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C:\Users\DELL\Downloads\"/>
    </mc:Choice>
  </mc:AlternateContent>
  <xr:revisionPtr revIDLastSave="0" documentId="13_ncr:1_{9936095E-A4C7-4CEE-BF88-702E5BFDA0D5}" xr6:coauthVersionLast="47" xr6:coauthVersionMax="47" xr10:uidLastSave="{00000000-0000-0000-0000-000000000000}"/>
  <bookViews>
    <workbookView xWindow="-110" yWindow="-110" windowWidth="19420" windowHeight="10420" firstSheet="1" activeTab="3" xr2:uid="{89A32FF0-15C0-4ED0-A997-6643CCC62104}"/>
  </bookViews>
  <sheets>
    <sheet name="dirty_cafe_sales_data" sheetId="3" r:id="rId1"/>
    <sheet name="cleaned_cafe_sales_data" sheetId="2" r:id="rId2"/>
    <sheet name="CALCULATIONS" sheetId="6" r:id="rId3"/>
    <sheet name="DASHBOARD_P1" sheetId="10" r:id="rId4"/>
    <sheet name="DASHBOARD_P2" sheetId="11" r:id="rId5"/>
  </sheets>
  <definedNames>
    <definedName name="_xlcn.WorksheetConnection_Book1dirty_cafe_sales1" hidden="1">dirty_cafe_sales[]</definedName>
    <definedName name="ExternalData_1" localSheetId="1" hidden="1">cleaned_cafe_sales_data!$A$1:$O$3758</definedName>
    <definedName name="ExternalData_2" localSheetId="0" hidden="1">dirty_cafe_sales_data!$A$1:$L$10001</definedName>
    <definedName name="Slicer_Payment_Method">#N/A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s>
  <extLst>
    <ext xmlns:x14="http://schemas.microsoft.com/office/spreadsheetml/2009/9/main" uri="{876F7934-8845-4945-9796-88D515C7AA90}">
      <x14:pivotCaches>
        <pivotCache cacheId="20"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im_Transaction_c0ce2343-3f61-4ef3-805b-7cb2abfc922d" name="Dim_Transaction" connection="Query - Dim_Transaction"/>
          <x15:modelTable id="Dim_Calendar_f8447a6e-bbe9-4bab-ad69-b2244c60b0c3" name="Dim_Calendar" connection="Query - Dim_Calendar"/>
          <x15:modelTable id="Fact_7a231352-16f3-4c08-8356-05f1d04752f5" name="Fact" connection="Query - Fact"/>
          <x15:modelTable id="dirty_cafe_sales" name="dirty_cafe_sales" connection="WorksheetConnection_Book1!dirty_cafe_sales"/>
        </x15:modelTables>
        <x15:modelRelationships>
          <x15:modelRelationship fromTable="dirty_cafe_sales" fromColumn="Transaction Date (Month)" toTable="Dim_Calendar" toColumn="Date"/>
          <x15:modelRelationship fromTable="Fact" fromColumn="Transaction ID" toTable="Dim_Transaction" toColumn="Transaction ID"/>
          <x15:modelRelationship fromTable="Fact" fromColumn="Transaction Date" toTable="Dim_Calendar" toColumn="Date"/>
        </x15:modelRelationships>
        <x15:extLst>
          <ext xmlns:x16="http://schemas.microsoft.com/office/spreadsheetml/2014/11/main" uri="{9835A34E-60A6-4A7C-AAB8-D5F71C897F49}">
            <x16:modelTimeGroupings>
              <x16:modelTimeGrouping tableName="dirty_cafe_sales" columnName="Transaction Date" columnId="Transaction Date">
                <x16:calculatedTimeColumn columnName="Transaction Date (Month Index)" columnId="Transaction Date (Month Index)" contentType="monthsindex" isSelected="1"/>
                <x16:calculatedTimeColumn columnName="Transaction Date (Month)" columnId="Transaction Date (Month)" contentType="months" isSelected="1"/>
              </x16:modelTimeGrouping>
              <x16:modelTimeGrouping tableName="Fact" columnName="Transaction Date" columnId="Transaction Date">
                <x16:calculatedTimeColumn columnName="Transaction Date (Month Index)" columnId="Transaction Date (Month Index)" contentType="monthsindex" isSelected="1"/>
                <x16:calculatedTimeColumn columnName="Transaction Date (Month)" columnId="Transac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 i="6" l="1"/>
  <c r="AA18" i="6"/>
  <c r="J16" i="6"/>
  <c r="AF19" i="6"/>
  <c r="AF21" i="6" s="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S16" i="6"/>
  <c r="M16" i="6"/>
  <c r="AF24" i="6" l="1"/>
  <c r="AF23" i="6"/>
  <c r="AF20" i="6"/>
  <c r="AF26" i="6"/>
  <c r="AF22" i="6"/>
  <c r="AF25" i="6"/>
  <c r="G19" i="6" l="1"/>
  <c r="G18" i="6"/>
  <c r="G20" i="6" s="1"/>
  <c r="AB10" i="6"/>
  <c r="AB14" i="6"/>
  <c r="AB6" i="6"/>
  <c r="AB11" i="6" s="1"/>
  <c r="C66" i="6"/>
  <c r="C70" i="6"/>
  <c r="C64" i="6"/>
  <c r="C62" i="6"/>
  <c r="C67" i="6" s="1"/>
  <c r="L2" i="6"/>
  <c r="J2" i="6"/>
  <c r="X4" i="6"/>
  <c r="G2" i="6"/>
  <c r="AA56" i="2"/>
  <c r="Z56" i="2"/>
  <c r="Y56" i="2"/>
  <c r="X56" i="2"/>
  <c r="W56" i="2"/>
  <c r="V56" i="2"/>
  <c r="U56" i="2"/>
  <c r="T56" i="2"/>
  <c r="AA51" i="2"/>
  <c r="Z51" i="2"/>
  <c r="Y51" i="2"/>
  <c r="X51" i="2"/>
  <c r="W51" i="2"/>
  <c r="V51" i="2"/>
  <c r="U51" i="2"/>
  <c r="T51" i="2"/>
  <c r="S14" i="2"/>
  <c r="AA45" i="2"/>
  <c r="Z45" i="2"/>
  <c r="Y45" i="2"/>
  <c r="X45" i="2"/>
  <c r="W45" i="2"/>
  <c r="V45" i="2"/>
  <c r="U45" i="2"/>
  <c r="T45" i="2"/>
  <c r="T32" i="2"/>
  <c r="S20" i="2"/>
  <c r="C69" i="6" l="1"/>
  <c r="C65" i="6"/>
  <c r="AB13" i="6"/>
  <c r="AB9" i="6"/>
  <c r="G22" i="6"/>
  <c r="C68" i="6"/>
  <c r="AB12" i="6"/>
  <c r="AB8" i="6"/>
  <c r="G21" i="6"/>
  <c r="C71" i="6"/>
  <c r="AB7" i="6"/>
  <c r="AB45" i="2"/>
  <c r="U46" i="2" s="1"/>
  <c r="AB51" i="2"/>
  <c r="AB56" i="2"/>
  <c r="W46" i="2" l="1"/>
  <c r="Y46" i="2"/>
  <c r="Z46" i="2"/>
  <c r="T46" i="2"/>
  <c r="AA46" i="2"/>
  <c r="V46" i="2"/>
  <c r="X46" i="2"/>
  <c r="S38" i="2"/>
  <c r="T38" i="2"/>
  <c r="R37" i="2"/>
  <c r="T39" i="2"/>
  <c r="S39" i="2"/>
  <c r="T26" i="2"/>
  <c r="S26" i="2"/>
  <c r="R31" i="2"/>
  <c r="T33" i="2"/>
  <c r="T34" i="2" s="1"/>
  <c r="S33" i="2"/>
  <c r="S32" i="2"/>
  <c r="T27" i="2"/>
  <c r="S27" i="2"/>
  <c r="R25" i="2"/>
  <c r="R19" i="2"/>
  <c r="R3" i="2"/>
  <c r="R13" i="2"/>
  <c r="R8" i="2"/>
  <c r="AB46" i="2" l="1"/>
  <c r="T40" i="2"/>
  <c r="T28" i="2"/>
  <c r="S40" i="2"/>
  <c r="S34" i="2"/>
  <c r="U38" i="2"/>
  <c r="V38" i="2" s="1"/>
  <c r="AB26" i="2" s="1"/>
  <c r="S28" i="2"/>
  <c r="U26" i="2"/>
  <c r="W26" i="2" s="1"/>
  <c r="AC28" i="2" s="1"/>
  <c r="U32" i="2"/>
  <c r="W32" i="2" s="1"/>
  <c r="AC27" i="2" s="1"/>
  <c r="V32" i="2" l="1"/>
  <c r="AB27" i="2" s="1"/>
  <c r="W38" i="2"/>
  <c r="AC26" i="2" s="1"/>
  <c r="V26" i="2"/>
  <c r="AB28" i="2" s="1"/>
  <c r="U20" i="2"/>
  <c r="T20" i="2"/>
  <c r="U21" i="2"/>
  <c r="T21" i="2"/>
  <c r="U15" i="2"/>
  <c r="T15" i="2"/>
  <c r="S15" i="2"/>
  <c r="S9" i="2"/>
  <c r="U14" i="2"/>
  <c r="T14" i="2"/>
  <c r="T8" i="2"/>
  <c r="S8" i="2"/>
  <c r="S10" i="2" s="1"/>
  <c r="U9" i="2"/>
  <c r="T9" i="2"/>
  <c r="U8" i="2"/>
  <c r="R4" i="2"/>
  <c r="V20" i="2" l="1"/>
  <c r="W20" i="2" s="1"/>
  <c r="AB10" i="2" s="1"/>
  <c r="T16" i="2"/>
  <c r="V14" i="2"/>
  <c r="W14" i="2" s="1"/>
  <c r="U16" i="2"/>
  <c r="S16" i="2"/>
  <c r="U22" i="2"/>
  <c r="T22" i="2"/>
  <c r="U10" i="2"/>
  <c r="V8" i="2"/>
  <c r="Y8" i="2" s="1"/>
  <c r="AD8" i="2" s="1"/>
  <c r="S3" i="2"/>
  <c r="T10" i="2"/>
  <c r="S22" i="2"/>
  <c r="X20" i="2" l="1"/>
  <c r="AC10" i="2" s="1"/>
  <c r="Y20" i="2"/>
  <c r="AD10" i="2" s="1"/>
  <c r="X14" i="2"/>
  <c r="Y14" i="2"/>
  <c r="X8" i="2"/>
  <c r="AC8" i="2" s="1"/>
  <c r="W8" i="2"/>
  <c r="AB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F4E3B4-336E-4618-A5AA-F92702D47D8B}" name="Query - Dim_Calendar" description="Connection to the 'Dim_Calendar' query in the workbook." type="100" refreshedVersion="8" minRefreshableVersion="5">
    <extLst>
      <ext xmlns:x15="http://schemas.microsoft.com/office/spreadsheetml/2010/11/main" uri="{DE250136-89BD-433C-8126-D09CA5730AF9}">
        <x15:connection id="073275cf-8887-49c3-8187-03fe9f1f1811"/>
      </ext>
    </extLst>
  </connection>
  <connection id="2" xr16:uid="{116DEC4F-8EC3-4E59-B09A-83A9816C701C}" name="Query - Dim_Transaction" description="Connection to the 'Dim_Transaction' query in the workbook." type="100" refreshedVersion="8" minRefreshableVersion="5">
    <extLst>
      <ext xmlns:x15="http://schemas.microsoft.com/office/spreadsheetml/2010/11/main" uri="{DE250136-89BD-433C-8126-D09CA5730AF9}">
        <x15:connection id="fa2b3fb2-2fb4-4a5f-a9d6-f8f12980b247"/>
      </ext>
    </extLst>
  </connection>
  <connection id="3" xr16:uid="{D474C642-8B4E-4AC7-9869-8FF2931EEFF2}" keepAlive="1" name="Query - dirty_cafe_sales" description="Connection to the 'dirty_cafe_sales' query in the workbook." type="5" refreshedVersion="8" background="1" saveData="1">
    <dbPr connection="Provider=Microsoft.Mashup.OleDb.1;Data Source=$Workbook$;Location=dirty_cafe_sales;Extended Properties=&quot;&quot;" command="SELECT * FROM [dirty_cafe_sales]"/>
  </connection>
  <connection id="4" xr16:uid="{7CA1BA7D-3989-4C78-BB86-3D912CF2B9D3}" keepAlive="1" name="Query - dirty_cafe_sales (2)" description="Connection to the 'dirty_cafe_sales (2)' query in the workbook." type="5" refreshedVersion="8" background="1" saveData="1">
    <dbPr connection="Provider=Microsoft.Mashup.OleDb.1;Data Source=$Workbook$;Location=&quot;dirty_cafe_sales (2)&quot;;Extended Properties=&quot;&quot;" command="SELECT * FROM [dirty_cafe_sales (2)]"/>
  </connection>
  <connection id="5" xr16:uid="{866F4C1B-3518-48B0-84BA-2000311A1888}" name="Query - Fact" description="Connection to the 'Fact' query in the workbook." type="100" refreshedVersion="8" minRefreshableVersion="5">
    <extLst>
      <ext xmlns:x15="http://schemas.microsoft.com/office/spreadsheetml/2010/11/main" uri="{DE250136-89BD-433C-8126-D09CA5730AF9}">
        <x15:connection id="c8dffe0a-75c2-4ae0-841b-80814672c082"/>
      </ext>
    </extLst>
  </connection>
  <connection id="6" xr16:uid="{EAE73F45-A6D9-4FEB-84FD-75711EFCB0E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5A9E9035-C201-4D11-A216-EF2864F6B49A}" name="WorksheetConnection_Book1!dirty_cafe_sales" type="102" refreshedVersion="8" minRefreshableVersion="5">
    <extLst>
      <ext xmlns:x15="http://schemas.microsoft.com/office/spreadsheetml/2010/11/main" uri="{DE250136-89BD-433C-8126-D09CA5730AF9}">
        <x15:connection id="dirty_cafe_sales" autoDelete="1">
          <x15:rangePr sourceName="_xlcn.WorksheetConnection_Book1dirty_cafe_sales1"/>
        </x15:connection>
      </ext>
    </extLst>
  </connection>
</connections>
</file>

<file path=xl/sharedStrings.xml><?xml version="1.0" encoding="utf-8"?>
<sst xmlns="http://schemas.openxmlformats.org/spreadsheetml/2006/main" count="124276" uniqueCount="10506">
  <si>
    <t>Transaction ID</t>
  </si>
  <si>
    <t>New_Item</t>
  </si>
  <si>
    <t>New_Quantity</t>
  </si>
  <si>
    <t>New_Price</t>
  </si>
  <si>
    <t>New_Total_Spent</t>
  </si>
  <si>
    <t>Payment Method</t>
  </si>
  <si>
    <t>Location</t>
  </si>
  <si>
    <t>Transaction Date</t>
  </si>
  <si>
    <t>Month Name</t>
  </si>
  <si>
    <t>Month_Short</t>
  </si>
  <si>
    <t>Quarter</t>
  </si>
  <si>
    <t>Quarter_name</t>
  </si>
  <si>
    <t>Day Name</t>
  </si>
  <si>
    <t>Day_Classification</t>
  </si>
  <si>
    <t>TXN_1961373</t>
  </si>
  <si>
    <t>Coffee</t>
  </si>
  <si>
    <t>Credit Card</t>
  </si>
  <si>
    <t>Takeaway</t>
  </si>
  <si>
    <t>September</t>
  </si>
  <si>
    <t>Sep</t>
  </si>
  <si>
    <t>Q3</t>
  </si>
  <si>
    <t>Friday</t>
  </si>
  <si>
    <t>Weekday</t>
  </si>
  <si>
    <t>TXN_4977031</t>
  </si>
  <si>
    <t>Cake</t>
  </si>
  <si>
    <t>Cash</t>
  </si>
  <si>
    <t>In-store</t>
  </si>
  <si>
    <t>May</t>
  </si>
  <si>
    <t>Q2</t>
  </si>
  <si>
    <t>Tuesday</t>
  </si>
  <si>
    <t>TXN_4271903</t>
  </si>
  <si>
    <t>Cookie</t>
  </si>
  <si>
    <t>July</t>
  </si>
  <si>
    <t>Jul</t>
  </si>
  <si>
    <t>Wednesday</t>
  </si>
  <si>
    <t>TXN_3160411</t>
  </si>
  <si>
    <t>Digital Wallet</t>
  </si>
  <si>
    <t>June</t>
  </si>
  <si>
    <t>Jun</t>
  </si>
  <si>
    <t>Sunday</t>
  </si>
  <si>
    <t>Weekend</t>
  </si>
  <si>
    <t>TXN_2548360</t>
  </si>
  <si>
    <t>Salad</t>
  </si>
  <si>
    <t>November</t>
  </si>
  <si>
    <t>Nov</t>
  </si>
  <si>
    <t>Q4</t>
  </si>
  <si>
    <t>TXN_7619095</t>
  </si>
  <si>
    <t>Sandwich</t>
  </si>
  <si>
    <t>TXN_2847255</t>
  </si>
  <si>
    <t>TXN_6769710</t>
  </si>
  <si>
    <t>Juice</t>
  </si>
  <si>
    <t>February</t>
  </si>
  <si>
    <t>Feb</t>
  </si>
  <si>
    <t>Q1</t>
  </si>
  <si>
    <t>TXN_3709394</t>
  </si>
  <si>
    <t>January</t>
  </si>
  <si>
    <t>Jan</t>
  </si>
  <si>
    <t>TXN_3522028</t>
  </si>
  <si>
    <t>Smoothie</t>
  </si>
  <si>
    <t>April</t>
  </si>
  <si>
    <t>Apr</t>
  </si>
  <si>
    <t>TXN_3567645</t>
  </si>
  <si>
    <t>March</t>
  </si>
  <si>
    <t>Mar</t>
  </si>
  <si>
    <t>Thursday</t>
  </si>
  <si>
    <t>TXN_5132361</t>
  </si>
  <si>
    <t>December</t>
  </si>
  <si>
    <t>Dec</t>
  </si>
  <si>
    <t>TXN_9400181</t>
  </si>
  <si>
    <t>Saturday</t>
  </si>
  <si>
    <t>TXN_5183041</t>
  </si>
  <si>
    <t>TXN_5695074</t>
  </si>
  <si>
    <t>Monday</t>
  </si>
  <si>
    <t>TXN_8853997</t>
  </si>
  <si>
    <t>October</t>
  </si>
  <si>
    <t>Oct</t>
  </si>
  <si>
    <t>TXN_1080432</t>
  </si>
  <si>
    <t>TXN_8078640</t>
  </si>
  <si>
    <t>TXN_8614868</t>
  </si>
  <si>
    <t>TXN_5522862</t>
  </si>
  <si>
    <t>TXN_2080895</t>
  </si>
  <si>
    <t>TXN_6421134</t>
  </si>
  <si>
    <t>TXN_3068204</t>
  </si>
  <si>
    <t>TXN_2621580</t>
  </si>
  <si>
    <t>Tea</t>
  </si>
  <si>
    <t>TXN_4726376</t>
  </si>
  <si>
    <t>TXN_6044979</t>
  </si>
  <si>
    <t>TXN_6420335</t>
  </si>
  <si>
    <t>TXN_3829165</t>
  </si>
  <si>
    <t>TXN_3748616</t>
  </si>
  <si>
    <t>TXN_5266394</t>
  </si>
  <si>
    <t>TXN_9487821</t>
  </si>
  <si>
    <t>TXN_8976658</t>
  </si>
  <si>
    <t>August</t>
  </si>
  <si>
    <t>Aug</t>
  </si>
  <si>
    <t>TXN_6289610</t>
  </si>
  <si>
    <t>TXN_5220895</t>
  </si>
  <si>
    <t>TXN_3085509</t>
  </si>
  <si>
    <t>TXN_9999113</t>
  </si>
  <si>
    <t>TXN_8779771</t>
  </si>
  <si>
    <t>TXN_9517146</t>
  </si>
  <si>
    <t>TXN_3808639</t>
  </si>
  <si>
    <t>TXN_4358673</t>
  </si>
  <si>
    <t>TXN_4368416</t>
  </si>
  <si>
    <t>TXN_6258471</t>
  </si>
  <si>
    <t>TXN_4685453</t>
  </si>
  <si>
    <t>TXN_9096052</t>
  </si>
  <si>
    <t>TXN_5916991</t>
  </si>
  <si>
    <t>TXN_3407169</t>
  </si>
  <si>
    <t>TXN_2181545</t>
  </si>
  <si>
    <t>TXN_1150033</t>
  </si>
  <si>
    <t>TXN_8700451</t>
  </si>
  <si>
    <t>TXN_6380550</t>
  </si>
  <si>
    <t>TXN_4885518</t>
  </si>
  <si>
    <t>TXN_7623634</t>
  </si>
  <si>
    <t>TXN_9336980</t>
  </si>
  <si>
    <t>TXN_5072031</t>
  </si>
  <si>
    <t>TXN_1928241</t>
  </si>
  <si>
    <t>TXN_4283157</t>
  </si>
  <si>
    <t>TXN_7965998</t>
  </si>
  <si>
    <t>TXN_1648671</t>
  </si>
  <si>
    <t>TXN_4062737</t>
  </si>
  <si>
    <t>TXN_9249507</t>
  </si>
  <si>
    <t>TXN_9836934</t>
  </si>
  <si>
    <t>TXN_3925836</t>
  </si>
  <si>
    <t>TXN_3978874</t>
  </si>
  <si>
    <t>TXN_8007337</t>
  </si>
  <si>
    <t>TXN_5365809</t>
  </si>
  <si>
    <t>TXN_6629480</t>
  </si>
  <si>
    <t>TXN_7412722</t>
  </si>
  <si>
    <t>TXN_6000201</t>
  </si>
  <si>
    <t>TXN_3800182</t>
  </si>
  <si>
    <t>TXN_2950680</t>
  </si>
  <si>
    <t>TXN_4088917</t>
  </si>
  <si>
    <t>TXN_3779366</t>
  </si>
  <si>
    <t>TXN_3171373</t>
  </si>
  <si>
    <t>TXN_8693704</t>
  </si>
  <si>
    <t>TXN_3857960</t>
  </si>
  <si>
    <t>TXN_9250710</t>
  </si>
  <si>
    <t>TXN_9879996</t>
  </si>
  <si>
    <t>TXN_4291940</t>
  </si>
  <si>
    <t>TXN_5047447</t>
  </si>
  <si>
    <t>TXN_6623508</t>
  </si>
  <si>
    <t>TXN_9350833</t>
  </si>
  <si>
    <t>TXN_2230167</t>
  </si>
  <si>
    <t>TXN_5526852</t>
  </si>
  <si>
    <t>TXN_3205009</t>
  </si>
  <si>
    <t>TXN_3786188</t>
  </si>
  <si>
    <t>TXN_9642066</t>
  </si>
  <si>
    <t>TXN_9238066</t>
  </si>
  <si>
    <t>TXN_6616971</t>
  </si>
  <si>
    <t>TXN_7803615</t>
  </si>
  <si>
    <t>TXN_1583597</t>
  </si>
  <si>
    <t>TXN_8472308</t>
  </si>
  <si>
    <t>TXN_1967565</t>
  </si>
  <si>
    <t>TXN_2029497</t>
  </si>
  <si>
    <t>TXN_7852990</t>
  </si>
  <si>
    <t>TXN_2059647</t>
  </si>
  <si>
    <t>TXN_2485183</t>
  </si>
  <si>
    <t>TXN_9401522</t>
  </si>
  <si>
    <t>TXN_8250651</t>
  </si>
  <si>
    <t>TXN_8982764</t>
  </si>
  <si>
    <t>TXN_1153869</t>
  </si>
  <si>
    <t>TXN_1842675</t>
  </si>
  <si>
    <t>TXN_3495950</t>
  </si>
  <si>
    <t>TXN_7557340</t>
  </si>
  <si>
    <t>TXN_1157817</t>
  </si>
  <si>
    <t>TXN_2020318</t>
  </si>
  <si>
    <t>TXN_5307411</t>
  </si>
  <si>
    <t>TXN_2031459</t>
  </si>
  <si>
    <t>TXN_2256622</t>
  </si>
  <si>
    <t>TXN_4912930</t>
  </si>
  <si>
    <t>TXN_3723007</t>
  </si>
  <si>
    <t>TXN_5446858</t>
  </si>
  <si>
    <t>TXN_5754317</t>
  </si>
  <si>
    <t>TXN_7559388</t>
  </si>
  <si>
    <t>TXN_8540499</t>
  </si>
  <si>
    <t>TXN_6795640</t>
  </si>
  <si>
    <t>TXN_6702428</t>
  </si>
  <si>
    <t>TXN_1259671</t>
  </si>
  <si>
    <t>TXN_5523450</t>
  </si>
  <si>
    <t>TXN_7838964</t>
  </si>
  <si>
    <t>TXN_7275407</t>
  </si>
  <si>
    <t>TXN_2265316</t>
  </si>
  <si>
    <t>TXN_9472241</t>
  </si>
  <si>
    <t>TXN_1846004</t>
  </si>
  <si>
    <t>TXN_7773968</t>
  </si>
  <si>
    <t>TXN_9081088</t>
  </si>
  <si>
    <t>TXN_1130191</t>
  </si>
  <si>
    <t>TXN_1040764</t>
  </si>
  <si>
    <t>TXN_2100697</t>
  </si>
  <si>
    <t>TXN_4134594</t>
  </si>
  <si>
    <t>TXN_5079340</t>
  </si>
  <si>
    <t>TXN_1380601</t>
  </si>
  <si>
    <t>TXN_2052395</t>
  </si>
  <si>
    <t>TXN_9065402</t>
  </si>
  <si>
    <t>TXN_3638955</t>
  </si>
  <si>
    <t>TXN_8256593</t>
  </si>
  <si>
    <t>TXN_9271457</t>
  </si>
  <si>
    <t>TXN_5392603</t>
  </si>
  <si>
    <t>TXN_6319728</t>
  </si>
  <si>
    <t>TXN_9263299</t>
  </si>
  <si>
    <t>TXN_1436343</t>
  </si>
  <si>
    <t>TXN_7480234</t>
  </si>
  <si>
    <t>TXN_3283097</t>
  </si>
  <si>
    <t>TXN_1454467</t>
  </si>
  <si>
    <t>TXN_8224079</t>
  </si>
  <si>
    <t>TXN_1916339</t>
  </si>
  <si>
    <t>TXN_8611035</t>
  </si>
  <si>
    <t>TXN_3595735</t>
  </si>
  <si>
    <t>TXN_6169633</t>
  </si>
  <si>
    <t>TXN_4518102</t>
  </si>
  <si>
    <t>TXN_7809183</t>
  </si>
  <si>
    <t>TXN_6071202</t>
  </si>
  <si>
    <t>TXN_3666858</t>
  </si>
  <si>
    <t>TXN_5499915</t>
  </si>
  <si>
    <t>TXN_4660753</t>
  </si>
  <si>
    <t>TXN_8089522</t>
  </si>
  <si>
    <t>TXN_1564754</t>
  </si>
  <si>
    <t>TXN_1824506</t>
  </si>
  <si>
    <t>TXN_1002457</t>
  </si>
  <si>
    <t>TXN_4732351</t>
  </si>
  <si>
    <t>TXN_4980036</t>
  </si>
  <si>
    <t>TXN_3022839</t>
  </si>
  <si>
    <t>TXN_7701070</t>
  </si>
  <si>
    <t>TXN_8048037</t>
  </si>
  <si>
    <t>TXN_1887522</t>
  </si>
  <si>
    <t>TXN_6769465</t>
  </si>
  <si>
    <t>TXN_3871837</t>
  </si>
  <si>
    <t>TXN_4980282</t>
  </si>
  <si>
    <t>TXN_1325631</t>
  </si>
  <si>
    <t>TXN_8209125</t>
  </si>
  <si>
    <t>TXN_3730415</t>
  </si>
  <si>
    <t>TXN_4134253</t>
  </si>
  <si>
    <t>TXN_7558641</t>
  </si>
  <si>
    <t>TXN_3234877</t>
  </si>
  <si>
    <t>TXN_6368719</t>
  </si>
  <si>
    <t>TXN_8852585</t>
  </si>
  <si>
    <t>TXN_9201010</t>
  </si>
  <si>
    <t>TXN_3607652</t>
  </si>
  <si>
    <t>TXN_8502094</t>
  </si>
  <si>
    <t>TXN_9068244</t>
  </si>
  <si>
    <t>TXN_7633490</t>
  </si>
  <si>
    <t>TXN_9292230</t>
  </si>
  <si>
    <t>TXN_8006668</t>
  </si>
  <si>
    <t>TXN_3560062</t>
  </si>
  <si>
    <t>TXN_6360132</t>
  </si>
  <si>
    <t>TXN_7864939</t>
  </si>
  <si>
    <t>TXN_3740963</t>
  </si>
  <si>
    <t>TXN_6063966</t>
  </si>
  <si>
    <t>TXN_3779640</t>
  </si>
  <si>
    <t>TXN_8136881</t>
  </si>
  <si>
    <t>TXN_3981449</t>
  </si>
  <si>
    <t>TXN_5427506</t>
  </si>
  <si>
    <t>TXN_4033802</t>
  </si>
  <si>
    <t>TXN_4696439</t>
  </si>
  <si>
    <t>TXN_8826983</t>
  </si>
  <si>
    <t>TXN_2947822</t>
  </si>
  <si>
    <t>TXN_2493446</t>
  </si>
  <si>
    <t>TXN_4538354</t>
  </si>
  <si>
    <t>TXN_7533411</t>
  </si>
  <si>
    <t>TXN_2690314</t>
  </si>
  <si>
    <t>TXN_2968827</t>
  </si>
  <si>
    <t>TXN_1387401</t>
  </si>
  <si>
    <t>TXN_3917193</t>
  </si>
  <si>
    <t>TXN_2062854</t>
  </si>
  <si>
    <t>TXN_4075863</t>
  </si>
  <si>
    <t>TXN_5624860</t>
  </si>
  <si>
    <t>TXN_3381656</t>
  </si>
  <si>
    <t>TXN_1183995</t>
  </si>
  <si>
    <t>TXN_3789752</t>
  </si>
  <si>
    <t>TXN_7578769</t>
  </si>
  <si>
    <t>TXN_3515664</t>
  </si>
  <si>
    <t>TXN_6422433</t>
  </si>
  <si>
    <t>TXN_4669664</t>
  </si>
  <si>
    <t>TXN_2213556</t>
  </si>
  <si>
    <t>TXN_3826038</t>
  </si>
  <si>
    <t>TXN_7380277</t>
  </si>
  <si>
    <t>TXN_7609853</t>
  </si>
  <si>
    <t>TXN_9266394</t>
  </si>
  <si>
    <t>TXN_6152588</t>
  </si>
  <si>
    <t>TXN_5739806</t>
  </si>
  <si>
    <t>TXN_9228978</t>
  </si>
  <si>
    <t>TXN_1124753</t>
  </si>
  <si>
    <t>TXN_7611120</t>
  </si>
  <si>
    <t>TXN_6316959</t>
  </si>
  <si>
    <t>TXN_2265984</t>
  </si>
  <si>
    <t>TXN_1123138</t>
  </si>
  <si>
    <t>TXN_9212503</t>
  </si>
  <si>
    <t>TXN_1259824</t>
  </si>
  <si>
    <t>TXN_2806243</t>
  </si>
  <si>
    <t>TXN_3286932</t>
  </si>
  <si>
    <t>TXN_3481470</t>
  </si>
  <si>
    <t>TXN_3469469</t>
  </si>
  <si>
    <t>TXN_2681833</t>
  </si>
  <si>
    <t>TXN_4998786</t>
  </si>
  <si>
    <t>TXN_2126408</t>
  </si>
  <si>
    <t>TXN_8958593</t>
  </si>
  <si>
    <t>TXN_2383598</t>
  </si>
  <si>
    <t>TXN_2211685</t>
  </si>
  <si>
    <t>TXN_4266787</t>
  </si>
  <si>
    <t>TXN_5933480</t>
  </si>
  <si>
    <t>TXN_5447508</t>
  </si>
  <si>
    <t>TXN_5686113</t>
  </si>
  <si>
    <t>TXN_3397609</t>
  </si>
  <si>
    <t>TXN_9347203</t>
  </si>
  <si>
    <t>TXN_3383926</t>
  </si>
  <si>
    <t>TXN_6905718</t>
  </si>
  <si>
    <t>TXN_7993951</t>
  </si>
  <si>
    <t>TXN_9097641</t>
  </si>
  <si>
    <t>TXN_8536115</t>
  </si>
  <si>
    <t>TXN_2915281</t>
  </si>
  <si>
    <t>TXN_3468006</t>
  </si>
  <si>
    <t>TXN_7604541</t>
  </si>
  <si>
    <t>TXN_7806146</t>
  </si>
  <si>
    <t>TXN_9238689</t>
  </si>
  <si>
    <t>TXN_2601689</t>
  </si>
  <si>
    <t>TXN_6428182</t>
  </si>
  <si>
    <t>TXN_6830557</t>
  </si>
  <si>
    <t>TXN_6371264</t>
  </si>
  <si>
    <t>TXN_9236713</t>
  </si>
  <si>
    <t>TXN_4690833</t>
  </si>
  <si>
    <t>TXN_7946489</t>
  </si>
  <si>
    <t>TXN_8661288</t>
  </si>
  <si>
    <t>TXN_6111710</t>
  </si>
  <si>
    <t>TXN_5476465</t>
  </si>
  <si>
    <t>TXN_1773873</t>
  </si>
  <si>
    <t>TXN_4570711</t>
  </si>
  <si>
    <t>TXN_5242469</t>
  </si>
  <si>
    <t>TXN_6434414</t>
  </si>
  <si>
    <t>TXN_1655100</t>
  </si>
  <si>
    <t>TXN_1526864</t>
  </si>
  <si>
    <t>TXN_9866728</t>
  </si>
  <si>
    <t>TXN_1706201</t>
  </si>
  <si>
    <t>TXN_2498488</t>
  </si>
  <si>
    <t>TXN_4431179</t>
  </si>
  <si>
    <t>TXN_2108894</t>
  </si>
  <si>
    <t>TXN_6347472</t>
  </si>
  <si>
    <t>TXN_8345723</t>
  </si>
  <si>
    <t>TXN_9989415</t>
  </si>
  <si>
    <t>TXN_2178964</t>
  </si>
  <si>
    <t>TXN_5213542</t>
  </si>
  <si>
    <t>TXN_6581437</t>
  </si>
  <si>
    <t>TXN_6128621</t>
  </si>
  <si>
    <t>TXN_4512118</t>
  </si>
  <si>
    <t>TXN_5763254</t>
  </si>
  <si>
    <t>TXN_4961655</t>
  </si>
  <si>
    <t>TXN_5595352</t>
  </si>
  <si>
    <t>TXN_1090854</t>
  </si>
  <si>
    <t>TXN_1869814</t>
  </si>
  <si>
    <t>TXN_6910915</t>
  </si>
  <si>
    <t>TXN_5229169</t>
  </si>
  <si>
    <t>TXN_5576265</t>
  </si>
  <si>
    <t>TXN_1046394</t>
  </si>
  <si>
    <t>TXN_2269396</t>
  </si>
  <si>
    <t>TXN_9263967</t>
  </si>
  <si>
    <t>TXN_2914088</t>
  </si>
  <si>
    <t>TXN_6571898</t>
  </si>
  <si>
    <t>TXN_2108486</t>
  </si>
  <si>
    <t>TXN_5315441</t>
  </si>
  <si>
    <t>TXN_9196322</t>
  </si>
  <si>
    <t>TXN_3394710</t>
  </si>
  <si>
    <t>TXN_8776606</t>
  </si>
  <si>
    <t>TXN_2393500</t>
  </si>
  <si>
    <t>TXN_9738758</t>
  </si>
  <si>
    <t>TXN_7838465</t>
  </si>
  <si>
    <t>TXN_2447261</t>
  </si>
  <si>
    <t>TXN_2611990</t>
  </si>
  <si>
    <t>TXN_1460963</t>
  </si>
  <si>
    <t>TXN_6691767</t>
  </si>
  <si>
    <t>TXN_6932070</t>
  </si>
  <si>
    <t>TXN_4640977</t>
  </si>
  <si>
    <t>TXN_7896721</t>
  </si>
  <si>
    <t>TXN_7906197</t>
  </si>
  <si>
    <t>TXN_9018535</t>
  </si>
  <si>
    <t>TXN_8066743</t>
  </si>
  <si>
    <t>TXN_6376175</t>
  </si>
  <si>
    <t>TXN_7585348</t>
  </si>
  <si>
    <t>TXN_4005014</t>
  </si>
  <si>
    <t>TXN_4478185</t>
  </si>
  <si>
    <t>TXN_7815651</t>
  </si>
  <si>
    <t>TXN_3461209</t>
  </si>
  <si>
    <t>TXN_1026827</t>
  </si>
  <si>
    <t>TXN_4479052</t>
  </si>
  <si>
    <t>TXN_5369555</t>
  </si>
  <si>
    <t>TXN_8187656</t>
  </si>
  <si>
    <t>TXN_6463415</t>
  </si>
  <si>
    <t>TXN_4634772</t>
  </si>
  <si>
    <t>TXN_8034156</t>
  </si>
  <si>
    <t>TXN_2163229</t>
  </si>
  <si>
    <t>TXN_1343750</t>
  </si>
  <si>
    <t>TXN_8022689</t>
  </si>
  <si>
    <t>TXN_9392028</t>
  </si>
  <si>
    <t>TXN_3463928</t>
  </si>
  <si>
    <t>TXN_2416816</t>
  </si>
  <si>
    <t>TXN_1778707</t>
  </si>
  <si>
    <t>TXN_3110343</t>
  </si>
  <si>
    <t>TXN_2820693</t>
  </si>
  <si>
    <t>TXN_3746260</t>
  </si>
  <si>
    <t>TXN_3725837</t>
  </si>
  <si>
    <t>TXN_4594922</t>
  </si>
  <si>
    <t>TXN_5163686</t>
  </si>
  <si>
    <t>TXN_2826603</t>
  </si>
  <si>
    <t>TXN_3760598</t>
  </si>
  <si>
    <t>TXN_7679707</t>
  </si>
  <si>
    <t>TXN_5038513</t>
  </si>
  <si>
    <t>TXN_5007619</t>
  </si>
  <si>
    <t>TXN_9625287</t>
  </si>
  <si>
    <t>TXN_7337979</t>
  </si>
  <si>
    <t>TXN_5630457</t>
  </si>
  <si>
    <t>TXN_4487966</t>
  </si>
  <si>
    <t>TXN_2190793</t>
  </si>
  <si>
    <t>TXN_3663712</t>
  </si>
  <si>
    <t>TXN_9140598</t>
  </si>
  <si>
    <t>TXN_3696194</t>
  </si>
  <si>
    <t>TXN_2964638</t>
  </si>
  <si>
    <t>TXN_8336656</t>
  </si>
  <si>
    <t>TXN_2024121</t>
  </si>
  <si>
    <t>TXN_6287890</t>
  </si>
  <si>
    <t>TXN_5447694</t>
  </si>
  <si>
    <t>TXN_5350401</t>
  </si>
  <si>
    <t>TXN_1866028</t>
  </si>
  <si>
    <t>TXN_9152264</t>
  </si>
  <si>
    <t>TXN_3794585</t>
  </si>
  <si>
    <t>TXN_9890874</t>
  </si>
  <si>
    <t>TXN_6024625</t>
  </si>
  <si>
    <t>TXN_7470910</t>
  </si>
  <si>
    <t>TXN_1116119</t>
  </si>
  <si>
    <t>TXN_3471223</t>
  </si>
  <si>
    <t>TXN_8692653</t>
  </si>
  <si>
    <t>TXN_5021925</t>
  </si>
  <si>
    <t>TXN_7764154</t>
  </si>
  <si>
    <t>TXN_5651348</t>
  </si>
  <si>
    <t>TXN_2178735</t>
  </si>
  <si>
    <t>TXN_5014959</t>
  </si>
  <si>
    <t>TXN_5348445</t>
  </si>
  <si>
    <t>TXN_7215985</t>
  </si>
  <si>
    <t>TXN_7448296</t>
  </si>
  <si>
    <t>TXN_1494608</t>
  </si>
  <si>
    <t>TXN_7615147</t>
  </si>
  <si>
    <t>TXN_5892508</t>
  </si>
  <si>
    <t>TXN_5546684</t>
  </si>
  <si>
    <t>TXN_6402128</t>
  </si>
  <si>
    <t>TXN_5009706</t>
  </si>
  <si>
    <t>TXN_1991104</t>
  </si>
  <si>
    <t>TXN_3380698</t>
  </si>
  <si>
    <t>TXN_1512118</t>
  </si>
  <si>
    <t>TXN_8623443</t>
  </si>
  <si>
    <t>TXN_4033888</t>
  </si>
  <si>
    <t>TXN_7880148</t>
  </si>
  <si>
    <t>TXN_4187420</t>
  </si>
  <si>
    <t>TXN_9553579</t>
  </si>
  <si>
    <t>TXN_3854285</t>
  </si>
  <si>
    <t>TXN_5614488</t>
  </si>
  <si>
    <t>TXN_6035534</t>
  </si>
  <si>
    <t>TXN_7201724</t>
  </si>
  <si>
    <t>TXN_3616362</t>
  </si>
  <si>
    <t>TXN_6113876</t>
  </si>
  <si>
    <t>TXN_6007079</t>
  </si>
  <si>
    <t>TXN_4907812</t>
  </si>
  <si>
    <t>TXN_6450138</t>
  </si>
  <si>
    <t>TXN_2155368</t>
  </si>
  <si>
    <t>TXN_1324930</t>
  </si>
  <si>
    <t>TXN_7085875</t>
  </si>
  <si>
    <t>TXN_6057379</t>
  </si>
  <si>
    <t>TXN_9313535</t>
  </si>
  <si>
    <t>TXN_9626053</t>
  </si>
  <si>
    <t>TXN_5583534</t>
  </si>
  <si>
    <t>TXN_1438257</t>
  </si>
  <si>
    <t>TXN_4315988</t>
  </si>
  <si>
    <t>TXN_3963927</t>
  </si>
  <si>
    <t>TXN_7023528</t>
  </si>
  <si>
    <t>TXN_9124680</t>
  </si>
  <si>
    <t>TXN_7853635</t>
  </si>
  <si>
    <t>TXN_3516263</t>
  </si>
  <si>
    <t>TXN_1591640</t>
  </si>
  <si>
    <t>TXN_1697018</t>
  </si>
  <si>
    <t>TXN_2667225</t>
  </si>
  <si>
    <t>TXN_9159212</t>
  </si>
  <si>
    <t>TXN_3282436</t>
  </si>
  <si>
    <t>TXN_8465274</t>
  </si>
  <si>
    <t>TXN_8330446</t>
  </si>
  <si>
    <t>TXN_9769410</t>
  </si>
  <si>
    <t>TXN_1437083</t>
  </si>
  <si>
    <t>TXN_2413626</t>
  </si>
  <si>
    <t>TXN_3392848</t>
  </si>
  <si>
    <t>TXN_7027905</t>
  </si>
  <si>
    <t>TXN_8808034</t>
  </si>
  <si>
    <t>TXN_1663113</t>
  </si>
  <si>
    <t>TXN_6189334</t>
  </si>
  <si>
    <t>TXN_6908287</t>
  </si>
  <si>
    <t>TXN_6829707</t>
  </si>
  <si>
    <t>TXN_7303706</t>
  </si>
  <si>
    <t>TXN_1730647</t>
  </si>
  <si>
    <t>TXN_4090904</t>
  </si>
  <si>
    <t>TXN_9138791</t>
  </si>
  <si>
    <t>TXN_4936135</t>
  </si>
  <si>
    <t>TXN_2473090</t>
  </si>
  <si>
    <t>TXN_8703212</t>
  </si>
  <si>
    <t>TXN_4496665</t>
  </si>
  <si>
    <t>TXN_8209794</t>
  </si>
  <si>
    <t>TXN_3330687</t>
  </si>
  <si>
    <t>TXN_9822317</t>
  </si>
  <si>
    <t>TXN_5354746</t>
  </si>
  <si>
    <t>TXN_3736798</t>
  </si>
  <si>
    <t>TXN_6719521</t>
  </si>
  <si>
    <t>TXN_6191123</t>
  </si>
  <si>
    <t>TXN_5386752</t>
  </si>
  <si>
    <t>TXN_1022523</t>
  </si>
  <si>
    <t>TXN_9906002</t>
  </si>
  <si>
    <t>TXN_6202015</t>
  </si>
  <si>
    <t>TXN_6928137</t>
  </si>
  <si>
    <t>TXN_5913013</t>
  </si>
  <si>
    <t>TXN_7433269</t>
  </si>
  <si>
    <t>TXN_2633600</t>
  </si>
  <si>
    <t>TXN_4617771</t>
  </si>
  <si>
    <t>TXN_1741325</t>
  </si>
  <si>
    <t>TXN_9983356</t>
  </si>
  <si>
    <t>TXN_8964527</t>
  </si>
  <si>
    <t>TXN_3331437</t>
  </si>
  <si>
    <t>TXN_9408993</t>
  </si>
  <si>
    <t>TXN_7810285</t>
  </si>
  <si>
    <t>TXN_1961595</t>
  </si>
  <si>
    <t>TXN_4179561</t>
  </si>
  <si>
    <t>TXN_9056301</t>
  </si>
  <si>
    <t>TXN_2114258</t>
  </si>
  <si>
    <t>TXN_6910030</t>
  </si>
  <si>
    <t>TXN_7609781</t>
  </si>
  <si>
    <t>TXN_8398059</t>
  </si>
  <si>
    <t>TXN_3755379</t>
  </si>
  <si>
    <t>TXN_6565955</t>
  </si>
  <si>
    <t>TXN_1792573</t>
  </si>
  <si>
    <t>TXN_2923987</t>
  </si>
  <si>
    <t>TXN_9991225</t>
  </si>
  <si>
    <t>TXN_8734476</t>
  </si>
  <si>
    <t>TXN_6471962</t>
  </si>
  <si>
    <t>TXN_4792702</t>
  </si>
  <si>
    <t>TXN_3572190</t>
  </si>
  <si>
    <t>TXN_6791398</t>
  </si>
  <si>
    <t>TXN_8361255</t>
  </si>
  <si>
    <t>TXN_5858988</t>
  </si>
  <si>
    <t>TXN_6078834</t>
  </si>
  <si>
    <t>TXN_8186625</t>
  </si>
  <si>
    <t>TXN_2946829</t>
  </si>
  <si>
    <t>TXN_8750849</t>
  </si>
  <si>
    <t>TXN_1973716</t>
  </si>
  <si>
    <t>TXN_1105589</t>
  </si>
  <si>
    <t>TXN_4988665</t>
  </si>
  <si>
    <t>TXN_5412834</t>
  </si>
  <si>
    <t>TXN_1389258</t>
  </si>
  <si>
    <t>TXN_8076559</t>
  </si>
  <si>
    <t>TXN_4310310</t>
  </si>
  <si>
    <t>TXN_6411716</t>
  </si>
  <si>
    <t>TXN_1154979</t>
  </si>
  <si>
    <t>TXN_6129205</t>
  </si>
  <si>
    <t>TXN_4832513</t>
  </si>
  <si>
    <t>TXN_1180969</t>
  </si>
  <si>
    <t>TXN_3815345</t>
  </si>
  <si>
    <t>TXN_4356223</t>
  </si>
  <si>
    <t>TXN_2426782</t>
  </si>
  <si>
    <t>TXN_2471972</t>
  </si>
  <si>
    <t>TXN_4651514</t>
  </si>
  <si>
    <t>TXN_6555617</t>
  </si>
  <si>
    <t>TXN_6899834</t>
  </si>
  <si>
    <t>TXN_7538570</t>
  </si>
  <si>
    <t>TXN_8789116</t>
  </si>
  <si>
    <t>TXN_8930109</t>
  </si>
  <si>
    <t>TXN_9799798</t>
  </si>
  <si>
    <t>TXN_1681153</t>
  </si>
  <si>
    <t>TXN_4255503</t>
  </si>
  <si>
    <t>TXN_2385697</t>
  </si>
  <si>
    <t>TXN_9151321</t>
  </si>
  <si>
    <t>TXN_1602799</t>
  </si>
  <si>
    <t>TXN_9579181</t>
  </si>
  <si>
    <t>TXN_7391267</t>
  </si>
  <si>
    <t>TXN_1388606</t>
  </si>
  <si>
    <t>TXN_2336857</t>
  </si>
  <si>
    <t>TXN_9526867</t>
  </si>
  <si>
    <t>TXN_5792655</t>
  </si>
  <si>
    <t>TXN_7782538</t>
  </si>
  <si>
    <t>TXN_6404763</t>
  </si>
  <si>
    <t>TXN_5290522</t>
  </si>
  <si>
    <t>TXN_4915908</t>
  </si>
  <si>
    <t>TXN_4798534</t>
  </si>
  <si>
    <t>TXN_9996968</t>
  </si>
  <si>
    <t>TXN_7043825</t>
  </si>
  <si>
    <t>TXN_2195630</t>
  </si>
  <si>
    <t>TXN_5788769</t>
  </si>
  <si>
    <t>TXN_3628056</t>
  </si>
  <si>
    <t>TXN_5856820</t>
  </si>
  <si>
    <t>TXN_9354616</t>
  </si>
  <si>
    <t>TXN_5268203</t>
  </si>
  <si>
    <t>TXN_7406393</t>
  </si>
  <si>
    <t>TXN_5226635</t>
  </si>
  <si>
    <t>TXN_9278992</t>
  </si>
  <si>
    <t>TXN_4369292</t>
  </si>
  <si>
    <t>TXN_3912727</t>
  </si>
  <si>
    <t>TXN_6983139</t>
  </si>
  <si>
    <t>TXN_5977414</t>
  </si>
  <si>
    <t>TXN_8842223</t>
  </si>
  <si>
    <t>TXN_8550184</t>
  </si>
  <si>
    <t>TXN_3670298</t>
  </si>
  <si>
    <t>TXN_6962242</t>
  </si>
  <si>
    <t>TXN_4548466</t>
  </si>
  <si>
    <t>TXN_9728454</t>
  </si>
  <si>
    <t>TXN_5750278</t>
  </si>
  <si>
    <t>TXN_5537740</t>
  </si>
  <si>
    <t>TXN_5944206</t>
  </si>
  <si>
    <t>TXN_9212178</t>
  </si>
  <si>
    <t>TXN_9201212</t>
  </si>
  <si>
    <t>TXN_7055260</t>
  </si>
  <si>
    <t>TXN_4773465</t>
  </si>
  <si>
    <t>TXN_1757340</t>
  </si>
  <si>
    <t>TXN_9390740</t>
  </si>
  <si>
    <t>TXN_1082421</t>
  </si>
  <si>
    <t>TXN_6451377</t>
  </si>
  <si>
    <t>TXN_2142961</t>
  </si>
  <si>
    <t>TXN_5575561</t>
  </si>
  <si>
    <t>TXN_1007347</t>
  </si>
  <si>
    <t>TXN_6731518</t>
  </si>
  <si>
    <t>TXN_3455702</t>
  </si>
  <si>
    <t>TXN_7794561</t>
  </si>
  <si>
    <t>TXN_7688625</t>
  </si>
  <si>
    <t>TXN_8831924</t>
  </si>
  <si>
    <t>TXN_1360998</t>
  </si>
  <si>
    <t>TXN_4657842</t>
  </si>
  <si>
    <t>TXN_9047278</t>
  </si>
  <si>
    <t>TXN_4516901</t>
  </si>
  <si>
    <t>TXN_6817795</t>
  </si>
  <si>
    <t>TXN_6809170</t>
  </si>
  <si>
    <t>TXN_7365744</t>
  </si>
  <si>
    <t>TXN_9847116</t>
  </si>
  <si>
    <t>TXN_8356338</t>
  </si>
  <si>
    <t>TXN_4413506</t>
  </si>
  <si>
    <t>TXN_1057209</t>
  </si>
  <si>
    <t>TXN_4737392</t>
  </si>
  <si>
    <t>TXN_9538738</t>
  </si>
  <si>
    <t>TXN_1854102</t>
  </si>
  <si>
    <t>TXN_3109692</t>
  </si>
  <si>
    <t>TXN_8837375</t>
  </si>
  <si>
    <t>TXN_7950226</t>
  </si>
  <si>
    <t>TXN_9086541</t>
  </si>
  <si>
    <t>TXN_7644786</t>
  </si>
  <si>
    <t>TXN_8017969</t>
  </si>
  <si>
    <t>TXN_6667388</t>
  </si>
  <si>
    <t>TXN_9425645</t>
  </si>
  <si>
    <t>TXN_6747376</t>
  </si>
  <si>
    <t>TXN_6727985</t>
  </si>
  <si>
    <t>TXN_9899571</t>
  </si>
  <si>
    <t>TXN_2062269</t>
  </si>
  <si>
    <t>TXN_8313892</t>
  </si>
  <si>
    <t>TXN_6712994</t>
  </si>
  <si>
    <t>TXN_6257776</t>
  </si>
  <si>
    <t>TXN_3604156</t>
  </si>
  <si>
    <t>TXN_4430176</t>
  </si>
  <si>
    <t>TXN_6073195</t>
  </si>
  <si>
    <t>TXN_4291132</t>
  </si>
  <si>
    <t>TXN_1622123</t>
  </si>
  <si>
    <t>TXN_2878078</t>
  </si>
  <si>
    <t>TXN_7134579</t>
  </si>
  <si>
    <t>TXN_6921057</t>
  </si>
  <si>
    <t>TXN_2335088</t>
  </si>
  <si>
    <t>TXN_9778859</t>
  </si>
  <si>
    <t>TXN_6386662</t>
  </si>
  <si>
    <t>TXN_5491825</t>
  </si>
  <si>
    <t>TXN_5580933</t>
  </si>
  <si>
    <t>TXN_3326110</t>
  </si>
  <si>
    <t>TXN_5455079</t>
  </si>
  <si>
    <t>TXN_5526475</t>
  </si>
  <si>
    <t>TXN_3800253</t>
  </si>
  <si>
    <t>TXN_4134478</t>
  </si>
  <si>
    <t>TXN_7296498</t>
  </si>
  <si>
    <t>TXN_2488987</t>
  </si>
  <si>
    <t>TXN_1865735</t>
  </si>
  <si>
    <t>TXN_1987212</t>
  </si>
  <si>
    <t>TXN_5303275</t>
  </si>
  <si>
    <t>TXN_9316158</t>
  </si>
  <si>
    <t>TXN_8207244</t>
  </si>
  <si>
    <t>TXN_2346001</t>
  </si>
  <si>
    <t>TXN_2814866</t>
  </si>
  <si>
    <t>TXN_2560137</t>
  </si>
  <si>
    <t>TXN_7350571</t>
  </si>
  <si>
    <t>TXN_3915802</t>
  </si>
  <si>
    <t>TXN_2493262</t>
  </si>
  <si>
    <t>TXN_6038791</t>
  </si>
  <si>
    <t>TXN_1335337</t>
  </si>
  <si>
    <t>TXN_7730388</t>
  </si>
  <si>
    <t>TXN_6363897</t>
  </si>
  <si>
    <t>TXN_1893222</t>
  </si>
  <si>
    <t>TXN_5624179</t>
  </si>
  <si>
    <t>TXN_3450160</t>
  </si>
  <si>
    <t>TXN_4075432</t>
  </si>
  <si>
    <t>TXN_2023802</t>
  </si>
  <si>
    <t>TXN_8182245</t>
  </si>
  <si>
    <t>TXN_3970335</t>
  </si>
  <si>
    <t>TXN_7100596</t>
  </si>
  <si>
    <t>TXN_1481116</t>
  </si>
  <si>
    <t>TXN_9454212</t>
  </si>
  <si>
    <t>TXN_3648327</t>
  </si>
  <si>
    <t>TXN_6188394</t>
  </si>
  <si>
    <t>TXN_2553803</t>
  </si>
  <si>
    <t>TXN_8018479</t>
  </si>
  <si>
    <t>TXN_3046108</t>
  </si>
  <si>
    <t>TXN_4454198</t>
  </si>
  <si>
    <t>TXN_5855756</t>
  </si>
  <si>
    <t>TXN_5182399</t>
  </si>
  <si>
    <t>TXN_6758675</t>
  </si>
  <si>
    <t>TXN_1962275</t>
  </si>
  <si>
    <t>TXN_7681072</t>
  </si>
  <si>
    <t>TXN_8789986</t>
  </si>
  <si>
    <t>TXN_8382825</t>
  </si>
  <si>
    <t>TXN_4486700</t>
  </si>
  <si>
    <t>TXN_5085328</t>
  </si>
  <si>
    <t>TXN_6191769</t>
  </si>
  <si>
    <t>TXN_6110386</t>
  </si>
  <si>
    <t>TXN_9169536</t>
  </si>
  <si>
    <t>TXN_8257774</t>
  </si>
  <si>
    <t>TXN_3873718</t>
  </si>
  <si>
    <t>TXN_1225638</t>
  </si>
  <si>
    <t>TXN_5050111</t>
  </si>
  <si>
    <t>TXN_5508620</t>
  </si>
  <si>
    <t>TXN_7864080</t>
  </si>
  <si>
    <t>TXN_2463115</t>
  </si>
  <si>
    <t>TXN_6762172</t>
  </si>
  <si>
    <t>TXN_5591967</t>
  </si>
  <si>
    <t>TXN_5861158</t>
  </si>
  <si>
    <t>TXN_2848654</t>
  </si>
  <si>
    <t>TXN_3034652</t>
  </si>
  <si>
    <t>TXN_2710779</t>
  </si>
  <si>
    <t>TXN_2333576</t>
  </si>
  <si>
    <t>TXN_6306655</t>
  </si>
  <si>
    <t>TXN_6607568</t>
  </si>
  <si>
    <t>TXN_9837568</t>
  </si>
  <si>
    <t>TXN_9425610</t>
  </si>
  <si>
    <t>TXN_9749333</t>
  </si>
  <si>
    <t>TXN_7376092</t>
  </si>
  <si>
    <t>TXN_8278982</t>
  </si>
  <si>
    <t>TXN_7686476</t>
  </si>
  <si>
    <t>TXN_3981000</t>
  </si>
  <si>
    <t>TXN_7068653</t>
  </si>
  <si>
    <t>TXN_7367474</t>
  </si>
  <si>
    <t>TXN_1498343</t>
  </si>
  <si>
    <t>TXN_3107619</t>
  </si>
  <si>
    <t>TXN_7411993</t>
  </si>
  <si>
    <t>TXN_4679593</t>
  </si>
  <si>
    <t>TXN_1630051</t>
  </si>
  <si>
    <t>TXN_2566258</t>
  </si>
  <si>
    <t>TXN_5785600</t>
  </si>
  <si>
    <t>TXN_4864206</t>
  </si>
  <si>
    <t>TXN_5113993</t>
  </si>
  <si>
    <t>TXN_2192787</t>
  </si>
  <si>
    <t>TXN_2127588</t>
  </si>
  <si>
    <t>TXN_5284338</t>
  </si>
  <si>
    <t>TXN_5538713</t>
  </si>
  <si>
    <t>TXN_5949811</t>
  </si>
  <si>
    <t>TXN_2565449</t>
  </si>
  <si>
    <t>TXN_9224501</t>
  </si>
  <si>
    <t>TXN_5767393</t>
  </si>
  <si>
    <t>TXN_9287133</t>
  </si>
  <si>
    <t>TXN_7134064</t>
  </si>
  <si>
    <t>TXN_5486063</t>
  </si>
  <si>
    <t>TXN_2285849</t>
  </si>
  <si>
    <t>TXN_9577271</t>
  </si>
  <si>
    <t>TXN_2624121</t>
  </si>
  <si>
    <t>TXN_7868879</t>
  </si>
  <si>
    <t>TXN_8321225</t>
  </si>
  <si>
    <t>TXN_6243519</t>
  </si>
  <si>
    <t>TXN_8668901</t>
  </si>
  <si>
    <t>TXN_4903004</t>
  </si>
  <si>
    <t>TXN_2195218</t>
  </si>
  <si>
    <t>TXN_7362525</t>
  </si>
  <si>
    <t>TXN_8753888</t>
  </si>
  <si>
    <t>TXN_8956534</t>
  </si>
  <si>
    <t>TXN_7957208</t>
  </si>
  <si>
    <t>TXN_1749105</t>
  </si>
  <si>
    <t>TXN_1248266</t>
  </si>
  <si>
    <t>TXN_5331122</t>
  </si>
  <si>
    <t>TXN_1227800</t>
  </si>
  <si>
    <t>TXN_5108804</t>
  </si>
  <si>
    <t>TXN_2699583</t>
  </si>
  <si>
    <t>TXN_2156218</t>
  </si>
  <si>
    <t>TXN_4894699</t>
  </si>
  <si>
    <t>TXN_5427338</t>
  </si>
  <si>
    <t>TXN_8631468</t>
  </si>
  <si>
    <t>TXN_2378096</t>
  </si>
  <si>
    <t>TXN_3620110</t>
  </si>
  <si>
    <t>TXN_1005331</t>
  </si>
  <si>
    <t>TXN_1579182</t>
  </si>
  <si>
    <t>TXN_6843517</t>
  </si>
  <si>
    <t>TXN_9298053</t>
  </si>
  <si>
    <t>TXN_4987246</t>
  </si>
  <si>
    <t>TXN_6236864</t>
  </si>
  <si>
    <t>TXN_7201361</t>
  </si>
  <si>
    <t>TXN_2229365</t>
  </si>
  <si>
    <t>TXN_5563675</t>
  </si>
  <si>
    <t>TXN_7907499</t>
  </si>
  <si>
    <t>TXN_8360073</t>
  </si>
  <si>
    <t>TXN_2690515</t>
  </si>
  <si>
    <t>TXN_2080682</t>
  </si>
  <si>
    <t>TXN_5661891</t>
  </si>
  <si>
    <t>TXN_1834831</t>
  </si>
  <si>
    <t>TXN_9834415</t>
  </si>
  <si>
    <t>TXN_4002629</t>
  </si>
  <si>
    <t>TXN_6259827</t>
  </si>
  <si>
    <t>TXN_4735392</t>
  </si>
  <si>
    <t>TXN_8410712</t>
  </si>
  <si>
    <t>TXN_6009395</t>
  </si>
  <si>
    <t>TXN_3733753</t>
  </si>
  <si>
    <t>TXN_4084548</t>
  </si>
  <si>
    <t>TXN_7125945</t>
  </si>
  <si>
    <t>TXN_9474082</t>
  </si>
  <si>
    <t>TXN_5435751</t>
  </si>
  <si>
    <t>TXN_6885561</t>
  </si>
  <si>
    <t>TXN_6304285</t>
  </si>
  <si>
    <t>TXN_3653328</t>
  </si>
  <si>
    <t>TXN_1270603</t>
  </si>
  <si>
    <t>TXN_2897115</t>
  </si>
  <si>
    <t>TXN_7770253</t>
  </si>
  <si>
    <t>TXN_6669163</t>
  </si>
  <si>
    <t>TXN_9695128</t>
  </si>
  <si>
    <t>TXN_8700156</t>
  </si>
  <si>
    <t>TXN_4371760</t>
  </si>
  <si>
    <t>TXN_4468830</t>
  </si>
  <si>
    <t>TXN_3023841</t>
  </si>
  <si>
    <t>TXN_8793244</t>
  </si>
  <si>
    <t>TXN_5448602</t>
  </si>
  <si>
    <t>TXN_1346517</t>
  </si>
  <si>
    <t>TXN_9277534</t>
  </si>
  <si>
    <t>TXN_6145837</t>
  </si>
  <si>
    <t>TXN_5067056</t>
  </si>
  <si>
    <t>TXN_4449173</t>
  </si>
  <si>
    <t>TXN_8626161</t>
  </si>
  <si>
    <t>TXN_7099050</t>
  </si>
  <si>
    <t>TXN_9565465</t>
  </si>
  <si>
    <t>TXN_6301600</t>
  </si>
  <si>
    <t>TXN_4784128</t>
  </si>
  <si>
    <t>TXN_5560205</t>
  </si>
  <si>
    <t>TXN_6119798</t>
  </si>
  <si>
    <t>TXN_9793353</t>
  </si>
  <si>
    <t>TXN_2064360</t>
  </si>
  <si>
    <t>TXN_7125392</t>
  </si>
  <si>
    <t>TXN_2564219</t>
  </si>
  <si>
    <t>TXN_4488222</t>
  </si>
  <si>
    <t>TXN_9853577</t>
  </si>
  <si>
    <t>TXN_1672443</t>
  </si>
  <si>
    <t>TXN_6277500</t>
  </si>
  <si>
    <t>TXN_6671827</t>
  </si>
  <si>
    <t>TXN_5894676</t>
  </si>
  <si>
    <t>TXN_1411744</t>
  </si>
  <si>
    <t>TXN_4030197</t>
  </si>
  <si>
    <t>TXN_7276927</t>
  </si>
  <si>
    <t>TXN_3912836</t>
  </si>
  <si>
    <t>TXN_3833729</t>
  </si>
  <si>
    <t>TXN_7054393</t>
  </si>
  <si>
    <t>TXN_1395083</t>
  </si>
  <si>
    <t>TXN_8784653</t>
  </si>
  <si>
    <t>TXN_8308672</t>
  </si>
  <si>
    <t>TXN_3190959</t>
  </si>
  <si>
    <t>TXN_5516804</t>
  </si>
  <si>
    <t>TXN_6117497</t>
  </si>
  <si>
    <t>TXN_3818464</t>
  </si>
  <si>
    <t>TXN_2093816</t>
  </si>
  <si>
    <t>TXN_7694020</t>
  </si>
  <si>
    <t>TXN_7415686</t>
  </si>
  <si>
    <t>TXN_7231548</t>
  </si>
  <si>
    <t>TXN_5956755</t>
  </si>
  <si>
    <t>TXN_2621008</t>
  </si>
  <si>
    <t>TXN_8002886</t>
  </si>
  <si>
    <t>TXN_7694491</t>
  </si>
  <si>
    <t>TXN_2764962</t>
  </si>
  <si>
    <t>TXN_5396727</t>
  </si>
  <si>
    <t>TXN_3413185</t>
  </si>
  <si>
    <t>TXN_1491299</t>
  </si>
  <si>
    <t>TXN_3277379</t>
  </si>
  <si>
    <t>TXN_2568101</t>
  </si>
  <si>
    <t>TXN_3247340</t>
  </si>
  <si>
    <t>TXN_3044825</t>
  </si>
  <si>
    <t>TXN_9744862</t>
  </si>
  <si>
    <t>TXN_4064245</t>
  </si>
  <si>
    <t>TXN_8777692</t>
  </si>
  <si>
    <t>TXN_6626427</t>
  </si>
  <si>
    <t>TXN_4824773</t>
  </si>
  <si>
    <t>TXN_6364938</t>
  </si>
  <si>
    <t>TXN_4563646</t>
  </si>
  <si>
    <t>TXN_2130415</t>
  </si>
  <si>
    <t>TXN_1738607</t>
  </si>
  <si>
    <t>TXN_3927733</t>
  </si>
  <si>
    <t>TXN_9489176</t>
  </si>
  <si>
    <t>TXN_3061266</t>
  </si>
  <si>
    <t>TXN_7217284</t>
  </si>
  <si>
    <t>TXN_8397155</t>
  </si>
  <si>
    <t>TXN_4301188</t>
  </si>
  <si>
    <t>TXN_7865220</t>
  </si>
  <si>
    <t>TXN_9270865</t>
  </si>
  <si>
    <t>TXN_1248436</t>
  </si>
  <si>
    <t>TXN_5413274</t>
  </si>
  <si>
    <t>TXN_5902629</t>
  </si>
  <si>
    <t>TXN_6629689</t>
  </si>
  <si>
    <t>TXN_2345373</t>
  </si>
  <si>
    <t>TXN_9372046</t>
  </si>
  <si>
    <t>TXN_1108663</t>
  </si>
  <si>
    <t>TXN_9587015</t>
  </si>
  <si>
    <t>TXN_6915899</t>
  </si>
  <si>
    <t>TXN_6211466</t>
  </si>
  <si>
    <t>TXN_5198524</t>
  </si>
  <si>
    <t>TXN_6786340</t>
  </si>
  <si>
    <t>TXN_8689246</t>
  </si>
  <si>
    <t>TXN_1730850</t>
  </si>
  <si>
    <t>TXN_9833245</t>
  </si>
  <si>
    <t>TXN_9690114</t>
  </si>
  <si>
    <t>TXN_7944534</t>
  </si>
  <si>
    <t>TXN_8792638</t>
  </si>
  <si>
    <t>TXN_7397665</t>
  </si>
  <si>
    <t>TXN_3493951</t>
  </si>
  <si>
    <t>TXN_8878830</t>
  </si>
  <si>
    <t>TXN_3303114</t>
  </si>
  <si>
    <t>TXN_2106437</t>
  </si>
  <si>
    <t>TXN_2291713</t>
  </si>
  <si>
    <t>TXN_6725579</t>
  </si>
  <si>
    <t>TXN_6037712</t>
  </si>
  <si>
    <t>TXN_6845225</t>
  </si>
  <si>
    <t>TXN_9798525</t>
  </si>
  <si>
    <t>TXN_4974012</t>
  </si>
  <si>
    <t>TXN_1482123</t>
  </si>
  <si>
    <t>TXN_5622313</t>
  </si>
  <si>
    <t>TXN_6249754</t>
  </si>
  <si>
    <t>TXN_9729280</t>
  </si>
  <si>
    <t>TXN_1045022</t>
  </si>
  <si>
    <t>TXN_4598397</t>
  </si>
  <si>
    <t>TXN_9186913</t>
  </si>
  <si>
    <t>TXN_9507002</t>
  </si>
  <si>
    <t>TXN_4423218</t>
  </si>
  <si>
    <t>TXN_4851339</t>
  </si>
  <si>
    <t>TXN_3274105</t>
  </si>
  <si>
    <t>TXN_2810280</t>
  </si>
  <si>
    <t>TXN_2334523</t>
  </si>
  <si>
    <t>TXN_8611913</t>
  </si>
  <si>
    <t>TXN_9947479</t>
  </si>
  <si>
    <t>TXN_6403859</t>
  </si>
  <si>
    <t>TXN_9703722</t>
  </si>
  <si>
    <t>TXN_6259001</t>
  </si>
  <si>
    <t>TXN_6119081</t>
  </si>
  <si>
    <t>TXN_4811887</t>
  </si>
  <si>
    <t>TXN_9587814</t>
  </si>
  <si>
    <t>TXN_7946450</t>
  </si>
  <si>
    <t>TXN_7510217</t>
  </si>
  <si>
    <t>TXN_7852397</t>
  </si>
  <si>
    <t>TXN_2982995</t>
  </si>
  <si>
    <t>TXN_4223265</t>
  </si>
  <si>
    <t>TXN_6491662</t>
  </si>
  <si>
    <t>TXN_9500986</t>
  </si>
  <si>
    <t>TXN_6092344</t>
  </si>
  <si>
    <t>TXN_5571026</t>
  </si>
  <si>
    <t>TXN_6336973</t>
  </si>
  <si>
    <t>TXN_5609260</t>
  </si>
  <si>
    <t>TXN_4242676</t>
  </si>
  <si>
    <t>TXN_6097706</t>
  </si>
  <si>
    <t>TXN_2047672</t>
  </si>
  <si>
    <t>TXN_6893490</t>
  </si>
  <si>
    <t>TXN_6851654</t>
  </si>
  <si>
    <t>TXN_5889912</t>
  </si>
  <si>
    <t>TXN_4483304</t>
  </si>
  <si>
    <t>TXN_3720223</t>
  </si>
  <si>
    <t>TXN_2726676</t>
  </si>
  <si>
    <t>TXN_4011694</t>
  </si>
  <si>
    <t>TXN_3558795</t>
  </si>
  <si>
    <t>TXN_4139983</t>
  </si>
  <si>
    <t>TXN_9601220</t>
  </si>
  <si>
    <t>TXN_2935871</t>
  </si>
  <si>
    <t>TXN_8284910</t>
  </si>
  <si>
    <t>TXN_2123573</t>
  </si>
  <si>
    <t>TXN_8036176</t>
  </si>
  <si>
    <t>TXN_2490185</t>
  </si>
  <si>
    <t>TXN_6295420</t>
  </si>
  <si>
    <t>TXN_1542042</t>
  </si>
  <si>
    <t>TXN_6579109</t>
  </si>
  <si>
    <t>TXN_5577030</t>
  </si>
  <si>
    <t>TXN_3910230</t>
  </si>
  <si>
    <t>TXN_6928775</t>
  </si>
  <si>
    <t>TXN_9861782</t>
  </si>
  <si>
    <t>TXN_8961155</t>
  </si>
  <si>
    <t>TXN_6112765</t>
  </si>
  <si>
    <t>TXN_2847831</t>
  </si>
  <si>
    <t>TXN_3385167</t>
  </si>
  <si>
    <t>TXN_1938071</t>
  </si>
  <si>
    <t>TXN_4887268</t>
  </si>
  <si>
    <t>TXN_6651961</t>
  </si>
  <si>
    <t>TXN_5604797</t>
  </si>
  <si>
    <t>TXN_6303383</t>
  </si>
  <si>
    <t>TXN_5403707</t>
  </si>
  <si>
    <t>TXN_4084052</t>
  </si>
  <si>
    <t>TXN_3843541</t>
  </si>
  <si>
    <t>TXN_7113656</t>
  </si>
  <si>
    <t>TXN_3226989</t>
  </si>
  <si>
    <t>TXN_1523567</t>
  </si>
  <si>
    <t>TXN_8751289</t>
  </si>
  <si>
    <t>TXN_9996195</t>
  </si>
  <si>
    <t>TXN_4243591</t>
  </si>
  <si>
    <t>TXN_4138399</t>
  </si>
  <si>
    <t>TXN_1724233</t>
  </si>
  <si>
    <t>TXN_1564506</t>
  </si>
  <si>
    <t>TXN_7622389</t>
  </si>
  <si>
    <t>TXN_2204457</t>
  </si>
  <si>
    <t>TXN_7503593</t>
  </si>
  <si>
    <t>TXN_5589433</t>
  </si>
  <si>
    <t>TXN_8043642</t>
  </si>
  <si>
    <t>TXN_3879110</t>
  </si>
  <si>
    <t>TXN_3365018</t>
  </si>
  <si>
    <t>TXN_4592205</t>
  </si>
  <si>
    <t>TXN_6660755</t>
  </si>
  <si>
    <t>TXN_3750900</t>
  </si>
  <si>
    <t>TXN_3290872</t>
  </si>
  <si>
    <t>TXN_6378158</t>
  </si>
  <si>
    <t>TXN_1145592</t>
  </si>
  <si>
    <t>TXN_9485101</t>
  </si>
  <si>
    <t>TXN_9667219</t>
  </si>
  <si>
    <t>TXN_3119835</t>
  </si>
  <si>
    <t>TXN_7014091</t>
  </si>
  <si>
    <t>TXN_9911498</t>
  </si>
  <si>
    <t>TXN_9865855</t>
  </si>
  <si>
    <t>TXN_2217295</t>
  </si>
  <si>
    <t>TXN_8913492</t>
  </si>
  <si>
    <t>TXN_5625086</t>
  </si>
  <si>
    <t>TXN_5910541</t>
  </si>
  <si>
    <t>TXN_1009421</t>
  </si>
  <si>
    <t>TXN_5369243</t>
  </si>
  <si>
    <t>TXN_5734395</t>
  </si>
  <si>
    <t>TXN_5475746</t>
  </si>
  <si>
    <t>TXN_6071339</t>
  </si>
  <si>
    <t>TXN_9540864</t>
  </si>
  <si>
    <t>TXN_6389404</t>
  </si>
  <si>
    <t>TXN_3499226</t>
  </si>
  <si>
    <t>TXN_1324760</t>
  </si>
  <si>
    <t>TXN_8292441</t>
  </si>
  <si>
    <t>TXN_3792125</t>
  </si>
  <si>
    <t>TXN_8608811</t>
  </si>
  <si>
    <t>TXN_4368729</t>
  </si>
  <si>
    <t>TXN_5072156</t>
  </si>
  <si>
    <t>TXN_4877933</t>
  </si>
  <si>
    <t>TXN_8854384</t>
  </si>
  <si>
    <t>TXN_5644235</t>
  </si>
  <si>
    <t>TXN_1214868</t>
  </si>
  <si>
    <t>TXN_5117595</t>
  </si>
  <si>
    <t>TXN_4356564</t>
  </si>
  <si>
    <t>TXN_6762250</t>
  </si>
  <si>
    <t>TXN_8553273</t>
  </si>
  <si>
    <t>TXN_2432379</t>
  </si>
  <si>
    <t>TXN_3187634</t>
  </si>
  <si>
    <t>TXN_1961943</t>
  </si>
  <si>
    <t>TXN_2155393</t>
  </si>
  <si>
    <t>TXN_3485938</t>
  </si>
  <si>
    <t>TXN_5837801</t>
  </si>
  <si>
    <t>TXN_2544724</t>
  </si>
  <si>
    <t>TXN_1035504</t>
  </si>
  <si>
    <t>TXN_9781961</t>
  </si>
  <si>
    <t>TXN_5313347</t>
  </si>
  <si>
    <t>TXN_8907996</t>
  </si>
  <si>
    <t>TXN_5348915</t>
  </si>
  <si>
    <t>TXN_6323914</t>
  </si>
  <si>
    <t>TXN_7804128</t>
  </si>
  <si>
    <t>TXN_2210265</t>
  </si>
  <si>
    <t>TXN_5534515</t>
  </si>
  <si>
    <t>TXN_9561380</t>
  </si>
  <si>
    <t>TXN_3038078</t>
  </si>
  <si>
    <t>TXN_9749175</t>
  </si>
  <si>
    <t>TXN_3703964</t>
  </si>
  <si>
    <t>TXN_3429942</t>
  </si>
  <si>
    <t>TXN_9202496</t>
  </si>
  <si>
    <t>TXN_2914953</t>
  </si>
  <si>
    <t>TXN_1216051</t>
  </si>
  <si>
    <t>TXN_5268025</t>
  </si>
  <si>
    <t>TXN_9952441</t>
  </si>
  <si>
    <t>TXN_3358494</t>
  </si>
  <si>
    <t>TXN_1324968</t>
  </si>
  <si>
    <t>TXN_3985920</t>
  </si>
  <si>
    <t>TXN_7335526</t>
  </si>
  <si>
    <t>TXN_2408294</t>
  </si>
  <si>
    <t>TXN_7380756</t>
  </si>
  <si>
    <t>TXN_1315214</t>
  </si>
  <si>
    <t>TXN_7602467</t>
  </si>
  <si>
    <t>TXN_4979250</t>
  </si>
  <si>
    <t>TXN_2809397</t>
  </si>
  <si>
    <t>TXN_8752130</t>
  </si>
  <si>
    <t>TXN_9134257</t>
  </si>
  <si>
    <t>TXN_3177517</t>
  </si>
  <si>
    <t>TXN_3106811</t>
  </si>
  <si>
    <t>TXN_6309965</t>
  </si>
  <si>
    <t>TXN_6954434</t>
  </si>
  <si>
    <t>TXN_9207050</t>
  </si>
  <si>
    <t>TXN_1938148</t>
  </si>
  <si>
    <t>TXN_2024598</t>
  </si>
  <si>
    <t>TXN_7145872</t>
  </si>
  <si>
    <t>TXN_9004306</t>
  </si>
  <si>
    <t>TXN_6360436</t>
  </si>
  <si>
    <t>TXN_5822344</t>
  </si>
  <si>
    <t>TXN_9773606</t>
  </si>
  <si>
    <t>TXN_9762035</t>
  </si>
  <si>
    <t>TXN_9657636</t>
  </si>
  <si>
    <t>TXN_1375992</t>
  </si>
  <si>
    <t>TXN_2077318</t>
  </si>
  <si>
    <t>TXN_9096951</t>
  </si>
  <si>
    <t>TXN_1533790</t>
  </si>
  <si>
    <t>TXN_7090165</t>
  </si>
  <si>
    <t>TXN_9533792</t>
  </si>
  <si>
    <t>TXN_2849719</t>
  </si>
  <si>
    <t>TXN_9623460</t>
  </si>
  <si>
    <t>TXN_3359704</t>
  </si>
  <si>
    <t>TXN_2444408</t>
  </si>
  <si>
    <t>TXN_3296152</t>
  </si>
  <si>
    <t>TXN_2887411</t>
  </si>
  <si>
    <t>TXN_7543369</t>
  </si>
  <si>
    <t>TXN_9561441</t>
  </si>
  <si>
    <t>TXN_3633955</t>
  </si>
  <si>
    <t>TXN_2761949</t>
  </si>
  <si>
    <t>TXN_8062897</t>
  </si>
  <si>
    <t>TXN_6866209</t>
  </si>
  <si>
    <t>TXN_9681880</t>
  </si>
  <si>
    <t>TXN_2936975</t>
  </si>
  <si>
    <t>TXN_5027125</t>
  </si>
  <si>
    <t>TXN_2092288</t>
  </si>
  <si>
    <t>TXN_5701303</t>
  </si>
  <si>
    <t>TXN_5161371</t>
  </si>
  <si>
    <t>TXN_1719440</t>
  </si>
  <si>
    <t>TXN_3729074</t>
  </si>
  <si>
    <t>TXN_7217537</t>
  </si>
  <si>
    <t>TXN_7904970</t>
  </si>
  <si>
    <t>TXN_8845592</t>
  </si>
  <si>
    <t>TXN_5664467</t>
  </si>
  <si>
    <t>TXN_2680626</t>
  </si>
  <si>
    <t>TXN_5009367</t>
  </si>
  <si>
    <t>TXN_6401072</t>
  </si>
  <si>
    <t>TXN_5080934</t>
  </si>
  <si>
    <t>TXN_8684125</t>
  </si>
  <si>
    <t>TXN_8167808</t>
  </si>
  <si>
    <t>TXN_7753587</t>
  </si>
  <si>
    <t>TXN_8242126</t>
  </si>
  <si>
    <t>TXN_5685028</t>
  </si>
  <si>
    <t>TXN_9245124</t>
  </si>
  <si>
    <t>TXN_8619762</t>
  </si>
  <si>
    <t>TXN_5983031</t>
  </si>
  <si>
    <t>TXN_8558404</t>
  </si>
  <si>
    <t>TXN_7368648</t>
  </si>
  <si>
    <t>TXN_1217959</t>
  </si>
  <si>
    <t>TXN_5171332</t>
  </si>
  <si>
    <t>TXN_7840162</t>
  </si>
  <si>
    <t>TXN_9069297</t>
  </si>
  <si>
    <t>TXN_1678985</t>
  </si>
  <si>
    <t>TXN_3131555</t>
  </si>
  <si>
    <t>TXN_1617029</t>
  </si>
  <si>
    <t>TXN_3313000</t>
  </si>
  <si>
    <t>TXN_3120023</t>
  </si>
  <si>
    <t>TXN_7483257</t>
  </si>
  <si>
    <t>TXN_3430842</t>
  </si>
  <si>
    <t>TXN_9622300</t>
  </si>
  <si>
    <t>TXN_5118667</t>
  </si>
  <si>
    <t>TXN_6989438</t>
  </si>
  <si>
    <t>TXN_4223466</t>
  </si>
  <si>
    <t>TXN_6608817</t>
  </si>
  <si>
    <t>TXN_4258943</t>
  </si>
  <si>
    <t>TXN_9774691</t>
  </si>
  <si>
    <t>TXN_8556230</t>
  </si>
  <si>
    <t>TXN_7666909</t>
  </si>
  <si>
    <t>TXN_9365558</t>
  </si>
  <si>
    <t>TXN_6837601</t>
  </si>
  <si>
    <t>TXN_1713983</t>
  </si>
  <si>
    <t>TXN_4674417</t>
  </si>
  <si>
    <t>TXN_3465980</t>
  </si>
  <si>
    <t>TXN_7343905</t>
  </si>
  <si>
    <t>TXN_9470590</t>
  </si>
  <si>
    <t>TXN_7212607</t>
  </si>
  <si>
    <t>TXN_8384628</t>
  </si>
  <si>
    <t>TXN_4200340</t>
  </si>
  <si>
    <t>TXN_4778105</t>
  </si>
  <si>
    <t>TXN_4278785</t>
  </si>
  <si>
    <t>TXN_4462052</t>
  </si>
  <si>
    <t>TXN_9676940</t>
  </si>
  <si>
    <t>TXN_5708913</t>
  </si>
  <si>
    <t>TXN_4096816</t>
  </si>
  <si>
    <t>TXN_9176418</t>
  </si>
  <si>
    <t>TXN_7321789</t>
  </si>
  <si>
    <t>TXN_2152670</t>
  </si>
  <si>
    <t>TXN_8696065</t>
  </si>
  <si>
    <t>TXN_1250407</t>
  </si>
  <si>
    <t>TXN_1617476</t>
  </si>
  <si>
    <t>TXN_9725461</t>
  </si>
  <si>
    <t>TXN_1000555</t>
  </si>
  <si>
    <t>TXN_9429128</t>
  </si>
  <si>
    <t>TXN_3375399</t>
  </si>
  <si>
    <t>TXN_9315755</t>
  </si>
  <si>
    <t>TXN_3530720</t>
  </si>
  <si>
    <t>TXN_1410102</t>
  </si>
  <si>
    <t>TXN_6977098</t>
  </si>
  <si>
    <t>TXN_7735237</t>
  </si>
  <si>
    <t>TXN_8676769</t>
  </si>
  <si>
    <t>TXN_5282529</t>
  </si>
  <si>
    <t>TXN_9495930</t>
  </si>
  <si>
    <t>TXN_3514492</t>
  </si>
  <si>
    <t>TXN_4033982</t>
  </si>
  <si>
    <t>TXN_4227337</t>
  </si>
  <si>
    <t>TXN_1011236</t>
  </si>
  <si>
    <t>TXN_6872268</t>
  </si>
  <si>
    <t>TXN_3999554</t>
  </si>
  <si>
    <t>TXN_9942247</t>
  </si>
  <si>
    <t>TXN_6113452</t>
  </si>
  <si>
    <t>TXN_8830813</t>
  </si>
  <si>
    <t>TXN_3026930</t>
  </si>
  <si>
    <t>TXN_2801651</t>
  </si>
  <si>
    <t>TXN_5005592</t>
  </si>
  <si>
    <t>TXN_2182790</t>
  </si>
  <si>
    <t>TXN_7251929</t>
  </si>
  <si>
    <t>TXN_4600614</t>
  </si>
  <si>
    <t>TXN_4628310</t>
  </si>
  <si>
    <t>TXN_8996187</t>
  </si>
  <si>
    <t>TXN_6013295</t>
  </si>
  <si>
    <t>TXN_3200195</t>
  </si>
  <si>
    <t>TXN_4860027</t>
  </si>
  <si>
    <t>TXN_5442505</t>
  </si>
  <si>
    <t>TXN_4708410</t>
  </si>
  <si>
    <t>TXN_1898329</t>
  </si>
  <si>
    <t>TXN_8147057</t>
  </si>
  <si>
    <t>TXN_5588239</t>
  </si>
  <si>
    <t>TXN_6575599</t>
  </si>
  <si>
    <t>TXN_1229376</t>
  </si>
  <si>
    <t>TXN_1732216</t>
  </si>
  <si>
    <t>TXN_9783697</t>
  </si>
  <si>
    <t>TXN_3224756</t>
  </si>
  <si>
    <t>TXN_9054741</t>
  </si>
  <si>
    <t>TXN_9063299</t>
  </si>
  <si>
    <t>TXN_9682798</t>
  </si>
  <si>
    <t>TXN_4343391</t>
  </si>
  <si>
    <t>TXN_6877186</t>
  </si>
  <si>
    <t>TXN_9818498</t>
  </si>
  <si>
    <t>TXN_9155044</t>
  </si>
  <si>
    <t>TXN_5625110</t>
  </si>
  <si>
    <t>TXN_8085790</t>
  </si>
  <si>
    <t>TXN_3113823</t>
  </si>
  <si>
    <t>TXN_5841004</t>
  </si>
  <si>
    <t>TXN_6047742</t>
  </si>
  <si>
    <t>TXN_5086795</t>
  </si>
  <si>
    <t>TXN_1943186</t>
  </si>
  <si>
    <t>TXN_3851247</t>
  </si>
  <si>
    <t>TXN_5683213</t>
  </si>
  <si>
    <t>TXN_2052609</t>
  </si>
  <si>
    <t>TXN_2570829</t>
  </si>
  <si>
    <t>TXN_5190685</t>
  </si>
  <si>
    <t>TXN_5137315</t>
  </si>
  <si>
    <t>TXN_9203396</t>
  </si>
  <si>
    <t>TXN_9352671</t>
  </si>
  <si>
    <t>TXN_6391414</t>
  </si>
  <si>
    <t>TXN_2613440</t>
  </si>
  <si>
    <t>TXN_4175122</t>
  </si>
  <si>
    <t>TXN_2666340</t>
  </si>
  <si>
    <t>TXN_6539480</t>
  </si>
  <si>
    <t>TXN_8157817</t>
  </si>
  <si>
    <t>TXN_7620529</t>
  </si>
  <si>
    <t>TXN_1491670</t>
  </si>
  <si>
    <t>TXN_2366464</t>
  </si>
  <si>
    <t>TXN_7994275</t>
  </si>
  <si>
    <t>TXN_6034920</t>
  </si>
  <si>
    <t>TXN_4673812</t>
  </si>
  <si>
    <t>TXN_6543620</t>
  </si>
  <si>
    <t>TXN_1605048</t>
  </si>
  <si>
    <t>TXN_9907306</t>
  </si>
  <si>
    <t>TXN_2401829</t>
  </si>
  <si>
    <t>TXN_1937611</t>
  </si>
  <si>
    <t>TXN_5438111</t>
  </si>
  <si>
    <t>TXN_5793057</t>
  </si>
  <si>
    <t>TXN_1660757</t>
  </si>
  <si>
    <t>TXN_1469462</t>
  </si>
  <si>
    <t>TXN_3711712</t>
  </si>
  <si>
    <t>TXN_1268480</t>
  </si>
  <si>
    <t>TXN_7218914</t>
  </si>
  <si>
    <t>TXN_4869107</t>
  </si>
  <si>
    <t>TXN_3088330</t>
  </si>
  <si>
    <t>TXN_7650834</t>
  </si>
  <si>
    <t>TXN_4107857</t>
  </si>
  <si>
    <t>TXN_4635037</t>
  </si>
  <si>
    <t>TXN_9103776</t>
  </si>
  <si>
    <t>TXN_7538221</t>
  </si>
  <si>
    <t>TXN_8807333</t>
  </si>
  <si>
    <t>TXN_8006056</t>
  </si>
  <si>
    <t>TXN_6022618</t>
  </si>
  <si>
    <t>TXN_1665810</t>
  </si>
  <si>
    <t>TXN_1399696</t>
  </si>
  <si>
    <t>TXN_9154381</t>
  </si>
  <si>
    <t>TXN_8361813</t>
  </si>
  <si>
    <t>TXN_4754346</t>
  </si>
  <si>
    <t>TXN_6504165</t>
  </si>
  <si>
    <t>TXN_4939667</t>
  </si>
  <si>
    <t>TXN_7126803</t>
  </si>
  <si>
    <t>TXN_5086063</t>
  </si>
  <si>
    <t>TXN_6854151</t>
  </si>
  <si>
    <t>TXN_8133627</t>
  </si>
  <si>
    <t>TXN_1895899</t>
  </si>
  <si>
    <t>TXN_3658211</t>
  </si>
  <si>
    <t>TXN_5117140</t>
  </si>
  <si>
    <t>TXN_4036747</t>
  </si>
  <si>
    <t>TXN_3488590</t>
  </si>
  <si>
    <t>TXN_9720549</t>
  </si>
  <si>
    <t>TXN_5901182</t>
  </si>
  <si>
    <t>TXN_1923984</t>
  </si>
  <si>
    <t>TXN_6392156</t>
  </si>
  <si>
    <t>TXN_7278248</t>
  </si>
  <si>
    <t>TXN_1315847</t>
  </si>
  <si>
    <t>TXN_1464150</t>
  </si>
  <si>
    <t>TXN_1746001</t>
  </si>
  <si>
    <t>TXN_4528664</t>
  </si>
  <si>
    <t>TXN_1775278</t>
  </si>
  <si>
    <t>TXN_1411473</t>
  </si>
  <si>
    <t>TXN_7828462</t>
  </si>
  <si>
    <t>TXN_3397978</t>
  </si>
  <si>
    <t>TXN_8568597</t>
  </si>
  <si>
    <t>TXN_3643348</t>
  </si>
  <si>
    <t>TXN_1244509</t>
  </si>
  <si>
    <t>TXN_9917989</t>
  </si>
  <si>
    <t>TXN_4168628</t>
  </si>
  <si>
    <t>TXN_7327440</t>
  </si>
  <si>
    <t>TXN_1765281</t>
  </si>
  <si>
    <t>TXN_8571235</t>
  </si>
  <si>
    <t>TXN_2611683</t>
  </si>
  <si>
    <t>TXN_4271744</t>
  </si>
  <si>
    <t>TXN_5153086</t>
  </si>
  <si>
    <t>TXN_3435509</t>
  </si>
  <si>
    <t>TXN_8771574</t>
  </si>
  <si>
    <t>TXN_6177161</t>
  </si>
  <si>
    <t>TXN_1228652</t>
  </si>
  <si>
    <t>TXN_4476151</t>
  </si>
  <si>
    <t>TXN_6557174</t>
  </si>
  <si>
    <t>TXN_5089516</t>
  </si>
  <si>
    <t>TXN_5915706</t>
  </si>
  <si>
    <t>TXN_1870303</t>
  </si>
  <si>
    <t>TXN_7766134</t>
  </si>
  <si>
    <t>TXN_2617257</t>
  </si>
  <si>
    <t>TXN_6179169</t>
  </si>
  <si>
    <t>TXN_3364751</t>
  </si>
  <si>
    <t>TXN_1097334</t>
  </si>
  <si>
    <t>TXN_5982786</t>
  </si>
  <si>
    <t>TXN_6887407</t>
  </si>
  <si>
    <t>TXN_6425991</t>
  </si>
  <si>
    <t>TXN_6040882</t>
  </si>
  <si>
    <t>TXN_7921799</t>
  </si>
  <si>
    <t>TXN_7272630</t>
  </si>
  <si>
    <t>TXN_9894745</t>
  </si>
  <si>
    <t>TXN_1244299</t>
  </si>
  <si>
    <t>TXN_5965095</t>
  </si>
  <si>
    <t>TXN_7911650</t>
  </si>
  <si>
    <t>TXN_6431703</t>
  </si>
  <si>
    <t>TXN_9031518</t>
  </si>
  <si>
    <t>TXN_5781767</t>
  </si>
  <si>
    <t>TXN_9291130</t>
  </si>
  <si>
    <t>TXN_7068406</t>
  </si>
  <si>
    <t>TXN_5380220</t>
  </si>
  <si>
    <t>TXN_7208533</t>
  </si>
  <si>
    <t>TXN_2727347</t>
  </si>
  <si>
    <t>TXN_3651337</t>
  </si>
  <si>
    <t>TXN_4740892</t>
  </si>
  <si>
    <t>TXN_3390882</t>
  </si>
  <si>
    <t>TXN_1872692</t>
  </si>
  <si>
    <t>TXN_1372492</t>
  </si>
  <si>
    <t>TXN_5732615</t>
  </si>
  <si>
    <t>TXN_4986514</t>
  </si>
  <si>
    <t>TXN_1050083</t>
  </si>
  <si>
    <t>TXN_1068317</t>
  </si>
  <si>
    <t>TXN_3918515</t>
  </si>
  <si>
    <t>TXN_8241724</t>
  </si>
  <si>
    <t>TXN_1425215</t>
  </si>
  <si>
    <t>TXN_2363378</t>
  </si>
  <si>
    <t>TXN_8999576</t>
  </si>
  <si>
    <t>TXN_5513984</t>
  </si>
  <si>
    <t>TXN_5346493</t>
  </si>
  <si>
    <t>TXN_6219634</t>
  </si>
  <si>
    <t>TXN_3539062</t>
  </si>
  <si>
    <t>TXN_3174488</t>
  </si>
  <si>
    <t>TXN_2134911</t>
  </si>
  <si>
    <t>TXN_6991430</t>
  </si>
  <si>
    <t>TXN_5470598</t>
  </si>
  <si>
    <t>TXN_3186333</t>
  </si>
  <si>
    <t>TXN_8748633</t>
  </si>
  <si>
    <t>TXN_6506895</t>
  </si>
  <si>
    <t>TXN_2917211</t>
  </si>
  <si>
    <t>TXN_7116936</t>
  </si>
  <si>
    <t>TXN_1914728</t>
  </si>
  <si>
    <t>TXN_4209748</t>
  </si>
  <si>
    <t>TXN_7054849</t>
  </si>
  <si>
    <t>TXN_5664982</t>
  </si>
  <si>
    <t>TXN_2892693</t>
  </si>
  <si>
    <t>TXN_6037144</t>
  </si>
  <si>
    <t>TXN_3494014</t>
  </si>
  <si>
    <t>TXN_8411549</t>
  </si>
  <si>
    <t>TXN_3747376</t>
  </si>
  <si>
    <t>TXN_1503903</t>
  </si>
  <si>
    <t>TXN_1260517</t>
  </si>
  <si>
    <t>TXN_2224251</t>
  </si>
  <si>
    <t>TXN_3599216</t>
  </si>
  <si>
    <t>TXN_8490157</t>
  </si>
  <si>
    <t>TXN_7878395</t>
  </si>
  <si>
    <t>TXN_4090464</t>
  </si>
  <si>
    <t>TXN_2172301</t>
  </si>
  <si>
    <t>TXN_3680192</t>
  </si>
  <si>
    <t>TXN_9268974</t>
  </si>
  <si>
    <t>TXN_7435796</t>
  </si>
  <si>
    <t>TXN_8139533</t>
  </si>
  <si>
    <t>TXN_7294526</t>
  </si>
  <si>
    <t>TXN_5618976</t>
  </si>
  <si>
    <t>TXN_3964398</t>
  </si>
  <si>
    <t>TXN_3419352</t>
  </si>
  <si>
    <t>TXN_6202631</t>
  </si>
  <si>
    <t>TXN_4726531</t>
  </si>
  <si>
    <t>TXN_8377812</t>
  </si>
  <si>
    <t>TXN_2163150</t>
  </si>
  <si>
    <t>TXN_2371464</t>
  </si>
  <si>
    <t>TXN_5276842</t>
  </si>
  <si>
    <t>TXN_1367003</t>
  </si>
  <si>
    <t>TXN_5672156</t>
  </si>
  <si>
    <t>TXN_1603051</t>
  </si>
  <si>
    <t>TXN_3466686</t>
  </si>
  <si>
    <t>TXN_6064301</t>
  </si>
  <si>
    <t>TXN_5005674</t>
  </si>
  <si>
    <t>TXN_1714471</t>
  </si>
  <si>
    <t>TXN_5420062</t>
  </si>
  <si>
    <t>TXN_1064565</t>
  </si>
  <si>
    <t>TXN_9104545</t>
  </si>
  <si>
    <t>TXN_2108125</t>
  </si>
  <si>
    <t>TXN_8743849</t>
  </si>
  <si>
    <t>TXN_4536827</t>
  </si>
  <si>
    <t>TXN_6226704</t>
  </si>
  <si>
    <t>TXN_2693108</t>
  </si>
  <si>
    <t>TXN_6234070</t>
  </si>
  <si>
    <t>TXN_7637178</t>
  </si>
  <si>
    <t>TXN_1281536</t>
  </si>
  <si>
    <t>TXN_8736069</t>
  </si>
  <si>
    <t>TXN_7975336</t>
  </si>
  <si>
    <t>TXN_9281710</t>
  </si>
  <si>
    <t>TXN_3596270</t>
  </si>
  <si>
    <t>TXN_9131337</t>
  </si>
  <si>
    <t>TXN_2278015</t>
  </si>
  <si>
    <t>TXN_7860054</t>
  </si>
  <si>
    <t>TXN_8304399</t>
  </si>
  <si>
    <t>TXN_4565233</t>
  </si>
  <si>
    <t>TXN_6898341</t>
  </si>
  <si>
    <t>TXN_7322436</t>
  </si>
  <si>
    <t>TXN_1733916</t>
  </si>
  <si>
    <t>TXN_6068564</t>
  </si>
  <si>
    <t>TXN_7023753</t>
  </si>
  <si>
    <t>TXN_6309570</t>
  </si>
  <si>
    <t>TXN_3499910</t>
  </si>
  <si>
    <t>TXN_8616276</t>
  </si>
  <si>
    <t>TXN_8620426</t>
  </si>
  <si>
    <t>TXN_2037742</t>
  </si>
  <si>
    <t>TXN_7013527</t>
  </si>
  <si>
    <t>TXN_2798420</t>
  </si>
  <si>
    <t>TXN_9489442</t>
  </si>
  <si>
    <t>TXN_5506907</t>
  </si>
  <si>
    <t>TXN_8155325</t>
  </si>
  <si>
    <t>TXN_5353468</t>
  </si>
  <si>
    <t>TXN_7485712</t>
  </si>
  <si>
    <t>TXN_9810868</t>
  </si>
  <si>
    <t>TXN_1430778</t>
  </si>
  <si>
    <t>TXN_4722816</t>
  </si>
  <si>
    <t>TXN_7814690</t>
  </si>
  <si>
    <t>TXN_6083650</t>
  </si>
  <si>
    <t>TXN_8342990</t>
  </si>
  <si>
    <t>TXN_4407959</t>
  </si>
  <si>
    <t>TXN_3422759</t>
  </si>
  <si>
    <t>TXN_8164332</t>
  </si>
  <si>
    <t>TXN_3166181</t>
  </si>
  <si>
    <t>TXN_5644074</t>
  </si>
  <si>
    <t>TXN_5173881</t>
  </si>
  <si>
    <t>TXN_9612877</t>
  </si>
  <si>
    <t>TXN_4296204</t>
  </si>
  <si>
    <t>TXN_7180164</t>
  </si>
  <si>
    <t>TXN_6478978</t>
  </si>
  <si>
    <t>TXN_4897182</t>
  </si>
  <si>
    <t>TXN_7630750</t>
  </si>
  <si>
    <t>TXN_1269252</t>
  </si>
  <si>
    <t>TXN_3193212</t>
  </si>
  <si>
    <t>TXN_2370338</t>
  </si>
  <si>
    <t>TXN_8628848</t>
  </si>
  <si>
    <t>TXN_5275315</t>
  </si>
  <si>
    <t>TXN_8124663</t>
  </si>
  <si>
    <t>TXN_1769466</t>
  </si>
  <si>
    <t>TXN_3209184</t>
  </si>
  <si>
    <t>TXN_6717074</t>
  </si>
  <si>
    <t>TXN_2902289</t>
  </si>
  <si>
    <t>TXN_9231214</t>
  </si>
  <si>
    <t>TXN_2005789</t>
  </si>
  <si>
    <t>TXN_6739950</t>
  </si>
  <si>
    <t>TXN_1122700</t>
  </si>
  <si>
    <t>TXN_9134335</t>
  </si>
  <si>
    <t>TXN_6652858</t>
  </si>
  <si>
    <t>TXN_5932892</t>
  </si>
  <si>
    <t>TXN_7466586</t>
  </si>
  <si>
    <t>TXN_4207981</t>
  </si>
  <si>
    <t>TXN_1165779</t>
  </si>
  <si>
    <t>TXN_1984966</t>
  </si>
  <si>
    <t>TXN_4607933</t>
  </si>
  <si>
    <t>TXN_2324227</t>
  </si>
  <si>
    <t>TXN_2452819</t>
  </si>
  <si>
    <t>TXN_1783857</t>
  </si>
  <si>
    <t>TXN_6732494</t>
  </si>
  <si>
    <t>TXN_5458161</t>
  </si>
  <si>
    <t>TXN_5747094</t>
  </si>
  <si>
    <t>TXN_9782087</t>
  </si>
  <si>
    <t>TXN_5824950</t>
  </si>
  <si>
    <t>TXN_6682782</t>
  </si>
  <si>
    <t>TXN_1902038</t>
  </si>
  <si>
    <t>TXN_3206293</t>
  </si>
  <si>
    <t>TXN_2859077</t>
  </si>
  <si>
    <t>TXN_8066306</t>
  </si>
  <si>
    <t>TXN_5224275</t>
  </si>
  <si>
    <t>TXN_3842567</t>
  </si>
  <si>
    <t>TXN_3104589</t>
  </si>
  <si>
    <t>TXN_6602557</t>
  </si>
  <si>
    <t>TXN_8065180</t>
  </si>
  <si>
    <t>TXN_3396099</t>
  </si>
  <si>
    <t>TXN_7767493</t>
  </si>
  <si>
    <t>TXN_2954575</t>
  </si>
  <si>
    <t>TXN_3540841</t>
  </si>
  <si>
    <t>TXN_2134650</t>
  </si>
  <si>
    <t>TXN_8794205</t>
  </si>
  <si>
    <t>TXN_8294790</t>
  </si>
  <si>
    <t>TXN_4207219</t>
  </si>
  <si>
    <t>TXN_1921415</t>
  </si>
  <si>
    <t>TXN_3709876</t>
  </si>
  <si>
    <t>TXN_6063689</t>
  </si>
  <si>
    <t>TXN_8126762</t>
  </si>
  <si>
    <t>TXN_1235828</t>
  </si>
  <si>
    <t>TXN_4992510</t>
  </si>
  <si>
    <t>TXN_6472826</t>
  </si>
  <si>
    <t>TXN_8131052</t>
  </si>
  <si>
    <t>TXN_6636395</t>
  </si>
  <si>
    <t>TXN_3353615</t>
  </si>
  <si>
    <t>TXN_6705109</t>
  </si>
  <si>
    <t>TXN_5093855</t>
  </si>
  <si>
    <t>TXN_5588102</t>
  </si>
  <si>
    <t>TXN_8421481</t>
  </si>
  <si>
    <t>TXN_3717307</t>
  </si>
  <si>
    <t>TXN_6201227</t>
  </si>
  <si>
    <t>TXN_9052231</t>
  </si>
  <si>
    <t>TXN_8228865</t>
  </si>
  <si>
    <t>TXN_5875188</t>
  </si>
  <si>
    <t>TXN_1307239</t>
  </si>
  <si>
    <t>TXN_5138519</t>
  </si>
  <si>
    <t>TXN_6710660</t>
  </si>
  <si>
    <t>TXN_9523369</t>
  </si>
  <si>
    <t>TXN_6188931</t>
  </si>
  <si>
    <t>TXN_2365394</t>
  </si>
  <si>
    <t>TXN_2898188</t>
  </si>
  <si>
    <t>TXN_5300938</t>
  </si>
  <si>
    <t>TXN_1489746</t>
  </si>
  <si>
    <t>TXN_2864951</t>
  </si>
  <si>
    <t>TXN_4762520</t>
  </si>
  <si>
    <t>TXN_6869880</t>
  </si>
  <si>
    <t>TXN_3054405</t>
  </si>
  <si>
    <t>TXN_1443201</t>
  </si>
  <si>
    <t>TXN_9157460</t>
  </si>
  <si>
    <t>TXN_2299364</t>
  </si>
  <si>
    <t>TXN_2165365</t>
  </si>
  <si>
    <t>TXN_3677890</t>
  </si>
  <si>
    <t>TXN_9300970</t>
  </si>
  <si>
    <t>TXN_5747642</t>
  </si>
  <si>
    <t>TXN_1505875</t>
  </si>
  <si>
    <t>TXN_5417192</t>
  </si>
  <si>
    <t>TXN_5357157</t>
  </si>
  <si>
    <t>TXN_2000400</t>
  </si>
  <si>
    <t>TXN_3105489</t>
  </si>
  <si>
    <t>TXN_2096922</t>
  </si>
  <si>
    <t>TXN_9265178</t>
  </si>
  <si>
    <t>TXN_7126770</t>
  </si>
  <si>
    <t>TXN_6348409</t>
  </si>
  <si>
    <t>TXN_1454866</t>
  </si>
  <si>
    <t>TXN_8160791</t>
  </si>
  <si>
    <t>TXN_1647069</t>
  </si>
  <si>
    <t>TXN_1512185</t>
  </si>
  <si>
    <t>TXN_1004563</t>
  </si>
  <si>
    <t>TXN_1927431</t>
  </si>
  <si>
    <t>TXN_3432433</t>
  </si>
  <si>
    <t>TXN_1130142</t>
  </si>
  <si>
    <t>TXN_3279039</t>
  </si>
  <si>
    <t>TXN_8305936</t>
  </si>
  <si>
    <t>TXN_3808895</t>
  </si>
  <si>
    <t>TXN_6405258</t>
  </si>
  <si>
    <t>TXN_1224087</t>
  </si>
  <si>
    <t>TXN_7727118</t>
  </si>
  <si>
    <t>TXN_2769769</t>
  </si>
  <si>
    <t>TXN_8413949</t>
  </si>
  <si>
    <t>TXN_6541110</t>
  </si>
  <si>
    <t>TXN_6814891</t>
  </si>
  <si>
    <t>TXN_9884180</t>
  </si>
  <si>
    <t>TXN_6775024</t>
  </si>
  <si>
    <t>TXN_6501361</t>
  </si>
  <si>
    <t>TXN_4283360</t>
  </si>
  <si>
    <t>TXN_3956393</t>
  </si>
  <si>
    <t>TXN_9576057</t>
  </si>
  <si>
    <t>TXN_3779292</t>
  </si>
  <si>
    <t>TXN_5848025</t>
  </si>
  <si>
    <t>TXN_4818703</t>
  </si>
  <si>
    <t>TXN_6387334</t>
  </si>
  <si>
    <t>TXN_6431384</t>
  </si>
  <si>
    <t>TXN_5530717</t>
  </si>
  <si>
    <t>TXN_3100053</t>
  </si>
  <si>
    <t>TXN_5477578</t>
  </si>
  <si>
    <t>TXN_8680875</t>
  </si>
  <si>
    <t>TXN_6504180</t>
  </si>
  <si>
    <t>TXN_6378045</t>
  </si>
  <si>
    <t>TXN_6266147</t>
  </si>
  <si>
    <t>TXN_7499330</t>
  </si>
  <si>
    <t>TXN_8815623</t>
  </si>
  <si>
    <t>TXN_3518789</t>
  </si>
  <si>
    <t>TXN_4767006</t>
  </si>
  <si>
    <t>TXN_6572164</t>
  </si>
  <si>
    <t>TXN_2470532</t>
  </si>
  <si>
    <t>TXN_7524971</t>
  </si>
  <si>
    <t>TXN_1700027</t>
  </si>
  <si>
    <t>TXN_2026084</t>
  </si>
  <si>
    <t>TXN_8813764</t>
  </si>
  <si>
    <t>TXN_2409052</t>
  </si>
  <si>
    <t>TXN_4849860</t>
  </si>
  <si>
    <t>TXN_6905794</t>
  </si>
  <si>
    <t>TXN_9511794</t>
  </si>
  <si>
    <t>TXN_9024781</t>
  </si>
  <si>
    <t>TXN_7771526</t>
  </si>
  <si>
    <t>TXN_8591813</t>
  </si>
  <si>
    <t>TXN_4095768</t>
  </si>
  <si>
    <t>TXN_5534944</t>
  </si>
  <si>
    <t>TXN_7887682</t>
  </si>
  <si>
    <t>TXN_7145259</t>
  </si>
  <si>
    <t>TXN_2817018</t>
  </si>
  <si>
    <t>TXN_6012446</t>
  </si>
  <si>
    <t>TXN_4135134</t>
  </si>
  <si>
    <t>TXN_2212234</t>
  </si>
  <si>
    <t>TXN_8611918</t>
  </si>
  <si>
    <t>TXN_4566012</t>
  </si>
  <si>
    <t>TXN_5052515</t>
  </si>
  <si>
    <t>TXN_5125382</t>
  </si>
  <si>
    <t>TXN_1661068</t>
  </si>
  <si>
    <t>TXN_9549381</t>
  </si>
  <si>
    <t>TXN_7812084</t>
  </si>
  <si>
    <t>TXN_4552615</t>
  </si>
  <si>
    <t>TXN_6745856</t>
  </si>
  <si>
    <t>TXN_3369191</t>
  </si>
  <si>
    <t>TXN_4398750</t>
  </si>
  <si>
    <t>TXN_9850541</t>
  </si>
  <si>
    <t>TXN_4262142</t>
  </si>
  <si>
    <t>TXN_3589218</t>
  </si>
  <si>
    <t>TXN_7303515</t>
  </si>
  <si>
    <t>TXN_2436779</t>
  </si>
  <si>
    <t>TXN_2719734</t>
  </si>
  <si>
    <t>TXN_8566668</t>
  </si>
  <si>
    <t>TXN_8284384</t>
  </si>
  <si>
    <t>TXN_2508499</t>
  </si>
  <si>
    <t>TXN_4571510</t>
  </si>
  <si>
    <t>TXN_4742476</t>
  </si>
  <si>
    <t>TXN_8510436</t>
  </si>
  <si>
    <t>TXN_7509630</t>
  </si>
  <si>
    <t>TXN_4977130</t>
  </si>
  <si>
    <t>TXN_9284099</t>
  </si>
  <si>
    <t>TXN_7454416</t>
  </si>
  <si>
    <t>TXN_9027002</t>
  </si>
  <si>
    <t>TXN_7179013</t>
  </si>
  <si>
    <t>TXN_7694559</t>
  </si>
  <si>
    <t>TXN_5668193</t>
  </si>
  <si>
    <t>TXN_1448501</t>
  </si>
  <si>
    <t>TXN_7139869</t>
  </si>
  <si>
    <t>TXN_6419668</t>
  </si>
  <si>
    <t>TXN_8810001</t>
  </si>
  <si>
    <t>TXN_4439120</t>
  </si>
  <si>
    <t>TXN_4613510</t>
  </si>
  <si>
    <t>TXN_2044375</t>
  </si>
  <si>
    <t>TXN_6399545</t>
  </si>
  <si>
    <t>TXN_7416880</t>
  </si>
  <si>
    <t>TXN_9617454</t>
  </si>
  <si>
    <t>TXN_6421446</t>
  </si>
  <si>
    <t>TXN_6805882</t>
  </si>
  <si>
    <t>TXN_2825812</t>
  </si>
  <si>
    <t>TXN_5398922</t>
  </si>
  <si>
    <t>TXN_3458602</t>
  </si>
  <si>
    <t>TXN_1368769</t>
  </si>
  <si>
    <t>TXN_4343848</t>
  </si>
  <si>
    <t>TXN_7656355</t>
  </si>
  <si>
    <t>TXN_4434005</t>
  </si>
  <si>
    <t>TXN_9882625</t>
  </si>
  <si>
    <t>TXN_2485272</t>
  </si>
  <si>
    <t>TXN_9592941</t>
  </si>
  <si>
    <t>TXN_4407203</t>
  </si>
  <si>
    <t>TXN_5279972</t>
  </si>
  <si>
    <t>TXN_3986639</t>
  </si>
  <si>
    <t>TXN_2915287</t>
  </si>
  <si>
    <t>TXN_1607471</t>
  </si>
  <si>
    <t>TXN_1244739</t>
  </si>
  <si>
    <t>TXN_7878672</t>
  </si>
  <si>
    <t>TXN_6807913</t>
  </si>
  <si>
    <t>TXN_6438869</t>
  </si>
  <si>
    <t>TXN_2337113</t>
  </si>
  <si>
    <t>TXN_2417721</t>
  </si>
  <si>
    <t>TXN_8233101</t>
  </si>
  <si>
    <t>TXN_1247244</t>
  </si>
  <si>
    <t>TXN_4292280</t>
  </si>
  <si>
    <t>TXN_3670476</t>
  </si>
  <si>
    <t>TXN_4506936</t>
  </si>
  <si>
    <t>TXN_2827994</t>
  </si>
  <si>
    <t>TXN_7924635</t>
  </si>
  <si>
    <t>TXN_9723314</t>
  </si>
  <si>
    <t>TXN_3920436</t>
  </si>
  <si>
    <t>TXN_8710758</t>
  </si>
  <si>
    <t>TXN_4873180</t>
  </si>
  <si>
    <t>TXN_9643918</t>
  </si>
  <si>
    <t>TXN_2830671</t>
  </si>
  <si>
    <t>TXN_5337074</t>
  </si>
  <si>
    <t>TXN_7268802</t>
  </si>
  <si>
    <t>TXN_5793417</t>
  </si>
  <si>
    <t>TXN_7454894</t>
  </si>
  <si>
    <t>TXN_2957017</t>
  </si>
  <si>
    <t>TXN_6585794</t>
  </si>
  <si>
    <t>TXN_5721846</t>
  </si>
  <si>
    <t>TXN_6487493</t>
  </si>
  <si>
    <t>TXN_9395087</t>
  </si>
  <si>
    <t>TXN_8850984</t>
  </si>
  <si>
    <t>TXN_3017917</t>
  </si>
  <si>
    <t>TXN_8090925</t>
  </si>
  <si>
    <t>TXN_7738013</t>
  </si>
  <si>
    <t>TXN_1461221</t>
  </si>
  <si>
    <t>TXN_2056358</t>
  </si>
  <si>
    <t>TXN_1004184</t>
  </si>
  <si>
    <t>TXN_2980632</t>
  </si>
  <si>
    <t>TXN_5722123</t>
  </si>
  <si>
    <t>TXN_5927925</t>
  </si>
  <si>
    <t>TXN_5101593</t>
  </si>
  <si>
    <t>TXN_1578981</t>
  </si>
  <si>
    <t>TXN_7876388</t>
  </si>
  <si>
    <t>TXN_5939363</t>
  </si>
  <si>
    <t>TXN_7811387</t>
  </si>
  <si>
    <t>TXN_1884923</t>
  </si>
  <si>
    <t>TXN_6035512</t>
  </si>
  <si>
    <t>TXN_1398769</t>
  </si>
  <si>
    <t>TXN_9690711</t>
  </si>
  <si>
    <t>TXN_7595206</t>
  </si>
  <si>
    <t>TXN_8424592</t>
  </si>
  <si>
    <t>TXN_7820220</t>
  </si>
  <si>
    <t>TXN_5880883</t>
  </si>
  <si>
    <t>TXN_4447856</t>
  </si>
  <si>
    <t>TXN_6613909</t>
  </si>
  <si>
    <t>TXN_5331924</t>
  </si>
  <si>
    <t>TXN_9811033</t>
  </si>
  <si>
    <t>TXN_5452419</t>
  </si>
  <si>
    <t>TXN_6580743</t>
  </si>
  <si>
    <t>TXN_8361821</t>
  </si>
  <si>
    <t>TXN_2103626</t>
  </si>
  <si>
    <t>TXN_1891141</t>
  </si>
  <si>
    <t>TXN_1252575</t>
  </si>
  <si>
    <t>TXN_1852224</t>
  </si>
  <si>
    <t>TXN_5247378</t>
  </si>
  <si>
    <t>TXN_8004510</t>
  </si>
  <si>
    <t>TXN_4570750</t>
  </si>
  <si>
    <t>TXN_8304002</t>
  </si>
  <si>
    <t>TXN_7433308</t>
  </si>
  <si>
    <t>TXN_6991736</t>
  </si>
  <si>
    <t>TXN_7334272</t>
  </si>
  <si>
    <t>TXN_4705417</t>
  </si>
  <si>
    <t>TXN_8145970</t>
  </si>
  <si>
    <t>TXN_9115899</t>
  </si>
  <si>
    <t>TXN_6020552</t>
  </si>
  <si>
    <t>TXN_6913384</t>
  </si>
  <si>
    <t>TXN_1910487</t>
  </si>
  <si>
    <t>TXN_1445532</t>
  </si>
  <si>
    <t>TXN_2563505</t>
  </si>
  <si>
    <t>TXN_5795475</t>
  </si>
  <si>
    <t>TXN_4268051</t>
  </si>
  <si>
    <t>TXN_5530097</t>
  </si>
  <si>
    <t>TXN_9094261</t>
  </si>
  <si>
    <t>TXN_5661323</t>
  </si>
  <si>
    <t>TXN_2356583</t>
  </si>
  <si>
    <t>TXN_9697154</t>
  </si>
  <si>
    <t>TXN_6381860</t>
  </si>
  <si>
    <t>TXN_6052901</t>
  </si>
  <si>
    <t>TXN_5537517</t>
  </si>
  <si>
    <t>TXN_5496019</t>
  </si>
  <si>
    <t>TXN_3620122</t>
  </si>
  <si>
    <t>TXN_8367716</t>
  </si>
  <si>
    <t>TXN_8385321</t>
  </si>
  <si>
    <t>TXN_5345258</t>
  </si>
  <si>
    <t>TXN_8932759</t>
  </si>
  <si>
    <t>TXN_6958638</t>
  </si>
  <si>
    <t>TXN_3898665</t>
  </si>
  <si>
    <t>TXN_4808700</t>
  </si>
  <si>
    <t>TXN_5776252</t>
  </si>
  <si>
    <t>TXN_5673476</t>
  </si>
  <si>
    <t>TXN_3459927</t>
  </si>
  <si>
    <t>TXN_2031545</t>
  </si>
  <si>
    <t>TXN_4676976</t>
  </si>
  <si>
    <t>TXN_8560548</t>
  </si>
  <si>
    <t>TXN_1240476</t>
  </si>
  <si>
    <t>TXN_1585827</t>
  </si>
  <si>
    <t>TXN_1990029</t>
  </si>
  <si>
    <t>TXN_5796131</t>
  </si>
  <si>
    <t>TXN_9082461</t>
  </si>
  <si>
    <t>TXN_8447640</t>
  </si>
  <si>
    <t>TXN_3042768</t>
  </si>
  <si>
    <t>TXN_4664329</t>
  </si>
  <si>
    <t>TXN_7442492</t>
  </si>
  <si>
    <t>TXN_8664335</t>
  </si>
  <si>
    <t>TXN_5321145</t>
  </si>
  <si>
    <t>TXN_3884995</t>
  </si>
  <si>
    <t>TXN_4178488</t>
  </si>
  <si>
    <t>TXN_4826214</t>
  </si>
  <si>
    <t>TXN_9073440</t>
  </si>
  <si>
    <t>TXN_4089355</t>
  </si>
  <si>
    <t>TXN_5048650</t>
  </si>
  <si>
    <t>TXN_1882700</t>
  </si>
  <si>
    <t>TXN_2112911</t>
  </si>
  <si>
    <t>TXN_1419669</t>
  </si>
  <si>
    <t>TXN_5665311</t>
  </si>
  <si>
    <t>TXN_5453836</t>
  </si>
  <si>
    <t>TXN_7402846</t>
  </si>
  <si>
    <t>TXN_2274702</t>
  </si>
  <si>
    <t>TXN_8809853</t>
  </si>
  <si>
    <t>TXN_9685326</t>
  </si>
  <si>
    <t>TXN_4092551</t>
  </si>
  <si>
    <t>TXN_9894204</t>
  </si>
  <si>
    <t>TXN_7241288</t>
  </si>
  <si>
    <t>TXN_1436851</t>
  </si>
  <si>
    <t>TXN_1417871</t>
  </si>
  <si>
    <t>TXN_6674257</t>
  </si>
  <si>
    <t>TXN_2649010</t>
  </si>
  <si>
    <t>TXN_9254064</t>
  </si>
  <si>
    <t>TXN_4554168</t>
  </si>
  <si>
    <t>TXN_6536418</t>
  </si>
  <si>
    <t>TXN_9024186</t>
  </si>
  <si>
    <t>TXN_4580084</t>
  </si>
  <si>
    <t>TXN_7106595</t>
  </si>
  <si>
    <t>TXN_5439860</t>
  </si>
  <si>
    <t>TXN_3216618</t>
  </si>
  <si>
    <t>TXN_8360779</t>
  </si>
  <si>
    <t>TXN_6369590</t>
  </si>
  <si>
    <t>TXN_5039782</t>
  </si>
  <si>
    <t>TXN_3171673</t>
  </si>
  <si>
    <t>TXN_4827637</t>
  </si>
  <si>
    <t>TXN_1170198</t>
  </si>
  <si>
    <t>TXN_8166527</t>
  </si>
  <si>
    <t>TXN_3097593</t>
  </si>
  <si>
    <t>TXN_3431526</t>
  </si>
  <si>
    <t>TXN_7677750</t>
  </si>
  <si>
    <t>TXN_9799633</t>
  </si>
  <si>
    <t>TXN_4252036</t>
  </si>
  <si>
    <t>TXN_9759221</t>
  </si>
  <si>
    <t>TXN_9992148</t>
  </si>
  <si>
    <t>TXN_9982090</t>
  </si>
  <si>
    <t>TXN_6507690</t>
  </si>
  <si>
    <t>TXN_8402941</t>
  </si>
  <si>
    <t>TXN_7976001</t>
  </si>
  <si>
    <t>TXN_4969003</t>
  </si>
  <si>
    <t>TXN_3629728</t>
  </si>
  <si>
    <t>TXN_7027319</t>
  </si>
  <si>
    <t>TXN_1907428</t>
  </si>
  <si>
    <t>TXN_5765294</t>
  </si>
  <si>
    <t>TXN_2273573</t>
  </si>
  <si>
    <t>TXN_5049646</t>
  </si>
  <si>
    <t>TXN_4031726</t>
  </si>
  <si>
    <t>TXN_9512112</t>
  </si>
  <si>
    <t>TXN_1472433</t>
  </si>
  <si>
    <t>TXN_5483635</t>
  </si>
  <si>
    <t>TXN_3478169</t>
  </si>
  <si>
    <t>TXN_3842766</t>
  </si>
  <si>
    <t>TXN_3822036</t>
  </si>
  <si>
    <t>TXN_8397209</t>
  </si>
  <si>
    <t>TXN_3619141</t>
  </si>
  <si>
    <t>TXN_7160017</t>
  </si>
  <si>
    <t>TXN_5919038</t>
  </si>
  <si>
    <t>TXN_2916992</t>
  </si>
  <si>
    <t>TXN_3132488</t>
  </si>
  <si>
    <t>TXN_5347338</t>
  </si>
  <si>
    <t>TXN_3654670</t>
  </si>
  <si>
    <t>TXN_1870423</t>
  </si>
  <si>
    <t>TXN_1006942</t>
  </si>
  <si>
    <t>TXN_2282319</t>
  </si>
  <si>
    <t>TXN_6200609</t>
  </si>
  <si>
    <t>TXN_8742689</t>
  </si>
  <si>
    <t>TXN_7124156</t>
  </si>
  <si>
    <t>TXN_3150614</t>
  </si>
  <si>
    <t>TXN_5263693</t>
  </si>
  <si>
    <t>TXN_1702437</t>
  </si>
  <si>
    <t>TXN_8965025</t>
  </si>
  <si>
    <t>TXN_1334406</t>
  </si>
  <si>
    <t>TXN_1556708</t>
  </si>
  <si>
    <t>TXN_8422494</t>
  </si>
  <si>
    <t>TXN_3427754</t>
  </si>
  <si>
    <t>TXN_3512545</t>
  </si>
  <si>
    <t>TXN_7703185</t>
  </si>
  <si>
    <t>TXN_5020643</t>
  </si>
  <si>
    <t>TXN_8170122</t>
  </si>
  <si>
    <t>TXN_5392630</t>
  </si>
  <si>
    <t>TXN_1133945</t>
  </si>
  <si>
    <t>TXN_1586452</t>
  </si>
  <si>
    <t>TXN_9814929</t>
  </si>
  <si>
    <t>TXN_1826919</t>
  </si>
  <si>
    <t>TXN_3135048</t>
  </si>
  <si>
    <t>TXN_9120328</t>
  </si>
  <si>
    <t>TXN_7543921</t>
  </si>
  <si>
    <t>TXN_2970011</t>
  </si>
  <si>
    <t>TXN_5556328</t>
  </si>
  <si>
    <t>TXN_8786159</t>
  </si>
  <si>
    <t>TXN_4439321</t>
  </si>
  <si>
    <t>TXN_7323885</t>
  </si>
  <si>
    <t>TXN_4019040</t>
  </si>
  <si>
    <t>TXN_1570573</t>
  </si>
  <si>
    <t>TXN_5991995</t>
  </si>
  <si>
    <t>TXN_6004431</t>
  </si>
  <si>
    <t>TXN_8122317</t>
  </si>
  <si>
    <t>TXN_3394874</t>
  </si>
  <si>
    <t>TXN_1285279</t>
  </si>
  <si>
    <t>TXN_7151817</t>
  </si>
  <si>
    <t>TXN_7514589</t>
  </si>
  <si>
    <t>TXN_8019335</t>
  </si>
  <si>
    <t>TXN_1278539</t>
  </si>
  <si>
    <t>TXN_1186221</t>
  </si>
  <si>
    <t>TXN_9028798</t>
  </si>
  <si>
    <t>TXN_4672332</t>
  </si>
  <si>
    <t>TXN_5249091</t>
  </si>
  <si>
    <t>TXN_9507397</t>
  </si>
  <si>
    <t>TXN_6948649</t>
  </si>
  <si>
    <t>TXN_3300171</t>
  </si>
  <si>
    <t>TXN_6373380</t>
  </si>
  <si>
    <t>TXN_9792412</t>
  </si>
  <si>
    <t>TXN_2103018</t>
  </si>
  <si>
    <t>TXN_2227781</t>
  </si>
  <si>
    <t>TXN_5234152</t>
  </si>
  <si>
    <t>TXN_6262910</t>
  </si>
  <si>
    <t>TXN_7543841</t>
  </si>
  <si>
    <t>TXN_1058957</t>
  </si>
  <si>
    <t>TXN_7635738</t>
  </si>
  <si>
    <t>TXN_2728444</t>
  </si>
  <si>
    <t>TXN_7939659</t>
  </si>
  <si>
    <t>TXN_7531403</t>
  </si>
  <si>
    <t>TXN_7302788</t>
  </si>
  <si>
    <t>TXN_4028494</t>
  </si>
  <si>
    <t>TXN_1412415</t>
  </si>
  <si>
    <t>TXN_6546131</t>
  </si>
  <si>
    <t>TXN_9030656</t>
  </si>
  <si>
    <t>TXN_1950777</t>
  </si>
  <si>
    <t>TXN_7874772</t>
  </si>
  <si>
    <t>TXN_2625464</t>
  </si>
  <si>
    <t>TXN_9338442</t>
  </si>
  <si>
    <t>TXN_2953908</t>
  </si>
  <si>
    <t>TXN_6410244</t>
  </si>
  <si>
    <t>TXN_3106348</t>
  </si>
  <si>
    <t>TXN_6216278</t>
  </si>
  <si>
    <t>TXN_9947324</t>
  </si>
  <si>
    <t>TXN_9531434</t>
  </si>
  <si>
    <t>TXN_5789560</t>
  </si>
  <si>
    <t>TXN_7733300</t>
  </si>
  <si>
    <t>TXN_3551665</t>
  </si>
  <si>
    <t>TXN_5023419</t>
  </si>
  <si>
    <t>TXN_9951411</t>
  </si>
  <si>
    <t>TXN_3520910</t>
  </si>
  <si>
    <t>TXN_9619442</t>
  </si>
  <si>
    <t>TXN_6746916</t>
  </si>
  <si>
    <t>TXN_8407982</t>
  </si>
  <si>
    <t>TXN_3484276</t>
  </si>
  <si>
    <t>TXN_4105487</t>
  </si>
  <si>
    <t>TXN_3669990</t>
  </si>
  <si>
    <t>TXN_9555958</t>
  </si>
  <si>
    <t>TXN_7780748</t>
  </si>
  <si>
    <t>TXN_1048284</t>
  </si>
  <si>
    <t>TXN_3301517</t>
  </si>
  <si>
    <t>TXN_3120848</t>
  </si>
  <si>
    <t>TXN_3315467</t>
  </si>
  <si>
    <t>TXN_1477525</t>
  </si>
  <si>
    <t>TXN_8548232</t>
  </si>
  <si>
    <t>TXN_5070577</t>
  </si>
  <si>
    <t>TXN_3241422</t>
  </si>
  <si>
    <t>TXN_2756336</t>
  </si>
  <si>
    <t>TXN_9691873</t>
  </si>
  <si>
    <t>TXN_1015883</t>
  </si>
  <si>
    <t>TXN_8838566</t>
  </si>
  <si>
    <t>TXN_9484436</t>
  </si>
  <si>
    <t>TXN_7670699</t>
  </si>
  <si>
    <t>TXN_7423885</t>
  </si>
  <si>
    <t>TXN_1495371</t>
  </si>
  <si>
    <t>TXN_3112013</t>
  </si>
  <si>
    <t>TXN_7786787</t>
  </si>
  <si>
    <t>TXN_8214944</t>
  </si>
  <si>
    <t>TXN_8566683</t>
  </si>
  <si>
    <t>TXN_2784588</t>
  </si>
  <si>
    <t>TXN_1637334</t>
  </si>
  <si>
    <t>TXN_9514452</t>
  </si>
  <si>
    <t>TXN_9841397</t>
  </si>
  <si>
    <t>TXN_8933679</t>
  </si>
  <si>
    <t>TXN_5295223</t>
  </si>
  <si>
    <t>TXN_8578861</t>
  </si>
  <si>
    <t>TXN_4807037</t>
  </si>
  <si>
    <t>TXN_3312653</t>
  </si>
  <si>
    <t>TXN_7854306</t>
  </si>
  <si>
    <t>TXN_2398895</t>
  </si>
  <si>
    <t>TXN_4116036</t>
  </si>
  <si>
    <t>TXN_8724711</t>
  </si>
  <si>
    <t>TXN_9477344</t>
  </si>
  <si>
    <t>TXN_8261380</t>
  </si>
  <si>
    <t>TXN_4799873</t>
  </si>
  <si>
    <t>TXN_3014261</t>
  </si>
  <si>
    <t>TXN_9987991</t>
  </si>
  <si>
    <t>TXN_8279966</t>
  </si>
  <si>
    <t>TXN_4312977</t>
  </si>
  <si>
    <t>TXN_6503526</t>
  </si>
  <si>
    <t>TXN_7176851</t>
  </si>
  <si>
    <t>TXN_6632882</t>
  </si>
  <si>
    <t>TXN_7775016</t>
  </si>
  <si>
    <t>TXN_2176024</t>
  </si>
  <si>
    <t>TXN_5124080</t>
  </si>
  <si>
    <t>TXN_7089316</t>
  </si>
  <si>
    <t>TXN_5421310</t>
  </si>
  <si>
    <t>TXN_6850528</t>
  </si>
  <si>
    <t>TXN_6900182</t>
  </si>
  <si>
    <t>TXN_4858908</t>
  </si>
  <si>
    <t>TXN_5172164</t>
  </si>
  <si>
    <t>TXN_3373078</t>
  </si>
  <si>
    <t>TXN_7701878</t>
  </si>
  <si>
    <t>TXN_2931198</t>
  </si>
  <si>
    <t>TXN_3182547</t>
  </si>
  <si>
    <t>TXN_6980463</t>
  </si>
  <si>
    <t>TXN_4310629</t>
  </si>
  <si>
    <t>TXN_3781198</t>
  </si>
  <si>
    <t>TXN_2325484</t>
  </si>
  <si>
    <t>TXN_5525916</t>
  </si>
  <si>
    <t>TXN_4297979</t>
  </si>
  <si>
    <t>TXN_1686323</t>
  </si>
  <si>
    <t>TXN_6225571</t>
  </si>
  <si>
    <t>TXN_3033598</t>
  </si>
  <si>
    <t>TXN_8117583</t>
  </si>
  <si>
    <t>TXN_3483911</t>
  </si>
  <si>
    <t>TXN_4417257</t>
  </si>
  <si>
    <t>TXN_2871592</t>
  </si>
  <si>
    <t>TXN_8283199</t>
  </si>
  <si>
    <t>TXN_6534833</t>
  </si>
  <si>
    <t>TXN_7029944</t>
  </si>
  <si>
    <t>TXN_3075169</t>
  </si>
  <si>
    <t>TXN_9791421</t>
  </si>
  <si>
    <t>TXN_7359566</t>
  </si>
  <si>
    <t>TXN_4813580</t>
  </si>
  <si>
    <t>TXN_4583957</t>
  </si>
  <si>
    <t>TXN_1298084</t>
  </si>
  <si>
    <t>TXN_8847610</t>
  </si>
  <si>
    <t>TXN_9817102</t>
  </si>
  <si>
    <t>TXN_5555790</t>
  </si>
  <si>
    <t>TXN_3575713</t>
  </si>
  <si>
    <t>TXN_5811955</t>
  </si>
  <si>
    <t>TXN_3039985</t>
  </si>
  <si>
    <t>TXN_1193221</t>
  </si>
  <si>
    <t>TXN_5749454</t>
  </si>
  <si>
    <t>TXN_3480278</t>
  </si>
  <si>
    <t>TXN_6699408</t>
  </si>
  <si>
    <t>TXN_6400351</t>
  </si>
  <si>
    <t>TXN_8212783</t>
  </si>
  <si>
    <t>TXN_7343062</t>
  </si>
  <si>
    <t>TXN_2535099</t>
  </si>
  <si>
    <t>TXN_2951148</t>
  </si>
  <si>
    <t>TXN_1294101</t>
  </si>
  <si>
    <t>TXN_4336247</t>
  </si>
  <si>
    <t>TXN_1356599</t>
  </si>
  <si>
    <t>TXN_4568452</t>
  </si>
  <si>
    <t>TXN_5036856</t>
  </si>
  <si>
    <t>TXN_8043218</t>
  </si>
  <si>
    <t>TXN_4026277</t>
  </si>
  <si>
    <t>TXN_4991731</t>
  </si>
  <si>
    <t>TXN_6196052</t>
  </si>
  <si>
    <t>TXN_9563024</t>
  </si>
  <si>
    <t>TXN_9918597</t>
  </si>
  <si>
    <t>TXN_3460926</t>
  </si>
  <si>
    <t>TXN_8872997</t>
  </si>
  <si>
    <t>TXN_9089797</t>
  </si>
  <si>
    <t>TXN_8978004</t>
  </si>
  <si>
    <t>TXN_9679889</t>
  </si>
  <si>
    <t>TXN_4077799</t>
  </si>
  <si>
    <t>TXN_2084080</t>
  </si>
  <si>
    <t>TXN_8046057</t>
  </si>
  <si>
    <t>TXN_3752448</t>
  </si>
  <si>
    <t>TXN_3847405</t>
  </si>
  <si>
    <t>TXN_5103644</t>
  </si>
  <si>
    <t>TXN_8925566</t>
  </si>
  <si>
    <t>TXN_1679800</t>
  </si>
  <si>
    <t>TXN_3785678</t>
  </si>
  <si>
    <t>TXN_2289122</t>
  </si>
  <si>
    <t>TXN_2988434</t>
  </si>
  <si>
    <t>TXN_7327362</t>
  </si>
  <si>
    <t>TXN_6000890</t>
  </si>
  <si>
    <t>TXN_7420434</t>
  </si>
  <si>
    <t>TXN_1556046</t>
  </si>
  <si>
    <t>TXN_7129511</t>
  </si>
  <si>
    <t>TXN_6324434</t>
  </si>
  <si>
    <t>TXN_6455325</t>
  </si>
  <si>
    <t>TXN_6682253</t>
  </si>
  <si>
    <t>TXN_7819240</t>
  </si>
  <si>
    <t>TXN_4451380</t>
  </si>
  <si>
    <t>TXN_3706167</t>
  </si>
  <si>
    <t>TXN_7414587</t>
  </si>
  <si>
    <t>TXN_4315166</t>
  </si>
  <si>
    <t>TXN_2503128</t>
  </si>
  <si>
    <t>TXN_5726114</t>
  </si>
  <si>
    <t>TXN_7480940</t>
  </si>
  <si>
    <t>TXN_5036614</t>
  </si>
  <si>
    <t>TXN_1417291</t>
  </si>
  <si>
    <t>TXN_1231531</t>
  </si>
  <si>
    <t>TXN_8754977</t>
  </si>
  <si>
    <t>TXN_2052060</t>
  </si>
  <si>
    <t>TXN_6379692</t>
  </si>
  <si>
    <t>TXN_9576454</t>
  </si>
  <si>
    <t>TXN_7907259</t>
  </si>
  <si>
    <t>TXN_6021173</t>
  </si>
  <si>
    <t>TXN_6272473</t>
  </si>
  <si>
    <t>TXN_5243032</t>
  </si>
  <si>
    <t>TXN_5863411</t>
  </si>
  <si>
    <t>TXN_7680197</t>
  </si>
  <si>
    <t>TXN_8773639</t>
  </si>
  <si>
    <t>TXN_5960979</t>
  </si>
  <si>
    <t>TXN_7894534</t>
  </si>
  <si>
    <t>TXN_5720183</t>
  </si>
  <si>
    <t>TXN_6382322</t>
  </si>
  <si>
    <t>TXN_7728415</t>
  </si>
  <si>
    <t>TXN_5285171</t>
  </si>
  <si>
    <t>TXN_2999220</t>
  </si>
  <si>
    <t>TXN_6680963</t>
  </si>
  <si>
    <t>TXN_2308317</t>
  </si>
  <si>
    <t>TXN_2276722</t>
  </si>
  <si>
    <t>TXN_2519044</t>
  </si>
  <si>
    <t>TXN_2851147</t>
  </si>
  <si>
    <t>TXN_5220523</t>
  </si>
  <si>
    <t>TXN_5934526</t>
  </si>
  <si>
    <t>TXN_8935939</t>
  </si>
  <si>
    <t>TXN_1781777</t>
  </si>
  <si>
    <t>TXN_1707251</t>
  </si>
  <si>
    <t>TXN_4493878</t>
  </si>
  <si>
    <t>TXN_5747859</t>
  </si>
  <si>
    <t>TXN_7471753</t>
  </si>
  <si>
    <t>TXN_3884527</t>
  </si>
  <si>
    <t>TXN_9072517</t>
  </si>
  <si>
    <t>TXN_4378200</t>
  </si>
  <si>
    <t>TXN_3918998</t>
  </si>
  <si>
    <t>TXN_3875049</t>
  </si>
  <si>
    <t>TXN_5400266</t>
  </si>
  <si>
    <t>TXN_2402978</t>
  </si>
  <si>
    <t>TXN_1148874</t>
  </si>
  <si>
    <t>TXN_7732813</t>
  </si>
  <si>
    <t>TXN_6718205</t>
  </si>
  <si>
    <t>TXN_6899576</t>
  </si>
  <si>
    <t>TXN_1072232</t>
  </si>
  <si>
    <t>TXN_7139053</t>
  </si>
  <si>
    <t>TXN_6028915</t>
  </si>
  <si>
    <t>TXN_4385240</t>
  </si>
  <si>
    <t>TXN_6806024</t>
  </si>
  <si>
    <t>TXN_5743619</t>
  </si>
  <si>
    <t>TXN_8211146</t>
  </si>
  <si>
    <t>TXN_9943917</t>
  </si>
  <si>
    <t>TXN_5852244</t>
  </si>
  <si>
    <t>TXN_3995266</t>
  </si>
  <si>
    <t>TXN_3263746</t>
  </si>
  <si>
    <t>TXN_7430227</t>
  </si>
  <si>
    <t>TXN_8700466</t>
  </si>
  <si>
    <t>TXN_2190325</t>
  </si>
  <si>
    <t>TXN_5677869</t>
  </si>
  <si>
    <t>TXN_3436462</t>
  </si>
  <si>
    <t>TXN_7388752</t>
  </si>
  <si>
    <t>TXN_9720012</t>
  </si>
  <si>
    <t>TXN_7605154</t>
  </si>
  <si>
    <t>TXN_4325648</t>
  </si>
  <si>
    <t>TXN_7151374</t>
  </si>
  <si>
    <t>TXN_6496506</t>
  </si>
  <si>
    <t>TXN_2695546</t>
  </si>
  <si>
    <t>TXN_4823513</t>
  </si>
  <si>
    <t>TXN_3222677</t>
  </si>
  <si>
    <t>TXN_9942517</t>
  </si>
  <si>
    <t>TXN_8735418</t>
  </si>
  <si>
    <t>TXN_7799794</t>
  </si>
  <si>
    <t>TXN_6347670</t>
  </si>
  <si>
    <t>TXN_8848847</t>
  </si>
  <si>
    <t>TXN_1360872</t>
  </si>
  <si>
    <t>TXN_4413776</t>
  </si>
  <si>
    <t>TXN_9382596</t>
  </si>
  <si>
    <t>TXN_9480564</t>
  </si>
  <si>
    <t>TXN_8301190</t>
  </si>
  <si>
    <t>TXN_2855149</t>
  </si>
  <si>
    <t>TXN_5734442</t>
  </si>
  <si>
    <t>TXN_3644269</t>
  </si>
  <si>
    <t>TXN_5611239</t>
  </si>
  <si>
    <t>TXN_4020100</t>
  </si>
  <si>
    <t>TXN_1643870</t>
  </si>
  <si>
    <t>TXN_4734216</t>
  </si>
  <si>
    <t>TXN_4060538</t>
  </si>
  <si>
    <t>TXN_1853983</t>
  </si>
  <si>
    <t>TXN_1936915</t>
  </si>
  <si>
    <t>TXN_2911864</t>
  </si>
  <si>
    <t>TXN_2336921</t>
  </si>
  <si>
    <t>TXN_6472656</t>
  </si>
  <si>
    <t>TXN_3494191</t>
  </si>
  <si>
    <t>TXN_6832697</t>
  </si>
  <si>
    <t>TXN_2919225</t>
  </si>
  <si>
    <t>TXN_4937344</t>
  </si>
  <si>
    <t>TXN_7448158</t>
  </si>
  <si>
    <t>TXN_2941227</t>
  </si>
  <si>
    <t>TXN_4475487</t>
  </si>
  <si>
    <t>TXN_8876663</t>
  </si>
  <si>
    <t>TXN_3524464</t>
  </si>
  <si>
    <t>TXN_2352246</t>
  </si>
  <si>
    <t>TXN_2656162</t>
  </si>
  <si>
    <t>TXN_9022617</t>
  </si>
  <si>
    <t>TXN_4541981</t>
  </si>
  <si>
    <t>TXN_8522571</t>
  </si>
  <si>
    <t>TXN_1894142</t>
  </si>
  <si>
    <t>TXN_8885727</t>
  </si>
  <si>
    <t>TXN_6824743</t>
  </si>
  <si>
    <t>TXN_7374304</t>
  </si>
  <si>
    <t>TXN_9447946</t>
  </si>
  <si>
    <t>TXN_8223689</t>
  </si>
  <si>
    <t>TXN_2187911</t>
  </si>
  <si>
    <t>TXN_2221447</t>
  </si>
  <si>
    <t>TXN_8464222</t>
  </si>
  <si>
    <t>TXN_6815753</t>
  </si>
  <si>
    <t>TXN_5269634</t>
  </si>
  <si>
    <t>TXN_3043982</t>
  </si>
  <si>
    <t>TXN_7254494</t>
  </si>
  <si>
    <t>TXN_6164035</t>
  </si>
  <si>
    <t>TXN_5671075</t>
  </si>
  <si>
    <t>TXN_4856575</t>
  </si>
  <si>
    <t>TXN_8512136</t>
  </si>
  <si>
    <t>TXN_3129441</t>
  </si>
  <si>
    <t>TXN_3472707</t>
  </si>
  <si>
    <t>TXN_1173155</t>
  </si>
  <si>
    <t>TXN_3639760</t>
  </si>
  <si>
    <t>TXN_5061028</t>
  </si>
  <si>
    <t>TXN_6897608</t>
  </si>
  <si>
    <t>TXN_3434549</t>
  </si>
  <si>
    <t>TXN_3467985</t>
  </si>
  <si>
    <t>TXN_3526095</t>
  </si>
  <si>
    <t>TXN_8316915</t>
  </si>
  <si>
    <t>TXN_4876685</t>
  </si>
  <si>
    <t>TXN_7505290</t>
  </si>
  <si>
    <t>TXN_9626624</t>
  </si>
  <si>
    <t>TXN_9399452</t>
  </si>
  <si>
    <t>TXN_1934166</t>
  </si>
  <si>
    <t>TXN_5594695</t>
  </si>
  <si>
    <t>TXN_8379868</t>
  </si>
  <si>
    <t>TXN_5299440</t>
  </si>
  <si>
    <t>TXN_3919225</t>
  </si>
  <si>
    <t>TXN_5598744</t>
  </si>
  <si>
    <t>TXN_3868402</t>
  </si>
  <si>
    <t>TXN_4624591</t>
  </si>
  <si>
    <t>TXN_9640865</t>
  </si>
  <si>
    <t>TXN_6456008</t>
  </si>
  <si>
    <t>TXN_6235329</t>
  </si>
  <si>
    <t>TXN_8536578</t>
  </si>
  <si>
    <t>TXN_2156128</t>
  </si>
  <si>
    <t>TXN_9188172</t>
  </si>
  <si>
    <t>TXN_4788748</t>
  </si>
  <si>
    <t>TXN_2534831</t>
  </si>
  <si>
    <t>TXN_5962196</t>
  </si>
  <si>
    <t>TXN_4342098</t>
  </si>
  <si>
    <t>TXN_3651743</t>
  </si>
  <si>
    <t>TXN_4411007</t>
  </si>
  <si>
    <t>TXN_6026451</t>
  </si>
  <si>
    <t>TXN_5093312</t>
  </si>
  <si>
    <t>TXN_6685570</t>
  </si>
  <si>
    <t>TXN_2355099</t>
  </si>
  <si>
    <t>TXN_7332192</t>
  </si>
  <si>
    <t>TXN_6225305</t>
  </si>
  <si>
    <t>TXN_7606965</t>
  </si>
  <si>
    <t>TXN_2238287</t>
  </si>
  <si>
    <t>TXN_9667721</t>
  </si>
  <si>
    <t>TXN_6317991</t>
  </si>
  <si>
    <t>TXN_7866723</t>
  </si>
  <si>
    <t>TXN_2638434</t>
  </si>
  <si>
    <t>TXN_5452210</t>
  </si>
  <si>
    <t>TXN_5337566</t>
  </si>
  <si>
    <t>TXN_3341779</t>
  </si>
  <si>
    <t>TXN_9987017</t>
  </si>
  <si>
    <t>TXN_6533576</t>
  </si>
  <si>
    <t>TXN_5229351</t>
  </si>
  <si>
    <t>TXN_5318263</t>
  </si>
  <si>
    <t>TXN_8866088</t>
  </si>
  <si>
    <t>TXN_2601923</t>
  </si>
  <si>
    <t>TXN_7434172</t>
  </si>
  <si>
    <t>TXN_1849406</t>
  </si>
  <si>
    <t>TXN_6289180</t>
  </si>
  <si>
    <t>TXN_3974663</t>
  </si>
  <si>
    <t>TXN_7601706</t>
  </si>
  <si>
    <t>TXN_1815061</t>
  </si>
  <si>
    <t>TXN_9522690</t>
  </si>
  <si>
    <t>TXN_2858635</t>
  </si>
  <si>
    <t>TXN_6655913</t>
  </si>
  <si>
    <t>TXN_7136372</t>
  </si>
  <si>
    <t>TXN_5790695</t>
  </si>
  <si>
    <t>TXN_3277936</t>
  </si>
  <si>
    <t>TXN_1522176</t>
  </si>
  <si>
    <t>TXN_5968705</t>
  </si>
  <si>
    <t>TXN_9618962</t>
  </si>
  <si>
    <t>TXN_7749759</t>
  </si>
  <si>
    <t>TXN_5303464</t>
  </si>
  <si>
    <t>TXN_5324330</t>
  </si>
  <si>
    <t>TXN_5862289</t>
  </si>
  <si>
    <t>TXN_9699948</t>
  </si>
  <si>
    <t>TXN_8187087</t>
  </si>
  <si>
    <t>TXN_5409141</t>
  </si>
  <si>
    <t>TXN_9952479</t>
  </si>
  <si>
    <t>TXN_7207901</t>
  </si>
  <si>
    <t>TXN_4321091</t>
  </si>
  <si>
    <t>TXN_2790608</t>
  </si>
  <si>
    <t>TXN_2035137</t>
  </si>
  <si>
    <t>TXN_6231475</t>
  </si>
  <si>
    <t>TXN_2631423</t>
  </si>
  <si>
    <t>TXN_5649204</t>
  </si>
  <si>
    <t>TXN_4084177</t>
  </si>
  <si>
    <t>TXN_2066115</t>
  </si>
  <si>
    <t>TXN_5029643</t>
  </si>
  <si>
    <t>TXN_7986904</t>
  </si>
  <si>
    <t>TXN_4633457</t>
  </si>
  <si>
    <t>TXN_9368550</t>
  </si>
  <si>
    <t>TXN_5131404</t>
  </si>
  <si>
    <t>TXN_6219454</t>
  </si>
  <si>
    <t>TXN_3478329</t>
  </si>
  <si>
    <t>TXN_5571904</t>
  </si>
  <si>
    <t>TXN_5537621</t>
  </si>
  <si>
    <t>TXN_8626720</t>
  </si>
  <si>
    <t>TXN_9181129</t>
  </si>
  <si>
    <t>TXN_2086841</t>
  </si>
  <si>
    <t>TXN_9944141</t>
  </si>
  <si>
    <t>TXN_2438638</t>
  </si>
  <si>
    <t>TXN_3321395</t>
  </si>
  <si>
    <t>TXN_7864482</t>
  </si>
  <si>
    <t>TXN_5125759</t>
  </si>
  <si>
    <t>TXN_7321946</t>
  </si>
  <si>
    <t>TXN_4336291</t>
  </si>
  <si>
    <t>TXN_1084222</t>
  </si>
  <si>
    <t>TXN_8025478</t>
  </si>
  <si>
    <t>TXN_1598214</t>
  </si>
  <si>
    <t>TXN_7872478</t>
  </si>
  <si>
    <t>TXN_2550923</t>
  </si>
  <si>
    <t>TXN_3352028</t>
  </si>
  <si>
    <t>TXN_2682803</t>
  </si>
  <si>
    <t>TXN_1745182</t>
  </si>
  <si>
    <t>TXN_9868114</t>
  </si>
  <si>
    <t>TXN_6127474</t>
  </si>
  <si>
    <t>TXN_5549557</t>
  </si>
  <si>
    <t>TXN_1058466</t>
  </si>
  <si>
    <t>TXN_9596023</t>
  </si>
  <si>
    <t>TXN_4846406</t>
  </si>
  <si>
    <t>TXN_8917300</t>
  </si>
  <si>
    <t>TXN_8131533</t>
  </si>
  <si>
    <t>TXN_1836754</t>
  </si>
  <si>
    <t>TXN_4522292</t>
  </si>
  <si>
    <t>TXN_2389110</t>
  </si>
  <si>
    <t>TXN_2704452</t>
  </si>
  <si>
    <t>TXN_4892165</t>
  </si>
  <si>
    <t>TXN_5214986</t>
  </si>
  <si>
    <t>TXN_4246000</t>
  </si>
  <si>
    <t>TXN_6036409</t>
  </si>
  <si>
    <t>TXN_6027031</t>
  </si>
  <si>
    <t>TXN_7171590</t>
  </si>
  <si>
    <t>TXN_1696300</t>
  </si>
  <si>
    <t>TXN_9362993</t>
  </si>
  <si>
    <t>TXN_9630958</t>
  </si>
  <si>
    <t>TXN_4561296</t>
  </si>
  <si>
    <t>TXN_6422545</t>
  </si>
  <si>
    <t>TXN_6012728</t>
  </si>
  <si>
    <t>TXN_3046567</t>
  </si>
  <si>
    <t>TXN_3594827</t>
  </si>
  <si>
    <t>TXN_2883054</t>
  </si>
  <si>
    <t>TXN_6182856</t>
  </si>
  <si>
    <t>TXN_6499084</t>
  </si>
  <si>
    <t>TXN_5738243</t>
  </si>
  <si>
    <t>TXN_5453217</t>
  </si>
  <si>
    <t>TXN_2030078</t>
  </si>
  <si>
    <t>TXN_6603668</t>
  </si>
  <si>
    <t>TXN_7077961</t>
  </si>
  <si>
    <t>TXN_3343585</t>
  </si>
  <si>
    <t>TXN_7896831</t>
  </si>
  <si>
    <t>TXN_3541337</t>
  </si>
  <si>
    <t>TXN_2140056</t>
  </si>
  <si>
    <t>TXN_9629256</t>
  </si>
  <si>
    <t>TXN_6568254</t>
  </si>
  <si>
    <t>TXN_1851725</t>
  </si>
  <si>
    <t>TXN_9921708</t>
  </si>
  <si>
    <t>TXN_4329116</t>
  </si>
  <si>
    <t>TXN_4142781</t>
  </si>
  <si>
    <t>TXN_6055428</t>
  </si>
  <si>
    <t>TXN_4359885</t>
  </si>
  <si>
    <t>TXN_4255116</t>
  </si>
  <si>
    <t>TXN_1514364</t>
  </si>
  <si>
    <t>TXN_2252586</t>
  </si>
  <si>
    <t>TXN_8853027</t>
  </si>
  <si>
    <t>TXN_5722175</t>
  </si>
  <si>
    <t>TXN_2136226</t>
  </si>
  <si>
    <t>TXN_2920551</t>
  </si>
  <si>
    <t>TXN_8107970</t>
  </si>
  <si>
    <t>TXN_4037502</t>
  </si>
  <si>
    <t>TXN_6879752</t>
  </si>
  <si>
    <t>TXN_5535579</t>
  </si>
  <si>
    <t>TXN_6097759</t>
  </si>
  <si>
    <t>TXN_9514996</t>
  </si>
  <si>
    <t>TXN_5022805</t>
  </si>
  <si>
    <t>TXN_6815801</t>
  </si>
  <si>
    <t>TXN_2541441</t>
  </si>
  <si>
    <t>TXN_4894647</t>
  </si>
  <si>
    <t>TXN_9931637</t>
  </si>
  <si>
    <t>TXN_4158904</t>
  </si>
  <si>
    <t>TXN_1208926</t>
  </si>
  <si>
    <t>TXN_1606273</t>
  </si>
  <si>
    <t>TXN_7963189</t>
  </si>
  <si>
    <t>TXN_3852141</t>
  </si>
  <si>
    <t>TXN_2262398</t>
  </si>
  <si>
    <t>TXN_7832527</t>
  </si>
  <si>
    <t>TXN_2132434</t>
  </si>
  <si>
    <t>TXN_9691955</t>
  </si>
  <si>
    <t>TXN_1172121</t>
  </si>
  <si>
    <t>TXN_2521185</t>
  </si>
  <si>
    <t>TXN_6233021</t>
  </si>
  <si>
    <t>TXN_7498795</t>
  </si>
  <si>
    <t>TXN_1599516</t>
  </si>
  <si>
    <t>TXN_6888839</t>
  </si>
  <si>
    <t>TXN_4559065</t>
  </si>
  <si>
    <t>TXN_2696377</t>
  </si>
  <si>
    <t>TXN_4602865</t>
  </si>
  <si>
    <t>TXN_5966765</t>
  </si>
  <si>
    <t>TXN_3283631</t>
  </si>
  <si>
    <t>TXN_3344089</t>
  </si>
  <si>
    <t>TXN_7551280</t>
  </si>
  <si>
    <t>TXN_3863163</t>
  </si>
  <si>
    <t>TXN_3653560</t>
  </si>
  <si>
    <t>TXN_9549208</t>
  </si>
  <si>
    <t>TXN_2919952</t>
  </si>
  <si>
    <t>TXN_2670824</t>
  </si>
  <si>
    <t>TXN_5926432</t>
  </si>
  <si>
    <t>TXN_8235381</t>
  </si>
  <si>
    <t>TXN_1402641</t>
  </si>
  <si>
    <t>TXN_6405489</t>
  </si>
  <si>
    <t>TXN_3003311</t>
  </si>
  <si>
    <t>TXN_9436342</t>
  </si>
  <si>
    <t>TXN_3110245</t>
  </si>
  <si>
    <t>TXN_2406283</t>
  </si>
  <si>
    <t>TXN_1354464</t>
  </si>
  <si>
    <t>TXN_5582443</t>
  </si>
  <si>
    <t>TXN_6204081</t>
  </si>
  <si>
    <t>TXN_8647048</t>
  </si>
  <si>
    <t>TXN_1689024</t>
  </si>
  <si>
    <t>TXN_5422928</t>
  </si>
  <si>
    <t>TXN_3311860</t>
  </si>
  <si>
    <t>TXN_4147675</t>
  </si>
  <si>
    <t>TXN_7560178</t>
  </si>
  <si>
    <t>TXN_3930990</t>
  </si>
  <si>
    <t>TXN_8076942</t>
  </si>
  <si>
    <t>TXN_6864420</t>
  </si>
  <si>
    <t>TXN_6503884</t>
  </si>
  <si>
    <t>TXN_2206639</t>
  </si>
  <si>
    <t>TXN_2395608</t>
  </si>
  <si>
    <t>TXN_5423024</t>
  </si>
  <si>
    <t>TXN_3134595</t>
  </si>
  <si>
    <t>TXN_2251128</t>
  </si>
  <si>
    <t>TXN_4832163</t>
  </si>
  <si>
    <t>TXN_1443928</t>
  </si>
  <si>
    <t>TXN_1670597</t>
  </si>
  <si>
    <t>TXN_2165745</t>
  </si>
  <si>
    <t>TXN_3082888</t>
  </si>
  <si>
    <t>TXN_2294397</t>
  </si>
  <si>
    <t>TXN_7248594</t>
  </si>
  <si>
    <t>TXN_3059966</t>
  </si>
  <si>
    <t>TXN_9287780</t>
  </si>
  <si>
    <t>TXN_7880000</t>
  </si>
  <si>
    <t>TXN_9496791</t>
  </si>
  <si>
    <t>TXN_2320493</t>
  </si>
  <si>
    <t>TXN_9699083</t>
  </si>
  <si>
    <t>TXN_5714767</t>
  </si>
  <si>
    <t>TXN_7981162</t>
  </si>
  <si>
    <t>TXN_2316206</t>
  </si>
  <si>
    <t>TXN_7343342</t>
  </si>
  <si>
    <t>TXN_4573096</t>
  </si>
  <si>
    <t>TXN_6370625</t>
  </si>
  <si>
    <t>TXN_7580803</t>
  </si>
  <si>
    <t>TXN_2939069</t>
  </si>
  <si>
    <t>TXN_4374963</t>
  </si>
  <si>
    <t>TXN_7768350</t>
  </si>
  <si>
    <t>TXN_4401563</t>
  </si>
  <si>
    <t>TXN_8443384</t>
  </si>
  <si>
    <t>TXN_9793806</t>
  </si>
  <si>
    <t>TXN_6027923</t>
  </si>
  <si>
    <t>TXN_8385625</t>
  </si>
  <si>
    <t>TXN_6532452</t>
  </si>
  <si>
    <t>TXN_5963749</t>
  </si>
  <si>
    <t>TXN_8685281</t>
  </si>
  <si>
    <t>TXN_8944202</t>
  </si>
  <si>
    <t>TXN_2402993</t>
  </si>
  <si>
    <t>TXN_1340358</t>
  </si>
  <si>
    <t>TXN_6959328</t>
  </si>
  <si>
    <t>TXN_8077929</t>
  </si>
  <si>
    <t>TXN_8724602</t>
  </si>
  <si>
    <t>TXN_9067597</t>
  </si>
  <si>
    <t>TXN_1940778</t>
  </si>
  <si>
    <t>TXN_7860953</t>
  </si>
  <si>
    <t>TXN_8164119</t>
  </si>
  <si>
    <t>TXN_7809290</t>
  </si>
  <si>
    <t>TXN_7375024</t>
  </si>
  <si>
    <t>TXN_5675095</t>
  </si>
  <si>
    <t>TXN_4197851</t>
  </si>
  <si>
    <t>TXN_3901665</t>
  </si>
  <si>
    <t>TXN_4296023</t>
  </si>
  <si>
    <t>TXN_4350854</t>
  </si>
  <si>
    <t>TXN_1867158</t>
  </si>
  <si>
    <t>TXN_7688029</t>
  </si>
  <si>
    <t>TXN_3420633</t>
  </si>
  <si>
    <t>TXN_5220527</t>
  </si>
  <si>
    <t>TXN_8696857</t>
  </si>
  <si>
    <t>TXN_7463102</t>
  </si>
  <si>
    <t>TXN_8430882</t>
  </si>
  <si>
    <t>TXN_9114647</t>
  </si>
  <si>
    <t>TXN_5413433</t>
  </si>
  <si>
    <t>TXN_9388222</t>
  </si>
  <si>
    <t>TXN_5660949</t>
  </si>
  <si>
    <t>TXN_4118960</t>
  </si>
  <si>
    <t>TXN_1128577</t>
  </si>
  <si>
    <t>TXN_6533267</t>
  </si>
  <si>
    <t>TXN_5087453</t>
  </si>
  <si>
    <t>TXN_9627891</t>
  </si>
  <si>
    <t>TXN_5584275</t>
  </si>
  <si>
    <t>TXN_5528426</t>
  </si>
  <si>
    <t>TXN_6372031</t>
  </si>
  <si>
    <t>TXN_1823906</t>
  </si>
  <si>
    <t>TXN_7484638</t>
  </si>
  <si>
    <t>TXN_1610137</t>
  </si>
  <si>
    <t>TXN_7108012</t>
  </si>
  <si>
    <t>TXN_3272946</t>
  </si>
  <si>
    <t>TXN_7308096</t>
  </si>
  <si>
    <t>TXN_7105069</t>
  </si>
  <si>
    <t>TXN_5488764</t>
  </si>
  <si>
    <t>TXN_4268746</t>
  </si>
  <si>
    <t>TXN_1767872</t>
  </si>
  <si>
    <t>TXN_7208983</t>
  </si>
  <si>
    <t>TXN_7971660</t>
  </si>
  <si>
    <t>TXN_9271577</t>
  </si>
  <si>
    <t>TXN_3016203</t>
  </si>
  <si>
    <t>TXN_6440555</t>
  </si>
  <si>
    <t>TXN_7368194</t>
  </si>
  <si>
    <t>TXN_9789310</t>
  </si>
  <si>
    <t>TXN_6259087</t>
  </si>
  <si>
    <t>TXN_6687029</t>
  </si>
  <si>
    <t>TXN_1151605</t>
  </si>
  <si>
    <t>TXN_4602430</t>
  </si>
  <si>
    <t>TXN_7412782</t>
  </si>
  <si>
    <t>TXN_5570967</t>
  </si>
  <si>
    <t>TXN_9050127</t>
  </si>
  <si>
    <t>TXN_8046891</t>
  </si>
  <si>
    <t>TXN_7770487</t>
  </si>
  <si>
    <t>TXN_2279313</t>
  </si>
  <si>
    <t>TXN_9943050</t>
  </si>
  <si>
    <t>TXN_2694605</t>
  </si>
  <si>
    <t>TXN_1927704</t>
  </si>
  <si>
    <t>TXN_9409405</t>
  </si>
  <si>
    <t>TXN_4055876</t>
  </si>
  <si>
    <t>TXN_1929398</t>
  </si>
  <si>
    <t>TXN_3093284</t>
  </si>
  <si>
    <t>TXN_2276426</t>
  </si>
  <si>
    <t>TXN_9608095</t>
  </si>
  <si>
    <t>TXN_9587704</t>
  </si>
  <si>
    <t>TXN_2372348</t>
  </si>
  <si>
    <t>TXN_3386311</t>
  </si>
  <si>
    <t>TXN_8086161</t>
  </si>
  <si>
    <t>TXN_4613595</t>
  </si>
  <si>
    <t>TXN_4152991</t>
  </si>
  <si>
    <t>TXN_1196324</t>
  </si>
  <si>
    <t>TXN_6621007</t>
  </si>
  <si>
    <t>TXN_1234390</t>
  </si>
  <si>
    <t>TXN_6271633</t>
  </si>
  <si>
    <t>TXN_4805204</t>
  </si>
  <si>
    <t>TXN_3094786</t>
  </si>
  <si>
    <t>TXN_7082667</t>
  </si>
  <si>
    <t>TXN_8030379</t>
  </si>
  <si>
    <t>TXN_7746634</t>
  </si>
  <si>
    <t>TXN_3654299</t>
  </si>
  <si>
    <t>TXN_8659963</t>
  </si>
  <si>
    <t>TXN_2935758</t>
  </si>
  <si>
    <t>TXN_5360210</t>
  </si>
  <si>
    <t>TXN_5473680</t>
  </si>
  <si>
    <t>TXN_6677631</t>
  </si>
  <si>
    <t>TXN_9775900</t>
  </si>
  <si>
    <t>TXN_1342359</t>
  </si>
  <si>
    <t>TXN_6975499</t>
  </si>
  <si>
    <t>TXN_9861083</t>
  </si>
  <si>
    <t>TXN_4548698</t>
  </si>
  <si>
    <t>TXN_8735820</t>
  </si>
  <si>
    <t>TXN_1950008</t>
  </si>
  <si>
    <t>TXN_3894173</t>
  </si>
  <si>
    <t>TXN_4307602</t>
  </si>
  <si>
    <t>TXN_2394502</t>
  </si>
  <si>
    <t>TXN_5929797</t>
  </si>
  <si>
    <t>TXN_1010950</t>
  </si>
  <si>
    <t>TXN_9365766</t>
  </si>
  <si>
    <t>TXN_2422584</t>
  </si>
  <si>
    <t>TXN_6880338</t>
  </si>
  <si>
    <t>TXN_9362958</t>
  </si>
  <si>
    <t>TXN_7894069</t>
  </si>
  <si>
    <t>TXN_5296578</t>
  </si>
  <si>
    <t>TXN_2435025</t>
  </si>
  <si>
    <t>TXN_4197090</t>
  </si>
  <si>
    <t>TXN_6479368</t>
  </si>
  <si>
    <t>TXN_6991528</t>
  </si>
  <si>
    <t>TXN_2154866</t>
  </si>
  <si>
    <t>TXN_5236861</t>
  </si>
  <si>
    <t>TXN_9433035</t>
  </si>
  <si>
    <t>TXN_2970600</t>
  </si>
  <si>
    <t>TXN_2634805</t>
  </si>
  <si>
    <t>TXN_3984842</t>
  </si>
  <si>
    <t>TXN_9154713</t>
  </si>
  <si>
    <t>TXN_2897727</t>
  </si>
  <si>
    <t>TXN_3801179</t>
  </si>
  <si>
    <t>TXN_2153838</t>
  </si>
  <si>
    <t>TXN_7835785</t>
  </si>
  <si>
    <t>TXN_5335079</t>
  </si>
  <si>
    <t>TXN_5746800</t>
  </si>
  <si>
    <t>TXN_4630658</t>
  </si>
  <si>
    <t>TXN_8918905</t>
  </si>
  <si>
    <t>TXN_6610487</t>
  </si>
  <si>
    <t>TXN_6396940</t>
  </si>
  <si>
    <t>TXN_2807590</t>
  </si>
  <si>
    <t>TXN_7252860</t>
  </si>
  <si>
    <t>TXN_1474329</t>
  </si>
  <si>
    <t>TXN_2798736</t>
  </si>
  <si>
    <t>TXN_1489194</t>
  </si>
  <si>
    <t>TXN_7627772</t>
  </si>
  <si>
    <t>TXN_3936883</t>
  </si>
  <si>
    <t>TXN_1817275</t>
  </si>
  <si>
    <t>TXN_3617989</t>
  </si>
  <si>
    <t>TXN_1566564</t>
  </si>
  <si>
    <t>TXN_6513163</t>
  </si>
  <si>
    <t>TXN_2911863</t>
  </si>
  <si>
    <t>TXN_1991987</t>
  </si>
  <si>
    <t>TXN_7232524</t>
  </si>
  <si>
    <t>TXN_4234636</t>
  </si>
  <si>
    <t>TXN_5100579</t>
  </si>
  <si>
    <t>TXN_9598764</t>
  </si>
  <si>
    <t>TXN_2834323</t>
  </si>
  <si>
    <t>TXN_2480488</t>
  </si>
  <si>
    <t>TXN_2345326</t>
  </si>
  <si>
    <t>TXN_8872103</t>
  </si>
  <si>
    <t>TXN_9773646</t>
  </si>
  <si>
    <t>TXN_1442096</t>
  </si>
  <si>
    <t>TXN_2337888</t>
  </si>
  <si>
    <t>TXN_8297751</t>
  </si>
  <si>
    <t>TXN_9241048</t>
  </si>
  <si>
    <t>TXN_7548260</t>
  </si>
  <si>
    <t>TXN_1234907</t>
  </si>
  <si>
    <t>TXN_7317475</t>
  </si>
  <si>
    <t>TXN_1317114</t>
  </si>
  <si>
    <t>TXN_3897788</t>
  </si>
  <si>
    <t>TXN_6655017</t>
  </si>
  <si>
    <t>TXN_7478306</t>
  </si>
  <si>
    <t>TXN_3163567</t>
  </si>
  <si>
    <t>TXN_2526267</t>
  </si>
  <si>
    <t>TXN_6889357</t>
  </si>
  <si>
    <t>TXN_6323915</t>
  </si>
  <si>
    <t>TXN_2931403</t>
  </si>
  <si>
    <t>TXN_8036247</t>
  </si>
  <si>
    <t>TXN_4143264</t>
  </si>
  <si>
    <t>TXN_5124519</t>
  </si>
  <si>
    <t>TXN_1529845</t>
  </si>
  <si>
    <t>TXN_2674372</t>
  </si>
  <si>
    <t>TXN_7215900</t>
  </si>
  <si>
    <t>TXN_6622980</t>
  </si>
  <si>
    <t>TXN_3447575</t>
  </si>
  <si>
    <t>TXN_9819697</t>
  </si>
  <si>
    <t>TXN_1731476</t>
  </si>
  <si>
    <t>TXN_4152262</t>
  </si>
  <si>
    <t>TXN_1721342</t>
  </si>
  <si>
    <t>TXN_7046631</t>
  </si>
  <si>
    <t>TXN_7979028</t>
  </si>
  <si>
    <t>TXN_2474395</t>
  </si>
  <si>
    <t>TXN_9168898</t>
  </si>
  <si>
    <t>TXN_9675940</t>
  </si>
  <si>
    <t>TXN_7427357</t>
  </si>
  <si>
    <t>TXN_5806624</t>
  </si>
  <si>
    <t>TXN_6670371</t>
  </si>
  <si>
    <t>TXN_1309055</t>
  </si>
  <si>
    <t>TXN_2302259</t>
  </si>
  <si>
    <t>TXN_4921865</t>
  </si>
  <si>
    <t>TXN_2897794</t>
  </si>
  <si>
    <t>TXN_4623642</t>
  </si>
  <si>
    <t>TXN_2813872</t>
  </si>
  <si>
    <t>TXN_1891978</t>
  </si>
  <si>
    <t>TXN_1797690</t>
  </si>
  <si>
    <t>TXN_7866805</t>
  </si>
  <si>
    <t>TXN_1760092</t>
  </si>
  <si>
    <t>TXN_1887555</t>
  </si>
  <si>
    <t>TXN_9872258</t>
  </si>
  <si>
    <t>TXN_2437725</t>
  </si>
  <si>
    <t>TXN_2903973</t>
  </si>
  <si>
    <t>TXN_8306630</t>
  </si>
  <si>
    <t>TXN_1811216</t>
  </si>
  <si>
    <t>TXN_9248370</t>
  </si>
  <si>
    <t>TXN_5549522</t>
  </si>
  <si>
    <t>TXN_9694799</t>
  </si>
  <si>
    <t>TXN_6733436</t>
  </si>
  <si>
    <t>TXN_2311707</t>
  </si>
  <si>
    <t>TXN_4177796</t>
  </si>
  <si>
    <t>TXN_2905118</t>
  </si>
  <si>
    <t>TXN_5005793</t>
  </si>
  <si>
    <t>TXN_2840861</t>
  </si>
  <si>
    <t>TXN_1088497</t>
  </si>
  <si>
    <t>TXN_4083872</t>
  </si>
  <si>
    <t>TXN_4064326</t>
  </si>
  <si>
    <t>TXN_8749775</t>
  </si>
  <si>
    <t>TXN_6541284</t>
  </si>
  <si>
    <t>TXN_3413156</t>
  </si>
  <si>
    <t>TXN_7418152</t>
  </si>
  <si>
    <t>TXN_5868082</t>
  </si>
  <si>
    <t>TXN_1413335</t>
  </si>
  <si>
    <t>TXN_7286934</t>
  </si>
  <si>
    <t>TXN_3447594</t>
  </si>
  <si>
    <t>TXN_1353266</t>
  </si>
  <si>
    <t>TXN_7233393</t>
  </si>
  <si>
    <t>TXN_8273645</t>
  </si>
  <si>
    <t>TXN_2474286</t>
  </si>
  <si>
    <t>TXN_6700141</t>
  </si>
  <si>
    <t>TXN_2714524</t>
  </si>
  <si>
    <t>TXN_4030519</t>
  </si>
  <si>
    <t>TXN_8716594</t>
  </si>
  <si>
    <t>TXN_5159483</t>
  </si>
  <si>
    <t>TXN_4688236</t>
  </si>
  <si>
    <t>TXN_3158921</t>
  </si>
  <si>
    <t>TXN_2741928</t>
  </si>
  <si>
    <t>TXN_2838958</t>
  </si>
  <si>
    <t>TXN_1367723</t>
  </si>
  <si>
    <t>TXN_1710476</t>
  </si>
  <si>
    <t>TXN_2248497</t>
  </si>
  <si>
    <t>TXN_9403754</t>
  </si>
  <si>
    <t>TXN_2495788</t>
  </si>
  <si>
    <t>TXN_2844982</t>
  </si>
  <si>
    <t>TXN_9345439</t>
  </si>
  <si>
    <t>TXN_6347567</t>
  </si>
  <si>
    <t>TXN_9710430</t>
  </si>
  <si>
    <t>TXN_8859035</t>
  </si>
  <si>
    <t>TXN_9206049</t>
  </si>
  <si>
    <t>TXN_8748070</t>
  </si>
  <si>
    <t>TXN_1079241</t>
  </si>
  <si>
    <t>TXN_7878520</t>
  </si>
  <si>
    <t>TXN_1236779</t>
  </si>
  <si>
    <t>TXN_7682621</t>
  </si>
  <si>
    <t>TXN_3291900</t>
  </si>
  <si>
    <t>TXN_6501091</t>
  </si>
  <si>
    <t>TXN_8197935</t>
  </si>
  <si>
    <t>TXN_1721366</t>
  </si>
  <si>
    <t>TXN_3924170</t>
  </si>
  <si>
    <t>TXN_9374286</t>
  </si>
  <si>
    <t>TXN_6577619</t>
  </si>
  <si>
    <t>TXN_1577802</t>
  </si>
  <si>
    <t>TXN_2141924</t>
  </si>
  <si>
    <t>TXN_2866735</t>
  </si>
  <si>
    <t>TXN_6748374</t>
  </si>
  <si>
    <t>TXN_5056971</t>
  </si>
  <si>
    <t>TXN_6481150</t>
  </si>
  <si>
    <t>TXN_2371827</t>
  </si>
  <si>
    <t>TXN_5457767</t>
  </si>
  <si>
    <t>TXN_6443522</t>
  </si>
  <si>
    <t>TXN_1228888</t>
  </si>
  <si>
    <t>TXN_5662517</t>
  </si>
  <si>
    <t>TXN_8432624</t>
  </si>
  <si>
    <t>TXN_1898102</t>
  </si>
  <si>
    <t>TXN_6142529</t>
  </si>
  <si>
    <t>TXN_9279935</t>
  </si>
  <si>
    <t>TXN_2501656</t>
  </si>
  <si>
    <t>TXN_6959065</t>
  </si>
  <si>
    <t>TXN_4784154</t>
  </si>
  <si>
    <t>TXN_4795208</t>
  </si>
  <si>
    <t>TXN_6265760</t>
  </si>
  <si>
    <t>TXN_8882176</t>
  </si>
  <si>
    <t>TXN_3655322</t>
  </si>
  <si>
    <t>TXN_5734319</t>
  </si>
  <si>
    <t>TXN_7343660</t>
  </si>
  <si>
    <t>TXN_2330694</t>
  </si>
  <si>
    <t>TXN_4476076</t>
  </si>
  <si>
    <t>TXN_4183749</t>
  </si>
  <si>
    <t>TXN_6901619</t>
  </si>
  <si>
    <t>TXN_7847913</t>
  </si>
  <si>
    <t>TXN_1792405</t>
  </si>
  <si>
    <t>TXN_6101067</t>
  </si>
  <si>
    <t>TXN_3994585</t>
  </si>
  <si>
    <t>TXN_5202752</t>
  </si>
  <si>
    <t>TXN_8714850</t>
  </si>
  <si>
    <t>TXN_4919285</t>
  </si>
  <si>
    <t>TXN_1571824</t>
  </si>
  <si>
    <t>TXN_3920273</t>
  </si>
  <si>
    <t>TXN_7268387</t>
  </si>
  <si>
    <t>TXN_6268823</t>
  </si>
  <si>
    <t>TXN_5578828</t>
  </si>
  <si>
    <t>TXN_9597063</t>
  </si>
  <si>
    <t>TXN_6867132</t>
  </si>
  <si>
    <t>TXN_1971865</t>
  </si>
  <si>
    <t>TXN_6067546</t>
  </si>
  <si>
    <t>TXN_6724588</t>
  </si>
  <si>
    <t>TXN_2929426</t>
  </si>
  <si>
    <t>TXN_9105374</t>
  </si>
  <si>
    <t>TXN_2882571</t>
  </si>
  <si>
    <t>TXN_6640488</t>
  </si>
  <si>
    <t>TXN_7621512</t>
  </si>
  <si>
    <t>TXN_9286019</t>
  </si>
  <si>
    <t>TXN_1923263</t>
  </si>
  <si>
    <t>TXN_7629728</t>
  </si>
  <si>
    <t>TXN_8903958</t>
  </si>
  <si>
    <t>TXN_6076602</t>
  </si>
  <si>
    <t>TXN_2340643</t>
  </si>
  <si>
    <t>TXN_3238759</t>
  </si>
  <si>
    <t>TXN_3585602</t>
  </si>
  <si>
    <t>TXN_8096618</t>
  </si>
  <si>
    <t>TXN_2639283</t>
  </si>
  <si>
    <t>TXN_1505837</t>
  </si>
  <si>
    <t>TXN_7292790</t>
  </si>
  <si>
    <t>TXN_7631496</t>
  </si>
  <si>
    <t>TXN_6770844</t>
  </si>
  <si>
    <t>TXN_4152460</t>
  </si>
  <si>
    <t>TXN_4699911</t>
  </si>
  <si>
    <t>TXN_3472433</t>
  </si>
  <si>
    <t>TXN_7179827</t>
  </si>
  <si>
    <t>TXN_2110490</t>
  </si>
  <si>
    <t>TXN_6046363</t>
  </si>
  <si>
    <t>TXN_7117210</t>
  </si>
  <si>
    <t>TXN_5823330</t>
  </si>
  <si>
    <t>TXN_8155540</t>
  </si>
  <si>
    <t>TXN_2418609</t>
  </si>
  <si>
    <t>TXN_4382802</t>
  </si>
  <si>
    <t>TXN_9970964</t>
  </si>
  <si>
    <t>TXN_5946779</t>
  </si>
  <si>
    <t>TXN_8982328</t>
  </si>
  <si>
    <t>TXN_1322421</t>
  </si>
  <si>
    <t>TXN_4972634</t>
  </si>
  <si>
    <t>TXN_8159772</t>
  </si>
  <si>
    <t>TXN_4360970</t>
  </si>
  <si>
    <t>TXN_3886583</t>
  </si>
  <si>
    <t>TXN_9315004</t>
  </si>
  <si>
    <t>TXN_4039864</t>
  </si>
  <si>
    <t>TXN_8901988</t>
  </si>
  <si>
    <t>TXN_8103754</t>
  </si>
  <si>
    <t>TXN_6318017</t>
  </si>
  <si>
    <t>TXN_4583009</t>
  </si>
  <si>
    <t>TXN_8549600</t>
  </si>
  <si>
    <t>TXN_8863649</t>
  </si>
  <si>
    <t>TXN_3673322</t>
  </si>
  <si>
    <t>TXN_1830432</t>
  </si>
  <si>
    <t>TXN_2880516</t>
  </si>
  <si>
    <t>TXN_2294603</t>
  </si>
  <si>
    <t>TXN_1220061</t>
  </si>
  <si>
    <t>TXN_3463337</t>
  </si>
  <si>
    <t>TXN_8016623</t>
  </si>
  <si>
    <t>TXN_2841233</t>
  </si>
  <si>
    <t>TXN_1458905</t>
  </si>
  <si>
    <t>TXN_4185160</t>
  </si>
  <si>
    <t>TXN_7994903</t>
  </si>
  <si>
    <t>TXN_2185727</t>
  </si>
  <si>
    <t>TXN_8971366</t>
  </si>
  <si>
    <t>TXN_3669866</t>
  </si>
  <si>
    <t>TXN_9395223</t>
  </si>
  <si>
    <t>TXN_5808719</t>
  </si>
  <si>
    <t>TXN_1985396</t>
  </si>
  <si>
    <t>TXN_7625340</t>
  </si>
  <si>
    <t>TXN_1533652</t>
  </si>
  <si>
    <t>TXN_6345619</t>
  </si>
  <si>
    <t>TXN_8127681</t>
  </si>
  <si>
    <t>TXN_7705153</t>
  </si>
  <si>
    <t>TXN_9517548</t>
  </si>
  <si>
    <t>TXN_4467046</t>
  </si>
  <si>
    <t>TXN_8167530</t>
  </si>
  <si>
    <t>TXN_5492822</t>
  </si>
  <si>
    <t>TXN_1091115</t>
  </si>
  <si>
    <t>TXN_6403951</t>
  </si>
  <si>
    <t>TXN_7961171</t>
  </si>
  <si>
    <t>TXN_6177334</t>
  </si>
  <si>
    <t>TXN_3561149</t>
  </si>
  <si>
    <t>TXN_9965686</t>
  </si>
  <si>
    <t>TXN_5303413</t>
  </si>
  <si>
    <t>TXN_9658354</t>
  </si>
  <si>
    <t>TXN_6018020</t>
  </si>
  <si>
    <t>TXN_3305132</t>
  </si>
  <si>
    <t>TXN_9845746</t>
  </si>
  <si>
    <t>TXN_1547704</t>
  </si>
  <si>
    <t>TXN_6135727</t>
  </si>
  <si>
    <t>TXN_3660227</t>
  </si>
  <si>
    <t>TXN_4064310</t>
  </si>
  <si>
    <t>TXN_9616828</t>
  </si>
  <si>
    <t>TXN_1522122</t>
  </si>
  <si>
    <t>TXN_5029453</t>
  </si>
  <si>
    <t>TXN_8759461</t>
  </si>
  <si>
    <t>TXN_6276679</t>
  </si>
  <si>
    <t>TXN_9386165</t>
  </si>
  <si>
    <t>TXN_6064232</t>
  </si>
  <si>
    <t>TXN_3604017</t>
  </si>
  <si>
    <t>TXN_1465584</t>
  </si>
  <si>
    <t>TXN_7419274</t>
  </si>
  <si>
    <t>TXN_2205071</t>
  </si>
  <si>
    <t>TXN_5790078</t>
  </si>
  <si>
    <t>TXN_4119210</t>
  </si>
  <si>
    <t>TXN_2349072</t>
  </si>
  <si>
    <t>TXN_2194305</t>
  </si>
  <si>
    <t>TXN_4837447</t>
  </si>
  <si>
    <t>TXN_9658905</t>
  </si>
  <si>
    <t>TXN_9215670</t>
  </si>
  <si>
    <t>TXN_4046095</t>
  </si>
  <si>
    <t>TXN_9707159</t>
  </si>
  <si>
    <t>TXN_9983518</t>
  </si>
  <si>
    <t>TXN_1714348</t>
  </si>
  <si>
    <t>TXN_8211288</t>
  </si>
  <si>
    <t>TXN_6335423</t>
  </si>
  <si>
    <t>TXN_9475783</t>
  </si>
  <si>
    <t>TXN_1645743</t>
  </si>
  <si>
    <t>TXN_2377667</t>
  </si>
  <si>
    <t>TXN_5430200</t>
  </si>
  <si>
    <t>TXN_5135172</t>
  </si>
  <si>
    <t>TXN_6716151</t>
  </si>
  <si>
    <t>TXN_5303258</t>
  </si>
  <si>
    <t>TXN_9263030</t>
  </si>
  <si>
    <t>TXN_8952145</t>
  </si>
  <si>
    <t>TXN_8062811</t>
  </si>
  <si>
    <t>TXN_7855761</t>
  </si>
  <si>
    <t>TXN_9455977</t>
  </si>
  <si>
    <t>TXN_4528522</t>
  </si>
  <si>
    <t>TXN_7049861</t>
  </si>
  <si>
    <t>TXN_9001844</t>
  </si>
  <si>
    <t>TXN_9104710</t>
  </si>
  <si>
    <t>TXN_9178213</t>
  </si>
  <si>
    <t>TXN_8859144</t>
  </si>
  <si>
    <t>TXN_4271034</t>
  </si>
  <si>
    <t>TXN_2741424</t>
  </si>
  <si>
    <t>TXN_6676143</t>
  </si>
  <si>
    <t>TXN_3016079</t>
  </si>
  <si>
    <t>TXN_6881662</t>
  </si>
  <si>
    <t>TXN_9812021</t>
  </si>
  <si>
    <t>TXN_7947711</t>
  </si>
  <si>
    <t>TXN_3949676</t>
  </si>
  <si>
    <t>TXN_4283693</t>
  </si>
  <si>
    <t>TXN_2274945</t>
  </si>
  <si>
    <t>TXN_6787259</t>
  </si>
  <si>
    <t>TXN_7062893</t>
  </si>
  <si>
    <t>TXN_8533584</t>
  </si>
  <si>
    <t>TXN_4311369</t>
  </si>
  <si>
    <t>TXN_7485706</t>
  </si>
  <si>
    <t>TXN_9908225</t>
  </si>
  <si>
    <t>TXN_7163533</t>
  </si>
  <si>
    <t>TXN_6867995</t>
  </si>
  <si>
    <t>TXN_5256055</t>
  </si>
  <si>
    <t>TXN_6067979</t>
  </si>
  <si>
    <t>TXN_6069730</t>
  </si>
  <si>
    <t>TXN_4224401</t>
  </si>
  <si>
    <t>TXN_9858152</t>
  </si>
  <si>
    <t>TXN_4060332</t>
  </si>
  <si>
    <t>TXN_2905218</t>
  </si>
  <si>
    <t>TXN_8277583</t>
  </si>
  <si>
    <t>TXN_2078317</t>
  </si>
  <si>
    <t>TXN_7057481</t>
  </si>
  <si>
    <t>TXN_6869767</t>
  </si>
  <si>
    <t>TXN_1828494</t>
  </si>
  <si>
    <t>TXN_3509609</t>
  </si>
  <si>
    <t>TXN_4276442</t>
  </si>
  <si>
    <t>TXN_7956243</t>
  </si>
  <si>
    <t>TXN_3709853</t>
  </si>
  <si>
    <t>TXN_9486849</t>
  </si>
  <si>
    <t>TXN_1408709</t>
  </si>
  <si>
    <t>TXN_4003040</t>
  </si>
  <si>
    <t>TXN_9781679</t>
  </si>
  <si>
    <t>TXN_8566499</t>
  </si>
  <si>
    <t>TXN_9370771</t>
  </si>
  <si>
    <t>TXN_5914284</t>
  </si>
  <si>
    <t>TXN_9878649</t>
  </si>
  <si>
    <t>TXN_5909816</t>
  </si>
  <si>
    <t>TXN_9461980</t>
  </si>
  <si>
    <t>TXN_8090470</t>
  </si>
  <si>
    <t>TXN_1392546</t>
  </si>
  <si>
    <t>TXN_9067752</t>
  </si>
  <si>
    <t>TXN_2640771</t>
  </si>
  <si>
    <t>TXN_8593064</t>
  </si>
  <si>
    <t>TXN_9223045</t>
  </si>
  <si>
    <t>TXN_8659330</t>
  </si>
  <si>
    <t>TXN_5615754</t>
  </si>
  <si>
    <t>TXN_8127929</t>
  </si>
  <si>
    <t>TXN_2317867</t>
  </si>
  <si>
    <t>TXN_7467621</t>
  </si>
  <si>
    <t>TXN_4831311</t>
  </si>
  <si>
    <t>TXN_3602272</t>
  </si>
  <si>
    <t>TXN_4913329</t>
  </si>
  <si>
    <t>TXN_8830809</t>
  </si>
  <si>
    <t>TXN_9689507</t>
  </si>
  <si>
    <t>TXN_9662632</t>
  </si>
  <si>
    <t>TXN_2112848</t>
  </si>
  <si>
    <t>TXN_6923480</t>
  </si>
  <si>
    <t>TXN_8875195</t>
  </si>
  <si>
    <t>TXN_9928552</t>
  </si>
  <si>
    <t>TXN_3456748</t>
  </si>
  <si>
    <t>TXN_3132921</t>
  </si>
  <si>
    <t>TXN_4276702</t>
  </si>
  <si>
    <t>TXN_6218380</t>
  </si>
  <si>
    <t>TXN_3839691</t>
  </si>
  <si>
    <t>TXN_2559020</t>
  </si>
  <si>
    <t>TXN_8607376</t>
  </si>
  <si>
    <t>TXN_5858713</t>
  </si>
  <si>
    <t>TXN_3312690</t>
  </si>
  <si>
    <t>TXN_8687088</t>
  </si>
  <si>
    <t>TXN_5139074</t>
  </si>
  <si>
    <t>TXN_4466681</t>
  </si>
  <si>
    <t>TXN_9292025</t>
  </si>
  <si>
    <t>TXN_5301926</t>
  </si>
  <si>
    <t>TXN_3454881</t>
  </si>
  <si>
    <t>TXN_2904046</t>
  </si>
  <si>
    <t>TXN_6540200</t>
  </si>
  <si>
    <t>TXN_9188774</t>
  </si>
  <si>
    <t>TXN_7493800</t>
  </si>
  <si>
    <t>TXN_8413251</t>
  </si>
  <si>
    <t>TXN_1444932</t>
  </si>
  <si>
    <t>TXN_5065748</t>
  </si>
  <si>
    <t>TXN_8014645</t>
  </si>
  <si>
    <t>TXN_1698600</t>
  </si>
  <si>
    <t>TXN_3463568</t>
  </si>
  <si>
    <t>TXN_5504920</t>
  </si>
  <si>
    <t>TXN_9968926</t>
  </si>
  <si>
    <t>TXN_1935119</t>
  </si>
  <si>
    <t>TXN_6784478</t>
  </si>
  <si>
    <t>TXN_3866162</t>
  </si>
  <si>
    <t>TXN_5349355</t>
  </si>
  <si>
    <t>TXN_4650834</t>
  </si>
  <si>
    <t>TXN_6576987</t>
  </si>
  <si>
    <t>TXN_1192970</t>
  </si>
  <si>
    <t>TXN_7645464</t>
  </si>
  <si>
    <t>TXN_9495855</t>
  </si>
  <si>
    <t>TXN_6687699</t>
  </si>
  <si>
    <t>TXN_4331281</t>
  </si>
  <si>
    <t>TXN_6433362</t>
  </si>
  <si>
    <t>TXN_4991594</t>
  </si>
  <si>
    <t>TXN_9464961</t>
  </si>
  <si>
    <t>TXN_4463677</t>
  </si>
  <si>
    <t>TXN_5297746</t>
  </si>
  <si>
    <t>TXN_8145813</t>
  </si>
  <si>
    <t>TXN_3801485</t>
  </si>
  <si>
    <t>TXN_2312908</t>
  </si>
  <si>
    <t>TXN_3620213</t>
  </si>
  <si>
    <t>TXN_9579691</t>
  </si>
  <si>
    <t>TXN_3462602</t>
  </si>
  <si>
    <t>TXN_9152120</t>
  </si>
  <si>
    <t>TXN_7799711</t>
  </si>
  <si>
    <t>TXN_7511351</t>
  </si>
  <si>
    <t>TXN_1020478</t>
  </si>
  <si>
    <t>TXN_4975029</t>
  </si>
  <si>
    <t>TXN_8640673</t>
  </si>
  <si>
    <t>TXN_7857126</t>
  </si>
  <si>
    <t>TXN_3635628</t>
  </si>
  <si>
    <t>TXN_9454387</t>
  </si>
  <si>
    <t>TXN_9660362</t>
  </si>
  <si>
    <t>TXN_9281939</t>
  </si>
  <si>
    <t>TXN_6332405</t>
  </si>
  <si>
    <t>TXN_8860052</t>
  </si>
  <si>
    <t>TXN_6732833</t>
  </si>
  <si>
    <t>TXN_6232398</t>
  </si>
  <si>
    <t>TXN_2391245</t>
  </si>
  <si>
    <t>TXN_7670296</t>
  </si>
  <si>
    <t>TXN_6128086</t>
  </si>
  <si>
    <t>TXN_6658070</t>
  </si>
  <si>
    <t>TXN_4228838</t>
  </si>
  <si>
    <t>TXN_1272118</t>
  </si>
  <si>
    <t>TXN_4060215</t>
  </si>
  <si>
    <t>TXN_2569119</t>
  </si>
  <si>
    <t>TXN_7992512</t>
  </si>
  <si>
    <t>TXN_2417271</t>
  </si>
  <si>
    <t>TXN_9425096</t>
  </si>
  <si>
    <t>TXN_6236737</t>
  </si>
  <si>
    <t>TXN_9691364</t>
  </si>
  <si>
    <t>TXN_1524602</t>
  </si>
  <si>
    <t>TXN_5132482</t>
  </si>
  <si>
    <t>TXN_9969836</t>
  </si>
  <si>
    <t>TXN_7938279</t>
  </si>
  <si>
    <t>TXN_6398450</t>
  </si>
  <si>
    <t>TXN_8384428</t>
  </si>
  <si>
    <t>TXN_6541329</t>
  </si>
  <si>
    <t>TXN_7667139</t>
  </si>
  <si>
    <t>TXN_1396019</t>
  </si>
  <si>
    <t>TXN_4811225</t>
  </si>
  <si>
    <t>TXN_4564220</t>
  </si>
  <si>
    <t>TXN_5414186</t>
  </si>
  <si>
    <t>TXN_1740742</t>
  </si>
  <si>
    <t>TXN_1236759</t>
  </si>
  <si>
    <t>TXN_4755860</t>
  </si>
  <si>
    <t>TXN_1755817</t>
  </si>
  <si>
    <t>TXN_6714749</t>
  </si>
  <si>
    <t>TXN_6013024</t>
  </si>
  <si>
    <t>TXN_8065852</t>
  </si>
  <si>
    <t>TXN_3695238</t>
  </si>
  <si>
    <t>TXN_1349640</t>
  </si>
  <si>
    <t>TXN_9660030</t>
  </si>
  <si>
    <t>TXN_9649503</t>
  </si>
  <si>
    <t>TXN_6618160</t>
  </si>
  <si>
    <t>TXN_4590013</t>
  </si>
  <si>
    <t>TXN_4958354</t>
  </si>
  <si>
    <t>TXN_2457961</t>
  </si>
  <si>
    <t>TXN_1492585</t>
  </si>
  <si>
    <t>TXN_2208949</t>
  </si>
  <si>
    <t>TXN_6806968</t>
  </si>
  <si>
    <t>TXN_4252608</t>
  </si>
  <si>
    <t>TXN_1917336</t>
  </si>
  <si>
    <t>TXN_6476719</t>
  </si>
  <si>
    <t>TXN_3009994</t>
  </si>
  <si>
    <t>TXN_8992377</t>
  </si>
  <si>
    <t>TXN_7153455</t>
  </si>
  <si>
    <t>TXN_7383137</t>
  </si>
  <si>
    <t>TXN_2441029</t>
  </si>
  <si>
    <t>TXN_4801947</t>
  </si>
  <si>
    <t>TXN_2547156</t>
  </si>
  <si>
    <t>TXN_8621278</t>
  </si>
  <si>
    <t>TXN_2616353</t>
  </si>
  <si>
    <t>TXN_3608237</t>
  </si>
  <si>
    <t>TXN_2423167</t>
  </si>
  <si>
    <t>TXN_3910293</t>
  </si>
  <si>
    <t>TXN_4568379</t>
  </si>
  <si>
    <t>TXN_3880494</t>
  </si>
  <si>
    <t>TXN_2755642</t>
  </si>
  <si>
    <t>TXN_9320353</t>
  </si>
  <si>
    <t>TXN_8837015</t>
  </si>
  <si>
    <t>TXN_2667131</t>
  </si>
  <si>
    <t>TXN_5536056</t>
  </si>
  <si>
    <t>TXN_9020641</t>
  </si>
  <si>
    <t>TXN_1005377</t>
  </si>
  <si>
    <t>TXN_9705971</t>
  </si>
  <si>
    <t>TXN_4809626</t>
  </si>
  <si>
    <t>TXN_5171248</t>
  </si>
  <si>
    <t>TXN_7229918</t>
  </si>
  <si>
    <t>TXN_8552898</t>
  </si>
  <si>
    <t>TXN_4787754</t>
  </si>
  <si>
    <t>TXN_9376428</t>
  </si>
  <si>
    <t>TXN_6021363</t>
  </si>
  <si>
    <t>TXN_2477650</t>
  </si>
  <si>
    <t>TXN_4987376</t>
  </si>
  <si>
    <t>TXN_2735598</t>
  </si>
  <si>
    <t>TXN_7362526</t>
  </si>
  <si>
    <t>TXN_3584252</t>
  </si>
  <si>
    <t>TXN_6324687</t>
  </si>
  <si>
    <t>TXN_4757873</t>
  </si>
  <si>
    <t>TXN_6283718</t>
  </si>
  <si>
    <t>TXN_3048882</t>
  </si>
  <si>
    <t>TXN_5922981</t>
  </si>
  <si>
    <t>TXN_4108567</t>
  </si>
  <si>
    <t>TXN_9246986</t>
  </si>
  <si>
    <t>TXN_5832513</t>
  </si>
  <si>
    <t>TXN_6053755</t>
  </si>
  <si>
    <t>TXN_3549667</t>
  </si>
  <si>
    <t>TXN_6361593</t>
  </si>
  <si>
    <t>TXN_2729959</t>
  </si>
  <si>
    <t>TXN_4582054</t>
  </si>
  <si>
    <t>TXN_2134763</t>
  </si>
  <si>
    <t>TXN_1633607</t>
  </si>
  <si>
    <t>TXN_7647190</t>
  </si>
  <si>
    <t>TXN_5845583</t>
  </si>
  <si>
    <t>TXN_6692318</t>
  </si>
  <si>
    <t>TXN_9571019</t>
  </si>
  <si>
    <t>TXN_6451595</t>
  </si>
  <si>
    <t>TXN_4797429</t>
  </si>
  <si>
    <t>TXN_6925284</t>
  </si>
  <si>
    <t>TXN_2925996</t>
  </si>
  <si>
    <t>TXN_5750248</t>
  </si>
  <si>
    <t>TXN_7416196</t>
  </si>
  <si>
    <t>TXN_6438980</t>
  </si>
  <si>
    <t>TXN_2424839</t>
  </si>
  <si>
    <t>TXN_1982031</t>
  </si>
  <si>
    <t>TXN_3060286</t>
  </si>
  <si>
    <t>TXN_2764625</t>
  </si>
  <si>
    <t>TXN_6086123</t>
  </si>
  <si>
    <t>TXN_4389662</t>
  </si>
  <si>
    <t>TXN_9389300</t>
  </si>
  <si>
    <t>TXN_2147448</t>
  </si>
  <si>
    <t>TXN_9857832</t>
  </si>
  <si>
    <t>TXN_1292430</t>
  </si>
  <si>
    <t>TXN_2470530</t>
  </si>
  <si>
    <t>TXN_1434598</t>
  </si>
  <si>
    <t>TXN_4375708</t>
  </si>
  <si>
    <t>TXN_9775984</t>
  </si>
  <si>
    <t>TXN_1625754</t>
  </si>
  <si>
    <t>TXN_9567915</t>
  </si>
  <si>
    <t>TXN_4062634</t>
  </si>
  <si>
    <t>TXN_6624397</t>
  </si>
  <si>
    <t>TXN_2404800</t>
  </si>
  <si>
    <t>TXN_4501915</t>
  </si>
  <si>
    <t>TXN_4247105</t>
  </si>
  <si>
    <t>TXN_8732935</t>
  </si>
  <si>
    <t>TXN_3270584</t>
  </si>
  <si>
    <t>TXN_8258798</t>
  </si>
  <si>
    <t>TXN_7412012</t>
  </si>
  <si>
    <t>TXN_1927324</t>
  </si>
  <si>
    <t>TXN_7371782</t>
  </si>
  <si>
    <t>TXN_7631505</t>
  </si>
  <si>
    <t>TXN_2593909</t>
  </si>
  <si>
    <t>TXN_3745153</t>
  </si>
  <si>
    <t>TXN_8153957</t>
  </si>
  <si>
    <t>TXN_6874195</t>
  </si>
  <si>
    <t>TXN_5172383</t>
  </si>
  <si>
    <t>TXN_9288999</t>
  </si>
  <si>
    <t>TXN_2244418</t>
  </si>
  <si>
    <t>TXN_3888864</t>
  </si>
  <si>
    <t>TXN_4356114</t>
  </si>
  <si>
    <t>TXN_2097023</t>
  </si>
  <si>
    <t>TXN_3529354</t>
  </si>
  <si>
    <t>TXN_7251037</t>
  </si>
  <si>
    <t>TXN_9891576</t>
  </si>
  <si>
    <t>TXN_9830755</t>
  </si>
  <si>
    <t>TXN_8809659</t>
  </si>
  <si>
    <t>TXN_2104550</t>
  </si>
  <si>
    <t>TXN_7554731</t>
  </si>
  <si>
    <t>TXN_8652021</t>
  </si>
  <si>
    <t>TXN_7797507</t>
  </si>
  <si>
    <t>TXN_7975387</t>
  </si>
  <si>
    <t>TXN_5209346</t>
  </si>
  <si>
    <t>TXN_6571385</t>
  </si>
  <si>
    <t>TXN_6430534</t>
  </si>
  <si>
    <t>TXN_8347965</t>
  </si>
  <si>
    <t>TXN_9693344</t>
  </si>
  <si>
    <t>TXN_9801552</t>
  </si>
  <si>
    <t>TXN_8082317</t>
  </si>
  <si>
    <t>TXN_1569729</t>
  </si>
  <si>
    <t>TXN_8991609</t>
  </si>
  <si>
    <t>TXN_5000665</t>
  </si>
  <si>
    <t>TXN_7153321</t>
  </si>
  <si>
    <t>TXN_7328705</t>
  </si>
  <si>
    <t>TXN_8970187</t>
  </si>
  <si>
    <t>TXN_6904952</t>
  </si>
  <si>
    <t>TXN_9824238</t>
  </si>
  <si>
    <t>TXN_3440463</t>
  </si>
  <si>
    <t>TXN_4440412</t>
  </si>
  <si>
    <t>TXN_9897583</t>
  </si>
  <si>
    <t>TXN_3287282</t>
  </si>
  <si>
    <t>TXN_6068074</t>
  </si>
  <si>
    <t>TXN_1701798</t>
  </si>
  <si>
    <t>TXN_4807899</t>
  </si>
  <si>
    <t>TXN_2102950</t>
  </si>
  <si>
    <t>TXN_2210019</t>
  </si>
  <si>
    <t>TXN_4059695</t>
  </si>
  <si>
    <t>TXN_3863625</t>
  </si>
  <si>
    <t>TXN_3877643</t>
  </si>
  <si>
    <t>TXN_9395554</t>
  </si>
  <si>
    <t>TXN_3755657</t>
  </si>
  <si>
    <t>TXN_5279293</t>
  </si>
  <si>
    <t>TXN_3488082</t>
  </si>
  <si>
    <t>TXN_3342106</t>
  </si>
  <si>
    <t>TXN_1967032</t>
  </si>
  <si>
    <t>TXN_3632558</t>
  </si>
  <si>
    <t>TXN_3543930</t>
  </si>
  <si>
    <t>TXN_5747509</t>
  </si>
  <si>
    <t>TXN_9012517</t>
  </si>
  <si>
    <t>TXN_5303092</t>
  </si>
  <si>
    <t>TXN_3136657</t>
  </si>
  <si>
    <t>TXN_3865641</t>
  </si>
  <si>
    <t>TXN_1049697</t>
  </si>
  <si>
    <t>TXN_6568307</t>
  </si>
  <si>
    <t>TXN_8281347</t>
  </si>
  <si>
    <t>TXN_8353202</t>
  </si>
  <si>
    <t>TXN_7377398</t>
  </si>
  <si>
    <t>TXN_6915068</t>
  </si>
  <si>
    <t>TXN_1983422</t>
  </si>
  <si>
    <t>TXN_1603186</t>
  </si>
  <si>
    <t>TXN_5572520</t>
  </si>
  <si>
    <t>TXN_3641356</t>
  </si>
  <si>
    <t>TXN_3645818</t>
  </si>
  <si>
    <t>TXN_1318238</t>
  </si>
  <si>
    <t>TXN_1970180</t>
  </si>
  <si>
    <t>TXN_5415223</t>
  </si>
  <si>
    <t>TXN_4777601</t>
  </si>
  <si>
    <t>TXN_7497122</t>
  </si>
  <si>
    <t>TXN_3003979</t>
  </si>
  <si>
    <t>TXN_1998143</t>
  </si>
  <si>
    <t>TXN_1256513</t>
  </si>
  <si>
    <t>TXN_9432758</t>
  </si>
  <si>
    <t>TXN_7174856</t>
  </si>
  <si>
    <t>TXN_7325508</t>
  </si>
  <si>
    <t>TXN_8469087</t>
  </si>
  <si>
    <t>TXN_8783484</t>
  </si>
  <si>
    <t>TXN_9599703</t>
  </si>
  <si>
    <t>TXN_5445994</t>
  </si>
  <si>
    <t>TXN_5468153</t>
  </si>
  <si>
    <t>TXN_9363711</t>
  </si>
  <si>
    <t>TXN_6845073</t>
  </si>
  <si>
    <t>TXN_1691313</t>
  </si>
  <si>
    <t>TXN_4007522</t>
  </si>
  <si>
    <t>TXN_5425668</t>
  </si>
  <si>
    <t>TXN_7349681</t>
  </si>
  <si>
    <t>TXN_2101934</t>
  </si>
  <si>
    <t>TXN_9205425</t>
  </si>
  <si>
    <t>TXN_9306482</t>
  </si>
  <si>
    <t>TXN_3162244</t>
  </si>
  <si>
    <t>TXN_4734366</t>
  </si>
  <si>
    <t>TXN_4130343</t>
  </si>
  <si>
    <t>TXN_6090715</t>
  </si>
  <si>
    <t>TXN_4751689</t>
  </si>
  <si>
    <t>TXN_7155957</t>
  </si>
  <si>
    <t>TXN_4350828</t>
  </si>
  <si>
    <t>TXN_4970127</t>
  </si>
  <si>
    <t>TXN_9567719</t>
  </si>
  <si>
    <t>TXN_1084010</t>
  </si>
  <si>
    <t>TXN_4742049</t>
  </si>
  <si>
    <t>TXN_5905580</t>
  </si>
  <si>
    <t>TXN_3522597</t>
  </si>
  <si>
    <t>TXN_6769554</t>
  </si>
  <si>
    <t>TXN_2614633</t>
  </si>
  <si>
    <t>TXN_3399636</t>
  </si>
  <si>
    <t>TXN_8587529</t>
  </si>
  <si>
    <t>TXN_6945985</t>
  </si>
  <si>
    <t>TXN_4117627</t>
  </si>
  <si>
    <t>TXN_9061106</t>
  </si>
  <si>
    <t>TXN_6113724</t>
  </si>
  <si>
    <t>TXN_2381411</t>
  </si>
  <si>
    <t>TXN_9178545</t>
  </si>
  <si>
    <t>TXN_8535886</t>
  </si>
  <si>
    <t>TXN_6926855</t>
  </si>
  <si>
    <t>TXN_9869593</t>
  </si>
  <si>
    <t>TXN_5332773</t>
  </si>
  <si>
    <t>TXN_7508715</t>
  </si>
  <si>
    <t>TXN_9728789</t>
  </si>
  <si>
    <t>TXN_8061866</t>
  </si>
  <si>
    <t>TXN_8627017</t>
  </si>
  <si>
    <t>TXN_4096757</t>
  </si>
  <si>
    <t>TXN_2890321</t>
  </si>
  <si>
    <t>TXN_2515796</t>
  </si>
  <si>
    <t>TXN_2369294</t>
  </si>
  <si>
    <t>TXN_9444736</t>
  </si>
  <si>
    <t>TXN_1993675</t>
  </si>
  <si>
    <t>TXN_7754136</t>
  </si>
  <si>
    <t>TXN_4873173</t>
  </si>
  <si>
    <t>TXN_7221126</t>
  </si>
  <si>
    <t>TXN_5079166</t>
  </si>
  <si>
    <t>TXN_4780352</t>
  </si>
  <si>
    <t>TXN_6419344</t>
  </si>
  <si>
    <t>TXN_3669068</t>
  </si>
  <si>
    <t>TXN_2201248</t>
  </si>
  <si>
    <t>TXN_9737509</t>
  </si>
  <si>
    <t>TXN_8749404</t>
  </si>
  <si>
    <t>TXN_7010812</t>
  </si>
  <si>
    <t>TXN_6411385</t>
  </si>
  <si>
    <t>TXN_4375698</t>
  </si>
  <si>
    <t>TXN_4768744</t>
  </si>
  <si>
    <t>TXN_5260646</t>
  </si>
  <si>
    <t>TXN_2393219</t>
  </si>
  <si>
    <t>TXN_4544172</t>
  </si>
  <si>
    <t>TXN_8661276</t>
  </si>
  <si>
    <t>TXN_5974796</t>
  </si>
  <si>
    <t>TXN_9880967</t>
  </si>
  <si>
    <t>TXN_5452978</t>
  </si>
  <si>
    <t>TXN_7231153</t>
  </si>
  <si>
    <t>TXN_8633758</t>
  </si>
  <si>
    <t>TXN_4887189</t>
  </si>
  <si>
    <t>TXN_7687146</t>
  </si>
  <si>
    <t>TXN_9728414</t>
  </si>
  <si>
    <t>TXN_7589318</t>
  </si>
  <si>
    <t>TXN_2273499</t>
  </si>
  <si>
    <t>TXN_8732269</t>
  </si>
  <si>
    <t>TXN_3758250</t>
  </si>
  <si>
    <t>TXN_8196921</t>
  </si>
  <si>
    <t>TXN_3771902</t>
  </si>
  <si>
    <t>TXN_3779320</t>
  </si>
  <si>
    <t>TXN_9789876</t>
  </si>
  <si>
    <t>TXN_6532832</t>
  </si>
  <si>
    <t>TXN_5992166</t>
  </si>
  <si>
    <t>TXN_6895165</t>
  </si>
  <si>
    <t>TXN_6241505</t>
  </si>
  <si>
    <t>TXN_4682737</t>
  </si>
  <si>
    <t>TXN_9061471</t>
  </si>
  <si>
    <t>TXN_8410979</t>
  </si>
  <si>
    <t>TXN_8014289</t>
  </si>
  <si>
    <t>TXN_8628615</t>
  </si>
  <si>
    <t>TXN_2648236</t>
  </si>
  <si>
    <t>TXN_5863650</t>
  </si>
  <si>
    <t>TXN_1292476</t>
  </si>
  <si>
    <t>TXN_5808749</t>
  </si>
  <si>
    <t>TXN_2168513</t>
  </si>
  <si>
    <t>TXN_7248722</t>
  </si>
  <si>
    <t>TXN_1850339</t>
  </si>
  <si>
    <t>TXN_4551353</t>
  </si>
  <si>
    <t>TXN_6744096</t>
  </si>
  <si>
    <t>TXN_5188843</t>
  </si>
  <si>
    <t>TXN_4821343</t>
  </si>
  <si>
    <t>TXN_7791428</t>
  </si>
  <si>
    <t>TXN_8404563</t>
  </si>
  <si>
    <t>TXN_8942133</t>
  </si>
  <si>
    <t>TXN_1122699</t>
  </si>
  <si>
    <t>TXN_2851446</t>
  </si>
  <si>
    <t>TXN_8359693</t>
  </si>
  <si>
    <t>TXN_6963106</t>
  </si>
  <si>
    <t>TXN_9119194</t>
  </si>
  <si>
    <t>TXN_1899827</t>
  </si>
  <si>
    <t>TXN_9157625</t>
  </si>
  <si>
    <t>TXN_5433077</t>
  </si>
  <si>
    <t>TXN_5632556</t>
  </si>
  <si>
    <t>TXN_7954416</t>
  </si>
  <si>
    <t>TXN_7421687</t>
  </si>
  <si>
    <t>TXN_1903825</t>
  </si>
  <si>
    <t>TXN_4267136</t>
  </si>
  <si>
    <t>TXN_8343149</t>
  </si>
  <si>
    <t>TXN_7187140</t>
  </si>
  <si>
    <t>TXN_7568175</t>
  </si>
  <si>
    <t>TXN_8843061</t>
  </si>
  <si>
    <t>TXN_7079566</t>
  </si>
  <si>
    <t>TXN_3937788</t>
  </si>
  <si>
    <t>TXN_8343414</t>
  </si>
  <si>
    <t>TXN_4801327</t>
  </si>
  <si>
    <t>TXN_6025054</t>
  </si>
  <si>
    <t>TXN_9929033</t>
  </si>
  <si>
    <t>TXN_7495804</t>
  </si>
  <si>
    <t>TXN_6265785</t>
  </si>
  <si>
    <t>TXN_8183734</t>
  </si>
  <si>
    <t>TXN_2785654</t>
  </si>
  <si>
    <t>TXN_1121833</t>
  </si>
  <si>
    <t>TXN_1512159</t>
  </si>
  <si>
    <t>TXN_4566950</t>
  </si>
  <si>
    <t>TXN_2486026</t>
  </si>
  <si>
    <t>TXN_3219378</t>
  </si>
  <si>
    <t>TXN_6372515</t>
  </si>
  <si>
    <t>TXN_4745933</t>
  </si>
  <si>
    <t>TXN_6994245</t>
  </si>
  <si>
    <t>TXN_8103630</t>
  </si>
  <si>
    <t>TXN_3252542</t>
  </si>
  <si>
    <t>TXN_1283149</t>
  </si>
  <si>
    <t>TXN_6822426</t>
  </si>
  <si>
    <t>TXN_8210816</t>
  </si>
  <si>
    <t>TXN_5896728</t>
  </si>
  <si>
    <t>TXN_4407308</t>
  </si>
  <si>
    <t>TXN_7710078</t>
  </si>
  <si>
    <t>TXN_6016707</t>
  </si>
  <si>
    <t>TXN_3600632</t>
  </si>
  <si>
    <t>TXN_7821478</t>
  </si>
  <si>
    <t>TXN_4049270</t>
  </si>
  <si>
    <t>TXN_3377626</t>
  </si>
  <si>
    <t>TXN_4982165</t>
  </si>
  <si>
    <t>TXN_1581562</t>
  </si>
  <si>
    <t>TXN_6467796</t>
  </si>
  <si>
    <t>TXN_9656325</t>
  </si>
  <si>
    <t>TXN_2716560</t>
  </si>
  <si>
    <t>TXN_4141941</t>
  </si>
  <si>
    <t>TXN_4633505</t>
  </si>
  <si>
    <t>TXN_5129701</t>
  </si>
  <si>
    <t>TXN_7021592</t>
  </si>
  <si>
    <t>TXN_5618631</t>
  </si>
  <si>
    <t>TXN_6496379</t>
  </si>
  <si>
    <t>TXN_2386202</t>
  </si>
  <si>
    <t>TXN_9190061</t>
  </si>
  <si>
    <t>TXN_2495471</t>
  </si>
  <si>
    <t>TXN_7195393</t>
  </si>
  <si>
    <t>TXN_8022892</t>
  </si>
  <si>
    <t>TXN_4298189</t>
  </si>
  <si>
    <t>TXN_3541304</t>
  </si>
  <si>
    <t>TXN_3007866</t>
  </si>
  <si>
    <t>TXN_2848421</t>
  </si>
  <si>
    <t>TXN_3426338</t>
  </si>
  <si>
    <t>TXN_7768989</t>
  </si>
  <si>
    <t>TXN_5963316</t>
  </si>
  <si>
    <t>TXN_6014389</t>
  </si>
  <si>
    <t>TXN_7358729</t>
  </si>
  <si>
    <t>TXN_9815521</t>
  </si>
  <si>
    <t>TXN_1950187</t>
  </si>
  <si>
    <t>TXN_5835004</t>
  </si>
  <si>
    <t>TXN_5950951</t>
  </si>
  <si>
    <t>TXN_2786231</t>
  </si>
  <si>
    <t>TXN_4262451</t>
  </si>
  <si>
    <t>TXN_1231366</t>
  </si>
  <si>
    <t>TXN_2713279</t>
  </si>
  <si>
    <t>TXN_4247602</t>
  </si>
  <si>
    <t>TXN_7258784</t>
  </si>
  <si>
    <t>TXN_6488040</t>
  </si>
  <si>
    <t>TXN_6643922</t>
  </si>
  <si>
    <t>TXN_4728936</t>
  </si>
  <si>
    <t>TXN_6386388</t>
  </si>
  <si>
    <t>TXN_6377838</t>
  </si>
  <si>
    <t>TXN_7719510</t>
  </si>
  <si>
    <t>TXN_7908153</t>
  </si>
  <si>
    <t>TXN_5391160</t>
  </si>
  <si>
    <t>TXN_1985223</t>
  </si>
  <si>
    <t>TXN_2944460</t>
  </si>
  <si>
    <t>TXN_2887257</t>
  </si>
  <si>
    <t>TXN_3986876</t>
  </si>
  <si>
    <t>TXN_4464373</t>
  </si>
  <si>
    <t>TXN_8795794</t>
  </si>
  <si>
    <t>TXN_6683798</t>
  </si>
  <si>
    <t>TXN_7246683</t>
  </si>
  <si>
    <t>TXN_3691228</t>
  </si>
  <si>
    <t>TXN_8105705</t>
  </si>
  <si>
    <t>TXN_2126034</t>
  </si>
  <si>
    <t>TXN_3951329</t>
  </si>
  <si>
    <t>TXN_7480853</t>
  </si>
  <si>
    <t>TXN_5531648</t>
  </si>
  <si>
    <t>TXN_9938977</t>
  </si>
  <si>
    <t>TXN_3749801</t>
  </si>
  <si>
    <t>TXN_3326626</t>
  </si>
  <si>
    <t>TXN_4843989</t>
  </si>
  <si>
    <t>TXN_6606514</t>
  </si>
  <si>
    <t>TXN_9438576</t>
  </si>
  <si>
    <t>TXN_3951552</t>
  </si>
  <si>
    <t>TXN_4519915</t>
  </si>
  <si>
    <t>TXN_1875220</t>
  </si>
  <si>
    <t>TXN_5672583</t>
  </si>
  <si>
    <t>TXN_1899114</t>
  </si>
  <si>
    <t>TXN_2625388</t>
  </si>
  <si>
    <t>TXN_7153665</t>
  </si>
  <si>
    <t>TXN_9161256</t>
  </si>
  <si>
    <t>TXN_5611262</t>
  </si>
  <si>
    <t>TXN_1372003</t>
  </si>
  <si>
    <t>TXN_2119809</t>
  </si>
  <si>
    <t>TXN_5114283</t>
  </si>
  <si>
    <t>TXN_3502394</t>
  </si>
  <si>
    <t>TXN_8492074</t>
  </si>
  <si>
    <t>TXN_1180397</t>
  </si>
  <si>
    <t>TXN_4747863</t>
  </si>
  <si>
    <t>TXN_5127984</t>
  </si>
  <si>
    <t>TXN_1196223</t>
  </si>
  <si>
    <t>TXN_9639089</t>
  </si>
  <si>
    <t>TXN_5401244</t>
  </si>
  <si>
    <t>TXN_8365857</t>
  </si>
  <si>
    <t>TXN_9349657</t>
  </si>
  <si>
    <t>TXN_1161606</t>
  </si>
  <si>
    <t>TXN_7565894</t>
  </si>
  <si>
    <t>TXN_9277276</t>
  </si>
  <si>
    <t>TXN_1576076</t>
  </si>
  <si>
    <t>TXN_4579086</t>
  </si>
  <si>
    <t>TXN_3587916</t>
  </si>
  <si>
    <t>TXN_9080521</t>
  </si>
  <si>
    <t>TXN_9648941</t>
  </si>
  <si>
    <t>TXN_9989719</t>
  </si>
  <si>
    <t>TXN_2264883</t>
  </si>
  <si>
    <t>TXN_7172693</t>
  </si>
  <si>
    <t>TXN_6862603</t>
  </si>
  <si>
    <t>TXN_9852820</t>
  </si>
  <si>
    <t>TXN_9531812</t>
  </si>
  <si>
    <t>TXN_2119373</t>
  </si>
  <si>
    <t>TXN_6803555</t>
  </si>
  <si>
    <t>TXN_1707537</t>
  </si>
  <si>
    <t>TXN_2086557</t>
  </si>
  <si>
    <t>TXN_7519611</t>
  </si>
  <si>
    <t>TXN_1318943</t>
  </si>
  <si>
    <t>TXN_4554194</t>
  </si>
  <si>
    <t>TXN_2539469</t>
  </si>
  <si>
    <t>TXN_2764544</t>
  </si>
  <si>
    <t>TXN_3116803</t>
  </si>
  <si>
    <t>TXN_7403963</t>
  </si>
  <si>
    <t>TXN_7039529</t>
  </si>
  <si>
    <t>TXN_7902691</t>
  </si>
  <si>
    <t>TXN_4966750</t>
  </si>
  <si>
    <t>TXN_7770188</t>
  </si>
  <si>
    <t>TXN_1865302</t>
  </si>
  <si>
    <t>TXN_4224423</t>
  </si>
  <si>
    <t>TXN_5719592</t>
  </si>
  <si>
    <t>TXN_6121301</t>
  </si>
  <si>
    <t>TXN_7514279</t>
  </si>
  <si>
    <t>TXN_5153408</t>
  </si>
  <si>
    <t>TXN_1209852</t>
  </si>
  <si>
    <t>TXN_4508067</t>
  </si>
  <si>
    <t>TXN_4251500</t>
  </si>
  <si>
    <t>TXN_1516961</t>
  </si>
  <si>
    <t>TXN_9506595</t>
  </si>
  <si>
    <t>TXN_3595118</t>
  </si>
  <si>
    <t>TXN_4040941</t>
  </si>
  <si>
    <t>TXN_4183705</t>
  </si>
  <si>
    <t>TXN_3098503</t>
  </si>
  <si>
    <t>TXN_5151780</t>
  </si>
  <si>
    <t>TXN_8140360</t>
  </si>
  <si>
    <t>TXN_7873479</t>
  </si>
  <si>
    <t>TXN_6775304</t>
  </si>
  <si>
    <t>TXN_3801966</t>
  </si>
  <si>
    <t>TXN_2849095</t>
  </si>
  <si>
    <t>TXN_2210925</t>
  </si>
  <si>
    <t>TXN_7750963</t>
  </si>
  <si>
    <t>TXN_8134280</t>
  </si>
  <si>
    <t>TXN_2231082</t>
  </si>
  <si>
    <t>TXN_2014042</t>
  </si>
  <si>
    <t>TXN_2317041</t>
  </si>
  <si>
    <t>TXN_7276478</t>
  </si>
  <si>
    <t>TXN_6036240</t>
  </si>
  <si>
    <t>TXN_2882871</t>
  </si>
  <si>
    <t>TXN_1047450</t>
  </si>
  <si>
    <t>TXN_9673685</t>
  </si>
  <si>
    <t>TXN_3547569</t>
  </si>
  <si>
    <t>TXN_2964982</t>
  </si>
  <si>
    <t>TXN_9853220</t>
  </si>
  <si>
    <t>TXN_5723229</t>
  </si>
  <si>
    <t>TXN_1065721</t>
  </si>
  <si>
    <t>TXN_8155446</t>
  </si>
  <si>
    <t>TXN_2253852</t>
  </si>
  <si>
    <t>TXN_6994752</t>
  </si>
  <si>
    <t>TXN_8260297</t>
  </si>
  <si>
    <t>TXN_7152012</t>
  </si>
  <si>
    <t>TXN_3645674</t>
  </si>
  <si>
    <t>TXN_4543793</t>
  </si>
  <si>
    <t>TXN_6960459</t>
  </si>
  <si>
    <t>TXN_3313534</t>
  </si>
  <si>
    <t>TXN_4969431</t>
  </si>
  <si>
    <t>TXN_2575331</t>
  </si>
  <si>
    <t>TXN_3544380</t>
  </si>
  <si>
    <t>TXN_2104473</t>
  </si>
  <si>
    <t>TXN_3819405</t>
  </si>
  <si>
    <t>TXN_1696813</t>
  </si>
  <si>
    <t>TXN_2084232</t>
  </si>
  <si>
    <t>TXN_1251960</t>
  </si>
  <si>
    <t>TXN_1984774</t>
  </si>
  <si>
    <t>TXN_1057760</t>
  </si>
  <si>
    <t>TXN_1728644</t>
  </si>
  <si>
    <t>TXN_5201123</t>
  </si>
  <si>
    <t>TXN_6172528</t>
  </si>
  <si>
    <t>TXN_2702861</t>
  </si>
  <si>
    <t>TXN_4146795</t>
  </si>
  <si>
    <t>TXN_5018462</t>
  </si>
  <si>
    <t>TXN_1417400</t>
  </si>
  <si>
    <t>TXN_5369010</t>
  </si>
  <si>
    <t>TXN_4422898</t>
  </si>
  <si>
    <t>TXN_3196388</t>
  </si>
  <si>
    <t>TXN_6960031</t>
  </si>
  <si>
    <t>TXN_8963106</t>
  </si>
  <si>
    <t>TXN_7875743</t>
  </si>
  <si>
    <t>TXN_1933315</t>
  </si>
  <si>
    <t>TXN_4668931</t>
  </si>
  <si>
    <t>TXN_2504703</t>
  </si>
  <si>
    <t>TXN_3113428</t>
  </si>
  <si>
    <t>TXN_9034955</t>
  </si>
  <si>
    <t>TXN_3546303</t>
  </si>
  <si>
    <t>TXN_7838802</t>
  </si>
  <si>
    <t>TXN_6736326</t>
  </si>
  <si>
    <t>TXN_9327861</t>
  </si>
  <si>
    <t>TXN_3971440</t>
  </si>
  <si>
    <t>TXN_8494583</t>
  </si>
  <si>
    <t>TXN_8083377</t>
  </si>
  <si>
    <t>TXN_8340038</t>
  </si>
  <si>
    <t>TXN_2275799</t>
  </si>
  <si>
    <t>TXN_1861717</t>
  </si>
  <si>
    <t>TXN_3421079</t>
  </si>
  <si>
    <t>TXN_4971607</t>
  </si>
  <si>
    <t>TXN_6966241</t>
  </si>
  <si>
    <t>TXN_5777164</t>
  </si>
  <si>
    <t>TXN_3787234</t>
  </si>
  <si>
    <t>TXN_8649416</t>
  </si>
  <si>
    <t>TXN_4565080</t>
  </si>
  <si>
    <t>TXN_8348710</t>
  </si>
  <si>
    <t>TXN_8495889</t>
  </si>
  <si>
    <t>TXN_7764175</t>
  </si>
  <si>
    <t>TXN_8316135</t>
  </si>
  <si>
    <t>TXN_7910956</t>
  </si>
  <si>
    <t>TXN_1142233</t>
  </si>
  <si>
    <t>TXN_3786518</t>
  </si>
  <si>
    <t>TXN_2009407</t>
  </si>
  <si>
    <t>TXN_9163155</t>
  </si>
  <si>
    <t>TXN_8532735</t>
  </si>
  <si>
    <t>TXN_1697299</t>
  </si>
  <si>
    <t>TXN_8445753</t>
  </si>
  <si>
    <t>TXN_3641519</t>
  </si>
  <si>
    <t>TXN_6612143</t>
  </si>
  <si>
    <t>TXN_8352416</t>
  </si>
  <si>
    <t>TXN_3455103</t>
  </si>
  <si>
    <t>TXN_4216294</t>
  </si>
  <si>
    <t>TXN_4275827</t>
  </si>
  <si>
    <t>TXN_4008135</t>
  </si>
  <si>
    <t>TXN_5654331</t>
  </si>
  <si>
    <t>TXN_1213938</t>
  </si>
  <si>
    <t>TXN_2522182</t>
  </si>
  <si>
    <t>TXN_5329431</t>
  </si>
  <si>
    <t>TXN_8482887</t>
  </si>
  <si>
    <t>TXN_4434185</t>
  </si>
  <si>
    <t>TXN_9548077</t>
  </si>
  <si>
    <t>TXN_9185022</t>
  </si>
  <si>
    <t>TXN_6841993</t>
  </si>
  <si>
    <t>TXN_9541057</t>
  </si>
  <si>
    <t>TXN_2451247</t>
  </si>
  <si>
    <t>TXN_6272908</t>
  </si>
  <si>
    <t>TXN_9093708</t>
  </si>
  <si>
    <t>TXN_4048690</t>
  </si>
  <si>
    <t>TXN_3919995</t>
  </si>
  <si>
    <t>TXN_3522385</t>
  </si>
  <si>
    <t>TXN_9756401</t>
  </si>
  <si>
    <t>TXN_7260110</t>
  </si>
  <si>
    <t>TXN_1588687</t>
  </si>
  <si>
    <t>TXN_3125699</t>
  </si>
  <si>
    <t>TXN_5106316</t>
  </si>
  <si>
    <t>TXN_5666369</t>
  </si>
  <si>
    <t>TXN_4082099</t>
  </si>
  <si>
    <t>TXN_7125395</t>
  </si>
  <si>
    <t>TXN_8955306</t>
  </si>
  <si>
    <t>TXN_7851403</t>
  </si>
  <si>
    <t>TXN_9950775</t>
  </si>
  <si>
    <t>TXN_6403012</t>
  </si>
  <si>
    <t>TXN_2294776</t>
  </si>
  <si>
    <t>TXN_8068515</t>
  </si>
  <si>
    <t>TXN_2556999</t>
  </si>
  <si>
    <t>TXN_6564856</t>
  </si>
  <si>
    <t>TXN_8732682</t>
  </si>
  <si>
    <t>TXN_3687257</t>
  </si>
  <si>
    <t>TXN_2875074</t>
  </si>
  <si>
    <t>TXN_5470909</t>
  </si>
  <si>
    <t>TXN_3587915</t>
  </si>
  <si>
    <t>TXN_3101697</t>
  </si>
  <si>
    <t>TXN_7226052</t>
  </si>
  <si>
    <t>TXN_8112788</t>
  </si>
  <si>
    <t>TXN_4179583</t>
  </si>
  <si>
    <t>TXN_3787265</t>
  </si>
  <si>
    <t>TXN_3577683</t>
  </si>
  <si>
    <t>TXN_4940237</t>
  </si>
  <si>
    <t>TXN_8765822</t>
  </si>
  <si>
    <t>TXN_3205813</t>
  </si>
  <si>
    <t>TXN_1837764</t>
  </si>
  <si>
    <t>TXN_9147596</t>
  </si>
  <si>
    <t>TXN_1534763</t>
  </si>
  <si>
    <t>TXN_4485458</t>
  </si>
  <si>
    <t>TXN_3964550</t>
  </si>
  <si>
    <t>TXN_3769567</t>
  </si>
  <si>
    <t>TXN_4529101</t>
  </si>
  <si>
    <t>TXN_5213761</t>
  </si>
  <si>
    <t>TXN_9535721</t>
  </si>
  <si>
    <t>TXN_2161372</t>
  </si>
  <si>
    <t>TXN_7267366</t>
  </si>
  <si>
    <t>TXN_6148811</t>
  </si>
  <si>
    <t>TXN_5426507</t>
  </si>
  <si>
    <t>TXN_3855408</t>
  </si>
  <si>
    <t>TXN_6992783</t>
  </si>
  <si>
    <t>TXN_2785262</t>
  </si>
  <si>
    <t>TXN_7316790</t>
  </si>
  <si>
    <t>TXN_4350798</t>
  </si>
  <si>
    <t>TXN_4330643</t>
  </si>
  <si>
    <t>TXN_5766532</t>
  </si>
  <si>
    <t>TXN_5476485</t>
  </si>
  <si>
    <t>TXN_2581559</t>
  </si>
  <si>
    <t>TXN_5968921</t>
  </si>
  <si>
    <t>TXN_6428404</t>
  </si>
  <si>
    <t>TXN_1190402</t>
  </si>
  <si>
    <t>TXN_6349424</t>
  </si>
  <si>
    <t>TXN_3334632</t>
  </si>
  <si>
    <t>TXN_3851928</t>
  </si>
  <si>
    <t>TXN_7791293</t>
  </si>
  <si>
    <t>TXN_4693942</t>
  </si>
  <si>
    <t>TXN_5563486</t>
  </si>
  <si>
    <t>TXN_3679582</t>
  </si>
  <si>
    <t>TXN_5697414</t>
  </si>
  <si>
    <t>TXN_8435360</t>
  </si>
  <si>
    <t>TXN_5422843</t>
  </si>
  <si>
    <t>TXN_4663964</t>
  </si>
  <si>
    <t>TXN_8077812</t>
  </si>
  <si>
    <t>TXN_6650875</t>
  </si>
  <si>
    <t>TXN_5604021</t>
  </si>
  <si>
    <t>TXN_3507013</t>
  </si>
  <si>
    <t>TXN_3898445</t>
  </si>
  <si>
    <t>TXN_7641606</t>
  </si>
  <si>
    <t>TXN_2672972</t>
  </si>
  <si>
    <t>TXN_6091542</t>
  </si>
  <si>
    <t>TXN_4184461</t>
  </si>
  <si>
    <t>TXN_3224397</t>
  </si>
  <si>
    <t>TXN_2772639</t>
  </si>
  <si>
    <t>TXN_4385826</t>
  </si>
  <si>
    <t>TXN_5109348</t>
  </si>
  <si>
    <t>TXN_6137985</t>
  </si>
  <si>
    <t>TXN_9054074</t>
  </si>
  <si>
    <t>TXN_1488481</t>
  </si>
  <si>
    <t>TXN_1232346</t>
  </si>
  <si>
    <t>TXN_1911093</t>
  </si>
  <si>
    <t>TXN_7056162</t>
  </si>
  <si>
    <t>TXN_2064049</t>
  </si>
  <si>
    <t>TXN_8191202</t>
  </si>
  <si>
    <t>TXN_6826409</t>
  </si>
  <si>
    <t>TXN_5309677</t>
  </si>
  <si>
    <t>TXN_6704284</t>
  </si>
  <si>
    <t>TXN_2354394</t>
  </si>
  <si>
    <t>TXN_6097664</t>
  </si>
  <si>
    <t>TXN_1660104</t>
  </si>
  <si>
    <t>TXN_6306555</t>
  </si>
  <si>
    <t>TXN_2079029</t>
  </si>
  <si>
    <t>TXN_2845506</t>
  </si>
  <si>
    <t>TXN_8565799</t>
  </si>
  <si>
    <t>TXN_3052584</t>
  </si>
  <si>
    <t>TXN_3392953</t>
  </si>
  <si>
    <t>TXN_4606893</t>
  </si>
  <si>
    <t>TXN_1759063</t>
  </si>
  <si>
    <t>TXN_7953750</t>
  </si>
  <si>
    <t>TXN_8367194</t>
  </si>
  <si>
    <t>TXN_4959078</t>
  </si>
  <si>
    <t>TXN_1928401</t>
  </si>
  <si>
    <t>TXN_7861799</t>
  </si>
  <si>
    <t>TXN_2562041</t>
  </si>
  <si>
    <t>TXN_4308634</t>
  </si>
  <si>
    <t>TXN_3792683</t>
  </si>
  <si>
    <t>TXN_4006067</t>
  </si>
  <si>
    <t>TXN_1928131</t>
  </si>
  <si>
    <t>TXN_8270768</t>
  </si>
  <si>
    <t>TXN_4157300</t>
  </si>
  <si>
    <t>TXN_3224156</t>
  </si>
  <si>
    <t>TXN_6393305</t>
  </si>
  <si>
    <t>TXN_9176288</t>
  </si>
  <si>
    <t>TXN_1841204</t>
  </si>
  <si>
    <t>TXN_2749289</t>
  </si>
  <si>
    <t>TXN_4339925</t>
  </si>
  <si>
    <t>TXN_9089045</t>
  </si>
  <si>
    <t>TXN_8999360</t>
  </si>
  <si>
    <t>TXN_6188262</t>
  </si>
  <si>
    <t>TXN_9053365</t>
  </si>
  <si>
    <t>TXN_3706457</t>
  </si>
  <si>
    <t>TXN_9612533</t>
  </si>
  <si>
    <t>TXN_4948026</t>
  </si>
  <si>
    <t>TXN_8741663</t>
  </si>
  <si>
    <t>TXN_2112522</t>
  </si>
  <si>
    <t>TXN_6420902</t>
  </si>
  <si>
    <t>TXN_4767609</t>
  </si>
  <si>
    <t>TXN_4365321</t>
  </si>
  <si>
    <t>TXN_4457299</t>
  </si>
  <si>
    <t>TXN_2464706</t>
  </si>
  <si>
    <t>TXN_1169615</t>
  </si>
  <si>
    <t>TXN_8273780</t>
  </si>
  <si>
    <t>TXN_4224427</t>
  </si>
  <si>
    <t>TXN_5344848</t>
  </si>
  <si>
    <t>TXN_6411708</t>
  </si>
  <si>
    <t>TXN_7495283</t>
  </si>
  <si>
    <t>TXN_8153550</t>
  </si>
  <si>
    <t>TXN_5921442</t>
  </si>
  <si>
    <t>TXN_8966400</t>
  </si>
  <si>
    <t>TXN_1191659</t>
  </si>
  <si>
    <t>TXN_6487003</t>
  </si>
  <si>
    <t>TXN_4125474</t>
  </si>
  <si>
    <t>TXN_4556831</t>
  </si>
  <si>
    <t>TXN_4723089</t>
  </si>
  <si>
    <t>TXN_8866974</t>
  </si>
  <si>
    <t>TXN_9954652</t>
  </si>
  <si>
    <t>TXN_5762440</t>
  </si>
  <si>
    <t>TXN_6120851</t>
  </si>
  <si>
    <t>TXN_8076061</t>
  </si>
  <si>
    <t>TXN_9668108</t>
  </si>
  <si>
    <t>TXN_5548914</t>
  </si>
  <si>
    <t>TXN_9933628</t>
  </si>
  <si>
    <t>TXN_3142496</t>
  </si>
  <si>
    <t>TXN_2858441</t>
  </si>
  <si>
    <t>TXN_3897619</t>
  </si>
  <si>
    <t>TXN_6170729</t>
  </si>
  <si>
    <t>Item</t>
  </si>
  <si>
    <t>Quantity</t>
  </si>
  <si>
    <t>Price Per Unit</t>
  </si>
  <si>
    <t>Total Spent</t>
  </si>
  <si>
    <t>TXN_4433211</t>
  </si>
  <si>
    <t>UNKNOWN</t>
  </si>
  <si>
    <t>Unknown</t>
  </si>
  <si>
    <t>3</t>
  </si>
  <si>
    <t>3.0</t>
  </si>
  <si>
    <t>9.0</t>
  </si>
  <si>
    <t>ERROR</t>
  </si>
  <si>
    <t>2023-10-06</t>
  </si>
  <si>
    <t>TXN_4717867</t>
  </si>
  <si>
    <t/>
  </si>
  <si>
    <t>5</t>
  </si>
  <si>
    <t>15.0</t>
  </si>
  <si>
    <t>2023-07-28</t>
  </si>
  <si>
    <t>TXN_8915701</t>
  </si>
  <si>
    <t>2</t>
  </si>
  <si>
    <t>1.5</t>
  </si>
  <si>
    <t>2023-03-21</t>
  </si>
  <si>
    <t>TXN_1736287</t>
  </si>
  <si>
    <t>2.0</t>
  </si>
  <si>
    <t>10.0</t>
  </si>
  <si>
    <t>2023-06-02</t>
  </si>
  <si>
    <t>TXN_8927252</t>
  </si>
  <si>
    <t>1.0</t>
  </si>
  <si>
    <t>2023-11-06</t>
  </si>
  <si>
    <t>TXN_7710508</t>
  </si>
  <si>
    <t>5.0</t>
  </si>
  <si>
    <t>TXN_6855453</t>
  </si>
  <si>
    <t>4</t>
  </si>
  <si>
    <t>12.0</t>
  </si>
  <si>
    <t>2023-07-17</t>
  </si>
  <si>
    <t>TXN_8914892</t>
  </si>
  <si>
    <t>25.0</t>
  </si>
  <si>
    <t>2023-03-15</t>
  </si>
  <si>
    <t>TXN_8051289</t>
  </si>
  <si>
    <t>1</t>
  </si>
  <si>
    <t>2023-10-09</t>
  </si>
  <si>
    <t>TXN_9099694</t>
  </si>
  <si>
    <t>2023-11-18</t>
  </si>
  <si>
    <t>TXN_8471743</t>
  </si>
  <si>
    <t>2023-04-06</t>
  </si>
  <si>
    <t>2023-12-08</t>
  </si>
  <si>
    <t>2023-05-24</t>
  </si>
  <si>
    <t>TXN_4132730</t>
  </si>
  <si>
    <t>2023-03-12</t>
  </si>
  <si>
    <t>TXN_5455936</t>
  </si>
  <si>
    <t>2023-10-28</t>
  </si>
  <si>
    <t>2023-10-30</t>
  </si>
  <si>
    <t>TXN_4633784</t>
  </si>
  <si>
    <t>2023-02-06</t>
  </si>
  <si>
    <t>TXN_4031509</t>
  </si>
  <si>
    <t>16.0</t>
  </si>
  <si>
    <t>2023-01-04</t>
  </si>
  <si>
    <t>TXN_6541415</t>
  </si>
  <si>
    <t>2023-11-25</t>
  </si>
  <si>
    <t>TXN_3226832</t>
  </si>
  <si>
    <t>4.0</t>
  </si>
  <si>
    <t>20.0</t>
  </si>
  <si>
    <t>2023-09-04</t>
  </si>
  <si>
    <t>TXN_3494565</t>
  </si>
  <si>
    <t>8.0</t>
  </si>
  <si>
    <t>2023-07-10</t>
  </si>
  <si>
    <t>TXN_3831848</t>
  </si>
  <si>
    <t>2023-11-03</t>
  </si>
  <si>
    <t>TXN_5115080</t>
  </si>
  <si>
    <t>2023-02-18</t>
  </si>
  <si>
    <t>TXN_8964522</t>
  </si>
  <si>
    <t>TXN_6717827</t>
  </si>
  <si>
    <t>2023-11-15</t>
  </si>
  <si>
    <t>TXN_3499124</t>
  </si>
  <si>
    <t>2023-08-25</t>
  </si>
  <si>
    <t>TXN_2651216</t>
  </si>
  <si>
    <t>2023-04-04</t>
  </si>
  <si>
    <t>TXN_7077119</t>
  </si>
  <si>
    <t>2023-12-30</t>
  </si>
  <si>
    <t>2023-01-03</t>
  </si>
  <si>
    <t>7.5</t>
  </si>
  <si>
    <t>2023-09-15</t>
  </si>
  <si>
    <t>TXN_6714420</t>
  </si>
  <si>
    <t>6.0</t>
  </si>
  <si>
    <t>2023-03-30</t>
  </si>
  <si>
    <t>TXN_8929774</t>
  </si>
  <si>
    <t>2023-10-02</t>
  </si>
  <si>
    <t>TXN_8669422</t>
  </si>
  <si>
    <t>2023-10-15</t>
  </si>
  <si>
    <t>TXN_9913877</t>
  </si>
  <si>
    <t>2023-05-09</t>
  </si>
  <si>
    <t>2023-06-23</t>
  </si>
  <si>
    <t>TXN_6953697</t>
  </si>
  <si>
    <t>2023-05-27</t>
  </si>
  <si>
    <t>2023-02-19</t>
  </si>
  <si>
    <t>2023-11-07</t>
  </si>
  <si>
    <t>TXN_8955259</t>
  </si>
  <si>
    <t>TXN_1340956</t>
  </si>
  <si>
    <t>2023-10-26</t>
  </si>
  <si>
    <t>TXN_2523298</t>
  </si>
  <si>
    <t>2023-03-25</t>
  </si>
  <si>
    <t>TXN_8365478</t>
  </si>
  <si>
    <t>TXN_8276635</t>
  </si>
  <si>
    <t>2023-12-16</t>
  </si>
  <si>
    <t>TXN_7569615</t>
  </si>
  <si>
    <t>2023-06-07</t>
  </si>
  <si>
    <t>TXN_9421441</t>
  </si>
  <si>
    <t>2023-06-20</t>
  </si>
  <si>
    <t>2023-12-22</t>
  </si>
  <si>
    <t>TXN_2635532</t>
  </si>
  <si>
    <t>2023-01-14</t>
  </si>
  <si>
    <t>2023-02-28</t>
  </si>
  <si>
    <t>TXN_2633602</t>
  </si>
  <si>
    <t>2023-02-02</t>
  </si>
  <si>
    <t>TXN_3515730</t>
  </si>
  <si>
    <t>2023-08-14</t>
  </si>
  <si>
    <t>TXN_7050740</t>
  </si>
  <si>
    <t>2023-07-12</t>
  </si>
  <si>
    <t>2023-09-08</t>
  </si>
  <si>
    <t>TXN_4796350</t>
  </si>
  <si>
    <t>TXN_4355728</t>
  </si>
  <si>
    <t>2023-03-06</t>
  </si>
  <si>
    <t>TXN_7661609</t>
  </si>
  <si>
    <t>2023-11-29</t>
  </si>
  <si>
    <t>TXN_1664665</t>
  </si>
  <si>
    <t>2023-05-21</t>
  </si>
  <si>
    <t>TXN_4573576</t>
  </si>
  <si>
    <t>2023-07-05</t>
  </si>
  <si>
    <t>TXN_9166449</t>
  </si>
  <si>
    <t>2023-07-31</t>
  </si>
  <si>
    <t>TXN_7752124</t>
  </si>
  <si>
    <t>2023-12-09</t>
  </si>
  <si>
    <t>TXN_2239041</t>
  </si>
  <si>
    <t>2023-10-24</t>
  </si>
  <si>
    <t>TXN_5531712</t>
  </si>
  <si>
    <t>2023-01-09</t>
  </si>
  <si>
    <t>TXN_3791639</t>
  </si>
  <si>
    <t>TXN_4546375</t>
  </si>
  <si>
    <t>2023-02-20</t>
  </si>
  <si>
    <t>TXN_4186681</t>
  </si>
  <si>
    <t>TXN_4152036</t>
  </si>
  <si>
    <t>TXN_4059912</t>
  </si>
  <si>
    <t>2023-04-21</t>
  </si>
  <si>
    <t>TXN_7110444</t>
  </si>
  <si>
    <t>2023-12-07</t>
  </si>
  <si>
    <t>TXN_5448157</t>
  </si>
  <si>
    <t>2023-01-11</t>
  </si>
  <si>
    <t>TXN_6569656</t>
  </si>
  <si>
    <t>TXN_7353972</t>
  </si>
  <si>
    <t>TXN_9349962</t>
  </si>
  <si>
    <t>2023-10-05</t>
  </si>
  <si>
    <t>TXN_9203920</t>
  </si>
  <si>
    <t>2023-11-01</t>
  </si>
  <si>
    <t>TXN_6362093</t>
  </si>
  <si>
    <t>2023-03-19</t>
  </si>
  <si>
    <t>TXN_4663299</t>
  </si>
  <si>
    <t>2023-12-26</t>
  </si>
  <si>
    <t>TXN_4679409</t>
  </si>
  <si>
    <t>TXN_5637677</t>
  </si>
  <si>
    <t>2023-08-24</t>
  </si>
  <si>
    <t>2023-03-10</t>
  </si>
  <si>
    <t>TXN_6178152</t>
  </si>
  <si>
    <t>2023-08-21</t>
  </si>
  <si>
    <t>TXN_8297135</t>
  </si>
  <si>
    <t>2023-09-16</t>
  </si>
  <si>
    <t>TXN_8296518</t>
  </si>
  <si>
    <t>2023-02-08</t>
  </si>
  <si>
    <t>TXN_5787508</t>
  </si>
  <si>
    <t>2023-07-23</t>
  </si>
  <si>
    <t>TXN_7399897</t>
  </si>
  <si>
    <t>2023-11-14</t>
  </si>
  <si>
    <t>TXN_2392934</t>
  </si>
  <si>
    <t>TXN_7608816</t>
  </si>
  <si>
    <t>TXN_3228823</t>
  </si>
  <si>
    <t>2023-01-06</t>
  </si>
  <si>
    <t>TXN_8354174</t>
  </si>
  <si>
    <t>2023-12-29</t>
  </si>
  <si>
    <t>TXN_5931292</t>
  </si>
  <si>
    <t>2023-12-18</t>
  </si>
  <si>
    <t>2023-07-24</t>
  </si>
  <si>
    <t>TXN_6609947</t>
  </si>
  <si>
    <t>2023-05-29</t>
  </si>
  <si>
    <t>TXN_9036453</t>
  </si>
  <si>
    <t>TXN_4501168</t>
  </si>
  <si>
    <t>2023-06-28</t>
  </si>
  <si>
    <t>TXN_3502743</t>
  </si>
  <si>
    <t>TXN_7940202</t>
  </si>
  <si>
    <t>TXN_8563346</t>
  </si>
  <si>
    <t>TXN_4944121</t>
  </si>
  <si>
    <t>TXN_2179458</t>
  </si>
  <si>
    <t>2023-10-23</t>
  </si>
  <si>
    <t>TXN_5648512</t>
  </si>
  <si>
    <t>2023-01-30</t>
  </si>
  <si>
    <t>TXN_9561832</t>
  </si>
  <si>
    <t>2023-10-29</t>
  </si>
  <si>
    <t>TXN_3790025</t>
  </si>
  <si>
    <t>2023-10-07</t>
  </si>
  <si>
    <t>TXN_3489940</t>
  </si>
  <si>
    <t>2023-12-15</t>
  </si>
  <si>
    <t>TXN_2526667</t>
  </si>
  <si>
    <t>2023-06-10</t>
  </si>
  <si>
    <t>TXN_7078232</t>
  </si>
  <si>
    <t>2023-11-21</t>
  </si>
  <si>
    <t>2023-07-29</t>
  </si>
  <si>
    <t>TXN_5657259</t>
  </si>
  <si>
    <t>2023-03-03</t>
  </si>
  <si>
    <t>TXN_2287941</t>
  </si>
  <si>
    <t>2023-09-22</t>
  </si>
  <si>
    <t>TXN_6254003</t>
  </si>
  <si>
    <t>2023-11-02</t>
  </si>
  <si>
    <t>TXN_6269119</t>
  </si>
  <si>
    <t>2023-07-19</t>
  </si>
  <si>
    <t>TXN_1646009</t>
  </si>
  <si>
    <t>2023-10-11</t>
  </si>
  <si>
    <t>TXN_1104849</t>
  </si>
  <si>
    <t>TXN_5410185</t>
  </si>
  <si>
    <t>2023-02-22</t>
  </si>
  <si>
    <t>2023-11-04</t>
  </si>
  <si>
    <t>TXN_9084554</t>
  </si>
  <si>
    <t>2023-06-08</t>
  </si>
  <si>
    <t>TXN_2336708</t>
  </si>
  <si>
    <t>2023-06-16</t>
  </si>
  <si>
    <t>TXN_6868182</t>
  </si>
  <si>
    <t>2023-01-02</t>
  </si>
  <si>
    <t>TXN_1413304</t>
  </si>
  <si>
    <t>2023-03-17</t>
  </si>
  <si>
    <t>TXN_5236892</t>
  </si>
  <si>
    <t>2023-03-09</t>
  </si>
  <si>
    <t>TXN_8161873</t>
  </si>
  <si>
    <t>TXN_7026504</t>
  </si>
  <si>
    <t>2023-03-29</t>
  </si>
  <si>
    <t>2023-04-12</t>
  </si>
  <si>
    <t>TXN_3008336</t>
  </si>
  <si>
    <t>2023-07-27</t>
  </si>
  <si>
    <t>TXN_2955040</t>
  </si>
  <si>
    <t>TXN_2726700</t>
  </si>
  <si>
    <t>2023-04-10</t>
  </si>
  <si>
    <t>2023-08-04</t>
  </si>
  <si>
    <t>2023-04-17</t>
  </si>
  <si>
    <t>TXN_5041555</t>
  </si>
  <si>
    <t>2023-08-26</t>
  </si>
  <si>
    <t>4.5</t>
  </si>
  <si>
    <t>2023-09-25</t>
  </si>
  <si>
    <t>2023-03-01</t>
  </si>
  <si>
    <t>TXN_1054915</t>
  </si>
  <si>
    <t>2023-01-22</t>
  </si>
  <si>
    <t>TXN_4723978</t>
  </si>
  <si>
    <t>2023-04-20</t>
  </si>
  <si>
    <t>2023-02-26</t>
  </si>
  <si>
    <t>TXN_1505947</t>
  </si>
  <si>
    <t>2023-12-04</t>
  </si>
  <si>
    <t>2023-03-28</t>
  </si>
  <si>
    <t>TXN_5080213</t>
  </si>
  <si>
    <t>2023-07-18</t>
  </si>
  <si>
    <t>TXN_9596100</t>
  </si>
  <si>
    <t>2023-05-04</t>
  </si>
  <si>
    <t>TXN_6359777</t>
  </si>
  <si>
    <t>2023-01-13</t>
  </si>
  <si>
    <t>TXN_8466519</t>
  </si>
  <si>
    <t>2023-08-31</t>
  </si>
  <si>
    <t>TXN_1987977</t>
  </si>
  <si>
    <t>2023-11-16</t>
  </si>
  <si>
    <t>TXN_5031214</t>
  </si>
  <si>
    <t>TXN_8817239</t>
  </si>
  <si>
    <t>2023-01-29</t>
  </si>
  <si>
    <t>TXN_8551432</t>
  </si>
  <si>
    <t>2023-01-12</t>
  </si>
  <si>
    <t>TXN_6086709</t>
  </si>
  <si>
    <t>2023-07-07</t>
  </si>
  <si>
    <t>TXN_4932018</t>
  </si>
  <si>
    <t>2023-08-23</t>
  </si>
  <si>
    <t>TXN_8205107</t>
  </si>
  <si>
    <t>2023-04-19</t>
  </si>
  <si>
    <t>2023-02-16</t>
  </si>
  <si>
    <t>TXN_8396271</t>
  </si>
  <si>
    <t>2023-09-12</t>
  </si>
  <si>
    <t>TXN_9844703</t>
  </si>
  <si>
    <t>2023-05-18</t>
  </si>
  <si>
    <t>TXN_4147073</t>
  </si>
  <si>
    <t>TXN_3001647</t>
  </si>
  <si>
    <t>2023-07-01</t>
  </si>
  <si>
    <t>2023-06-18</t>
  </si>
  <si>
    <t>TXN_8517379</t>
  </si>
  <si>
    <t>2023-09-23</t>
  </si>
  <si>
    <t>TXN_6899248</t>
  </si>
  <si>
    <t>2023-12-13</t>
  </si>
  <si>
    <t>TXN_3071617</t>
  </si>
  <si>
    <t>2023-02-04</t>
  </si>
  <si>
    <t>TXN_3195257</t>
  </si>
  <si>
    <t>TXN_2820788</t>
  </si>
  <si>
    <t>TXN_5402385</t>
  </si>
  <si>
    <t>TXN_4323570</t>
  </si>
  <si>
    <t>2023-03-04</t>
  </si>
  <si>
    <t>2023-09-29</t>
  </si>
  <si>
    <t>TXN_4643515</t>
  </si>
  <si>
    <t>2023-10-03</t>
  </si>
  <si>
    <t>2023-09-17</t>
  </si>
  <si>
    <t>TXN_3165950</t>
  </si>
  <si>
    <t>TXN_9817681</t>
  </si>
  <si>
    <t>TXN_8540115</t>
  </si>
  <si>
    <t>2023-06-26</t>
  </si>
  <si>
    <t>TXN_1243964</t>
  </si>
  <si>
    <t>2023-12-01</t>
  </si>
  <si>
    <t>TXN_5245399</t>
  </si>
  <si>
    <t>2023-12-25</t>
  </si>
  <si>
    <t>TXN_4432823</t>
  </si>
  <si>
    <t>2023-02-10</t>
  </si>
  <si>
    <t>TXN_8138157</t>
  </si>
  <si>
    <t>2023-05-07</t>
  </si>
  <si>
    <t>TXN_3404479</t>
  </si>
  <si>
    <t>TXN_8321092</t>
  </si>
  <si>
    <t>2023-09-28</t>
  </si>
  <si>
    <t>TXN_3330377</t>
  </si>
  <si>
    <t>2023-05-08</t>
  </si>
  <si>
    <t>TXN_6376630</t>
  </si>
  <si>
    <t>2023-01-24</t>
  </si>
  <si>
    <t>TXN_8512466</t>
  </si>
  <si>
    <t>TXN_2944518</t>
  </si>
  <si>
    <t>2023-09-14</t>
  </si>
  <si>
    <t>2023-03-07</t>
  </si>
  <si>
    <t>2023-06-13</t>
  </si>
  <si>
    <t>TXN_2540440</t>
  </si>
  <si>
    <t>TXN_9172616</t>
  </si>
  <si>
    <t>TXN_2406254</t>
  </si>
  <si>
    <t>2023-11-12</t>
  </si>
  <si>
    <t>TXN_3611851</t>
  </si>
  <si>
    <t>2023-02-09</t>
  </si>
  <si>
    <t>TXN_4283563</t>
  </si>
  <si>
    <t>TXN_1923349</t>
  </si>
  <si>
    <t>2023-07-06</t>
  </si>
  <si>
    <t>TXN_2101437</t>
  </si>
  <si>
    <t>2023-08-27</t>
  </si>
  <si>
    <t>TXN_2879092</t>
  </si>
  <si>
    <t>2023-05-22</t>
  </si>
  <si>
    <t>TXN_8504764</t>
  </si>
  <si>
    <t>TXN_2640727</t>
  </si>
  <si>
    <t>2023-03-05</t>
  </si>
  <si>
    <t>2023-08-20</t>
  </si>
  <si>
    <t>TXN_3064922</t>
  </si>
  <si>
    <t>TXN_7952680</t>
  </si>
  <si>
    <t>2023-06-09</t>
  </si>
  <si>
    <t>TXN_1185118</t>
  </si>
  <si>
    <t>TXN_4836614</t>
  </si>
  <si>
    <t>2023-04-03</t>
  </si>
  <si>
    <t>TXN_4917580</t>
  </si>
  <si>
    <t>2023-03-08</t>
  </si>
  <si>
    <t>TXN_7416770</t>
  </si>
  <si>
    <t>2023-04-08</t>
  </si>
  <si>
    <t>TXN_4840295</t>
  </si>
  <si>
    <t>TXN_3360401</t>
  </si>
  <si>
    <t>2023-02-05</t>
  </si>
  <si>
    <t>TXN_3328393</t>
  </si>
  <si>
    <t>2023-04-16</t>
  </si>
  <si>
    <t>2023-03-22</t>
  </si>
  <si>
    <t>TXN_2810554</t>
  </si>
  <si>
    <t>TXN_1339457</t>
  </si>
  <si>
    <t>2023-05-23</t>
  </si>
  <si>
    <t>TXN_5206049</t>
  </si>
  <si>
    <t>2023-06-24</t>
  </si>
  <si>
    <t>2023-04-05</t>
  </si>
  <si>
    <t>TXN_6641409</t>
  </si>
  <si>
    <t>TXN_4671054</t>
  </si>
  <si>
    <t>TXN_7741256</t>
  </si>
  <si>
    <t>2023-04-24</t>
  </si>
  <si>
    <t>2023-10-21</t>
  </si>
  <si>
    <t>TXN_6348290</t>
  </si>
  <si>
    <t>TXN_6365371</t>
  </si>
  <si>
    <t>TXN_4914535</t>
  </si>
  <si>
    <t>TXN_9981953</t>
  </si>
  <si>
    <t>2023-02-03</t>
  </si>
  <si>
    <t>TXN_6755757</t>
  </si>
  <si>
    <t>TXN_9491244</t>
  </si>
  <si>
    <t>TXN_6131415</t>
  </si>
  <si>
    <t>2023-11-24</t>
  </si>
  <si>
    <t>TXN_1718733</t>
  </si>
  <si>
    <t>2023-05-31</t>
  </si>
  <si>
    <t>TXN_5406758</t>
  </si>
  <si>
    <t>TXN_4959129</t>
  </si>
  <si>
    <t>TXN_7943598</t>
  </si>
  <si>
    <t>TXN_3200203</t>
  </si>
  <si>
    <t>TXN_7903841</t>
  </si>
  <si>
    <t>TXN_1515059</t>
  </si>
  <si>
    <t>2023-10-25</t>
  </si>
  <si>
    <t>TXN_1510315</t>
  </si>
  <si>
    <t>TXN_9710307</t>
  </si>
  <si>
    <t>TXN_5255023</t>
  </si>
  <si>
    <t>TXN_8669012</t>
  </si>
  <si>
    <t>2023-07-26</t>
  </si>
  <si>
    <t>TXN_4099487</t>
  </si>
  <si>
    <t>2023-01-25</t>
  </si>
  <si>
    <t>TXN_7524977</t>
  </si>
  <si>
    <t>TXN_6643951</t>
  </si>
  <si>
    <t>2023-01-07</t>
  </si>
  <si>
    <t>TXN_5818032</t>
  </si>
  <si>
    <t>TXN_5404249</t>
  </si>
  <si>
    <t>2023-10-04</t>
  </si>
  <si>
    <t>TXN_5484423</t>
  </si>
  <si>
    <t>TXN_9181144</t>
  </si>
  <si>
    <t>TXN_1248167</t>
  </si>
  <si>
    <t>TXN_2147453</t>
  </si>
  <si>
    <t>2023-04-27</t>
  </si>
  <si>
    <t>TXN_9137801</t>
  </si>
  <si>
    <t>TXN_8110646</t>
  </si>
  <si>
    <t>2023-09-02</t>
  </si>
  <si>
    <t>TXN_5203710</t>
  </si>
  <si>
    <t>2023-04-22</t>
  </si>
  <si>
    <t>TXN_4983903</t>
  </si>
  <si>
    <t>2023-09-18</t>
  </si>
  <si>
    <t>2023-03-18</t>
  </si>
  <si>
    <t>TXN_2690222</t>
  </si>
  <si>
    <t>2023-01-01</t>
  </si>
  <si>
    <t>TXN_2939667</t>
  </si>
  <si>
    <t>2023-12-21</t>
  </si>
  <si>
    <t>TXN_7293241</t>
  </si>
  <si>
    <t>TXN_8724474</t>
  </si>
  <si>
    <t>TXN_4328090</t>
  </si>
  <si>
    <t>2023-04-18</t>
  </si>
  <si>
    <t>TXN_2614271</t>
  </si>
  <si>
    <t>2023-08-03</t>
  </si>
  <si>
    <t>TXN_4844386</t>
  </si>
  <si>
    <t>TXN_5763520</t>
  </si>
  <si>
    <t>2023-01-17</t>
  </si>
  <si>
    <t>TXN_8266689</t>
  </si>
  <si>
    <t>2023-12-03</t>
  </si>
  <si>
    <t>TXN_2223047</t>
  </si>
  <si>
    <t>2023-06-14</t>
  </si>
  <si>
    <t>2023-09-01</t>
  </si>
  <si>
    <t>2023-05-28</t>
  </si>
  <si>
    <t>TXN_6228313</t>
  </si>
  <si>
    <t>TXN_2134660</t>
  </si>
  <si>
    <t>2023-11-08</t>
  </si>
  <si>
    <t>TXN_5353855</t>
  </si>
  <si>
    <t>2023-12-24</t>
  </si>
  <si>
    <t>TXN_7899686</t>
  </si>
  <si>
    <t>2023-09-09</t>
  </si>
  <si>
    <t>TXN_3995843</t>
  </si>
  <si>
    <t>2023-12-31</t>
  </si>
  <si>
    <t>TXN_7323833</t>
  </si>
  <si>
    <t>2023-04-09</t>
  </si>
  <si>
    <t>TXN_2402637</t>
  </si>
  <si>
    <t>TXN_7230977</t>
  </si>
  <si>
    <t>TXN_8715515</t>
  </si>
  <si>
    <t>TXN_1135761</t>
  </si>
  <si>
    <t>2023-05-15</t>
  </si>
  <si>
    <t>TXN_6212975</t>
  </si>
  <si>
    <t>TXN_7279066</t>
  </si>
  <si>
    <t>TXN_2797077</t>
  </si>
  <si>
    <t>2023-07-04</t>
  </si>
  <si>
    <t>TXN_9349052</t>
  </si>
  <si>
    <t>2023-10-31</t>
  </si>
  <si>
    <t>TXN_5410349</t>
  </si>
  <si>
    <t>TXN_6310726</t>
  </si>
  <si>
    <t>TXN_9702662</t>
  </si>
  <si>
    <t>TXN_4791105</t>
  </si>
  <si>
    <t>TXN_6882819</t>
  </si>
  <si>
    <t>TXN_1843989</t>
  </si>
  <si>
    <t>TXN_1589264</t>
  </si>
  <si>
    <t>TXN_2515920</t>
  </si>
  <si>
    <t>TXN_1349215</t>
  </si>
  <si>
    <t>TXN_1842697</t>
  </si>
  <si>
    <t>TXN_7119228</t>
  </si>
  <si>
    <t>2023-01-31</t>
  </si>
  <si>
    <t>TXN_3509437</t>
  </si>
  <si>
    <t>2023-12-06</t>
  </si>
  <si>
    <t>TXN_9546556</t>
  </si>
  <si>
    <t>2023-08-18</t>
  </si>
  <si>
    <t>TXN_8444245</t>
  </si>
  <si>
    <t>TXN_7031347</t>
  </si>
  <si>
    <t>TXN_1993002</t>
  </si>
  <si>
    <t>TXN_7675213</t>
  </si>
  <si>
    <t>2023-09-06</t>
  </si>
  <si>
    <t>TXN_1442771</t>
  </si>
  <si>
    <t>2023-04-25</t>
  </si>
  <si>
    <t>TXN_4076631</t>
  </si>
  <si>
    <t>2023-07-21</t>
  </si>
  <si>
    <t>TXN_1633563</t>
  </si>
  <si>
    <t>TXN_2160119</t>
  </si>
  <si>
    <t>2023-12-27</t>
  </si>
  <si>
    <t>TXN_3321611</t>
  </si>
  <si>
    <t>TXN_1931832</t>
  </si>
  <si>
    <t>TXN_4520062</t>
  </si>
  <si>
    <t>2023-01-10</t>
  </si>
  <si>
    <t>TXN_6345691</t>
  </si>
  <si>
    <t>2023-09-03</t>
  </si>
  <si>
    <t>TXN_6523635</t>
  </si>
  <si>
    <t>TXN_6862075</t>
  </si>
  <si>
    <t>2023-08-13</t>
  </si>
  <si>
    <t>TXN_2477550</t>
  </si>
  <si>
    <t>2023-05-02</t>
  </si>
  <si>
    <t>TXN_4081759</t>
  </si>
  <si>
    <t>2023-09-30</t>
  </si>
  <si>
    <t>TXN_9914084</t>
  </si>
  <si>
    <t>TXN_1715317</t>
  </si>
  <si>
    <t>TXN_7440879</t>
  </si>
  <si>
    <t>TXN_4465589</t>
  </si>
  <si>
    <t>2023-03-26</t>
  </si>
  <si>
    <t>TXN_2035838</t>
  </si>
  <si>
    <t>2023-02-01</t>
  </si>
  <si>
    <t>TXN_9817602</t>
  </si>
  <si>
    <t>TXN_5274961</t>
  </si>
  <si>
    <t>TXN_1239876</t>
  </si>
  <si>
    <t>TXN_7797231</t>
  </si>
  <si>
    <t>2023-05-05</t>
  </si>
  <si>
    <t>TXN_3951460</t>
  </si>
  <si>
    <t>TXN_6457997</t>
  </si>
  <si>
    <t>2023-12-12</t>
  </si>
  <si>
    <t>TXN_2553269</t>
  </si>
  <si>
    <t>TXN_4786680</t>
  </si>
  <si>
    <t>TXN_6437181</t>
  </si>
  <si>
    <t>TXN_2335312</t>
  </si>
  <si>
    <t>TXN_4844022</t>
  </si>
  <si>
    <t>TXN_1662024</t>
  </si>
  <si>
    <t>2023-01-16</t>
  </si>
  <si>
    <t>TXN_2252218</t>
  </si>
  <si>
    <t>TXN_9257475</t>
  </si>
  <si>
    <t>TXN_6388107</t>
  </si>
  <si>
    <t>TXN_6552269</t>
  </si>
  <si>
    <t>2023-04-29</t>
  </si>
  <si>
    <t>TXN_3734446</t>
  </si>
  <si>
    <t>2023-09-21</t>
  </si>
  <si>
    <t>TXN_1672632</t>
  </si>
  <si>
    <t>TXN_1998401</t>
  </si>
  <si>
    <t>TXN_9327493</t>
  </si>
  <si>
    <t>2023-03-27</t>
  </si>
  <si>
    <t>TXN_5107006</t>
  </si>
  <si>
    <t>TXN_6851735</t>
  </si>
  <si>
    <t>TXN_6130281</t>
  </si>
  <si>
    <t>2023-01-18</t>
  </si>
  <si>
    <t>TXN_1752992</t>
  </si>
  <si>
    <t>TXN_5716276</t>
  </si>
  <si>
    <t>TXN_6480646</t>
  </si>
  <si>
    <t>2023-06-06</t>
  </si>
  <si>
    <t>TXN_1784150</t>
  </si>
  <si>
    <t>2023-09-07</t>
  </si>
  <si>
    <t>TXN_5677927</t>
  </si>
  <si>
    <t>2023-12-20</t>
  </si>
  <si>
    <t>TXN_8721484</t>
  </si>
  <si>
    <t>TXN_9774251</t>
  </si>
  <si>
    <t>TXN_8325464</t>
  </si>
  <si>
    <t>2023-08-02</t>
  </si>
  <si>
    <t>TXN_4577234</t>
  </si>
  <si>
    <t>TXN_7587652</t>
  </si>
  <si>
    <t>TXN_1118799</t>
  </si>
  <si>
    <t>2023-09-19</t>
  </si>
  <si>
    <t>TXN_2687593</t>
  </si>
  <si>
    <t>2023-06-27</t>
  </si>
  <si>
    <t>2023-07-22</t>
  </si>
  <si>
    <t>2023-11-27</t>
  </si>
  <si>
    <t>2023-05-26</t>
  </si>
  <si>
    <t>TXN_8880299</t>
  </si>
  <si>
    <t>TXN_1912525</t>
  </si>
  <si>
    <t>TXN_2379052</t>
  </si>
  <si>
    <t>TXN_7502273</t>
  </si>
  <si>
    <t>TXN_7249235</t>
  </si>
  <si>
    <t>TXN_3744974</t>
  </si>
  <si>
    <t>TXN_4849180</t>
  </si>
  <si>
    <t>2023-10-14</t>
  </si>
  <si>
    <t>TXN_5591048</t>
  </si>
  <si>
    <t>2023-01-15</t>
  </si>
  <si>
    <t>TXN_9945729</t>
  </si>
  <si>
    <t>2023-08-01</t>
  </si>
  <si>
    <t>TXN_2833327</t>
  </si>
  <si>
    <t>TXN_1165762</t>
  </si>
  <si>
    <t>2023-10-22</t>
  </si>
  <si>
    <t>TXN_7376255</t>
  </si>
  <si>
    <t>2023-03-31</t>
  </si>
  <si>
    <t>TXN_6269540</t>
  </si>
  <si>
    <t>TXN_3828620</t>
  </si>
  <si>
    <t>TXN_2468359</t>
  </si>
  <si>
    <t>2023-07-20</t>
  </si>
  <si>
    <t>2023-04-07</t>
  </si>
  <si>
    <t>TXN_6327785</t>
  </si>
  <si>
    <t>2023-11-20</t>
  </si>
  <si>
    <t>TXN_6999471</t>
  </si>
  <si>
    <t>2023-08-07</t>
  </si>
  <si>
    <t>TXN_8515063</t>
  </si>
  <si>
    <t>TXN_2188137</t>
  </si>
  <si>
    <t>TXN_8983868</t>
  </si>
  <si>
    <t>TXN_9673343</t>
  </si>
  <si>
    <t>2023-06-22</t>
  </si>
  <si>
    <t>TXN_8734331</t>
  </si>
  <si>
    <t>2023-05-17</t>
  </si>
  <si>
    <t>2023-11-23</t>
  </si>
  <si>
    <t>TXN_8557847</t>
  </si>
  <si>
    <t>TXN_3067609</t>
  </si>
  <si>
    <t>TXN_6633385</t>
  </si>
  <si>
    <t>2023-02-12</t>
  </si>
  <si>
    <t>TXN_7809825</t>
  </si>
  <si>
    <t>TXN_3931747</t>
  </si>
  <si>
    <t>TXN_1724815</t>
  </si>
  <si>
    <t>2023-08-16</t>
  </si>
  <si>
    <t>TXN_3776109</t>
  </si>
  <si>
    <t>2023-05-20</t>
  </si>
  <si>
    <t>TXN_8499005</t>
  </si>
  <si>
    <t>TXN_8744240</t>
  </si>
  <si>
    <t>2023-06-19</t>
  </si>
  <si>
    <t>TXN_6119612</t>
  </si>
  <si>
    <t>2023-04-01</t>
  </si>
  <si>
    <t>TXN_6264390</t>
  </si>
  <si>
    <t>2023-06-29</t>
  </si>
  <si>
    <t>TXN_6162668</t>
  </si>
  <si>
    <t>TXN_6281959</t>
  </si>
  <si>
    <t>2023-03-16</t>
  </si>
  <si>
    <t>2023-01-21</t>
  </si>
  <si>
    <t>2023-10-20</t>
  </si>
  <si>
    <t>TXN_5942938</t>
  </si>
  <si>
    <t>TXN_1840897</t>
  </si>
  <si>
    <t>2023-06-03</t>
  </si>
  <si>
    <t>TXN_7689696</t>
  </si>
  <si>
    <t>2023-07-03</t>
  </si>
  <si>
    <t>TXN_8615635</t>
  </si>
  <si>
    <t>TXN_6045577</t>
  </si>
  <si>
    <t>2023-06-17</t>
  </si>
  <si>
    <t>TXN_5037517</t>
  </si>
  <si>
    <t>2023-06-01</t>
  </si>
  <si>
    <t>TXN_6805091</t>
  </si>
  <si>
    <t>2023-12-28</t>
  </si>
  <si>
    <t>TXN_4753853</t>
  </si>
  <si>
    <t>TXN_7027560</t>
  </si>
  <si>
    <t>TXN_9646000</t>
  </si>
  <si>
    <t>2023-12-14</t>
  </si>
  <si>
    <t>TXN_2980279</t>
  </si>
  <si>
    <t>2023-04-23</t>
  </si>
  <si>
    <t>TXN_8549381</t>
  </si>
  <si>
    <t>TXN_7975760</t>
  </si>
  <si>
    <t>2023-12-02</t>
  </si>
  <si>
    <t>TXN_1917388</t>
  </si>
  <si>
    <t>2023-04-15</t>
  </si>
  <si>
    <t>TXN_4829492</t>
  </si>
  <si>
    <t>TXN_6017458</t>
  </si>
  <si>
    <t>TXN_8949453</t>
  </si>
  <si>
    <t>2023-11-13</t>
  </si>
  <si>
    <t>TXN_7825638</t>
  </si>
  <si>
    <t>TXN_7876619</t>
  </si>
  <si>
    <t>2023-09-27</t>
  </si>
  <si>
    <t>TXN_5898238</t>
  </si>
  <si>
    <t>TXN_3754190</t>
  </si>
  <si>
    <t>TXN_2001807</t>
  </si>
  <si>
    <t>2023-08-10</t>
  </si>
  <si>
    <t>TXN_8406851</t>
  </si>
  <si>
    <t>TXN_7053280</t>
  </si>
  <si>
    <t>2023-07-11</t>
  </si>
  <si>
    <t>TXN_7379939</t>
  </si>
  <si>
    <t>TXN_6843677</t>
  </si>
  <si>
    <t>TXN_1769882</t>
  </si>
  <si>
    <t>TXN_9393467</t>
  </si>
  <si>
    <t>TXN_5354721</t>
  </si>
  <si>
    <t>TXN_1751183</t>
  </si>
  <si>
    <t>TXN_1736630</t>
  </si>
  <si>
    <t>2023-07-16</t>
  </si>
  <si>
    <t>TXN_8120577</t>
  </si>
  <si>
    <t>TXN_9814511</t>
  </si>
  <si>
    <t>2023-01-05</t>
  </si>
  <si>
    <t>TXN_2881529</t>
  </si>
  <si>
    <t>TXN_8227648</t>
  </si>
  <si>
    <t>TXN_5166412</t>
  </si>
  <si>
    <t>TXN_8383484</t>
  </si>
  <si>
    <t>TXN_1478016</t>
  </si>
  <si>
    <t>TXN_7515272</t>
  </si>
  <si>
    <t>2023-08-12</t>
  </si>
  <si>
    <t>TXN_6181456</t>
  </si>
  <si>
    <t>2023-08-08</t>
  </si>
  <si>
    <t>TXN_7844352</t>
  </si>
  <si>
    <t>TXN_2981117</t>
  </si>
  <si>
    <t>TXN_1817076</t>
  </si>
  <si>
    <t>TXN_2946861</t>
  </si>
  <si>
    <t>TXN_1499208</t>
  </si>
  <si>
    <t>TXN_8837131</t>
  </si>
  <si>
    <t>2023-12-23</t>
  </si>
  <si>
    <t>2023-10-12</t>
  </si>
  <si>
    <t>TXN_9455737</t>
  </si>
  <si>
    <t>TXN_2930963</t>
  </si>
  <si>
    <t>TXN_7997252</t>
  </si>
  <si>
    <t>TXN_1124796</t>
  </si>
  <si>
    <t>TXN_1785644</t>
  </si>
  <si>
    <t>TXN_5067216</t>
  </si>
  <si>
    <t>TXN_3105263</t>
  </si>
  <si>
    <t>TXN_8714536</t>
  </si>
  <si>
    <t>2023-05-06</t>
  </si>
  <si>
    <t>TXN_3282601</t>
  </si>
  <si>
    <t>TXN_4569599</t>
  </si>
  <si>
    <t>2023-02-07</t>
  </si>
  <si>
    <t>TXN_5926025</t>
  </si>
  <si>
    <t>TXN_5350200</t>
  </si>
  <si>
    <t>TXN_9059245</t>
  </si>
  <si>
    <t>TXN_1548245</t>
  </si>
  <si>
    <t>TXN_7897423</t>
  </si>
  <si>
    <t>TXN_9843421</t>
  </si>
  <si>
    <t>TXN_8014766</t>
  </si>
  <si>
    <t>TXN_2044945</t>
  </si>
  <si>
    <t>2023-10-18</t>
  </si>
  <si>
    <t>TXN_6327139</t>
  </si>
  <si>
    <t>TXN_7398884</t>
  </si>
  <si>
    <t>TXN_3716685</t>
  </si>
  <si>
    <t>TXN_5026431</t>
  </si>
  <si>
    <t>2023-12-05</t>
  </si>
  <si>
    <t>TXN_8099340</t>
  </si>
  <si>
    <t>TXN_7377496</t>
  </si>
  <si>
    <t>TXN_8798330</t>
  </si>
  <si>
    <t>TXN_3324387</t>
  </si>
  <si>
    <t>TXN_5426236</t>
  </si>
  <si>
    <t>TXN_6036254</t>
  </si>
  <si>
    <t>2023-09-20</t>
  </si>
  <si>
    <t>TXN_7765640</t>
  </si>
  <si>
    <t>TXN_5412418</t>
  </si>
  <si>
    <t>2023-08-09</t>
  </si>
  <si>
    <t>TXN_7302991</t>
  </si>
  <si>
    <t>2023-03-23</t>
  </si>
  <si>
    <t>TXN_6034709</t>
  </si>
  <si>
    <t>TXN_1188551</t>
  </si>
  <si>
    <t>2023-03-20</t>
  </si>
  <si>
    <t>TXN_7051683</t>
  </si>
  <si>
    <t>TXN_9081409</t>
  </si>
  <si>
    <t>TXN_8972137</t>
  </si>
  <si>
    <t>TXN_1643447</t>
  </si>
  <si>
    <t>TXN_9365447</t>
  </si>
  <si>
    <t>2023-12-10</t>
  </si>
  <si>
    <t>TXN_7677817</t>
  </si>
  <si>
    <t>TXN_4382956</t>
  </si>
  <si>
    <t>TXN_4403699</t>
  </si>
  <si>
    <t>2023-08-19</t>
  </si>
  <si>
    <t>TXN_4325098</t>
  </si>
  <si>
    <t>TXN_8356048</t>
  </si>
  <si>
    <t>2023-06-05</t>
  </si>
  <si>
    <t>TXN_3010103</t>
  </si>
  <si>
    <t>2023-02-14</t>
  </si>
  <si>
    <t>TXN_3474333</t>
  </si>
  <si>
    <t>TXN_3401287</t>
  </si>
  <si>
    <t>TXN_2175096</t>
  </si>
  <si>
    <t>2023-02-25</t>
  </si>
  <si>
    <t>TXN_8516055</t>
  </si>
  <si>
    <t>TXN_8712303</t>
  </si>
  <si>
    <t>TXN_8220657</t>
  </si>
  <si>
    <t>TXN_7704680</t>
  </si>
  <si>
    <t>2023-08-06</t>
  </si>
  <si>
    <t>TXN_8119542</t>
  </si>
  <si>
    <t>TXN_7349134</t>
  </si>
  <si>
    <t>TXN_2350703</t>
  </si>
  <si>
    <t>TXN_3840523</t>
  </si>
  <si>
    <t>TXN_8739878</t>
  </si>
  <si>
    <t>TXN_5386352</t>
  </si>
  <si>
    <t>TXN_8321887</t>
  </si>
  <si>
    <t>TXN_6609572</t>
  </si>
  <si>
    <t>2023-06-15</t>
  </si>
  <si>
    <t>2023-08-22</t>
  </si>
  <si>
    <t>TXN_9904042</t>
  </si>
  <si>
    <t>TXN_1510406</t>
  </si>
  <si>
    <t>TXN_9348280</t>
  </si>
  <si>
    <t>TXN_6154823</t>
  </si>
  <si>
    <t>TXN_4019047</t>
  </si>
  <si>
    <t>TXN_2435218</t>
  </si>
  <si>
    <t>TXN_3766378</t>
  </si>
  <si>
    <t>TXN_2102561</t>
  </si>
  <si>
    <t>TXN_1267753</t>
  </si>
  <si>
    <t>TXN_9287659</t>
  </si>
  <si>
    <t>2023-05-13</t>
  </si>
  <si>
    <t>TXN_8352748</t>
  </si>
  <si>
    <t>2023-05-01</t>
  </si>
  <si>
    <t>TXN_3136701</t>
  </si>
  <si>
    <t>TXN_1205610</t>
  </si>
  <si>
    <t>TXN_3157867</t>
  </si>
  <si>
    <t>TXN_1868529</t>
  </si>
  <si>
    <t>TXN_5348750</t>
  </si>
  <si>
    <t>2023-07-15</t>
  </si>
  <si>
    <t>TXN_7263939</t>
  </si>
  <si>
    <t>TXN_6476204</t>
  </si>
  <si>
    <t>TXN_5893283</t>
  </si>
  <si>
    <t>2023-08-15</t>
  </si>
  <si>
    <t>TXN_2086896</t>
  </si>
  <si>
    <t>TXN_7954064</t>
  </si>
  <si>
    <t>TXN_9564495</t>
  </si>
  <si>
    <t>TXN_5261036</t>
  </si>
  <si>
    <t>TXN_5651620</t>
  </si>
  <si>
    <t>2023-05-16</t>
  </si>
  <si>
    <t>TXN_2798069</t>
  </si>
  <si>
    <t>TXN_6184247</t>
  </si>
  <si>
    <t>TXN_5492825</t>
  </si>
  <si>
    <t>TXN_2083119</t>
  </si>
  <si>
    <t>2023-06-11</t>
  </si>
  <si>
    <t>TXN_7020104</t>
  </si>
  <si>
    <t>2023-01-23</t>
  </si>
  <si>
    <t>TXN_1277813</t>
  </si>
  <si>
    <t>2023-09-11</t>
  </si>
  <si>
    <t>TXN_6344738</t>
  </si>
  <si>
    <t>TXN_5949517</t>
  </si>
  <si>
    <t>TXN_6183513</t>
  </si>
  <si>
    <t>TXN_8494571</t>
  </si>
  <si>
    <t>TXN_7603919</t>
  </si>
  <si>
    <t>TXN_3442435</t>
  </si>
  <si>
    <t>TXN_1616810</t>
  </si>
  <si>
    <t>2023-09-05</t>
  </si>
  <si>
    <t>TXN_6890737</t>
  </si>
  <si>
    <t>TXN_4644790</t>
  </si>
  <si>
    <t>TXN_2913107</t>
  </si>
  <si>
    <t>TXN_7608637</t>
  </si>
  <si>
    <t>TXN_8258400</t>
  </si>
  <si>
    <t>TXN_9253541</t>
  </si>
  <si>
    <t>2023-06-04</t>
  </si>
  <si>
    <t>TXN_4449992</t>
  </si>
  <si>
    <t>TXN_9490465</t>
  </si>
  <si>
    <t>TXN_2510233</t>
  </si>
  <si>
    <t>TXN_1489200</t>
  </si>
  <si>
    <t>TXN_3435561</t>
  </si>
  <si>
    <t>TXN_8079747</t>
  </si>
  <si>
    <t>TXN_5900899</t>
  </si>
  <si>
    <t>TXN_3215610</t>
  </si>
  <si>
    <t>TXN_3444569</t>
  </si>
  <si>
    <t>TXN_2672126</t>
  </si>
  <si>
    <t>TXN_3232279</t>
  </si>
  <si>
    <t>2023-05-30</t>
  </si>
  <si>
    <t>TXN_9537106</t>
  </si>
  <si>
    <t>TXN_3632068</t>
  </si>
  <si>
    <t>2023-08-29</t>
  </si>
  <si>
    <t>TXN_5970304</t>
  </si>
  <si>
    <t>2023-07-14</t>
  </si>
  <si>
    <t>TXN_3785168</t>
  </si>
  <si>
    <t>TXN_5280256</t>
  </si>
  <si>
    <t>TXN_3273540</t>
  </si>
  <si>
    <t>TXN_4570881</t>
  </si>
  <si>
    <t>TXN_3421404</t>
  </si>
  <si>
    <t>TXN_8468509</t>
  </si>
  <si>
    <t>TXN_8675922</t>
  </si>
  <si>
    <t>TXN_6884558</t>
  </si>
  <si>
    <t>TXN_1405124</t>
  </si>
  <si>
    <t>TXN_1767201</t>
  </si>
  <si>
    <t>TXN_4208919</t>
  </si>
  <si>
    <t>TXN_7243779</t>
  </si>
  <si>
    <t>TXN_3577482</t>
  </si>
  <si>
    <t>TXN_7895514</t>
  </si>
  <si>
    <t>TXN_2176821</t>
  </si>
  <si>
    <t>TXN_7899009</t>
  </si>
  <si>
    <t>TXN_4271502</t>
  </si>
  <si>
    <t>TXN_6070523</t>
  </si>
  <si>
    <t>TXN_2536573</t>
  </si>
  <si>
    <t>TXN_3374262</t>
  </si>
  <si>
    <t>2023-04-14</t>
  </si>
  <si>
    <t>TXN_7893709</t>
  </si>
  <si>
    <t>2023-03-14</t>
  </si>
  <si>
    <t>TXN_7502558</t>
  </si>
  <si>
    <t>2023-02-23</t>
  </si>
  <si>
    <t>TXN_2000331</t>
  </si>
  <si>
    <t>TXN_5200292</t>
  </si>
  <si>
    <t>TXN_1941099</t>
  </si>
  <si>
    <t>TXN_3295578</t>
  </si>
  <si>
    <t>TXN_4166020</t>
  </si>
  <si>
    <t>TXN_9496018</t>
  </si>
  <si>
    <t>TXN_5609139</t>
  </si>
  <si>
    <t>2023-10-13</t>
  </si>
  <si>
    <t>TXN_2049313</t>
  </si>
  <si>
    <t>TXN_7626322</t>
  </si>
  <si>
    <t>TXN_2927941</t>
  </si>
  <si>
    <t>TXN_5972836</t>
  </si>
  <si>
    <t>TXN_2073647</t>
  </si>
  <si>
    <t>TXN_5635779</t>
  </si>
  <si>
    <t>TXN_4877601</t>
  </si>
  <si>
    <t>2023-02-11</t>
  </si>
  <si>
    <t>TXN_6660602</t>
  </si>
  <si>
    <t>TXN_7049149</t>
  </si>
  <si>
    <t>TXN_5853158</t>
  </si>
  <si>
    <t>TXN_2887528</t>
  </si>
  <si>
    <t>TXN_8811945</t>
  </si>
  <si>
    <t>TXN_8659575</t>
  </si>
  <si>
    <t>2023-12-17</t>
  </si>
  <si>
    <t>TXN_6830192</t>
  </si>
  <si>
    <t>TXN_5999810</t>
  </si>
  <si>
    <t>TXN_3630892</t>
  </si>
  <si>
    <t>TXN_7436097</t>
  </si>
  <si>
    <t>TXN_4209626</t>
  </si>
  <si>
    <t>TXN_8639995</t>
  </si>
  <si>
    <t>2023-06-25</t>
  </si>
  <si>
    <t>TXN_7521634</t>
  </si>
  <si>
    <t>TXN_6748232</t>
  </si>
  <si>
    <t>2023-10-08</t>
  </si>
  <si>
    <t>TXN_9626920</t>
  </si>
  <si>
    <t>TXN_7213830</t>
  </si>
  <si>
    <t>TXN_7928378</t>
  </si>
  <si>
    <t>TXN_8329144</t>
  </si>
  <si>
    <t>2023-11-09</t>
  </si>
  <si>
    <t>TXN_2250398</t>
  </si>
  <si>
    <t>TXN_3240077</t>
  </si>
  <si>
    <t>TXN_2194660</t>
  </si>
  <si>
    <t>TXN_3739424</t>
  </si>
  <si>
    <t>2023-02-17</t>
  </si>
  <si>
    <t>TXN_9761314</t>
  </si>
  <si>
    <t>TXN_1559521</t>
  </si>
  <si>
    <t>2023-02-24</t>
  </si>
  <si>
    <t>TXN_6034596</t>
  </si>
  <si>
    <t>TXN_1466002</t>
  </si>
  <si>
    <t>TXN_2457189</t>
  </si>
  <si>
    <t>2023-08-28</t>
  </si>
  <si>
    <t>TXN_4558455</t>
  </si>
  <si>
    <t>TXN_5406411</t>
  </si>
  <si>
    <t>TXN_5209716</t>
  </si>
  <si>
    <t>TXN_3402368</t>
  </si>
  <si>
    <t>TXN_1704642</t>
  </si>
  <si>
    <t>TXN_8588174</t>
  </si>
  <si>
    <t>TXN_1873852</t>
  </si>
  <si>
    <t>TXN_6125085</t>
  </si>
  <si>
    <t>TXN_4779439</t>
  </si>
  <si>
    <t>TXN_1789504</t>
  </si>
  <si>
    <t>2023-06-12</t>
  </si>
  <si>
    <t>TXN_5208377</t>
  </si>
  <si>
    <t>TXN_1322520</t>
  </si>
  <si>
    <t>TXN_3699636</t>
  </si>
  <si>
    <t>TXN_8719561</t>
  </si>
  <si>
    <t>2023-09-13</t>
  </si>
  <si>
    <t>TXN_7396497</t>
  </si>
  <si>
    <t>TXN_6378070</t>
  </si>
  <si>
    <t>2023-09-26</t>
  </si>
  <si>
    <t>TXN_2889185</t>
  </si>
  <si>
    <t>TXN_4914203</t>
  </si>
  <si>
    <t>TXN_8639879</t>
  </si>
  <si>
    <t>TXN_8014973</t>
  </si>
  <si>
    <t>TXN_6306644</t>
  </si>
  <si>
    <t>TXN_9970653</t>
  </si>
  <si>
    <t>TXN_2074343</t>
  </si>
  <si>
    <t>2023-01-20</t>
  </si>
  <si>
    <t>TXN_2158361</t>
  </si>
  <si>
    <t>TXN_3422774</t>
  </si>
  <si>
    <t>2023-07-09</t>
  </si>
  <si>
    <t>TXN_4469550</t>
  </si>
  <si>
    <t>2023-05-10</t>
  </si>
  <si>
    <t>TXN_7840510</t>
  </si>
  <si>
    <t>TXN_9285925</t>
  </si>
  <si>
    <t>TXN_7331903</t>
  </si>
  <si>
    <t>TXN_1316036</t>
  </si>
  <si>
    <t>2023-10-27</t>
  </si>
  <si>
    <t>TXN_1933628</t>
  </si>
  <si>
    <t>TXN_5975573</t>
  </si>
  <si>
    <t>TXN_9554670</t>
  </si>
  <si>
    <t>TXN_8980495</t>
  </si>
  <si>
    <t>2023-11-17</t>
  </si>
  <si>
    <t>TXN_9129298</t>
  </si>
  <si>
    <t>2023-12-19</t>
  </si>
  <si>
    <t>TXN_9710982</t>
  </si>
  <si>
    <t>2023-02-27</t>
  </si>
  <si>
    <t>TXN_1387062</t>
  </si>
  <si>
    <t>TXN_8657361</t>
  </si>
  <si>
    <t>TXN_9665245</t>
  </si>
  <si>
    <t>2023-10-17</t>
  </si>
  <si>
    <t>TXN_1082717</t>
  </si>
  <si>
    <t>TXN_8510450</t>
  </si>
  <si>
    <t>TXN_8128146</t>
  </si>
  <si>
    <t>TXN_1803599</t>
  </si>
  <si>
    <t>2023-08-30</t>
  </si>
  <si>
    <t>TXN_9502424</t>
  </si>
  <si>
    <t>TXN_2528186</t>
  </si>
  <si>
    <t>TXN_7029719</t>
  </si>
  <si>
    <t>TXN_8235042</t>
  </si>
  <si>
    <t>TXN_3440487</t>
  </si>
  <si>
    <t>TXN_6007721</t>
  </si>
  <si>
    <t>TXN_3171150</t>
  </si>
  <si>
    <t>TXN_6826342</t>
  </si>
  <si>
    <t>TXN_9014681</t>
  </si>
  <si>
    <t>TXN_1983705</t>
  </si>
  <si>
    <t>2023-04-13</t>
  </si>
  <si>
    <t>TXN_7251108</t>
  </si>
  <si>
    <t>TXN_2771512</t>
  </si>
  <si>
    <t>TXN_6109953</t>
  </si>
  <si>
    <t>TXN_4688280</t>
  </si>
  <si>
    <t>2023-05-11</t>
  </si>
  <si>
    <t>TXN_3281605</t>
  </si>
  <si>
    <t>TXN_8712307</t>
  </si>
  <si>
    <t>TXN_3042552</t>
  </si>
  <si>
    <t>TXN_2035283</t>
  </si>
  <si>
    <t>TXN_7465693</t>
  </si>
  <si>
    <t>TXN_2405666</t>
  </si>
  <si>
    <t>TXN_8899417</t>
  </si>
  <si>
    <t>TXN_1307428</t>
  </si>
  <si>
    <t>TXN_3678804</t>
  </si>
  <si>
    <t>TXN_3099819</t>
  </si>
  <si>
    <t>TXN_4854751</t>
  </si>
  <si>
    <t>TXN_6691792</t>
  </si>
  <si>
    <t>2023-06-21</t>
  </si>
  <si>
    <t>TXN_8384699</t>
  </si>
  <si>
    <t>TXN_3206842</t>
  </si>
  <si>
    <t>2023-04-30</t>
  </si>
  <si>
    <t>TXN_3222612</t>
  </si>
  <si>
    <t>TXN_4943552</t>
  </si>
  <si>
    <t>TXN_3936339</t>
  </si>
  <si>
    <t>TXN_7878231</t>
  </si>
  <si>
    <t>TXN_5226399</t>
  </si>
  <si>
    <t>2023-01-19</t>
  </si>
  <si>
    <t>TXN_9284622</t>
  </si>
  <si>
    <t>TXN_7514047</t>
  </si>
  <si>
    <t>TXN_6273431</t>
  </si>
  <si>
    <t>TXN_5108867</t>
  </si>
  <si>
    <t>TXN_2638644</t>
  </si>
  <si>
    <t>TXN_9389963</t>
  </si>
  <si>
    <t>TXN_6837879</t>
  </si>
  <si>
    <t>TXN_1444479</t>
  </si>
  <si>
    <t>TXN_6549359</t>
  </si>
  <si>
    <t>TXN_7368518</t>
  </si>
  <si>
    <t>TXN_2764819</t>
  </si>
  <si>
    <t>TXN_7668576</t>
  </si>
  <si>
    <t>TXN_2393287</t>
  </si>
  <si>
    <t>TXN_6853830</t>
  </si>
  <si>
    <t>2023-07-13</t>
  </si>
  <si>
    <t>TXN_8932087</t>
  </si>
  <si>
    <t>TXN_6189486</t>
  </si>
  <si>
    <t>TXN_1037464</t>
  </si>
  <si>
    <t>TXN_7595907</t>
  </si>
  <si>
    <t>TXN_2150872</t>
  </si>
  <si>
    <t>TXN_8592808</t>
  </si>
  <si>
    <t>2023-04-02</t>
  </si>
  <si>
    <t>TXN_5875201</t>
  </si>
  <si>
    <t>TXN_6868763</t>
  </si>
  <si>
    <t>TXN_3135264</t>
  </si>
  <si>
    <t>TXN_7068823</t>
  </si>
  <si>
    <t>TXN_4075053</t>
  </si>
  <si>
    <t>TXN_4038488</t>
  </si>
  <si>
    <t>TXN_7932830</t>
  </si>
  <si>
    <t>2023-01-08</t>
  </si>
  <si>
    <t>2023-09-24</t>
  </si>
  <si>
    <t>2023-01-27</t>
  </si>
  <si>
    <t>TXN_6904247</t>
  </si>
  <si>
    <t>TXN_6706566</t>
  </si>
  <si>
    <t>TXN_4376376</t>
  </si>
  <si>
    <t>TXN_8932070</t>
  </si>
  <si>
    <t>TXN_8467229</t>
  </si>
  <si>
    <t>TXN_7371295</t>
  </si>
  <si>
    <t>TXN_1185003</t>
  </si>
  <si>
    <t>TXN_9555291</t>
  </si>
  <si>
    <t>TXN_8512204</t>
  </si>
  <si>
    <t>TXN_4932916</t>
  </si>
  <si>
    <t>TXN_6397921</t>
  </si>
  <si>
    <t>TXN_2444134</t>
  </si>
  <si>
    <t>TXN_2376870</t>
  </si>
  <si>
    <t>TXN_2025634</t>
  </si>
  <si>
    <t>TXN_3053494</t>
  </si>
  <si>
    <t>TXN_9653700</t>
  </si>
  <si>
    <t>TXN_8365530</t>
  </si>
  <si>
    <t>TXN_1277989</t>
  </si>
  <si>
    <t>TXN_8249996</t>
  </si>
  <si>
    <t>TXN_6761402</t>
  </si>
  <si>
    <t>TXN_1012349</t>
  </si>
  <si>
    <t>2023-07-08</t>
  </si>
  <si>
    <t>TXN_8701045</t>
  </si>
  <si>
    <t>TXN_1059293</t>
  </si>
  <si>
    <t>TXN_4935533</t>
  </si>
  <si>
    <t>TXN_8325221</t>
  </si>
  <si>
    <t>TXN_3803063</t>
  </si>
  <si>
    <t>TXN_8159649</t>
  </si>
  <si>
    <t>TXN_5693294</t>
  </si>
  <si>
    <t>TXN_8039752</t>
  </si>
  <si>
    <t>2023-11-28</t>
  </si>
  <si>
    <t>TXN_2096487</t>
  </si>
  <si>
    <t>TXN_3749051</t>
  </si>
  <si>
    <t>TXN_6755348</t>
  </si>
  <si>
    <t>TXN_8476828</t>
  </si>
  <si>
    <t>TXN_2010060</t>
  </si>
  <si>
    <t>TXN_2430215</t>
  </si>
  <si>
    <t>TXN_1902009</t>
  </si>
  <si>
    <t>TXN_8263172</t>
  </si>
  <si>
    <t>TXN_5506097</t>
  </si>
  <si>
    <t>TXN_1521861</t>
  </si>
  <si>
    <t>TXN_6508674</t>
  </si>
  <si>
    <t>TXN_1766527</t>
  </si>
  <si>
    <t>TXN_2958213</t>
  </si>
  <si>
    <t>TXN_5935353</t>
  </si>
  <si>
    <t>TXN_4502922</t>
  </si>
  <si>
    <t>TXN_1892102</t>
  </si>
  <si>
    <t>TXN_6901162</t>
  </si>
  <si>
    <t>TXN_3689579</t>
  </si>
  <si>
    <t>TXN_7340284</t>
  </si>
  <si>
    <t>TXN_8918253</t>
  </si>
  <si>
    <t>TXN_5985513</t>
  </si>
  <si>
    <t>TXN_4329558</t>
  </si>
  <si>
    <t>TXN_2332609</t>
  </si>
  <si>
    <t>TXN_7435096</t>
  </si>
  <si>
    <t>TXN_1166001</t>
  </si>
  <si>
    <t>TXN_6810969</t>
  </si>
  <si>
    <t>TXN_4511996</t>
  </si>
  <si>
    <t>TXN_9881555</t>
  </si>
  <si>
    <t>TXN_8039560</t>
  </si>
  <si>
    <t>TXN_1565027</t>
  </si>
  <si>
    <t>TXN_4631228</t>
  </si>
  <si>
    <t>TXN_3821298</t>
  </si>
  <si>
    <t>2023-04-26</t>
  </si>
  <si>
    <t>TXN_4255580</t>
  </si>
  <si>
    <t>TXN_9697670</t>
  </si>
  <si>
    <t>TXN_2065683</t>
  </si>
  <si>
    <t>TXN_8434651</t>
  </si>
  <si>
    <t>TXN_1637131</t>
  </si>
  <si>
    <t>TXN_9252700</t>
  </si>
  <si>
    <t>TXN_1124900</t>
  </si>
  <si>
    <t>TXN_7004303</t>
  </si>
  <si>
    <t>TXN_3219599</t>
  </si>
  <si>
    <t>TXN_6616787</t>
  </si>
  <si>
    <t>TXN_9810581</t>
  </si>
  <si>
    <t>TXN_2588566</t>
  </si>
  <si>
    <t>TXN_2644561</t>
  </si>
  <si>
    <t>TXN_9647494</t>
  </si>
  <si>
    <t>TXN_4243930</t>
  </si>
  <si>
    <t>TXN_8609510</t>
  </si>
  <si>
    <t>TXN_7915173</t>
  </si>
  <si>
    <t>TXN_4569448</t>
  </si>
  <si>
    <t>TXN_5680657</t>
  </si>
  <si>
    <t>TXN_1661682</t>
  </si>
  <si>
    <t>TXN_6474636</t>
  </si>
  <si>
    <t>TXN_8860270</t>
  </si>
  <si>
    <t>TXN_4696403</t>
  </si>
  <si>
    <t>TXN_2480808</t>
  </si>
  <si>
    <t>TXN_2206884</t>
  </si>
  <si>
    <t>TXN_9607633</t>
  </si>
  <si>
    <t>TXN_3562418</t>
  </si>
  <si>
    <t>2023-04-11</t>
  </si>
  <si>
    <t>TXN_5908078</t>
  </si>
  <si>
    <t>TXN_2322162</t>
  </si>
  <si>
    <t>TXN_7652830</t>
  </si>
  <si>
    <t>TXN_1688292</t>
  </si>
  <si>
    <t>TXN_1237674</t>
  </si>
  <si>
    <t>TXN_9582818</t>
  </si>
  <si>
    <t>TXN_3895871</t>
  </si>
  <si>
    <t>TXN_4600894</t>
  </si>
  <si>
    <t>TXN_1208561</t>
  </si>
  <si>
    <t>TXN_8751702</t>
  </si>
  <si>
    <t>2023-02-13</t>
  </si>
  <si>
    <t>TXN_9162296</t>
  </si>
  <si>
    <t>TXN_3740505</t>
  </si>
  <si>
    <t>TXN_4071743</t>
  </si>
  <si>
    <t>TXN_3105633</t>
  </si>
  <si>
    <t>TXN_4659954</t>
  </si>
  <si>
    <t>TXN_2338617</t>
  </si>
  <si>
    <t>TXN_2292088</t>
  </si>
  <si>
    <t>TXN_8807600</t>
  </si>
  <si>
    <t>TXN_4122925</t>
  </si>
  <si>
    <t>TXN_4583012</t>
  </si>
  <si>
    <t>TXN_7851634</t>
  </si>
  <si>
    <t>TXN_9659401</t>
  </si>
  <si>
    <t>TXN_7034554</t>
  </si>
  <si>
    <t>TXN_2602893</t>
  </si>
  <si>
    <t>TXN_6699534</t>
  </si>
  <si>
    <t>TXN_2064365</t>
  </si>
  <si>
    <t>TXN_3051279</t>
  </si>
  <si>
    <t>2023-05-03</t>
  </si>
  <si>
    <t>TXN_9437049</t>
  </si>
  <si>
    <t>TXN_3765707</t>
  </si>
  <si>
    <t>TXN_8876618</t>
  </si>
  <si>
    <t>TXN_2616390</t>
  </si>
  <si>
    <t>TXN_7958992</t>
  </si>
  <si>
    <t>TXN_8467949</t>
  </si>
  <si>
    <t>2023-03-11</t>
  </si>
  <si>
    <t>TXN_7640952</t>
  </si>
  <si>
    <t>TXN_9677376</t>
  </si>
  <si>
    <t>TXN_9130559</t>
  </si>
  <si>
    <t>TXN_2655815</t>
  </si>
  <si>
    <t>TXN_6688524</t>
  </si>
  <si>
    <t>TXN_2083138</t>
  </si>
  <si>
    <t>TXN_2427584</t>
  </si>
  <si>
    <t>TXN_6650263</t>
  </si>
  <si>
    <t>TXN_9620080</t>
  </si>
  <si>
    <t>TXN_1491578</t>
  </si>
  <si>
    <t>TXN_5455792</t>
  </si>
  <si>
    <t>TXN_9499313</t>
  </si>
  <si>
    <t>2023-03-02</t>
  </si>
  <si>
    <t>TXN_8201146</t>
  </si>
  <si>
    <t>TXN_8230936</t>
  </si>
  <si>
    <t>TXN_7742742</t>
  </si>
  <si>
    <t>TXN_6342161</t>
  </si>
  <si>
    <t>TXN_3363746</t>
  </si>
  <si>
    <t>TXN_3578141</t>
  </si>
  <si>
    <t>TXN_8813311</t>
  </si>
  <si>
    <t>TXN_9023317</t>
  </si>
  <si>
    <t>TXN_2537617</t>
  </si>
  <si>
    <t>TXN_9230615</t>
  </si>
  <si>
    <t>TXN_4987129</t>
  </si>
  <si>
    <t>TXN_8501819</t>
  </si>
  <si>
    <t>TXN_8427104</t>
  </si>
  <si>
    <t>TXN_4238417</t>
  </si>
  <si>
    <t>TXN_1900620</t>
  </si>
  <si>
    <t>TXN_3858209</t>
  </si>
  <si>
    <t>TXN_2091733</t>
  </si>
  <si>
    <t>TXN_8735480</t>
  </si>
  <si>
    <t>TXN_1993289</t>
  </si>
  <si>
    <t>TXN_2123367</t>
  </si>
  <si>
    <t>TXN_5107946</t>
  </si>
  <si>
    <t>TXN_8035512</t>
  </si>
  <si>
    <t>TXN_8718498</t>
  </si>
  <si>
    <t>TXN_3955361</t>
  </si>
  <si>
    <t>TXN_2725602</t>
  </si>
  <si>
    <t>2023-09-10</t>
  </si>
  <si>
    <t>TXN_3011323</t>
  </si>
  <si>
    <t>TXN_8268061</t>
  </si>
  <si>
    <t>2023-07-25</t>
  </si>
  <si>
    <t>TXN_1621920</t>
  </si>
  <si>
    <t>TXN_7028009</t>
  </si>
  <si>
    <t>TXN_7447872</t>
  </si>
  <si>
    <t>TXN_6955416</t>
  </si>
  <si>
    <t>TXN_3775339</t>
  </si>
  <si>
    <t>TXN_9547091</t>
  </si>
  <si>
    <t>TXN_4174591</t>
  </si>
  <si>
    <t>TXN_3398520</t>
  </si>
  <si>
    <t>TXN_6171384</t>
  </si>
  <si>
    <t>TXN_2530938</t>
  </si>
  <si>
    <t>TXN_3314971</t>
  </si>
  <si>
    <t>TXN_3092382</t>
  </si>
  <si>
    <t>2023-02-21</t>
  </si>
  <si>
    <t>TXN_1001832</t>
  </si>
  <si>
    <t>TXN_1535311</t>
  </si>
  <si>
    <t>TXN_2148617</t>
  </si>
  <si>
    <t>TXN_9790731</t>
  </si>
  <si>
    <t>TXN_9339456</t>
  </si>
  <si>
    <t>TXN_5179020</t>
  </si>
  <si>
    <t>TXN_7945375</t>
  </si>
  <si>
    <t>TXN_9646452</t>
  </si>
  <si>
    <t>TXN_2277042</t>
  </si>
  <si>
    <t>TXN_9273729</t>
  </si>
  <si>
    <t>TXN_1443912</t>
  </si>
  <si>
    <t>TXN_3972167</t>
  </si>
  <si>
    <t>TXN_4878378</t>
  </si>
  <si>
    <t>TXN_2484241</t>
  </si>
  <si>
    <t>TXN_2368126</t>
  </si>
  <si>
    <t>TXN_7943008</t>
  </si>
  <si>
    <t>TXN_8495063</t>
  </si>
  <si>
    <t>TXN_4811133</t>
  </si>
  <si>
    <t>2023-08-11</t>
  </si>
  <si>
    <t>TXN_8729570</t>
  </si>
  <si>
    <t>TXN_3424331</t>
  </si>
  <si>
    <t>TXN_8687151</t>
  </si>
  <si>
    <t>TXN_5265095</t>
  </si>
  <si>
    <t>TXN_4108138</t>
  </si>
  <si>
    <t>TXN_1909796</t>
  </si>
  <si>
    <t>TXN_8013032</t>
  </si>
  <si>
    <t>TXN_8301424</t>
  </si>
  <si>
    <t>TXN_1093800</t>
  </si>
  <si>
    <t>TXN_9238666</t>
  </si>
  <si>
    <t>TXN_1631695</t>
  </si>
  <si>
    <t>TXN_1435086</t>
  </si>
  <si>
    <t>2023-07-02</t>
  </si>
  <si>
    <t>TXN_4689500</t>
  </si>
  <si>
    <t>TXN_8989148</t>
  </si>
  <si>
    <t>TXN_8316826</t>
  </si>
  <si>
    <t>2023-03-13</t>
  </si>
  <si>
    <t>TXN_8005489</t>
  </si>
  <si>
    <t>TXN_6463132</t>
  </si>
  <si>
    <t>TXN_1896955</t>
  </si>
  <si>
    <t>TXN_5075974</t>
  </si>
  <si>
    <t>TXN_8955912</t>
  </si>
  <si>
    <t>TXN_1136554</t>
  </si>
  <si>
    <t>TXN_8129834</t>
  </si>
  <si>
    <t>TXN_8166407</t>
  </si>
  <si>
    <t>TXN_3833797</t>
  </si>
  <si>
    <t>TXN_2643815</t>
  </si>
  <si>
    <t>TXN_2996519</t>
  </si>
  <si>
    <t>TXN_8810894</t>
  </si>
  <si>
    <t>TXN_3937509</t>
  </si>
  <si>
    <t>TXN_1714274</t>
  </si>
  <si>
    <t>TXN_9788956</t>
  </si>
  <si>
    <t>TXN_6311602</t>
  </si>
  <si>
    <t>TXN_6749847</t>
  </si>
  <si>
    <t>TXN_2143187</t>
  </si>
  <si>
    <t>TXN_7724048</t>
  </si>
  <si>
    <t>TXN_2698591</t>
  </si>
  <si>
    <t>2023-08-05</t>
  </si>
  <si>
    <t>TXN_4129248</t>
  </si>
  <si>
    <t>TXN_6498163</t>
  </si>
  <si>
    <t>TXN_9089898</t>
  </si>
  <si>
    <t>TXN_8587583</t>
  </si>
  <si>
    <t>2023-10-01</t>
  </si>
  <si>
    <t>TXN_7058377</t>
  </si>
  <si>
    <t>TXN_6766492</t>
  </si>
  <si>
    <t>TXN_7433461</t>
  </si>
  <si>
    <t>TXN_4068262</t>
  </si>
  <si>
    <t>TXN_5761073</t>
  </si>
  <si>
    <t>TXN_8377564</t>
  </si>
  <si>
    <t>TXN_7031118</t>
  </si>
  <si>
    <t>TXN_6446616</t>
  </si>
  <si>
    <t>TXN_1721827</t>
  </si>
  <si>
    <t>TXN_6334895</t>
  </si>
  <si>
    <t>TXN_8562645</t>
  </si>
  <si>
    <t>TXN_4700144</t>
  </si>
  <si>
    <t>TXN_6846228</t>
  </si>
  <si>
    <t>TXN_8570890</t>
  </si>
  <si>
    <t>TXN_4530804</t>
  </si>
  <si>
    <t>TXN_7328294</t>
  </si>
  <si>
    <t>TXN_1908636</t>
  </si>
  <si>
    <t>TXN_5415901</t>
  </si>
  <si>
    <t>TXN_7549542</t>
  </si>
  <si>
    <t>TXN_3544789</t>
  </si>
  <si>
    <t>TXN_5003018</t>
  </si>
  <si>
    <t>TXN_2534066</t>
  </si>
  <si>
    <t>TXN_7374846</t>
  </si>
  <si>
    <t>TXN_7191245</t>
  </si>
  <si>
    <t>TXN_5043774</t>
  </si>
  <si>
    <t>TXN_1746320</t>
  </si>
  <si>
    <t>TXN_1077129</t>
  </si>
  <si>
    <t>TXN_4865338</t>
  </si>
  <si>
    <t>2023-11-26</t>
  </si>
  <si>
    <t>TXN_5616583</t>
  </si>
  <si>
    <t>TXN_2078474</t>
  </si>
  <si>
    <t>TXN_2130245</t>
  </si>
  <si>
    <t>TXN_3229409</t>
  </si>
  <si>
    <t>TXN_9076216</t>
  </si>
  <si>
    <t>TXN_6371987</t>
  </si>
  <si>
    <t>TXN_2084377</t>
  </si>
  <si>
    <t>TXN_8605813</t>
  </si>
  <si>
    <t>2023-06-30</t>
  </si>
  <si>
    <t>TXN_9755352</t>
  </si>
  <si>
    <t>TXN_7550498</t>
  </si>
  <si>
    <t>TXN_2305908</t>
  </si>
  <si>
    <t>2023-12-11</t>
  </si>
  <si>
    <t>TXN_8692094</t>
  </si>
  <si>
    <t>TXN_9703120</t>
  </si>
  <si>
    <t>TXN_1289133</t>
  </si>
  <si>
    <t>TXN_1333682</t>
  </si>
  <si>
    <t>2023-01-28</t>
  </si>
  <si>
    <t>TXN_1623966</t>
  </si>
  <si>
    <t>TXN_4942692</t>
  </si>
  <si>
    <t>TXN_7922392</t>
  </si>
  <si>
    <t>TXN_7498727</t>
  </si>
  <si>
    <t>TXN_1222338</t>
  </si>
  <si>
    <t>TXN_6878866</t>
  </si>
  <si>
    <t>TXN_1260335</t>
  </si>
  <si>
    <t>TXN_9223242</t>
  </si>
  <si>
    <t>TXN_6244211</t>
  </si>
  <si>
    <t>TXN_4612864</t>
  </si>
  <si>
    <t>TXN_5411381</t>
  </si>
  <si>
    <t>2023-04-28</t>
  </si>
  <si>
    <t>TXN_3047598</t>
  </si>
  <si>
    <t>TXN_7496926</t>
  </si>
  <si>
    <t>TXN_1726858</t>
  </si>
  <si>
    <t>TXN_4225756</t>
  </si>
  <si>
    <t>TXN_4639319</t>
  </si>
  <si>
    <t>TXN_5997803</t>
  </si>
  <si>
    <t>TXN_8319993</t>
  </si>
  <si>
    <t>TXN_8894157</t>
  </si>
  <si>
    <t>TXN_2773987</t>
  </si>
  <si>
    <t>TXN_1158829</t>
  </si>
  <si>
    <t>TXN_8685737</t>
  </si>
  <si>
    <t>TXN_5634135</t>
  </si>
  <si>
    <t>TXN_1524626</t>
  </si>
  <si>
    <t>TXN_2889622</t>
  </si>
  <si>
    <t>TXN_6849113</t>
  </si>
  <si>
    <t>TXN_7345414</t>
  </si>
  <si>
    <t>2023-02-15</t>
  </si>
  <si>
    <t>TXN_4473352</t>
  </si>
  <si>
    <t>TXN_2814363</t>
  </si>
  <si>
    <t>TXN_7140471</t>
  </si>
  <si>
    <t>2023-05-25</t>
  </si>
  <si>
    <t>TXN_3119542</t>
  </si>
  <si>
    <t>TXN_8559167</t>
  </si>
  <si>
    <t>TXN_5215451</t>
  </si>
  <si>
    <t>TXN_5457133</t>
  </si>
  <si>
    <t>TXN_7676968</t>
  </si>
  <si>
    <t>TXN_5726998</t>
  </si>
  <si>
    <t>TXN_3959152</t>
  </si>
  <si>
    <t>TXN_7776739</t>
  </si>
  <si>
    <t>TXN_8703771</t>
  </si>
  <si>
    <t>2023-05-12</t>
  </si>
  <si>
    <t>2023-05-14</t>
  </si>
  <si>
    <t>TXN_2301505</t>
  </si>
  <si>
    <t>TXN_5895177</t>
  </si>
  <si>
    <t>TXN_8751516</t>
  </si>
  <si>
    <t>TXN_8147357</t>
  </si>
  <si>
    <t>TXN_2214698</t>
  </si>
  <si>
    <t>2023-10-10</t>
  </si>
  <si>
    <t>TXN_3093219</t>
  </si>
  <si>
    <t>TXN_3665733</t>
  </si>
  <si>
    <t>TXN_4010658</t>
  </si>
  <si>
    <t>TXN_2598728</t>
  </si>
  <si>
    <t>TXN_3390285</t>
  </si>
  <si>
    <t>2023-10-16</t>
  </si>
  <si>
    <t>TXN_4884822</t>
  </si>
  <si>
    <t>TXN_3668051</t>
  </si>
  <si>
    <t>TXN_3884811</t>
  </si>
  <si>
    <t>TXN_1234097</t>
  </si>
  <si>
    <t>TXN_5939055</t>
  </si>
  <si>
    <t>TXN_8158496</t>
  </si>
  <si>
    <t>TXN_2726848</t>
  </si>
  <si>
    <t>TXN_3229758</t>
  </si>
  <si>
    <t>TXN_3677592</t>
  </si>
  <si>
    <t>TXN_8056263</t>
  </si>
  <si>
    <t>TXN_8049191</t>
  </si>
  <si>
    <t>TXN_4619029</t>
  </si>
  <si>
    <t>TXN_4444463</t>
  </si>
  <si>
    <t>TXN_6908953</t>
  </si>
  <si>
    <t>TXN_4759769</t>
  </si>
  <si>
    <t>TXN_2254479</t>
  </si>
  <si>
    <t>TXN_7555408</t>
  </si>
  <si>
    <t>TXN_6857943</t>
  </si>
  <si>
    <t>TXN_9552845</t>
  </si>
  <si>
    <t>TXN_7438831</t>
  </si>
  <si>
    <t>TXN_3656762</t>
  </si>
  <si>
    <t>TXN_3580786</t>
  </si>
  <si>
    <t>TXN_2508476</t>
  </si>
  <si>
    <t>TXN_1751164</t>
  </si>
  <si>
    <t>TXN_3256497</t>
  </si>
  <si>
    <t>TXN_8763180</t>
  </si>
  <si>
    <t>TXN_3219175</t>
  </si>
  <si>
    <t>TXN_6234872</t>
  </si>
  <si>
    <t>TXN_7919440</t>
  </si>
  <si>
    <t>TXN_9940220</t>
  </si>
  <si>
    <t>TXN_8805984</t>
  </si>
  <si>
    <t>TXN_2130483</t>
  </si>
  <si>
    <t>TXN_1972584</t>
  </si>
  <si>
    <t>TXN_3150792</t>
  </si>
  <si>
    <t>TXN_2980008</t>
  </si>
  <si>
    <t>TXN_5511805</t>
  </si>
  <si>
    <t>TXN_7292548</t>
  </si>
  <si>
    <t>2023-03-24</t>
  </si>
  <si>
    <t>TXN_2169664</t>
  </si>
  <si>
    <t>TXN_7817014</t>
  </si>
  <si>
    <t>TXN_2873990</t>
  </si>
  <si>
    <t>TXN_3088796</t>
  </si>
  <si>
    <t>TXN_3414935</t>
  </si>
  <si>
    <t>2023-10-19</t>
  </si>
  <si>
    <t>TXN_2696664</t>
  </si>
  <si>
    <t>TXN_5081978</t>
  </si>
  <si>
    <t>TXN_7314409</t>
  </si>
  <si>
    <t>TXN_5645919</t>
  </si>
  <si>
    <t>TXN_8818168</t>
  </si>
  <si>
    <t>TXN_4369043</t>
  </si>
  <si>
    <t>TXN_4769307</t>
  </si>
  <si>
    <t>TXN_7270652</t>
  </si>
  <si>
    <t>TXN_4991815</t>
  </si>
  <si>
    <t>TXN_8199829</t>
  </si>
  <si>
    <t>TXN_2640701</t>
  </si>
  <si>
    <t>TXN_8101633</t>
  </si>
  <si>
    <t>TXN_8278833</t>
  </si>
  <si>
    <t>TXN_8778598</t>
  </si>
  <si>
    <t>TXN_7550103</t>
  </si>
  <si>
    <t>TXN_3664656</t>
  </si>
  <si>
    <t>TXN_7296560</t>
  </si>
  <si>
    <t>TXN_2641386</t>
  </si>
  <si>
    <t>TXN_1485417</t>
  </si>
  <si>
    <t>TXN_9762324</t>
  </si>
  <si>
    <t>TXN_1628509</t>
  </si>
  <si>
    <t>TXN_8259257</t>
  </si>
  <si>
    <t>TXN_4183823</t>
  </si>
  <si>
    <t>TXN_8267034</t>
  </si>
  <si>
    <t>TXN_1959334</t>
  </si>
  <si>
    <t>TXN_6842808</t>
  </si>
  <si>
    <t>TXN_2148838</t>
  </si>
  <si>
    <t>TXN_1330506</t>
  </si>
  <si>
    <t>2023-11-10</t>
  </si>
  <si>
    <t>TXN_5898743</t>
  </si>
  <si>
    <t>TXN_8957369</t>
  </si>
  <si>
    <t>TXN_9340653</t>
  </si>
  <si>
    <t>2023-05-19</t>
  </si>
  <si>
    <t>TXN_7098730</t>
  </si>
  <si>
    <t>TXN_8171171</t>
  </si>
  <si>
    <t>TXN_6727029</t>
  </si>
  <si>
    <t>TXN_8518516</t>
  </si>
  <si>
    <t>TXN_4621665</t>
  </si>
  <si>
    <t>TXN_6669417</t>
  </si>
  <si>
    <t>TXN_7837381</t>
  </si>
  <si>
    <t>TXN_1725926</t>
  </si>
  <si>
    <t>TXN_3403173</t>
  </si>
  <si>
    <t>TXN_9956154</t>
  </si>
  <si>
    <t>TXN_6250692</t>
  </si>
  <si>
    <t>TXN_9452225</t>
  </si>
  <si>
    <t>TXN_9113574</t>
  </si>
  <si>
    <t>TXN_5813015</t>
  </si>
  <si>
    <t>TXN_3213035</t>
  </si>
  <si>
    <t>TXN_6209258</t>
  </si>
  <si>
    <t>TXN_8594004</t>
  </si>
  <si>
    <t>TXN_2865033</t>
  </si>
  <si>
    <t>TXN_5547519</t>
  </si>
  <si>
    <t>TXN_2392263</t>
  </si>
  <si>
    <t>TXN_3810451</t>
  </si>
  <si>
    <t>TXN_9470612</t>
  </si>
  <si>
    <t>TXN_7507962</t>
  </si>
  <si>
    <t>TXN_1109715</t>
  </si>
  <si>
    <t>TXN_8320245</t>
  </si>
  <si>
    <t>TXN_5904646</t>
  </si>
  <si>
    <t>TXN_4498526</t>
  </si>
  <si>
    <t>TXN_2744907</t>
  </si>
  <si>
    <t>TXN_5209585</t>
  </si>
  <si>
    <t>TXN_7596587</t>
  </si>
  <si>
    <t>TXN_1353479</t>
  </si>
  <si>
    <t>TXN_6054137</t>
  </si>
  <si>
    <t>TXN_8298311</t>
  </si>
  <si>
    <t>TXN_6744866</t>
  </si>
  <si>
    <t>TXN_2156206</t>
  </si>
  <si>
    <t>TXN_3142258</t>
  </si>
  <si>
    <t>TXN_5897205</t>
  </si>
  <si>
    <t>TXN_1556652</t>
  </si>
  <si>
    <t>TXN_8608765</t>
  </si>
  <si>
    <t>TXN_8764825</t>
  </si>
  <si>
    <t>TXN_9410981</t>
  </si>
  <si>
    <t>TXN_2106959</t>
  </si>
  <si>
    <t>TXN_2237115</t>
  </si>
  <si>
    <t>TXN_6836137</t>
  </si>
  <si>
    <t>TXN_6352917</t>
  </si>
  <si>
    <t>TXN_9564123</t>
  </si>
  <si>
    <t>TXN_3946544</t>
  </si>
  <si>
    <t>TXN_1921262</t>
  </si>
  <si>
    <t>TXN_6868049</t>
  </si>
  <si>
    <t>TXN_9759896</t>
  </si>
  <si>
    <t>TXN_7560807</t>
  </si>
  <si>
    <t>TXN_9907327</t>
  </si>
  <si>
    <t>TXN_3179966</t>
  </si>
  <si>
    <t>TXN_9289174</t>
  </si>
  <si>
    <t>TXN_3629351</t>
  </si>
  <si>
    <t>TXN_3142836</t>
  </si>
  <si>
    <t>TXN_7228816</t>
  </si>
  <si>
    <t>TXN_6904590</t>
  </si>
  <si>
    <t>TXN_8664315</t>
  </si>
  <si>
    <t>TXN_1503602</t>
  </si>
  <si>
    <t>TXN_2962976</t>
  </si>
  <si>
    <t>TXN_8716752</t>
  </si>
  <si>
    <t>TXN_8255965</t>
  </si>
  <si>
    <t>TXN_4364091</t>
  </si>
  <si>
    <t>TXN_8964812</t>
  </si>
  <si>
    <t>TXN_6721531</t>
  </si>
  <si>
    <t>TXN_9239779</t>
  </si>
  <si>
    <t>TXN_9265319</t>
  </si>
  <si>
    <t>TXN_9265313</t>
  </si>
  <si>
    <t>TXN_2132186</t>
  </si>
  <si>
    <t>TXN_3130548</t>
  </si>
  <si>
    <t>TXN_9356512</t>
  </si>
  <si>
    <t>TXN_4876440</t>
  </si>
  <si>
    <t>TXN_9323513</t>
  </si>
  <si>
    <t>TXN_1775884</t>
  </si>
  <si>
    <t>TXN_8032010</t>
  </si>
  <si>
    <t>TXN_1079239</t>
  </si>
  <si>
    <t>TXN_7187207</t>
  </si>
  <si>
    <t>TXN_2866147</t>
  </si>
  <si>
    <t>TXN_7444541</t>
  </si>
  <si>
    <t>TXN_6046604</t>
  </si>
  <si>
    <t>TXN_7688650</t>
  </si>
  <si>
    <t>TXN_2977414</t>
  </si>
  <si>
    <t>TXN_8938144</t>
  </si>
  <si>
    <t>TXN_1279428</t>
  </si>
  <si>
    <t>TXN_5387067</t>
  </si>
  <si>
    <t>TXN_5051924</t>
  </si>
  <si>
    <t>TXN_9033890</t>
  </si>
  <si>
    <t>TXN_1777959</t>
  </si>
  <si>
    <t>TXN_3574059</t>
  </si>
  <si>
    <t>TXN_8386792</t>
  </si>
  <si>
    <t>TXN_8699110</t>
  </si>
  <si>
    <t>TXN_7188412</t>
  </si>
  <si>
    <t>TXN_3477767</t>
  </si>
  <si>
    <t>TXN_4476634</t>
  </si>
  <si>
    <t>TXN_1932897</t>
  </si>
  <si>
    <t>TXN_7889745</t>
  </si>
  <si>
    <t>TXN_7020671</t>
  </si>
  <si>
    <t>TXN_1347965</t>
  </si>
  <si>
    <t>TXN_5758199</t>
  </si>
  <si>
    <t>TXN_3145041</t>
  </si>
  <si>
    <t>TXN_9960577</t>
  </si>
  <si>
    <t>TXN_1349738</t>
  </si>
  <si>
    <t>TXN_8167279</t>
  </si>
  <si>
    <t>TXN_8696094</t>
  </si>
  <si>
    <t>TXN_8114990</t>
  </si>
  <si>
    <t>TXN_2070818</t>
  </si>
  <si>
    <t>TXN_2004851</t>
  </si>
  <si>
    <t>TXN_3183527</t>
  </si>
  <si>
    <t>TXN_6916047</t>
  </si>
  <si>
    <t>TXN_2611960</t>
  </si>
  <si>
    <t>TXN_7923140</t>
  </si>
  <si>
    <t>TXN_1018880</t>
  </si>
  <si>
    <t>TXN_4074732</t>
  </si>
  <si>
    <t>TXN_9409728</t>
  </si>
  <si>
    <t>TXN_5840223</t>
  </si>
  <si>
    <t>TXN_5098938</t>
  </si>
  <si>
    <t>TXN_6119823</t>
  </si>
  <si>
    <t>TXN_7308222</t>
  </si>
  <si>
    <t>TXN_5408625</t>
  </si>
  <si>
    <t>TXN_5969754</t>
  </si>
  <si>
    <t>TXN_5740553</t>
  </si>
  <si>
    <t>TXN_4809497</t>
  </si>
  <si>
    <t>TXN_5728991</t>
  </si>
  <si>
    <t>TXN_6540946</t>
  </si>
  <si>
    <t>TXN_7109358</t>
  </si>
  <si>
    <t>TXN_4498370</t>
  </si>
  <si>
    <t>TXN_4015710</t>
  </si>
  <si>
    <t>TXN_4600048</t>
  </si>
  <si>
    <t>TXN_7019782</t>
  </si>
  <si>
    <t>TXN_5228270</t>
  </si>
  <si>
    <t>TXN_4387303</t>
  </si>
  <si>
    <t>TXN_4637016</t>
  </si>
  <si>
    <t>TXN_7786214</t>
  </si>
  <si>
    <t>TXN_9587884</t>
  </si>
  <si>
    <t>TXN_4625910</t>
  </si>
  <si>
    <t>TXN_8250731</t>
  </si>
  <si>
    <t>TXN_3605929</t>
  </si>
  <si>
    <t>TXN_4953450</t>
  </si>
  <si>
    <t>TXN_4009547</t>
  </si>
  <si>
    <t>TXN_2109416</t>
  </si>
  <si>
    <t>TXN_1063366</t>
  </si>
  <si>
    <t>TXN_1713128</t>
  </si>
  <si>
    <t>TXN_2840323</t>
  </si>
  <si>
    <t>TXN_7280191</t>
  </si>
  <si>
    <t>TXN_2815335</t>
  </si>
  <si>
    <t>TXN_4916272</t>
  </si>
  <si>
    <t>TXN_5489408</t>
  </si>
  <si>
    <t>TXN_3172751</t>
  </si>
  <si>
    <t>TXN_8973563</t>
  </si>
  <si>
    <t>TXN_4827371</t>
  </si>
  <si>
    <t>TXN_1559313</t>
  </si>
  <si>
    <t>TXN_7384923</t>
  </si>
  <si>
    <t>TXN_9103318</t>
  </si>
  <si>
    <t>TXN_9658677</t>
  </si>
  <si>
    <t>TXN_8647575</t>
  </si>
  <si>
    <t>TXN_9840274</t>
  </si>
  <si>
    <t>TXN_4912458</t>
  </si>
  <si>
    <t>TXN_7982985</t>
  </si>
  <si>
    <t>TXN_2855581</t>
  </si>
  <si>
    <t>TXN_8249251</t>
  </si>
  <si>
    <t>TXN_3106215</t>
  </si>
  <si>
    <t>TXN_9498325</t>
  </si>
  <si>
    <t>TXN_7269513</t>
  </si>
  <si>
    <t>TXN_5134545</t>
  </si>
  <si>
    <t>TXN_7997144</t>
  </si>
  <si>
    <t>TXN_7315198</t>
  </si>
  <si>
    <t>TXN_4339682</t>
  </si>
  <si>
    <t>TXN_3363831</t>
  </si>
  <si>
    <t>TXN_6208034</t>
  </si>
  <si>
    <t>TXN_1461895</t>
  </si>
  <si>
    <t>TXN_3197752</t>
  </si>
  <si>
    <t>TXN_3112175</t>
  </si>
  <si>
    <t>TXN_6439579</t>
  </si>
  <si>
    <t>TXN_5590805</t>
  </si>
  <si>
    <t>TXN_3519066</t>
  </si>
  <si>
    <t>TXN_4109764</t>
  </si>
  <si>
    <t>TXN_6387964</t>
  </si>
  <si>
    <t>TXN_2743397</t>
  </si>
  <si>
    <t>TXN_3547825</t>
  </si>
  <si>
    <t>TXN_9101792</t>
  </si>
  <si>
    <t>TXN_8503406</t>
  </si>
  <si>
    <t>TXN_1992966</t>
  </si>
  <si>
    <t>TXN_8689416</t>
  </si>
  <si>
    <t>TXN_1964555</t>
  </si>
  <si>
    <t>TXN_9402247</t>
  </si>
  <si>
    <t>TXN_8868960</t>
  </si>
  <si>
    <t>TXN_1794862</t>
  </si>
  <si>
    <t>TXN_5780615</t>
  </si>
  <si>
    <t>TXN_8005682</t>
  </si>
  <si>
    <t>TXN_9959813</t>
  </si>
  <si>
    <t>TXN_7675823</t>
  </si>
  <si>
    <t>TXN_7913451</t>
  </si>
  <si>
    <t>TXN_1901729</t>
  </si>
  <si>
    <t>TXN_5934059</t>
  </si>
  <si>
    <t>TXN_8717428</t>
  </si>
  <si>
    <t>TXN_2098878</t>
  </si>
  <si>
    <t>TXN_9536472</t>
  </si>
  <si>
    <t>TXN_6696913</t>
  </si>
  <si>
    <t>TXN_8888153</t>
  </si>
  <si>
    <t>TXN_5661147</t>
  </si>
  <si>
    <t>TXN_7805035</t>
  </si>
  <si>
    <t>TXN_2058243</t>
  </si>
  <si>
    <t>TXN_5710748</t>
  </si>
  <si>
    <t>TXN_5132327</t>
  </si>
  <si>
    <t>TXN_1575608</t>
  </si>
  <si>
    <t>TXN_5445318</t>
  </si>
  <si>
    <t>TXN_2391446</t>
  </si>
  <si>
    <t>TXN_3831364</t>
  </si>
  <si>
    <t>TXN_5124870</t>
  </si>
  <si>
    <t>TXN_8229546</t>
  </si>
  <si>
    <t>TXN_3173923</t>
  </si>
  <si>
    <t>TXN_8460786</t>
  </si>
  <si>
    <t>TXN_7833800</t>
  </si>
  <si>
    <t>TXN_3135132</t>
  </si>
  <si>
    <t>TXN_4779440</t>
  </si>
  <si>
    <t>TXN_1713098</t>
  </si>
  <si>
    <t>2023-11-22</t>
  </si>
  <si>
    <t>TXN_5325729</t>
  </si>
  <si>
    <t>TXN_4167859</t>
  </si>
  <si>
    <t>2023-08-17</t>
  </si>
  <si>
    <t>TXN_1122140</t>
  </si>
  <si>
    <t>TXN_7484682</t>
  </si>
  <si>
    <t>TXN_5182042</t>
  </si>
  <si>
    <t>TXN_4040989</t>
  </si>
  <si>
    <t>TXN_4316299</t>
  </si>
  <si>
    <t>TXN_5601300</t>
  </si>
  <si>
    <t>TXN_9904662</t>
  </si>
  <si>
    <t>2023-11-19</t>
  </si>
  <si>
    <t>TXN_4712887</t>
  </si>
  <si>
    <t>TXN_4336892</t>
  </si>
  <si>
    <t>TXN_2492058</t>
  </si>
  <si>
    <t>TXN_3439712</t>
  </si>
  <si>
    <t>TXN_8999006</t>
  </si>
  <si>
    <t>TXN_8514689</t>
  </si>
  <si>
    <t>TXN_8379141</t>
  </si>
  <si>
    <t>TXN_3856427</t>
  </si>
  <si>
    <t>TXN_3945716</t>
  </si>
  <si>
    <t>TXN_3101575</t>
  </si>
  <si>
    <t>TXN_4874685</t>
  </si>
  <si>
    <t>TXN_9911345</t>
  </si>
  <si>
    <t>TXN_4491072</t>
  </si>
  <si>
    <t>TXN_2053993</t>
  </si>
  <si>
    <t>TXN_9086709</t>
  </si>
  <si>
    <t>TXN_6358073</t>
  </si>
  <si>
    <t>TXN_4125165</t>
  </si>
  <si>
    <t>TXN_8811565</t>
  </si>
  <si>
    <t>TXN_9868382</t>
  </si>
  <si>
    <t>TXN_2924611</t>
  </si>
  <si>
    <t>TXN_7063124</t>
  </si>
  <si>
    <t>TXN_2291079</t>
  </si>
  <si>
    <t>TXN_8920751</t>
  </si>
  <si>
    <t>TXN_2625324</t>
  </si>
  <si>
    <t>TXN_3542902</t>
  </si>
  <si>
    <t>TXN_7225428</t>
  </si>
  <si>
    <t>TXN_3426892</t>
  </si>
  <si>
    <t>TXN_6846047</t>
  </si>
  <si>
    <t>TXN_5373527</t>
  </si>
  <si>
    <t>TXN_7223120</t>
  </si>
  <si>
    <t>TXN_2996948</t>
  </si>
  <si>
    <t>TXN_1148945</t>
  </si>
  <si>
    <t>TXN_2078577</t>
  </si>
  <si>
    <t>TXN_4007285</t>
  </si>
  <si>
    <t>TXN_6077816</t>
  </si>
  <si>
    <t>TXN_5136936</t>
  </si>
  <si>
    <t>TXN_5654490</t>
  </si>
  <si>
    <t>TXN_4591512</t>
  </si>
  <si>
    <t>TXN_6886495</t>
  </si>
  <si>
    <t>TXN_9218683</t>
  </si>
  <si>
    <t>TXN_2153529</t>
  </si>
  <si>
    <t>TXN_3688181</t>
  </si>
  <si>
    <t>TXN_2482129</t>
  </si>
  <si>
    <t>TXN_4146452</t>
  </si>
  <si>
    <t>TXN_6187083</t>
  </si>
  <si>
    <t>TXN_1521486</t>
  </si>
  <si>
    <t>TXN_8781128</t>
  </si>
  <si>
    <t>TXN_7670743</t>
  </si>
  <si>
    <t>TXN_2881199</t>
  </si>
  <si>
    <t>TXN_3163383</t>
  </si>
  <si>
    <t>TXN_7894514</t>
  </si>
  <si>
    <t>TXN_9874588</t>
  </si>
  <si>
    <t>TXN_6732989</t>
  </si>
  <si>
    <t>TXN_5442610</t>
  </si>
  <si>
    <t>TXN_9328595</t>
  </si>
  <si>
    <t>TXN_6148397</t>
  </si>
  <si>
    <t>TXN_8298711</t>
  </si>
  <si>
    <t>2023-01-26</t>
  </si>
  <si>
    <t>TXN_3857768</t>
  </si>
  <si>
    <t>TXN_5474440</t>
  </si>
  <si>
    <t>TXN_4637070</t>
  </si>
  <si>
    <t>TXN_5441196</t>
  </si>
  <si>
    <t>TXN_4114843</t>
  </si>
  <si>
    <t>TXN_6622954</t>
  </si>
  <si>
    <t>TXN_5509088</t>
  </si>
  <si>
    <t>TXN_6428593</t>
  </si>
  <si>
    <t>TXN_4257830</t>
  </si>
  <si>
    <t>TXN_8780340</t>
  </si>
  <si>
    <t>TXN_5801294</t>
  </si>
  <si>
    <t>TXN_2906443</t>
  </si>
  <si>
    <t>TXN_2660295</t>
  </si>
  <si>
    <t>TXN_5419862</t>
  </si>
  <si>
    <t>TXN_2009893</t>
  </si>
  <si>
    <t>TXN_9358958</t>
  </si>
  <si>
    <t>TXN_7401710</t>
  </si>
  <si>
    <t>TXN_2176727</t>
  </si>
  <si>
    <t>TXN_5595717</t>
  </si>
  <si>
    <t>TXN_1910957</t>
  </si>
  <si>
    <t>TXN_3152531</t>
  </si>
  <si>
    <t>TXN_8605958</t>
  </si>
  <si>
    <t>TXN_5033045</t>
  </si>
  <si>
    <t>TXN_7527249</t>
  </si>
  <si>
    <t>TXN_6881523</t>
  </si>
  <si>
    <t>TXN_9725369</t>
  </si>
  <si>
    <t>TXN_4206256</t>
  </si>
  <si>
    <t>TXN_1286779</t>
  </si>
  <si>
    <t>TXN_7216922</t>
  </si>
  <si>
    <t>TXN_1282260</t>
  </si>
  <si>
    <t>TXN_9582716</t>
  </si>
  <si>
    <t>TXN_7482583</t>
  </si>
  <si>
    <t>TXN_3865224</t>
  </si>
  <si>
    <t>TXN_8135614</t>
  </si>
  <si>
    <t>TXN_9603131</t>
  </si>
  <si>
    <t>TXN_1568657</t>
  </si>
  <si>
    <t>TXN_1544070</t>
  </si>
  <si>
    <t>TXN_3412490</t>
  </si>
  <si>
    <t>TXN_1852586</t>
  </si>
  <si>
    <t>TXN_3803732</t>
  </si>
  <si>
    <t>TXN_3410971</t>
  </si>
  <si>
    <t>TXN_6467618</t>
  </si>
  <si>
    <t>TXN_1803889</t>
  </si>
  <si>
    <t>TXN_9691018</t>
  </si>
  <si>
    <t>TXN_5480564</t>
  </si>
  <si>
    <t>TXN_2367947</t>
  </si>
  <si>
    <t>TXN_5311015</t>
  </si>
  <si>
    <t>TXN_8808631</t>
  </si>
  <si>
    <t>TXN_7732920</t>
  </si>
  <si>
    <t>TXN_6816094</t>
  </si>
  <si>
    <t>TXN_4135454</t>
  </si>
  <si>
    <t>TXN_3942164</t>
  </si>
  <si>
    <t>TXN_2761542</t>
  </si>
  <si>
    <t>TXN_7948095</t>
  </si>
  <si>
    <t>TXN_6243479</t>
  </si>
  <si>
    <t>TXN_9296807</t>
  </si>
  <si>
    <t>TXN_7626939</t>
  </si>
  <si>
    <t>TXN_1235969</t>
  </si>
  <si>
    <t>TXN_4240796</t>
  </si>
  <si>
    <t>TXN_9102030</t>
  </si>
  <si>
    <t>TXN_8118419</t>
  </si>
  <si>
    <t>TXN_3089814</t>
  </si>
  <si>
    <t>TXN_6530795</t>
  </si>
  <si>
    <t>TXN_4176373</t>
  </si>
  <si>
    <t>TXN_7230500</t>
  </si>
  <si>
    <t>TXN_7094898</t>
  </si>
  <si>
    <t>TXN_2400518</t>
  </si>
  <si>
    <t>TXN_5349288</t>
  </si>
  <si>
    <t>TXN_6806290</t>
  </si>
  <si>
    <t>TXN_3125997</t>
  </si>
  <si>
    <t>TXN_3003809</t>
  </si>
  <si>
    <t>TXN_3103972</t>
  </si>
  <si>
    <t>TXN_9081115</t>
  </si>
  <si>
    <t>TXN_4631695</t>
  </si>
  <si>
    <t>TXN_3121271</t>
  </si>
  <si>
    <t>TXN_4613883</t>
  </si>
  <si>
    <t>TXN_2766651</t>
  </si>
  <si>
    <t>TXN_2166064</t>
  </si>
  <si>
    <t>TXN_9444461</t>
  </si>
  <si>
    <t>TXN_9370294</t>
  </si>
  <si>
    <t>TXN_7696120</t>
  </si>
  <si>
    <t>TXN_6313325</t>
  </si>
  <si>
    <t>TXN_9497634</t>
  </si>
  <si>
    <t>TXN_5322809</t>
  </si>
  <si>
    <t>TXN_1200795</t>
  </si>
  <si>
    <t>TXN_8958073</t>
  </si>
  <si>
    <t>TXN_4114503</t>
  </si>
  <si>
    <t>TXN_5669113</t>
  </si>
  <si>
    <t>TXN_7574828</t>
  </si>
  <si>
    <t>TXN_8530924</t>
  </si>
  <si>
    <t>TXN_5965422</t>
  </si>
  <si>
    <t>TXN_3713626</t>
  </si>
  <si>
    <t>TXN_5753095</t>
  </si>
  <si>
    <t>TXN_5538503</t>
  </si>
  <si>
    <t>TXN_4812472</t>
  </si>
  <si>
    <t>TXN_1789644</t>
  </si>
  <si>
    <t>TXN_5050993</t>
  </si>
  <si>
    <t>TXN_1981602</t>
  </si>
  <si>
    <t>TXN_1096690</t>
  </si>
  <si>
    <t>TXN_1371554</t>
  </si>
  <si>
    <t>TXN_5102956</t>
  </si>
  <si>
    <t>TXN_1476066</t>
  </si>
  <si>
    <t>TXN_7812601</t>
  </si>
  <si>
    <t>TXN_3713976</t>
  </si>
  <si>
    <t>TXN_8645889</t>
  </si>
  <si>
    <t>TXN_2889344</t>
  </si>
  <si>
    <t>TXN_4067814</t>
  </si>
  <si>
    <t>TXN_2018654</t>
  </si>
  <si>
    <t>TXN_3727374</t>
  </si>
  <si>
    <t>TXN_9155299</t>
  </si>
  <si>
    <t>TXN_1346936</t>
  </si>
  <si>
    <t>TXN_2089778</t>
  </si>
  <si>
    <t>TXN_4896948</t>
  </si>
  <si>
    <t>TXN_5375349</t>
  </si>
  <si>
    <t>TXN_6206171</t>
  </si>
  <si>
    <t>TXN_9256387</t>
  </si>
  <si>
    <t>TXN_6915192</t>
  </si>
  <si>
    <t>TXN_8908224</t>
  </si>
  <si>
    <t>TXN_7740907</t>
  </si>
  <si>
    <t>TXN_5019407</t>
  </si>
  <si>
    <t>TXN_2482363</t>
  </si>
  <si>
    <t>TXN_3223187</t>
  </si>
  <si>
    <t>TXN_9288207</t>
  </si>
  <si>
    <t>TXN_8300706</t>
  </si>
  <si>
    <t>TXN_2749266</t>
  </si>
  <si>
    <t>TXN_5301689</t>
  </si>
  <si>
    <t>TXN_9971927</t>
  </si>
  <si>
    <t>TXN_9143440</t>
  </si>
  <si>
    <t>TXN_2916209</t>
  </si>
  <si>
    <t>TXN_7759607</t>
  </si>
  <si>
    <t>TXN_8441057</t>
  </si>
  <si>
    <t>TXN_8283691</t>
  </si>
  <si>
    <t>TXN_4258949</t>
  </si>
  <si>
    <t>TXN_3444519</t>
  </si>
  <si>
    <t>TXN_6813508</t>
  </si>
  <si>
    <t>TXN_5540986</t>
  </si>
  <si>
    <t>TXN_6202035</t>
  </si>
  <si>
    <t>TXN_4108120</t>
  </si>
  <si>
    <t>TXN_5379385</t>
  </si>
  <si>
    <t>TXN_6782228</t>
  </si>
  <si>
    <t>TXN_7268366</t>
  </si>
  <si>
    <t>TXN_7453213</t>
  </si>
  <si>
    <t>TXN_9469533</t>
  </si>
  <si>
    <t>TXN_6492919</t>
  </si>
  <si>
    <t>TXN_7515082</t>
  </si>
  <si>
    <t>TXN_7216161</t>
  </si>
  <si>
    <t>TXN_3484520</t>
  </si>
  <si>
    <t>TXN_2806515</t>
  </si>
  <si>
    <t>TXN_7198128</t>
  </si>
  <si>
    <t>TXN_6717061</t>
  </si>
  <si>
    <t>TXN_3562350</t>
  </si>
  <si>
    <t>TXN_4250492</t>
  </si>
  <si>
    <t>TXN_3060152</t>
  </si>
  <si>
    <t>TXN_7033977</t>
  </si>
  <si>
    <t>TXN_3427950</t>
  </si>
  <si>
    <t>TXN_8543211</t>
  </si>
  <si>
    <t>2023-11-30</t>
  </si>
  <si>
    <t>TXN_8831813</t>
  </si>
  <si>
    <t>TXN_5067373</t>
  </si>
  <si>
    <t>TXN_5755839</t>
  </si>
  <si>
    <t>TXN_7369807</t>
  </si>
  <si>
    <t>TXN_3336502</t>
  </si>
  <si>
    <t>TXN_4427348</t>
  </si>
  <si>
    <t>TXN_5901180</t>
  </si>
  <si>
    <t>TXN_3224921</t>
  </si>
  <si>
    <t>TXN_5566652</t>
  </si>
  <si>
    <t>TXN_7478389</t>
  </si>
  <si>
    <t>TXN_6108428</t>
  </si>
  <si>
    <t>TXN_3615483</t>
  </si>
  <si>
    <t>TXN_6060764</t>
  </si>
  <si>
    <t>TXN_2269497</t>
  </si>
  <si>
    <t>TXN_5153686</t>
  </si>
  <si>
    <t>TXN_5237569</t>
  </si>
  <si>
    <t>TXN_7146613</t>
  </si>
  <si>
    <t>TXN_8219519</t>
  </si>
  <si>
    <t>TXN_7867311</t>
  </si>
  <si>
    <t>TXN_4203585</t>
  </si>
  <si>
    <t>TXN_7222483</t>
  </si>
  <si>
    <t>TXN_4472156</t>
  </si>
  <si>
    <t>TXN_9121852</t>
  </si>
  <si>
    <t>TXN_2539318</t>
  </si>
  <si>
    <t>TXN_5735731</t>
  </si>
  <si>
    <t>TXN_2424930</t>
  </si>
  <si>
    <t>TXN_3753993</t>
  </si>
  <si>
    <t>TXN_3749365</t>
  </si>
  <si>
    <t>TXN_6900785</t>
  </si>
  <si>
    <t>TXN_5775113</t>
  </si>
  <si>
    <t>TXN_3483570</t>
  </si>
  <si>
    <t>TXN_5469063</t>
  </si>
  <si>
    <t>TXN_6011884</t>
  </si>
  <si>
    <t>TXN_2952715</t>
  </si>
  <si>
    <t>TXN_1951569</t>
  </si>
  <si>
    <t>TXN_6787560</t>
  </si>
  <si>
    <t>TXN_5485384</t>
  </si>
  <si>
    <t>TXN_9285663</t>
  </si>
  <si>
    <t>TXN_9074075</t>
  </si>
  <si>
    <t>TXN_8050034</t>
  </si>
  <si>
    <t>TXN_5121322</t>
  </si>
  <si>
    <t>TXN_3091582</t>
  </si>
  <si>
    <t>TXN_7604352</t>
  </si>
  <si>
    <t>TXN_2773491</t>
  </si>
  <si>
    <t>TXN_3712466</t>
  </si>
  <si>
    <t>TXN_4901854</t>
  </si>
  <si>
    <t>TXN_7590801</t>
  </si>
  <si>
    <t>TXN_5780931</t>
  </si>
  <si>
    <t>TXN_4563679</t>
  </si>
  <si>
    <t>TXN_6290642</t>
  </si>
  <si>
    <t>TXN_6177865</t>
  </si>
  <si>
    <t>TXN_8115752</t>
  </si>
  <si>
    <t>TXN_9253398</t>
  </si>
  <si>
    <t>TXN_3116227</t>
  </si>
  <si>
    <t>TXN_2494138</t>
  </si>
  <si>
    <t>TXN_4889269</t>
  </si>
  <si>
    <t>TXN_9503369</t>
  </si>
  <si>
    <t>TXN_6105240</t>
  </si>
  <si>
    <t>TXN_8808162</t>
  </si>
  <si>
    <t>TXN_9835676</t>
  </si>
  <si>
    <t>TXN_5907854</t>
  </si>
  <si>
    <t>2023-11-11</t>
  </si>
  <si>
    <t>TXN_8685846</t>
  </si>
  <si>
    <t>TXN_1726774</t>
  </si>
  <si>
    <t>TXN_2594430</t>
  </si>
  <si>
    <t>TXN_6714931</t>
  </si>
  <si>
    <t>TXN_9433769</t>
  </si>
  <si>
    <t>TXN_2915856</t>
  </si>
  <si>
    <t>TXN_4376214</t>
  </si>
  <si>
    <t>TXN_7752454</t>
  </si>
  <si>
    <t>TXN_9087344</t>
  </si>
  <si>
    <t>TXN_9975321</t>
  </si>
  <si>
    <t>TXN_8148137</t>
  </si>
  <si>
    <t>TXN_1681216</t>
  </si>
  <si>
    <t>TXN_3835043</t>
  </si>
  <si>
    <t>TXN_8366002</t>
  </si>
  <si>
    <t>TXN_4928254</t>
  </si>
  <si>
    <t>TXN_5191642</t>
  </si>
  <si>
    <t>TXN_9117434</t>
  </si>
  <si>
    <t>TXN_3593060</t>
  </si>
  <si>
    <t>TXN_7531745</t>
  </si>
  <si>
    <t>TXN_2148444</t>
  </si>
  <si>
    <t>TXN_1494502</t>
  </si>
  <si>
    <t>TXN_9277146</t>
  </si>
  <si>
    <t>TXN_9333347</t>
  </si>
  <si>
    <t>TXN_9127105</t>
  </si>
  <si>
    <t>TXN_1417724</t>
  </si>
  <si>
    <t>TXN_5927884</t>
  </si>
  <si>
    <t>TXN_8588335</t>
  </si>
  <si>
    <t>TXN_6738350</t>
  </si>
  <si>
    <t>TXN_8933459</t>
  </si>
  <si>
    <t>TXN_3678091</t>
  </si>
  <si>
    <t>TXN_7692628</t>
  </si>
  <si>
    <t>TXN_8908193</t>
  </si>
  <si>
    <t>TXN_7012065</t>
  </si>
  <si>
    <t>TXN_2865104</t>
  </si>
  <si>
    <t>2023-07-30</t>
  </si>
  <si>
    <t>TXN_4125921</t>
  </si>
  <si>
    <t>TXN_8149585</t>
  </si>
  <si>
    <t>TXN_8666003</t>
  </si>
  <si>
    <t>TXN_7606512</t>
  </si>
  <si>
    <t>TXN_1819615</t>
  </si>
  <si>
    <t>TXN_1931404</t>
  </si>
  <si>
    <t>TXN_9762385</t>
  </si>
  <si>
    <t>TXN_9534685</t>
  </si>
  <si>
    <t>TXN_4893692</t>
  </si>
  <si>
    <t>TXN_5680629</t>
  </si>
  <si>
    <t>TXN_2494194</t>
  </si>
  <si>
    <t>TXN_4549825</t>
  </si>
  <si>
    <t>TXN_5395229</t>
  </si>
  <si>
    <t>TXN_8918902</t>
  </si>
  <si>
    <t>TXN_3952218</t>
  </si>
  <si>
    <t>TXN_3225552</t>
  </si>
  <si>
    <t>TXN_1817596</t>
  </si>
  <si>
    <t>TXN_3488611</t>
  </si>
  <si>
    <t>TXN_3109334</t>
  </si>
  <si>
    <t>TXN_2461238</t>
  </si>
  <si>
    <t>TXN_4692976</t>
  </si>
  <si>
    <t>TXN_3689335</t>
  </si>
  <si>
    <t>TXN_9662568</t>
  </si>
  <si>
    <t>TXN_5470087</t>
  </si>
  <si>
    <t>TXN_3717372</t>
  </si>
  <si>
    <t>TXN_1755661</t>
  </si>
  <si>
    <t>TXN_5692316</t>
  </si>
  <si>
    <t>TXN_2160316</t>
  </si>
  <si>
    <t>TXN_4220743</t>
  </si>
  <si>
    <t>TXN_2726843</t>
  </si>
  <si>
    <t>TXN_9969283</t>
  </si>
  <si>
    <t>TXN_3131761</t>
  </si>
  <si>
    <t>TXN_1856112</t>
  </si>
  <si>
    <t>TXN_4532651</t>
  </si>
  <si>
    <t>TXN_4083736</t>
  </si>
  <si>
    <t>TXN_4493176</t>
  </si>
  <si>
    <t>TXN_1840566</t>
  </si>
  <si>
    <t>TXN_9039165</t>
  </si>
  <si>
    <t>TXN_7056051</t>
  </si>
  <si>
    <t>TXN_3869150</t>
  </si>
  <si>
    <t>TXN_2018236</t>
  </si>
  <si>
    <t>TXN_4178872</t>
  </si>
  <si>
    <t>TXN_8836650</t>
  </si>
  <si>
    <t>TXN_5882584</t>
  </si>
  <si>
    <t>TXN_3850274</t>
  </si>
  <si>
    <t>TXN_4428448</t>
  </si>
  <si>
    <t>TXN_1062822</t>
  </si>
  <si>
    <t>TXN_5330930</t>
  </si>
  <si>
    <t>TXN_2091128</t>
  </si>
  <si>
    <t>TXN_9169782</t>
  </si>
  <si>
    <t>TXN_4639621</t>
  </si>
  <si>
    <t>TXN_6298532</t>
  </si>
  <si>
    <t>TXN_4997327</t>
  </si>
  <si>
    <t>TXN_9522899</t>
  </si>
  <si>
    <t>TXN_4049949</t>
  </si>
  <si>
    <t>TXN_4706042</t>
  </si>
  <si>
    <t>TXN_6708156</t>
  </si>
  <si>
    <t>TXN_7616002</t>
  </si>
  <si>
    <t>TXN_5396450</t>
  </si>
  <si>
    <t>TXN_5881757</t>
  </si>
  <si>
    <t>TXN_5342589</t>
  </si>
  <si>
    <t>TXN_9193760</t>
  </si>
  <si>
    <t>TXN_8541074</t>
  </si>
  <si>
    <t>TXN_1075183</t>
  </si>
  <si>
    <t>TXN_8454044</t>
  </si>
  <si>
    <t>TXN_5019143</t>
  </si>
  <si>
    <t>TXN_1785371</t>
  </si>
  <si>
    <t>TXN_6441650</t>
  </si>
  <si>
    <t>TXN_3257591</t>
  </si>
  <si>
    <t>TXN_2275914</t>
  </si>
  <si>
    <t>TXN_6258276</t>
  </si>
  <si>
    <t>TXN_2340312</t>
  </si>
  <si>
    <t>TXN_6066433</t>
  </si>
  <si>
    <t>TXN_1872922</t>
  </si>
  <si>
    <t>TXN_3147198</t>
  </si>
  <si>
    <t>TXN_9262803</t>
  </si>
  <si>
    <t>TXN_9491912</t>
  </si>
  <si>
    <t>TXN_6992164</t>
  </si>
  <si>
    <t>TXN_6577035</t>
  </si>
  <si>
    <t>TXN_9970966</t>
  </si>
  <si>
    <t>TXN_5130399</t>
  </si>
  <si>
    <t>TXN_6745832</t>
  </si>
  <si>
    <t>TXN_7560989</t>
  </si>
  <si>
    <t>TXN_9367492</t>
  </si>
  <si>
    <t>TXN_3115258</t>
  </si>
  <si>
    <t>TXN_5700545</t>
  </si>
  <si>
    <t>TXN_9465300</t>
  </si>
  <si>
    <t>TXN_5998419</t>
  </si>
  <si>
    <t>2023-11-05</t>
  </si>
  <si>
    <t>TXN_9530003</t>
  </si>
  <si>
    <t>TXN_2347596</t>
  </si>
  <si>
    <t>TXN_6215303</t>
  </si>
  <si>
    <t>TXN_5524352</t>
  </si>
  <si>
    <t>TXN_6668414</t>
  </si>
  <si>
    <t>TXN_8715122</t>
  </si>
  <si>
    <t>TXN_1525046</t>
  </si>
  <si>
    <t>TXN_9867948</t>
  </si>
  <si>
    <t>TXN_9663990</t>
  </si>
  <si>
    <t>TXN_3099191</t>
  </si>
  <si>
    <t>TXN_2668108</t>
  </si>
  <si>
    <t>TXN_6023823</t>
  </si>
  <si>
    <t>TXN_6541659</t>
  </si>
  <si>
    <t>TXN_3203928</t>
  </si>
  <si>
    <t>TXN_3443235</t>
  </si>
  <si>
    <t>TXN_7355635</t>
  </si>
  <si>
    <t>TXN_8767676</t>
  </si>
  <si>
    <t>TXN_6066883</t>
  </si>
  <si>
    <t>TXN_6034785</t>
  </si>
  <si>
    <t>TXN_7818024</t>
  </si>
  <si>
    <t>TXN_9948425</t>
  </si>
  <si>
    <t>TXN_2006923</t>
  </si>
  <si>
    <t>TXN_6638051</t>
  </si>
  <si>
    <t>TXN_9834329</t>
  </si>
  <si>
    <t>TXN_8867300</t>
  </si>
  <si>
    <t>TXN_6987950</t>
  </si>
  <si>
    <t>TXN_9967728</t>
  </si>
  <si>
    <t>TXN_7501002</t>
  </si>
  <si>
    <t>TXN_6330369</t>
  </si>
  <si>
    <t>TXN_7852032</t>
  </si>
  <si>
    <t>TXN_7189368</t>
  </si>
  <si>
    <t>TXN_7169320</t>
  </si>
  <si>
    <t>TXN_8245906</t>
  </si>
  <si>
    <t>TXN_9603263</t>
  </si>
  <si>
    <t>TXN_8092496</t>
  </si>
  <si>
    <t>TXN_2771364</t>
  </si>
  <si>
    <t>TXN_5180326</t>
  </si>
  <si>
    <t>TXN_9279347</t>
  </si>
  <si>
    <t>TXN_1926278</t>
  </si>
  <si>
    <t>TXN_6167259</t>
  </si>
  <si>
    <t>TXN_1572930</t>
  </si>
  <si>
    <t>TXN_2788797</t>
  </si>
  <si>
    <t>TXN_4255767</t>
  </si>
  <si>
    <t>TXN_7551097</t>
  </si>
  <si>
    <t>TXN_1546695</t>
  </si>
  <si>
    <t>TXN_4030010</t>
  </si>
  <si>
    <t>TXN_4567455</t>
  </si>
  <si>
    <t>TXN_7958487</t>
  </si>
  <si>
    <t>TXN_2864420</t>
  </si>
  <si>
    <t>TXN_7380217</t>
  </si>
  <si>
    <t>TXN_3195132</t>
  </si>
  <si>
    <t>TXN_9001088</t>
  </si>
  <si>
    <t>TXN_8791641</t>
  </si>
  <si>
    <t>TXN_1907250</t>
  </si>
  <si>
    <t>TXN_4360040</t>
  </si>
  <si>
    <t>TXN_9490163</t>
  </si>
  <si>
    <t>TXN_9927061</t>
  </si>
  <si>
    <t>TXN_8108748</t>
  </si>
  <si>
    <t>TXN_7264039</t>
  </si>
  <si>
    <t>TXN_2628024</t>
  </si>
  <si>
    <t>TXN_4638629</t>
  </si>
  <si>
    <t>TXN_6223786</t>
  </si>
  <si>
    <t>TXN_5460750</t>
  </si>
  <si>
    <t>TXN_6792445</t>
  </si>
  <si>
    <t>TXN_2543138</t>
  </si>
  <si>
    <t>TXN_8616163</t>
  </si>
  <si>
    <t>TXN_9201988</t>
  </si>
  <si>
    <t>TXN_6568536</t>
  </si>
  <si>
    <t>TXN_6802372</t>
  </si>
  <si>
    <t>TXN_8994477</t>
  </si>
  <si>
    <t>TXN_1439390</t>
  </si>
  <si>
    <t>TXN_9373436</t>
  </si>
  <si>
    <t>TXN_9678108</t>
  </si>
  <si>
    <t>TXN_3206876</t>
  </si>
  <si>
    <t>TXN_2161341</t>
  </si>
  <si>
    <t>TXN_3265596</t>
  </si>
  <si>
    <t>TXN_2815691</t>
  </si>
  <si>
    <t>TXN_6851213</t>
  </si>
  <si>
    <t>TXN_7127903</t>
  </si>
  <si>
    <t>TXN_7543722</t>
  </si>
  <si>
    <t>TXN_8556062</t>
  </si>
  <si>
    <t>TXN_8429412</t>
  </si>
  <si>
    <t>TXN_3817784</t>
  </si>
  <si>
    <t>TXN_9731530</t>
  </si>
  <si>
    <t>TXN_5400273</t>
  </si>
  <si>
    <t>TXN_2255634</t>
  </si>
  <si>
    <t>TXN_3312002</t>
  </si>
  <si>
    <t>TXN_1867836</t>
  </si>
  <si>
    <t>TXN_3051509</t>
  </si>
  <si>
    <t>TXN_1622577</t>
  </si>
  <si>
    <t>TXN_9508880</t>
  </si>
  <si>
    <t>TXN_8271025</t>
  </si>
  <si>
    <t>TXN_6315590</t>
  </si>
  <si>
    <t>TXN_7825457</t>
  </si>
  <si>
    <t>TXN_7468777</t>
  </si>
  <si>
    <t>TXN_2627056</t>
  </si>
  <si>
    <t>TXN_5062280</t>
  </si>
  <si>
    <t>TXN_7290923</t>
  </si>
  <si>
    <t>TXN_7844687</t>
  </si>
  <si>
    <t>TXN_7311097</t>
  </si>
  <si>
    <t>TXN_7477271</t>
  </si>
  <si>
    <t>TXN_6503052</t>
  </si>
  <si>
    <t>TXN_6471268</t>
  </si>
  <si>
    <t>TXN_3985301</t>
  </si>
  <si>
    <t>TXN_9370304</t>
  </si>
  <si>
    <t>TXN_1446862</t>
  </si>
  <si>
    <t>TXN_6271219</t>
  </si>
  <si>
    <t>TXN_2614545</t>
  </si>
  <si>
    <t>TXN_7825648</t>
  </si>
  <si>
    <t>TXN_1853196</t>
  </si>
  <si>
    <t>TXN_6902481</t>
  </si>
  <si>
    <t>TXN_4041845</t>
  </si>
  <si>
    <t>TXN_8861272</t>
  </si>
  <si>
    <t>TXN_7527954</t>
  </si>
  <si>
    <t>TXN_6594187</t>
  </si>
  <si>
    <t>TXN_8632098</t>
  </si>
  <si>
    <t>TXN_3520908</t>
  </si>
  <si>
    <t>TXN_4140167</t>
  </si>
  <si>
    <t>TXN_8399341</t>
  </si>
  <si>
    <t>TXN_3164212</t>
  </si>
  <si>
    <t>TXN_6036520</t>
  </si>
  <si>
    <t>TXN_1582958</t>
  </si>
  <si>
    <t>TXN_7325430</t>
  </si>
  <si>
    <t>TXN_6440365</t>
  </si>
  <si>
    <t>TXN_4244830</t>
  </si>
  <si>
    <t>TXN_2217038</t>
  </si>
  <si>
    <t>TXN_6551087</t>
  </si>
  <si>
    <t>TXN_1643039</t>
  </si>
  <si>
    <t>TXN_3683787</t>
  </si>
  <si>
    <t>TXN_5765576</t>
  </si>
  <si>
    <t>TXN_4155134</t>
  </si>
  <si>
    <t>TXN_1795044</t>
  </si>
  <si>
    <t>TXN_2399870</t>
  </si>
  <si>
    <t>TXN_8898121</t>
  </si>
  <si>
    <t>TXN_3244935</t>
  </si>
  <si>
    <t>TXN_8997048</t>
  </si>
  <si>
    <t>TXN_6746140</t>
  </si>
  <si>
    <t>TXN_8103439</t>
  </si>
  <si>
    <t>TXN_2623927</t>
  </si>
  <si>
    <t>TXN_8707598</t>
  </si>
  <si>
    <t>TXN_9991468</t>
  </si>
  <si>
    <t>TXN_5186460</t>
  </si>
  <si>
    <t>TXN_8936782</t>
  </si>
  <si>
    <t>TXN_4089089</t>
  </si>
  <si>
    <t>TXN_7792996</t>
  </si>
  <si>
    <t>TXN_3003876</t>
  </si>
  <si>
    <t>TXN_4015634</t>
  </si>
  <si>
    <t>TXN_8166394</t>
  </si>
  <si>
    <t>TXN_8837886</t>
  </si>
  <si>
    <t>TXN_1437275</t>
  </si>
  <si>
    <t>TXN_5791605</t>
  </si>
  <si>
    <t>TXN_5836079</t>
  </si>
  <si>
    <t>TXN_8916613</t>
  </si>
  <si>
    <t>TXN_9251292</t>
  </si>
  <si>
    <t>TXN_9639025</t>
  </si>
  <si>
    <t>TXN_9196116</t>
  </si>
  <si>
    <t>TXN_5405799</t>
  </si>
  <si>
    <t>TXN_1701500</t>
  </si>
  <si>
    <t>TXN_7192920</t>
  </si>
  <si>
    <t>TXN_1866816</t>
  </si>
  <si>
    <t>TXN_2423762</t>
  </si>
  <si>
    <t>TXN_4007506</t>
  </si>
  <si>
    <t>TXN_1908100</t>
  </si>
  <si>
    <t>TXN_3892344</t>
  </si>
  <si>
    <t>TXN_5764993</t>
  </si>
  <si>
    <t>TXN_2376525</t>
  </si>
  <si>
    <t>TXN_2628941</t>
  </si>
  <si>
    <t>TXN_4946991</t>
  </si>
  <si>
    <t>TXN_9663098</t>
  </si>
  <si>
    <t>TXN_2492586</t>
  </si>
  <si>
    <t>TXN_2450799</t>
  </si>
  <si>
    <t>TXN_3665727</t>
  </si>
  <si>
    <t>TXN_8453110</t>
  </si>
  <si>
    <t>TXN_4954887</t>
  </si>
  <si>
    <t>TXN_6132959</t>
  </si>
  <si>
    <t>TXN_8938663</t>
  </si>
  <si>
    <t>TXN_5039624</t>
  </si>
  <si>
    <t>TXN_1529904</t>
  </si>
  <si>
    <t>TXN_5807634</t>
  </si>
  <si>
    <t>TXN_2193092</t>
  </si>
  <si>
    <t>TXN_8191921</t>
  </si>
  <si>
    <t>TXN_1833277</t>
  </si>
  <si>
    <t>TXN_6346774</t>
  </si>
  <si>
    <t>TXN_5017895</t>
  </si>
  <si>
    <t>TXN_4547995</t>
  </si>
  <si>
    <t>TXN_7032256</t>
  </si>
  <si>
    <t>TXN_2578309</t>
  </si>
  <si>
    <t>TXN_5508573</t>
  </si>
  <si>
    <t>TXN_1203954</t>
  </si>
  <si>
    <t>TXN_3103967</t>
  </si>
  <si>
    <t>TXN_4349597</t>
  </si>
  <si>
    <t>TXN_3353214</t>
  </si>
  <si>
    <t>TXN_7122708</t>
  </si>
  <si>
    <t>TXN_8788437</t>
  </si>
  <si>
    <t>TXN_4647042</t>
  </si>
  <si>
    <t>TXN_1183212</t>
  </si>
  <si>
    <t>TXN_8426712</t>
  </si>
  <si>
    <t>TXN_6610554</t>
  </si>
  <si>
    <t>TXN_6169248</t>
  </si>
  <si>
    <t>TXN_1581997</t>
  </si>
  <si>
    <t>TXN_4868913</t>
  </si>
  <si>
    <t>TXN_8277553</t>
  </si>
  <si>
    <t>TXN_3943666</t>
  </si>
  <si>
    <t>TXN_6199016</t>
  </si>
  <si>
    <t>TXN_9301279</t>
  </si>
  <si>
    <t>TXN_8900751</t>
  </si>
  <si>
    <t>TXN_6542877</t>
  </si>
  <si>
    <t>TXN_6345733</t>
  </si>
  <si>
    <t>TXN_5834491</t>
  </si>
  <si>
    <t>TXN_1667192</t>
  </si>
  <si>
    <t>TXN_1454730</t>
  </si>
  <si>
    <t>TXN_3243832</t>
  </si>
  <si>
    <t>TXN_7501717</t>
  </si>
  <si>
    <t>TXN_1351151</t>
  </si>
  <si>
    <t>TXN_6018740</t>
  </si>
  <si>
    <t>TXN_4215488</t>
  </si>
  <si>
    <t>TXN_5167425</t>
  </si>
  <si>
    <t>TXN_7075261</t>
  </si>
  <si>
    <t>TXN_2694724</t>
  </si>
  <si>
    <t>TXN_8285304</t>
  </si>
  <si>
    <t>TXN_8877644</t>
  </si>
  <si>
    <t>TXN_2879361</t>
  </si>
  <si>
    <t>TXN_6124342</t>
  </si>
  <si>
    <t>TXN_3824443</t>
  </si>
  <si>
    <t>TXN_6778177</t>
  </si>
  <si>
    <t>TXN_2634410</t>
  </si>
  <si>
    <t>TXN_6975750</t>
  </si>
  <si>
    <t>TXN_9293417</t>
  </si>
  <si>
    <t>TXN_3484190</t>
  </si>
  <si>
    <t>TXN_5429861</t>
  </si>
  <si>
    <t>TXN_2828596</t>
  </si>
  <si>
    <t>TXN_9813943</t>
  </si>
  <si>
    <t>TXN_2364171</t>
  </si>
  <si>
    <t>TXN_9956671</t>
  </si>
  <si>
    <t>TXN_7517996</t>
  </si>
  <si>
    <t>TXN_1655827</t>
  </si>
  <si>
    <t>TXN_6047026</t>
  </si>
  <si>
    <t>TXN_4225300</t>
  </si>
  <si>
    <t>TXN_5198827</t>
  </si>
  <si>
    <t>TXN_8023817</t>
  </si>
  <si>
    <t>TXN_9783452</t>
  </si>
  <si>
    <t>TXN_4171507</t>
  </si>
  <si>
    <t>TXN_4187327</t>
  </si>
  <si>
    <t>TXN_7797321</t>
  </si>
  <si>
    <t>TXN_7512574</t>
  </si>
  <si>
    <t>TXN_9019429</t>
  </si>
  <si>
    <t>TXN_4543880</t>
  </si>
  <si>
    <t>TXN_9126502</t>
  </si>
  <si>
    <t>TXN_4507755</t>
  </si>
  <si>
    <t>TXN_3928766</t>
  </si>
  <si>
    <t>TXN_9104535</t>
  </si>
  <si>
    <t>TXN_6627338</t>
  </si>
  <si>
    <t>TXN_3555821</t>
  </si>
  <si>
    <t>TXN_1372991</t>
  </si>
  <si>
    <t>TXN_3040823</t>
  </si>
  <si>
    <t>TXN_3596456</t>
  </si>
  <si>
    <t>TXN_9617421</t>
  </si>
  <si>
    <t>TXN_3832513</t>
  </si>
  <si>
    <t>TXN_4128086</t>
  </si>
  <si>
    <t>TXN_2518917</t>
  </si>
  <si>
    <t>TXN_2004781</t>
  </si>
  <si>
    <t>TXN_2036482</t>
  </si>
  <si>
    <t>TXN_5055872</t>
  </si>
  <si>
    <t>TXN_1386024</t>
  </si>
  <si>
    <t>TXN_4522012</t>
  </si>
  <si>
    <t>TXN_4650044</t>
  </si>
  <si>
    <t>TXN_5721215</t>
  </si>
  <si>
    <t>TXN_1869147</t>
  </si>
  <si>
    <t>TXN_3377885</t>
  </si>
  <si>
    <t>TXN_7373126</t>
  </si>
  <si>
    <t>TXN_8097899</t>
  </si>
  <si>
    <t>TXN_9063887</t>
  </si>
  <si>
    <t>TXN_5932169</t>
  </si>
  <si>
    <t>TXN_6064282</t>
  </si>
  <si>
    <t>TXN_9309509</t>
  </si>
  <si>
    <t>TXN_2461859</t>
  </si>
  <si>
    <t>TXN_2806206</t>
  </si>
  <si>
    <t>TXN_8900579</t>
  </si>
  <si>
    <t>TXN_2982163</t>
  </si>
  <si>
    <t>TXN_3225132</t>
  </si>
  <si>
    <t>TXN_6522252</t>
  </si>
  <si>
    <t>TXN_5855981</t>
  </si>
  <si>
    <t>TXN_4802389</t>
  </si>
  <si>
    <t>TXN_7516790</t>
  </si>
  <si>
    <t>TXN_2631671</t>
  </si>
  <si>
    <t>TXN_9402270</t>
  </si>
  <si>
    <t>TXN_9306229</t>
  </si>
  <si>
    <t>TXN_5379179</t>
  </si>
  <si>
    <t>TXN_1996318</t>
  </si>
  <si>
    <t>TXN_2135613</t>
  </si>
  <si>
    <t>TXN_1461246</t>
  </si>
  <si>
    <t>TXN_2452624</t>
  </si>
  <si>
    <t>TXN_5319247</t>
  </si>
  <si>
    <t>TXN_3599473</t>
  </si>
  <si>
    <t>TXN_5591145</t>
  </si>
  <si>
    <t>TXN_7997641</t>
  </si>
  <si>
    <t>TXN_6845472</t>
  </si>
  <si>
    <t>TXN_2861396</t>
  </si>
  <si>
    <t>TXN_8498613</t>
  </si>
  <si>
    <t>TXN_3432879</t>
  </si>
  <si>
    <t>TXN_4536553</t>
  </si>
  <si>
    <t>TXN_9036067</t>
  </si>
  <si>
    <t>TXN_4201578</t>
  </si>
  <si>
    <t>TXN_1249069</t>
  </si>
  <si>
    <t>TXN_4068183</t>
  </si>
  <si>
    <t>TXN_7206160</t>
  </si>
  <si>
    <t>TXN_8936663</t>
  </si>
  <si>
    <t>TXN_7771434</t>
  </si>
  <si>
    <t>TXN_6087494</t>
  </si>
  <si>
    <t>TXN_2252121</t>
  </si>
  <si>
    <t>TXN_5358805</t>
  </si>
  <si>
    <t>TXN_2490759</t>
  </si>
  <si>
    <t>TXN_2605566</t>
  </si>
  <si>
    <t>TXN_6691781</t>
  </si>
  <si>
    <t>TXN_7051359</t>
  </si>
  <si>
    <t>TXN_2202863</t>
  </si>
  <si>
    <t>TXN_7145672</t>
  </si>
  <si>
    <t>TXN_5974123</t>
  </si>
  <si>
    <t>TXN_6337312</t>
  </si>
  <si>
    <t>TXN_5239202</t>
  </si>
  <si>
    <t>TXN_1512184</t>
  </si>
  <si>
    <t>TXN_9864212</t>
  </si>
  <si>
    <t>TXN_6811368</t>
  </si>
  <si>
    <t>TXN_3854036</t>
  </si>
  <si>
    <t>TXN_3873656</t>
  </si>
  <si>
    <t>TXN_1480967</t>
  </si>
  <si>
    <t>TXN_7763592</t>
  </si>
  <si>
    <t>TXN_1860406</t>
  </si>
  <si>
    <t>TXN_1663257</t>
  </si>
  <si>
    <t>TXN_2743696</t>
  </si>
  <si>
    <t>TXN_7640700</t>
  </si>
  <si>
    <t>TXN_3227186</t>
  </si>
  <si>
    <t>TXN_7917193</t>
  </si>
  <si>
    <t>TXN_2490435</t>
  </si>
  <si>
    <t>TXN_4698656</t>
  </si>
  <si>
    <t>TXN_3507334</t>
  </si>
  <si>
    <t>TXN_1299959</t>
  </si>
  <si>
    <t>TXN_3680047</t>
  </si>
  <si>
    <t>TXN_8379880</t>
  </si>
  <si>
    <t>TXN_4801832</t>
  </si>
  <si>
    <t>TXN_3425783</t>
  </si>
  <si>
    <t>TXN_8295101</t>
  </si>
  <si>
    <t>TXN_7552449</t>
  </si>
  <si>
    <t>TXN_9021000</t>
  </si>
  <si>
    <t>TXN_4205369</t>
  </si>
  <si>
    <t>TXN_4551806</t>
  </si>
  <si>
    <t>TXN_5313211</t>
  </si>
  <si>
    <t>TXN_2282283</t>
  </si>
  <si>
    <t>TXN_3193321</t>
  </si>
  <si>
    <t>TXN_7211769</t>
  </si>
  <si>
    <t>TXN_1653570</t>
  </si>
  <si>
    <t>TXN_3722720</t>
  </si>
  <si>
    <t>TXN_7624646</t>
  </si>
  <si>
    <t>TXN_4015101</t>
  </si>
  <si>
    <t>TXN_5214219</t>
  </si>
  <si>
    <t>TXN_3388054</t>
  </si>
  <si>
    <t>TXN_5817991</t>
  </si>
  <si>
    <t>TXN_2916247</t>
  </si>
  <si>
    <t>TXN_7644000</t>
  </si>
  <si>
    <t>TXN_5737831</t>
  </si>
  <si>
    <t>TXN_3446033</t>
  </si>
  <si>
    <t>TXN_9551638</t>
  </si>
  <si>
    <t>TXN_5158607</t>
  </si>
  <si>
    <t>TXN_3849488</t>
  </si>
  <si>
    <t>TXN_9901424</t>
  </si>
  <si>
    <t>TXN_3880417</t>
  </si>
  <si>
    <t>TXN_3756680</t>
  </si>
  <si>
    <t>TXN_7387701</t>
  </si>
  <si>
    <t>TXN_9904091</t>
  </si>
  <si>
    <t>TXN_4953063</t>
  </si>
  <si>
    <t>TXN_5908857</t>
  </si>
  <si>
    <t>TXN_4411172</t>
  </si>
  <si>
    <t>TXN_6841805</t>
  </si>
  <si>
    <t>TXN_7800236</t>
  </si>
  <si>
    <t>TXN_2413026</t>
  </si>
  <si>
    <t>TXN_6828371</t>
  </si>
  <si>
    <t>TXN_8335965</t>
  </si>
  <si>
    <t>TXN_9747008</t>
  </si>
  <si>
    <t>TXN_7682605</t>
  </si>
  <si>
    <t>TXN_4690415</t>
  </si>
  <si>
    <t>TXN_2611393</t>
  </si>
  <si>
    <t>TXN_2122597</t>
  </si>
  <si>
    <t>TXN_3267783</t>
  </si>
  <si>
    <t>TXN_8459594</t>
  </si>
  <si>
    <t>TXN_9190969</t>
  </si>
  <si>
    <t>TXN_6490609</t>
  </si>
  <si>
    <t>TXN_9938260</t>
  </si>
  <si>
    <t>TXN_5486398</t>
  </si>
  <si>
    <t>TXN_5875661</t>
  </si>
  <si>
    <t>TXN_2555823</t>
  </si>
  <si>
    <t>TXN_3390072</t>
  </si>
  <si>
    <t>TXN_4892303</t>
  </si>
  <si>
    <t>TXN_5985451</t>
  </si>
  <si>
    <t>TXN_1218016</t>
  </si>
  <si>
    <t>TXN_1221777</t>
  </si>
  <si>
    <t>TXN_3691087</t>
  </si>
  <si>
    <t>TXN_6835777</t>
  </si>
  <si>
    <t>TXN_5496581</t>
  </si>
  <si>
    <t>TXN_2897468</t>
  </si>
  <si>
    <t>TXN_3260087</t>
  </si>
  <si>
    <t>TXN_3743336</t>
  </si>
  <si>
    <t>TXN_8510511</t>
  </si>
  <si>
    <t>TXN_2092306</t>
  </si>
  <si>
    <t>TXN_7345190</t>
  </si>
  <si>
    <t>TXN_6647319</t>
  </si>
  <si>
    <t>TXN_4506778</t>
  </si>
  <si>
    <t>TXN_8226226</t>
  </si>
  <si>
    <t>TXN_9723120</t>
  </si>
  <si>
    <t>TXN_3327212</t>
  </si>
  <si>
    <t>TXN_9989242</t>
  </si>
  <si>
    <t>TXN_2035772</t>
  </si>
  <si>
    <t>TXN_2711627</t>
  </si>
  <si>
    <t>TXN_2804828</t>
  </si>
  <si>
    <t>TXN_3869958</t>
  </si>
  <si>
    <t>TXN_9684465</t>
  </si>
  <si>
    <t>TXN_7570308</t>
  </si>
  <si>
    <t>TXN_6476304</t>
  </si>
  <si>
    <t>TXN_3893927</t>
  </si>
  <si>
    <t>TXN_5947976</t>
  </si>
  <si>
    <t>TXN_4571222</t>
  </si>
  <si>
    <t>TXN_6484542</t>
  </si>
  <si>
    <t>TXN_5183630</t>
  </si>
  <si>
    <t>TXN_5562799</t>
  </si>
  <si>
    <t>TXN_6404625</t>
  </si>
  <si>
    <t>TXN_5327102</t>
  </si>
  <si>
    <t>TXN_5741619</t>
  </si>
  <si>
    <t>TXN_4452589</t>
  </si>
  <si>
    <t>TXN_6540284</t>
  </si>
  <si>
    <t>TXN_9657957</t>
  </si>
  <si>
    <t>TXN_3670939</t>
  </si>
  <si>
    <t>TXN_1610204</t>
  </si>
  <si>
    <t>TXN_8372268</t>
  </si>
  <si>
    <t>TXN_1239021</t>
  </si>
  <si>
    <t>TXN_1863866</t>
  </si>
  <si>
    <t>TXN_4630854</t>
  </si>
  <si>
    <t>TXN_6183842</t>
  </si>
  <si>
    <t>TXN_5355693</t>
  </si>
  <si>
    <t>TXN_4408913</t>
  </si>
  <si>
    <t>TXN_9107676</t>
  </si>
  <si>
    <t>TXN_7716125</t>
  </si>
  <si>
    <t>TXN_8031804</t>
  </si>
  <si>
    <t>TXN_6755107</t>
  </si>
  <si>
    <t>TXN_5153899</t>
  </si>
  <si>
    <t>TXN_5632156</t>
  </si>
  <si>
    <t>TXN_8861275</t>
  </si>
  <si>
    <t>TXN_7090563</t>
  </si>
  <si>
    <t>TXN_9737090</t>
  </si>
  <si>
    <t>TXN_8774692</t>
  </si>
  <si>
    <t>TXN_9506372</t>
  </si>
  <si>
    <t>TXN_2537138</t>
  </si>
  <si>
    <t>TXN_2015313</t>
  </si>
  <si>
    <t>TXN_7059722</t>
  </si>
  <si>
    <t>TXN_4000025</t>
  </si>
  <si>
    <t>TXN_6039235</t>
  </si>
  <si>
    <t>TXN_6621756</t>
  </si>
  <si>
    <t>TXN_3923847</t>
  </si>
  <si>
    <t>TXN_2151688</t>
  </si>
  <si>
    <t>TXN_3520982</t>
  </si>
  <si>
    <t>TXN_6130455</t>
  </si>
  <si>
    <t>TXN_8936591</t>
  </si>
  <si>
    <t>TXN_2896048</t>
  </si>
  <si>
    <t>TXN_1319834</t>
  </si>
  <si>
    <t>TXN_9042043</t>
  </si>
  <si>
    <t>TXN_4076463</t>
  </si>
  <si>
    <t>TXN_1901704</t>
  </si>
  <si>
    <t>TXN_4386732</t>
  </si>
  <si>
    <t>TXN_3174336</t>
  </si>
  <si>
    <t>TXN_1223805</t>
  </si>
  <si>
    <t>TXN_9551491</t>
  </si>
  <si>
    <t>TXN_3033987</t>
  </si>
  <si>
    <t>TXN_2732570</t>
  </si>
  <si>
    <t>TXN_9104781</t>
  </si>
  <si>
    <t>TXN_7876775</t>
  </si>
  <si>
    <t>TXN_7566250</t>
  </si>
  <si>
    <t>TXN_1487762</t>
  </si>
  <si>
    <t>TXN_8800818</t>
  </si>
  <si>
    <t>TXN_5707386</t>
  </si>
  <si>
    <t>TXN_2670487</t>
  </si>
  <si>
    <t>TXN_2454046</t>
  </si>
  <si>
    <t>TXN_7107807</t>
  </si>
  <si>
    <t>TXN_5698925</t>
  </si>
  <si>
    <t>TXN_6662213</t>
  </si>
  <si>
    <t>TXN_1336900</t>
  </si>
  <si>
    <t>TXN_2250785</t>
  </si>
  <si>
    <t>TXN_8122340</t>
  </si>
  <si>
    <t>TXN_4130861</t>
  </si>
  <si>
    <t>TXN_3741325</t>
  </si>
  <si>
    <t>TXN_8658970</t>
  </si>
  <si>
    <t>TXN_2887971</t>
  </si>
  <si>
    <t>TXN_5767429</t>
  </si>
  <si>
    <t>TXN_4435352</t>
  </si>
  <si>
    <t>TXN_2966262</t>
  </si>
  <si>
    <t>TXN_1827212</t>
  </si>
  <si>
    <t>TXN_4809548</t>
  </si>
  <si>
    <t>TXN_2224935</t>
  </si>
  <si>
    <t>TXN_7580441</t>
  </si>
  <si>
    <t>TXN_4897993</t>
  </si>
  <si>
    <t>TXN_9522045</t>
  </si>
  <si>
    <t>TXN_6128966</t>
  </si>
  <si>
    <t>TXN_8199524</t>
  </si>
  <si>
    <t>TXN_1212652</t>
  </si>
  <si>
    <t>TXN_1799247</t>
  </si>
  <si>
    <t>TXN_5745054</t>
  </si>
  <si>
    <t>TXN_1259340</t>
  </si>
  <si>
    <t>TXN_3893480</t>
  </si>
  <si>
    <t>TXN_8295765</t>
  </si>
  <si>
    <t>TXN_6663486</t>
  </si>
  <si>
    <t>TXN_9423451</t>
  </si>
  <si>
    <t>TXN_7021504</t>
  </si>
  <si>
    <t>TXN_3308378</t>
  </si>
  <si>
    <t>TXN_4355766</t>
  </si>
  <si>
    <t>TXN_5331285</t>
  </si>
  <si>
    <t>TXN_7620397</t>
  </si>
  <si>
    <t>TXN_9708144</t>
  </si>
  <si>
    <t>TXN_3589166</t>
  </si>
  <si>
    <t>TXN_3943672</t>
  </si>
  <si>
    <t>TXN_8988279</t>
  </si>
  <si>
    <t>TXN_4269933</t>
  </si>
  <si>
    <t>TXN_2234460</t>
  </si>
  <si>
    <t>TXN_9469735</t>
  </si>
  <si>
    <t>TXN_8713971</t>
  </si>
  <si>
    <t>TXN_4076575</t>
  </si>
  <si>
    <t>TXN_5908104</t>
  </si>
  <si>
    <t>TXN_1355212</t>
  </si>
  <si>
    <t>TXN_9449037</t>
  </si>
  <si>
    <t>TXN_3114654</t>
  </si>
  <si>
    <t>TXN_1336470</t>
  </si>
  <si>
    <t>TXN_2576799</t>
  </si>
  <si>
    <t>TXN_4659155</t>
  </si>
  <si>
    <t>TXN_7926510</t>
  </si>
  <si>
    <t>TXN_3477975</t>
  </si>
  <si>
    <t>TXN_6736084</t>
  </si>
  <si>
    <t>TXN_5573731</t>
  </si>
  <si>
    <t>TXN_2760327</t>
  </si>
  <si>
    <t>TXN_5540067</t>
  </si>
  <si>
    <t>TXN_7585599</t>
  </si>
  <si>
    <t>TXN_6333241</t>
  </si>
  <si>
    <t>TXN_1635631</t>
  </si>
  <si>
    <t>TXN_3206049</t>
  </si>
  <si>
    <t>TXN_4620647</t>
  </si>
  <si>
    <t>TXN_4036214</t>
  </si>
  <si>
    <t>TXN_2930752</t>
  </si>
  <si>
    <t>TXN_3477101</t>
  </si>
  <si>
    <t>TXN_5652473</t>
  </si>
  <si>
    <t>TXN_5222822</t>
  </si>
  <si>
    <t>TXN_6238191</t>
  </si>
  <si>
    <t>TXN_1244593</t>
  </si>
  <si>
    <t>TXN_4502314</t>
  </si>
  <si>
    <t>TXN_5476846</t>
  </si>
  <si>
    <t>TXN_1554195</t>
  </si>
  <si>
    <t>TXN_1025152</t>
  </si>
  <si>
    <t>TXN_8944175</t>
  </si>
  <si>
    <t>TXN_4680399</t>
  </si>
  <si>
    <t>TXN_5328065</t>
  </si>
  <si>
    <t>TXN_6068148</t>
  </si>
  <si>
    <t>TXN_3943327</t>
  </si>
  <si>
    <t>TXN_7354271</t>
  </si>
  <si>
    <t>TXN_2966507</t>
  </si>
  <si>
    <t>TXN_9752586</t>
  </si>
  <si>
    <t>TXN_8424417</t>
  </si>
  <si>
    <t>TXN_5989987</t>
  </si>
  <si>
    <t>TXN_8132632</t>
  </si>
  <si>
    <t>TXN_1145888</t>
  </si>
  <si>
    <t>TXN_3845754</t>
  </si>
  <si>
    <t>TXN_1672708</t>
  </si>
  <si>
    <t>TXN_7326075</t>
  </si>
  <si>
    <t>TXN_9944832</t>
  </si>
  <si>
    <t>TXN_8329302</t>
  </si>
  <si>
    <t>TXN_9639317</t>
  </si>
  <si>
    <t>TXN_7707761</t>
  </si>
  <si>
    <t>TXN_3475342</t>
  </si>
  <si>
    <t>TXN_8017663</t>
  </si>
  <si>
    <t>TXN_7146871</t>
  </si>
  <si>
    <t>TXN_2661443</t>
  </si>
  <si>
    <t>TXN_3578712</t>
  </si>
  <si>
    <t>TXN_6131350</t>
  </si>
  <si>
    <t>TXN_5351656</t>
  </si>
  <si>
    <t>TXN_8905718</t>
  </si>
  <si>
    <t>TXN_8140560</t>
  </si>
  <si>
    <t>TXN_6591756</t>
  </si>
  <si>
    <t>TXN_7092761</t>
  </si>
  <si>
    <t>TXN_3295247</t>
  </si>
  <si>
    <t>TXN_4266069</t>
  </si>
  <si>
    <t>TXN_9470768</t>
  </si>
  <si>
    <t>TXN_1540181</t>
  </si>
  <si>
    <t>TXN_6688020</t>
  </si>
  <si>
    <t>TXN_4181147</t>
  </si>
  <si>
    <t>TXN_7211792</t>
  </si>
  <si>
    <t>TXN_6568978</t>
  </si>
  <si>
    <t>TXN_6670607</t>
  </si>
  <si>
    <t>TXN_4493661</t>
  </si>
  <si>
    <t>TXN_4617139</t>
  </si>
  <si>
    <t>TXN_5339625</t>
  </si>
  <si>
    <t>TXN_8232653</t>
  </si>
  <si>
    <t>TXN_4624436</t>
  </si>
  <si>
    <t>TXN_6158865</t>
  </si>
  <si>
    <t>TXN_6148337</t>
  </si>
  <si>
    <t>TXN_7080148</t>
  </si>
  <si>
    <t>TXN_4275169</t>
  </si>
  <si>
    <t>TXN_9005396</t>
  </si>
  <si>
    <t>TXN_2466036</t>
  </si>
  <si>
    <t>TXN_4995910</t>
  </si>
  <si>
    <t>TXN_9174916</t>
  </si>
  <si>
    <t>TXN_8121601</t>
  </si>
  <si>
    <t>TXN_5882077</t>
  </si>
  <si>
    <t>TXN_3163681</t>
  </si>
  <si>
    <t>TXN_7093219</t>
  </si>
  <si>
    <t>TXN_2475111</t>
  </si>
  <si>
    <t>TXN_5157855</t>
  </si>
  <si>
    <t>TXN_5595584</t>
  </si>
  <si>
    <t>TXN_1158197</t>
  </si>
  <si>
    <t>TXN_4967355</t>
  </si>
  <si>
    <t>TXN_4831426</t>
  </si>
  <si>
    <t>TXN_4284492</t>
  </si>
  <si>
    <t>TXN_9942634</t>
  </si>
  <si>
    <t>TXN_7104682</t>
  </si>
  <si>
    <t>TXN_5745955</t>
  </si>
  <si>
    <t>TXN_7573801</t>
  </si>
  <si>
    <t>TXN_2559288</t>
  </si>
  <si>
    <t>TXN_9188692</t>
  </si>
  <si>
    <t>TXN_7433758</t>
  </si>
  <si>
    <t>TXN_6228918</t>
  </si>
  <si>
    <t>TXN_1132566</t>
  </si>
  <si>
    <t>TXN_3713527</t>
  </si>
  <si>
    <t>TXN_6273703</t>
  </si>
  <si>
    <t>TXN_2050017</t>
  </si>
  <si>
    <t>TXN_6797827</t>
  </si>
  <si>
    <t>TXN_6885626</t>
  </si>
  <si>
    <t>TXN_7418962</t>
  </si>
  <si>
    <t>TXN_2081985</t>
  </si>
  <si>
    <t>TXN_2275523</t>
  </si>
  <si>
    <t>TXN_6451747</t>
  </si>
  <si>
    <t>TXN_8668840</t>
  </si>
  <si>
    <t>TXN_5390428</t>
  </si>
  <si>
    <t>TXN_5930921</t>
  </si>
  <si>
    <t>TXN_3067854</t>
  </si>
  <si>
    <t>TXN_6377597</t>
  </si>
  <si>
    <t>TXN_6799966</t>
  </si>
  <si>
    <t>TXN_1647077</t>
  </si>
  <si>
    <t>TXN_9769782</t>
  </si>
  <si>
    <t>TXN_4541998</t>
  </si>
  <si>
    <t>TXN_3369789</t>
  </si>
  <si>
    <t>TXN_7973461</t>
  </si>
  <si>
    <t>TXN_4490958</t>
  </si>
  <si>
    <t>TXN_2972659</t>
  </si>
  <si>
    <t>TXN_9835620</t>
  </si>
  <si>
    <t>TXN_8730549</t>
  </si>
  <si>
    <t>TXN_6889867</t>
  </si>
  <si>
    <t>TXN_9035484</t>
  </si>
  <si>
    <t>TXN_2505327</t>
  </si>
  <si>
    <t>TXN_9972525</t>
  </si>
  <si>
    <t>TXN_3315026</t>
  </si>
  <si>
    <t>TXN_3613385</t>
  </si>
  <si>
    <t>TXN_9629541</t>
  </si>
  <si>
    <t>TXN_7503640</t>
  </si>
  <si>
    <t>TXN_8430735</t>
  </si>
  <si>
    <t>TXN_8279865</t>
  </si>
  <si>
    <t>TXN_5906520</t>
  </si>
  <si>
    <t>TXN_8250427</t>
  </si>
  <si>
    <t>TXN_9928337</t>
  </si>
  <si>
    <t>TXN_7008306</t>
  </si>
  <si>
    <t>TXN_5603538</t>
  </si>
  <si>
    <t>TXN_6220542</t>
  </si>
  <si>
    <t>TXN_3299535</t>
  </si>
  <si>
    <t>TXN_4390633</t>
  </si>
  <si>
    <t>TXN_5052998</t>
  </si>
  <si>
    <t>TXN_4798484</t>
  </si>
  <si>
    <t>TXN_7905741</t>
  </si>
  <si>
    <t>TXN_6369875</t>
  </si>
  <si>
    <t>TXN_5017038</t>
  </si>
  <si>
    <t>TXN_6748453</t>
  </si>
  <si>
    <t>TXN_6697669</t>
  </si>
  <si>
    <t>TXN_7785297</t>
  </si>
  <si>
    <t>TXN_9432588</t>
  </si>
  <si>
    <t>TXN_8822610</t>
  </si>
  <si>
    <t>TXN_8005089</t>
  </si>
  <si>
    <t>TXN_7009420</t>
  </si>
  <si>
    <t>TXN_6533180</t>
  </si>
  <si>
    <t>TXN_3894820</t>
  </si>
  <si>
    <t>TXN_7003185</t>
  </si>
  <si>
    <t>TXN_1139495</t>
  </si>
  <si>
    <t>TXN_1256536</t>
  </si>
  <si>
    <t>TXN_6437055</t>
  </si>
  <si>
    <t>TXN_6684202</t>
  </si>
  <si>
    <t>TXN_5032114</t>
  </si>
  <si>
    <t>TXN_3411281</t>
  </si>
  <si>
    <t>TXN_1897660</t>
  </si>
  <si>
    <t>TXN_1522430</t>
  </si>
  <si>
    <t>TXN_4641838</t>
  </si>
  <si>
    <t>TXN_9315119</t>
  </si>
  <si>
    <t>TXN_2552405</t>
  </si>
  <si>
    <t>TXN_4220189</t>
  </si>
  <si>
    <t>TXN_9813938</t>
  </si>
  <si>
    <t>TXN_6129460</t>
  </si>
  <si>
    <t>TXN_9749434</t>
  </si>
  <si>
    <t>TXN_2693584</t>
  </si>
  <si>
    <t>TXN_7804488</t>
  </si>
  <si>
    <t>TXN_4674667</t>
  </si>
  <si>
    <t>TXN_8832852</t>
  </si>
  <si>
    <t>TXN_3379368</t>
  </si>
  <si>
    <t>TXN_7651864</t>
  </si>
  <si>
    <t>TXN_7089173</t>
  </si>
  <si>
    <t>TXN_1906642</t>
  </si>
  <si>
    <t>TXN_5234368</t>
  </si>
  <si>
    <t>TXN_5544904</t>
  </si>
  <si>
    <t>TXN_3376958</t>
  </si>
  <si>
    <t>TXN_5446085</t>
  </si>
  <si>
    <t>TXN_2371941</t>
  </si>
  <si>
    <t>TXN_8980774</t>
  </si>
  <si>
    <t>TXN_7451083</t>
  </si>
  <si>
    <t>TXN_5132082</t>
  </si>
  <si>
    <t>TXN_7323040</t>
  </si>
  <si>
    <t>TXN_7612618</t>
  </si>
  <si>
    <t>TXN_3679126</t>
  </si>
  <si>
    <t>TXN_2008137</t>
  </si>
  <si>
    <t>TXN_2622670</t>
  </si>
  <si>
    <t>TXN_3482117</t>
  </si>
  <si>
    <t>TXN_4943715</t>
  </si>
  <si>
    <t>TXN_8571836</t>
  </si>
  <si>
    <t>TXN_2544176</t>
  </si>
  <si>
    <t>TXN_1379209</t>
  </si>
  <si>
    <t>TXN_6496099</t>
  </si>
  <si>
    <t>TXN_4746320</t>
  </si>
  <si>
    <t>TXN_4196578</t>
  </si>
  <si>
    <t>TXN_2975443</t>
  </si>
  <si>
    <t>TXN_1622411</t>
  </si>
  <si>
    <t>TXN_1056277</t>
  </si>
  <si>
    <t>TXN_4801617</t>
  </si>
  <si>
    <t>TXN_1365285</t>
  </si>
  <si>
    <t>TXN_3189677</t>
  </si>
  <si>
    <t>TXN_6853678</t>
  </si>
  <si>
    <t>TXN_6530886</t>
  </si>
  <si>
    <t>TXN_3716067</t>
  </si>
  <si>
    <t>TXN_7510766</t>
  </si>
  <si>
    <t>TXN_3352256</t>
  </si>
  <si>
    <t>TXN_8494538</t>
  </si>
  <si>
    <t>TXN_7223646</t>
  </si>
  <si>
    <t>TXN_5790213</t>
  </si>
  <si>
    <t>TXN_3546261</t>
  </si>
  <si>
    <t>TXN_3334257</t>
  </si>
  <si>
    <t>TXN_5665767</t>
  </si>
  <si>
    <t>TXN_4527464</t>
  </si>
  <si>
    <t>TXN_8293691</t>
  </si>
  <si>
    <t>TXN_7463011</t>
  </si>
  <si>
    <t>TXN_3687300</t>
  </si>
  <si>
    <t>TXN_1752617</t>
  </si>
  <si>
    <t>TXN_1949789</t>
  </si>
  <si>
    <t>TXN_7386089</t>
  </si>
  <si>
    <t>TXN_6751134</t>
  </si>
  <si>
    <t>TXN_2731270</t>
  </si>
  <si>
    <t>TXN_2548248</t>
  </si>
  <si>
    <t>TXN_2824366</t>
  </si>
  <si>
    <t>TXN_8284313</t>
  </si>
  <si>
    <t>TXN_8058026</t>
  </si>
  <si>
    <t>TXN_2145530</t>
  </si>
  <si>
    <t>TXN_4159861</t>
  </si>
  <si>
    <t>TXN_1853298</t>
  </si>
  <si>
    <t>TXN_6600858</t>
  </si>
  <si>
    <t>TXN_7494793</t>
  </si>
  <si>
    <t>TXN_3968170</t>
  </si>
  <si>
    <t>TXN_6110009</t>
  </si>
  <si>
    <t>TXN_3544792</t>
  </si>
  <si>
    <t>TXN_2353057</t>
  </si>
  <si>
    <t>TXN_4847617</t>
  </si>
  <si>
    <t>TXN_2508266</t>
  </si>
  <si>
    <t>TXN_1945918</t>
  </si>
  <si>
    <t>TXN_4935258</t>
  </si>
  <si>
    <t>TXN_9382156</t>
  </si>
  <si>
    <t>TXN_1756717</t>
  </si>
  <si>
    <t>TXN_8188857</t>
  </si>
  <si>
    <t>TXN_6991253</t>
  </si>
  <si>
    <t>TXN_7177487</t>
  </si>
  <si>
    <t>TXN_3421456</t>
  </si>
  <si>
    <t>TXN_9421618</t>
  </si>
  <si>
    <t>TXN_4318159</t>
  </si>
  <si>
    <t>TXN_8127390</t>
  </si>
  <si>
    <t>TXN_9716971</t>
  </si>
  <si>
    <t>TXN_7827797</t>
  </si>
  <si>
    <t>TXN_8162049</t>
  </si>
  <si>
    <t>TXN_6559173</t>
  </si>
  <si>
    <t>TXN_2520102</t>
  </si>
  <si>
    <t>TXN_3923375</t>
  </si>
  <si>
    <t>TXN_8706498</t>
  </si>
  <si>
    <t>TXN_1188596</t>
  </si>
  <si>
    <t>TXN_3423451</t>
  </si>
  <si>
    <t>TXN_8010863</t>
  </si>
  <si>
    <t>TXN_6154626</t>
  </si>
  <si>
    <t>TXN_2886223</t>
  </si>
  <si>
    <t>TXN_9600016</t>
  </si>
  <si>
    <t>TXN_7397017</t>
  </si>
  <si>
    <t>TXN_4305997</t>
  </si>
  <si>
    <t>TXN_4364374</t>
  </si>
  <si>
    <t>TXN_9703331</t>
  </si>
  <si>
    <t>TXN_6666679</t>
  </si>
  <si>
    <t>TXN_6557825</t>
  </si>
  <si>
    <t>TXN_6228999</t>
  </si>
  <si>
    <t>TXN_4226287</t>
  </si>
  <si>
    <t>TXN_9868053</t>
  </si>
  <si>
    <t>TXN_7433531</t>
  </si>
  <si>
    <t>TXN_4526296</t>
  </si>
  <si>
    <t>TXN_6513435</t>
  </si>
  <si>
    <t>TXN_8337899</t>
  </si>
  <si>
    <t>TXN_2245787</t>
  </si>
  <si>
    <t>TXN_5632564</t>
  </si>
  <si>
    <t>TXN_3475075</t>
  </si>
  <si>
    <t>TXN_4759797</t>
  </si>
  <si>
    <t>TXN_4704439</t>
  </si>
  <si>
    <t>TXN_3292043</t>
  </si>
  <si>
    <t>TXN_8004162</t>
  </si>
  <si>
    <t>TXN_5024094</t>
  </si>
  <si>
    <t>TXN_7399898</t>
  </si>
  <si>
    <t>TXN_5180728</t>
  </si>
  <si>
    <t>TXN_1442791</t>
  </si>
  <si>
    <t>TXN_7169607</t>
  </si>
  <si>
    <t>TXN_9105544</t>
  </si>
  <si>
    <t>TXN_8041777</t>
  </si>
  <si>
    <t>TXN_3577949</t>
  </si>
  <si>
    <t>TXN_4503560</t>
  </si>
  <si>
    <t>TXN_5071222</t>
  </si>
  <si>
    <t>TXN_8359674</t>
  </si>
  <si>
    <t>TXN_1778597</t>
  </si>
  <si>
    <t>TXN_7540909</t>
  </si>
  <si>
    <t>TXN_4745094</t>
  </si>
  <si>
    <t>TXN_7909509</t>
  </si>
  <si>
    <t>TXN_8577850</t>
  </si>
  <si>
    <t>TXN_6579974</t>
  </si>
  <si>
    <t>TXN_6957331</t>
  </si>
  <si>
    <t>TXN_7796731</t>
  </si>
  <si>
    <t>TXN_2027203</t>
  </si>
  <si>
    <t>TXN_6149748</t>
  </si>
  <si>
    <t>TXN_5001766</t>
  </si>
  <si>
    <t>TXN_5634960</t>
  </si>
  <si>
    <t>TXN_6280724</t>
  </si>
  <si>
    <t>TXN_2052771</t>
  </si>
  <si>
    <t>TXN_4565754</t>
  </si>
  <si>
    <t>TXN_2216532</t>
  </si>
  <si>
    <t>TXN_6553720</t>
  </si>
  <si>
    <t>TXN_5828907</t>
  </si>
  <si>
    <t>TXN_2336248</t>
  </si>
  <si>
    <t>TXN_5333966</t>
  </si>
  <si>
    <t>TXN_9841222</t>
  </si>
  <si>
    <t>TXN_5910268</t>
  </si>
  <si>
    <t>TXN_9433806</t>
  </si>
  <si>
    <t>TXN_5227574</t>
  </si>
  <si>
    <t>TXN_5485774</t>
  </si>
  <si>
    <t>TXN_6297232</t>
  </si>
  <si>
    <t>TXN_2391659</t>
  </si>
  <si>
    <t>TXN_8964493</t>
  </si>
  <si>
    <t>TXN_9649878</t>
  </si>
  <si>
    <t>TXN_5026564</t>
  </si>
  <si>
    <t>TXN_9680054</t>
  </si>
  <si>
    <t>TXN_7299015</t>
  </si>
  <si>
    <t>TXN_6040824</t>
  </si>
  <si>
    <t>TXN_5889049</t>
  </si>
  <si>
    <t>TXN_1177438</t>
  </si>
  <si>
    <t>TXN_7494217</t>
  </si>
  <si>
    <t>TXN_9202272</t>
  </si>
  <si>
    <t>TXN_8620934</t>
  </si>
  <si>
    <t>TXN_5777224</t>
  </si>
  <si>
    <t>TXN_2513950</t>
  </si>
  <si>
    <t>TXN_7890585</t>
  </si>
  <si>
    <t>TXN_5106045</t>
  </si>
  <si>
    <t>TXN_5177565</t>
  </si>
  <si>
    <t>TXN_2792107</t>
  </si>
  <si>
    <t>TXN_2955691</t>
  </si>
  <si>
    <t>TXN_6324736</t>
  </si>
  <si>
    <t>TXN_9641364</t>
  </si>
  <si>
    <t>TXN_2172960</t>
  </si>
  <si>
    <t>TXN_4695415</t>
  </si>
  <si>
    <t>TXN_4163149</t>
  </si>
  <si>
    <t>TXN_5996894</t>
  </si>
  <si>
    <t>TXN_2979899</t>
  </si>
  <si>
    <t>TXN_7762739</t>
  </si>
  <si>
    <t>TXN_9367729</t>
  </si>
  <si>
    <t>TXN_4203560</t>
  </si>
  <si>
    <t>TXN_1493452</t>
  </si>
  <si>
    <t>TXN_4171998</t>
  </si>
  <si>
    <t>TXN_1459078</t>
  </si>
  <si>
    <t>TXN_6252589</t>
  </si>
  <si>
    <t>TXN_5132747</t>
  </si>
  <si>
    <t>TXN_9851026</t>
  </si>
  <si>
    <t>TXN_7684072</t>
  </si>
  <si>
    <t>TXN_3660999</t>
  </si>
  <si>
    <t>TXN_3976744</t>
  </si>
  <si>
    <t>TXN_4152709</t>
  </si>
  <si>
    <t>TXN_5222110</t>
  </si>
  <si>
    <t>TXN_1987716</t>
  </si>
  <si>
    <t>TXN_6537449</t>
  </si>
  <si>
    <t>TXN_3490516</t>
  </si>
  <si>
    <t>TXN_2726254</t>
  </si>
  <si>
    <t>TXN_4933689</t>
  </si>
  <si>
    <t>TXN_2490026</t>
  </si>
  <si>
    <t>TXN_3597656</t>
  </si>
  <si>
    <t>TXN_4667663</t>
  </si>
  <si>
    <t>TXN_2580487</t>
  </si>
  <si>
    <t>TXN_2917072</t>
  </si>
  <si>
    <t>TXN_4653861</t>
  </si>
  <si>
    <t>TXN_5777903</t>
  </si>
  <si>
    <t>TXN_6004967</t>
  </si>
  <si>
    <t>TXN_2488232</t>
  </si>
  <si>
    <t>TXN_1181626</t>
  </si>
  <si>
    <t>TXN_2500345</t>
  </si>
  <si>
    <t>TXN_7990902</t>
  </si>
  <si>
    <t>TXN_9341159</t>
  </si>
  <si>
    <t>TXN_5680238</t>
  </si>
  <si>
    <t>TXN_8993132</t>
  </si>
  <si>
    <t>TXN_4268167</t>
  </si>
  <si>
    <t>TXN_9358399</t>
  </si>
  <si>
    <t>TXN_2793054</t>
  </si>
  <si>
    <t>TXN_7932895</t>
  </si>
  <si>
    <t>TXN_3160090</t>
  </si>
  <si>
    <t>TXN_2300313</t>
  </si>
  <si>
    <t>TXN_9461396</t>
  </si>
  <si>
    <t>TXN_4151440</t>
  </si>
  <si>
    <t>TXN_2482242</t>
  </si>
  <si>
    <t>TXN_5861636</t>
  </si>
  <si>
    <t>TXN_7157169</t>
  </si>
  <si>
    <t>TXN_9325384</t>
  </si>
  <si>
    <t>TXN_2832778</t>
  </si>
  <si>
    <t>TXN_1694090</t>
  </si>
  <si>
    <t>TXN_9610933</t>
  </si>
  <si>
    <t>TXN_4228312</t>
  </si>
  <si>
    <t>TXN_1063524</t>
  </si>
  <si>
    <t>TXN_9643180</t>
  </si>
  <si>
    <t>TXN_9070074</t>
  </si>
  <si>
    <t>TXN_8715388</t>
  </si>
  <si>
    <t>TXN_1980303</t>
  </si>
  <si>
    <t>TXN_6485220</t>
  </si>
  <si>
    <t>TXN_2652800</t>
  </si>
  <si>
    <t>TXN_7842557</t>
  </si>
  <si>
    <t>TXN_6916853</t>
  </si>
  <si>
    <t>TXN_9086710</t>
  </si>
  <si>
    <t>TXN_1830278</t>
  </si>
  <si>
    <t>TXN_8388122</t>
  </si>
  <si>
    <t>TXN_8612901</t>
  </si>
  <si>
    <t>TXN_7752958</t>
  </si>
  <si>
    <t>TXN_5311814</t>
  </si>
  <si>
    <t>TXN_2933739</t>
  </si>
  <si>
    <t>TXN_6295047</t>
  </si>
  <si>
    <t>TXN_3858791</t>
  </si>
  <si>
    <t>TXN_1737731</t>
  </si>
  <si>
    <t>TXN_6131195</t>
  </si>
  <si>
    <t>TXN_3251829</t>
  </si>
  <si>
    <t>TXN_7242713</t>
  </si>
  <si>
    <t>TXN_7218719</t>
  </si>
  <si>
    <t>TXN_3455415</t>
  </si>
  <si>
    <t>TXN_2475259</t>
  </si>
  <si>
    <t>TXN_3848261</t>
  </si>
  <si>
    <t>TXN_2797925</t>
  </si>
  <si>
    <t>TXN_2599005</t>
  </si>
  <si>
    <t>TXN_6549132</t>
  </si>
  <si>
    <t>TXN_1003246</t>
  </si>
  <si>
    <t>TXN_3197621</t>
  </si>
  <si>
    <t>TXN_9006674</t>
  </si>
  <si>
    <t>TXN_6221348</t>
  </si>
  <si>
    <t>TXN_5880567</t>
  </si>
  <si>
    <t>TXN_7389329</t>
  </si>
  <si>
    <t>TXN_6584150</t>
  </si>
  <si>
    <t>TXN_7754428</t>
  </si>
  <si>
    <t>TXN_6484387</t>
  </si>
  <si>
    <t>TXN_4156369</t>
  </si>
  <si>
    <t>TXN_4483226</t>
  </si>
  <si>
    <t>TXN_5297692</t>
  </si>
  <si>
    <t>TXN_4916936</t>
  </si>
  <si>
    <t>TXN_4222908</t>
  </si>
  <si>
    <t>TXN_3938018</t>
  </si>
  <si>
    <t>TXN_8267616</t>
  </si>
  <si>
    <t>TXN_5600914</t>
  </si>
  <si>
    <t>TXN_9923860</t>
  </si>
  <si>
    <t>TXN_3528599</t>
  </si>
  <si>
    <t>TXN_5738521</t>
  </si>
  <si>
    <t>TXN_8782513</t>
  </si>
  <si>
    <t>TXN_2851804</t>
  </si>
  <si>
    <t>TXN_9175519</t>
  </si>
  <si>
    <t>TXN_6224451</t>
  </si>
  <si>
    <t>TXN_7630912</t>
  </si>
  <si>
    <t>TXN_5650608</t>
  </si>
  <si>
    <t>TXN_4013761</t>
  </si>
  <si>
    <t>TXN_6616311</t>
  </si>
  <si>
    <t>TXN_9123562</t>
  </si>
  <si>
    <t>TXN_6778974</t>
  </si>
  <si>
    <t>TXN_1818438</t>
  </si>
  <si>
    <t>TXN_5486886</t>
  </si>
  <si>
    <t>TXN_3228558</t>
  </si>
  <si>
    <t>TXN_5882566</t>
  </si>
  <si>
    <t>TXN_2413548</t>
  </si>
  <si>
    <t>TXN_6633097</t>
  </si>
  <si>
    <t>TXN_7991322</t>
  </si>
  <si>
    <t>TXN_8941438</t>
  </si>
  <si>
    <t>TXN_7932127</t>
  </si>
  <si>
    <t>TXN_7097699</t>
  </si>
  <si>
    <t>TXN_7185724</t>
  </si>
  <si>
    <t>TXN_9378562</t>
  </si>
  <si>
    <t>TXN_2265603</t>
  </si>
  <si>
    <t>TXN_4639918</t>
  </si>
  <si>
    <t>TXN_3656884</t>
  </si>
  <si>
    <t>TXN_2277013</t>
  </si>
  <si>
    <t>TXN_5423636</t>
  </si>
  <si>
    <t>TXN_8040251</t>
  </si>
  <si>
    <t>TXN_1635137</t>
  </si>
  <si>
    <t>TXN_8606152</t>
  </si>
  <si>
    <t>TXN_6898368</t>
  </si>
  <si>
    <t>TXN_4567429</t>
  </si>
  <si>
    <t>TXN_8622404</t>
  </si>
  <si>
    <t>TXN_1152249</t>
  </si>
  <si>
    <t>TXN_2989533</t>
  </si>
  <si>
    <t>TXN_9517380</t>
  </si>
  <si>
    <t>TXN_1363508</t>
  </si>
  <si>
    <t>TXN_7969017</t>
  </si>
  <si>
    <t>TXN_6987705</t>
  </si>
  <si>
    <t>TXN_9216314</t>
  </si>
  <si>
    <t>TXN_1647144</t>
  </si>
  <si>
    <t>TXN_3730077</t>
  </si>
  <si>
    <t>TXN_8253046</t>
  </si>
  <si>
    <t>TXN_2901304</t>
  </si>
  <si>
    <t>TXN_6198799</t>
  </si>
  <si>
    <t>TXN_9910573</t>
  </si>
  <si>
    <t>TXN_1882390</t>
  </si>
  <si>
    <t>TXN_2465074</t>
  </si>
  <si>
    <t>TXN_8038871</t>
  </si>
  <si>
    <t>TXN_1269172</t>
  </si>
  <si>
    <t>TXN_4564556</t>
  </si>
  <si>
    <t>TXN_7349319</t>
  </si>
  <si>
    <t>TXN_4372163</t>
  </si>
  <si>
    <t>TXN_7242133</t>
  </si>
  <si>
    <t>TXN_7083168</t>
  </si>
  <si>
    <t>TXN_1210183</t>
  </si>
  <si>
    <t>TXN_1900036</t>
  </si>
  <si>
    <t>TXN_7497565</t>
  </si>
  <si>
    <t>TXN_6716918</t>
  </si>
  <si>
    <t>TXN_6654975</t>
  </si>
  <si>
    <t>TXN_9184804</t>
  </si>
  <si>
    <t>TXN_9100063</t>
  </si>
  <si>
    <t>TXN_1868447</t>
  </si>
  <si>
    <t>TXN_8640655</t>
  </si>
  <si>
    <t>TXN_2603561</t>
  </si>
  <si>
    <t>TXN_9822173</t>
  </si>
  <si>
    <t>TXN_3389521</t>
  </si>
  <si>
    <t>TXN_8916290</t>
  </si>
  <si>
    <t>TXN_2505416</t>
  </si>
  <si>
    <t>TXN_8275626</t>
  </si>
  <si>
    <t>TXN_9803409</t>
  </si>
  <si>
    <t>TXN_3094597</t>
  </si>
  <si>
    <t>TXN_5696844</t>
  </si>
  <si>
    <t>TXN_6293225</t>
  </si>
  <si>
    <t>TXN_6567880</t>
  </si>
  <si>
    <t>TXN_6355620</t>
  </si>
  <si>
    <t>TXN_6377813</t>
  </si>
  <si>
    <t>TXN_3271393</t>
  </si>
  <si>
    <t>TXN_2857444</t>
  </si>
  <si>
    <t>TXN_7795324</t>
  </si>
  <si>
    <t>TXN_1203191</t>
  </si>
  <si>
    <t>TXN_8588231</t>
  </si>
  <si>
    <t>TXN_6324818</t>
  </si>
  <si>
    <t>TXN_9816901</t>
  </si>
  <si>
    <t>TXN_9489495</t>
  </si>
  <si>
    <t>TXN_2591969</t>
  </si>
  <si>
    <t>TXN_9278090</t>
  </si>
  <si>
    <t>TXN_8939048</t>
  </si>
  <si>
    <t>TXN_1193809</t>
  </si>
  <si>
    <t>TXN_3784001</t>
  </si>
  <si>
    <t>TXN_3291149</t>
  </si>
  <si>
    <t>TXN_8172182</t>
  </si>
  <si>
    <t>TXN_3902135</t>
  </si>
  <si>
    <t>TXN_9007414</t>
  </si>
  <si>
    <t>TXN_1077060</t>
  </si>
  <si>
    <t>TXN_9362728</t>
  </si>
  <si>
    <t>TXN_6471185</t>
  </si>
  <si>
    <t>TXN_6177081</t>
  </si>
  <si>
    <t>TXN_9281586</t>
  </si>
  <si>
    <t>TXN_9350427</t>
  </si>
  <si>
    <t>TXN_9233730</t>
  </si>
  <si>
    <t>TXN_1538515</t>
  </si>
  <si>
    <t>TXN_1016246</t>
  </si>
  <si>
    <t>TXN_9160109</t>
  </si>
  <si>
    <t>TXN_1082012</t>
  </si>
  <si>
    <t>TXN_4507630</t>
  </si>
  <si>
    <t>TXN_5037728</t>
  </si>
  <si>
    <t>TXN_5738282</t>
  </si>
  <si>
    <t>TXN_8192063</t>
  </si>
  <si>
    <t>TXN_1603563</t>
  </si>
  <si>
    <t>TXN_6346483</t>
  </si>
  <si>
    <t>TXN_5941840</t>
  </si>
  <si>
    <t>TXN_6249023</t>
  </si>
  <si>
    <t>TXN_6500126</t>
  </si>
  <si>
    <t>TXN_8106064</t>
  </si>
  <si>
    <t>TXN_5483442</t>
  </si>
  <si>
    <t>TXN_3926570</t>
  </si>
  <si>
    <t>TXN_2111293</t>
  </si>
  <si>
    <t>TXN_2101632</t>
  </si>
  <si>
    <t>TXN_3355537</t>
  </si>
  <si>
    <t>TXN_4594866</t>
  </si>
  <si>
    <t>TXN_4848431</t>
  </si>
  <si>
    <t>TXN_7352058</t>
  </si>
  <si>
    <t>TXN_3442244</t>
  </si>
  <si>
    <t>TXN_4837909</t>
  </si>
  <si>
    <t>TXN_1833012</t>
  </si>
  <si>
    <t>TXN_6933222</t>
  </si>
  <si>
    <t>TXN_7737862</t>
  </si>
  <si>
    <t>TXN_4382970</t>
  </si>
  <si>
    <t>TXN_1074435</t>
  </si>
  <si>
    <t>TXN_9715885</t>
  </si>
  <si>
    <t>TXN_1583983</t>
  </si>
  <si>
    <t>TXN_3634860</t>
  </si>
  <si>
    <t>TXN_5732357</t>
  </si>
  <si>
    <t>TXN_2567222</t>
  </si>
  <si>
    <t>TXN_2396923</t>
  </si>
  <si>
    <t>TXN_4841285</t>
  </si>
  <si>
    <t>TXN_1263426</t>
  </si>
  <si>
    <t>TXN_5293518</t>
  </si>
  <si>
    <t>TXN_2030107</t>
  </si>
  <si>
    <t>TXN_4612269</t>
  </si>
  <si>
    <t>TXN_6380978</t>
  </si>
  <si>
    <t>TXN_7551023</t>
  </si>
  <si>
    <t>TXN_2629168</t>
  </si>
  <si>
    <t>TXN_6416741</t>
  </si>
  <si>
    <t>TXN_2377708</t>
  </si>
  <si>
    <t>TXN_1427963</t>
  </si>
  <si>
    <t>TXN_3391446</t>
  </si>
  <si>
    <t>TXN_4294955</t>
  </si>
  <si>
    <t>TXN_6894703</t>
  </si>
  <si>
    <t>TXN_9926931</t>
  </si>
  <si>
    <t>TXN_9681369</t>
  </si>
  <si>
    <t>TXN_9246948</t>
  </si>
  <si>
    <t>TXN_8519330</t>
  </si>
  <si>
    <t>TXN_1720329</t>
  </si>
  <si>
    <t>TXN_9859715</t>
  </si>
  <si>
    <t>TXN_2805332</t>
  </si>
  <si>
    <t>TXN_4807265</t>
  </si>
  <si>
    <t>TXN_7423281</t>
  </si>
  <si>
    <t>TXN_9764251</t>
  </si>
  <si>
    <t>TXN_1034956</t>
  </si>
  <si>
    <t>TXN_9272043</t>
  </si>
  <si>
    <t>TXN_4455667</t>
  </si>
  <si>
    <t>TXN_3856021</t>
  </si>
  <si>
    <t>TXN_9456575</t>
  </si>
  <si>
    <t>TXN_6935106</t>
  </si>
  <si>
    <t>TXN_4814965</t>
  </si>
  <si>
    <t>TXN_5656252</t>
  </si>
  <si>
    <t>TXN_6441337</t>
  </si>
  <si>
    <t>TXN_7278970</t>
  </si>
  <si>
    <t>TXN_1075969</t>
  </si>
  <si>
    <t>TXN_1972843</t>
  </si>
  <si>
    <t>TXN_9546951</t>
  </si>
  <si>
    <t>TXN_2336946</t>
  </si>
  <si>
    <t>TXN_4219548</t>
  </si>
  <si>
    <t>TXN_5799196</t>
  </si>
  <si>
    <t>TXN_3337203</t>
  </si>
  <si>
    <t>TXN_4561006</t>
  </si>
  <si>
    <t>TXN_2771482</t>
  </si>
  <si>
    <t>TXN_9450903</t>
  </si>
  <si>
    <t>TXN_8205635</t>
  </si>
  <si>
    <t>TXN_3486178</t>
  </si>
  <si>
    <t>TXN_2342256</t>
  </si>
  <si>
    <t>TXN_4789193</t>
  </si>
  <si>
    <t>TXN_5743519</t>
  </si>
  <si>
    <t>TXN_8106538</t>
  </si>
  <si>
    <t>TXN_9958548</t>
  </si>
  <si>
    <t>TXN_1518379</t>
  </si>
  <si>
    <t>TXN_9097840</t>
  </si>
  <si>
    <t>TXN_9405019</t>
  </si>
  <si>
    <t>TXN_7210366</t>
  </si>
  <si>
    <t>TXN_5827969</t>
  </si>
  <si>
    <t>TXN_3643361</t>
  </si>
  <si>
    <t>TXN_2260351</t>
  </si>
  <si>
    <t>TXN_9638367</t>
  </si>
  <si>
    <t>TXN_8742742</t>
  </si>
  <si>
    <t>TXN_5687012</t>
  </si>
  <si>
    <t>TXN_5784372</t>
  </si>
  <si>
    <t>TXN_2737300</t>
  </si>
  <si>
    <t>TXN_5905025</t>
  </si>
  <si>
    <t>TXN_4448424</t>
  </si>
  <si>
    <t>TXN_2693431</t>
  </si>
  <si>
    <t>TXN_8933027</t>
  </si>
  <si>
    <t>TXN_5763287</t>
  </si>
  <si>
    <t>TXN_7272945</t>
  </si>
  <si>
    <t>TXN_8511110</t>
  </si>
  <si>
    <t>TXN_9307650</t>
  </si>
  <si>
    <t>TXN_1812185</t>
  </si>
  <si>
    <t>TXN_7899761</t>
  </si>
  <si>
    <t>TXN_6785552</t>
  </si>
  <si>
    <t>TXN_2464879</t>
  </si>
  <si>
    <t>TXN_7122109</t>
  </si>
  <si>
    <t>TXN_3601338</t>
  </si>
  <si>
    <t>TXN_7403839</t>
  </si>
  <si>
    <t>TXN_5940531</t>
  </si>
  <si>
    <t>TXN_9844453</t>
  </si>
  <si>
    <t>TXN_5774784</t>
  </si>
  <si>
    <t>TXN_6241682</t>
  </si>
  <si>
    <t>TXN_9206403</t>
  </si>
  <si>
    <t>TXN_8377178</t>
  </si>
  <si>
    <t>TXN_8125141</t>
  </si>
  <si>
    <t>TXN_9565246</t>
  </si>
  <si>
    <t>TXN_9914747</t>
  </si>
  <si>
    <t>TXN_6148776</t>
  </si>
  <si>
    <t>TXN_8384806</t>
  </si>
  <si>
    <t>TXN_8425819</t>
  </si>
  <si>
    <t>TXN_8116619</t>
  </si>
  <si>
    <t>TXN_2137354</t>
  </si>
  <si>
    <t>TXN_2703095</t>
  </si>
  <si>
    <t>TXN_7282082</t>
  </si>
  <si>
    <t>TXN_1857902</t>
  </si>
  <si>
    <t>TXN_5788053</t>
  </si>
  <si>
    <t>TXN_8650185</t>
  </si>
  <si>
    <t>TXN_1171281</t>
  </si>
  <si>
    <t>TXN_9875865</t>
  </si>
  <si>
    <t>TXN_6244602</t>
  </si>
  <si>
    <t>TXN_7762815</t>
  </si>
  <si>
    <t>TXN_7997704</t>
  </si>
  <si>
    <t>TXN_4409875</t>
  </si>
  <si>
    <t>TXN_4015427</t>
  </si>
  <si>
    <t>TXN_3358787</t>
  </si>
  <si>
    <t>TXN_8763436</t>
  </si>
  <si>
    <t>TXN_2450896</t>
  </si>
  <si>
    <t>TXN_4052950</t>
  </si>
  <si>
    <t>TXN_2207332</t>
  </si>
  <si>
    <t>TXN_8302551</t>
  </si>
  <si>
    <t>TXN_3548756</t>
  </si>
  <si>
    <t>TXN_9332035</t>
  </si>
  <si>
    <t>TXN_7539774</t>
  </si>
  <si>
    <t>TXN_7846513</t>
  </si>
  <si>
    <t>TXN_6707466</t>
  </si>
  <si>
    <t>TXN_4076392</t>
  </si>
  <si>
    <t>TXN_7089466</t>
  </si>
  <si>
    <t>TXN_1632205</t>
  </si>
  <si>
    <t>TXN_3741197</t>
  </si>
  <si>
    <t>TXN_3547013</t>
  </si>
  <si>
    <t>TXN_7705748</t>
  </si>
  <si>
    <t>TXN_7469391</t>
  </si>
  <si>
    <t>TXN_8073173</t>
  </si>
  <si>
    <t>TXN_6817889</t>
  </si>
  <si>
    <t>TXN_7402573</t>
  </si>
  <si>
    <t>TXN_2085992</t>
  </si>
  <si>
    <t>TXN_9948645</t>
  </si>
  <si>
    <t>TXN_8244640</t>
  </si>
  <si>
    <t>TXN_9507568</t>
  </si>
  <si>
    <t>TXN_7952916</t>
  </si>
  <si>
    <t>TXN_1058927</t>
  </si>
  <si>
    <t>TXN_4497327</t>
  </si>
  <si>
    <t>TXN_6029333</t>
  </si>
  <si>
    <t>TXN_1522140</t>
  </si>
  <si>
    <t>TXN_5612022</t>
  </si>
  <si>
    <t>TXN_4509329</t>
  </si>
  <si>
    <t>TXN_2563679</t>
  </si>
  <si>
    <t>TXN_2930503</t>
  </si>
  <si>
    <t>TXN_2538739</t>
  </si>
  <si>
    <t>TXN_4159135</t>
  </si>
  <si>
    <t>TXN_4654061</t>
  </si>
  <si>
    <t>TXN_8632653</t>
  </si>
  <si>
    <t>TXN_4190750</t>
  </si>
  <si>
    <t>TXN_9470260</t>
  </si>
  <si>
    <t>TXN_6257213</t>
  </si>
  <si>
    <t>TXN_5352739</t>
  </si>
  <si>
    <t>TXN_7387056</t>
  </si>
  <si>
    <t>TXN_6682443</t>
  </si>
  <si>
    <t>TXN_1295824</t>
  </si>
  <si>
    <t>TXN_9550664</t>
  </si>
  <si>
    <t>TXN_9843811</t>
  </si>
  <si>
    <t>TXN_8456072</t>
  </si>
  <si>
    <t>TXN_8173006</t>
  </si>
  <si>
    <t>TXN_7538763</t>
  </si>
  <si>
    <t>TXN_6424202</t>
  </si>
  <si>
    <t>TXN_8540553</t>
  </si>
  <si>
    <t>TXN_5671997</t>
  </si>
  <si>
    <t>TXN_1971103</t>
  </si>
  <si>
    <t>TXN_1435035</t>
  </si>
  <si>
    <t>TXN_8111101</t>
  </si>
  <si>
    <t>TXN_8323012</t>
  </si>
  <si>
    <t>TXN_9415451</t>
  </si>
  <si>
    <t>TXN_7072883</t>
  </si>
  <si>
    <t>TXN_7455637</t>
  </si>
  <si>
    <t>TXN_2629420</t>
  </si>
  <si>
    <t>TXN_1452253</t>
  </si>
  <si>
    <t>TXN_4661976</t>
  </si>
  <si>
    <t>TXN_9849760</t>
  </si>
  <si>
    <t>TXN_2445017</t>
  </si>
  <si>
    <t>TXN_9202190</t>
  </si>
  <si>
    <t>TXN_4695464</t>
  </si>
  <si>
    <t>TXN_1486576</t>
  </si>
  <si>
    <t>TXN_7490314</t>
  </si>
  <si>
    <t>TXN_1811734</t>
  </si>
  <si>
    <t>TXN_5812394</t>
  </si>
  <si>
    <t>TXN_6315475</t>
  </si>
  <si>
    <t>TXN_5373441</t>
  </si>
  <si>
    <t>TXN_1094145</t>
  </si>
  <si>
    <t>TXN_4502704</t>
  </si>
  <si>
    <t>TXN_6992967</t>
  </si>
  <si>
    <t>TXN_7632478</t>
  </si>
  <si>
    <t>TXN_5431854</t>
  </si>
  <si>
    <t>TXN_2880409</t>
  </si>
  <si>
    <t>TXN_4277671</t>
  </si>
  <si>
    <t>TXN_8810601</t>
  </si>
  <si>
    <t>TXN_6714068</t>
  </si>
  <si>
    <t>TXN_6920323</t>
  </si>
  <si>
    <t>TXN_6519486</t>
  </si>
  <si>
    <t>TXN_4650447</t>
  </si>
  <si>
    <t>TXN_3928174</t>
  </si>
  <si>
    <t>TXN_1475403</t>
  </si>
  <si>
    <t>TXN_5202349</t>
  </si>
  <si>
    <t>TXN_8528546</t>
  </si>
  <si>
    <t>TXN_4469769</t>
  </si>
  <si>
    <t>TXN_9452261</t>
  </si>
  <si>
    <t>TXN_7347515</t>
  </si>
  <si>
    <t>TXN_1940330</t>
  </si>
  <si>
    <t>TXN_1576355</t>
  </si>
  <si>
    <t>TXN_7070302</t>
  </si>
  <si>
    <t>TXN_6511228</t>
  </si>
  <si>
    <t>TXN_5320512</t>
  </si>
  <si>
    <t>TXN_2972777</t>
  </si>
  <si>
    <t>TXN_9107508</t>
  </si>
  <si>
    <t>TXN_2791987</t>
  </si>
  <si>
    <t>TXN_5839300</t>
  </si>
  <si>
    <t>TXN_7801115</t>
  </si>
  <si>
    <t>TXN_6762490</t>
  </si>
  <si>
    <t>TXN_9705872</t>
  </si>
  <si>
    <t>TXN_8936086</t>
  </si>
  <si>
    <t>TXN_7808032</t>
  </si>
  <si>
    <t>TXN_5115009</t>
  </si>
  <si>
    <t>TXN_9827492</t>
  </si>
  <si>
    <t>TXN_6344003</t>
  </si>
  <si>
    <t>TXN_1993155</t>
  </si>
  <si>
    <t>TXN_1030539</t>
  </si>
  <si>
    <t>TXN_3830605</t>
  </si>
  <si>
    <t>TXN_5015183</t>
  </si>
  <si>
    <t>TXN_1694364</t>
  </si>
  <si>
    <t>TXN_4191925</t>
  </si>
  <si>
    <t>TXN_2258091</t>
  </si>
  <si>
    <t>TXN_6482262</t>
  </si>
  <si>
    <t>TXN_1951166</t>
  </si>
  <si>
    <t>TXN_4898949</t>
  </si>
  <si>
    <t>TXN_2338426</t>
  </si>
  <si>
    <t>TXN_5551020</t>
  </si>
  <si>
    <t>TXN_9269683</t>
  </si>
  <si>
    <t>TXN_9287350</t>
  </si>
  <si>
    <t>TXN_6541809</t>
  </si>
  <si>
    <t>TXN_7493097</t>
  </si>
  <si>
    <t>TXN_7153313</t>
  </si>
  <si>
    <t>TXN_8581124</t>
  </si>
  <si>
    <t>TXN_2586183</t>
  </si>
  <si>
    <t>TXN_4001763</t>
  </si>
  <si>
    <t>TXN_9317529</t>
  </si>
  <si>
    <t>TXN_6974587</t>
  </si>
  <si>
    <t>TXN_4379467</t>
  </si>
  <si>
    <t>TXN_2887332</t>
  </si>
  <si>
    <t>TXN_2139240</t>
  </si>
  <si>
    <t>TXN_5454841</t>
  </si>
  <si>
    <t>TXN_8104431</t>
  </si>
  <si>
    <t>TXN_5141000</t>
  </si>
  <si>
    <t>TXN_5276301</t>
  </si>
  <si>
    <t>TXN_4293196</t>
  </si>
  <si>
    <t>TXN_1900411</t>
  </si>
  <si>
    <t>TXN_4178899</t>
  </si>
  <si>
    <t>TXN_6587399</t>
  </si>
  <si>
    <t>TXN_4391496</t>
  </si>
  <si>
    <t>TXN_5647773</t>
  </si>
  <si>
    <t>TXN_7937275</t>
  </si>
  <si>
    <t>TXN_7565052</t>
  </si>
  <si>
    <t>TXN_1772692</t>
  </si>
  <si>
    <t>TXN_6286062</t>
  </si>
  <si>
    <t>TXN_4049031</t>
  </si>
  <si>
    <t>TXN_1328968</t>
  </si>
  <si>
    <t>TXN_2080228</t>
  </si>
  <si>
    <t>TXN_1360379</t>
  </si>
  <si>
    <t>TXN_6272674</t>
  </si>
  <si>
    <t>TXN_1475459</t>
  </si>
  <si>
    <t>TXN_5380198</t>
  </si>
  <si>
    <t>TXN_6571440</t>
  </si>
  <si>
    <t>TXN_9177867</t>
  </si>
  <si>
    <t>TXN_8158986</t>
  </si>
  <si>
    <t>TXN_8937461</t>
  </si>
  <si>
    <t>TXN_4085337</t>
  </si>
  <si>
    <t>TXN_6838802</t>
  </si>
  <si>
    <t>TXN_2114182</t>
  </si>
  <si>
    <t>TXN_8417552</t>
  </si>
  <si>
    <t>TXN_4126189</t>
  </si>
  <si>
    <t>TXN_1892454</t>
  </si>
  <si>
    <t>TXN_1063342</t>
  </si>
  <si>
    <t>TXN_7153885</t>
  </si>
  <si>
    <t>TXN_6953244</t>
  </si>
  <si>
    <t>TXN_5347792</t>
  </si>
  <si>
    <t>TXN_4876195</t>
  </si>
  <si>
    <t>TXN_1574190</t>
  </si>
  <si>
    <t>TXN_9550629</t>
  </si>
  <si>
    <t>TXN_6470865</t>
  </si>
  <si>
    <t>TXN_3227673</t>
  </si>
  <si>
    <t>TXN_2513558</t>
  </si>
  <si>
    <t>TXN_7460497</t>
  </si>
  <si>
    <t>TXN_1047204</t>
  </si>
  <si>
    <t>TXN_4311086</t>
  </si>
  <si>
    <t>TXN_1075446</t>
  </si>
  <si>
    <t>TXN_8958723</t>
  </si>
  <si>
    <t>TXN_2206740</t>
  </si>
  <si>
    <t>TXN_5808539</t>
  </si>
  <si>
    <t>TXN_6574910</t>
  </si>
  <si>
    <t>TXN_5342900</t>
  </si>
  <si>
    <t>TXN_2853459</t>
  </si>
  <si>
    <t>TXN_3379182</t>
  </si>
  <si>
    <t>TXN_9629448</t>
  </si>
  <si>
    <t>TXN_4009914</t>
  </si>
  <si>
    <t>TXN_5342051</t>
  </si>
  <si>
    <t>TXN_5958999</t>
  </si>
  <si>
    <t>TXN_9098841</t>
  </si>
  <si>
    <t>TXN_2311186</t>
  </si>
  <si>
    <t>TXN_8061460</t>
  </si>
  <si>
    <t>TXN_4659573</t>
  </si>
  <si>
    <t>TXN_5514988</t>
  </si>
  <si>
    <t>TXN_9997620</t>
  </si>
  <si>
    <t>TXN_9774186</t>
  </si>
  <si>
    <t>TXN_8619494</t>
  </si>
  <si>
    <t>TXN_3894735</t>
  </si>
  <si>
    <t>TXN_1842981</t>
  </si>
  <si>
    <t>TXN_1720238</t>
  </si>
  <si>
    <t>TXN_8520687</t>
  </si>
  <si>
    <t>TXN_2927909</t>
  </si>
  <si>
    <t>TXN_3412484</t>
  </si>
  <si>
    <t>TXN_4048203</t>
  </si>
  <si>
    <t>TXN_9181224</t>
  </si>
  <si>
    <t>TXN_6841304</t>
  </si>
  <si>
    <t>TXN_2156454</t>
  </si>
  <si>
    <t>TXN_4781960</t>
  </si>
  <si>
    <t>TXN_4381404</t>
  </si>
  <si>
    <t>TXN_3982257</t>
  </si>
  <si>
    <t>TXN_1463795</t>
  </si>
  <si>
    <t>TXN_5930304</t>
  </si>
  <si>
    <t>TXN_4249989</t>
  </si>
  <si>
    <t>TXN_2733833</t>
  </si>
  <si>
    <t>TXN_4476636</t>
  </si>
  <si>
    <t>TXN_1197495</t>
  </si>
  <si>
    <t>TXN_4477559</t>
  </si>
  <si>
    <t>TXN_5542033</t>
  </si>
  <si>
    <t>TXN_1710823</t>
  </si>
  <si>
    <t>TXN_6575440</t>
  </si>
  <si>
    <t>TXN_5225537</t>
  </si>
  <si>
    <t>TXN_1583315</t>
  </si>
  <si>
    <t>TXN_8130122</t>
  </si>
  <si>
    <t>TXN_3587444</t>
  </si>
  <si>
    <t>TXN_9407000</t>
  </si>
  <si>
    <t>TXN_8542781</t>
  </si>
  <si>
    <t>TXN_6617283</t>
  </si>
  <si>
    <t>TXN_1858674</t>
  </si>
  <si>
    <t>TXN_2251009</t>
  </si>
  <si>
    <t>TXN_5616473</t>
  </si>
  <si>
    <t>TXN_7022398</t>
  </si>
  <si>
    <t>TXN_2615514</t>
  </si>
  <si>
    <t>TXN_7331525</t>
  </si>
  <si>
    <t>TXN_4141868</t>
  </si>
  <si>
    <t>TXN_9871971</t>
  </si>
  <si>
    <t>TXN_4168771</t>
  </si>
  <si>
    <t>TXN_6328925</t>
  </si>
  <si>
    <t>TXN_1226662</t>
  </si>
  <si>
    <t>TXN_7562171</t>
  </si>
  <si>
    <t>TXN_2609762</t>
  </si>
  <si>
    <t>TXN_7253734</t>
  </si>
  <si>
    <t>TXN_6679600</t>
  </si>
  <si>
    <t>TXN_8722854</t>
  </si>
  <si>
    <t>TXN_8279992</t>
  </si>
  <si>
    <t>TXN_3446174</t>
  </si>
  <si>
    <t>TXN_3518261</t>
  </si>
  <si>
    <t>TXN_1636908</t>
  </si>
  <si>
    <t>TXN_5221688</t>
  </si>
  <si>
    <t>TXN_1196923</t>
  </si>
  <si>
    <t>TXN_8944698</t>
  </si>
  <si>
    <t>TXN_8167275</t>
  </si>
  <si>
    <t>TXN_2167159</t>
  </si>
  <si>
    <t>TXN_8215595</t>
  </si>
  <si>
    <t>TXN_7618171</t>
  </si>
  <si>
    <t>TXN_9857674</t>
  </si>
  <si>
    <t>TXN_7389626</t>
  </si>
  <si>
    <t>TXN_6874354</t>
  </si>
  <si>
    <t>TXN_5620636</t>
  </si>
  <si>
    <t>TXN_7234224</t>
  </si>
  <si>
    <t>TXN_3844347</t>
  </si>
  <si>
    <t>TXN_4507533</t>
  </si>
  <si>
    <t>TXN_7636238</t>
  </si>
  <si>
    <t>TXN_8913153</t>
  </si>
  <si>
    <t>TXN_2000406</t>
  </si>
  <si>
    <t>TXN_3105786</t>
  </si>
  <si>
    <t>TXN_9090433</t>
  </si>
  <si>
    <t>TXN_5384343</t>
  </si>
  <si>
    <t>TXN_6723498</t>
  </si>
  <si>
    <t>TXN_8786479</t>
  </si>
  <si>
    <t>TXN_5108439</t>
  </si>
  <si>
    <t>TXN_4993989</t>
  </si>
  <si>
    <t>TXN_8541473</t>
  </si>
  <si>
    <t>TXN_8917822</t>
  </si>
  <si>
    <t>TXN_8108731</t>
  </si>
  <si>
    <t>TXN_1190151</t>
  </si>
  <si>
    <t>TXN_4341764</t>
  </si>
  <si>
    <t>TXN_2112333</t>
  </si>
  <si>
    <t>TXN_1046384</t>
  </si>
  <si>
    <t>TXN_8287437</t>
  </si>
  <si>
    <t>TXN_4153132</t>
  </si>
  <si>
    <t>TXN_3243410</t>
  </si>
  <si>
    <t>TXN_3061634</t>
  </si>
  <si>
    <t>TXN_9072093</t>
  </si>
  <si>
    <t>TXN_1910553</t>
  </si>
  <si>
    <t>TXN_2785563</t>
  </si>
  <si>
    <t>TXN_7970906</t>
  </si>
  <si>
    <t>TXN_5317458</t>
  </si>
  <si>
    <t>TXN_6142549</t>
  </si>
  <si>
    <t>TXN_7266318</t>
  </si>
  <si>
    <t>TXN_4390911</t>
  </si>
  <si>
    <t>TXN_8841996</t>
  </si>
  <si>
    <t>TXN_5183674</t>
  </si>
  <si>
    <t>TXN_6748199</t>
  </si>
  <si>
    <t>TXN_3463281</t>
  </si>
  <si>
    <t>TXN_2322399</t>
  </si>
  <si>
    <t>TXN_5865534</t>
  </si>
  <si>
    <t>TXN_7060144</t>
  </si>
  <si>
    <t>TXN_5159669</t>
  </si>
  <si>
    <t>TXN_8120958</t>
  </si>
  <si>
    <t>TXN_6126149</t>
  </si>
  <si>
    <t>TXN_7805241</t>
  </si>
  <si>
    <t>TXN_2427834</t>
  </si>
  <si>
    <t>TXN_6949949</t>
  </si>
  <si>
    <t>TXN_4248711</t>
  </si>
  <si>
    <t>TXN_6270766</t>
  </si>
  <si>
    <t>TXN_6028331</t>
  </si>
  <si>
    <t>TXN_8830924</t>
  </si>
  <si>
    <t>TXN_3866156</t>
  </si>
  <si>
    <t>TXN_6872833</t>
  </si>
  <si>
    <t>TXN_6405210</t>
  </si>
  <si>
    <t>TXN_4740952</t>
  </si>
  <si>
    <t>TXN_6321174</t>
  </si>
  <si>
    <t>TXN_5613875</t>
  </si>
  <si>
    <t>TXN_1253619</t>
  </si>
  <si>
    <t>TXN_4579666</t>
  </si>
  <si>
    <t>TXN_6359281</t>
  </si>
  <si>
    <t>TXN_6779763</t>
  </si>
  <si>
    <t>TXN_1985142</t>
  </si>
  <si>
    <t>TXN_4996304</t>
  </si>
  <si>
    <t>TXN_9566593</t>
  </si>
  <si>
    <t>TXN_6363733</t>
  </si>
  <si>
    <t>TXN_5297995</t>
  </si>
  <si>
    <t>TXN_8049635</t>
  </si>
  <si>
    <t>TXN_6478968</t>
  </si>
  <si>
    <t>TXN_4135861</t>
  </si>
  <si>
    <t>TXN_7421018</t>
  </si>
  <si>
    <t>TXN_8239121</t>
  </si>
  <si>
    <t>TXN_1435192</t>
  </si>
  <si>
    <t>TXN_5364052</t>
  </si>
  <si>
    <t>TXN_8345649</t>
  </si>
  <si>
    <t>TXN_2345332</t>
  </si>
  <si>
    <t>TXN_9389434</t>
  </si>
  <si>
    <t>TXN_8345092</t>
  </si>
  <si>
    <t>TXN_5849947</t>
  </si>
  <si>
    <t>TXN_7800602</t>
  </si>
  <si>
    <t>TXN_5926836</t>
  </si>
  <si>
    <t>TXN_4397994</t>
  </si>
  <si>
    <t>TXN_3384640</t>
  </si>
  <si>
    <t>TXN_7804740</t>
  </si>
  <si>
    <t>TXN_6665881</t>
  </si>
  <si>
    <t>TXN_4046039</t>
  </si>
  <si>
    <t>TXN_7379007</t>
  </si>
  <si>
    <t>TXN_1434857</t>
  </si>
  <si>
    <t>TXN_1700374</t>
  </si>
  <si>
    <t>TXN_1261028</t>
  </si>
  <si>
    <t>TXN_2579157</t>
  </si>
  <si>
    <t>TXN_3597806</t>
  </si>
  <si>
    <t>TXN_7897119</t>
  </si>
  <si>
    <t>TXN_2245037</t>
  </si>
  <si>
    <t>TXN_4833378</t>
  </si>
  <si>
    <t>TXN_7055306</t>
  </si>
  <si>
    <t>TXN_9135433</t>
  </si>
  <si>
    <t>TXN_1715684</t>
  </si>
  <si>
    <t>TXN_3834078</t>
  </si>
  <si>
    <t>TXN_7568316</t>
  </si>
  <si>
    <t>TXN_3642982</t>
  </si>
  <si>
    <t>TXN_4475094</t>
  </si>
  <si>
    <t>TXN_6768812</t>
  </si>
  <si>
    <t>TXN_9810604</t>
  </si>
  <si>
    <t>TXN_4791243</t>
  </si>
  <si>
    <t>TXN_7920897</t>
  </si>
  <si>
    <t>TXN_5578796</t>
  </si>
  <si>
    <t>TXN_8620592</t>
  </si>
  <si>
    <t>TXN_9487214</t>
  </si>
  <si>
    <t>TXN_2701016</t>
  </si>
  <si>
    <t>TXN_7683607</t>
  </si>
  <si>
    <t>TXN_2402928</t>
  </si>
  <si>
    <t>TXN_6516391</t>
  </si>
  <si>
    <t>TXN_9858627</t>
  </si>
  <si>
    <t>TXN_9923613</t>
  </si>
  <si>
    <t>TXN_7656770</t>
  </si>
  <si>
    <t>TXN_9833195</t>
  </si>
  <si>
    <t>TXN_9153854</t>
  </si>
  <si>
    <t>TXN_8598575</t>
  </si>
  <si>
    <t>TXN_2339781</t>
  </si>
  <si>
    <t>TXN_1339158</t>
  </si>
  <si>
    <t>TXN_7948933</t>
  </si>
  <si>
    <t>TXN_4965631</t>
  </si>
  <si>
    <t>TXN_3996874</t>
  </si>
  <si>
    <t>TXN_3700419</t>
  </si>
  <si>
    <t>TXN_7047860</t>
  </si>
  <si>
    <t>TXN_2985748</t>
  </si>
  <si>
    <t>TXN_8616557</t>
  </si>
  <si>
    <t>TXN_1489218</t>
  </si>
  <si>
    <t>TXN_1936644</t>
  </si>
  <si>
    <t>TXN_4293694</t>
  </si>
  <si>
    <t>TXN_9469529</t>
  </si>
  <si>
    <t>TXN_7919609</t>
  </si>
  <si>
    <t>TXN_7692019</t>
  </si>
  <si>
    <t>TXN_6637989</t>
  </si>
  <si>
    <t>TXN_2860514</t>
  </si>
  <si>
    <t>TXN_4143449</t>
  </si>
  <si>
    <t>TXN_1960599</t>
  </si>
  <si>
    <t>TXN_1184377</t>
  </si>
  <si>
    <t>TXN_6995795</t>
  </si>
  <si>
    <t>TXN_7805508</t>
  </si>
  <si>
    <t>TXN_6193929</t>
  </si>
  <si>
    <t>TXN_1942950</t>
  </si>
  <si>
    <t>TXN_1205522</t>
  </si>
  <si>
    <t>TXN_7792223</t>
  </si>
  <si>
    <t>TXN_7205370</t>
  </si>
  <si>
    <t>TXN_6305420</t>
  </si>
  <si>
    <t>TXN_8487057</t>
  </si>
  <si>
    <t>TXN_6646382</t>
  </si>
  <si>
    <t>TXN_5255092</t>
  </si>
  <si>
    <t>TXN_4265056</t>
  </si>
  <si>
    <t>TXN_4605871</t>
  </si>
  <si>
    <t>TXN_6594753</t>
  </si>
  <si>
    <t>TXN_8554646</t>
  </si>
  <si>
    <t>TXN_5860664</t>
  </si>
  <si>
    <t>TXN_3586768</t>
  </si>
  <si>
    <t>TXN_4966149</t>
  </si>
  <si>
    <t>TXN_3652726</t>
  </si>
  <si>
    <t>TXN_7924516</t>
  </si>
  <si>
    <t>TXN_2083132</t>
  </si>
  <si>
    <t>TXN_2659832</t>
  </si>
  <si>
    <t>TXN_9182359</t>
  </si>
  <si>
    <t>TXN_7401217</t>
  </si>
  <si>
    <t>TXN_6853142</t>
  </si>
  <si>
    <t>TXN_9428611</t>
  </si>
  <si>
    <t>TXN_5235471</t>
  </si>
  <si>
    <t>TXN_1848481</t>
  </si>
  <si>
    <t>TXN_7805115</t>
  </si>
  <si>
    <t>TXN_7565447</t>
  </si>
  <si>
    <t>TXN_8225343</t>
  </si>
  <si>
    <t>TXN_3019996</t>
  </si>
  <si>
    <t>TXN_5634977</t>
  </si>
  <si>
    <t>TXN_8165784</t>
  </si>
  <si>
    <t>TXN_9513509</t>
  </si>
  <si>
    <t>TXN_8384229</t>
  </si>
  <si>
    <t>TXN_9011816</t>
  </si>
  <si>
    <t>TXN_4350788</t>
  </si>
  <si>
    <t>TXN_9126573</t>
  </si>
  <si>
    <t>TXN_1907740</t>
  </si>
  <si>
    <t>TXN_1432682</t>
  </si>
  <si>
    <t>TXN_3938271</t>
  </si>
  <si>
    <t>TXN_7619641</t>
  </si>
  <si>
    <t>TXN_6812735</t>
  </si>
  <si>
    <t>TXN_6922833</t>
  </si>
  <si>
    <t>TXN_1026799</t>
  </si>
  <si>
    <t>TXN_5783469</t>
  </si>
  <si>
    <t>TXN_8489120</t>
  </si>
  <si>
    <t>TXN_8194534</t>
  </si>
  <si>
    <t>TXN_7238674</t>
  </si>
  <si>
    <t>TXN_6968752</t>
  </si>
  <si>
    <t>TXN_2582926</t>
  </si>
  <si>
    <t>TXN_1346953</t>
  </si>
  <si>
    <t>TXN_2144031</t>
  </si>
  <si>
    <t>TXN_1996466</t>
  </si>
  <si>
    <t>TXN_6500713</t>
  </si>
  <si>
    <t>TXN_8725721</t>
  </si>
  <si>
    <t>TXN_8491490</t>
  </si>
  <si>
    <t>TXN_4328869</t>
  </si>
  <si>
    <t>TXN_3849711</t>
  </si>
  <si>
    <t>TXN_8455321</t>
  </si>
  <si>
    <t>TXN_9904505</t>
  </si>
  <si>
    <t>TXN_3930540</t>
  </si>
  <si>
    <t>TXN_4663537</t>
  </si>
  <si>
    <t>TXN_9480851</t>
  </si>
  <si>
    <t>TXN_5927620</t>
  </si>
  <si>
    <t>TXN_1561430</t>
  </si>
  <si>
    <t>TXN_5467240</t>
  </si>
  <si>
    <t>TXN_3210288</t>
  </si>
  <si>
    <t>TXN_8961480</t>
  </si>
  <si>
    <t>TXN_4504141</t>
  </si>
  <si>
    <t>TXN_7408461</t>
  </si>
  <si>
    <t>TXN_8108115</t>
  </si>
  <si>
    <t>TXN_6655437</t>
  </si>
  <si>
    <t>TXN_3906862</t>
  </si>
  <si>
    <t>TXN_8468071</t>
  </si>
  <si>
    <t>TXN_2467699</t>
  </si>
  <si>
    <t>TXN_3085628</t>
  </si>
  <si>
    <t>TXN_7952153</t>
  </si>
  <si>
    <t>TXN_1488127</t>
  </si>
  <si>
    <t>TXN_6687734</t>
  </si>
  <si>
    <t>TXN_7894558</t>
  </si>
  <si>
    <t>TXN_2437586</t>
  </si>
  <si>
    <t>TXN_7326827</t>
  </si>
  <si>
    <t>TXN_7475500</t>
  </si>
  <si>
    <t>TXN_2028930</t>
  </si>
  <si>
    <t>TXN_5804346</t>
  </si>
  <si>
    <t>TXN_2220389</t>
  </si>
  <si>
    <t>TXN_9603773</t>
  </si>
  <si>
    <t>TXN_5244558</t>
  </si>
  <si>
    <t>TXN_1702434</t>
  </si>
  <si>
    <t>TXN_2425755</t>
  </si>
  <si>
    <t>TXN_5962237</t>
  </si>
  <si>
    <t>TXN_2188356</t>
  </si>
  <si>
    <t>TXN_5921650</t>
  </si>
  <si>
    <t>TXN_5248011</t>
  </si>
  <si>
    <t>TXN_7332957</t>
  </si>
  <si>
    <t>TXN_3086676</t>
  </si>
  <si>
    <t>TXN_9696138</t>
  </si>
  <si>
    <t>TXN_1846455</t>
  </si>
  <si>
    <t>TXN_1839407</t>
  </si>
  <si>
    <t>TXN_2726078</t>
  </si>
  <si>
    <t>TXN_2773085</t>
  </si>
  <si>
    <t>TXN_4697112</t>
  </si>
  <si>
    <t>TXN_8668590</t>
  </si>
  <si>
    <t>TXN_9121676</t>
  </si>
  <si>
    <t>TXN_4956012</t>
  </si>
  <si>
    <t>TXN_4341126</t>
  </si>
  <si>
    <t>TXN_6159539</t>
  </si>
  <si>
    <t>TXN_9468033</t>
  </si>
  <si>
    <t>TXN_3132304</t>
  </si>
  <si>
    <t>TXN_7901672</t>
  </si>
  <si>
    <t>TXN_9073184</t>
  </si>
  <si>
    <t>TXN_5665341</t>
  </si>
  <si>
    <t>TXN_1509627</t>
  </si>
  <si>
    <t>TXN_7813066</t>
  </si>
  <si>
    <t>TXN_5518591</t>
  </si>
  <si>
    <t>TXN_6540415</t>
  </si>
  <si>
    <t>TXN_2991726</t>
  </si>
  <si>
    <t>TXN_3767196</t>
  </si>
  <si>
    <t>TXN_3562332</t>
  </si>
  <si>
    <t>TXN_9233948</t>
  </si>
  <si>
    <t>TXN_1510673</t>
  </si>
  <si>
    <t>TXN_9867586</t>
  </si>
  <si>
    <t>TXN_1750875</t>
  </si>
  <si>
    <t>TXN_6397944</t>
  </si>
  <si>
    <t>TXN_5216430</t>
  </si>
  <si>
    <t>TXN_2723755</t>
  </si>
  <si>
    <t>TXN_2313646</t>
  </si>
  <si>
    <t>TXN_4605239</t>
  </si>
  <si>
    <t>TXN_8019396</t>
  </si>
  <si>
    <t>TXN_1580822</t>
  </si>
  <si>
    <t>TXN_5060289</t>
  </si>
  <si>
    <t>TXN_2576936</t>
  </si>
  <si>
    <t>TXN_4586482</t>
  </si>
  <si>
    <t>TXN_3660806</t>
  </si>
  <si>
    <t>TXN_8069514</t>
  </si>
  <si>
    <t>TXN_4104718</t>
  </si>
  <si>
    <t>TXN_8285752</t>
  </si>
  <si>
    <t>TXN_4416331</t>
  </si>
  <si>
    <t>TXN_4637438</t>
  </si>
  <si>
    <t>TXN_5493965</t>
  </si>
  <si>
    <t>TXN_2525207</t>
  </si>
  <si>
    <t>TXN_7354480</t>
  </si>
  <si>
    <t>TXN_6819128</t>
  </si>
  <si>
    <t>TXN_9864890</t>
  </si>
  <si>
    <t>TXN_6755795</t>
  </si>
  <si>
    <t>TXN_7507071</t>
  </si>
  <si>
    <t>TXN_1018470</t>
  </si>
  <si>
    <t>TXN_2924262</t>
  </si>
  <si>
    <t>TXN_6472242</t>
  </si>
  <si>
    <t>TXN_8482647</t>
  </si>
  <si>
    <t>TXN_6994354</t>
  </si>
  <si>
    <t>TXN_8589003</t>
  </si>
  <si>
    <t>TXN_3219263</t>
  </si>
  <si>
    <t>TXN_1050323</t>
  </si>
  <si>
    <t>TXN_8379815</t>
  </si>
  <si>
    <t>TXN_1547717</t>
  </si>
  <si>
    <t>TXN_3705669</t>
  </si>
  <si>
    <t>TXN_6856558</t>
  </si>
  <si>
    <t>TXN_5994713</t>
  </si>
  <si>
    <t>TXN_8091357</t>
  </si>
  <si>
    <t>TXN_4194085</t>
  </si>
  <si>
    <t>TXN_7914340</t>
  </si>
  <si>
    <t>TXN_7780786</t>
  </si>
  <si>
    <t>TXN_3764807</t>
  </si>
  <si>
    <t>TXN_9363990</t>
  </si>
  <si>
    <t>TXN_9666257</t>
  </si>
  <si>
    <t>TXN_1504466</t>
  </si>
  <si>
    <t>TXN_7603895</t>
  </si>
  <si>
    <t>TXN_9063624</t>
  </si>
  <si>
    <t>TXN_1595139</t>
  </si>
  <si>
    <t>TXN_8606912</t>
  </si>
  <si>
    <t>TXN_6074414</t>
  </si>
  <si>
    <t>TXN_2010658</t>
  </si>
  <si>
    <t>TXN_8867957</t>
  </si>
  <si>
    <t>TXN_3580048</t>
  </si>
  <si>
    <t>TXN_2466187</t>
  </si>
  <si>
    <t>TXN_9699116</t>
  </si>
  <si>
    <t>TXN_7964520</t>
  </si>
  <si>
    <t>TXN_3185667</t>
  </si>
  <si>
    <t>TXN_8167741</t>
  </si>
  <si>
    <t>TXN_2423343</t>
  </si>
  <si>
    <t>TXN_1496038</t>
  </si>
  <si>
    <t>TXN_2053631</t>
  </si>
  <si>
    <t>TXN_3632064</t>
  </si>
  <si>
    <t>TXN_4254587</t>
  </si>
  <si>
    <t>TXN_9605972</t>
  </si>
  <si>
    <t>TXN_1323030</t>
  </si>
  <si>
    <t>TXN_7989903</t>
  </si>
  <si>
    <t>TXN_8934025</t>
  </si>
  <si>
    <t>TXN_7515290</t>
  </si>
  <si>
    <t>TXN_3711520</t>
  </si>
  <si>
    <t>TXN_3841683</t>
  </si>
  <si>
    <t>TXN_9100530</t>
  </si>
  <si>
    <t>TXN_7160196</t>
  </si>
  <si>
    <t>TXN_4634894</t>
  </si>
  <si>
    <t>TXN_1080377</t>
  </si>
  <si>
    <t>TXN_6110769</t>
  </si>
  <si>
    <t>TXN_9999124</t>
  </si>
  <si>
    <t>TXN_8787350</t>
  </si>
  <si>
    <t>TXN_7533675</t>
  </si>
  <si>
    <t>TXN_2264601</t>
  </si>
  <si>
    <t>TXN_6024139</t>
  </si>
  <si>
    <t>TXN_6093331</t>
  </si>
  <si>
    <t>TXN_3087096</t>
  </si>
  <si>
    <t>TXN_8324315</t>
  </si>
  <si>
    <t>TXN_3528653</t>
  </si>
  <si>
    <t>TXN_4256155</t>
  </si>
  <si>
    <t>TXN_7186675</t>
  </si>
  <si>
    <t>TXN_8028042</t>
  </si>
  <si>
    <t>TXN_4021467</t>
  </si>
  <si>
    <t>TXN_3975938</t>
  </si>
  <si>
    <t>TXN_1405498</t>
  </si>
  <si>
    <t>TXN_6571288</t>
  </si>
  <si>
    <t>TXN_7560210</t>
  </si>
  <si>
    <t>TXN_2905234</t>
  </si>
  <si>
    <t>TXN_3630981</t>
  </si>
  <si>
    <t>TXN_3339728</t>
  </si>
  <si>
    <t>TXN_3826298</t>
  </si>
  <si>
    <t>TXN_3072565</t>
  </si>
  <si>
    <t>TXN_9544977</t>
  </si>
  <si>
    <t>TXN_9924421</t>
  </si>
  <si>
    <t>TXN_8374101</t>
  </si>
  <si>
    <t>TXN_5814878</t>
  </si>
  <si>
    <t>TXN_1205020</t>
  </si>
  <si>
    <t>TXN_4620459</t>
  </si>
  <si>
    <t>TXN_1631377</t>
  </si>
  <si>
    <t>TXN_6368424</t>
  </si>
  <si>
    <t>TXN_8116676</t>
  </si>
  <si>
    <t>TXN_3172090</t>
  </si>
  <si>
    <t>TXN_5193568</t>
  </si>
  <si>
    <t>TXN_3725152</t>
  </si>
  <si>
    <t>TXN_5899361</t>
  </si>
  <si>
    <t>TXN_1887250</t>
  </si>
  <si>
    <t>TXN_9691151</t>
  </si>
  <si>
    <t>TXN_1093668</t>
  </si>
  <si>
    <t>TXN_3977835</t>
  </si>
  <si>
    <t>TXN_1758689</t>
  </si>
  <si>
    <t>TXN_8676485</t>
  </si>
  <si>
    <t>TXN_8695037</t>
  </si>
  <si>
    <t>TXN_3670041</t>
  </si>
  <si>
    <t>TXN_3317649</t>
  </si>
  <si>
    <t>TXN_3953316</t>
  </si>
  <si>
    <t>TXN_6160209</t>
  </si>
  <si>
    <t>TXN_2643748</t>
  </si>
  <si>
    <t>TXN_2828785</t>
  </si>
  <si>
    <t>TXN_3489721</t>
  </si>
  <si>
    <t>TXN_4791031</t>
  </si>
  <si>
    <t>TXN_5223702</t>
  </si>
  <si>
    <t>TXN_2788676</t>
  </si>
  <si>
    <t>TXN_2818867</t>
  </si>
  <si>
    <t>TXN_1303984</t>
  </si>
  <si>
    <t>TXN_3982146</t>
  </si>
  <si>
    <t>TXN_1185156</t>
  </si>
  <si>
    <t>TXN_6720290</t>
  </si>
  <si>
    <t>TXN_9983530</t>
  </si>
  <si>
    <t>TXN_4755934</t>
  </si>
  <si>
    <t>TXN_7426387</t>
  </si>
  <si>
    <t>TXN_6708165</t>
  </si>
  <si>
    <t>TXN_4650611</t>
  </si>
  <si>
    <t>TXN_7952232</t>
  </si>
  <si>
    <t>TXN_1593691</t>
  </si>
  <si>
    <t>TXN_9432007</t>
  </si>
  <si>
    <t>TXN_3585464</t>
  </si>
  <si>
    <t>TXN_8286164</t>
  </si>
  <si>
    <t>TXN_8851113</t>
  </si>
  <si>
    <t>TXN_9131136</t>
  </si>
  <si>
    <t>TXN_8872160</t>
  </si>
  <si>
    <t>TXN_1449065</t>
  </si>
  <si>
    <t>TXN_1230311</t>
  </si>
  <si>
    <t>TXN_2647425</t>
  </si>
  <si>
    <t>TXN_5373154</t>
  </si>
  <si>
    <t>TXN_9772556</t>
  </si>
  <si>
    <t>TXN_1101527</t>
  </si>
  <si>
    <t>TXN_2118759</t>
  </si>
  <si>
    <t>TXN_7603948</t>
  </si>
  <si>
    <t>TXN_5519424</t>
  </si>
  <si>
    <t>TXN_5447967</t>
  </si>
  <si>
    <t>TXN_2893987</t>
  </si>
  <si>
    <t>TXN_5120215</t>
  </si>
  <si>
    <t>TXN_1571874</t>
  </si>
  <si>
    <t>TXN_8059782</t>
  </si>
  <si>
    <t>TXN_6027500</t>
  </si>
  <si>
    <t>TXN_6359031</t>
  </si>
  <si>
    <t>TXN_8236432</t>
  </si>
  <si>
    <t>TXN_9940829</t>
  </si>
  <si>
    <t>TXN_8187222</t>
  </si>
  <si>
    <t>TXN_5639908</t>
  </si>
  <si>
    <t>TXN_9005782</t>
  </si>
  <si>
    <t>TXN_5083311</t>
  </si>
  <si>
    <t>TXN_5566774</t>
  </si>
  <si>
    <t>TXN_3737378</t>
  </si>
  <si>
    <t>TXN_5406762</t>
  </si>
  <si>
    <t>TXN_1424056</t>
  </si>
  <si>
    <t>TXN_8610501</t>
  </si>
  <si>
    <t>TXN_9587445</t>
  </si>
  <si>
    <t>TXN_3694901</t>
  </si>
  <si>
    <t>TXN_9252414</t>
  </si>
  <si>
    <t>TXN_1559512</t>
  </si>
  <si>
    <t>TXN_6091543</t>
  </si>
  <si>
    <t>TXN_2842641</t>
  </si>
  <si>
    <t>TXN_8875043</t>
  </si>
  <si>
    <t>TXN_2653400</t>
  </si>
  <si>
    <t>TXN_5579227</t>
  </si>
  <si>
    <t>TXN_8534360</t>
  </si>
  <si>
    <t>TXN_7101384</t>
  </si>
  <si>
    <t>TXN_6927392</t>
  </si>
  <si>
    <t>TXN_5167925</t>
  </si>
  <si>
    <t>TXN_1345440</t>
  </si>
  <si>
    <t>TXN_8326905</t>
  </si>
  <si>
    <t>TXN_2671272</t>
  </si>
  <si>
    <t>TXN_8437157</t>
  </si>
  <si>
    <t>TXN_7309365</t>
  </si>
  <si>
    <t>TXN_8425085</t>
  </si>
  <si>
    <t>TXN_3237919</t>
  </si>
  <si>
    <t>TXN_4713643</t>
  </si>
  <si>
    <t>TXN_4806003</t>
  </si>
  <si>
    <t>TXN_5449092</t>
  </si>
  <si>
    <t>TXN_6097144</t>
  </si>
  <si>
    <t>TXN_6483589</t>
  </si>
  <si>
    <t>TXN_5430694</t>
  </si>
  <si>
    <t>TXN_3024493</t>
  </si>
  <si>
    <t>TXN_2078232</t>
  </si>
  <si>
    <t>TXN_7551689</t>
  </si>
  <si>
    <t>TXN_8408103</t>
  </si>
  <si>
    <t>TXN_5862795</t>
  </si>
  <si>
    <t>TXN_9348801</t>
  </si>
  <si>
    <t>TXN_8688565</t>
  </si>
  <si>
    <t>TXN_3067195</t>
  </si>
  <si>
    <t>TXN_2710603</t>
  </si>
  <si>
    <t>TXN_9818163</t>
  </si>
  <si>
    <t>TXN_7010020</t>
  </si>
  <si>
    <t>TXN_1712662</t>
  </si>
  <si>
    <t>TXN_8225571</t>
  </si>
  <si>
    <t>TXN_3103520</t>
  </si>
  <si>
    <t>TXN_2740398</t>
  </si>
  <si>
    <t>TXN_5832968</t>
  </si>
  <si>
    <t>TXN_6995665</t>
  </si>
  <si>
    <t>TXN_3842881</t>
  </si>
  <si>
    <t>TXN_4060160</t>
  </si>
  <si>
    <t>TXN_6846020</t>
  </si>
  <si>
    <t>TXN_7763764</t>
  </si>
  <si>
    <t>TXN_4758849</t>
  </si>
  <si>
    <t>TXN_1034651</t>
  </si>
  <si>
    <t>TXN_4128921</t>
  </si>
  <si>
    <t>TXN_1056256</t>
  </si>
  <si>
    <t>TXN_1197536</t>
  </si>
  <si>
    <t>TXN_5628251</t>
  </si>
  <si>
    <t>TXN_2687748</t>
  </si>
  <si>
    <t>TXN_8309656</t>
  </si>
  <si>
    <t>TXN_7597276</t>
  </si>
  <si>
    <t>TXN_4360906</t>
  </si>
  <si>
    <t>TXN_8917565</t>
  </si>
  <si>
    <t>TXN_6264113</t>
  </si>
  <si>
    <t>TXN_3603434</t>
  </si>
  <si>
    <t>TXN_7976129</t>
  </si>
  <si>
    <t>TXN_5818852</t>
  </si>
  <si>
    <t>TXN_9976598</t>
  </si>
  <si>
    <t>TXN_2380352</t>
  </si>
  <si>
    <t>TXN_2482298</t>
  </si>
  <si>
    <t>TXN_2606750</t>
  </si>
  <si>
    <t>TXN_4493874</t>
  </si>
  <si>
    <t>TXN_2705302</t>
  </si>
  <si>
    <t>TXN_3360649</t>
  </si>
  <si>
    <t>TXN_6132245</t>
  </si>
  <si>
    <t>TXN_2633322</t>
  </si>
  <si>
    <t>TXN_9910333</t>
  </si>
  <si>
    <t>TXN_7321479</t>
  </si>
  <si>
    <t>TXN_7843112</t>
  </si>
  <si>
    <t>TXN_2879791</t>
  </si>
  <si>
    <t>TXN_3091574</t>
  </si>
  <si>
    <t>TXN_2371763</t>
  </si>
  <si>
    <t>TXN_1079844</t>
  </si>
  <si>
    <t>TXN_8726097</t>
  </si>
  <si>
    <t>TXN_1633337</t>
  </si>
  <si>
    <t>TXN_5222176</t>
  </si>
  <si>
    <t>TXN_2437508</t>
  </si>
  <si>
    <t>TXN_7445500</t>
  </si>
  <si>
    <t>TXN_9731164</t>
  </si>
  <si>
    <t>TXN_9792093</t>
  </si>
  <si>
    <t>TXN_9989239</t>
  </si>
  <si>
    <t>TXN_6055570</t>
  </si>
  <si>
    <t>TXN_8843108</t>
  </si>
  <si>
    <t>TXN_4643305</t>
  </si>
  <si>
    <t>TXN_1275124</t>
  </si>
  <si>
    <t>TXN_3534536</t>
  </si>
  <si>
    <t>TXN_1779679</t>
  </si>
  <si>
    <t>TXN_4583908</t>
  </si>
  <si>
    <t>TXN_3999862</t>
  </si>
  <si>
    <t>TXN_7694326</t>
  </si>
  <si>
    <t>TXN_1171080</t>
  </si>
  <si>
    <t>TXN_5658895</t>
  </si>
  <si>
    <t>TXN_6395070</t>
  </si>
  <si>
    <t>TXN_4487345</t>
  </si>
  <si>
    <t>TXN_5929341</t>
  </si>
  <si>
    <t>TXN_4087571</t>
  </si>
  <si>
    <t>TXN_4890770</t>
  </si>
  <si>
    <t>TXN_6079741</t>
  </si>
  <si>
    <t>TXN_4612930</t>
  </si>
  <si>
    <t>TXN_1124311</t>
  </si>
  <si>
    <t>TXN_6380636</t>
  </si>
  <si>
    <t>TXN_1674042</t>
  </si>
  <si>
    <t>TXN_8398809</t>
  </si>
  <si>
    <t>TXN_2527007</t>
  </si>
  <si>
    <t>TXN_8331542</t>
  </si>
  <si>
    <t>TXN_5108188</t>
  </si>
  <si>
    <t>TXN_8811902</t>
  </si>
  <si>
    <t>TXN_1467546</t>
  </si>
  <si>
    <t>TXN_3349404</t>
  </si>
  <si>
    <t>TXN_7939011</t>
  </si>
  <si>
    <t>TXN_3877580</t>
  </si>
  <si>
    <t>TXN_3586935</t>
  </si>
  <si>
    <t>TXN_6461461</t>
  </si>
  <si>
    <t>TXN_2446874</t>
  </si>
  <si>
    <t>TXN_8172333</t>
  </si>
  <si>
    <t>TXN_8600523</t>
  </si>
  <si>
    <t>TXN_7674694</t>
  </si>
  <si>
    <t>TXN_6188306</t>
  </si>
  <si>
    <t>TXN_1888708</t>
  </si>
  <si>
    <t>TXN_8842592</t>
  </si>
  <si>
    <t>TXN_2761204</t>
  </si>
  <si>
    <t>TXN_9038745</t>
  </si>
  <si>
    <t>TXN_1374424</t>
  </si>
  <si>
    <t>TXN_7205840</t>
  </si>
  <si>
    <t>TXN_7714378</t>
  </si>
  <si>
    <t>TXN_8878429</t>
  </si>
  <si>
    <t>TXN_2761003</t>
  </si>
  <si>
    <t>TXN_6929413</t>
  </si>
  <si>
    <t>TXN_1948437</t>
  </si>
  <si>
    <t>TXN_5901887</t>
  </si>
  <si>
    <t>TXN_7469771</t>
  </si>
  <si>
    <t>TXN_3622194</t>
  </si>
  <si>
    <t>TXN_6431215</t>
  </si>
  <si>
    <t>TXN_5697778</t>
  </si>
  <si>
    <t>TXN_1749299</t>
  </si>
  <si>
    <t>TXN_8352365</t>
  </si>
  <si>
    <t>TXN_7143535</t>
  </si>
  <si>
    <t>TXN_5090839</t>
  </si>
  <si>
    <t>TXN_8785432</t>
  </si>
  <si>
    <t>TXN_1086324</t>
  </si>
  <si>
    <t>TXN_8888599</t>
  </si>
  <si>
    <t>TXN_6361309</t>
  </si>
  <si>
    <t>TXN_5826333</t>
  </si>
  <si>
    <t>TXN_1555314</t>
  </si>
  <si>
    <t>TXN_4611673</t>
  </si>
  <si>
    <t>TXN_8839045</t>
  </si>
  <si>
    <t>TXN_5183249</t>
  </si>
  <si>
    <t>TXN_5104848</t>
  </si>
  <si>
    <t>TXN_2490461</t>
  </si>
  <si>
    <t>TXN_9874775</t>
  </si>
  <si>
    <t>TXN_2586215</t>
  </si>
  <si>
    <t>TXN_7704229</t>
  </si>
  <si>
    <t>TXN_5444860</t>
  </si>
  <si>
    <t>TXN_9391494</t>
  </si>
  <si>
    <t>TXN_3557583</t>
  </si>
  <si>
    <t>TXN_7326974</t>
  </si>
  <si>
    <t>TXN_7277750</t>
  </si>
  <si>
    <t>TXN_8075323</t>
  </si>
  <si>
    <t>TXN_4831345</t>
  </si>
  <si>
    <t>TXN_6301984</t>
  </si>
  <si>
    <t>TXN_1456374</t>
  </si>
  <si>
    <t>TXN_2268203</t>
  </si>
  <si>
    <t>TXN_9502077</t>
  </si>
  <si>
    <t>TXN_4994052</t>
  </si>
  <si>
    <t>TXN_1671480</t>
  </si>
  <si>
    <t>TXN_1516182</t>
  </si>
  <si>
    <t>TXN_8807199</t>
  </si>
  <si>
    <t>TXN_4150495</t>
  </si>
  <si>
    <t>TXN_3794410</t>
  </si>
  <si>
    <t>TXN_7493740</t>
  </si>
  <si>
    <t>TXN_9448209</t>
  </si>
  <si>
    <t>TXN_8655424</t>
  </si>
  <si>
    <t>TXN_9390188</t>
  </si>
  <si>
    <t>TXN_1952465</t>
  </si>
  <si>
    <t>TXN_2684400</t>
  </si>
  <si>
    <t>TXN_4702378</t>
  </si>
  <si>
    <t>TXN_6312755</t>
  </si>
  <si>
    <t>TXN_7584025</t>
  </si>
  <si>
    <t>TXN_7533540</t>
  </si>
  <si>
    <t>TXN_4425164</t>
  </si>
  <si>
    <t>TXN_6413250</t>
  </si>
  <si>
    <t>TXN_8960347</t>
  </si>
  <si>
    <t>TXN_9180345</t>
  </si>
  <si>
    <t>TXN_9632482</t>
  </si>
  <si>
    <t>TXN_4642770</t>
  </si>
  <si>
    <t>TXN_5356324</t>
  </si>
  <si>
    <t>TXN_5148730</t>
  </si>
  <si>
    <t>TXN_3686848</t>
  </si>
  <si>
    <t>TXN_2328896</t>
  </si>
  <si>
    <t>TXN_6361856</t>
  </si>
  <si>
    <t>TXN_5942011</t>
  </si>
  <si>
    <t>TXN_7137364</t>
  </si>
  <si>
    <t>TXN_8176812</t>
  </si>
  <si>
    <t>TXN_1811953</t>
  </si>
  <si>
    <t>TXN_1094479</t>
  </si>
  <si>
    <t>TXN_7653946</t>
  </si>
  <si>
    <t>TXN_1348274</t>
  </si>
  <si>
    <t>TXN_9320167</t>
  </si>
  <si>
    <t>TXN_1135215</t>
  </si>
  <si>
    <t>TXN_6158518</t>
  </si>
  <si>
    <t>TXN_5748083</t>
  </si>
  <si>
    <t>TXN_1804335</t>
  </si>
  <si>
    <t>TXN_4788388</t>
  </si>
  <si>
    <t>TXN_5173628</t>
  </si>
  <si>
    <t>TXN_9040196</t>
  </si>
  <si>
    <t>TXN_8693747</t>
  </si>
  <si>
    <t>TXN_3275800</t>
  </si>
  <si>
    <t>TXN_4177717</t>
  </si>
  <si>
    <t>TXN_7313328</t>
  </si>
  <si>
    <t>TXN_6444366</t>
  </si>
  <si>
    <t>TXN_7630601</t>
  </si>
  <si>
    <t>TXN_7366807</t>
  </si>
  <si>
    <t>TXN_5762127</t>
  </si>
  <si>
    <t>TXN_1856153</t>
  </si>
  <si>
    <t>TXN_4908458</t>
  </si>
  <si>
    <t>TXN_4214066</t>
  </si>
  <si>
    <t>TXN_8252793</t>
  </si>
  <si>
    <t>TXN_1313643</t>
  </si>
  <si>
    <t>TXN_1206585</t>
  </si>
  <si>
    <t>TXN_9580673</t>
  </si>
  <si>
    <t>TXN_9874192</t>
  </si>
  <si>
    <t>TXN_3858126</t>
  </si>
  <si>
    <t>TXN_6242107</t>
  </si>
  <si>
    <t>TXN_9523335</t>
  </si>
  <si>
    <t>TXN_4475412</t>
  </si>
  <si>
    <t>TXN_7517241</t>
  </si>
  <si>
    <t>TXN_6243134</t>
  </si>
  <si>
    <t>TXN_1031802</t>
  </si>
  <si>
    <t>TXN_2346296</t>
  </si>
  <si>
    <t>TXN_8219210</t>
  </si>
  <si>
    <t>TXN_6752476</t>
  </si>
  <si>
    <t>TXN_1422305</t>
  </si>
  <si>
    <t>TXN_4625165</t>
  </si>
  <si>
    <t>TXN_1804132</t>
  </si>
  <si>
    <t>TXN_9323215</t>
  </si>
  <si>
    <t>TXN_9384397</t>
  </si>
  <si>
    <t>TXN_1034067</t>
  </si>
  <si>
    <t>TXN_3265085</t>
  </si>
  <si>
    <t>TXN_3061498</t>
  </si>
  <si>
    <t>TXN_6206792</t>
  </si>
  <si>
    <t>TXN_5649995</t>
  </si>
  <si>
    <t>TXN_3207254</t>
  </si>
  <si>
    <t>TXN_2579242</t>
  </si>
  <si>
    <t>TXN_2594056</t>
  </si>
  <si>
    <t>TXN_6591736</t>
  </si>
  <si>
    <t>TXN_4615235</t>
  </si>
  <si>
    <t>TXN_4824519</t>
  </si>
  <si>
    <t>TXN_4677415</t>
  </si>
  <si>
    <t>TXN_3548788</t>
  </si>
  <si>
    <t>TXN_2503245</t>
  </si>
  <si>
    <t>TXN_8855046</t>
  </si>
  <si>
    <t>TXN_2417402</t>
  </si>
  <si>
    <t>TXN_6266017</t>
  </si>
  <si>
    <t>TXN_4619018</t>
  </si>
  <si>
    <t>TXN_3564954</t>
  </si>
  <si>
    <t>TXN_6738716</t>
  </si>
  <si>
    <t>TXN_9477892</t>
  </si>
  <si>
    <t>TXN_9894270</t>
  </si>
  <si>
    <t>TXN_4644671</t>
  </si>
  <si>
    <t>TXN_1634534</t>
  </si>
  <si>
    <t>TXN_7809121</t>
  </si>
  <si>
    <t>TXN_1350239</t>
  </si>
  <si>
    <t>TXN_5145906</t>
  </si>
  <si>
    <t>TXN_9603912</t>
  </si>
  <si>
    <t>TXN_8969428</t>
  </si>
  <si>
    <t>TXN_6310896</t>
  </si>
  <si>
    <t>TXN_5496282</t>
  </si>
  <si>
    <t>TXN_3947201</t>
  </si>
  <si>
    <t>TXN_3666951</t>
  </si>
  <si>
    <t>TXN_6234838</t>
  </si>
  <si>
    <t>TXN_5004986</t>
  </si>
  <si>
    <t>TXN_6064400</t>
  </si>
  <si>
    <t>TXN_1652596</t>
  </si>
  <si>
    <t>TXN_3487896</t>
  </si>
  <si>
    <t>TXN_1429858</t>
  </si>
  <si>
    <t>TXN_1721242</t>
  </si>
  <si>
    <t>TXN_3819085</t>
  </si>
  <si>
    <t>TXN_2181920</t>
  </si>
  <si>
    <t>TXN_4913079</t>
  </si>
  <si>
    <t>TXN_1476711</t>
  </si>
  <si>
    <t>TXN_5341644</t>
  </si>
  <si>
    <t>TXN_4548274</t>
  </si>
  <si>
    <t>TXN_8008815</t>
  </si>
  <si>
    <t>TXN_8159727</t>
  </si>
  <si>
    <t>TXN_6962671</t>
  </si>
  <si>
    <t>TXN_4791072</t>
  </si>
  <si>
    <t>TXN_4775791</t>
  </si>
  <si>
    <t>TXN_6724554</t>
  </si>
  <si>
    <t>TXN_1481470</t>
  </si>
  <si>
    <t>TXN_4226572</t>
  </si>
  <si>
    <t>TXN_6833530</t>
  </si>
  <si>
    <t>TXN_5752187</t>
  </si>
  <si>
    <t>TXN_4321368</t>
  </si>
  <si>
    <t>TXN_7918317</t>
  </si>
  <si>
    <t>TXN_5709834</t>
  </si>
  <si>
    <t>TXN_4563526</t>
  </si>
  <si>
    <t>TXN_5512533</t>
  </si>
  <si>
    <t>TXN_3451212</t>
  </si>
  <si>
    <t>TXN_3708535</t>
  </si>
  <si>
    <t>TXN_4107706</t>
  </si>
  <si>
    <t>TXN_6059878</t>
  </si>
  <si>
    <t>TXN_5777542</t>
  </si>
  <si>
    <t>TXN_7355326</t>
  </si>
  <si>
    <t>TXN_4071945</t>
  </si>
  <si>
    <t>TXN_6732096</t>
  </si>
  <si>
    <t>TXN_4392519</t>
  </si>
  <si>
    <t>TXN_1716710</t>
  </si>
  <si>
    <t>TXN_9550397</t>
  </si>
  <si>
    <t>TXN_9655021</t>
  </si>
  <si>
    <t>TXN_9547654</t>
  </si>
  <si>
    <t>TXN_4986668</t>
  </si>
  <si>
    <t>TXN_4545512</t>
  </si>
  <si>
    <t>TXN_6408024</t>
  </si>
  <si>
    <t>TXN_6460409</t>
  </si>
  <si>
    <t>TXN_1067052</t>
  </si>
  <si>
    <t>TXN_8776634</t>
  </si>
  <si>
    <t>TXN_9941872</t>
  </si>
  <si>
    <t>TXN_2055898</t>
  </si>
  <si>
    <t>TXN_2007418</t>
  </si>
  <si>
    <t>TXN_6451043</t>
  </si>
  <si>
    <t>TXN_2632916</t>
  </si>
  <si>
    <t>TXN_1926794</t>
  </si>
  <si>
    <t>TXN_3201783</t>
  </si>
  <si>
    <t>TXN_2374950</t>
  </si>
  <si>
    <t>TXN_7367134</t>
  </si>
  <si>
    <t>TXN_5896413</t>
  </si>
  <si>
    <t>TXN_7905853</t>
  </si>
  <si>
    <t>TXN_3020475</t>
  </si>
  <si>
    <t>TXN_7665695</t>
  </si>
  <si>
    <t>TXN_6071866</t>
  </si>
  <si>
    <t>TXN_4548715</t>
  </si>
  <si>
    <t>TXN_8156272</t>
  </si>
  <si>
    <t>TXN_8344035</t>
  </si>
  <si>
    <t>TXN_4483944</t>
  </si>
  <si>
    <t>TXN_4713356</t>
  </si>
  <si>
    <t>TXN_6400461</t>
  </si>
  <si>
    <t>TXN_9262504</t>
  </si>
  <si>
    <t>TXN_1266278</t>
  </si>
  <si>
    <t>TXN_2607233</t>
  </si>
  <si>
    <t>TXN_2797871</t>
  </si>
  <si>
    <t>TXN_6753977</t>
  </si>
  <si>
    <t>TXN_4947561</t>
  </si>
  <si>
    <t>TXN_3881824</t>
  </si>
  <si>
    <t>TXN_5516374</t>
  </si>
  <si>
    <t>TXN_8059034</t>
  </si>
  <si>
    <t>TXN_5251180</t>
  </si>
  <si>
    <t>TXN_5891724</t>
  </si>
  <si>
    <t>TXN_5092646</t>
  </si>
  <si>
    <t>TXN_7977951</t>
  </si>
  <si>
    <t>TXN_8226985</t>
  </si>
  <si>
    <t>TXN_7604622</t>
  </si>
  <si>
    <t>TXN_6875870</t>
  </si>
  <si>
    <t>TXN_9086163</t>
  </si>
  <si>
    <t>TXN_5061600</t>
  </si>
  <si>
    <t>TXN_1193930</t>
  </si>
  <si>
    <t>TXN_5884081</t>
  </si>
  <si>
    <t>TXN_5047792</t>
  </si>
  <si>
    <t>TXN_8388462</t>
  </si>
  <si>
    <t>TXN_9041537</t>
  </si>
  <si>
    <t>TXN_3145515</t>
  </si>
  <si>
    <t>TXN_6711224</t>
  </si>
  <si>
    <t>TXN_4035164</t>
  </si>
  <si>
    <t>TXN_7030681</t>
  </si>
  <si>
    <t>TXN_7738316</t>
  </si>
  <si>
    <t>TXN_6817358</t>
  </si>
  <si>
    <t>TXN_4430474</t>
  </si>
  <si>
    <t>TXN_2329938</t>
  </si>
  <si>
    <t>TXN_3642052</t>
  </si>
  <si>
    <t>TXN_1409029</t>
  </si>
  <si>
    <t>TXN_1617594</t>
  </si>
  <si>
    <t>TXN_7648238</t>
  </si>
  <si>
    <t>TXN_7251969</t>
  </si>
  <si>
    <t>TXN_7101802</t>
  </si>
  <si>
    <t>TXN_3233221</t>
  </si>
  <si>
    <t>TXN_6200423</t>
  </si>
  <si>
    <t>TXN_6728574</t>
  </si>
  <si>
    <t>TXN_9657902</t>
  </si>
  <si>
    <t>TXN_8640383</t>
  </si>
  <si>
    <t>TXN_3889213</t>
  </si>
  <si>
    <t>TXN_2252244</t>
  </si>
  <si>
    <t>TXN_2561071</t>
  </si>
  <si>
    <t>TXN_6543164</t>
  </si>
  <si>
    <t>TXN_3209025</t>
  </si>
  <si>
    <t>TXN_9975079</t>
  </si>
  <si>
    <t>TXN_4103665</t>
  </si>
  <si>
    <t>TXN_8499618</t>
  </si>
  <si>
    <t>TXN_3919672</t>
  </si>
  <si>
    <t>TXN_7592199</t>
  </si>
  <si>
    <t>TXN_8888249</t>
  </si>
  <si>
    <t>TXN_7556108</t>
  </si>
  <si>
    <t>TXN_9360886</t>
  </si>
  <si>
    <t>TXN_8203190</t>
  </si>
  <si>
    <t>TXN_9928409</t>
  </si>
  <si>
    <t>TXN_9882485</t>
  </si>
  <si>
    <t>TXN_8899602</t>
  </si>
  <si>
    <t>TXN_2721997</t>
  </si>
  <si>
    <t>TXN_6738137</t>
  </si>
  <si>
    <t>TXN_5365699</t>
  </si>
  <si>
    <t>TXN_4807459</t>
  </si>
  <si>
    <t>TXN_7429032</t>
  </si>
  <si>
    <t>TXN_5241723</t>
  </si>
  <si>
    <t>TXN_5151706</t>
  </si>
  <si>
    <t>TXN_6144244</t>
  </si>
  <si>
    <t>TXN_6505914</t>
  </si>
  <si>
    <t>TXN_1958614</t>
  </si>
  <si>
    <t>TXN_6702416</t>
  </si>
  <si>
    <t>TXN_8049058</t>
  </si>
  <si>
    <t>TXN_3480562</t>
  </si>
  <si>
    <t>TXN_2551378</t>
  </si>
  <si>
    <t>TXN_9024388</t>
  </si>
  <si>
    <t>TXN_6308974</t>
  </si>
  <si>
    <t>TXN_6979356</t>
  </si>
  <si>
    <t>TXN_9171458</t>
  </si>
  <si>
    <t>TXN_9288156</t>
  </si>
  <si>
    <t>TXN_5908362</t>
  </si>
  <si>
    <t>TXN_9216933</t>
  </si>
  <si>
    <t>TXN_8308356</t>
  </si>
  <si>
    <t>TXN_7933500</t>
  </si>
  <si>
    <t>TXN_1602123</t>
  </si>
  <si>
    <t>TXN_7563589</t>
  </si>
  <si>
    <t>TXN_7942343</t>
  </si>
  <si>
    <t>TXN_1585329</t>
  </si>
  <si>
    <t>TXN_6550460</t>
  </si>
  <si>
    <t>TXN_3416466</t>
  </si>
  <si>
    <t>TXN_5240229</t>
  </si>
  <si>
    <t>TXN_7854253</t>
  </si>
  <si>
    <t>TXN_1971201</t>
  </si>
  <si>
    <t>TXN_2673104</t>
  </si>
  <si>
    <t>TXN_7479695</t>
  </si>
  <si>
    <t>TXN_1723062</t>
  </si>
  <si>
    <t>TXN_4987205</t>
  </si>
  <si>
    <t>TXN_7529735</t>
  </si>
  <si>
    <t>TXN_9464398</t>
  </si>
  <si>
    <t>TXN_9319656</t>
  </si>
  <si>
    <t>TXN_9212052</t>
  </si>
  <si>
    <t>TXN_6388090</t>
  </si>
  <si>
    <t>TXN_4335735</t>
  </si>
  <si>
    <t>TXN_9264301</t>
  </si>
  <si>
    <t>TXN_6547896</t>
  </si>
  <si>
    <t>TXN_2414686</t>
  </si>
  <si>
    <t>TXN_4668762</t>
  </si>
  <si>
    <t>TXN_8892230</t>
  </si>
  <si>
    <t>TXN_3332915</t>
  </si>
  <si>
    <t>TXN_6122423</t>
  </si>
  <si>
    <t>TXN_8934637</t>
  </si>
  <si>
    <t>TXN_7742182</t>
  </si>
  <si>
    <t>TXN_2531878</t>
  </si>
  <si>
    <t>TXN_8126586</t>
  </si>
  <si>
    <t>TXN_2896162</t>
  </si>
  <si>
    <t>TXN_4209377</t>
  </si>
  <si>
    <t>TXN_9097321</t>
  </si>
  <si>
    <t>TXN_3267393</t>
  </si>
  <si>
    <t>TXN_6588156</t>
  </si>
  <si>
    <t>TXN_4721830</t>
  </si>
  <si>
    <t>TXN_6941542</t>
  </si>
  <si>
    <t>TXN_3635874</t>
  </si>
  <si>
    <t>TXN_1721910</t>
  </si>
  <si>
    <t>TXN_9615339</t>
  </si>
  <si>
    <t>TXN_1120969</t>
  </si>
  <si>
    <t>TXN_9699174</t>
  </si>
  <si>
    <t>TXN_5927258</t>
  </si>
  <si>
    <t>TXN_3018211</t>
  </si>
  <si>
    <t>TXN_1900906</t>
  </si>
  <si>
    <t>TXN_5746203</t>
  </si>
  <si>
    <t>TXN_1255476</t>
  </si>
  <si>
    <t>TXN_9403115</t>
  </si>
  <si>
    <t>TXN_4476539</t>
  </si>
  <si>
    <t>TXN_5263133</t>
  </si>
  <si>
    <t>TXN_8473362</t>
  </si>
  <si>
    <t>TXN_8402606</t>
  </si>
  <si>
    <t>TXN_6857799</t>
  </si>
  <si>
    <t>TXN_7458568</t>
  </si>
  <si>
    <t>TXN_7474617</t>
  </si>
  <si>
    <t>TXN_1959082</t>
  </si>
  <si>
    <t>TXN_4290475</t>
  </si>
  <si>
    <t>TXN_8886678</t>
  </si>
  <si>
    <t>TXN_5424622</t>
  </si>
  <si>
    <t>TXN_1204426</t>
  </si>
  <si>
    <t>TXN_1885495</t>
  </si>
  <si>
    <t>TXN_3646359</t>
  </si>
  <si>
    <t>TXN_3284157</t>
  </si>
  <si>
    <t>TXN_4533186</t>
  </si>
  <si>
    <t>TXN_1744319</t>
  </si>
  <si>
    <t>TXN_7341998</t>
  </si>
  <si>
    <t>TXN_5438422</t>
  </si>
  <si>
    <t>TXN_7187128</t>
  </si>
  <si>
    <t>TXN_8946752</t>
  </si>
  <si>
    <t>TXN_9340973</t>
  </si>
  <si>
    <t>TXN_8562684</t>
  </si>
  <si>
    <t>TXN_2477021</t>
  </si>
  <si>
    <t>TXN_8419985</t>
  </si>
  <si>
    <t>TXN_6349916</t>
  </si>
  <si>
    <t>TXN_1730385</t>
  </si>
  <si>
    <t>TXN_7800576</t>
  </si>
  <si>
    <t>TXN_6935600</t>
  </si>
  <si>
    <t>TXN_5691112</t>
  </si>
  <si>
    <t>TXN_9514836</t>
  </si>
  <si>
    <t>TXN_4172649</t>
  </si>
  <si>
    <t>TXN_6504096</t>
  </si>
  <si>
    <t>TXN_6361661</t>
  </si>
  <si>
    <t>TXN_6511482</t>
  </si>
  <si>
    <t>TXN_9672367</t>
  </si>
  <si>
    <t>TXN_1643122</t>
  </si>
  <si>
    <t>TXN_2351890</t>
  </si>
  <si>
    <t>TXN_1026050</t>
  </si>
  <si>
    <t>TXN_3882139</t>
  </si>
  <si>
    <t>TXN_6296806</t>
  </si>
  <si>
    <t>TXN_6149247</t>
  </si>
  <si>
    <t>TXN_3371429</t>
  </si>
  <si>
    <t>TXN_5136479</t>
  </si>
  <si>
    <t>TXN_4075198</t>
  </si>
  <si>
    <t>TXN_3865627</t>
  </si>
  <si>
    <t>TXN_9206923</t>
  </si>
  <si>
    <t>TXN_6335909</t>
  </si>
  <si>
    <t>TXN_2135358</t>
  </si>
  <si>
    <t>TXN_1313701</t>
  </si>
  <si>
    <t>TXN_4035669</t>
  </si>
  <si>
    <t>TXN_8708666</t>
  </si>
  <si>
    <t>TXN_2449402</t>
  </si>
  <si>
    <t>TXN_9579740</t>
  </si>
  <si>
    <t>TXN_3026936</t>
  </si>
  <si>
    <t>TXN_2532519</t>
  </si>
  <si>
    <t>TXN_9959765</t>
  </si>
  <si>
    <t>TXN_6757560</t>
  </si>
  <si>
    <t>TXN_2222893</t>
  </si>
  <si>
    <t>TXN_4346607</t>
  </si>
  <si>
    <t>TXN_2586830</t>
  </si>
  <si>
    <t>TXN_2706461</t>
  </si>
  <si>
    <t>TXN_1829391</t>
  </si>
  <si>
    <t>TXN_5189465</t>
  </si>
  <si>
    <t>TXN_1217810</t>
  </si>
  <si>
    <t>TXN_7622855</t>
  </si>
  <si>
    <t>TXN_6625294</t>
  </si>
  <si>
    <t>TXN_4577368</t>
  </si>
  <si>
    <t>TXN_8090361</t>
  </si>
  <si>
    <t>TXN_8363628</t>
  </si>
  <si>
    <t>TXN_4761088</t>
  </si>
  <si>
    <t>TXN_8526941</t>
  </si>
  <si>
    <t>TXN_2453194</t>
  </si>
  <si>
    <t>TXN_9970195</t>
  </si>
  <si>
    <t>TXN_4458848</t>
  </si>
  <si>
    <t>TXN_8053946</t>
  </si>
  <si>
    <t>TXN_9151273</t>
  </si>
  <si>
    <t>TXN_4702345</t>
  </si>
  <si>
    <t>TXN_7972349</t>
  </si>
  <si>
    <t>TXN_4832452</t>
  </si>
  <si>
    <t>TXN_9314690</t>
  </si>
  <si>
    <t>TXN_4723529</t>
  </si>
  <si>
    <t>TXN_6039321</t>
  </si>
  <si>
    <t>TXN_5797307</t>
  </si>
  <si>
    <t>TXN_4832566</t>
  </si>
  <si>
    <t>TXN_9813095</t>
  </si>
  <si>
    <t>TXN_8627869</t>
  </si>
  <si>
    <t>TXN_1123346</t>
  </si>
  <si>
    <t>TXN_6729852</t>
  </si>
  <si>
    <t>TXN_9300618</t>
  </si>
  <si>
    <t>TXN_4703100</t>
  </si>
  <si>
    <t>TXN_1650385</t>
  </si>
  <si>
    <t>TXN_3847176</t>
  </si>
  <si>
    <t>TXN_4985415</t>
  </si>
  <si>
    <t>TXN_6730130</t>
  </si>
  <si>
    <t>TXN_8810855</t>
  </si>
  <si>
    <t>TXN_7637325</t>
  </si>
  <si>
    <t>TXN_9685491</t>
  </si>
  <si>
    <t>TXN_1767321</t>
  </si>
  <si>
    <t>TXN_9046415</t>
  </si>
  <si>
    <t>TXN_6859249</t>
  </si>
  <si>
    <t>TXN_7754382</t>
  </si>
  <si>
    <t>TXN_4328228</t>
  </si>
  <si>
    <t>TXN_2462604</t>
  </si>
  <si>
    <t>TXN_2897354</t>
  </si>
  <si>
    <t>TXN_8929329</t>
  </si>
  <si>
    <t>TXN_1328953</t>
  </si>
  <si>
    <t>TXN_4852852</t>
  </si>
  <si>
    <t>TXN_4977954</t>
  </si>
  <si>
    <t>TXN_2909634</t>
  </si>
  <si>
    <t>TXN_5390533</t>
  </si>
  <si>
    <t>TXN_8487216</t>
  </si>
  <si>
    <t>TXN_4260865</t>
  </si>
  <si>
    <t>TXN_7922471</t>
  </si>
  <si>
    <t>TXN_3701660</t>
  </si>
  <si>
    <t>TXN_4075817</t>
  </si>
  <si>
    <t>TXN_3715065</t>
  </si>
  <si>
    <t>TXN_7455953</t>
  </si>
  <si>
    <t>TXN_6206679</t>
  </si>
  <si>
    <t>TXN_2954630</t>
  </si>
  <si>
    <t>TXN_1999100</t>
  </si>
  <si>
    <t>TXN_3654203</t>
  </si>
  <si>
    <t>TXN_8964166</t>
  </si>
  <si>
    <t>TXN_4428307</t>
  </si>
  <si>
    <t>TXN_9855567</t>
  </si>
  <si>
    <t>TXN_4677478</t>
  </si>
  <si>
    <t>TXN_6621596</t>
  </si>
  <si>
    <t>TXN_4367689</t>
  </si>
  <si>
    <t>TXN_2941800</t>
  </si>
  <si>
    <t>TXN_7072581</t>
  </si>
  <si>
    <t>TXN_7809506</t>
  </si>
  <si>
    <t>TXN_3109057</t>
  </si>
  <si>
    <t>TXN_2257337</t>
  </si>
  <si>
    <t>TXN_9417344</t>
  </si>
  <si>
    <t>TXN_9868954</t>
  </si>
  <si>
    <t>TXN_9337894</t>
  </si>
  <si>
    <t>TXN_7068361</t>
  </si>
  <si>
    <t>TXN_2802630</t>
  </si>
  <si>
    <t>TXN_4213071</t>
  </si>
  <si>
    <t>TXN_6220280</t>
  </si>
  <si>
    <t>TXN_6663451</t>
  </si>
  <si>
    <t>TXN_3854210</t>
  </si>
  <si>
    <t>TXN_4160784</t>
  </si>
  <si>
    <t>TXN_5031020</t>
  </si>
  <si>
    <t>TXN_1022220</t>
  </si>
  <si>
    <t>TXN_7144740</t>
  </si>
  <si>
    <t>TXN_7666945</t>
  </si>
  <si>
    <t>TXN_4900574</t>
  </si>
  <si>
    <t>TXN_7838576</t>
  </si>
  <si>
    <t>TXN_1419188</t>
  </si>
  <si>
    <t>TXN_2964794</t>
  </si>
  <si>
    <t>TXN_3936162</t>
  </si>
  <si>
    <t>TXN_4432082</t>
  </si>
  <si>
    <t>TXN_4194115</t>
  </si>
  <si>
    <t>TXN_7741707</t>
  </si>
  <si>
    <t>TXN_8854471</t>
  </si>
  <si>
    <t>TXN_4216055</t>
  </si>
  <si>
    <t>TXN_4835929</t>
  </si>
  <si>
    <t>TXN_6755791</t>
  </si>
  <si>
    <t>TXN_9861432</t>
  </si>
  <si>
    <t>TXN_8271278</t>
  </si>
  <si>
    <t>TXN_2005032</t>
  </si>
  <si>
    <t>TXN_5844851</t>
  </si>
  <si>
    <t>TXN_8141558</t>
  </si>
  <si>
    <t>TXN_4314314</t>
  </si>
  <si>
    <t>TXN_4155001</t>
  </si>
  <si>
    <t>TXN_1072678</t>
  </si>
  <si>
    <t>TXN_8306028</t>
  </si>
  <si>
    <t>TXN_7530692</t>
  </si>
  <si>
    <t>TXN_4383002</t>
  </si>
  <si>
    <t>TXN_2301001</t>
  </si>
  <si>
    <t>TXN_5009924</t>
  </si>
  <si>
    <t>TXN_9988801</t>
  </si>
  <si>
    <t>TXN_8432045</t>
  </si>
  <si>
    <t>TXN_8127433</t>
  </si>
  <si>
    <t>TXN_7640914</t>
  </si>
  <si>
    <t>TXN_3212317</t>
  </si>
  <si>
    <t>TXN_7744874</t>
  </si>
  <si>
    <t>TXN_9128859</t>
  </si>
  <si>
    <t>TXN_9375649</t>
  </si>
  <si>
    <t>TXN_8502946</t>
  </si>
  <si>
    <t>TXN_8687294</t>
  </si>
  <si>
    <t>TXN_2529216</t>
  </si>
  <si>
    <t>TXN_5053064</t>
  </si>
  <si>
    <t>TXN_7824739</t>
  </si>
  <si>
    <t>TXN_7226406</t>
  </si>
  <si>
    <t>TXN_8195843</t>
  </si>
  <si>
    <t>TXN_5438652</t>
  </si>
  <si>
    <t>TXN_7814715</t>
  </si>
  <si>
    <t>TXN_9706608</t>
  </si>
  <si>
    <t>TXN_6885218</t>
  </si>
  <si>
    <t>TXN_3845871</t>
  </si>
  <si>
    <t>TXN_5767392</t>
  </si>
  <si>
    <t>TXN_3014967</t>
  </si>
  <si>
    <t>TXN_3205079</t>
  </si>
  <si>
    <t>TXN_1523626</t>
  </si>
  <si>
    <t>TXN_1613996</t>
  </si>
  <si>
    <t>TXN_9285475</t>
  </si>
  <si>
    <t>TXN_9213505</t>
  </si>
  <si>
    <t>TXN_9714116</t>
  </si>
  <si>
    <t>TXN_8987697</t>
  </si>
  <si>
    <t>TXN_1776070</t>
  </si>
  <si>
    <t>TXN_8124795</t>
  </si>
  <si>
    <t>TXN_5332538</t>
  </si>
  <si>
    <t>TXN_7931086</t>
  </si>
  <si>
    <t>TXN_9110336</t>
  </si>
  <si>
    <t>TXN_9211917</t>
  </si>
  <si>
    <t>TXN_3403409</t>
  </si>
  <si>
    <t>TXN_1398511</t>
  </si>
  <si>
    <t>TXN_2662711</t>
  </si>
  <si>
    <t>TXN_4439660</t>
  </si>
  <si>
    <t>TXN_9417252</t>
  </si>
  <si>
    <t>TXN_8453282</t>
  </si>
  <si>
    <t>TXN_5921766</t>
  </si>
  <si>
    <t>TXN_3431892</t>
  </si>
  <si>
    <t>TXN_1205773</t>
  </si>
  <si>
    <t>TXN_3061405</t>
  </si>
  <si>
    <t>TXN_9668265</t>
  </si>
  <si>
    <t>TXN_3638761</t>
  </si>
  <si>
    <t>TXN_5569954</t>
  </si>
  <si>
    <t>TXN_4547294</t>
  </si>
  <si>
    <t>TXN_9556442</t>
  </si>
  <si>
    <t>TXN_6618750</t>
  </si>
  <si>
    <t>TXN_6712087</t>
  </si>
  <si>
    <t>TXN_1862184</t>
  </si>
  <si>
    <t>TXN_6149800</t>
  </si>
  <si>
    <t>TXN_6433525</t>
  </si>
  <si>
    <t>TXN_2642834</t>
  </si>
  <si>
    <t>TXN_6745398</t>
  </si>
  <si>
    <t>TXN_9540340</t>
  </si>
  <si>
    <t>TXN_2265543</t>
  </si>
  <si>
    <t>TXN_7360979</t>
  </si>
  <si>
    <t>TXN_1849597</t>
  </si>
  <si>
    <t>TXN_3214521</t>
  </si>
  <si>
    <t>TXN_5107249</t>
  </si>
  <si>
    <t>TXN_3228646</t>
  </si>
  <si>
    <t>TXN_3717422</t>
  </si>
  <si>
    <t>TXN_5350735</t>
  </si>
  <si>
    <t>TXN_1413310</t>
  </si>
  <si>
    <t>TXN_3312088</t>
  </si>
  <si>
    <t>TXN_4001774</t>
  </si>
  <si>
    <t>TXN_1873800</t>
  </si>
  <si>
    <t>TXN_3602823</t>
  </si>
  <si>
    <t>TXN_4432546</t>
  </si>
  <si>
    <t>TXN_6874059</t>
  </si>
  <si>
    <t>TXN_3843111</t>
  </si>
  <si>
    <t>TXN_8916446</t>
  </si>
  <si>
    <t>TXN_9094628</t>
  </si>
  <si>
    <t>TXN_2262195</t>
  </si>
  <si>
    <t>TXN_8047234</t>
  </si>
  <si>
    <t>TXN_6896663</t>
  </si>
  <si>
    <t>TXN_3607778</t>
  </si>
  <si>
    <t>TXN_7461544</t>
  </si>
  <si>
    <t>TXN_5853281</t>
  </si>
  <si>
    <t>TXN_9684822</t>
  </si>
  <si>
    <t>TXN_8704128</t>
  </si>
  <si>
    <t>TXN_6179190</t>
  </si>
  <si>
    <t>TXN_1022126</t>
  </si>
  <si>
    <t>TXN_9839214</t>
  </si>
  <si>
    <t>TXN_1328230</t>
  </si>
  <si>
    <t>TXN_6425706</t>
  </si>
  <si>
    <t>TXN_5996973</t>
  </si>
  <si>
    <t>TXN_2561970</t>
  </si>
  <si>
    <t>TXN_7137256</t>
  </si>
  <si>
    <t>TXN_5926982</t>
  </si>
  <si>
    <t>TXN_3398611</t>
  </si>
  <si>
    <t>TXN_4539758</t>
  </si>
  <si>
    <t>TXN_8152941</t>
  </si>
  <si>
    <t>TXN_2987590</t>
  </si>
  <si>
    <t>TXN_1199898</t>
  </si>
  <si>
    <t>TXN_4787990</t>
  </si>
  <si>
    <t>TXN_9606045</t>
  </si>
  <si>
    <t>TXN_1569248</t>
  </si>
  <si>
    <t>TXN_3232043</t>
  </si>
  <si>
    <t>TXN_3251340</t>
  </si>
  <si>
    <t>TXN_5663260</t>
  </si>
  <si>
    <t>TXN_8271541</t>
  </si>
  <si>
    <t>TXN_2238658</t>
  </si>
  <si>
    <t>TXN_2564718</t>
  </si>
  <si>
    <t>TXN_6533450</t>
  </si>
  <si>
    <t>TXN_2161957</t>
  </si>
  <si>
    <t>TXN_3647474</t>
  </si>
  <si>
    <t>TXN_7868470</t>
  </si>
  <si>
    <t>TXN_4819416</t>
  </si>
  <si>
    <t>TXN_8076152</t>
  </si>
  <si>
    <t>TXN_2131494</t>
  </si>
  <si>
    <t>TXN_3679245</t>
  </si>
  <si>
    <t>TXN_9863114</t>
  </si>
  <si>
    <t>TXN_4112230</t>
  </si>
  <si>
    <t>TXN_1675510</t>
  </si>
  <si>
    <t>TXN_4187673</t>
  </si>
  <si>
    <t>TXN_3017494</t>
  </si>
  <si>
    <t>TXN_5729112</t>
  </si>
  <si>
    <t>TXN_5944318</t>
  </si>
  <si>
    <t>TXN_5148823</t>
  </si>
  <si>
    <t>TXN_7312736</t>
  </si>
  <si>
    <t>TXN_5775717</t>
  </si>
  <si>
    <t>TXN_4442095</t>
  </si>
  <si>
    <t>TXN_6740691</t>
  </si>
  <si>
    <t>TXN_2548742</t>
  </si>
  <si>
    <t>TXN_4359568</t>
  </si>
  <si>
    <t>TXN_3941164</t>
  </si>
  <si>
    <t>TXN_5244931</t>
  </si>
  <si>
    <t>TXN_8181326</t>
  </si>
  <si>
    <t>TXN_8912589</t>
  </si>
  <si>
    <t>TXN_5336437</t>
  </si>
  <si>
    <t>TXN_4807049</t>
  </si>
  <si>
    <t>TXN_1840584</t>
  </si>
  <si>
    <t>TXN_2361290</t>
  </si>
  <si>
    <t>TXN_7133645</t>
  </si>
  <si>
    <t>TXN_3676131</t>
  </si>
  <si>
    <t>TXN_1711730</t>
  </si>
  <si>
    <t>TXN_7970325</t>
  </si>
  <si>
    <t>TXN_8521037</t>
  </si>
  <si>
    <t>TXN_2097072</t>
  </si>
  <si>
    <t>TXN_2408143</t>
  </si>
  <si>
    <t>TXN_6383779</t>
  </si>
  <si>
    <t>TXN_8100384</t>
  </si>
  <si>
    <t>TXN_3762778</t>
  </si>
  <si>
    <t>TXN_8803798</t>
  </si>
  <si>
    <t>TXN_5308047</t>
  </si>
  <si>
    <t>TXN_1228927</t>
  </si>
  <si>
    <t>TXN_6486912</t>
  </si>
  <si>
    <t>TXN_3447069</t>
  </si>
  <si>
    <t>TXN_8219298</t>
  </si>
  <si>
    <t>TXN_6376329</t>
  </si>
  <si>
    <t>TXN_1897783</t>
  </si>
  <si>
    <t>TXN_4831525</t>
  </si>
  <si>
    <t>TXN_2767034</t>
  </si>
  <si>
    <t>TXN_5680396</t>
  </si>
  <si>
    <t>TXN_3071092</t>
  </si>
  <si>
    <t>TXN_6205234</t>
  </si>
  <si>
    <t>TXN_4489757</t>
  </si>
  <si>
    <t>TXN_8362750</t>
  </si>
  <si>
    <t>TXN_3966911</t>
  </si>
  <si>
    <t>TXN_6815741</t>
  </si>
  <si>
    <t>TXN_4032956</t>
  </si>
  <si>
    <t>TXN_2522047</t>
  </si>
  <si>
    <t>TXN_8211303</t>
  </si>
  <si>
    <t>TXN_8472252</t>
  </si>
  <si>
    <t>TXN_5179156</t>
  </si>
  <si>
    <t>TXN_1777171</t>
  </si>
  <si>
    <t>TXN_5706734</t>
  </si>
  <si>
    <t>TXN_6228847</t>
  </si>
  <si>
    <t>TXN_1333524</t>
  </si>
  <si>
    <t>TXN_4367044</t>
  </si>
  <si>
    <t>TXN_8903514</t>
  </si>
  <si>
    <t>TXN_5762828</t>
  </si>
  <si>
    <t>TXN_2099497</t>
  </si>
  <si>
    <t>TXN_5679935</t>
  </si>
  <si>
    <t>TXN_4239051</t>
  </si>
  <si>
    <t>TXN_6226412</t>
  </si>
  <si>
    <t>TXN_7543525</t>
  </si>
  <si>
    <t>TXN_2571835</t>
  </si>
  <si>
    <t>TXN_5376589</t>
  </si>
  <si>
    <t>TXN_1191068</t>
  </si>
  <si>
    <t>TXN_7116267</t>
  </si>
  <si>
    <t>TXN_9878237</t>
  </si>
  <si>
    <t>TXN_2174821</t>
  </si>
  <si>
    <t>TXN_5951573</t>
  </si>
  <si>
    <t>TXN_4612146</t>
  </si>
  <si>
    <t>TXN_7954368</t>
  </si>
  <si>
    <t>TXN_7898391</t>
  </si>
  <si>
    <t>TXN_6096492</t>
  </si>
  <si>
    <t>TXN_5906365</t>
  </si>
  <si>
    <t>TXN_3956062</t>
  </si>
  <si>
    <t>TXN_1381818</t>
  </si>
  <si>
    <t>TXN_7821658</t>
  </si>
  <si>
    <t>TXN_2556368</t>
  </si>
  <si>
    <t>TXN_7655838</t>
  </si>
  <si>
    <t>TXN_7241859</t>
  </si>
  <si>
    <t>TXN_5381129</t>
  </si>
  <si>
    <t>TXN_5935394</t>
  </si>
  <si>
    <t>TXN_1488458</t>
  </si>
  <si>
    <t>TXN_7964661</t>
  </si>
  <si>
    <t>TXN_5007051</t>
  </si>
  <si>
    <t>TXN_2325141</t>
  </si>
  <si>
    <t>TXN_9531201</t>
  </si>
  <si>
    <t>TXN_4349970</t>
  </si>
  <si>
    <t>TXN_8018272</t>
  </si>
  <si>
    <t>TXN_5170047</t>
  </si>
  <si>
    <t>TXN_7014478</t>
  </si>
  <si>
    <t>TXN_9929732</t>
  </si>
  <si>
    <t>TXN_2346362</t>
  </si>
  <si>
    <t>TXN_9039882</t>
  </si>
  <si>
    <t>TXN_7440057</t>
  </si>
  <si>
    <t>TXN_9894831</t>
  </si>
  <si>
    <t>TXN_5315665</t>
  </si>
  <si>
    <t>TXN_7476348</t>
  </si>
  <si>
    <t>TXN_4165923</t>
  </si>
  <si>
    <t>TXN_1467367</t>
  </si>
  <si>
    <t>TXN_2018943</t>
  </si>
  <si>
    <t>TXN_4750383</t>
  </si>
  <si>
    <t>TXN_1701465</t>
  </si>
  <si>
    <t>TXN_8941409</t>
  </si>
  <si>
    <t>TXN_6158834</t>
  </si>
  <si>
    <t>TXN_9675838</t>
  </si>
  <si>
    <t>TXN_1978687</t>
  </si>
  <si>
    <t>TXN_7047040</t>
  </si>
  <si>
    <t>TXN_8821839</t>
  </si>
  <si>
    <t>TXN_7543765</t>
  </si>
  <si>
    <t>TXN_9786525</t>
  </si>
  <si>
    <t>TXN_9874256</t>
  </si>
  <si>
    <t>TXN_3120637</t>
  </si>
  <si>
    <t>TXN_6754546</t>
  </si>
  <si>
    <t>TXN_8046087</t>
  </si>
  <si>
    <t>TXN_6610162</t>
  </si>
  <si>
    <t>TXN_6420900</t>
  </si>
  <si>
    <t>TXN_3954378</t>
  </si>
  <si>
    <t>TXN_5138053</t>
  </si>
  <si>
    <t>TXN_9890279</t>
  </si>
  <si>
    <t>TXN_3456057</t>
  </si>
  <si>
    <t>TXN_4224350</t>
  </si>
  <si>
    <t>TXN_7763212</t>
  </si>
  <si>
    <t>TXN_8565218</t>
  </si>
  <si>
    <t>TXN_8235675</t>
  </si>
  <si>
    <t>TXN_4704321</t>
  </si>
  <si>
    <t>TXN_3232227</t>
  </si>
  <si>
    <t>TXN_3709117</t>
  </si>
  <si>
    <t>TXN_4615245</t>
  </si>
  <si>
    <t>TXN_1464694</t>
  </si>
  <si>
    <t>TXN_5578380</t>
  </si>
  <si>
    <t>TXN_5744026</t>
  </si>
  <si>
    <t>TXN_1759314</t>
  </si>
  <si>
    <t>TXN_2050630</t>
  </si>
  <si>
    <t>TXN_1131785</t>
  </si>
  <si>
    <t>TXN_8572783</t>
  </si>
  <si>
    <t>TXN_4284507</t>
  </si>
  <si>
    <t>TXN_7278328</t>
  </si>
  <si>
    <t>TXN_6037924</t>
  </si>
  <si>
    <t>TXN_3618603</t>
  </si>
  <si>
    <t>TXN_9653377</t>
  </si>
  <si>
    <t>TXN_1326993</t>
  </si>
  <si>
    <t>TXN_8708588</t>
  </si>
  <si>
    <t>TXN_6755874</t>
  </si>
  <si>
    <t>TXN_7777864</t>
  </si>
  <si>
    <t>TXN_8698717</t>
  </si>
  <si>
    <t>TXN_7004494</t>
  </si>
  <si>
    <t>TXN_1302920</t>
  </si>
  <si>
    <t>TXN_8175702</t>
  </si>
  <si>
    <t>TXN_7755372</t>
  </si>
  <si>
    <t>TXN_7218134</t>
  </si>
  <si>
    <t>TXN_5743616</t>
  </si>
  <si>
    <t>TXN_6047710</t>
  </si>
  <si>
    <t>TXN_6626928</t>
  </si>
  <si>
    <t>TXN_6320502</t>
  </si>
  <si>
    <t>TXN_4587806</t>
  </si>
  <si>
    <t>TXN_7735127</t>
  </si>
  <si>
    <t>TXN_9831537</t>
  </si>
  <si>
    <t>TXN_6581580</t>
  </si>
  <si>
    <t>TXN_6440109</t>
  </si>
  <si>
    <t>TXN_8790282</t>
  </si>
  <si>
    <t>TXN_7581760</t>
  </si>
  <si>
    <t>TXN_9107842</t>
  </si>
  <si>
    <t>TXN_4612207</t>
  </si>
  <si>
    <t>TXN_9487384</t>
  </si>
  <si>
    <t>TXN_2205690</t>
  </si>
  <si>
    <t>TXN_9219961</t>
  </si>
  <si>
    <t>TXN_6425954</t>
  </si>
  <si>
    <t>TXN_9131153</t>
  </si>
  <si>
    <t>TXN_1332623</t>
  </si>
  <si>
    <t>TXN_4234750</t>
  </si>
  <si>
    <t>TXN_4423879</t>
  </si>
  <si>
    <t>TXN_8496788</t>
  </si>
  <si>
    <t>TXN_3131168</t>
  </si>
  <si>
    <t>TXN_1995528</t>
  </si>
  <si>
    <t>TXN_9617269</t>
  </si>
  <si>
    <t>TXN_1727281</t>
  </si>
  <si>
    <t>TXN_2437112</t>
  </si>
  <si>
    <t>TXN_8240436</t>
  </si>
  <si>
    <t>TXN_8058105</t>
  </si>
  <si>
    <t>TXN_5296083</t>
  </si>
  <si>
    <t>TXN_3052953</t>
  </si>
  <si>
    <t>TXN_2017793</t>
  </si>
  <si>
    <t>TXN_7937905</t>
  </si>
  <si>
    <t>TXN_1311519</t>
  </si>
  <si>
    <t>TXN_8209509</t>
  </si>
  <si>
    <t>TXN_3130302</t>
  </si>
  <si>
    <t>TXN_7991782</t>
  </si>
  <si>
    <t>TXN_2822949</t>
  </si>
  <si>
    <t>TXN_2250898</t>
  </si>
  <si>
    <t>TXN_2947622</t>
  </si>
  <si>
    <t>TXN_7086603</t>
  </si>
  <si>
    <t>TXN_6919325</t>
  </si>
  <si>
    <t>TXN_5213014</t>
  </si>
  <si>
    <t>TXN_3121483</t>
  </si>
  <si>
    <t>TXN_1670848</t>
  </si>
  <si>
    <t>TXN_7595042</t>
  </si>
  <si>
    <t>TXN_9250024</t>
  </si>
  <si>
    <t>TXN_3950331</t>
  </si>
  <si>
    <t>TXN_3766657</t>
  </si>
  <si>
    <t>TXN_5145016</t>
  </si>
  <si>
    <t>TXN_4006771</t>
  </si>
  <si>
    <t>TXN_4406290</t>
  </si>
  <si>
    <t>TXN_3585097</t>
  </si>
  <si>
    <t>TXN_5432582</t>
  </si>
  <si>
    <t>TXN_5367923</t>
  </si>
  <si>
    <t>TXN_6347482</t>
  </si>
  <si>
    <t>TXN_7021722</t>
  </si>
  <si>
    <t>TXN_4878020</t>
  </si>
  <si>
    <t>TXN_8555334</t>
  </si>
  <si>
    <t>TXN_9749790</t>
  </si>
  <si>
    <t>TXN_7476268</t>
  </si>
  <si>
    <t>TXN_8477945</t>
  </si>
  <si>
    <t>TXN_4937411</t>
  </si>
  <si>
    <t>TXN_1293509</t>
  </si>
  <si>
    <t>TXN_1124655</t>
  </si>
  <si>
    <t>TXN_7528294</t>
  </si>
  <si>
    <t>TXN_7131251</t>
  </si>
  <si>
    <t>TXN_9577339</t>
  </si>
  <si>
    <t>TXN_8250845</t>
  </si>
  <si>
    <t>TXN_8990101</t>
  </si>
  <si>
    <t>TXN_8789137</t>
  </si>
  <si>
    <t>TXN_6846861</t>
  </si>
  <si>
    <t>TXN_2770536</t>
  </si>
  <si>
    <t>TXN_1390917</t>
  </si>
  <si>
    <t>TXN_4628338</t>
  </si>
  <si>
    <t>TXN_4532280</t>
  </si>
  <si>
    <t>TXN_2879543</t>
  </si>
  <si>
    <t>TXN_7334418</t>
  </si>
  <si>
    <t>TXN_7927109</t>
  </si>
  <si>
    <t>TXN_9352814</t>
  </si>
  <si>
    <t>TXN_8872984</t>
  </si>
  <si>
    <t>TXN_8305586</t>
  </si>
  <si>
    <t>TXN_8349096</t>
  </si>
  <si>
    <t>TXN_6206421</t>
  </si>
  <si>
    <t>TXN_3740465</t>
  </si>
  <si>
    <t>TXN_5227798</t>
  </si>
  <si>
    <t>TXN_5154112</t>
  </si>
  <si>
    <t>TXN_6412590</t>
  </si>
  <si>
    <t>TXN_3202346</t>
  </si>
  <si>
    <t>TXN_6775972</t>
  </si>
  <si>
    <t>TXN_8799599</t>
  </si>
  <si>
    <t>TXN_2199500</t>
  </si>
  <si>
    <t>TXN_8279269</t>
  </si>
  <si>
    <t>TXN_2829951</t>
  </si>
  <si>
    <t>TXN_8675052</t>
  </si>
  <si>
    <t>TXN_3677109</t>
  </si>
  <si>
    <t>TXN_3661311</t>
  </si>
  <si>
    <t>TXN_5520841</t>
  </si>
  <si>
    <t>TXN_4907008</t>
  </si>
  <si>
    <t>TXN_9833793</t>
  </si>
  <si>
    <t>TXN_6297375</t>
  </si>
  <si>
    <t>TXN_1641000</t>
  </si>
  <si>
    <t>TXN_2917349</t>
  </si>
  <si>
    <t>TXN_8099578</t>
  </si>
  <si>
    <t>TXN_9949241</t>
  </si>
  <si>
    <t>TXN_3221795</t>
  </si>
  <si>
    <t>TXN_1883231</t>
  </si>
  <si>
    <t>TXN_2490699</t>
  </si>
  <si>
    <t>TXN_9614646</t>
  </si>
  <si>
    <t>TXN_3233211</t>
  </si>
  <si>
    <t>TXN_1607650</t>
  </si>
  <si>
    <t>TXN_8917809</t>
  </si>
  <si>
    <t>TXN_8850815</t>
  </si>
  <si>
    <t>TXN_1893337</t>
  </si>
  <si>
    <t>TXN_4865947</t>
  </si>
  <si>
    <t>TXN_5468350</t>
  </si>
  <si>
    <t>TXN_6907555</t>
  </si>
  <si>
    <t>TXN_2437751</t>
  </si>
  <si>
    <t>TXN_8285283</t>
  </si>
  <si>
    <t>TXN_5426405</t>
  </si>
  <si>
    <t>TXN_6794035</t>
  </si>
  <si>
    <t>TXN_9905396</t>
  </si>
  <si>
    <t>TXN_1955127</t>
  </si>
  <si>
    <t>TXN_1296879</t>
  </si>
  <si>
    <t>TXN_7052672</t>
  </si>
  <si>
    <t>TXN_3492861</t>
  </si>
  <si>
    <t>TXN_7584389</t>
  </si>
  <si>
    <t>TXN_2535662</t>
  </si>
  <si>
    <t>TXN_8436360</t>
  </si>
  <si>
    <t>TXN_1370465</t>
  </si>
  <si>
    <t>TXN_7777602</t>
  </si>
  <si>
    <t>TXN_3430805</t>
  </si>
  <si>
    <t>TXN_3886176</t>
  </si>
  <si>
    <t>TXN_8219472</t>
  </si>
  <si>
    <t>TXN_7171303</t>
  </si>
  <si>
    <t>TXN_8132145</t>
  </si>
  <si>
    <t>TXN_9286960</t>
  </si>
  <si>
    <t>TXN_6699343</t>
  </si>
  <si>
    <t>TXN_4461853</t>
  </si>
  <si>
    <t>TXN_2184573</t>
  </si>
  <si>
    <t>TXN_6337189</t>
  </si>
  <si>
    <t>TXN_6071905</t>
  </si>
  <si>
    <t>TXN_2260070</t>
  </si>
  <si>
    <t>TXN_5641209</t>
  </si>
  <si>
    <t>TXN_3504925</t>
  </si>
  <si>
    <t>TXN_4876398</t>
  </si>
  <si>
    <t>TXN_5456362</t>
  </si>
  <si>
    <t>TXN_4377249</t>
  </si>
  <si>
    <t>TXN_6566716</t>
  </si>
  <si>
    <t>TXN_8222593</t>
  </si>
  <si>
    <t>TXN_5054719</t>
  </si>
  <si>
    <t>TXN_2242015</t>
  </si>
  <si>
    <t>TXN_5727550</t>
  </si>
  <si>
    <t>TXN_9669749</t>
  </si>
  <si>
    <t>TXN_6553641</t>
  </si>
  <si>
    <t>TXN_3346749</t>
  </si>
  <si>
    <t>TXN_5594043</t>
  </si>
  <si>
    <t>TXN_1170807</t>
  </si>
  <si>
    <t>TXN_9529846</t>
  </si>
  <si>
    <t>TXN_3338458</t>
  </si>
  <si>
    <t>TXN_3104867</t>
  </si>
  <si>
    <t>TXN_3172621</t>
  </si>
  <si>
    <t>TXN_5830991</t>
  </si>
  <si>
    <t>TXN_2831842</t>
  </si>
  <si>
    <t>TXN_8951525</t>
  </si>
  <si>
    <t>TXN_7511261</t>
  </si>
  <si>
    <t>TXN_3896128</t>
  </si>
  <si>
    <t>TXN_6554101</t>
  </si>
  <si>
    <t>TXN_3500571</t>
  </si>
  <si>
    <t>TXN_6761273</t>
  </si>
  <si>
    <t>TXN_9196658</t>
  </si>
  <si>
    <t>TXN_7330330</t>
  </si>
  <si>
    <t>TXN_8953489</t>
  </si>
  <si>
    <t>TXN_4397349</t>
  </si>
  <si>
    <t>TXN_1072984</t>
  </si>
  <si>
    <t>TXN_9802771</t>
  </si>
  <si>
    <t>TXN_3858607</t>
  </si>
  <si>
    <t>TXN_8363711</t>
  </si>
  <si>
    <t>TXN_2566299</t>
  </si>
  <si>
    <t>TXN_6251282</t>
  </si>
  <si>
    <t>TXN_6266750</t>
  </si>
  <si>
    <t>TXN_7568112</t>
  </si>
  <si>
    <t>TXN_9800351</t>
  </si>
  <si>
    <t>TXN_4216821</t>
  </si>
  <si>
    <t>TXN_5188872</t>
  </si>
  <si>
    <t>TXN_9927220</t>
  </si>
  <si>
    <t>TXN_5118799</t>
  </si>
  <si>
    <t>TXN_7187578</t>
  </si>
  <si>
    <t>TXN_2920578</t>
  </si>
  <si>
    <t>TXN_8570149</t>
  </si>
  <si>
    <t>TXN_2253622</t>
  </si>
  <si>
    <t>TXN_9969706</t>
  </si>
  <si>
    <t>TXN_1915046</t>
  </si>
  <si>
    <t>TXN_4624019</t>
  </si>
  <si>
    <t>TXN_1773856</t>
  </si>
  <si>
    <t>TXN_6667083</t>
  </si>
  <si>
    <t>TXN_5144090</t>
  </si>
  <si>
    <t>TXN_4474441</t>
  </si>
  <si>
    <t>TXN_6598343</t>
  </si>
  <si>
    <t>TXN_1297663</t>
  </si>
  <si>
    <t>TXN_7362776</t>
  </si>
  <si>
    <t>TXN_7137800</t>
  </si>
  <si>
    <t>TXN_6529863</t>
  </si>
  <si>
    <t>TXN_1624458</t>
  </si>
  <si>
    <t>TXN_9608271</t>
  </si>
  <si>
    <t>TXN_2536821</t>
  </si>
  <si>
    <t>TXN_5820621</t>
  </si>
  <si>
    <t>TXN_2878994</t>
  </si>
  <si>
    <t>TXN_6492477</t>
  </si>
  <si>
    <t>TXN_4496616</t>
  </si>
  <si>
    <t>TXN_3190538</t>
  </si>
  <si>
    <t>TXN_8078312</t>
  </si>
  <si>
    <t>TXN_9836829</t>
  </si>
  <si>
    <t>TXN_8942829</t>
  </si>
  <si>
    <t>TXN_1604072</t>
  </si>
  <si>
    <t>TXN_4314504</t>
  </si>
  <si>
    <t>TXN_4649079</t>
  </si>
  <si>
    <t>TXN_6383336</t>
  </si>
  <si>
    <t>TXN_7605163</t>
  </si>
  <si>
    <t>TXN_7097760</t>
  </si>
  <si>
    <t>TXN_1998357</t>
  </si>
  <si>
    <t>TXN_9944500</t>
  </si>
  <si>
    <t>TXN_1329167</t>
  </si>
  <si>
    <t>TXN_9525078</t>
  </si>
  <si>
    <t>TXN_3977520</t>
  </si>
  <si>
    <t>TXN_3330279</t>
  </si>
  <si>
    <t>TXN_6234882</t>
  </si>
  <si>
    <t>TXN_6093955</t>
  </si>
  <si>
    <t>TXN_3109161</t>
  </si>
  <si>
    <t>TXN_7963892</t>
  </si>
  <si>
    <t>TXN_6325639</t>
  </si>
  <si>
    <t>TXN_3856510</t>
  </si>
  <si>
    <t>TXN_4779192</t>
  </si>
  <si>
    <t>TXN_4163126</t>
  </si>
  <si>
    <t>TXN_2817210</t>
  </si>
  <si>
    <t>TXN_3218971</t>
  </si>
  <si>
    <t>TXN_7328604</t>
  </si>
  <si>
    <t>TXN_4574757</t>
  </si>
  <si>
    <t>TXN_9505924</t>
  </si>
  <si>
    <t>TXN_9482559</t>
  </si>
  <si>
    <t>TXN_7037557</t>
  </si>
  <si>
    <t>TXN_5074212</t>
  </si>
  <si>
    <t>TXN_8538125</t>
  </si>
  <si>
    <t>TXN_5350286</t>
  </si>
  <si>
    <t>TXN_1534223</t>
  </si>
  <si>
    <t>TXN_6312039</t>
  </si>
  <si>
    <t>TXN_7466297</t>
  </si>
  <si>
    <t>TXN_2693278</t>
  </si>
  <si>
    <t>TXN_2227825</t>
  </si>
  <si>
    <t>TXN_5328814</t>
  </si>
  <si>
    <t>TXN_8538315</t>
  </si>
  <si>
    <t>TXN_2334962</t>
  </si>
  <si>
    <t>TXN_9321776</t>
  </si>
  <si>
    <t>TXN_2574545</t>
  </si>
  <si>
    <t>TXN_7625537</t>
  </si>
  <si>
    <t>TXN_8722491</t>
  </si>
  <si>
    <t>TXN_4129569</t>
  </si>
  <si>
    <t>TXN_7951885</t>
  </si>
  <si>
    <t>TXN_9090875</t>
  </si>
  <si>
    <t>TXN_9175684</t>
  </si>
  <si>
    <t>TXN_1640649</t>
  </si>
  <si>
    <t>TXN_8477415</t>
  </si>
  <si>
    <t>TXN_1039367</t>
  </si>
  <si>
    <t>TXN_5433982</t>
  </si>
  <si>
    <t>TXN_2838588</t>
  </si>
  <si>
    <t>TXN_5640232</t>
  </si>
  <si>
    <t>TXN_7418562</t>
  </si>
  <si>
    <t>TXN_2978326</t>
  </si>
  <si>
    <t>TXN_2360229</t>
  </si>
  <si>
    <t>TXN_5285666</t>
  </si>
  <si>
    <t>TXN_6117421</t>
  </si>
  <si>
    <t>TXN_2962728</t>
  </si>
  <si>
    <t>TXN_6527482</t>
  </si>
  <si>
    <t>TXN_4256200</t>
  </si>
  <si>
    <t>TXN_2507188</t>
  </si>
  <si>
    <t>TXN_3486548</t>
  </si>
  <si>
    <t>TXN_7662502</t>
  </si>
  <si>
    <t>TXN_3212505</t>
  </si>
  <si>
    <t>TXN_2311188</t>
  </si>
  <si>
    <t>TXN_6344806</t>
  </si>
  <si>
    <t>TXN_4891221</t>
  </si>
  <si>
    <t>TXN_2178059</t>
  </si>
  <si>
    <t>TXN_3670103</t>
  </si>
  <si>
    <t>TXN_6444911</t>
  </si>
  <si>
    <t>TXN_4186842</t>
  </si>
  <si>
    <t>TXN_2002049</t>
  </si>
  <si>
    <t>TXN_5517185</t>
  </si>
  <si>
    <t>TXN_3373997</t>
  </si>
  <si>
    <t>TXN_1950343</t>
  </si>
  <si>
    <t>TXN_4477016</t>
  </si>
  <si>
    <t>TXN_2644403</t>
  </si>
  <si>
    <t>TXN_7006741</t>
  </si>
  <si>
    <t>TXN_7246698</t>
  </si>
  <si>
    <t>TXN_8063016</t>
  </si>
  <si>
    <t>TXN_6780463</t>
  </si>
  <si>
    <t>TXN_5560669</t>
  </si>
  <si>
    <t>TXN_6559598</t>
  </si>
  <si>
    <t>TXN_7035067</t>
  </si>
  <si>
    <t>TXN_4108869</t>
  </si>
  <si>
    <t>TXN_6011341</t>
  </si>
  <si>
    <t>TXN_5257531</t>
  </si>
  <si>
    <t>TXN_8167311</t>
  </si>
  <si>
    <t>TXN_3312574</t>
  </si>
  <si>
    <t>TXN_9208629</t>
  </si>
  <si>
    <t>TXN_6846085</t>
  </si>
  <si>
    <t>TXN_2282416</t>
  </si>
  <si>
    <t>TXN_2947683</t>
  </si>
  <si>
    <t>TXN_8831659</t>
  </si>
  <si>
    <t>TXN_2188342</t>
  </si>
  <si>
    <t>TXN_3843943</t>
  </si>
  <si>
    <t>TXN_4989644</t>
  </si>
  <si>
    <t>TXN_9456357</t>
  </si>
  <si>
    <t>TXN_9549021</t>
  </si>
  <si>
    <t>TXN_9732454</t>
  </si>
  <si>
    <t>TXN_4129476</t>
  </si>
  <si>
    <t>TXN_7060691</t>
  </si>
  <si>
    <t>TXN_8048357</t>
  </si>
  <si>
    <t>TXN_5528787</t>
  </si>
  <si>
    <t>TXN_2020445</t>
  </si>
  <si>
    <t>TXN_6684056</t>
  </si>
  <si>
    <t>TXN_6085326</t>
  </si>
  <si>
    <t>TXN_7312448</t>
  </si>
  <si>
    <t>TXN_2201857</t>
  </si>
  <si>
    <t>TXN_4982382</t>
  </si>
  <si>
    <t>TXN_8266662</t>
  </si>
  <si>
    <t>TXN_7755216</t>
  </si>
  <si>
    <t>TXN_2241162</t>
  </si>
  <si>
    <t>TXN_5757933</t>
  </si>
  <si>
    <t>TXN_8740257</t>
  </si>
  <si>
    <t>TXN_4709135</t>
  </si>
  <si>
    <t>TXN_2199647</t>
  </si>
  <si>
    <t>TXN_3140950</t>
  </si>
  <si>
    <t>TXN_4238818</t>
  </si>
  <si>
    <t>TXN_2146829</t>
  </si>
  <si>
    <t>TXN_8131537</t>
  </si>
  <si>
    <t>TXN_6774688</t>
  </si>
  <si>
    <t>TXN_5757196</t>
  </si>
  <si>
    <t>TXN_7482834</t>
  </si>
  <si>
    <t>TXN_7123353</t>
  </si>
  <si>
    <t>TXN_8230414</t>
  </si>
  <si>
    <t>TXN_3738314</t>
  </si>
  <si>
    <t>TXN_3200434</t>
  </si>
  <si>
    <t>TXN_9563685</t>
  </si>
  <si>
    <t>TXN_3345675</t>
  </si>
  <si>
    <t>TXN_9890734</t>
  </si>
  <si>
    <t>TXN_7697294</t>
  </si>
  <si>
    <t>TXN_3399674</t>
  </si>
  <si>
    <t>TXN_4340811</t>
  </si>
  <si>
    <t>TXN_6515226</t>
  </si>
  <si>
    <t>TXN_2396191</t>
  </si>
  <si>
    <t>TXN_5223162</t>
  </si>
  <si>
    <t>TXN_9298882</t>
  </si>
  <si>
    <t>TXN_1048616</t>
  </si>
  <si>
    <t>TXN_5896141</t>
  </si>
  <si>
    <t>TXN_8549341</t>
  </si>
  <si>
    <t>TXN_6929664</t>
  </si>
  <si>
    <t>TXN_1570632</t>
  </si>
  <si>
    <t>TXN_4650811</t>
  </si>
  <si>
    <t>TXN_2666773</t>
  </si>
  <si>
    <t>TXN_2780349</t>
  </si>
  <si>
    <t>TXN_5923474</t>
  </si>
  <si>
    <t>TXN_2041190</t>
  </si>
  <si>
    <t>TXN_8269366</t>
  </si>
  <si>
    <t>TXN_3785049</t>
  </si>
  <si>
    <t>TXN_8819928</t>
  </si>
  <si>
    <t>TXN_4442954</t>
  </si>
  <si>
    <t>TXN_8076449</t>
  </si>
  <si>
    <t>TXN_1560873</t>
  </si>
  <si>
    <t>TXN_3705445</t>
  </si>
  <si>
    <t>TXN_9714665</t>
  </si>
  <si>
    <t>TXN_4155770</t>
  </si>
  <si>
    <t>TXN_5992635</t>
  </si>
  <si>
    <t>TXN_6011304</t>
  </si>
  <si>
    <t>TXN_6223157</t>
  </si>
  <si>
    <t>TXN_8526084</t>
  </si>
  <si>
    <t>TXN_4532475</t>
  </si>
  <si>
    <t>TXN_4798335</t>
  </si>
  <si>
    <t>TXN_9336674</t>
  </si>
  <si>
    <t>TXN_5257169</t>
  </si>
  <si>
    <t>TXN_5929633</t>
  </si>
  <si>
    <t>TXN_9323014</t>
  </si>
  <si>
    <t>TXN_5764902</t>
  </si>
  <si>
    <t>TXN_1473693</t>
  </si>
  <si>
    <t>TXN_3827851</t>
  </si>
  <si>
    <t>TXN_9087746</t>
  </si>
  <si>
    <t>TXN_7581536</t>
  </si>
  <si>
    <t>TXN_6494850</t>
  </si>
  <si>
    <t>TXN_1021087</t>
  </si>
  <si>
    <t>TXN_2530326</t>
  </si>
  <si>
    <t>TXN_1309653</t>
  </si>
  <si>
    <t>TXN_8208915</t>
  </si>
  <si>
    <t>TXN_5499117</t>
  </si>
  <si>
    <t>TXN_9590819</t>
  </si>
  <si>
    <t>TXN_9041473</t>
  </si>
  <si>
    <t>TXN_6052534</t>
  </si>
  <si>
    <t>TXN_2119325</t>
  </si>
  <si>
    <t>TXN_8211133</t>
  </si>
  <si>
    <t>TXN_2331025</t>
  </si>
  <si>
    <t>TXN_3543133</t>
  </si>
  <si>
    <t>TXN_1103883</t>
  </si>
  <si>
    <t>TXN_2873573</t>
  </si>
  <si>
    <t>TXN_2898571</t>
  </si>
  <si>
    <t>TXN_1584851</t>
  </si>
  <si>
    <t>TXN_9430262</t>
  </si>
  <si>
    <t>TXN_9042309</t>
  </si>
  <si>
    <t>TXN_4816652</t>
  </si>
  <si>
    <t>TXN_8567172</t>
  </si>
  <si>
    <t>TXN_4416436</t>
  </si>
  <si>
    <t>TXN_5005999</t>
  </si>
  <si>
    <t>TXN_8664295</t>
  </si>
  <si>
    <t>TXN_4971093</t>
  </si>
  <si>
    <t>TXN_7223387</t>
  </si>
  <si>
    <t>TXN_1629092</t>
  </si>
  <si>
    <t>TXN_4363360</t>
  </si>
  <si>
    <t>TXN_3317406</t>
  </si>
  <si>
    <t>TXN_1364211</t>
  </si>
  <si>
    <t>TXN_1102876</t>
  </si>
  <si>
    <t>TXN_2673294</t>
  </si>
  <si>
    <t>TXN_1801691</t>
  </si>
  <si>
    <t>TXN_6424195</t>
  </si>
  <si>
    <t>TXN_7854162</t>
  </si>
  <si>
    <t>TXN_7416669</t>
  </si>
  <si>
    <t>TXN_3693990</t>
  </si>
  <si>
    <t>TXN_8652632</t>
  </si>
  <si>
    <t>TXN_4141765</t>
  </si>
  <si>
    <t>TXN_8180793</t>
  </si>
  <si>
    <t>TXN_5680687</t>
  </si>
  <si>
    <t>TXN_9349736</t>
  </si>
  <si>
    <t>TXN_7558010</t>
  </si>
  <si>
    <t>TXN_8172897</t>
  </si>
  <si>
    <t>TXN_8540794</t>
  </si>
  <si>
    <t>TXN_5966744</t>
  </si>
  <si>
    <t>TXN_3912440</t>
  </si>
  <si>
    <t>TXN_7657615</t>
  </si>
  <si>
    <t>TXN_4020074</t>
  </si>
  <si>
    <t>TXN_8942747</t>
  </si>
  <si>
    <t>TXN_3902815</t>
  </si>
  <si>
    <t>TXN_6905143</t>
  </si>
  <si>
    <t>TXN_4866254</t>
  </si>
  <si>
    <t>TXN_8935781</t>
  </si>
  <si>
    <t>TXN_7064604</t>
  </si>
  <si>
    <t>TXN_1547555</t>
  </si>
  <si>
    <t>TXN_9618881</t>
  </si>
  <si>
    <t>TXN_2799785</t>
  </si>
  <si>
    <t>TXN_8155535</t>
  </si>
  <si>
    <t>TXN_3307518</t>
  </si>
  <si>
    <t>TXN_2379467</t>
  </si>
  <si>
    <t>TXN_1837617</t>
  </si>
  <si>
    <t>TXN_4472969</t>
  </si>
  <si>
    <t>TXN_1905459</t>
  </si>
  <si>
    <t>TXN_8799945</t>
  </si>
  <si>
    <t>TXN_4361614</t>
  </si>
  <si>
    <t>TXN_1665056</t>
  </si>
  <si>
    <t>TXN_9743274</t>
  </si>
  <si>
    <t>TXN_5518232</t>
  </si>
  <si>
    <t>TXN_3770267</t>
  </si>
  <si>
    <t>TXN_7177709</t>
  </si>
  <si>
    <t>TXN_6246494</t>
  </si>
  <si>
    <t>TXN_7486118</t>
  </si>
  <si>
    <t>TXN_5424614</t>
  </si>
  <si>
    <t>TXN_6271598</t>
  </si>
  <si>
    <t>TXN_7562313</t>
  </si>
  <si>
    <t>TXN_9685716</t>
  </si>
  <si>
    <t>TXN_6833564</t>
  </si>
  <si>
    <t>TXN_9411395</t>
  </si>
  <si>
    <t>TXN_6990331</t>
  </si>
  <si>
    <t>TXN_2107161</t>
  </si>
  <si>
    <t>TXN_2715086</t>
  </si>
  <si>
    <t>TXN_2747156</t>
  </si>
  <si>
    <t>TXN_6901094</t>
  </si>
  <si>
    <t>TXN_2910247</t>
  </si>
  <si>
    <t>TXN_2111973</t>
  </si>
  <si>
    <t>TXN_3251591</t>
  </si>
  <si>
    <t>TXN_4549977</t>
  </si>
  <si>
    <t>TXN_1736294</t>
  </si>
  <si>
    <t>TXN_6773319</t>
  </si>
  <si>
    <t>TXN_8392086</t>
  </si>
  <si>
    <t>TXN_4719069</t>
  </si>
  <si>
    <t>TXN_3809941</t>
  </si>
  <si>
    <t>TXN_8246369</t>
  </si>
  <si>
    <t>TXN_2009782</t>
  </si>
  <si>
    <t>TXN_4635230</t>
  </si>
  <si>
    <t>TXN_9583176</t>
  </si>
  <si>
    <t>TXN_9349471</t>
  </si>
  <si>
    <t>TXN_7612056</t>
  </si>
  <si>
    <t>TXN_9259900</t>
  </si>
  <si>
    <t>TXN_4205860</t>
  </si>
  <si>
    <t>TXN_5712248</t>
  </si>
  <si>
    <t>TXN_4582966</t>
  </si>
  <si>
    <t>TXN_4203885</t>
  </si>
  <si>
    <t>TXN_1887083</t>
  </si>
  <si>
    <t>TXN_5602640</t>
  </si>
  <si>
    <t>TXN_8285410</t>
  </si>
  <si>
    <t>TXN_5654663</t>
  </si>
  <si>
    <t>TXN_2390146</t>
  </si>
  <si>
    <t>TXN_9478033</t>
  </si>
  <si>
    <t>TXN_8546777</t>
  </si>
  <si>
    <t>TXN_9016451</t>
  </si>
  <si>
    <t>TXN_3516296</t>
  </si>
  <si>
    <t>TXN_7445257</t>
  </si>
  <si>
    <t>TXN_4886990</t>
  </si>
  <si>
    <t>TXN_4962147</t>
  </si>
  <si>
    <t>TXN_5575420</t>
  </si>
  <si>
    <t>TXN_1687822</t>
  </si>
  <si>
    <t>TXN_3628566</t>
  </si>
  <si>
    <t>TXN_5230719</t>
  </si>
  <si>
    <t>TXN_9244886</t>
  </si>
  <si>
    <t>TXN_4179797</t>
  </si>
  <si>
    <t>TXN_7485379</t>
  </si>
  <si>
    <t>TXN_7988991</t>
  </si>
  <si>
    <t>TXN_4030181</t>
  </si>
  <si>
    <t>TXN_1664563</t>
  </si>
  <si>
    <t>TXN_2002730</t>
  </si>
  <si>
    <t>TXN_9662827</t>
  </si>
  <si>
    <t>TXN_4131020</t>
  </si>
  <si>
    <t>TXN_1149624</t>
  </si>
  <si>
    <t>TXN_2628157</t>
  </si>
  <si>
    <t>TXN_9018195</t>
  </si>
  <si>
    <t>TXN_6697374</t>
  </si>
  <si>
    <t>TXN_4366417</t>
  </si>
  <si>
    <t>TXN_3930313</t>
  </si>
  <si>
    <t>TXN_5205595</t>
  </si>
  <si>
    <t>TXN_8276063</t>
  </si>
  <si>
    <t>TXN_5176767</t>
  </si>
  <si>
    <t>TXN_6043396</t>
  </si>
  <si>
    <t>TXN_9493077</t>
  </si>
  <si>
    <t>TXN_3493771</t>
  </si>
  <si>
    <t>TXN_4793771</t>
  </si>
  <si>
    <t>TXN_8107005</t>
  </si>
  <si>
    <t>TXN_2940613</t>
  </si>
  <si>
    <t>TXN_2407379</t>
  </si>
  <si>
    <t>TXN_3376952</t>
  </si>
  <si>
    <t>TXN_4083004</t>
  </si>
  <si>
    <t>TXN_3554772</t>
  </si>
  <si>
    <t>TXN_2347248</t>
  </si>
  <si>
    <t>TXN_3732426</t>
  </si>
  <si>
    <t>TXN_8675558</t>
  </si>
  <si>
    <t>TXN_1963345</t>
  </si>
  <si>
    <t>TXN_8946323</t>
  </si>
  <si>
    <t>TXN_1529961</t>
  </si>
  <si>
    <t>TXN_1141405</t>
  </si>
  <si>
    <t>TXN_4898346</t>
  </si>
  <si>
    <t>TXN_2807324</t>
  </si>
  <si>
    <t>TXN_4428486</t>
  </si>
  <si>
    <t>TXN_4430772</t>
  </si>
  <si>
    <t>TXN_3987718</t>
  </si>
  <si>
    <t>TXN_6007437</t>
  </si>
  <si>
    <t>TXN_6030518</t>
  </si>
  <si>
    <t>TXN_3303518</t>
  </si>
  <si>
    <t>TXN_9719921</t>
  </si>
  <si>
    <t>TXN_2894945</t>
  </si>
  <si>
    <t>TXN_5728193</t>
  </si>
  <si>
    <t>TXN_8156455</t>
  </si>
  <si>
    <t>TXN_7063005</t>
  </si>
  <si>
    <t>TXN_1770648</t>
  </si>
  <si>
    <t>TXN_5289658</t>
  </si>
  <si>
    <t>TXN_2602732</t>
  </si>
  <si>
    <t>TXN_8595386</t>
  </si>
  <si>
    <t>TXN_7084298</t>
  </si>
  <si>
    <t>TXN_1268811</t>
  </si>
  <si>
    <t>TXN_9190025</t>
  </si>
  <si>
    <t>TXN_5056808</t>
  </si>
  <si>
    <t>TXN_9191048</t>
  </si>
  <si>
    <t>TXN_5105810</t>
  </si>
  <si>
    <t>TXN_3272613</t>
  </si>
  <si>
    <t>TXN_3690903</t>
  </si>
  <si>
    <t>TXN_1938413</t>
  </si>
  <si>
    <t>TXN_6989000</t>
  </si>
  <si>
    <t>TXN_2193333</t>
  </si>
  <si>
    <t>TXN_2547084</t>
  </si>
  <si>
    <t>TXN_8879936</t>
  </si>
  <si>
    <t>TXN_1605677</t>
  </si>
  <si>
    <t>TXN_6070787</t>
  </si>
  <si>
    <t>TXN_3441457</t>
  </si>
  <si>
    <t>TXN_9239309</t>
  </si>
  <si>
    <t>TXN_7196144</t>
  </si>
  <si>
    <t>TXN_3981406</t>
  </si>
  <si>
    <t>TXN_2152054</t>
  </si>
  <si>
    <t>TXN_9339037</t>
  </si>
  <si>
    <t>TXN_7308629</t>
  </si>
  <si>
    <t>TXN_9407636</t>
  </si>
  <si>
    <t>TXN_6118079</t>
  </si>
  <si>
    <t>TXN_6415784</t>
  </si>
  <si>
    <t>TXN_4417326</t>
  </si>
  <si>
    <t>TXN_2090061</t>
  </si>
  <si>
    <t>TXN_8128656</t>
  </si>
  <si>
    <t>TXN_1103495</t>
  </si>
  <si>
    <t>TXN_8099424</t>
  </si>
  <si>
    <t>TXN_5103036</t>
  </si>
  <si>
    <t>TXN_1336727</t>
  </si>
  <si>
    <t>TXN_5724548</t>
  </si>
  <si>
    <t>TXN_3521791</t>
  </si>
  <si>
    <t>TXN_2678484</t>
  </si>
  <si>
    <t>TXN_6696619</t>
  </si>
  <si>
    <t>TXN_2734718</t>
  </si>
  <si>
    <t>TXN_8241649</t>
  </si>
  <si>
    <t>TXN_6125646</t>
  </si>
  <si>
    <t>TXN_8639973</t>
  </si>
  <si>
    <t>TXN_3719842</t>
  </si>
  <si>
    <t>TXN_3863940</t>
  </si>
  <si>
    <t>TXN_9121241</t>
  </si>
  <si>
    <t>TXN_4419474</t>
  </si>
  <si>
    <t>TXN_5639485</t>
  </si>
  <si>
    <t>TXN_9997263</t>
  </si>
  <si>
    <t>TXN_9240476</t>
  </si>
  <si>
    <t>TXN_6494145</t>
  </si>
  <si>
    <t>TXN_2142941</t>
  </si>
  <si>
    <t>TXN_4125871</t>
  </si>
  <si>
    <t>TXN_7102166</t>
  </si>
  <si>
    <t>TXN_9815454</t>
  </si>
  <si>
    <t>TXN_3751420</t>
  </si>
  <si>
    <t>TXN_3439155</t>
  </si>
  <si>
    <t>TXN_5564198</t>
  </si>
  <si>
    <t>TXN_3446643</t>
  </si>
  <si>
    <t>TXN_1770073</t>
  </si>
  <si>
    <t>TXN_7328209</t>
  </si>
  <si>
    <t>TXN_7221831</t>
  </si>
  <si>
    <t>TXN_4548565</t>
  </si>
  <si>
    <t>TXN_7400015</t>
  </si>
  <si>
    <t>TXN_4749986</t>
  </si>
  <si>
    <t>TXN_5238755</t>
  </si>
  <si>
    <t>TXN_1822234</t>
  </si>
  <si>
    <t>TXN_1342487</t>
  </si>
  <si>
    <t>TXN_7413282</t>
  </si>
  <si>
    <t>TXN_5713298</t>
  </si>
  <si>
    <t>TXN_3045673</t>
  </si>
  <si>
    <t>TXN_2662720</t>
  </si>
  <si>
    <t>TXN_8966922</t>
  </si>
  <si>
    <t>TXN_7311815</t>
  </si>
  <si>
    <t>TXN_8211198</t>
  </si>
  <si>
    <t>TXN_1556480</t>
  </si>
  <si>
    <t>TXN_5504130</t>
  </si>
  <si>
    <t>TXN_8821579</t>
  </si>
  <si>
    <t>TXN_6873127</t>
  </si>
  <si>
    <t>TXN_9923952</t>
  </si>
  <si>
    <t>TXN_4766317</t>
  </si>
  <si>
    <t>TXN_6335297</t>
  </si>
  <si>
    <t>TXN_9334593</t>
  </si>
  <si>
    <t>TXN_8260461</t>
  </si>
  <si>
    <t>TXN_4323120</t>
  </si>
  <si>
    <t>TXN_5947264</t>
  </si>
  <si>
    <t>TXN_9072628</t>
  </si>
  <si>
    <t>TXN_8282744</t>
  </si>
  <si>
    <t>TXN_2428781</t>
  </si>
  <si>
    <t>TXN_9731999</t>
  </si>
  <si>
    <t>TXN_5742202</t>
  </si>
  <si>
    <t>TXN_6695451</t>
  </si>
  <si>
    <t>TXN_6098702</t>
  </si>
  <si>
    <t>TXN_8972184</t>
  </si>
  <si>
    <t>TXN_2010507</t>
  </si>
  <si>
    <t>TXN_1390754</t>
  </si>
  <si>
    <t>TXN_4925291</t>
  </si>
  <si>
    <t>TXN_8345383</t>
  </si>
  <si>
    <t>TXN_4696969</t>
  </si>
  <si>
    <t>TXN_8745942</t>
  </si>
  <si>
    <t>TXN_1827937</t>
  </si>
  <si>
    <t>TXN_2496907</t>
  </si>
  <si>
    <t>TXN_3043371</t>
  </si>
  <si>
    <t>TXN_2687149</t>
  </si>
  <si>
    <t>TXN_9752207</t>
  </si>
  <si>
    <t>TXN_7223850</t>
  </si>
  <si>
    <t>TXN_5421917</t>
  </si>
  <si>
    <t>TXN_3812053</t>
  </si>
  <si>
    <t>TXN_8437195</t>
  </si>
  <si>
    <t>TXN_1856538</t>
  </si>
  <si>
    <t>TXN_2933439</t>
  </si>
  <si>
    <t>TXN_3846628</t>
  </si>
  <si>
    <t>TXN_9043894</t>
  </si>
  <si>
    <t>TXN_9354349</t>
  </si>
  <si>
    <t>TXN_3655950</t>
  </si>
  <si>
    <t>TXN_4483585</t>
  </si>
  <si>
    <t>TXN_2332364</t>
  </si>
  <si>
    <t>TXN_5878649</t>
  </si>
  <si>
    <t>TXN_2716940</t>
  </si>
  <si>
    <t>TXN_2496249</t>
  </si>
  <si>
    <t>TXN_5931551</t>
  </si>
  <si>
    <t>TXN_5812552</t>
  </si>
  <si>
    <t>TXN_2259102</t>
  </si>
  <si>
    <t>TXN_7041367</t>
  </si>
  <si>
    <t>TXN_7262554</t>
  </si>
  <si>
    <t>TXN_2201235</t>
  </si>
  <si>
    <t>TXN_2907979</t>
  </si>
  <si>
    <t>TXN_5179245</t>
  </si>
  <si>
    <t>TXN_5010968</t>
  </si>
  <si>
    <t>TXN_6294315</t>
  </si>
  <si>
    <t>TXN_8487985</t>
  </si>
  <si>
    <t>TXN_9176533</t>
  </si>
  <si>
    <t>TXN_1228474</t>
  </si>
  <si>
    <t>TXN_8518812</t>
  </si>
  <si>
    <t>TXN_5573436</t>
  </si>
  <si>
    <t>TXN_3274591</t>
  </si>
  <si>
    <t>TXN_9196694</t>
  </si>
  <si>
    <t>TXN_2716377</t>
  </si>
  <si>
    <t>TXN_4002142</t>
  </si>
  <si>
    <t>TXN_9417438</t>
  </si>
  <si>
    <t>TXN_2019127</t>
  </si>
  <si>
    <t>TXN_2007652</t>
  </si>
  <si>
    <t>TXN_3241510</t>
  </si>
  <si>
    <t>TXN_1978239</t>
  </si>
  <si>
    <t>TXN_3286168</t>
  </si>
  <si>
    <t>TXN_5217434</t>
  </si>
  <si>
    <t>TXN_4822216</t>
  </si>
  <si>
    <t>TXN_3931393</t>
  </si>
  <si>
    <t>TXN_1429325</t>
  </si>
  <si>
    <t>TXN_2888655</t>
  </si>
  <si>
    <t>TXN_3648160</t>
  </si>
  <si>
    <t>TXN_4437520</t>
  </si>
  <si>
    <t>TXN_4995281</t>
  </si>
  <si>
    <t>TXN_6105807</t>
  </si>
  <si>
    <t>TXN_2566211</t>
  </si>
  <si>
    <t>TXN_8970135</t>
  </si>
  <si>
    <t>TXN_9375445</t>
  </si>
  <si>
    <t>TXN_1532390</t>
  </si>
  <si>
    <t>TXN_8020606</t>
  </si>
  <si>
    <t>TXN_5124999</t>
  </si>
  <si>
    <t>TXN_3514890</t>
  </si>
  <si>
    <t>TXN_2921765</t>
  </si>
  <si>
    <t>TXN_7255755</t>
  </si>
  <si>
    <t>TXN_3944582</t>
  </si>
  <si>
    <t>TXN_7653452</t>
  </si>
  <si>
    <t>TXN_1020983</t>
  </si>
  <si>
    <t>TXN_9072817</t>
  </si>
  <si>
    <t>TXN_1732639</t>
  </si>
  <si>
    <t>TXN_7276452</t>
  </si>
  <si>
    <t>TXN_2610195</t>
  </si>
  <si>
    <t>TXN_7971761</t>
  </si>
  <si>
    <t>TXN_9281392</t>
  </si>
  <si>
    <t>TXN_8386253</t>
  </si>
  <si>
    <t>TXN_7995960</t>
  </si>
  <si>
    <t>TXN_7663739</t>
  </si>
  <si>
    <t>TXN_7784608</t>
  </si>
  <si>
    <t>TXN_7132021</t>
  </si>
  <si>
    <t>TXN_2196926</t>
  </si>
  <si>
    <t>TXN_9582506</t>
  </si>
  <si>
    <t>TXN_5215704</t>
  </si>
  <si>
    <t>TXN_9329112</t>
  </si>
  <si>
    <t>TXN_1643029</t>
  </si>
  <si>
    <t>TXN_1796259</t>
  </si>
  <si>
    <t>TXN_4078284</t>
  </si>
  <si>
    <t>TXN_1992699</t>
  </si>
  <si>
    <t>TXN_5409951</t>
  </si>
  <si>
    <t>TXN_9826170</t>
  </si>
  <si>
    <t>TXN_4949509</t>
  </si>
  <si>
    <t>TXN_5038122</t>
  </si>
  <si>
    <t>TXN_8984085</t>
  </si>
  <si>
    <t>TXN_8830264</t>
  </si>
  <si>
    <t>TXN_9696074</t>
  </si>
  <si>
    <t>TXN_9579637</t>
  </si>
  <si>
    <t>TXN_7907786</t>
  </si>
  <si>
    <t>TXN_5316852</t>
  </si>
  <si>
    <t>TXN_6498718</t>
  </si>
  <si>
    <t>TXN_1602435</t>
  </si>
  <si>
    <t>TXN_9871036</t>
  </si>
  <si>
    <t>TXN_2073001</t>
  </si>
  <si>
    <t>TXN_7815076</t>
  </si>
  <si>
    <t>TXN_6897172</t>
  </si>
  <si>
    <t>TXN_3783903</t>
  </si>
  <si>
    <t>TXN_4378637</t>
  </si>
  <si>
    <t>TXN_1708928</t>
  </si>
  <si>
    <t>TXN_2352685</t>
  </si>
  <si>
    <t>TXN_2991733</t>
  </si>
  <si>
    <t>TXN_8978924</t>
  </si>
  <si>
    <t>TXN_7166936</t>
  </si>
  <si>
    <t>TXN_7645250</t>
  </si>
  <si>
    <t>TXN_9231480</t>
  </si>
  <si>
    <t>TXN_9159655</t>
  </si>
  <si>
    <t>TXN_1293057</t>
  </si>
  <si>
    <t>TXN_8829698</t>
  </si>
  <si>
    <t>TXN_5056351</t>
  </si>
  <si>
    <t>TXN_4431264</t>
  </si>
  <si>
    <t>TXN_4331770</t>
  </si>
  <si>
    <t>TXN_9728062</t>
  </si>
  <si>
    <t>TXN_7664606</t>
  </si>
  <si>
    <t>TXN_3359911</t>
  </si>
  <si>
    <t>TXN_2019258</t>
  </si>
  <si>
    <t>TXN_3437948</t>
  </si>
  <si>
    <t>TXN_3234146</t>
  </si>
  <si>
    <t>TXN_4205407</t>
  </si>
  <si>
    <t>TXN_8325722</t>
  </si>
  <si>
    <t>TXN_3050797</t>
  </si>
  <si>
    <t>TXN_8731991</t>
  </si>
  <si>
    <t>TXN_7387416</t>
  </si>
  <si>
    <t>TXN_3886177</t>
  </si>
  <si>
    <t>TXN_2334047</t>
  </si>
  <si>
    <t>TXN_6972491</t>
  </si>
  <si>
    <t>TXN_8886791</t>
  </si>
  <si>
    <t>TXN_2726749</t>
  </si>
  <si>
    <t>TXN_3357336</t>
  </si>
  <si>
    <t>TXN_9738339</t>
  </si>
  <si>
    <t>TXN_1046659</t>
  </si>
  <si>
    <t>TXN_2032049</t>
  </si>
  <si>
    <t>TXN_5315818</t>
  </si>
  <si>
    <t>TXN_8833319</t>
  </si>
  <si>
    <t>TXN_4353750</t>
  </si>
  <si>
    <t>TXN_8743142</t>
  </si>
  <si>
    <t>TXN_3744962</t>
  </si>
  <si>
    <t>TXN_7312277</t>
  </si>
  <si>
    <t>TXN_2342308</t>
  </si>
  <si>
    <t>TXN_3121360</t>
  </si>
  <si>
    <t>TXN_5568416</t>
  </si>
  <si>
    <t>TXN_7032922</t>
  </si>
  <si>
    <t>TXN_5734186</t>
  </si>
  <si>
    <t>TXN_5107025</t>
  </si>
  <si>
    <t>TXN_8947660</t>
  </si>
  <si>
    <t>TXN_6752053</t>
  </si>
  <si>
    <t>TXN_6467414</t>
  </si>
  <si>
    <t>TXN_2861912</t>
  </si>
  <si>
    <t>TXN_1929109</t>
  </si>
  <si>
    <t>TXN_8126049</t>
  </si>
  <si>
    <t>TXN_2644962</t>
  </si>
  <si>
    <t>TXN_2161255</t>
  </si>
  <si>
    <t>TXN_8833173</t>
  </si>
  <si>
    <t>TXN_8449081</t>
  </si>
  <si>
    <t>TXN_2935761</t>
  </si>
  <si>
    <t>TXN_1419790</t>
  </si>
  <si>
    <t>TXN_4385632</t>
  </si>
  <si>
    <t>TXN_4343133</t>
  </si>
  <si>
    <t>TXN_7712544</t>
  </si>
  <si>
    <t>TXN_4023091</t>
  </si>
  <si>
    <t>TXN_6005707</t>
  </si>
  <si>
    <t>TXN_2867795</t>
  </si>
  <si>
    <t>TXN_8434259</t>
  </si>
  <si>
    <t>TXN_5437961</t>
  </si>
  <si>
    <t>TXN_1242840</t>
  </si>
  <si>
    <t>TXN_2997717</t>
  </si>
  <si>
    <t>TXN_9772498</t>
  </si>
  <si>
    <t>TXN_7908929</t>
  </si>
  <si>
    <t>TXN_6411390</t>
  </si>
  <si>
    <t>TXN_5784400</t>
  </si>
  <si>
    <t>TXN_9660737</t>
  </si>
  <si>
    <t>TXN_9719954</t>
  </si>
  <si>
    <t>TXN_2265329</t>
  </si>
  <si>
    <t>TXN_8500316</t>
  </si>
  <si>
    <t>TXN_4235472</t>
  </si>
  <si>
    <t>TXN_4352950</t>
  </si>
  <si>
    <t>TXN_4916085</t>
  </si>
  <si>
    <t>TXN_5530180</t>
  </si>
  <si>
    <t>TXN_6774559</t>
  </si>
  <si>
    <t>TXN_7914312</t>
  </si>
  <si>
    <t>TXN_5282804</t>
  </si>
  <si>
    <t>TXN_6526078</t>
  </si>
  <si>
    <t>TXN_4070040</t>
  </si>
  <si>
    <t>TXN_4727260</t>
  </si>
  <si>
    <t>TXN_2617632</t>
  </si>
  <si>
    <t>TXN_5585601</t>
  </si>
  <si>
    <t>TXN_8019306</t>
  </si>
  <si>
    <t>TXN_6469563</t>
  </si>
  <si>
    <t>TXN_3799280</t>
  </si>
  <si>
    <t>TXN_1454024</t>
  </si>
  <si>
    <t>TXN_2749862</t>
  </si>
  <si>
    <t>TXN_2928676</t>
  </si>
  <si>
    <t>TXN_4030763</t>
  </si>
  <si>
    <t>TXN_6987232</t>
  </si>
  <si>
    <t>TXN_8045032</t>
  </si>
  <si>
    <t>TXN_3288233</t>
  </si>
  <si>
    <t>TXN_4231121</t>
  </si>
  <si>
    <t>TXN_2489067</t>
  </si>
  <si>
    <t>TXN_7293600</t>
  </si>
  <si>
    <t>TXN_3147874</t>
  </si>
  <si>
    <t>TXN_3713880</t>
  </si>
  <si>
    <t>TXN_6587151</t>
  </si>
  <si>
    <t>TXN_2630698</t>
  </si>
  <si>
    <t>TXN_8228500</t>
  </si>
  <si>
    <t>TXN_9708632</t>
  </si>
  <si>
    <t>TXN_3508619</t>
  </si>
  <si>
    <t>TXN_4553403</t>
  </si>
  <si>
    <t>TXN_7910572</t>
  </si>
  <si>
    <t>TXN_8237192</t>
  </si>
  <si>
    <t>TXN_3420316</t>
  </si>
  <si>
    <t>TXN_8704802</t>
  </si>
  <si>
    <t>TXN_2021680</t>
  </si>
  <si>
    <t>TXN_9220900</t>
  </si>
  <si>
    <t>TXN_6123007</t>
  </si>
  <si>
    <t>TXN_2832660</t>
  </si>
  <si>
    <t>TXN_7697496</t>
  </si>
  <si>
    <t>TXN_9802838</t>
  </si>
  <si>
    <t>TXN_4011509</t>
  </si>
  <si>
    <t>TXN_6786730</t>
  </si>
  <si>
    <t>TXN_8245502</t>
  </si>
  <si>
    <t>TXN_2023651</t>
  </si>
  <si>
    <t>TXN_5110688</t>
  </si>
  <si>
    <t>TXN_4870483</t>
  </si>
  <si>
    <t>TXN_3838923</t>
  </si>
  <si>
    <t>TXN_2458782</t>
  </si>
  <si>
    <t>TXN_6266187</t>
  </si>
  <si>
    <t>TXN_1254663</t>
  </si>
  <si>
    <t>TXN_5548756</t>
  </si>
  <si>
    <t>TXN_2736267</t>
  </si>
  <si>
    <t>TXN_1990997</t>
  </si>
  <si>
    <t>TXN_3820150</t>
  </si>
  <si>
    <t>TXN_5398134</t>
  </si>
  <si>
    <t>TXN_6563365</t>
  </si>
  <si>
    <t>TXN_9669616</t>
  </si>
  <si>
    <t>TXN_1936447</t>
  </si>
  <si>
    <t>TXN_5556985</t>
  </si>
  <si>
    <t>TXN_8621589</t>
  </si>
  <si>
    <t>TXN_9901097</t>
  </si>
  <si>
    <t>TXN_1353248</t>
  </si>
  <si>
    <t>TXN_2470745</t>
  </si>
  <si>
    <t>TXN_1266598</t>
  </si>
  <si>
    <t>TXN_5689687</t>
  </si>
  <si>
    <t>TXN_2208733</t>
  </si>
  <si>
    <t>TXN_1547245</t>
  </si>
  <si>
    <t>TXN_4694285</t>
  </si>
  <si>
    <t>TXN_3829375</t>
  </si>
  <si>
    <t>TXN_1932224</t>
  </si>
  <si>
    <t>TXN_1621227</t>
  </si>
  <si>
    <t>TXN_3175177</t>
  </si>
  <si>
    <t>TXN_9282265</t>
  </si>
  <si>
    <t>TXN_8265257</t>
  </si>
  <si>
    <t>TXN_7738455</t>
  </si>
  <si>
    <t>TXN_2660576</t>
  </si>
  <si>
    <t>TXN_1525583</t>
  </si>
  <si>
    <t>TXN_6110108</t>
  </si>
  <si>
    <t>TXN_8407849</t>
  </si>
  <si>
    <t>TXN_9121687</t>
  </si>
  <si>
    <t>TXN_3182191</t>
  </si>
  <si>
    <t>TXN_4430006</t>
  </si>
  <si>
    <t>TXN_7341975</t>
  </si>
  <si>
    <t>TXN_8787149</t>
  </si>
  <si>
    <t>TXN_4224284</t>
  </si>
  <si>
    <t>TXN_2177436</t>
  </si>
  <si>
    <t>TXN_5097542</t>
  </si>
  <si>
    <t>TXN_4260738</t>
  </si>
  <si>
    <t>TXN_5402821</t>
  </si>
  <si>
    <t>TXN_3028667</t>
  </si>
  <si>
    <t>TXN_6849062</t>
  </si>
  <si>
    <t>TXN_4336844</t>
  </si>
  <si>
    <t>TXN_9162014</t>
  </si>
  <si>
    <t>TXN_2200163</t>
  </si>
  <si>
    <t>TXN_7310903</t>
  </si>
  <si>
    <t>TXN_7539585</t>
  </si>
  <si>
    <t>TXN_6156180</t>
  </si>
  <si>
    <t>TXN_2950265</t>
  </si>
  <si>
    <t>TXN_1556609</t>
  </si>
  <si>
    <t>TXN_2203547</t>
  </si>
  <si>
    <t>TXN_4218637</t>
  </si>
  <si>
    <t>TXN_2245465</t>
  </si>
  <si>
    <t>TXN_9889005</t>
  </si>
  <si>
    <t>TXN_4840522</t>
  </si>
  <si>
    <t>TXN_2585392</t>
  </si>
  <si>
    <t>TXN_2180562</t>
  </si>
  <si>
    <t>TXN_5993677</t>
  </si>
  <si>
    <t>TXN_8984991</t>
  </si>
  <si>
    <t>TXN_6123633</t>
  </si>
  <si>
    <t>TXN_5761414</t>
  </si>
  <si>
    <t>TXN_5157516</t>
  </si>
  <si>
    <t>TXN_3781240</t>
  </si>
  <si>
    <t>TXN_2085081</t>
  </si>
  <si>
    <t>TXN_1476775</t>
  </si>
  <si>
    <t>TXN_7530300</t>
  </si>
  <si>
    <t>TXN_7071783</t>
  </si>
  <si>
    <t>TXN_3676305</t>
  </si>
  <si>
    <t>TXN_8867827</t>
  </si>
  <si>
    <t>TXN_1245485</t>
  </si>
  <si>
    <t>TXN_1357780</t>
  </si>
  <si>
    <t>TXN_6496176</t>
  </si>
  <si>
    <t>TXN_9210096</t>
  </si>
  <si>
    <t>TXN_4563544</t>
  </si>
  <si>
    <t>TXN_2546684</t>
  </si>
  <si>
    <t>TXN_4623468</t>
  </si>
  <si>
    <t>TXN_2168277</t>
  </si>
  <si>
    <t>TXN_1037486</t>
  </si>
  <si>
    <t>TXN_7978452</t>
  </si>
  <si>
    <t>TXN_8488163</t>
  </si>
  <si>
    <t>TXN_3055407</t>
  </si>
  <si>
    <t>TXN_4981027</t>
  </si>
  <si>
    <t>TXN_5946554</t>
  </si>
  <si>
    <t>TXN_8961034</t>
  </si>
  <si>
    <t>TXN_1099119</t>
  </si>
  <si>
    <t>TXN_2421387</t>
  </si>
  <si>
    <t>TXN_7468084</t>
  </si>
  <si>
    <t>TXN_1185069</t>
  </si>
  <si>
    <t>TXN_5100941</t>
  </si>
  <si>
    <t>TXN_6428745</t>
  </si>
  <si>
    <t>TXN_6057914</t>
  </si>
  <si>
    <t>TXN_2517078</t>
  </si>
  <si>
    <t>TXN_4808812</t>
  </si>
  <si>
    <t>TXN_1866707</t>
  </si>
  <si>
    <t>TXN_9745609</t>
  </si>
  <si>
    <t>TXN_8488298</t>
  </si>
  <si>
    <t>TXN_4764398</t>
  </si>
  <si>
    <t>TXN_8696392</t>
  </si>
  <si>
    <t>TXN_4537288</t>
  </si>
  <si>
    <t>TXN_5492760</t>
  </si>
  <si>
    <t>TXN_4597600</t>
  </si>
  <si>
    <t>TXN_6568440</t>
  </si>
  <si>
    <t>TXN_1713639</t>
  </si>
  <si>
    <t>TXN_4432252</t>
  </si>
  <si>
    <t>TXN_6595038</t>
  </si>
  <si>
    <t>TXN_2940895</t>
  </si>
  <si>
    <t>TXN_9796122</t>
  </si>
  <si>
    <t>TXN_4069354</t>
  </si>
  <si>
    <t>TXN_2069068</t>
  </si>
  <si>
    <t>TXN_1180623</t>
  </si>
  <si>
    <t>TXN_8275137</t>
  </si>
  <si>
    <t>TXN_3758861</t>
  </si>
  <si>
    <t>TXN_6279736</t>
  </si>
  <si>
    <t>TXN_6455517</t>
  </si>
  <si>
    <t>TXN_3933290</t>
  </si>
  <si>
    <t>TXN_9655661</t>
  </si>
  <si>
    <t>TXN_1931190</t>
  </si>
  <si>
    <t>TXN_3081950</t>
  </si>
  <si>
    <t>TXN_9452972</t>
  </si>
  <si>
    <t>TXN_9299563</t>
  </si>
  <si>
    <t>TXN_3374343</t>
  </si>
  <si>
    <t>TXN_6763296</t>
  </si>
  <si>
    <t>TXN_7764304</t>
  </si>
  <si>
    <t>TXN_8697749</t>
  </si>
  <si>
    <t>TXN_6027798</t>
  </si>
  <si>
    <t>TXN_4482692</t>
  </si>
  <si>
    <t>TXN_9289408</t>
  </si>
  <si>
    <t>TXN_8506937</t>
  </si>
  <si>
    <t>TXN_6217375</t>
  </si>
  <si>
    <t>TXN_2894525</t>
  </si>
  <si>
    <t>TXN_9129403</t>
  </si>
  <si>
    <t>TXN_2944325</t>
  </si>
  <si>
    <t>TXN_5591155</t>
  </si>
  <si>
    <t>TXN_3410147</t>
  </si>
  <si>
    <t>TXN_6269306</t>
  </si>
  <si>
    <t>TXN_2132747</t>
  </si>
  <si>
    <t>TXN_7965585</t>
  </si>
  <si>
    <t>TXN_1950063</t>
  </si>
  <si>
    <t>TXN_3710523</t>
  </si>
  <si>
    <t>TXN_1888294</t>
  </si>
  <si>
    <t>TXN_1837817</t>
  </si>
  <si>
    <t>TXN_4197575</t>
  </si>
  <si>
    <t>TXN_4872708</t>
  </si>
  <si>
    <t>TXN_1299936</t>
  </si>
  <si>
    <t>TXN_2199236</t>
  </si>
  <si>
    <t>TXN_1311237</t>
  </si>
  <si>
    <t>TXN_9265423</t>
  </si>
  <si>
    <t>TXN_7677646</t>
  </si>
  <si>
    <t>TXN_3894165</t>
  </si>
  <si>
    <t>TXN_5270067</t>
  </si>
  <si>
    <t>TXN_9326761</t>
  </si>
  <si>
    <t>TXN_3947116</t>
  </si>
  <si>
    <t>TXN_9989458</t>
  </si>
  <si>
    <t>TXN_9934619</t>
  </si>
  <si>
    <t>TXN_6657245</t>
  </si>
  <si>
    <t>TXN_1786141</t>
  </si>
  <si>
    <t>TXN_6405088</t>
  </si>
  <si>
    <t>TXN_4550558</t>
  </si>
  <si>
    <t>TXN_8571432</t>
  </si>
  <si>
    <t>TXN_3485502</t>
  </si>
  <si>
    <t>TXN_4988100</t>
  </si>
  <si>
    <t>TXN_8725610</t>
  </si>
  <si>
    <t>TXN_9230208</t>
  </si>
  <si>
    <t>TXN_8980468</t>
  </si>
  <si>
    <t>TXN_4175635</t>
  </si>
  <si>
    <t>TXN_9432268</t>
  </si>
  <si>
    <t>TXN_2244902</t>
  </si>
  <si>
    <t>TXN_5561958</t>
  </si>
  <si>
    <t>TXN_6008133</t>
  </si>
  <si>
    <t>TXN_2551074</t>
  </si>
  <si>
    <t>TXN_3046572</t>
  </si>
  <si>
    <t>TXN_8701063</t>
  </si>
  <si>
    <t>TXN_7865037</t>
  </si>
  <si>
    <t>TXN_8410376</t>
  </si>
  <si>
    <t>TXN_4192665</t>
  </si>
  <si>
    <t>TXN_1844925</t>
  </si>
  <si>
    <t>TXN_7215311</t>
  </si>
  <si>
    <t>TXN_8003664</t>
  </si>
  <si>
    <t>TXN_3872616</t>
  </si>
  <si>
    <t>TXN_3659483</t>
  </si>
  <si>
    <t>TXN_1688499</t>
  </si>
  <si>
    <t>TXN_7845656</t>
  </si>
  <si>
    <t>TXN_3793672</t>
  </si>
  <si>
    <t>TXN_6281616</t>
  </si>
  <si>
    <t>TXN_6567287</t>
  </si>
  <si>
    <t>TXN_3743107</t>
  </si>
  <si>
    <t>TXN_6739664</t>
  </si>
  <si>
    <t>TXN_6988675</t>
  </si>
  <si>
    <t>TXN_1108326</t>
  </si>
  <si>
    <t>TXN_6544160</t>
  </si>
  <si>
    <t>TXN_4623303</t>
  </si>
  <si>
    <t>TXN_4968258</t>
  </si>
  <si>
    <t>TXN_5666241</t>
  </si>
  <si>
    <t>TXN_3397034</t>
  </si>
  <si>
    <t>TXN_4204491</t>
  </si>
  <si>
    <t>TXN_4276482</t>
  </si>
  <si>
    <t>TXN_1485725</t>
  </si>
  <si>
    <t>TXN_1888706</t>
  </si>
  <si>
    <t>TXN_5133476</t>
  </si>
  <si>
    <t>TXN_5542500</t>
  </si>
  <si>
    <t>TXN_5895330</t>
  </si>
  <si>
    <t>TXN_5351447</t>
  </si>
  <si>
    <t>TXN_8505782</t>
  </si>
  <si>
    <t>TXN_2357107</t>
  </si>
  <si>
    <t>TXN_1371708</t>
  </si>
  <si>
    <t>TXN_6806563</t>
  </si>
  <si>
    <t>TXN_6882503</t>
  </si>
  <si>
    <t>TXN_1453579</t>
  </si>
  <si>
    <t>TXN_7471281</t>
  </si>
  <si>
    <t>TXN_4008899</t>
  </si>
  <si>
    <t>TXN_6648081</t>
  </si>
  <si>
    <t>TXN_5094936</t>
  </si>
  <si>
    <t>TXN_8154928</t>
  </si>
  <si>
    <t>TXN_6550707</t>
  </si>
  <si>
    <t>TXN_3676019</t>
  </si>
  <si>
    <t>TXN_9644830</t>
  </si>
  <si>
    <t>TXN_4692681</t>
  </si>
  <si>
    <t>TXN_9364172</t>
  </si>
  <si>
    <t>TXN_6540267</t>
  </si>
  <si>
    <t>TXN_8973007</t>
  </si>
  <si>
    <t>TXN_5108183</t>
  </si>
  <si>
    <t>TXN_2575160</t>
  </si>
  <si>
    <t>TXN_8002309</t>
  </si>
  <si>
    <t>TXN_4775220</t>
  </si>
  <si>
    <t>TXN_4413197</t>
  </si>
  <si>
    <t>TXN_5206046</t>
  </si>
  <si>
    <t>TXN_7895436</t>
  </si>
  <si>
    <t>TXN_4565969</t>
  </si>
  <si>
    <t>TXN_2971555</t>
  </si>
  <si>
    <t>TXN_1465364</t>
  </si>
  <si>
    <t>TXN_9664173</t>
  </si>
  <si>
    <t>TXN_4731715</t>
  </si>
  <si>
    <t>TXN_5753111</t>
  </si>
  <si>
    <t>TXN_2054549</t>
  </si>
  <si>
    <t>TXN_6996548</t>
  </si>
  <si>
    <t>TXN_1983842</t>
  </si>
  <si>
    <t>TXN_5679295</t>
  </si>
  <si>
    <t>TXN_9194266</t>
  </si>
  <si>
    <t>TXN_1141920</t>
  </si>
  <si>
    <t>TXN_8878500</t>
  </si>
  <si>
    <t>TXN_3811655</t>
  </si>
  <si>
    <t>TXN_6762236</t>
  </si>
  <si>
    <t>TXN_1041891</t>
  </si>
  <si>
    <t>TXN_5283053</t>
  </si>
  <si>
    <t>TXN_1054912</t>
  </si>
  <si>
    <t>TXN_9100081</t>
  </si>
  <si>
    <t>TXN_8644119</t>
  </si>
  <si>
    <t>TXN_3041142</t>
  </si>
  <si>
    <t>TXN_1486119</t>
  </si>
  <si>
    <t>TXN_6836109</t>
  </si>
  <si>
    <t>TXN_1691512</t>
  </si>
  <si>
    <t>TXN_8813052</t>
  </si>
  <si>
    <t>TXN_7708201</t>
  </si>
  <si>
    <t>TXN_2038871</t>
  </si>
  <si>
    <t>TXN_4967446</t>
  </si>
  <si>
    <t>TXN_3368231</t>
  </si>
  <si>
    <t>TXN_7353699</t>
  </si>
  <si>
    <t>TXN_6888998</t>
  </si>
  <si>
    <t>TXN_8188818</t>
  </si>
  <si>
    <t>TXN_9431971</t>
  </si>
  <si>
    <t>TXN_4543742</t>
  </si>
  <si>
    <t>TXN_5961027</t>
  </si>
  <si>
    <t>TXN_1807140</t>
  </si>
  <si>
    <t>TXN_6779377</t>
  </si>
  <si>
    <t>TXN_7053830</t>
  </si>
  <si>
    <t>TXN_3660048</t>
  </si>
  <si>
    <t>TXN_6522299</t>
  </si>
  <si>
    <t>TXN_5811766</t>
  </si>
  <si>
    <t>TXN_2389320</t>
  </si>
  <si>
    <t>TXN_8423155</t>
  </si>
  <si>
    <t>TXN_6053617</t>
  </si>
  <si>
    <t>TXN_8384372</t>
  </si>
  <si>
    <t>TXN_4581359</t>
  </si>
  <si>
    <t>TXN_3561451</t>
  </si>
  <si>
    <t>TXN_4265942</t>
  </si>
  <si>
    <t>TXN_8267031</t>
  </si>
  <si>
    <t>TXN_9518691</t>
  </si>
  <si>
    <t>TXN_3612790</t>
  </si>
  <si>
    <t>TXN_5436816</t>
  </si>
  <si>
    <t>TXN_7896586</t>
  </si>
  <si>
    <t>TXN_3774886</t>
  </si>
  <si>
    <t>TXN_3918096</t>
  </si>
  <si>
    <t>TXN_4773210</t>
  </si>
  <si>
    <t>TXN_6596377</t>
  </si>
  <si>
    <t>TXN_2446298</t>
  </si>
  <si>
    <t>TXN_5164540</t>
  </si>
  <si>
    <t>TXN_9850842</t>
  </si>
  <si>
    <t>TXN_7269738</t>
  </si>
  <si>
    <t>TXN_2638760</t>
  </si>
  <si>
    <t>TXN_3459152</t>
  </si>
  <si>
    <t>TXN_8013818</t>
  </si>
  <si>
    <t>TXN_8077367</t>
  </si>
  <si>
    <t>TXN_8388056</t>
  </si>
  <si>
    <t>TXN_9443285</t>
  </si>
  <si>
    <t>TXN_7483986</t>
  </si>
  <si>
    <t>TXN_3083412</t>
  </si>
  <si>
    <t>TXN_8324715</t>
  </si>
  <si>
    <t>TXN_7353685</t>
  </si>
  <si>
    <t>TXN_6957157</t>
  </si>
  <si>
    <t>TXN_1066604</t>
  </si>
  <si>
    <t>TXN_2494494</t>
  </si>
  <si>
    <t>TXN_7844770</t>
  </si>
  <si>
    <t>TXN_9968943</t>
  </si>
  <si>
    <t>TXN_4051488</t>
  </si>
  <si>
    <t>TXN_2668838</t>
  </si>
  <si>
    <t>TXN_3388908</t>
  </si>
  <si>
    <t>TXN_4627457</t>
  </si>
  <si>
    <t>TXN_2352308</t>
  </si>
  <si>
    <t>TXN_3980743</t>
  </si>
  <si>
    <t>TXN_6538210</t>
  </si>
  <si>
    <t>TXN_7407946</t>
  </si>
  <si>
    <t>TXN_8635803</t>
  </si>
  <si>
    <t>TXN_9550508</t>
  </si>
  <si>
    <t>TXN_8010562</t>
  </si>
  <si>
    <t>TXN_2501648</t>
  </si>
  <si>
    <t>TXN_9455679</t>
  </si>
  <si>
    <t>TXN_9676096</t>
  </si>
  <si>
    <t>TXN_2151258</t>
  </si>
  <si>
    <t>TXN_3672345</t>
  </si>
  <si>
    <t>TXN_6793298</t>
  </si>
  <si>
    <t>TXN_4944024</t>
  </si>
  <si>
    <t>TXN_6687528</t>
  </si>
  <si>
    <t>TXN_8789736</t>
  </si>
  <si>
    <t>TXN_2730798</t>
  </si>
  <si>
    <t>TXN_6187752</t>
  </si>
  <si>
    <t>TXN_1666190</t>
  </si>
  <si>
    <t>TXN_1344947</t>
  </si>
  <si>
    <t>TXN_4978922</t>
  </si>
  <si>
    <t>TXN_3916668</t>
  </si>
  <si>
    <t>TXN_4789941</t>
  </si>
  <si>
    <t>TXN_6957001</t>
  </si>
  <si>
    <t>TXN_3536893</t>
  </si>
  <si>
    <t>TXN_3269434</t>
  </si>
  <si>
    <t>TXN_3291988</t>
  </si>
  <si>
    <t>TXN_7083611</t>
  </si>
  <si>
    <t>TXN_1926712</t>
  </si>
  <si>
    <t>TXN_5552114</t>
  </si>
  <si>
    <t>TXN_3717444</t>
  </si>
  <si>
    <t>TXN_9077843</t>
  </si>
  <si>
    <t>TXN_3255254</t>
  </si>
  <si>
    <t>TXN_9275800</t>
  </si>
  <si>
    <t>TXN_7364110</t>
  </si>
  <si>
    <t>TXN_7202644</t>
  </si>
  <si>
    <t>TXN_5330387</t>
  </si>
  <si>
    <t>TXN_5587224</t>
  </si>
  <si>
    <t>TXN_6332132</t>
  </si>
  <si>
    <t>TXN_2185661</t>
  </si>
  <si>
    <t>TXN_2491186</t>
  </si>
  <si>
    <t>TXN_1891217</t>
  </si>
  <si>
    <t>TXN_8977555</t>
  </si>
  <si>
    <t>TXN_7179922</t>
  </si>
  <si>
    <t>TXN_1528454</t>
  </si>
  <si>
    <t>TXN_5615114</t>
  </si>
  <si>
    <t>TXN_4968659</t>
  </si>
  <si>
    <t>TXN_4858666</t>
  </si>
  <si>
    <t>TXN_4754723</t>
  </si>
  <si>
    <t>TXN_6355908</t>
  </si>
  <si>
    <t>TXN_6856530</t>
  </si>
  <si>
    <t>TXN_3979966</t>
  </si>
  <si>
    <t>TXN_9904214</t>
  </si>
  <si>
    <t>TXN_9948753</t>
  </si>
  <si>
    <t>TXN_2401073</t>
  </si>
  <si>
    <t>TXN_8654093</t>
  </si>
  <si>
    <t>TXN_1038397</t>
  </si>
  <si>
    <t>TXN_8872715</t>
  </si>
  <si>
    <t>TXN_4638979</t>
  </si>
  <si>
    <t>TXN_9579984</t>
  </si>
  <si>
    <t>TXN_6087578</t>
  </si>
  <si>
    <t>TXN_5297299</t>
  </si>
  <si>
    <t>TXN_7526174</t>
  </si>
  <si>
    <t>TXN_7470034</t>
  </si>
  <si>
    <t>TXN_7775760</t>
  </si>
  <si>
    <t>TXN_5820892</t>
  </si>
  <si>
    <t>TXN_3801338</t>
  </si>
  <si>
    <t>TXN_4503716</t>
  </si>
  <si>
    <t>TXN_5679014</t>
  </si>
  <si>
    <t>TXN_5938359</t>
  </si>
  <si>
    <t>TXN_1987311</t>
  </si>
  <si>
    <t>TXN_4656387</t>
  </si>
  <si>
    <t>TXN_3676632</t>
  </si>
  <si>
    <t>TXN_9945457</t>
  </si>
  <si>
    <t>TXN_2421873</t>
  </si>
  <si>
    <t>TXN_3601382</t>
  </si>
  <si>
    <t>TXN_2323650</t>
  </si>
  <si>
    <t>TXN_8914956</t>
  </si>
  <si>
    <t>TXN_1450705</t>
  </si>
  <si>
    <t>TXN_8409154</t>
  </si>
  <si>
    <t>TXN_4630633</t>
  </si>
  <si>
    <t>TXN_8332592</t>
  </si>
  <si>
    <t>TXN_5736595</t>
  </si>
  <si>
    <t>TXN_6137394</t>
  </si>
  <si>
    <t>TXN_4127927</t>
  </si>
  <si>
    <t>TXN_7256205</t>
  </si>
  <si>
    <t>TXN_7591982</t>
  </si>
  <si>
    <t>TXN_5530273</t>
  </si>
  <si>
    <t>TXN_2057961</t>
  </si>
  <si>
    <t>TXN_9705027</t>
  </si>
  <si>
    <t>TXN_6367976</t>
  </si>
  <si>
    <t>TXN_9921277</t>
  </si>
  <si>
    <t>TXN_4867316</t>
  </si>
  <si>
    <t>TXN_6704173</t>
  </si>
  <si>
    <t>TXN_9510130</t>
  </si>
  <si>
    <t>TXN_1192009</t>
  </si>
  <si>
    <t>TXN_2899889</t>
  </si>
  <si>
    <t>TXN_5761207</t>
  </si>
  <si>
    <t>TXN_5939783</t>
  </si>
  <si>
    <t>TXN_2062604</t>
  </si>
  <si>
    <t>TXN_1423173</t>
  </si>
  <si>
    <t>TXN_9811007</t>
  </si>
  <si>
    <t>TXN_4346813</t>
  </si>
  <si>
    <t>TXN_4383311</t>
  </si>
  <si>
    <t>TXN_6778796</t>
  </si>
  <si>
    <t>TXN_7010218</t>
  </si>
  <si>
    <t>TXN_8470187</t>
  </si>
  <si>
    <t>TXN_6087604</t>
  </si>
  <si>
    <t>TXN_9825905</t>
  </si>
  <si>
    <t>TXN_9077087</t>
  </si>
  <si>
    <t>TXN_7714902</t>
  </si>
  <si>
    <t>TXN_2154477</t>
  </si>
  <si>
    <t>TXN_5949199</t>
  </si>
  <si>
    <t>TXN_8209124</t>
  </si>
  <si>
    <t>TXN_3418612</t>
  </si>
  <si>
    <t>TXN_8672939</t>
  </si>
  <si>
    <t>TXN_1499346</t>
  </si>
  <si>
    <t>TXN_9930357</t>
  </si>
  <si>
    <t>TXN_7631216</t>
  </si>
  <si>
    <t>TXN_6050844</t>
  </si>
  <si>
    <t>TXN_2708387</t>
  </si>
  <si>
    <t>TXN_7916758</t>
  </si>
  <si>
    <t>TXN_2944717</t>
  </si>
  <si>
    <t>TXN_7571571</t>
  </si>
  <si>
    <t>TXN_7250085</t>
  </si>
  <si>
    <t>TXN_1452931</t>
  </si>
  <si>
    <t>TXN_5148201</t>
  </si>
  <si>
    <t>TXN_7322317</t>
  </si>
  <si>
    <t>TXN_4648214</t>
  </si>
  <si>
    <t>TXN_7740239</t>
  </si>
  <si>
    <t>TXN_5088167</t>
  </si>
  <si>
    <t>TXN_8269956</t>
  </si>
  <si>
    <t>TXN_9263959</t>
  </si>
  <si>
    <t>TXN_3879052</t>
  </si>
  <si>
    <t>TXN_9809696</t>
  </si>
  <si>
    <t>TXN_2097987</t>
  </si>
  <si>
    <t>TXN_4678948</t>
  </si>
  <si>
    <t>TXN_7292662</t>
  </si>
  <si>
    <t>TXN_4367311</t>
  </si>
  <si>
    <t>TXN_2086325</t>
  </si>
  <si>
    <t>TXN_4062032</t>
  </si>
  <si>
    <t>TXN_2029301</t>
  </si>
  <si>
    <t>TXN_6637315</t>
  </si>
  <si>
    <t>TXN_3660347</t>
  </si>
  <si>
    <t>TXN_5033660</t>
  </si>
  <si>
    <t>TXN_6646684</t>
  </si>
  <si>
    <t>TXN_6866644</t>
  </si>
  <si>
    <t>TXN_7228322</t>
  </si>
  <si>
    <t>TXN_7753584</t>
  </si>
  <si>
    <t>TXN_4738349</t>
  </si>
  <si>
    <t>TXN_9436284</t>
  </si>
  <si>
    <t>TXN_1221801</t>
  </si>
  <si>
    <t>TXN_3185929</t>
  </si>
  <si>
    <t>TXN_5459138</t>
  </si>
  <si>
    <t>TXN_2561471</t>
  </si>
  <si>
    <t>TXN_1148060</t>
  </si>
  <si>
    <t>TXN_3398955</t>
  </si>
  <si>
    <t>TXN_4448318</t>
  </si>
  <si>
    <t>TXN_8341520</t>
  </si>
  <si>
    <t>TXN_9883214</t>
  </si>
  <si>
    <t>TXN_2912934</t>
  </si>
  <si>
    <t>TXN_7694996</t>
  </si>
  <si>
    <t>TXN_5660244</t>
  </si>
  <si>
    <t>TXN_7771516</t>
  </si>
  <si>
    <t>TXN_1749930</t>
  </si>
  <si>
    <t>TXN_2651789</t>
  </si>
  <si>
    <t>TXN_1132293</t>
  </si>
  <si>
    <t>TXN_3550177</t>
  </si>
  <si>
    <t>TXN_5326795</t>
  </si>
  <si>
    <t>TXN_1993503</t>
  </si>
  <si>
    <t>TXN_4097922</t>
  </si>
  <si>
    <t>TXN_4648031</t>
  </si>
  <si>
    <t>TXN_4942960</t>
  </si>
  <si>
    <t>TXN_8740501</t>
  </si>
  <si>
    <t>TXN_4523273</t>
  </si>
  <si>
    <t>TXN_1449866</t>
  </si>
  <si>
    <t>TXN_2866587</t>
  </si>
  <si>
    <t>TXN_1629218</t>
  </si>
  <si>
    <t>TXN_5974791</t>
  </si>
  <si>
    <t>TXN_1005472</t>
  </si>
  <si>
    <t>TXN_7202898</t>
  </si>
  <si>
    <t>TXN_9896694</t>
  </si>
  <si>
    <t>TXN_2354774</t>
  </si>
  <si>
    <t>TXN_4921791</t>
  </si>
  <si>
    <t>TXN_3692789</t>
  </si>
  <si>
    <t>TXN_2810187</t>
  </si>
  <si>
    <t>TXN_4962500</t>
  </si>
  <si>
    <t>TXN_7598654</t>
  </si>
  <si>
    <t>TXN_6785331</t>
  </si>
  <si>
    <t>TXN_7907366</t>
  </si>
  <si>
    <t>TXN_3830888</t>
  </si>
  <si>
    <t>TXN_5618377</t>
  </si>
  <si>
    <t>TXN_2464236</t>
  </si>
  <si>
    <t>TXN_5745921</t>
  </si>
  <si>
    <t>TXN_7229419</t>
  </si>
  <si>
    <t>TXN_9247075</t>
  </si>
  <si>
    <t>TXN_4679083</t>
  </si>
  <si>
    <t>TXN_2977905</t>
  </si>
  <si>
    <t>TXN_5341204</t>
  </si>
  <si>
    <t>TXN_2147706</t>
  </si>
  <si>
    <t>TXN_3663592</t>
  </si>
  <si>
    <t>TXN_4459351</t>
  </si>
  <si>
    <t>TXN_2976052</t>
  </si>
  <si>
    <t>TXN_1373048</t>
  </si>
  <si>
    <t>TXN_4764236</t>
  </si>
  <si>
    <t>TXN_3512665</t>
  </si>
  <si>
    <t>TXN_5399303</t>
  </si>
  <si>
    <t>TXN_9886794</t>
  </si>
  <si>
    <t>TXN_2294778</t>
  </si>
  <si>
    <t>TXN_6091431</t>
  </si>
  <si>
    <t>TXN_6993624</t>
  </si>
  <si>
    <t>TXN_4003831</t>
  </si>
  <si>
    <t>TXN_9018366</t>
  </si>
  <si>
    <t>TXN_7708810</t>
  </si>
  <si>
    <t>TXN_8726874</t>
  </si>
  <si>
    <t>TXN_4190431</t>
  </si>
  <si>
    <t>TXN_1193551</t>
  </si>
  <si>
    <t>TXN_9877722</t>
  </si>
  <si>
    <t>TXN_1256851</t>
  </si>
  <si>
    <t>TXN_2203873</t>
  </si>
  <si>
    <t>TXN_6133971</t>
  </si>
  <si>
    <t>TXN_4239859</t>
  </si>
  <si>
    <t>TXN_4877436</t>
  </si>
  <si>
    <t>TXN_8643596</t>
  </si>
  <si>
    <t>TXN_1654784</t>
  </si>
  <si>
    <t>TXN_4175191</t>
  </si>
  <si>
    <t>TXN_7167980</t>
  </si>
  <si>
    <t>TXN_8732716</t>
  </si>
  <si>
    <t>TXN_3530118</t>
  </si>
  <si>
    <t>TXN_1526920</t>
  </si>
  <si>
    <t>TXN_5674503</t>
  </si>
  <si>
    <t>TXN_5252187</t>
  </si>
  <si>
    <t>TXN_9663941</t>
  </si>
  <si>
    <t>TXN_7595115</t>
  </si>
  <si>
    <t>TXN_7856009</t>
  </si>
  <si>
    <t>TXN_2375919</t>
  </si>
  <si>
    <t>TXN_9344399</t>
  </si>
  <si>
    <t>TXN_1091243</t>
  </si>
  <si>
    <t>TXN_8800741</t>
  </si>
  <si>
    <t>TXN_7595096</t>
  </si>
  <si>
    <t>TXN_4788849</t>
  </si>
  <si>
    <t>TXN_2536021</t>
  </si>
  <si>
    <t>TXN_5538696</t>
  </si>
  <si>
    <t>TXN_4635386</t>
  </si>
  <si>
    <t>TXN_5466291</t>
  </si>
  <si>
    <t>TXN_2643389</t>
  </si>
  <si>
    <t>TXN_9817135</t>
  </si>
  <si>
    <t>TXN_7426086</t>
  </si>
  <si>
    <t>TXN_6883187</t>
  </si>
  <si>
    <t>TXN_3497691</t>
  </si>
  <si>
    <t>TXN_5881237</t>
  </si>
  <si>
    <t>TXN_2271705</t>
  </si>
  <si>
    <t>TXN_1640172</t>
  </si>
  <si>
    <t>TXN_4618211</t>
  </si>
  <si>
    <t>TXN_9618563</t>
  </si>
  <si>
    <t>TXN_4374260</t>
  </si>
  <si>
    <t>TXN_1946773</t>
  </si>
  <si>
    <t>TXN_4387523</t>
  </si>
  <si>
    <t>TXN_7661094</t>
  </si>
  <si>
    <t>TXN_6766664</t>
  </si>
  <si>
    <t>TXN_9055374</t>
  </si>
  <si>
    <t>TXN_7636536</t>
  </si>
  <si>
    <t>TXN_1852436</t>
  </si>
  <si>
    <t>TXN_9701622</t>
  </si>
  <si>
    <t>TXN_3964624</t>
  </si>
  <si>
    <t>TXN_2226371</t>
  </si>
  <si>
    <t>TXN_5744797</t>
  </si>
  <si>
    <t>TXN_5817802</t>
  </si>
  <si>
    <t>TXN_4525646</t>
  </si>
  <si>
    <t>TXN_1394131</t>
  </si>
  <si>
    <t>TXN_9237291</t>
  </si>
  <si>
    <t>TXN_9520855</t>
  </si>
  <si>
    <t>TXN_5127819</t>
  </si>
  <si>
    <t>TXN_7496394</t>
  </si>
  <si>
    <t>TXN_5064188</t>
  </si>
  <si>
    <t>TXN_6104335</t>
  </si>
  <si>
    <t>TXN_5313435</t>
  </si>
  <si>
    <t>TXN_6700745</t>
  </si>
  <si>
    <t>TXN_9897215</t>
  </si>
  <si>
    <t>TXN_3027490</t>
  </si>
  <si>
    <t>TXN_5368297</t>
  </si>
  <si>
    <t>TXN_2053125</t>
  </si>
  <si>
    <t>TXN_2522828</t>
  </si>
  <si>
    <t>TXN_6419317</t>
  </si>
  <si>
    <t>TXN_5939950</t>
  </si>
  <si>
    <t>TXN_4607296</t>
  </si>
  <si>
    <t>TXN_8272750</t>
  </si>
  <si>
    <t>TXN_2532563</t>
  </si>
  <si>
    <t>TXN_5785639</t>
  </si>
  <si>
    <t>TXN_1985278</t>
  </si>
  <si>
    <t>TXN_5498693</t>
  </si>
  <si>
    <t>TXN_8912001</t>
  </si>
  <si>
    <t>TXN_8330837</t>
  </si>
  <si>
    <t>TXN_3703482</t>
  </si>
  <si>
    <t>TXN_1496962</t>
  </si>
  <si>
    <t>TXN_3002889</t>
  </si>
  <si>
    <t>TXN_6044312</t>
  </si>
  <si>
    <t>TXN_5336876</t>
  </si>
  <si>
    <t>TXN_8990020</t>
  </si>
  <si>
    <t>TXN_3883425</t>
  </si>
  <si>
    <t>TXN_7388851</t>
  </si>
  <si>
    <t>TXN_8460225</t>
  </si>
  <si>
    <t>TXN_5471175</t>
  </si>
  <si>
    <t>TXN_1874601</t>
  </si>
  <si>
    <t>TXN_3641001</t>
  </si>
  <si>
    <t>TXN_6446441</t>
  </si>
  <si>
    <t>TXN_9718216</t>
  </si>
  <si>
    <t>TXN_7391138</t>
  </si>
  <si>
    <t>TXN_1701766</t>
  </si>
  <si>
    <t>TXN_4699706</t>
  </si>
  <si>
    <t>TXN_7785034</t>
  </si>
  <si>
    <t>TXN_4971992</t>
  </si>
  <si>
    <t>TXN_6738516</t>
  </si>
  <si>
    <t>TXN_3140020</t>
  </si>
  <si>
    <t>TXN_1937081</t>
  </si>
  <si>
    <t>TXN_9668584</t>
  </si>
  <si>
    <t>TXN_2544072</t>
  </si>
  <si>
    <t>TXN_2886505</t>
  </si>
  <si>
    <t>TXN_3864453</t>
  </si>
  <si>
    <t>TXN_5346027</t>
  </si>
  <si>
    <t>TXN_3674876</t>
  </si>
  <si>
    <t>TXN_8690361</t>
  </si>
  <si>
    <t>TXN_8419805</t>
  </si>
  <si>
    <t>TXN_7712807</t>
  </si>
  <si>
    <t>TXN_8199561</t>
  </si>
  <si>
    <t>TXN_4334932</t>
  </si>
  <si>
    <t>TXN_9191700</t>
  </si>
  <si>
    <t>TXN_2249212</t>
  </si>
  <si>
    <t>TXN_9921392</t>
  </si>
  <si>
    <t>TXN_4521701</t>
  </si>
  <si>
    <t>TXN_1418829</t>
  </si>
  <si>
    <t>TXN_5288715</t>
  </si>
  <si>
    <t>TXN_7108056</t>
  </si>
  <si>
    <t>TXN_9688601</t>
  </si>
  <si>
    <t>TXN_9924732</t>
  </si>
  <si>
    <t>TXN_8807429</t>
  </si>
  <si>
    <t>TXN_3340550</t>
  </si>
  <si>
    <t>TXN_4380808</t>
  </si>
  <si>
    <t>TXN_4176272</t>
  </si>
  <si>
    <t>TXN_9293877</t>
  </si>
  <si>
    <t>TXN_3816131</t>
  </si>
  <si>
    <t>TXN_4822256</t>
  </si>
  <si>
    <t>TXN_9397870</t>
  </si>
  <si>
    <t>TXN_4976485</t>
  </si>
  <si>
    <t>TXN_4856060</t>
  </si>
  <si>
    <t>TXN_3967103</t>
  </si>
  <si>
    <t>TXN_8746881</t>
  </si>
  <si>
    <t>TXN_3616839</t>
  </si>
  <si>
    <t>TXN_9406938</t>
  </si>
  <si>
    <t>TXN_9342366</t>
  </si>
  <si>
    <t>TXN_6146889</t>
  </si>
  <si>
    <t>TXN_3422336</t>
  </si>
  <si>
    <t>TXN_8644398</t>
  </si>
  <si>
    <t>TXN_1310741</t>
  </si>
  <si>
    <t>TXN_2862856</t>
  </si>
  <si>
    <t>TXN_8436045</t>
  </si>
  <si>
    <t>TXN_5751040</t>
  </si>
  <si>
    <t>TXN_4657291</t>
  </si>
  <si>
    <t>TXN_8018572</t>
  </si>
  <si>
    <t>TXN_3454877</t>
  </si>
  <si>
    <t>TXN_4120124</t>
  </si>
  <si>
    <t>TXN_1927404</t>
  </si>
  <si>
    <t>TXN_5012988</t>
  </si>
  <si>
    <t>TXN_9288882</t>
  </si>
  <si>
    <t>TXN_2509803</t>
  </si>
  <si>
    <t>TXN_2391534</t>
  </si>
  <si>
    <t>TXN_8379919</t>
  </si>
  <si>
    <t>TXN_6219977</t>
  </si>
  <si>
    <t>TXN_5731238</t>
  </si>
  <si>
    <t>TXN_7825796</t>
  </si>
  <si>
    <t>TXN_2375667</t>
  </si>
  <si>
    <t>TXN_1427485</t>
  </si>
  <si>
    <t>TXN_5954991</t>
  </si>
  <si>
    <t>TXN_6482416</t>
  </si>
  <si>
    <t>TXN_4916611</t>
  </si>
  <si>
    <t>TXN_4814244</t>
  </si>
  <si>
    <t>TXN_7968892</t>
  </si>
  <si>
    <t>TXN_8877714</t>
  </si>
  <si>
    <t>TXN_5478129</t>
  </si>
  <si>
    <t>TXN_8688603</t>
  </si>
  <si>
    <t>TXN_2827259</t>
  </si>
  <si>
    <t>TXN_4382406</t>
  </si>
  <si>
    <t>TXN_8801160</t>
  </si>
  <si>
    <t>TXN_2638810</t>
  </si>
  <si>
    <t>TXN_9158251</t>
  </si>
  <si>
    <t>TXN_3390610</t>
  </si>
  <si>
    <t>TXN_6498876</t>
  </si>
  <si>
    <t>TXN_1627038</t>
  </si>
  <si>
    <t>TXN_9944730</t>
  </si>
  <si>
    <t>TXN_7002929</t>
  </si>
  <si>
    <t>TXN_7484886</t>
  </si>
  <si>
    <t>TXN_4663529</t>
  </si>
  <si>
    <t>TXN_2675174</t>
  </si>
  <si>
    <t>TXN_7229543</t>
  </si>
  <si>
    <t>TXN_2003488</t>
  </si>
  <si>
    <t>TXN_3492393</t>
  </si>
  <si>
    <t>TXN_3894660</t>
  </si>
  <si>
    <t>TXN_9335226</t>
  </si>
  <si>
    <t>TXN_9146123</t>
  </si>
  <si>
    <t>TXN_1335256</t>
  </si>
  <si>
    <t>TXN_6895558</t>
  </si>
  <si>
    <t>TXN_6762311</t>
  </si>
  <si>
    <t>TXN_3787941</t>
  </si>
  <si>
    <t>TXN_1401771</t>
  </si>
  <si>
    <t>TXN_9188733</t>
  </si>
  <si>
    <t>TXN_8267915</t>
  </si>
  <si>
    <t>TXN_3726397</t>
  </si>
  <si>
    <t>TXN_1210058</t>
  </si>
  <si>
    <t>TXN_6343367</t>
  </si>
  <si>
    <t>TXN_2653224</t>
  </si>
  <si>
    <t>TXN_6300001</t>
  </si>
  <si>
    <t>TXN_7963324</t>
  </si>
  <si>
    <t>TXN_6932752</t>
  </si>
  <si>
    <t>TXN_5434310</t>
  </si>
  <si>
    <t>TXN_1704041</t>
  </si>
  <si>
    <t>TXN_9729178</t>
  </si>
  <si>
    <t>TXN_6805057</t>
  </si>
  <si>
    <t>TXN_8162690</t>
  </si>
  <si>
    <t>TXN_7089712</t>
  </si>
  <si>
    <t>TXN_4834450</t>
  </si>
  <si>
    <t>TXN_9081686</t>
  </si>
  <si>
    <t>TXN_2133223</t>
  </si>
  <si>
    <t>TXN_5879154</t>
  </si>
  <si>
    <t>TXN_9575926</t>
  </si>
  <si>
    <t>TXN_5425911</t>
  </si>
  <si>
    <t>TXN_9860308</t>
  </si>
  <si>
    <t>TXN_7896733</t>
  </si>
  <si>
    <t>TXN_3092390</t>
  </si>
  <si>
    <t>TXN_8131570</t>
  </si>
  <si>
    <t>TXN_8588758</t>
  </si>
  <si>
    <t>TXN_1414039</t>
  </si>
  <si>
    <t>TXN_6190857</t>
  </si>
  <si>
    <t>TXN_1805937</t>
  </si>
  <si>
    <t>TXN_7390866</t>
  </si>
  <si>
    <t>TXN_4717715</t>
  </si>
  <si>
    <t>TXN_9686177</t>
  </si>
  <si>
    <t>TXN_6970542</t>
  </si>
  <si>
    <t>TXN_3526255</t>
  </si>
  <si>
    <t>TXN_7310356</t>
  </si>
  <si>
    <t>TXN_7538724</t>
  </si>
  <si>
    <t>TXN_6715991</t>
  </si>
  <si>
    <t>TXN_2271725</t>
  </si>
  <si>
    <t>TXN_3494652</t>
  </si>
  <si>
    <t>TXN_2860281</t>
  </si>
  <si>
    <t>TXN_1672229</t>
  </si>
  <si>
    <t>TXN_4518505</t>
  </si>
  <si>
    <t>TXN_2823220</t>
  </si>
  <si>
    <t>TXN_2954833</t>
  </si>
  <si>
    <t>TXN_6011106</t>
  </si>
  <si>
    <t>TXN_4714592</t>
  </si>
  <si>
    <t>TXN_9506076</t>
  </si>
  <si>
    <t>TXN_3436344</t>
  </si>
  <si>
    <t>TXN_7826516</t>
  </si>
  <si>
    <t>TXN_2699745</t>
  </si>
  <si>
    <t>TXN_3858288</t>
  </si>
  <si>
    <t>TXN_1272815</t>
  </si>
  <si>
    <t>TXN_4755623</t>
  </si>
  <si>
    <t>TXN_8261045</t>
  </si>
  <si>
    <t>TXN_2217015</t>
  </si>
  <si>
    <t>TXN_6589078</t>
  </si>
  <si>
    <t>TXN_5737641</t>
  </si>
  <si>
    <t>TXN_1530892</t>
  </si>
  <si>
    <t>TXN_7300653</t>
  </si>
  <si>
    <t>TXN_1706896</t>
  </si>
  <si>
    <t>TXN_3325234</t>
  </si>
  <si>
    <t>TXN_5536245</t>
  </si>
  <si>
    <t>TXN_1976619</t>
  </si>
  <si>
    <t>TXN_6744733</t>
  </si>
  <si>
    <t>TXN_4552137</t>
  </si>
  <si>
    <t>TXN_1748121</t>
  </si>
  <si>
    <t>TXN_7922350</t>
  </si>
  <si>
    <t>TXN_1944293</t>
  </si>
  <si>
    <t>TXN_4528914</t>
  </si>
  <si>
    <t>TXN_7621213</t>
  </si>
  <si>
    <t>TXN_5244674</t>
  </si>
  <si>
    <t>TXN_9679675</t>
  </si>
  <si>
    <t>TXN_2738904</t>
  </si>
  <si>
    <t>TXN_7359190</t>
  </si>
  <si>
    <t>TXN_9266499</t>
  </si>
  <si>
    <t>TXN_9196229</t>
  </si>
  <si>
    <t>TXN_3450880</t>
  </si>
  <si>
    <t>TXN_6838411</t>
  </si>
  <si>
    <t>TXN_7548396</t>
  </si>
  <si>
    <t>TXN_8786286</t>
  </si>
  <si>
    <t>TXN_7439400</t>
  </si>
  <si>
    <t>TXN_7461658</t>
  </si>
  <si>
    <t>TXN_6017034</t>
  </si>
  <si>
    <t>TXN_3649492</t>
  </si>
  <si>
    <t>TXN_8150967</t>
  </si>
  <si>
    <t>TXN_1975184</t>
  </si>
  <si>
    <t>TXN_3456242</t>
  </si>
  <si>
    <t>TXN_8318388</t>
  </si>
  <si>
    <t>TXN_1964893</t>
  </si>
  <si>
    <t>TXN_7936851</t>
  </si>
  <si>
    <t>TXN_7326720</t>
  </si>
  <si>
    <t>TXN_3069563</t>
  </si>
  <si>
    <t>TXN_1728427</t>
  </si>
  <si>
    <t>TXN_9071439</t>
  </si>
  <si>
    <t>TXN_8963470</t>
  </si>
  <si>
    <t>TXN_8330240</t>
  </si>
  <si>
    <t>TXN_3534588</t>
  </si>
  <si>
    <t>TXN_6587628</t>
  </si>
  <si>
    <t>TXN_1711872</t>
  </si>
  <si>
    <t>TXN_3809533</t>
  </si>
  <si>
    <t>TXN_1183208</t>
  </si>
  <si>
    <t>TXN_9503145</t>
  </si>
  <si>
    <t>TXN_5967452</t>
  </si>
  <si>
    <t>TXN_7249396</t>
  </si>
  <si>
    <t>TXN_8104914</t>
  </si>
  <si>
    <t>TXN_8922585</t>
  </si>
  <si>
    <t>TXN_2464054</t>
  </si>
  <si>
    <t>TXN_6133115</t>
  </si>
  <si>
    <t>TXN_8408353</t>
  </si>
  <si>
    <t>TXN_9400245</t>
  </si>
  <si>
    <t>TXN_1425591</t>
  </si>
  <si>
    <t>TXN_6706599</t>
  </si>
  <si>
    <t>TXN_4671375</t>
  </si>
  <si>
    <t>TXN_1184715</t>
  </si>
  <si>
    <t>TXN_5981429</t>
  </si>
  <si>
    <t>TXN_9036527</t>
  </si>
  <si>
    <t>TXN_8844497</t>
  </si>
  <si>
    <t>TXN_5171519</t>
  </si>
  <si>
    <t>TXN_6049240</t>
  </si>
  <si>
    <t>TXN_4428252</t>
  </si>
  <si>
    <t>TXN_8344810</t>
  </si>
  <si>
    <t>TXN_8502079</t>
  </si>
  <si>
    <t>TXN_9460419</t>
  </si>
  <si>
    <t>TXN_9778251</t>
  </si>
  <si>
    <t>TXN_1949093</t>
  </si>
  <si>
    <t>TXN_8253472</t>
  </si>
  <si>
    <t>TXN_9357808</t>
  </si>
  <si>
    <t>TXN_9026468</t>
  </si>
  <si>
    <t>TXN_9496697</t>
  </si>
  <si>
    <t>TXN_3130865</t>
  </si>
  <si>
    <t>TXN_2818204</t>
  </si>
  <si>
    <t>TXN_9407169</t>
  </si>
  <si>
    <t>TXN_9187008</t>
  </si>
  <si>
    <t>TXN_1958525</t>
  </si>
  <si>
    <t>TXN_3546629</t>
  </si>
  <si>
    <t>TXN_2153100</t>
  </si>
  <si>
    <t>TXN_8545707</t>
  </si>
  <si>
    <t>TXN_8938445</t>
  </si>
  <si>
    <t>TXN_5846013</t>
  </si>
  <si>
    <t>TXN_6494265</t>
  </si>
  <si>
    <t>TXN_8563793</t>
  </si>
  <si>
    <t>TXN_3124078</t>
  </si>
  <si>
    <t>TXN_7936002</t>
  </si>
  <si>
    <t>TXN_3528020</t>
  </si>
  <si>
    <t>TXN_4302199</t>
  </si>
  <si>
    <t>TXN_6796890</t>
  </si>
  <si>
    <t>TXN_8567525</t>
  </si>
  <si>
    <t>TXN_9226047</t>
  </si>
  <si>
    <t>TXN_3297457</t>
  </si>
  <si>
    <t>TXN_1784478</t>
  </si>
  <si>
    <t>TXN_9594133</t>
  </si>
  <si>
    <t>TXN_1741685</t>
  </si>
  <si>
    <t>TXN_1538510</t>
  </si>
  <si>
    <t>TXN_2739140</t>
  </si>
  <si>
    <t>TXN_4766549</t>
  </si>
  <si>
    <t>TXN_7672686</t>
  </si>
  <si>
    <t>TXN_5255387</t>
  </si>
  <si>
    <t>TXN_7695629</t>
  </si>
  <si>
    <t>Sum of New_Total_Spent</t>
  </si>
  <si>
    <t>Average of New_Total_Spent</t>
  </si>
  <si>
    <t>Difference</t>
  </si>
  <si>
    <t xml:space="preserve">Count of how many of the top 5% Transactions paid </t>
  </si>
  <si>
    <t>Count of Transaction ID</t>
  </si>
  <si>
    <t>Amount</t>
  </si>
  <si>
    <t xml:space="preserve">Count of how many of the top 75% Transactions paid </t>
  </si>
  <si>
    <t>Total</t>
  </si>
  <si>
    <t xml:space="preserve">Count of how many of the top 25% Transactions paid </t>
  </si>
  <si>
    <t>Revenue</t>
  </si>
  <si>
    <t>Revenue MoM % Var</t>
  </si>
  <si>
    <t>Monthly % Share of Rev</t>
  </si>
  <si>
    <t>Revenue YTD</t>
  </si>
  <si>
    <t>Quarter Name</t>
  </si>
  <si>
    <t>Month_3_digit</t>
  </si>
  <si>
    <t>Instore</t>
  </si>
  <si>
    <t>Average of Total_Amount_Spent</t>
  </si>
  <si>
    <t>In-Store</t>
  </si>
  <si>
    <t xml:space="preserve">Count of how many of the top 95% Transactions paid </t>
  </si>
  <si>
    <t>Top Calculation by Product</t>
  </si>
  <si>
    <t>Count of Customers 25%</t>
  </si>
  <si>
    <t>Modified_NI</t>
  </si>
  <si>
    <t>Transaction Level</t>
  </si>
  <si>
    <t>Top 5%($20+)</t>
  </si>
  <si>
    <t>Top 25%($12+)</t>
  </si>
  <si>
    <t>Top 75%($4)</t>
  </si>
  <si>
    <t>Count of Customers 75%</t>
  </si>
  <si>
    <t>Count of Customers 95%</t>
  </si>
  <si>
    <t>Sales of Items by Payment Method</t>
  </si>
  <si>
    <t>Revenue Generated by Payment Method</t>
  </si>
  <si>
    <t>Quarterly Revenue</t>
  </si>
  <si>
    <t>Revenue by Location</t>
  </si>
  <si>
    <t>Average Amount Spent by Customer</t>
  </si>
  <si>
    <t>Transaction Per Item</t>
  </si>
  <si>
    <t>Revenue Per Item based on Location</t>
  </si>
  <si>
    <t>Revenue by Day Classification</t>
  </si>
  <si>
    <t>Highest selling product</t>
  </si>
  <si>
    <t>Sum of New_Quantity</t>
  </si>
  <si>
    <t>Month</t>
  </si>
  <si>
    <t>Day_Short</t>
  </si>
  <si>
    <t>Fri</t>
  </si>
  <si>
    <t>Mon</t>
  </si>
  <si>
    <t>Sat</t>
  </si>
  <si>
    <t>Sun</t>
  </si>
  <si>
    <t>Thu</t>
  </si>
  <si>
    <t>Tue</t>
  </si>
  <si>
    <t>Wed</t>
  </si>
  <si>
    <t>Day of the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</si>
</sst>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quot;$&quot;#,##0.00"/>
    <numFmt numFmtId="165" formatCode="0.0%"/>
    <numFmt numFmtId="166" formatCode="[&gt;=1000000]&quot;$&quot;0.0,,&quot;M&quot;;[&gt;=1000]&quot;$&quot;0.0,&quot;K&quot;;&quot;$&quot;0"/>
    <numFmt numFmtId="167" formatCode="_(* #,##0_);_(* \(#,##0\);_(* &quot;-&quot;??_);_(@_)"/>
    <numFmt numFmtId="168" formatCode="[&gt;=1000000]&quot;$&quot;0.00,,&quot;M&quot;;[&gt;=1000]&quot;$&quot;0.00,&quot;K&quot;;&quot;$&quot;0.0"/>
  </numFmts>
  <fonts count="4" x14ac:knownFonts="1">
    <font>
      <sz val="11"/>
      <color theme="1"/>
      <name val="Aptos Narrow"/>
      <family val="2"/>
      <scheme val="minor"/>
    </font>
    <font>
      <sz val="11"/>
      <color theme="1"/>
      <name val="Aptos Narrow"/>
      <family val="2"/>
      <scheme val="minor"/>
    </font>
    <font>
      <sz val="8"/>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DFF0F7"/>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9" fontId="0" fillId="0" borderId="0" xfId="2" applyFont="1"/>
    <xf numFmtId="0" fontId="0" fillId="0" borderId="0" xfId="0" applyAlignment="1">
      <alignment horizontal="center"/>
    </xf>
    <xf numFmtId="164" fontId="0" fillId="0" borderId="0" xfId="1" applyNumberFormat="1" applyFont="1"/>
    <xf numFmtId="164" fontId="0" fillId="0" borderId="0" xfId="0" applyNumberFormat="1"/>
    <xf numFmtId="9" fontId="0" fillId="0" borderId="0" xfId="0" applyNumberFormat="1"/>
    <xf numFmtId="165" fontId="0" fillId="0" borderId="0" xfId="0" applyNumberFormat="1"/>
    <xf numFmtId="1" fontId="0" fillId="0" borderId="0" xfId="0" applyNumberFormat="1"/>
    <xf numFmtId="166" fontId="0" fillId="0" borderId="0" xfId="0" applyNumberFormat="1"/>
    <xf numFmtId="1" fontId="0" fillId="0" borderId="0" xfId="0" pivotButton="1" applyNumberFormat="1"/>
    <xf numFmtId="0" fontId="3" fillId="0" borderId="0" xfId="0" applyFont="1" applyAlignment="1">
      <alignment horizontal="center"/>
    </xf>
    <xf numFmtId="166" fontId="0" fillId="0" borderId="0" xfId="2" applyNumberFormat="1" applyFont="1"/>
    <xf numFmtId="167" fontId="0" fillId="0" borderId="0" xfId="0" applyNumberFormat="1"/>
    <xf numFmtId="10" fontId="0" fillId="0" borderId="0" xfId="0" applyNumberFormat="1"/>
    <xf numFmtId="168" fontId="0" fillId="0" borderId="0" xfId="0" applyNumberFormat="1"/>
    <xf numFmtId="0" fontId="0" fillId="2" borderId="0" xfId="0" applyFill="1"/>
    <xf numFmtId="0" fontId="0" fillId="0" borderId="0" xfId="0" applyAlignment="1">
      <alignment horizontal="center"/>
    </xf>
  </cellXfs>
  <cellStyles count="3">
    <cellStyle name="Currency" xfId="1" builtinId="4"/>
    <cellStyle name="Normal" xfId="0" builtinId="0"/>
    <cellStyle name="Percent" xfId="2" builtinId="5"/>
  </cellStyles>
  <dxfs count="61">
    <dxf>
      <numFmt numFmtId="13" formatCode="0%"/>
    </dxf>
    <dxf>
      <numFmt numFmtId="13" formatCode="0%"/>
    </dxf>
    <dxf>
      <numFmt numFmtId="13" formatCode="0%"/>
    </dxf>
    <dxf>
      <numFmt numFmtId="166" formatCode="[&gt;=1000000]&quot;$&quot;0.0,,&quot;M&quot;;[&gt;=1000]&quot;$&quot;0.0,&quot;K&quot;;&quot;$&quot;0"/>
    </dxf>
    <dxf>
      <numFmt numFmtId="166" formatCode="[&gt;=1000000]&quot;$&quot;0.0,,&quot;M&quot;;[&gt;=1000]&quot;$&quot;0.0,&quot;K&quot;;&quot;$&quot;0"/>
    </dxf>
    <dxf>
      <numFmt numFmtId="167" formatCode="_(* #,##0_);_(* \(#,##0\);_(* &quot;-&quot;??_);_(@_)"/>
    </dxf>
    <dxf>
      <numFmt numFmtId="166" formatCode="[&gt;=1000000]&quot;$&quot;0.0,,&quot;M&quot;;[&gt;=1000]&quot;$&quot;0.0,&quot;K&quot;;&quot;$&quot;0"/>
    </dxf>
    <dxf>
      <numFmt numFmtId="166" formatCode="[&gt;=1000000]&quot;$&quot;0.0,,&quot;M&quot;;[&gt;=1000]&quot;$&quot;0.0,&quot;K&quot;;&quot;$&quot;0"/>
    </dxf>
    <dxf>
      <numFmt numFmtId="166" formatCode="[&gt;=1000000]&quot;$&quot;0.0,,&quot;M&quot;;[&gt;=1000]&quot;$&quot;0.0,&quot;K&quot;;&quot;$&quot;0"/>
    </dxf>
    <dxf>
      <numFmt numFmtId="166" formatCode="[&gt;=1000000]&quot;$&quot;0.0,,&quot;M&quot;;[&gt;=1000]&quot;$&quot;0.0,&quot;K&quot;;&quot;$&quot;0"/>
    </dxf>
    <dxf>
      <numFmt numFmtId="166" formatCode="[&gt;=1000000]&quot;$&quot;0.0,,&quot;M&quot;;[&gt;=1000]&quot;$&quot;0.0,&quot;K&quot;;&quot;$&quot;0"/>
    </dxf>
    <dxf>
      <numFmt numFmtId="166" formatCode="[&gt;=1000000]&quot;$&quot;0.0,,&quot;M&quot;;[&gt;=1000]&quot;$&quot;0.0,&quot;K&quot;;&quot;$&quot;0"/>
    </dxf>
    <dxf>
      <numFmt numFmtId="169" formatCode="[&gt;=1000000]&quot;$&quot;0.0,,&quot;M&quot;;[&gt;=1000]&quot;$&quot;0.0,&quot;K&quot;;0"/>
    </dxf>
    <dxf>
      <numFmt numFmtId="169" formatCode="[&gt;=1000000]&quot;$&quot;0.0,,&quot;M&quot;;[&gt;=1000]&quot;$&quot;0.0,&quot;K&quot;;0"/>
    </dxf>
    <dxf>
      <numFmt numFmtId="13" formatCode="0%"/>
    </dxf>
    <dxf>
      <numFmt numFmtId="14" formatCode="0.00%"/>
    </dxf>
    <dxf>
      <numFmt numFmtId="166" formatCode="[&gt;=1000000]&quot;$&quot;0.0,,&quot;M&quot;;[&gt;=1000]&quot;$&quot;0.0,&quot;K&quot;;&quot;$&quot;0"/>
    </dxf>
    <dxf>
      <numFmt numFmtId="13" formatCode="0%"/>
    </dxf>
    <dxf>
      <numFmt numFmtId="13" formatCode="0%"/>
    </dxf>
    <dxf>
      <numFmt numFmtId="167" formatCode="_(* #,##0_);_(* \(#,##0\);_(* &quot;-&quot;??_);_(@_)"/>
    </dxf>
    <dxf>
      <numFmt numFmtId="13" formatCode="0%"/>
    </dxf>
    <dxf>
      <numFmt numFmtId="14" formatCode="0.00%"/>
    </dxf>
    <dxf>
      <numFmt numFmtId="1" formatCode="0"/>
    </dxf>
    <dxf>
      <numFmt numFmtId="166" formatCode="[&gt;=1000000]&quot;$&quot;0.0,,&quot;M&quot;;[&gt;=1000]&quot;$&quot;0.0,&quot;K&quot;;&quot;$&quot;0"/>
    </dxf>
    <dxf>
      <numFmt numFmtId="165" formatCode="0.0%"/>
    </dxf>
    <dxf>
      <numFmt numFmtId="14" formatCode="0.00%"/>
    </dxf>
    <dxf>
      <numFmt numFmtId="166" formatCode="[&gt;=1000000]&quot;$&quot;0.0,,&quot;M&quot;;[&gt;=1000]&quot;$&quot;0.0,&quot;K&quot;;&quot;$&quot;0"/>
    </dxf>
    <dxf>
      <numFmt numFmtId="1" formatCode="0"/>
    </dxf>
    <dxf>
      <numFmt numFmtId="1" formatCode="0"/>
    </dxf>
    <dxf>
      <numFmt numFmtId="1" formatCode="0"/>
    </dxf>
    <dxf>
      <numFmt numFmtId="166" formatCode="[&gt;=1000000]&quot;$&quot;0.0,,&quot;M&quot;;[&gt;=1000]&quot;$&quot;0.0,&quot;K&quot;;&quot;$&quot;0"/>
    </dxf>
    <dxf>
      <numFmt numFmtId="14" formatCode="0.00%"/>
    </dxf>
    <dxf>
      <numFmt numFmtId="1" formatCode="0"/>
    </dxf>
    <dxf>
      <numFmt numFmtId="168" formatCode="[&gt;=1000000]&quot;$&quot;0.00,,&quot;M&quot;;[&gt;=1000]&quot;$&quot;0.00,&quot;K&quot;;&quot;$&quot;0.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1"/>
      </font>
      <fill>
        <patternFill>
          <bgColor rgb="FF8CC8E3"/>
        </patternFill>
      </fill>
      <border>
        <left style="thin">
          <color theme="4"/>
        </left>
        <right style="thin">
          <color theme="4"/>
        </right>
        <top style="thin">
          <color theme="4"/>
        </top>
        <bottom style="thin">
          <color theme="4"/>
        </bottom>
        <vertical/>
        <horizontal/>
      </border>
    </dxf>
    <dxf>
      <fill>
        <patternFill>
          <bgColor theme="0"/>
        </patternFill>
      </fill>
    </dxf>
    <dxf>
      <fill>
        <patternFill>
          <bgColor rgb="FFCEE7F3"/>
        </patternFill>
      </fill>
      <border diagonalUp="0" diagonalDown="0">
        <left/>
        <right/>
        <top/>
        <bottom/>
        <vertical/>
        <horizontal/>
      </border>
    </dxf>
    <dxf>
      <font>
        <b/>
        <color theme="1"/>
      </font>
      <fill>
        <patternFill>
          <bgColor theme="0"/>
        </patternFill>
      </fill>
      <border>
        <bottom style="thin">
          <color theme="4"/>
        </bottom>
        <vertical/>
        <horizontal/>
      </border>
    </dxf>
    <dxf>
      <font>
        <color theme="1"/>
      </font>
      <fill>
        <patternFill>
          <bgColor rgb="FFF0F9FC"/>
        </patternFill>
      </fill>
      <border diagonalUp="0" diagonalDown="0">
        <left/>
        <right/>
        <top/>
        <bottom/>
        <vertical/>
        <horizontal/>
      </border>
    </dxf>
  </dxfs>
  <tableStyles count="4" defaultTableStyle="TableStyleMedium2" defaultPivotStyle="PivotStyleLight16">
    <tableStyle name="Invisible" pivot="0" table="0" count="0" xr9:uid="{D54A651F-60F4-4E40-BDC2-960F91DF9BBC}"/>
    <tableStyle name="Payment" pivot="0" table="0" count="10" xr9:uid="{828BEA5B-2979-4AA2-91C9-F8ACD2254E3E}">
      <tableStyleElement type="wholeTable" dxfId="60"/>
      <tableStyleElement type="headerRow" dxfId="59"/>
    </tableStyle>
    <tableStyle name="Sales_by_Payment_Method" pivot="0" table="0" count="10" xr9:uid="{7C2BF36C-3E96-4646-80A3-2EC628B99290}">
      <tableStyleElement type="wholeTable" dxfId="58"/>
      <tableStyleElement type="headerRow" dxfId="57"/>
    </tableStyle>
    <tableStyle name="SlicerStyleDark1 2" pivot="0" table="0" count="10" xr9:uid="{B4D5CDB7-8C18-4797-986E-84B89ABFCC31}">
      <tableStyleElement type="wholeTable" dxfId="56"/>
      <tableStyleElement type="headerRow" dxfId="55"/>
    </tableStyle>
  </tableStyles>
  <colors>
    <mruColors>
      <color rgb="FFF0F9FC"/>
      <color rgb="FF4BB8E0"/>
      <color rgb="FF6FB4D3"/>
      <color rgb="FF3D8CAF"/>
      <color rgb="FFD9E9EF"/>
      <color rgb="FFCEE7F3"/>
      <color rgb="FF9FCDE3"/>
      <color rgb="FF80CFF0"/>
      <color rgb="FF318EAF"/>
      <color rgb="FFDFF0F7"/>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rgb="FFEFF7FB"/>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0"/>
            <color theme="0"/>
          </font>
          <fill>
            <patternFill patternType="solid">
              <fgColor theme="4"/>
              <bgColor rgb="FFFFEBFA"/>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7CC0DF"/>
            </patternFill>
          </fill>
          <border>
            <left style="thin">
              <color rgb="FFC0C0C0"/>
            </left>
            <right style="thin">
              <color rgb="FFC0C0C0"/>
            </right>
            <top style="thin">
              <color rgb="FFC0C0C0"/>
            </top>
            <bottom style="thin">
              <color rgb="FFC0C0C0"/>
            </bottom>
            <vertical/>
            <horizontal/>
          </border>
        </dxf>
        <dxf>
          <fill>
            <patternFill>
              <bgColor rgb="FFA8D0DD"/>
            </patternFill>
          </fill>
          <border diagonalUp="0" diagonalDown="0">
            <left/>
            <right/>
            <top/>
            <bottom/>
            <vertical/>
            <horizontal/>
          </border>
        </dxf>
        <dxf>
          <fill>
            <patternFill>
              <bgColor rgb="FFF0F8FC"/>
            </patternFill>
          </fill>
        </dxf>
        <dxf>
          <font>
            <name val="Calibri"/>
            <family val="2"/>
            <scheme val="none"/>
          </font>
          <fill>
            <patternFill>
              <bgColor rgb="FF87CEEB"/>
            </patternFill>
          </fill>
          <border diagonalUp="0" diagonalDown="0">
            <left/>
            <right/>
            <top/>
            <bottom/>
            <vertical/>
            <horizontal/>
          </border>
        </dxf>
        <dxf>
          <fill>
            <patternFill>
              <bgColor rgb="FFF0F8FC"/>
            </patternFill>
          </fill>
          <border diagonalUp="0" diagonalDown="0">
            <left/>
            <right/>
            <top/>
            <bottom/>
            <vertical/>
            <horizontal/>
          </border>
        </dxf>
        <dxf>
          <fill>
            <patternFill>
              <bgColor theme="0" tint="-4.9989318521683403E-2"/>
            </patternFill>
          </fill>
        </dxf>
        <dxf>
          <font>
            <b val="0"/>
            <i/>
            <sz val="10"/>
            <name val="Calibri"/>
            <family val="2"/>
            <scheme val="none"/>
          </font>
          <fill>
            <patternFill>
              <bgColor rgb="FF318EAF"/>
            </patternFill>
          </fill>
          <border diagonalUp="0" diagonalDown="0">
            <left/>
            <right/>
            <top/>
            <bottom/>
            <vertical/>
            <horizontal/>
          </border>
        </dxf>
        <dxf>
          <fill>
            <patternFill>
              <bgColor theme="0" tint="-4.9989318521683403E-2"/>
            </patternFill>
          </fill>
        </dxf>
        <dxf>
          <fill>
            <patternFill>
              <bgColor rgb="FFC2E0ED"/>
            </patternFill>
          </fill>
          <border diagonalUp="0" diagonalDown="0">
            <left/>
            <right/>
            <top/>
            <bottom/>
            <vertical/>
            <horizontal/>
          </border>
        </dxf>
        <dxf>
          <font>
            <color rgb="FF000000"/>
          </font>
          <fill>
            <patternFill patternType="solid">
              <fgColor auto="1"/>
              <bgColor rgb="FF6FB4D3"/>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3D8CAF"/>
            </patternFill>
          </fill>
          <border diagonalUp="0" diagonalDown="0">
            <left/>
            <right/>
            <top/>
            <bottom/>
            <vertical/>
            <horizontal/>
          </border>
        </dxf>
        <dxf>
          <font>
            <color rgb="FF000000"/>
          </font>
          <fill>
            <patternFill patternType="solid">
              <fgColor auto="1"/>
              <bgColor rgb="FF4BB8E0"/>
            </patternFill>
          </fill>
          <border diagonalUp="0" diagonalDown="0">
            <left/>
            <right/>
            <top/>
            <bottom/>
            <vertical/>
            <horizontal/>
          </border>
        </dxf>
        <dxf>
          <font>
            <color rgb="FF828282"/>
          </font>
          <fill>
            <patternFill patternType="solid">
              <fgColor theme="4" tint="0.79995117038483843"/>
              <bgColor rgb="FF9FCDE3"/>
            </patternFill>
          </fill>
          <border diagonalUp="0" diagonalDown="0">
            <left/>
            <right/>
            <top/>
            <bottom/>
            <vertical/>
            <horizontal/>
          </border>
        </dxf>
        <dxf>
          <font>
            <color rgb="FF000000"/>
          </font>
          <fill>
            <patternFill patternType="solid">
              <fgColor theme="4" tint="0.59999389629810485"/>
              <bgColor rgb="FF4BB8E0"/>
            </patternFill>
          </fill>
          <border diagonalUp="0" diagonalDown="0">
            <left/>
            <right/>
            <top/>
            <bottom/>
            <vertical/>
            <horizontal/>
          </border>
        </dxf>
        <dxf>
          <font>
            <color rgb="FF828282"/>
          </font>
          <fill>
            <patternFill patternType="solid">
              <fgColor rgb="FFFFFFFF"/>
              <bgColor rgb="FFCEE7F3"/>
            </patternFill>
          </fill>
          <border diagonalUp="0" diagonalDown="0">
            <left/>
            <right/>
            <top/>
            <bottom/>
            <vertical/>
            <horizontal/>
          </border>
        </dxf>
        <dxf>
          <font>
            <color rgb="FF000000"/>
          </font>
          <fill>
            <patternFill patternType="solid">
              <fgColor rgb="FFFFFFFF"/>
              <bgColor rgb="FFF0F9FC"/>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Payment">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ales_by_Payment_Metho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42" Type="http://schemas.openxmlformats.org/officeDocument/2006/relationships/customXml" Target="../customXml/item9.xml"/><Relationship Id="rId47" Type="http://schemas.openxmlformats.org/officeDocument/2006/relationships/customXml" Target="../customXml/item14.xml"/><Relationship Id="rId63" Type="http://schemas.openxmlformats.org/officeDocument/2006/relationships/customXml" Target="../customXml/item30.xml"/><Relationship Id="rId68" Type="http://schemas.openxmlformats.org/officeDocument/2006/relationships/customXml" Target="../customXml/item35.xml"/><Relationship Id="rId84" Type="http://schemas.openxmlformats.org/officeDocument/2006/relationships/customXml" Target="../customXml/item51.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powerPivotData" Target="model/item.data"/><Relationship Id="rId37" Type="http://schemas.openxmlformats.org/officeDocument/2006/relationships/customXml" Target="../customXml/item4.xml"/><Relationship Id="rId53" Type="http://schemas.openxmlformats.org/officeDocument/2006/relationships/customXml" Target="../customXml/item20.xml"/><Relationship Id="rId58" Type="http://schemas.openxmlformats.org/officeDocument/2006/relationships/customXml" Target="../customXml/item25.xml"/><Relationship Id="rId74" Type="http://schemas.openxmlformats.org/officeDocument/2006/relationships/customXml" Target="../customXml/item41.xml"/><Relationship Id="rId79" Type="http://schemas.openxmlformats.org/officeDocument/2006/relationships/customXml" Target="../customXml/item46.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1.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69" Type="http://schemas.openxmlformats.org/officeDocument/2006/relationships/customXml" Target="../customXml/item36.xml"/><Relationship Id="rId77" Type="http://schemas.openxmlformats.org/officeDocument/2006/relationships/customXml" Target="../customXml/item44.xml"/><Relationship Id="rId8" Type="http://schemas.openxmlformats.org/officeDocument/2006/relationships/pivotCacheDefinition" Target="pivotCache/pivotCacheDefinition3.xml"/><Relationship Id="rId51" Type="http://schemas.openxmlformats.org/officeDocument/2006/relationships/customXml" Target="../customXml/item18.xml"/><Relationship Id="rId72" Type="http://schemas.openxmlformats.org/officeDocument/2006/relationships/customXml" Target="../customXml/item39.xml"/><Relationship Id="rId80" Type="http://schemas.openxmlformats.org/officeDocument/2006/relationships/customXml" Target="../customXml/item47.xml"/><Relationship Id="rId85" Type="http://schemas.openxmlformats.org/officeDocument/2006/relationships/customXml" Target="../customXml/item52.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5.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70" Type="http://schemas.openxmlformats.org/officeDocument/2006/relationships/customXml" Target="../customXml/item37.xml"/><Relationship Id="rId75" Type="http://schemas.openxmlformats.org/officeDocument/2006/relationships/customXml" Target="../customXml/item42.xml"/><Relationship Id="rId83" Type="http://schemas.openxmlformats.org/officeDocument/2006/relationships/customXml" Target="../customXml/item5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5.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73" Type="http://schemas.openxmlformats.org/officeDocument/2006/relationships/customXml" Target="../customXml/item40.xml"/><Relationship Id="rId78" Type="http://schemas.openxmlformats.org/officeDocument/2006/relationships/customXml" Target="../customXml/item45.xml"/><Relationship Id="rId81" Type="http://schemas.openxmlformats.org/officeDocument/2006/relationships/customXml" Target="../customXml/item48.xml"/><Relationship Id="rId86" Type="http://schemas.openxmlformats.org/officeDocument/2006/relationships/customXml" Target="../customXml/item5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6.xml"/><Relationship Id="rId34" Type="http://schemas.openxmlformats.org/officeDocument/2006/relationships/customXml" Target="../customXml/item1.xml"/><Relationship Id="rId50" Type="http://schemas.openxmlformats.org/officeDocument/2006/relationships/customXml" Target="../customXml/item17.xml"/><Relationship Id="rId55" Type="http://schemas.openxmlformats.org/officeDocument/2006/relationships/customXml" Target="../customXml/item22.xml"/><Relationship Id="rId76" Type="http://schemas.openxmlformats.org/officeDocument/2006/relationships/customXml" Target="../customXml/item43.xml"/><Relationship Id="rId7" Type="http://schemas.openxmlformats.org/officeDocument/2006/relationships/pivotCacheDefinition" Target="pivotCache/pivotCacheDefinition2.xml"/><Relationship Id="rId71" Type="http://schemas.openxmlformats.org/officeDocument/2006/relationships/customXml" Target="../customXml/item38.xml"/><Relationship Id="rId2" Type="http://schemas.openxmlformats.org/officeDocument/2006/relationships/worksheet" Target="worksheets/sheet2.xml"/><Relationship Id="rId29" Type="http://schemas.openxmlformats.org/officeDocument/2006/relationships/connections" Target="connections.xml"/><Relationship Id="rId24" Type="http://schemas.openxmlformats.org/officeDocument/2006/relationships/pivotCacheDefinition" Target="pivotCache/pivotCacheDefinition19.xml"/><Relationship Id="rId40" Type="http://schemas.openxmlformats.org/officeDocument/2006/relationships/customXml" Target="../customXml/item7.xml"/><Relationship Id="rId45" Type="http://schemas.openxmlformats.org/officeDocument/2006/relationships/customXml" Target="../customXml/item12.xml"/><Relationship Id="rId66" Type="http://schemas.openxmlformats.org/officeDocument/2006/relationships/customXml" Target="../customXml/item33.xml"/><Relationship Id="rId87" Type="http://schemas.openxmlformats.org/officeDocument/2006/relationships/customXml" Target="../customXml/item54.xml"/><Relationship Id="rId61" Type="http://schemas.openxmlformats.org/officeDocument/2006/relationships/customXml" Target="../customXml/item28.xml"/><Relationship Id="rId82" Type="http://schemas.openxmlformats.org/officeDocument/2006/relationships/customXml" Target="../customXml/item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[CAFE_SALES_DATA_MODEL - Copy.xlsx]CALCULATIONS!Monthly_Revenue</c:name>
    <c:fmtId val="36"/>
  </c:pivotSource>
  <c:chart>
    <c:autoTitleDeleted val="1"/>
    <c:pivotFmts>
      <c:pivotFmt>
        <c:idx val="0"/>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pivotFmt>
      <c:pivotFmt>
        <c:idx val="2"/>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pivotFmt>
      <c:pivotFmt>
        <c:idx val="3"/>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prstDash val="sysDot"/>
            <a:round/>
          </a:ln>
          <a:effectLst/>
        </c:spPr>
        <c:marker>
          <c:symbol val="circle"/>
          <c:size val="5"/>
          <c:spPr>
            <a:solidFill>
              <a:srgbClr val="FF0000"/>
            </a:solidFill>
            <a:ln w="9525">
              <a:noFill/>
            </a:ln>
            <a:effectLst/>
          </c:spPr>
        </c:marker>
      </c:pivotFmt>
      <c:pivotFmt>
        <c:idx val="5"/>
        <c:spPr>
          <a:solidFill>
            <a:schemeClr val="accent1"/>
          </a:solidFill>
          <a:ln w="19050" cap="rnd">
            <a:solidFill>
              <a:schemeClr val="accent1"/>
            </a:solidFill>
            <a:prstDash val="sysDot"/>
            <a:round/>
          </a:ln>
          <a:effectLst/>
        </c:spPr>
        <c:marker>
          <c:symbol val="circle"/>
          <c:size val="5"/>
          <c:spPr>
            <a:solidFill>
              <a:srgbClr val="00B050"/>
            </a:solidFill>
            <a:ln w="9525">
              <a:noFill/>
            </a:ln>
            <a:effectLst/>
          </c:spPr>
        </c:marker>
      </c:pivotFmt>
      <c:pivotFmt>
        <c:idx val="6"/>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prstDash val="sysDot"/>
            <a:round/>
          </a:ln>
          <a:effectLst/>
        </c:spPr>
        <c:marker>
          <c:symbol val="circle"/>
          <c:size val="5"/>
          <c:spPr>
            <a:solidFill>
              <a:srgbClr val="FF9999"/>
            </a:solidFill>
            <a:ln w="9525">
              <a:noFill/>
            </a:ln>
            <a:effectLst/>
          </c:spPr>
        </c:marker>
        <c:dLbl>
          <c:idx val="0"/>
          <c:layout>
            <c:manualLayout>
              <c:x val="-3.2786885245901683E-2"/>
              <c:y val="5.179853767697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chemeClr val="accent1"/>
            </a:solidFill>
            <a:prstDash val="sysDot"/>
            <a:round/>
          </a:ln>
          <a:effectLst/>
        </c:spPr>
        <c:marker>
          <c:symbol val="circle"/>
          <c:size val="5"/>
        </c:marker>
        <c:dLbl>
          <c:idx val="0"/>
          <c:layout>
            <c:manualLayout>
              <c:x val="-1.9672131147540985E-2"/>
              <c:y val="6.3309323827417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chemeClr val="accent1"/>
            </a:solidFill>
            <a:prstDash val="sysDot"/>
            <a:round/>
          </a:ln>
          <a:effectLst/>
        </c:spPr>
        <c:marker>
          <c:symbol val="circle"/>
          <c:size val="5"/>
          <c:spPr>
            <a:solidFill>
              <a:srgbClr val="00B050"/>
            </a:solidFill>
            <a:ln w="9525">
              <a:noFill/>
            </a:ln>
            <a:effectLst/>
          </c:spPr>
        </c:marker>
        <c:dLbl>
          <c:idx val="0"/>
          <c:layout>
            <c:manualLayout>
              <c:x val="-3.0601092896174874E-2"/>
              <c:y val="-3.4532358451318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a:solidFill>
              <a:schemeClr val="accent1"/>
            </a:solidFill>
            <a:prstDash val="sysDot"/>
            <a:round/>
          </a:ln>
          <a:effectLst/>
        </c:spPr>
        <c:marker>
          <c:symbol val="circle"/>
          <c:size val="5"/>
        </c:marker>
        <c:dLbl>
          <c:idx val="0"/>
          <c:layout>
            <c:manualLayout>
              <c:x val="-4.5901639344262314E-2"/>
              <c:y val="6.9064716902637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cap="rnd">
            <a:solidFill>
              <a:schemeClr val="accent1"/>
            </a:solidFill>
            <a:prstDash val="sysDot"/>
            <a:round/>
          </a:ln>
          <a:effectLst/>
        </c:spPr>
        <c:marker>
          <c:symbol val="circle"/>
          <c:size val="5"/>
        </c:marker>
        <c:dLbl>
          <c:idx val="0"/>
          <c:layout>
            <c:manualLayout>
              <c:x val="-6.3387978142076529E-2"/>
              <c:y val="-5.7553930752198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cap="rnd">
            <a:solidFill>
              <a:schemeClr val="accent1"/>
            </a:solidFill>
            <a:prstDash val="sysDot"/>
            <a:round/>
          </a:ln>
          <a:effectLst/>
        </c:spPr>
        <c:marker>
          <c:symbol val="circle"/>
          <c:size val="5"/>
        </c:marker>
        <c:dLbl>
          <c:idx val="0"/>
          <c:layout>
            <c:manualLayout>
              <c:x val="-3.2786885245901641E-2"/>
              <c:y val="-6.3309323827417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cap="rnd">
            <a:solidFill>
              <a:schemeClr val="accent1"/>
            </a:solidFill>
            <a:prstDash val="sysDot"/>
            <a:round/>
          </a:ln>
          <a:effectLst/>
        </c:spPr>
        <c:marker>
          <c:symbol val="circle"/>
          <c:size val="5"/>
        </c:marker>
        <c:dLbl>
          <c:idx val="0"/>
          <c:layout>
            <c:manualLayout>
              <c:x val="-5.0273224043715849E-2"/>
              <c:y val="-6.3309323827418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cap="rnd">
            <a:solidFill>
              <a:schemeClr val="accent1"/>
            </a:solidFill>
            <a:prstDash val="sysDot"/>
            <a:round/>
          </a:ln>
          <a:effectLst/>
        </c:spPr>
        <c:marker>
          <c:symbol val="circle"/>
          <c:size val="5"/>
        </c:marker>
        <c:dLbl>
          <c:idx val="0"/>
          <c:layout>
            <c:manualLayout>
              <c:x val="-4.1530054644808821E-2"/>
              <c:y val="6.9064716902637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cap="rnd">
            <a:solidFill>
              <a:schemeClr val="accent1"/>
            </a:solidFill>
            <a:prstDash val="sysDot"/>
            <a:round/>
          </a:ln>
          <a:effectLst/>
        </c:spPr>
        <c:marker>
          <c:symbol val="circle"/>
          <c:size val="5"/>
        </c:marker>
        <c:dLbl>
          <c:idx val="0"/>
          <c:layout>
            <c:manualLayout>
              <c:x val="-2.8415300546448089E-2"/>
              <c:y val="6.33093238274178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cap="rnd">
            <a:solidFill>
              <a:schemeClr val="accent1"/>
            </a:solidFill>
            <a:prstDash val="sysDot"/>
            <a:round/>
          </a:ln>
          <a:effectLst/>
        </c:spPr>
        <c:marker>
          <c:symbol val="circle"/>
          <c:size val="5"/>
        </c:marker>
        <c:dLbl>
          <c:idx val="0"/>
          <c:layout>
            <c:manualLayout>
              <c:x val="-5.0273224043716008E-2"/>
              <c:y val="-5.7553930752198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cap="rnd">
            <a:solidFill>
              <a:schemeClr val="accent1"/>
            </a:solidFill>
            <a:prstDash val="sysDot"/>
            <a:round/>
          </a:ln>
          <a:effectLst/>
        </c:spPr>
        <c:marker>
          <c:symbol val="circle"/>
          <c:size val="5"/>
        </c:marker>
        <c:dLbl>
          <c:idx val="0"/>
          <c:layout>
            <c:manualLayout>
              <c:x val="-3.2786885245901641E-2"/>
              <c:y val="5.7553930752198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cap="rnd">
            <a:solidFill>
              <a:schemeClr val="accent1"/>
            </a:solidFill>
            <a:prstDash val="sysDot"/>
            <a:round/>
          </a:ln>
          <a:effectLst/>
        </c:spPr>
        <c:marker>
          <c:symbol val="circle"/>
          <c:size val="5"/>
        </c:marker>
        <c:dLbl>
          <c:idx val="0"/>
          <c:layout>
            <c:manualLayout>
              <c:x val="-3.9344262295081971E-2"/>
              <c:y val="-5.7553930752198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cap="rnd">
            <a:solidFill>
              <a:schemeClr val="accent1"/>
            </a:solidFill>
            <a:prstDash val="sysDot"/>
            <a:round/>
          </a:ln>
          <a:effectLst/>
        </c:spPr>
        <c:marker>
          <c:symbol val="circle"/>
          <c:size val="5"/>
          <c:spPr>
            <a:solidFill>
              <a:srgbClr val="00B050"/>
            </a:solidFill>
            <a:ln w="9525">
              <a:noFill/>
            </a:ln>
            <a:effectLst/>
          </c:spPr>
        </c:marker>
        <c:dLbl>
          <c:idx val="0"/>
          <c:layout>
            <c:manualLayout>
              <c:x val="-3.0601092896174874E-2"/>
              <c:y val="-3.4532358451318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4.5901639344262314E-2"/>
              <c:y val="6.9064716902637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6.3387978142076529E-2"/>
              <c:y val="-5.7553930752198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3.2786885245901641E-2"/>
              <c:y val="-6.3309323827417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cap="rnd">
            <a:solidFill>
              <a:schemeClr val="accent1"/>
            </a:solidFill>
            <a:prstDash val="sysDot"/>
            <a:round/>
          </a:ln>
          <a:effectLst/>
        </c:spPr>
        <c:marker>
          <c:symbol val="circle"/>
          <c:size val="5"/>
          <c:spPr>
            <a:solidFill>
              <a:srgbClr val="FF9999"/>
            </a:solidFill>
            <a:ln w="9525">
              <a:noFill/>
            </a:ln>
            <a:effectLst/>
          </c:spPr>
        </c:marker>
        <c:dLbl>
          <c:idx val="0"/>
          <c:layout>
            <c:manualLayout>
              <c:x val="-3.2786885245901683E-2"/>
              <c:y val="5.179853767697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5.0273224043715849E-2"/>
              <c:y val="-6.3309323827418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4.1530054644808821E-2"/>
              <c:y val="6.9064716902637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2.8415300546448089E-2"/>
              <c:y val="6.33093238274178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5.0273224043716008E-2"/>
              <c:y val="-5.7553930752198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3.2786885245901641E-2"/>
              <c:y val="5.7553930752198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3.9344262295081971E-2"/>
              <c:y val="-5.7553930752198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1.9672131147540985E-2"/>
              <c:y val="6.3309323827417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19050" cap="rnd">
            <a:solidFill>
              <a:schemeClr val="accent1"/>
            </a:solidFill>
            <a:prstDash val="sysDot"/>
            <a:round/>
          </a:ln>
          <a:effectLst/>
        </c:spPr>
        <c:marker>
          <c:symbol val="circle"/>
          <c:size val="5"/>
          <c:spPr>
            <a:solidFill>
              <a:srgbClr val="318EAF"/>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ln w="19050" cap="rnd">
            <a:solidFill>
              <a:schemeClr val="accent1"/>
            </a:solidFill>
            <a:prstDash val="sysDot"/>
            <a:round/>
          </a:ln>
          <a:effectLst/>
        </c:spPr>
        <c:marker>
          <c:symbol val="circle"/>
          <c:size val="5"/>
          <c:spPr>
            <a:solidFill>
              <a:srgbClr val="00B050"/>
            </a:solidFill>
            <a:ln w="9525">
              <a:noFill/>
            </a:ln>
            <a:effectLst/>
          </c:spPr>
        </c:marker>
        <c:dLbl>
          <c:idx val="0"/>
          <c:layout>
            <c:manualLayout>
              <c:x val="-3.0601092896174874E-2"/>
              <c:y val="-3.45323584513188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4.5901639344262314E-2"/>
              <c:y val="6.9064716902637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6.3387978142076529E-2"/>
              <c:y val="-5.7553930752198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3.2786885245901641E-2"/>
              <c:y val="-6.3309323827417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19050" cap="rnd">
            <a:solidFill>
              <a:schemeClr val="accent1"/>
            </a:solidFill>
            <a:prstDash val="sysDot"/>
            <a:round/>
          </a:ln>
          <a:effectLst/>
        </c:spPr>
        <c:marker>
          <c:symbol val="circle"/>
          <c:size val="5"/>
          <c:spPr>
            <a:solidFill>
              <a:srgbClr val="FF9999"/>
            </a:solidFill>
            <a:ln w="9525">
              <a:noFill/>
            </a:ln>
            <a:effectLst/>
          </c:spPr>
        </c:marker>
        <c:dLbl>
          <c:idx val="0"/>
          <c:layout>
            <c:manualLayout>
              <c:x val="-3.2786885245901683E-2"/>
              <c:y val="5.179853767697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5.0273224043715849E-2"/>
              <c:y val="-6.33093238274180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4.1530054644808821E-2"/>
              <c:y val="6.90647169026377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2.8415300546448089E-2"/>
              <c:y val="6.33093238274178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5.0273224043716008E-2"/>
              <c:y val="-5.7553930752198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3.2786885245901641E-2"/>
              <c:y val="5.755393075219815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3.9344262295081971E-2"/>
              <c:y val="-5.75539307521982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ln w="19050" cap="rnd">
            <a:solidFill>
              <a:schemeClr val="accent1"/>
            </a:solidFill>
            <a:prstDash val="sysDot"/>
            <a:round/>
          </a:ln>
          <a:effectLst/>
        </c:spPr>
        <c:marker>
          <c:symbol val="circle"/>
          <c:size val="5"/>
          <c:spPr>
            <a:solidFill>
              <a:srgbClr val="318EAF"/>
            </a:solidFill>
            <a:ln w="9525">
              <a:noFill/>
            </a:ln>
            <a:effectLst/>
          </c:spPr>
        </c:marker>
        <c:dLbl>
          <c:idx val="0"/>
          <c:layout>
            <c:manualLayout>
              <c:x val="-1.9672131147540985E-2"/>
              <c:y val="6.33093238274179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CALCULATIONS!$K$18</c:f>
              <c:strCache>
                <c:ptCount val="1"/>
                <c:pt idx="0">
                  <c:v>Total</c:v>
                </c:pt>
              </c:strCache>
            </c:strRef>
          </c:tx>
          <c:spPr>
            <a:ln w="19050" cap="rnd">
              <a:solidFill>
                <a:schemeClr val="accent1"/>
              </a:solidFill>
              <a:prstDash val="sysDot"/>
              <a:round/>
            </a:ln>
            <a:effectLst/>
          </c:spPr>
          <c:marker>
            <c:symbol val="circle"/>
            <c:size val="5"/>
            <c:spPr>
              <a:solidFill>
                <a:srgbClr val="318EAF"/>
              </a:solidFill>
              <a:ln w="9525">
                <a:noFill/>
              </a:ln>
              <a:effectLst/>
            </c:spPr>
          </c:marker>
          <c:dPt>
            <c:idx val="0"/>
            <c:marker>
              <c:symbol val="circle"/>
              <c:size val="5"/>
              <c:spPr>
                <a:solidFill>
                  <a:srgbClr val="00B050"/>
                </a:solidFill>
                <a:ln w="9525">
                  <a:noFill/>
                </a:ln>
                <a:effectLst/>
              </c:spPr>
            </c:marker>
            <c:bubble3D val="0"/>
            <c:extLst>
              <c:ext xmlns:c16="http://schemas.microsoft.com/office/drawing/2014/chart" uri="{C3380CC4-5D6E-409C-BE32-E72D297353CC}">
                <c16:uniqueId val="{00000000-E723-428C-B76C-2B2B583E50BA}"/>
              </c:ext>
            </c:extLst>
          </c:dPt>
          <c:dPt>
            <c:idx val="1"/>
            <c:marker>
              <c:symbol val="circle"/>
              <c:size val="5"/>
              <c:spPr>
                <a:solidFill>
                  <a:srgbClr val="318EAF"/>
                </a:solidFill>
                <a:ln w="9525">
                  <a:noFill/>
                </a:ln>
                <a:effectLst/>
              </c:spPr>
            </c:marker>
            <c:bubble3D val="0"/>
            <c:extLst>
              <c:ext xmlns:c16="http://schemas.microsoft.com/office/drawing/2014/chart" uri="{C3380CC4-5D6E-409C-BE32-E72D297353CC}">
                <c16:uniqueId val="{00000001-E723-428C-B76C-2B2B583E50BA}"/>
              </c:ext>
            </c:extLst>
          </c:dPt>
          <c:dPt>
            <c:idx val="2"/>
            <c:marker>
              <c:symbol val="circle"/>
              <c:size val="5"/>
              <c:spPr>
                <a:solidFill>
                  <a:srgbClr val="318EAF"/>
                </a:solidFill>
                <a:ln w="9525">
                  <a:noFill/>
                </a:ln>
                <a:effectLst/>
              </c:spPr>
            </c:marker>
            <c:bubble3D val="0"/>
            <c:extLst>
              <c:ext xmlns:c16="http://schemas.microsoft.com/office/drawing/2014/chart" uri="{C3380CC4-5D6E-409C-BE32-E72D297353CC}">
                <c16:uniqueId val="{00000002-E723-428C-B76C-2B2B583E50BA}"/>
              </c:ext>
            </c:extLst>
          </c:dPt>
          <c:dPt>
            <c:idx val="3"/>
            <c:marker>
              <c:symbol val="circle"/>
              <c:size val="5"/>
              <c:spPr>
                <a:solidFill>
                  <a:srgbClr val="318EAF"/>
                </a:solidFill>
                <a:ln w="9525">
                  <a:noFill/>
                </a:ln>
                <a:effectLst/>
              </c:spPr>
            </c:marker>
            <c:bubble3D val="0"/>
            <c:extLst>
              <c:ext xmlns:c16="http://schemas.microsoft.com/office/drawing/2014/chart" uri="{C3380CC4-5D6E-409C-BE32-E72D297353CC}">
                <c16:uniqueId val="{00000003-E723-428C-B76C-2B2B583E50BA}"/>
              </c:ext>
            </c:extLst>
          </c:dPt>
          <c:dPt>
            <c:idx val="4"/>
            <c:marker>
              <c:symbol val="circle"/>
              <c:size val="5"/>
              <c:spPr>
                <a:solidFill>
                  <a:srgbClr val="FF9999"/>
                </a:solidFill>
                <a:ln w="9525">
                  <a:noFill/>
                </a:ln>
                <a:effectLst/>
              </c:spPr>
            </c:marker>
            <c:bubble3D val="0"/>
            <c:extLst>
              <c:ext xmlns:c16="http://schemas.microsoft.com/office/drawing/2014/chart" uri="{C3380CC4-5D6E-409C-BE32-E72D297353CC}">
                <c16:uniqueId val="{00000004-E723-428C-B76C-2B2B583E50BA}"/>
              </c:ext>
            </c:extLst>
          </c:dPt>
          <c:dPt>
            <c:idx val="5"/>
            <c:marker>
              <c:symbol val="circle"/>
              <c:size val="5"/>
              <c:spPr>
                <a:solidFill>
                  <a:srgbClr val="318EAF"/>
                </a:solidFill>
                <a:ln w="9525">
                  <a:noFill/>
                </a:ln>
                <a:effectLst/>
              </c:spPr>
            </c:marker>
            <c:bubble3D val="0"/>
            <c:extLst>
              <c:ext xmlns:c16="http://schemas.microsoft.com/office/drawing/2014/chart" uri="{C3380CC4-5D6E-409C-BE32-E72D297353CC}">
                <c16:uniqueId val="{00000005-E723-428C-B76C-2B2B583E50BA}"/>
              </c:ext>
            </c:extLst>
          </c:dPt>
          <c:dPt>
            <c:idx val="6"/>
            <c:marker>
              <c:symbol val="circle"/>
              <c:size val="5"/>
              <c:spPr>
                <a:solidFill>
                  <a:srgbClr val="318EAF"/>
                </a:solidFill>
                <a:ln w="9525">
                  <a:noFill/>
                </a:ln>
                <a:effectLst/>
              </c:spPr>
            </c:marker>
            <c:bubble3D val="0"/>
            <c:extLst>
              <c:ext xmlns:c16="http://schemas.microsoft.com/office/drawing/2014/chart" uri="{C3380CC4-5D6E-409C-BE32-E72D297353CC}">
                <c16:uniqueId val="{00000006-E723-428C-B76C-2B2B583E50BA}"/>
              </c:ext>
            </c:extLst>
          </c:dPt>
          <c:dPt>
            <c:idx val="7"/>
            <c:marker>
              <c:symbol val="circle"/>
              <c:size val="5"/>
              <c:spPr>
                <a:solidFill>
                  <a:srgbClr val="318EAF"/>
                </a:solidFill>
                <a:ln w="9525">
                  <a:noFill/>
                </a:ln>
                <a:effectLst/>
              </c:spPr>
            </c:marker>
            <c:bubble3D val="0"/>
            <c:extLst>
              <c:ext xmlns:c16="http://schemas.microsoft.com/office/drawing/2014/chart" uri="{C3380CC4-5D6E-409C-BE32-E72D297353CC}">
                <c16:uniqueId val="{00000007-E723-428C-B76C-2B2B583E50BA}"/>
              </c:ext>
            </c:extLst>
          </c:dPt>
          <c:dPt>
            <c:idx val="8"/>
            <c:marker>
              <c:symbol val="circle"/>
              <c:size val="5"/>
              <c:spPr>
                <a:solidFill>
                  <a:srgbClr val="318EAF"/>
                </a:solidFill>
                <a:ln w="9525">
                  <a:noFill/>
                </a:ln>
                <a:effectLst/>
              </c:spPr>
            </c:marker>
            <c:bubble3D val="0"/>
            <c:extLst>
              <c:ext xmlns:c16="http://schemas.microsoft.com/office/drawing/2014/chart" uri="{C3380CC4-5D6E-409C-BE32-E72D297353CC}">
                <c16:uniqueId val="{00000008-E723-428C-B76C-2B2B583E50BA}"/>
              </c:ext>
            </c:extLst>
          </c:dPt>
          <c:dPt>
            <c:idx val="9"/>
            <c:marker>
              <c:symbol val="circle"/>
              <c:size val="5"/>
              <c:spPr>
                <a:solidFill>
                  <a:srgbClr val="318EAF"/>
                </a:solidFill>
                <a:ln w="9525">
                  <a:noFill/>
                </a:ln>
                <a:effectLst/>
              </c:spPr>
            </c:marker>
            <c:bubble3D val="0"/>
            <c:extLst>
              <c:ext xmlns:c16="http://schemas.microsoft.com/office/drawing/2014/chart" uri="{C3380CC4-5D6E-409C-BE32-E72D297353CC}">
                <c16:uniqueId val="{00000009-E723-428C-B76C-2B2B583E50BA}"/>
              </c:ext>
            </c:extLst>
          </c:dPt>
          <c:dPt>
            <c:idx val="10"/>
            <c:marker>
              <c:symbol val="circle"/>
              <c:size val="5"/>
              <c:spPr>
                <a:solidFill>
                  <a:srgbClr val="318EAF"/>
                </a:solidFill>
                <a:ln w="9525">
                  <a:noFill/>
                </a:ln>
                <a:effectLst/>
              </c:spPr>
            </c:marker>
            <c:bubble3D val="0"/>
            <c:extLst>
              <c:ext xmlns:c16="http://schemas.microsoft.com/office/drawing/2014/chart" uri="{C3380CC4-5D6E-409C-BE32-E72D297353CC}">
                <c16:uniqueId val="{0000000A-E723-428C-B76C-2B2B583E50BA}"/>
              </c:ext>
            </c:extLst>
          </c:dPt>
          <c:dPt>
            <c:idx val="11"/>
            <c:marker>
              <c:symbol val="circle"/>
              <c:size val="5"/>
              <c:spPr>
                <a:solidFill>
                  <a:srgbClr val="318EAF"/>
                </a:solidFill>
                <a:ln w="9525">
                  <a:noFill/>
                </a:ln>
                <a:effectLst/>
              </c:spPr>
            </c:marker>
            <c:bubble3D val="0"/>
            <c:extLst>
              <c:ext xmlns:c16="http://schemas.microsoft.com/office/drawing/2014/chart" uri="{C3380CC4-5D6E-409C-BE32-E72D297353CC}">
                <c16:uniqueId val="{0000000B-E723-428C-B76C-2B2B583E50BA}"/>
              </c:ext>
            </c:extLst>
          </c:dPt>
          <c:dLbls>
            <c:dLbl>
              <c:idx val="0"/>
              <c:layout>
                <c:manualLayout>
                  <c:x val="-3.0601092896174874E-2"/>
                  <c:y val="-3.45323584513188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723-428C-B76C-2B2B583E50BA}"/>
                </c:ext>
              </c:extLst>
            </c:dLbl>
            <c:dLbl>
              <c:idx val="1"/>
              <c:layout>
                <c:manualLayout>
                  <c:x val="-4.5901639344262314E-2"/>
                  <c:y val="6.90647169026377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23-428C-B76C-2B2B583E50BA}"/>
                </c:ext>
              </c:extLst>
            </c:dLbl>
            <c:dLbl>
              <c:idx val="2"/>
              <c:layout>
                <c:manualLayout>
                  <c:x val="-6.3387978142076529E-2"/>
                  <c:y val="-5.75539307521982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23-428C-B76C-2B2B583E50BA}"/>
                </c:ext>
              </c:extLst>
            </c:dLbl>
            <c:dLbl>
              <c:idx val="3"/>
              <c:layout>
                <c:manualLayout>
                  <c:x val="-3.2786885245901641E-2"/>
                  <c:y val="-6.3309323827417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23-428C-B76C-2B2B583E50BA}"/>
                </c:ext>
              </c:extLst>
            </c:dLbl>
            <c:dLbl>
              <c:idx val="4"/>
              <c:layout>
                <c:manualLayout>
                  <c:x val="-3.2786885245901683E-2"/>
                  <c:y val="5.1798537676978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23-428C-B76C-2B2B583E50BA}"/>
                </c:ext>
              </c:extLst>
            </c:dLbl>
            <c:dLbl>
              <c:idx val="5"/>
              <c:layout>
                <c:manualLayout>
                  <c:x val="-5.0273224043715849E-2"/>
                  <c:y val="-6.33093238274180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23-428C-B76C-2B2B583E50BA}"/>
                </c:ext>
              </c:extLst>
            </c:dLbl>
            <c:dLbl>
              <c:idx val="6"/>
              <c:layout>
                <c:manualLayout>
                  <c:x val="-4.1530054644808821E-2"/>
                  <c:y val="6.90647169026377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23-428C-B76C-2B2B583E50BA}"/>
                </c:ext>
              </c:extLst>
            </c:dLbl>
            <c:dLbl>
              <c:idx val="7"/>
              <c:layout>
                <c:manualLayout>
                  <c:x val="-2.8415300546448089E-2"/>
                  <c:y val="6.33093238274178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23-428C-B76C-2B2B583E50BA}"/>
                </c:ext>
              </c:extLst>
            </c:dLbl>
            <c:dLbl>
              <c:idx val="8"/>
              <c:layout>
                <c:manualLayout>
                  <c:x val="-5.0273224043716008E-2"/>
                  <c:y val="-5.7553930752198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23-428C-B76C-2B2B583E50BA}"/>
                </c:ext>
              </c:extLst>
            </c:dLbl>
            <c:dLbl>
              <c:idx val="9"/>
              <c:layout>
                <c:manualLayout>
                  <c:x val="-3.2786885245901641E-2"/>
                  <c:y val="5.7553930752198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23-428C-B76C-2B2B583E50BA}"/>
                </c:ext>
              </c:extLst>
            </c:dLbl>
            <c:dLbl>
              <c:idx val="10"/>
              <c:layout>
                <c:manualLayout>
                  <c:x val="-3.9344262295081971E-2"/>
                  <c:y val="-5.75539307521982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723-428C-B76C-2B2B583E50BA}"/>
                </c:ext>
              </c:extLst>
            </c:dLbl>
            <c:dLbl>
              <c:idx val="11"/>
              <c:layout>
                <c:manualLayout>
                  <c:x val="-1.9672131147540985E-2"/>
                  <c:y val="6.3309323827417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23-428C-B76C-2B2B583E50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CALCULATIONS!$J$19:$J$30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CALCULATIONS!$K$19:$K$30</c:f>
              <c:numCache>
                <c:formatCode>[&gt;=1000000]"$"0.0,,"M";[&gt;=1000]"$"0.0,"K";"$"0</c:formatCode>
                <c:ptCount val="12"/>
                <c:pt idx="0">
                  <c:v>3214.5</c:v>
                </c:pt>
                <c:pt idx="1">
                  <c:v>2666</c:v>
                </c:pt>
                <c:pt idx="2">
                  <c:v>2803.5</c:v>
                </c:pt>
                <c:pt idx="3">
                  <c:v>2799.5</c:v>
                </c:pt>
                <c:pt idx="4">
                  <c:v>2311.5</c:v>
                </c:pt>
                <c:pt idx="5">
                  <c:v>2771.5</c:v>
                </c:pt>
                <c:pt idx="6">
                  <c:v>2672.5</c:v>
                </c:pt>
                <c:pt idx="7">
                  <c:v>2669.5</c:v>
                </c:pt>
                <c:pt idx="8">
                  <c:v>2893</c:v>
                </c:pt>
                <c:pt idx="9">
                  <c:v>2735.5</c:v>
                </c:pt>
                <c:pt idx="10">
                  <c:v>2969</c:v>
                </c:pt>
                <c:pt idx="11">
                  <c:v>2774.5</c:v>
                </c:pt>
              </c:numCache>
            </c:numRef>
          </c:val>
          <c:smooth val="1"/>
          <c:extLst>
            <c:ext xmlns:c16="http://schemas.microsoft.com/office/drawing/2014/chart" uri="{C3380CC4-5D6E-409C-BE32-E72D297353CC}">
              <c16:uniqueId val="{0000000C-E723-428C-B76C-2B2B583E50BA}"/>
            </c:ext>
          </c:extLst>
        </c:ser>
        <c:dLbls>
          <c:showLegendKey val="0"/>
          <c:showVal val="0"/>
          <c:showCatName val="0"/>
          <c:showSerName val="0"/>
          <c:showPercent val="0"/>
          <c:showBubbleSize val="0"/>
        </c:dLbls>
        <c:marker val="1"/>
        <c:smooth val="0"/>
        <c:axId val="1191990815"/>
        <c:axId val="1191971135"/>
      </c:lineChart>
      <c:catAx>
        <c:axId val="11919908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191971135"/>
        <c:crosses val="autoZero"/>
        <c:auto val="1"/>
        <c:lblAlgn val="ctr"/>
        <c:lblOffset val="100"/>
        <c:noMultiLvlLbl val="0"/>
      </c:catAx>
      <c:valAx>
        <c:axId val="1191971135"/>
        <c:scaling>
          <c:orientation val="minMax"/>
          <c:min val="2000"/>
        </c:scaling>
        <c:delete val="1"/>
        <c:axPos val="l"/>
        <c:numFmt formatCode="[&gt;=1000000]&quot;$&quot;0.0,,&quot;M&quot;;[&gt;=1000]&quot;$&quot;0.0,&quot;K&quot;;&quot;$&quot;0" sourceLinked="1"/>
        <c:majorTickMark val="none"/>
        <c:minorTickMark val="none"/>
        <c:tickLblPos val="nextTo"/>
        <c:crossAx val="1191990815"/>
        <c:crosses val="autoZero"/>
        <c:crossBetween val="between"/>
        <c:majorUnit val="500"/>
        <c:minorUnit val="5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318EAF"/>
            </a:solidFill>
            <a:ln>
              <a:noFill/>
            </a:ln>
            <a:effectLst/>
          </c:spPr>
          <c:invertIfNegative val="0"/>
          <c:cat>
            <c:strRef>
              <c:f>CALCULATIONS!$AD$20:$AD$26</c:f>
              <c:strCache>
                <c:ptCount val="7"/>
                <c:pt idx="0">
                  <c:v>Sunday</c:v>
                </c:pt>
                <c:pt idx="1">
                  <c:v>Monday</c:v>
                </c:pt>
                <c:pt idx="2">
                  <c:v>Tuesday</c:v>
                </c:pt>
                <c:pt idx="3">
                  <c:v>Wednesday</c:v>
                </c:pt>
                <c:pt idx="4">
                  <c:v>Thursday</c:v>
                </c:pt>
                <c:pt idx="5">
                  <c:v>Friday</c:v>
                </c:pt>
                <c:pt idx="6">
                  <c:v>Saturday</c:v>
                </c:pt>
              </c:strCache>
            </c:strRef>
          </c:cat>
          <c:val>
            <c:numRef>
              <c:f>CALCULATIONS!$AE$20:$AE$26</c:f>
              <c:numCache>
                <c:formatCode>[&gt;=1000000]"$"0.00,,"M";[&gt;=1000]"$"0.00,"K";"$"0.0</c:formatCode>
                <c:ptCount val="7"/>
                <c:pt idx="0">
                  <c:v>4971</c:v>
                </c:pt>
                <c:pt idx="1">
                  <c:v>4964.5</c:v>
                </c:pt>
                <c:pt idx="2">
                  <c:v>4696</c:v>
                </c:pt>
                <c:pt idx="3">
                  <c:v>4311.5</c:v>
                </c:pt>
                <c:pt idx="4">
                  <c:v>5035.5</c:v>
                </c:pt>
                <c:pt idx="5">
                  <c:v>4668.5</c:v>
                </c:pt>
                <c:pt idx="6">
                  <c:v>4633.5</c:v>
                </c:pt>
              </c:numCache>
            </c:numRef>
          </c:val>
          <c:extLst>
            <c:ext xmlns:c16="http://schemas.microsoft.com/office/drawing/2014/chart" uri="{C3380CC4-5D6E-409C-BE32-E72D297353CC}">
              <c16:uniqueId val="{00000000-5BF1-4F4F-8765-A30F7280ABFE}"/>
            </c:ext>
          </c:extLst>
        </c:ser>
        <c:ser>
          <c:idx val="1"/>
          <c:order val="1"/>
          <c:spPr>
            <a:solidFill>
              <a:srgbClr val="CEE7F3"/>
            </a:solidFill>
            <a:ln>
              <a:noFill/>
            </a:ln>
            <a:effectLst/>
          </c:spPr>
          <c:invertIfNegative val="0"/>
          <c:dPt>
            <c:idx val="3"/>
            <c:invertIfNegative val="0"/>
            <c:bubble3D val="0"/>
            <c:spPr>
              <a:solidFill>
                <a:srgbClr val="FF9999"/>
              </a:solidFill>
              <a:ln>
                <a:noFill/>
              </a:ln>
              <a:effectLst/>
            </c:spPr>
            <c:extLst>
              <c:ext xmlns:c16="http://schemas.microsoft.com/office/drawing/2014/chart" uri="{C3380CC4-5D6E-409C-BE32-E72D297353CC}">
                <c16:uniqueId val="{00000002-5BF1-4F4F-8765-A30F7280ABFE}"/>
              </c:ext>
            </c:extLst>
          </c:dPt>
          <c:dPt>
            <c:idx val="4"/>
            <c:invertIfNegative val="0"/>
            <c:bubble3D val="0"/>
            <c:spPr>
              <a:solidFill>
                <a:srgbClr val="00B050"/>
              </a:solidFill>
              <a:ln>
                <a:noFill/>
              </a:ln>
              <a:effectLst/>
            </c:spPr>
            <c:extLst>
              <c:ext xmlns:c16="http://schemas.microsoft.com/office/drawing/2014/chart" uri="{C3380CC4-5D6E-409C-BE32-E72D297353CC}">
                <c16:uniqueId val="{00000004-5BF1-4F4F-8765-A30F7280ABFE}"/>
              </c:ext>
            </c:extLst>
          </c:dPt>
          <c:dLbls>
            <c:dLbl>
              <c:idx val="0"/>
              <c:tx>
                <c:rich>
                  <a:bodyPr/>
                  <a:lstStyle/>
                  <a:p>
                    <a:fld id="{5040AAAA-C808-410A-91BA-BE60EE3767D3}"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BF1-4F4F-8765-A30F7280ABFE}"/>
                </c:ext>
              </c:extLst>
            </c:dLbl>
            <c:dLbl>
              <c:idx val="1"/>
              <c:tx>
                <c:rich>
                  <a:bodyPr/>
                  <a:lstStyle/>
                  <a:p>
                    <a:fld id="{2487E2C4-B1C5-4C0F-A15C-071ED6E4A55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BF1-4F4F-8765-A30F7280ABFE}"/>
                </c:ext>
              </c:extLst>
            </c:dLbl>
            <c:dLbl>
              <c:idx val="2"/>
              <c:tx>
                <c:rich>
                  <a:bodyPr/>
                  <a:lstStyle/>
                  <a:p>
                    <a:fld id="{523390FE-8EC4-49C9-8D2A-95FF61ACE374}"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BF1-4F4F-8765-A30F7280ABFE}"/>
                </c:ext>
              </c:extLst>
            </c:dLbl>
            <c:dLbl>
              <c:idx val="3"/>
              <c:tx>
                <c:rich>
                  <a:bodyPr/>
                  <a:lstStyle/>
                  <a:p>
                    <a:fld id="{F96E6362-80CA-4F44-8BC0-E50B83F90B34}"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BF1-4F4F-8765-A30F7280ABFE}"/>
                </c:ext>
              </c:extLst>
            </c:dLbl>
            <c:dLbl>
              <c:idx val="4"/>
              <c:tx>
                <c:rich>
                  <a:bodyPr/>
                  <a:lstStyle/>
                  <a:p>
                    <a:fld id="{6BA38546-7333-4B1F-9588-059677C9D4B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BF1-4F4F-8765-A30F7280ABFE}"/>
                </c:ext>
              </c:extLst>
            </c:dLbl>
            <c:dLbl>
              <c:idx val="5"/>
              <c:tx>
                <c:rich>
                  <a:bodyPr/>
                  <a:lstStyle/>
                  <a:p>
                    <a:fld id="{FA1AAFF5-6D41-4B6B-9DBE-2007B6BD5C2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BF1-4F4F-8765-A30F7280ABFE}"/>
                </c:ext>
              </c:extLst>
            </c:dLbl>
            <c:dLbl>
              <c:idx val="6"/>
              <c:tx>
                <c:rich>
                  <a:bodyPr/>
                  <a:lstStyle/>
                  <a:p>
                    <a:fld id="{D03D0847-EBF4-4B0D-8307-F1A8DF404C5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BF1-4F4F-8765-A30F7280AB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CALCULATIONS!$AD$20:$AD$26</c:f>
              <c:strCache>
                <c:ptCount val="7"/>
                <c:pt idx="0">
                  <c:v>Sunday</c:v>
                </c:pt>
                <c:pt idx="1">
                  <c:v>Monday</c:v>
                </c:pt>
                <c:pt idx="2">
                  <c:v>Tuesday</c:v>
                </c:pt>
                <c:pt idx="3">
                  <c:v>Wednesday</c:v>
                </c:pt>
                <c:pt idx="4">
                  <c:v>Thursday</c:v>
                </c:pt>
                <c:pt idx="5">
                  <c:v>Friday</c:v>
                </c:pt>
                <c:pt idx="6">
                  <c:v>Saturday</c:v>
                </c:pt>
              </c:strCache>
            </c:strRef>
          </c:cat>
          <c:val>
            <c:numRef>
              <c:f>CALCULATIONS!$AF$20:$AF$26</c:f>
              <c:numCache>
                <c:formatCode>[&gt;=1000000]"$"0.00,,"M";[&gt;=1000]"$"0.00,"K";"$"0.0</c:formatCode>
                <c:ptCount val="7"/>
                <c:pt idx="0">
                  <c:v>1071.5999999999995</c:v>
                </c:pt>
                <c:pt idx="1">
                  <c:v>1078.0999999999995</c:v>
                </c:pt>
                <c:pt idx="2">
                  <c:v>1346.5999999999995</c:v>
                </c:pt>
                <c:pt idx="3">
                  <c:v>1731.0999999999995</c:v>
                </c:pt>
                <c:pt idx="4">
                  <c:v>1007.0999999999995</c:v>
                </c:pt>
                <c:pt idx="5">
                  <c:v>1374.0999999999995</c:v>
                </c:pt>
                <c:pt idx="6">
                  <c:v>1409.0999999999995</c:v>
                </c:pt>
              </c:numCache>
            </c:numRef>
          </c:val>
          <c:extLst>
            <c:ext xmlns:c15="http://schemas.microsoft.com/office/drawing/2012/chart" uri="{02D57815-91ED-43cb-92C2-25804820EDAC}">
              <c15:datalabelsRange>
                <c15:f>CALCULATIONS!$AC$20:$AC$26</c15:f>
                <c15:dlblRangeCache>
                  <c:ptCount val="7"/>
                  <c:pt idx="0">
                    <c:v>$4.97K</c:v>
                  </c:pt>
                  <c:pt idx="1">
                    <c:v>$4.96K</c:v>
                  </c:pt>
                  <c:pt idx="2">
                    <c:v>$4.70K</c:v>
                  </c:pt>
                  <c:pt idx="3">
                    <c:v>$4.31K</c:v>
                  </c:pt>
                  <c:pt idx="4">
                    <c:v>$5.04K</c:v>
                  </c:pt>
                  <c:pt idx="5">
                    <c:v>$4.67K</c:v>
                  </c:pt>
                  <c:pt idx="6">
                    <c:v>$4.63K</c:v>
                  </c:pt>
                </c15:dlblRangeCache>
              </c15:datalabelsRange>
            </c:ext>
            <c:ext xmlns:c16="http://schemas.microsoft.com/office/drawing/2014/chart" uri="{C3380CC4-5D6E-409C-BE32-E72D297353CC}">
              <c16:uniqueId val="{0000000A-5BF1-4F4F-8765-A30F7280ABFE}"/>
            </c:ext>
          </c:extLst>
        </c:ser>
        <c:dLbls>
          <c:showLegendKey val="0"/>
          <c:showVal val="0"/>
          <c:showCatName val="0"/>
          <c:showSerName val="0"/>
          <c:showPercent val="0"/>
          <c:showBubbleSize val="0"/>
        </c:dLbls>
        <c:gapWidth val="100"/>
        <c:overlap val="100"/>
        <c:axId val="448527600"/>
        <c:axId val="448532400"/>
      </c:barChart>
      <c:catAx>
        <c:axId val="4485276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448532400"/>
        <c:crosses val="autoZero"/>
        <c:auto val="1"/>
        <c:lblAlgn val="ctr"/>
        <c:lblOffset val="100"/>
        <c:noMultiLvlLbl val="0"/>
      </c:catAx>
      <c:valAx>
        <c:axId val="448532400"/>
        <c:scaling>
          <c:orientation val="minMax"/>
        </c:scaling>
        <c:delete val="1"/>
        <c:axPos val="b"/>
        <c:numFmt formatCode="[&gt;=1000000]&quot;$&quot;0.00,,&quot;M&quot;;[&gt;=1000]&quot;$&quot;0.00,&quot;K&quot;;&quot;$&quot;0.0" sourceLinked="1"/>
        <c:majorTickMark val="none"/>
        <c:minorTickMark val="none"/>
        <c:tickLblPos val="nextTo"/>
        <c:crossAx val="448527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[CAFE_SALES_DATA_MODEL - Copy.xlsx]CALCULATIONS!Sales_by_Day_of_Week</c:name>
    <c:fmtId val="30"/>
  </c:pivotSource>
  <c:chart>
    <c:autoTitleDeleted val="1"/>
    <c:pivotFmts>
      <c:pivotFmt>
        <c:idx val="0"/>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5.8252427184466118E-2"/>
              <c:y val="-3.68946874555157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4.9930651872399444E-2"/>
              <c:y val="-5.0730195251334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6.3800277392510416E-2"/>
              <c:y val="-4.1506523387455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6.1026352288488239E-2"/>
              <c:y val="-4.6118359319394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5.8252427184466021E-2"/>
              <c:y val="-4.1506523387455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5.5478502080443831E-2"/>
              <c:y val="-4.1506523387455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4.4382801664355265E-2"/>
              <c:y val="-5.9953867115213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6.3800277392510416E-2"/>
              <c:y val="-4.1506523387455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6.1026352288488239E-2"/>
              <c:y val="-4.61183593193947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noFill/>
            <a:round/>
          </a:ln>
          <a:effectLst/>
        </c:spPr>
        <c:marker>
          <c:symbol val="circle"/>
          <c:size val="7"/>
          <c:spPr>
            <a:solidFill>
              <a:srgbClr val="FF0000"/>
            </a:solidFill>
            <a:ln w="9525">
              <a:solidFill>
                <a:schemeClr val="accent1"/>
              </a:solidFill>
            </a:ln>
            <a:effectLst/>
          </c:spPr>
        </c:marker>
        <c:dLbl>
          <c:idx val="0"/>
          <c:layout>
            <c:manualLayout>
              <c:x val="-4.9930651872399444E-2"/>
              <c:y val="-5.07301952513341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5.8252427184466021E-2"/>
              <c:y val="-4.1506523387455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5.5478502080443831E-2"/>
              <c:y val="-4.1506523387455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noFill/>
            <a:round/>
          </a:ln>
          <a:effectLst/>
        </c:spPr>
        <c:marker>
          <c:symbol val="circle"/>
          <c:size val="7"/>
          <c:spPr>
            <a:solidFill>
              <a:srgbClr val="00B050"/>
            </a:solidFill>
            <a:ln w="9525">
              <a:solidFill>
                <a:schemeClr val="accent1"/>
              </a:solidFill>
            </a:ln>
            <a:effectLst/>
          </c:spPr>
        </c:marker>
        <c:dLbl>
          <c:idx val="0"/>
          <c:layout>
            <c:manualLayout>
              <c:x val="-5.8252427184466118E-2"/>
              <c:y val="-3.68946874555157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noFill/>
            <a:round/>
          </a:ln>
          <a:effectLst/>
        </c:spPr>
        <c:marker>
          <c:symbol val="circle"/>
          <c:size val="7"/>
          <c:spPr>
            <a:solidFill>
              <a:srgbClr val="318EAF"/>
            </a:solidFill>
            <a:ln w="9525">
              <a:solidFill>
                <a:schemeClr val="accent1"/>
              </a:solidFill>
            </a:ln>
            <a:effectLst/>
          </c:spPr>
        </c:marker>
        <c:dLbl>
          <c:idx val="0"/>
          <c:layout>
            <c:manualLayout>
              <c:x val="-4.4382801664355265E-2"/>
              <c:y val="-5.99538671152131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6.3800257579020941E-2"/>
              <c:y val="-5.8121746168666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6.9399963956519248E-2"/>
              <c:y val="-6.827191192926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marker>
          <c:spPr>
            <a:solidFill>
              <a:srgbClr val="FF0000"/>
            </a:solidFill>
            <a:ln w="9525">
              <a:solidFill>
                <a:schemeClr val="accent1"/>
              </a:solidFill>
            </a:ln>
            <a:effectLst/>
          </c:spPr>
        </c:marker>
        <c:dLbl>
          <c:idx val="0"/>
          <c:layout>
            <c:manualLayout>
              <c:x val="-6.3886410289095086E-2"/>
              <c:y val="-7.8422513787217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6.6625934603060183E-2"/>
              <c:y val="-6.36601824805740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5.5478609073287048E-2"/>
              <c:y val="-6.91986187924813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pPr>
            <a:solidFill>
              <a:srgbClr val="00B050"/>
            </a:solidFill>
            <a:ln w="9525">
              <a:solidFill>
                <a:schemeClr val="accent1"/>
              </a:solidFill>
            </a:ln>
            <a:effectLst/>
          </c:spPr>
        </c:marker>
        <c:dLbl>
          <c:idx val="0"/>
          <c:layout>
            <c:manualLayout>
              <c:x val="-6.3834762618514923E-2"/>
              <c:y val="-6.4586889343786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4.9965055405862782E-2"/>
              <c:y val="-8.21075363726992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cap="rnd">
            <a:noFill/>
            <a:round/>
          </a:ln>
          <a:effectLst/>
        </c:spPr>
        <c:marker>
          <c:symbol val="circle"/>
          <c:size val="8"/>
          <c:spPr>
            <a:solidFill>
              <a:srgbClr val="00B050"/>
            </a:solidFill>
            <a:ln w="9525">
              <a:solidFill>
                <a:schemeClr val="accent1"/>
              </a:solidFill>
            </a:ln>
            <a:effectLst/>
          </c:spPr>
        </c:marker>
        <c:dLbl>
          <c:idx val="0"/>
          <c:layout>
            <c:manualLayout>
              <c:x val="-5.5532817708934576E-2"/>
              <c:y val="-4.95518870685181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cap="rnd">
            <a:noFill/>
            <a:round/>
          </a:ln>
          <a:effectLst/>
        </c:spPr>
        <c:marker>
          <c:symbol val="circle"/>
          <c:size val="8"/>
          <c:spPr>
            <a:solidFill>
              <a:srgbClr val="FF9999"/>
            </a:solidFill>
            <a:ln w="9525">
              <a:solidFill>
                <a:schemeClr val="accent1"/>
              </a:solidFill>
            </a:ln>
            <a:effectLst/>
          </c:spPr>
        </c:marker>
        <c:dLbl>
          <c:idx val="0"/>
          <c:layout>
            <c:manualLayout>
              <c:x val="-5.8309458594381303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cap="rnd">
            <a:noFill/>
            <a:round/>
          </a:ln>
          <a:effectLst/>
        </c:spPr>
        <c:marker>
          <c:symbol val="circle"/>
          <c:size val="8"/>
        </c:marker>
        <c:dLbl>
          <c:idx val="0"/>
          <c:layout>
            <c:manualLayout>
              <c:x val="-6.1086099479828029E-2"/>
              <c:y val="-6.05634175281888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cap="rnd">
            <a:noFill/>
            <a:round/>
          </a:ln>
          <a:effectLst/>
        </c:spPr>
        <c:marker>
          <c:symbol val="circle"/>
          <c:size val="8"/>
        </c:marker>
        <c:dLbl>
          <c:idx val="0"/>
          <c:layout>
            <c:manualLayout>
              <c:x val="-6.3862740365274756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cap="rnd">
            <a:noFill/>
            <a:round/>
          </a:ln>
          <a:effectLst/>
        </c:spPr>
        <c:marker>
          <c:symbol val="circle"/>
          <c:size val="8"/>
        </c:marker>
        <c:dLbl>
          <c:idx val="0"/>
          <c:layout>
            <c:manualLayout>
              <c:x val="-6.3862740365274714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cap="rnd">
            <a:noFill/>
            <a:round/>
          </a:ln>
          <a:effectLst/>
        </c:spPr>
        <c:marker>
          <c:symbol val="circle"/>
          <c:size val="8"/>
        </c:marker>
        <c:dLbl>
          <c:idx val="0"/>
          <c:layout>
            <c:manualLayout>
              <c:x val="-5.8309458594381303E-2"/>
              <c:y val="-6.6069182758024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cap="rnd">
            <a:noFill/>
            <a:round/>
          </a:ln>
          <a:effectLst/>
        </c:spPr>
        <c:marker>
          <c:symbol val="circle"/>
          <c:size val="8"/>
        </c:marker>
        <c:dLbl>
          <c:idx val="0"/>
          <c:layout>
            <c:manualLayout>
              <c:x val="-5.2756176823487849E-2"/>
              <c:y val="-6.05634175281889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cap="rnd">
            <a:noFill/>
            <a:round/>
          </a:ln>
          <a:effectLst/>
        </c:spPr>
        <c:marker>
          <c:symbol val="circle"/>
          <c:size val="8"/>
          <c:spPr>
            <a:solidFill>
              <a:srgbClr val="00B050"/>
            </a:solidFill>
            <a:ln w="9525">
              <a:solidFill>
                <a:schemeClr val="accent1"/>
              </a:solidFill>
            </a:ln>
            <a:effectLst/>
          </c:spPr>
        </c:marker>
        <c:dLbl>
          <c:idx val="0"/>
          <c:layout>
            <c:manualLayout>
              <c:x val="-5.5532817708934576E-2"/>
              <c:y val="-4.95518870685181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layout>
            <c:manualLayout>
              <c:x val="-6.1086099479828029E-2"/>
              <c:y val="-6.05634175281888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layout>
            <c:manualLayout>
              <c:x val="-6.3862740365274756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layout>
            <c:manualLayout>
              <c:x val="-5.8309458594381303E-2"/>
              <c:y val="-6.6069182758024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layout>
            <c:manualLayout>
              <c:x val="-5.2756176823487849E-2"/>
              <c:y val="-6.05634175281889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cap="rnd">
            <a:noFill/>
            <a:round/>
          </a:ln>
          <a:effectLst/>
        </c:spPr>
        <c:marker>
          <c:symbol val="circle"/>
          <c:size val="8"/>
          <c:spPr>
            <a:solidFill>
              <a:srgbClr val="318EAF"/>
            </a:solidFill>
            <a:ln w="9525">
              <a:solidFill>
                <a:schemeClr val="accent1"/>
              </a:solidFill>
            </a:ln>
            <a:effectLst/>
          </c:spPr>
        </c:marker>
        <c:dLbl>
          <c:idx val="0"/>
          <c:layout>
            <c:manualLayout>
              <c:x val="-6.3862740365274714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cap="rnd">
            <a:noFill/>
            <a:round/>
          </a:ln>
          <a:effectLst/>
        </c:spPr>
        <c:marker>
          <c:symbol val="circle"/>
          <c:size val="8"/>
          <c:spPr>
            <a:solidFill>
              <a:srgbClr val="FF9999"/>
            </a:solidFill>
            <a:ln w="9525">
              <a:solidFill>
                <a:schemeClr val="accent1"/>
              </a:solidFill>
            </a:ln>
            <a:effectLst/>
          </c:spPr>
        </c:marker>
        <c:dLbl>
          <c:idx val="0"/>
          <c:layout>
            <c:manualLayout>
              <c:x val="-5.8309458594381303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ln w="25400" cap="rnd">
            <a:noFill/>
            <a:round/>
          </a:ln>
          <a:effectLst/>
        </c:spPr>
        <c:marker>
          <c:symbol val="circle"/>
          <c:size val="8"/>
          <c:spPr>
            <a:solidFill>
              <a:srgbClr val="318EAF"/>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ln w="25400" cap="rnd">
            <a:noFill/>
            <a:round/>
          </a:ln>
          <a:effectLst/>
        </c:spPr>
        <c:marker>
          <c:symbol val="circle"/>
          <c:size val="8"/>
          <c:spPr>
            <a:solidFill>
              <a:srgbClr val="00B050"/>
            </a:solidFill>
            <a:ln w="9525">
              <a:solidFill>
                <a:schemeClr val="accent1"/>
              </a:solidFill>
            </a:ln>
            <a:effectLst/>
          </c:spPr>
        </c:marker>
        <c:dLbl>
          <c:idx val="0"/>
          <c:layout>
            <c:manualLayout>
              <c:x val="-5.5532817708934576E-2"/>
              <c:y val="-4.95518870685181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ln w="25400" cap="rnd">
            <a:noFill/>
            <a:round/>
          </a:ln>
          <a:effectLst/>
        </c:spPr>
        <c:marker>
          <c:symbol val="circle"/>
          <c:size val="8"/>
          <c:spPr>
            <a:solidFill>
              <a:srgbClr val="318EAF"/>
            </a:solidFill>
            <a:ln w="9525">
              <a:solidFill>
                <a:schemeClr val="accent1"/>
              </a:solidFill>
            </a:ln>
            <a:effectLst/>
          </c:spPr>
        </c:marker>
        <c:dLbl>
          <c:idx val="0"/>
          <c:layout>
            <c:manualLayout>
              <c:x val="-6.1086099479828029E-2"/>
              <c:y val="-6.05634175281888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ln w="25400" cap="rnd">
            <a:noFill/>
            <a:round/>
          </a:ln>
          <a:effectLst/>
        </c:spPr>
        <c:marker>
          <c:symbol val="circle"/>
          <c:size val="8"/>
          <c:spPr>
            <a:solidFill>
              <a:srgbClr val="318EAF"/>
            </a:solidFill>
            <a:ln w="9525">
              <a:solidFill>
                <a:schemeClr val="accent1"/>
              </a:solidFill>
            </a:ln>
            <a:effectLst/>
          </c:spPr>
        </c:marker>
        <c:dLbl>
          <c:idx val="0"/>
          <c:layout>
            <c:manualLayout>
              <c:x val="-6.3862740365274756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ln w="25400" cap="rnd">
            <a:noFill/>
            <a:round/>
          </a:ln>
          <a:effectLst/>
        </c:spPr>
        <c:marker>
          <c:symbol val="circle"/>
          <c:size val="8"/>
          <c:spPr>
            <a:solidFill>
              <a:srgbClr val="318EAF"/>
            </a:solidFill>
            <a:ln w="9525">
              <a:solidFill>
                <a:schemeClr val="accent1"/>
              </a:solidFill>
            </a:ln>
            <a:effectLst/>
          </c:spPr>
        </c:marker>
        <c:dLbl>
          <c:idx val="0"/>
          <c:layout>
            <c:manualLayout>
              <c:x val="-5.8309458594381303E-2"/>
              <c:y val="-6.6069182758024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ln w="25400" cap="rnd">
            <a:noFill/>
            <a:round/>
          </a:ln>
          <a:effectLst/>
        </c:spPr>
        <c:marker>
          <c:symbol val="circle"/>
          <c:size val="8"/>
          <c:spPr>
            <a:solidFill>
              <a:srgbClr val="318EAF"/>
            </a:solidFill>
            <a:ln w="9525">
              <a:solidFill>
                <a:schemeClr val="accent1"/>
              </a:solidFill>
            </a:ln>
            <a:effectLst/>
          </c:spPr>
        </c:marker>
        <c:dLbl>
          <c:idx val="0"/>
          <c:layout>
            <c:manualLayout>
              <c:x val="-5.2756176823487849E-2"/>
              <c:y val="-6.05634175281889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ln w="25400" cap="rnd">
            <a:noFill/>
            <a:round/>
          </a:ln>
          <a:effectLst/>
        </c:spPr>
        <c:marker>
          <c:symbol val="circle"/>
          <c:size val="8"/>
          <c:spPr>
            <a:solidFill>
              <a:srgbClr val="318EAF"/>
            </a:solidFill>
            <a:ln w="9525">
              <a:solidFill>
                <a:schemeClr val="accent1"/>
              </a:solidFill>
            </a:ln>
            <a:effectLst/>
          </c:spPr>
        </c:marker>
        <c:dLbl>
          <c:idx val="0"/>
          <c:layout>
            <c:manualLayout>
              <c:x val="-6.3862740365274714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25400" cap="rnd">
            <a:noFill/>
            <a:round/>
          </a:ln>
          <a:effectLst/>
        </c:spPr>
        <c:marker>
          <c:symbol val="circle"/>
          <c:size val="8"/>
          <c:spPr>
            <a:solidFill>
              <a:srgbClr val="FF9999"/>
            </a:solidFill>
            <a:ln w="9525">
              <a:solidFill>
                <a:schemeClr val="accent1"/>
              </a:solidFill>
            </a:ln>
            <a:effectLst/>
          </c:spPr>
        </c:marker>
        <c:dLbl>
          <c:idx val="0"/>
          <c:layout>
            <c:manualLayout>
              <c:x val="-5.8309458594381303E-2"/>
              <c:y val="-5.5057652298353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CALCULATIONS!$S$17</c:f>
              <c:strCache>
                <c:ptCount val="1"/>
                <c:pt idx="0">
                  <c:v>Total</c:v>
                </c:pt>
              </c:strCache>
            </c:strRef>
          </c:tx>
          <c:spPr>
            <a:ln w="25400" cap="rnd">
              <a:noFill/>
              <a:round/>
            </a:ln>
            <a:effectLst/>
          </c:spPr>
          <c:marker>
            <c:symbol val="circle"/>
            <c:size val="8"/>
            <c:spPr>
              <a:solidFill>
                <a:srgbClr val="318EAF"/>
              </a:solidFill>
              <a:ln w="9525">
                <a:solidFill>
                  <a:schemeClr val="accent1"/>
                </a:solidFill>
              </a:ln>
              <a:effectLst/>
            </c:spPr>
          </c:marker>
          <c:dPt>
            <c:idx val="0"/>
            <c:marker>
              <c:symbol val="circle"/>
              <c:size val="8"/>
              <c:spPr>
                <a:solidFill>
                  <a:srgbClr val="00B050"/>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1-498A-46E6-9B6A-9E504F7ACFEB}"/>
              </c:ext>
            </c:extLst>
          </c:dPt>
          <c:dPt>
            <c:idx val="1"/>
            <c:marker>
              <c:symbol val="circle"/>
              <c:size val="8"/>
              <c:spPr>
                <a:solidFill>
                  <a:srgbClr val="318EAF"/>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3-498A-46E6-9B6A-9E504F7ACFEB}"/>
              </c:ext>
            </c:extLst>
          </c:dPt>
          <c:dPt>
            <c:idx val="2"/>
            <c:marker>
              <c:symbol val="circle"/>
              <c:size val="8"/>
              <c:spPr>
                <a:solidFill>
                  <a:srgbClr val="318EAF"/>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5-498A-46E6-9B6A-9E504F7ACFEB}"/>
              </c:ext>
            </c:extLst>
          </c:dPt>
          <c:dPt>
            <c:idx val="3"/>
            <c:marker>
              <c:symbol val="circle"/>
              <c:size val="8"/>
              <c:spPr>
                <a:solidFill>
                  <a:srgbClr val="318EAF"/>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7-498A-46E6-9B6A-9E504F7ACFEB}"/>
              </c:ext>
            </c:extLst>
          </c:dPt>
          <c:dPt>
            <c:idx val="4"/>
            <c:marker>
              <c:symbol val="circle"/>
              <c:size val="8"/>
              <c:spPr>
                <a:solidFill>
                  <a:srgbClr val="318EAF"/>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9-498A-46E6-9B6A-9E504F7ACFEB}"/>
              </c:ext>
            </c:extLst>
          </c:dPt>
          <c:dPt>
            <c:idx val="5"/>
            <c:marker>
              <c:symbol val="circle"/>
              <c:size val="8"/>
              <c:spPr>
                <a:solidFill>
                  <a:srgbClr val="318EAF"/>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B-498A-46E6-9B6A-9E504F7ACFEB}"/>
              </c:ext>
            </c:extLst>
          </c:dPt>
          <c:dPt>
            <c:idx val="6"/>
            <c:marker>
              <c:symbol val="circle"/>
              <c:size val="8"/>
              <c:spPr>
                <a:solidFill>
                  <a:srgbClr val="FF9999"/>
                </a:solidFill>
                <a:ln w="9525">
                  <a:solidFill>
                    <a:schemeClr val="accent1"/>
                  </a:solidFill>
                </a:ln>
                <a:effectLst/>
              </c:spPr>
            </c:marker>
            <c:bubble3D val="0"/>
            <c:spPr>
              <a:ln w="25400" cap="rnd">
                <a:noFill/>
                <a:round/>
              </a:ln>
              <a:effectLst/>
            </c:spPr>
            <c:extLst>
              <c:ext xmlns:c16="http://schemas.microsoft.com/office/drawing/2014/chart" uri="{C3380CC4-5D6E-409C-BE32-E72D297353CC}">
                <c16:uniqueId val="{0000000D-498A-46E6-9B6A-9E504F7ACFEB}"/>
              </c:ext>
            </c:extLst>
          </c:dPt>
          <c:dLbls>
            <c:dLbl>
              <c:idx val="0"/>
              <c:layout>
                <c:manualLayout>
                  <c:x val="-5.5532817708934576E-2"/>
                  <c:y val="-4.95518870685181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8A-46E6-9B6A-9E504F7ACFEB}"/>
                </c:ext>
              </c:extLst>
            </c:dLbl>
            <c:dLbl>
              <c:idx val="1"/>
              <c:layout>
                <c:manualLayout>
                  <c:x val="-6.1086099479828029E-2"/>
                  <c:y val="-6.05634175281888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8A-46E6-9B6A-9E504F7ACFEB}"/>
                </c:ext>
              </c:extLst>
            </c:dLbl>
            <c:dLbl>
              <c:idx val="2"/>
              <c:layout>
                <c:manualLayout>
                  <c:x val="-6.3862740365274756E-2"/>
                  <c:y val="-5.505765229835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8A-46E6-9B6A-9E504F7ACFEB}"/>
                </c:ext>
              </c:extLst>
            </c:dLbl>
            <c:dLbl>
              <c:idx val="3"/>
              <c:layout>
                <c:manualLayout>
                  <c:x val="-5.8309458594381303E-2"/>
                  <c:y val="-6.60691827580242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8A-46E6-9B6A-9E504F7ACFEB}"/>
                </c:ext>
              </c:extLst>
            </c:dLbl>
            <c:dLbl>
              <c:idx val="4"/>
              <c:layout>
                <c:manualLayout>
                  <c:x val="-5.2756176823487849E-2"/>
                  <c:y val="-6.05634175281889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8A-46E6-9B6A-9E504F7ACFEB}"/>
                </c:ext>
              </c:extLst>
            </c:dLbl>
            <c:dLbl>
              <c:idx val="5"/>
              <c:layout>
                <c:manualLayout>
                  <c:x val="-6.3862740365274714E-2"/>
                  <c:y val="-5.505765229835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98A-46E6-9B6A-9E504F7ACFEB}"/>
                </c:ext>
              </c:extLst>
            </c:dLbl>
            <c:dLbl>
              <c:idx val="6"/>
              <c:layout>
                <c:manualLayout>
                  <c:x val="-5.8309458594381303E-2"/>
                  <c:y val="-5.5057652298353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98A-46E6-9B6A-9E504F7ACF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CALCULATIONS!$R$18:$R$24</c:f>
              <c:strCache>
                <c:ptCount val="7"/>
                <c:pt idx="0">
                  <c:v>Friday</c:v>
                </c:pt>
                <c:pt idx="1">
                  <c:v>Sunday</c:v>
                </c:pt>
                <c:pt idx="2">
                  <c:v>Monday</c:v>
                </c:pt>
                <c:pt idx="3">
                  <c:v>Thursday</c:v>
                </c:pt>
                <c:pt idx="4">
                  <c:v>Saturday</c:v>
                </c:pt>
                <c:pt idx="5">
                  <c:v>Wednesday</c:v>
                </c:pt>
                <c:pt idx="6">
                  <c:v>Tuesday</c:v>
                </c:pt>
              </c:strCache>
            </c:strRef>
          </c:cat>
          <c:val>
            <c:numRef>
              <c:f>CALCULATIONS!$S$18:$S$24</c:f>
              <c:numCache>
                <c:formatCode>0.00%</c:formatCode>
                <c:ptCount val="7"/>
                <c:pt idx="0">
                  <c:v>0.14905509715198295</c:v>
                </c:pt>
                <c:pt idx="1">
                  <c:v>0.1485227575192973</c:v>
                </c:pt>
                <c:pt idx="2">
                  <c:v>0.14799041788661166</c:v>
                </c:pt>
                <c:pt idx="3">
                  <c:v>0.14745807825392601</c:v>
                </c:pt>
                <c:pt idx="4">
                  <c:v>0.13681128560021294</c:v>
                </c:pt>
                <c:pt idx="5">
                  <c:v>0.13521426670215597</c:v>
                </c:pt>
                <c:pt idx="6">
                  <c:v>0.13494809688581316</c:v>
                </c:pt>
              </c:numCache>
            </c:numRef>
          </c:val>
          <c:smooth val="0"/>
          <c:extLst>
            <c:ext xmlns:c16="http://schemas.microsoft.com/office/drawing/2014/chart" uri="{C3380CC4-5D6E-409C-BE32-E72D297353CC}">
              <c16:uniqueId val="{0000000E-498A-46E6-9B6A-9E504F7ACFEB}"/>
            </c:ext>
          </c:extLst>
        </c:ser>
        <c:dLbls>
          <c:showLegendKey val="0"/>
          <c:showVal val="0"/>
          <c:showCatName val="0"/>
          <c:showSerName val="0"/>
          <c:showPercent val="0"/>
          <c:showBubbleSize val="0"/>
        </c:dLbls>
        <c:dropLines>
          <c:spPr>
            <a:ln w="19050" cap="flat" cmpd="sng" algn="ctr">
              <a:solidFill>
                <a:srgbClr val="7CC0DF"/>
              </a:solidFill>
              <a:prstDash val="sysDot"/>
              <a:round/>
            </a:ln>
            <a:effectLst/>
          </c:spPr>
        </c:dropLines>
        <c:marker val="1"/>
        <c:smooth val="0"/>
        <c:axId val="1191971135"/>
        <c:axId val="1191984095"/>
      </c:lineChart>
      <c:catAx>
        <c:axId val="11919711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191984095"/>
        <c:crosses val="autoZero"/>
        <c:auto val="1"/>
        <c:lblAlgn val="ctr"/>
        <c:lblOffset val="100"/>
        <c:noMultiLvlLbl val="0"/>
      </c:catAx>
      <c:valAx>
        <c:axId val="1191984095"/>
        <c:scaling>
          <c:orientation val="minMax"/>
          <c:max val="0.15500000000000003"/>
          <c:min val="0.11000000000000001"/>
        </c:scaling>
        <c:delete val="1"/>
        <c:axPos val="l"/>
        <c:numFmt formatCode="0.00%" sourceLinked="1"/>
        <c:majorTickMark val="none"/>
        <c:minorTickMark val="none"/>
        <c:tickLblPos val="low"/>
        <c:crossAx val="1191971135"/>
        <c:crosses val="autoZero"/>
        <c:crossBetween val="between"/>
        <c:majorUnit val="5.000000000000001E-3"/>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318EAF"/>
            </a:solidFill>
            <a:ln>
              <a:noFill/>
            </a:ln>
            <a:effectLst/>
          </c:spPr>
          <c:invertIfNegative val="0"/>
          <c:cat>
            <c:strRef>
              <c:f>CALCULATIONS!$E$19:$E$22</c:f>
              <c:strCache>
                <c:ptCount val="4"/>
                <c:pt idx="0">
                  <c:v>Q1</c:v>
                </c:pt>
                <c:pt idx="1">
                  <c:v>Q2</c:v>
                </c:pt>
                <c:pt idx="2">
                  <c:v>Q3</c:v>
                </c:pt>
                <c:pt idx="3">
                  <c:v>Q4</c:v>
                </c:pt>
              </c:strCache>
            </c:strRef>
          </c:cat>
          <c:val>
            <c:numRef>
              <c:f>CALCULATIONS!$F$19:$F$22</c:f>
              <c:numCache>
                <c:formatCode>[&gt;=1000000]"$"0.0,,"M";[&gt;=1000]"$"0.0,"K";"$"0</c:formatCode>
                <c:ptCount val="4"/>
                <c:pt idx="0">
                  <c:v>8684</c:v>
                </c:pt>
                <c:pt idx="1">
                  <c:v>7882.5</c:v>
                </c:pt>
                <c:pt idx="2">
                  <c:v>8235</c:v>
                </c:pt>
                <c:pt idx="3">
                  <c:v>8479</c:v>
                </c:pt>
              </c:numCache>
            </c:numRef>
          </c:val>
          <c:extLst>
            <c:ext xmlns:c16="http://schemas.microsoft.com/office/drawing/2014/chart" uri="{C3380CC4-5D6E-409C-BE32-E72D297353CC}">
              <c16:uniqueId val="{00000000-64D8-407D-88BF-3E07ABDBEA99}"/>
            </c:ext>
          </c:extLst>
        </c:ser>
        <c:ser>
          <c:idx val="1"/>
          <c:order val="1"/>
          <c:spPr>
            <a:solidFill>
              <a:srgbClr val="CEE7F3"/>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2-64D8-407D-88BF-3E07ABDBEA99}"/>
              </c:ext>
            </c:extLst>
          </c:dPt>
          <c:dPt>
            <c:idx val="1"/>
            <c:invertIfNegative val="0"/>
            <c:bubble3D val="0"/>
            <c:spPr>
              <a:solidFill>
                <a:srgbClr val="FF9999"/>
              </a:solidFill>
              <a:ln>
                <a:noFill/>
              </a:ln>
              <a:effectLst/>
            </c:spPr>
            <c:extLst>
              <c:ext xmlns:c16="http://schemas.microsoft.com/office/drawing/2014/chart" uri="{C3380CC4-5D6E-409C-BE32-E72D297353CC}">
                <c16:uniqueId val="{00000004-64D8-407D-88BF-3E07ABDBEA99}"/>
              </c:ext>
            </c:extLst>
          </c:dPt>
          <c:dLbls>
            <c:dLbl>
              <c:idx val="0"/>
              <c:tx>
                <c:rich>
                  <a:bodyPr/>
                  <a:lstStyle/>
                  <a:p>
                    <a:fld id="{21B33F31-5CAB-4033-A737-E386FEDD59DE}"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4D8-407D-88BF-3E07ABDBEA99}"/>
                </c:ext>
              </c:extLst>
            </c:dLbl>
            <c:dLbl>
              <c:idx val="1"/>
              <c:tx>
                <c:rich>
                  <a:bodyPr/>
                  <a:lstStyle/>
                  <a:p>
                    <a:fld id="{6BF0594A-DE65-468D-8FEA-B159B8D4678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4D8-407D-88BF-3E07ABDBEA99}"/>
                </c:ext>
              </c:extLst>
            </c:dLbl>
            <c:dLbl>
              <c:idx val="2"/>
              <c:tx>
                <c:rich>
                  <a:bodyPr/>
                  <a:lstStyle/>
                  <a:p>
                    <a:fld id="{7A666CDD-A0AF-4409-8BB1-B76534157A53}"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4D8-407D-88BF-3E07ABDBEA99}"/>
                </c:ext>
              </c:extLst>
            </c:dLbl>
            <c:dLbl>
              <c:idx val="3"/>
              <c:tx>
                <c:rich>
                  <a:bodyPr/>
                  <a:lstStyle/>
                  <a:p>
                    <a:fld id="{3362AF3A-B1D9-47E5-A026-12A0D391583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4D8-407D-88BF-3E07ABDBEA9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CALCULATIONS!$E$19:$E$22</c:f>
              <c:strCache>
                <c:ptCount val="4"/>
                <c:pt idx="0">
                  <c:v>Q1</c:v>
                </c:pt>
                <c:pt idx="1">
                  <c:v>Q2</c:v>
                </c:pt>
                <c:pt idx="2">
                  <c:v>Q3</c:v>
                </c:pt>
                <c:pt idx="3">
                  <c:v>Q4</c:v>
                </c:pt>
              </c:strCache>
            </c:strRef>
          </c:cat>
          <c:val>
            <c:numRef>
              <c:f>CALCULATIONS!$G$19:$G$22</c:f>
              <c:numCache>
                <c:formatCode>[&gt;=1000000]"$"0.0,,"M";[&gt;=1000]"$"0.0,"K";"$"0</c:formatCode>
                <c:ptCount val="4"/>
                <c:pt idx="0">
                  <c:v>1736.7999999999993</c:v>
                </c:pt>
                <c:pt idx="1">
                  <c:v>2538.2999999999993</c:v>
                </c:pt>
                <c:pt idx="2">
                  <c:v>2185.7999999999993</c:v>
                </c:pt>
                <c:pt idx="3">
                  <c:v>1941.7999999999993</c:v>
                </c:pt>
              </c:numCache>
            </c:numRef>
          </c:val>
          <c:extLst>
            <c:ext xmlns:c15="http://schemas.microsoft.com/office/drawing/2012/chart" uri="{02D57815-91ED-43cb-92C2-25804820EDAC}">
              <c15:datalabelsRange>
                <c15:f>CALCULATIONS!$F$19:$F$22</c15:f>
                <c15:dlblRangeCache>
                  <c:ptCount val="4"/>
                  <c:pt idx="0">
                    <c:v>$8.7K</c:v>
                  </c:pt>
                  <c:pt idx="1">
                    <c:v>$7.9K</c:v>
                  </c:pt>
                  <c:pt idx="2">
                    <c:v>$8.2K</c:v>
                  </c:pt>
                  <c:pt idx="3">
                    <c:v>$8.5K</c:v>
                  </c:pt>
                </c15:dlblRangeCache>
              </c15:datalabelsRange>
            </c:ext>
            <c:ext xmlns:c16="http://schemas.microsoft.com/office/drawing/2014/chart" uri="{C3380CC4-5D6E-409C-BE32-E72D297353CC}">
              <c16:uniqueId val="{00000007-64D8-407D-88BF-3E07ABDBEA99}"/>
            </c:ext>
          </c:extLst>
        </c:ser>
        <c:dLbls>
          <c:showLegendKey val="0"/>
          <c:showVal val="0"/>
          <c:showCatName val="0"/>
          <c:showSerName val="0"/>
          <c:showPercent val="0"/>
          <c:showBubbleSize val="0"/>
        </c:dLbls>
        <c:gapWidth val="170"/>
        <c:overlap val="100"/>
        <c:axId val="448596240"/>
        <c:axId val="448594800"/>
      </c:barChart>
      <c:catAx>
        <c:axId val="448596240"/>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448594800"/>
        <c:crosses val="autoZero"/>
        <c:auto val="1"/>
        <c:lblAlgn val="ctr"/>
        <c:lblOffset val="100"/>
        <c:noMultiLvlLbl val="0"/>
      </c:catAx>
      <c:valAx>
        <c:axId val="448594800"/>
        <c:scaling>
          <c:orientation val="minMax"/>
        </c:scaling>
        <c:delete val="1"/>
        <c:axPos val="t"/>
        <c:numFmt formatCode="[&gt;=1000000]&quot;$&quot;0.0,,&quot;M&quot;;[&gt;=1000]&quot;$&quot;0.0,&quot;K&quot;;&quot;$&quot;0" sourceLinked="1"/>
        <c:majorTickMark val="none"/>
        <c:minorTickMark val="none"/>
        <c:tickLblPos val="nextTo"/>
        <c:crossAx val="4485962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cleaned_cafe_sales_data!$AA$8</c:f>
              <c:strCache>
                <c:ptCount val="1"/>
                <c:pt idx="0">
                  <c:v>Top 5%($20+)</c:v>
                </c:pt>
              </c:strCache>
            </c:strRef>
          </c:tx>
          <c:spPr>
            <a:solidFill>
              <a:srgbClr val="318EA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cleaned_cafe_sales_data!$AB$7:$AD$7</c:f>
              <c:strCache>
                <c:ptCount val="3"/>
                <c:pt idx="0">
                  <c:v>Cash</c:v>
                </c:pt>
                <c:pt idx="1">
                  <c:v>Credit Card</c:v>
                </c:pt>
                <c:pt idx="2">
                  <c:v>Digital Wallet</c:v>
                </c:pt>
              </c:strCache>
            </c:strRef>
          </c:cat>
          <c:val>
            <c:numRef>
              <c:f>cleaned_cafe_sales_data!$AB$8:$AD$8</c:f>
              <c:numCache>
                <c:formatCode>0%</c:formatCode>
                <c:ptCount val="3"/>
                <c:pt idx="0">
                  <c:v>0.32608695652173914</c:v>
                </c:pt>
                <c:pt idx="1">
                  <c:v>0.30193236714975846</c:v>
                </c:pt>
                <c:pt idx="2">
                  <c:v>0.3719806763285024</c:v>
                </c:pt>
              </c:numCache>
            </c:numRef>
          </c:val>
          <c:extLst>
            <c:ext xmlns:c16="http://schemas.microsoft.com/office/drawing/2014/chart" uri="{C3380CC4-5D6E-409C-BE32-E72D297353CC}">
              <c16:uniqueId val="{00000000-87E5-43CB-B8BC-A6E0043A4983}"/>
            </c:ext>
          </c:extLst>
        </c:ser>
        <c:ser>
          <c:idx val="1"/>
          <c:order val="1"/>
          <c:tx>
            <c:strRef>
              <c:f>cleaned_cafe_sales_data!$AA$9</c:f>
              <c:strCache>
                <c:ptCount val="1"/>
                <c:pt idx="0">
                  <c:v>Top 25%($12+)</c:v>
                </c:pt>
              </c:strCache>
            </c:strRef>
          </c:tx>
          <c:spPr>
            <a:solidFill>
              <a:srgbClr val="FFEBF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cleaned_cafe_sales_data!$AB$7:$AD$7</c:f>
              <c:strCache>
                <c:ptCount val="3"/>
                <c:pt idx="0">
                  <c:v>Cash</c:v>
                </c:pt>
                <c:pt idx="1">
                  <c:v>Credit Card</c:v>
                </c:pt>
                <c:pt idx="2">
                  <c:v>Digital Wallet</c:v>
                </c:pt>
              </c:strCache>
            </c:strRef>
          </c:cat>
          <c:val>
            <c:numRef>
              <c:f>cleaned_cafe_sales_data!$AB$9:$AD$9</c:f>
              <c:numCache>
                <c:formatCode>0%</c:formatCode>
                <c:ptCount val="3"/>
                <c:pt idx="0">
                  <c:v>0.34</c:v>
                </c:pt>
                <c:pt idx="1">
                  <c:v>0.32</c:v>
                </c:pt>
                <c:pt idx="2">
                  <c:v>0.34</c:v>
                </c:pt>
              </c:numCache>
            </c:numRef>
          </c:val>
          <c:extLst>
            <c:ext xmlns:c16="http://schemas.microsoft.com/office/drawing/2014/chart" uri="{C3380CC4-5D6E-409C-BE32-E72D297353CC}">
              <c16:uniqueId val="{00000001-87E5-43CB-B8BC-A6E0043A4983}"/>
            </c:ext>
          </c:extLst>
        </c:ser>
        <c:ser>
          <c:idx val="2"/>
          <c:order val="2"/>
          <c:tx>
            <c:strRef>
              <c:f>cleaned_cafe_sales_data!$AA$10</c:f>
              <c:strCache>
                <c:ptCount val="1"/>
                <c:pt idx="0">
                  <c:v>Top 75%($4)</c:v>
                </c:pt>
              </c:strCache>
            </c:strRef>
          </c:tx>
          <c:spPr>
            <a:solidFill>
              <a:srgbClr val="CEE7F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cleaned_cafe_sales_data!$AB$7:$AD$7</c:f>
              <c:strCache>
                <c:ptCount val="3"/>
                <c:pt idx="0">
                  <c:v>Cash</c:v>
                </c:pt>
                <c:pt idx="1">
                  <c:v>Credit Card</c:v>
                </c:pt>
                <c:pt idx="2">
                  <c:v>Digital Wallet</c:v>
                </c:pt>
              </c:strCache>
            </c:strRef>
          </c:cat>
          <c:val>
            <c:numRef>
              <c:f>cleaned_cafe_sales_data!$AB$10:$AD$10</c:f>
              <c:numCache>
                <c:formatCode>0%</c:formatCode>
                <c:ptCount val="3"/>
                <c:pt idx="0">
                  <c:v>0.3256006628003314</c:v>
                </c:pt>
                <c:pt idx="1">
                  <c:v>0.323943661971831</c:v>
                </c:pt>
                <c:pt idx="2">
                  <c:v>0.3504556752278376</c:v>
                </c:pt>
              </c:numCache>
            </c:numRef>
          </c:val>
          <c:extLst>
            <c:ext xmlns:c16="http://schemas.microsoft.com/office/drawing/2014/chart" uri="{C3380CC4-5D6E-409C-BE32-E72D297353CC}">
              <c16:uniqueId val="{00000002-87E5-43CB-B8BC-A6E0043A4983}"/>
            </c:ext>
          </c:extLst>
        </c:ser>
        <c:dLbls>
          <c:showLegendKey val="0"/>
          <c:showVal val="0"/>
          <c:showCatName val="0"/>
          <c:showSerName val="0"/>
          <c:showPercent val="0"/>
          <c:showBubbleSize val="0"/>
        </c:dLbls>
        <c:gapWidth val="100"/>
        <c:overlap val="100"/>
        <c:axId val="1685721583"/>
        <c:axId val="1685725903"/>
      </c:barChart>
      <c:catAx>
        <c:axId val="16857215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685725903"/>
        <c:crosses val="autoZero"/>
        <c:auto val="1"/>
        <c:lblAlgn val="ctr"/>
        <c:lblOffset val="100"/>
        <c:noMultiLvlLbl val="0"/>
      </c:catAx>
      <c:valAx>
        <c:axId val="1685725903"/>
        <c:scaling>
          <c:orientation val="minMax"/>
        </c:scaling>
        <c:delete val="1"/>
        <c:axPos val="b"/>
        <c:numFmt formatCode="0%" sourceLinked="1"/>
        <c:majorTickMark val="none"/>
        <c:minorTickMark val="none"/>
        <c:tickLblPos val="nextTo"/>
        <c:crossAx val="168572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cleaned_cafe_sales_data!$AB$25</c:f>
              <c:strCache>
                <c:ptCount val="1"/>
                <c:pt idx="0">
                  <c:v>Takeaway</c:v>
                </c:pt>
              </c:strCache>
            </c:strRef>
          </c:tx>
          <c:spPr>
            <a:solidFill>
              <a:srgbClr val="318EA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cleaned_cafe_sales_data!$AA$26:$AA$28</c:f>
              <c:strCache>
                <c:ptCount val="3"/>
                <c:pt idx="0">
                  <c:v>Top 5%($20+)</c:v>
                </c:pt>
                <c:pt idx="1">
                  <c:v>Top 25%($12+)</c:v>
                </c:pt>
                <c:pt idx="2">
                  <c:v>Top 75%($4)</c:v>
                </c:pt>
              </c:strCache>
            </c:strRef>
          </c:cat>
          <c:val>
            <c:numRef>
              <c:f>cleaned_cafe_sales_data!$AB$26:$AB$28</c:f>
              <c:numCache>
                <c:formatCode>0%</c:formatCode>
                <c:ptCount val="3"/>
                <c:pt idx="0">
                  <c:v>0.46376811594202899</c:v>
                </c:pt>
                <c:pt idx="1">
                  <c:v>0.47141673570836784</c:v>
                </c:pt>
                <c:pt idx="2">
                  <c:v>0.5013324450366422</c:v>
                </c:pt>
              </c:numCache>
            </c:numRef>
          </c:val>
          <c:extLst>
            <c:ext xmlns:c16="http://schemas.microsoft.com/office/drawing/2014/chart" uri="{C3380CC4-5D6E-409C-BE32-E72D297353CC}">
              <c16:uniqueId val="{00000000-79AD-467A-8559-B185DFBBA93E}"/>
            </c:ext>
          </c:extLst>
        </c:ser>
        <c:ser>
          <c:idx val="1"/>
          <c:order val="1"/>
          <c:tx>
            <c:strRef>
              <c:f>cleaned_cafe_sales_data!$AC$25</c:f>
              <c:strCache>
                <c:ptCount val="1"/>
                <c:pt idx="0">
                  <c:v>In-Store</c:v>
                </c:pt>
              </c:strCache>
            </c:strRef>
          </c:tx>
          <c:spPr>
            <a:solidFill>
              <a:srgbClr val="FFEBF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cleaned_cafe_sales_data!$AA$26:$AA$28</c:f>
              <c:strCache>
                <c:ptCount val="3"/>
                <c:pt idx="0">
                  <c:v>Top 5%($20+)</c:v>
                </c:pt>
                <c:pt idx="1">
                  <c:v>Top 25%($12+)</c:v>
                </c:pt>
                <c:pt idx="2">
                  <c:v>Top 75%($4)</c:v>
                </c:pt>
              </c:strCache>
            </c:strRef>
          </c:cat>
          <c:val>
            <c:numRef>
              <c:f>cleaned_cafe_sales_data!$AC$26:$AC$28</c:f>
              <c:numCache>
                <c:formatCode>0%</c:formatCode>
                <c:ptCount val="3"/>
                <c:pt idx="0">
                  <c:v>0.53623188405797106</c:v>
                </c:pt>
                <c:pt idx="1">
                  <c:v>0.52858326429163216</c:v>
                </c:pt>
                <c:pt idx="2">
                  <c:v>0.49866755496335774</c:v>
                </c:pt>
              </c:numCache>
            </c:numRef>
          </c:val>
          <c:extLst>
            <c:ext xmlns:c16="http://schemas.microsoft.com/office/drawing/2014/chart" uri="{C3380CC4-5D6E-409C-BE32-E72D297353CC}">
              <c16:uniqueId val="{00000001-79AD-467A-8559-B185DFBBA93E}"/>
            </c:ext>
          </c:extLst>
        </c:ser>
        <c:dLbls>
          <c:showLegendKey val="0"/>
          <c:showVal val="0"/>
          <c:showCatName val="0"/>
          <c:showSerName val="0"/>
          <c:showPercent val="0"/>
          <c:showBubbleSize val="0"/>
        </c:dLbls>
        <c:gapWidth val="100"/>
        <c:overlap val="100"/>
        <c:axId val="1685829583"/>
        <c:axId val="1685828623"/>
      </c:barChart>
      <c:catAx>
        <c:axId val="168582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685828623"/>
        <c:crosses val="autoZero"/>
        <c:auto val="1"/>
        <c:lblAlgn val="ctr"/>
        <c:lblOffset val="100"/>
        <c:noMultiLvlLbl val="0"/>
      </c:catAx>
      <c:valAx>
        <c:axId val="1685828623"/>
        <c:scaling>
          <c:orientation val="minMax"/>
          <c:max val="1"/>
        </c:scaling>
        <c:delete val="1"/>
        <c:axPos val="l"/>
        <c:numFmt formatCode="0%" sourceLinked="1"/>
        <c:majorTickMark val="none"/>
        <c:minorTickMark val="none"/>
        <c:tickLblPos val="low"/>
        <c:crossAx val="1685829583"/>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[CAFE_SALES_DATA_MODEL - Copy.xlsx]CALCULATIONS!Revenue_location_item</c:name>
    <c:fmtId val="25"/>
  </c:pivotSource>
  <c:chart>
    <c:autoTitleDeleted val="0"/>
    <c:pivotFmts>
      <c:pivotFmt>
        <c:idx val="0"/>
        <c:spPr>
          <a:solidFill>
            <a:srgbClr val="318E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rgbClr val="CEE7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B0B5F986-CE6C-4D7A-AAED-208975E087ED}"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E4315430-585A-4282-9377-68036AC8A5A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3644AE17-232F-485F-BC01-EBCFFE68405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E80FDB8E-7030-4093-8CC3-FBF8B90F1522}"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69687C94-97FB-4EF7-B6D7-819263B70CA4}"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C324D86-3EEB-40F5-B7BD-F65089A101A1}"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198D00CA-BF17-453F-BDC7-B50C270A6764}"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E2670444-B5F9-4B12-89AC-BB678D512A3C}"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57FB40D-AFE9-4F7C-A92B-E8D7BDE91C24}"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FD5A03E-0B08-4FC8-8517-1F86AFFE0F7E}"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E1279CD-C909-497D-83AD-FB7137DA53F6}"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9510409-FE94-4173-BFE4-C6B8EC56223D}"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BEF25D2D-30B6-4FAD-B948-EEE1655E509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0894150D-640F-40C1-B19A-569388B2B62E}"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0818BFAF-1178-40CD-82F0-691A48D687C6}"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BCCC08E9-AFFF-405B-8E33-E8D02266401C}"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rgbClr val="318E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9"/>
        <c:spPr>
          <a:solidFill>
            <a:srgbClr val="CEE7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0"/>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D80F493C-47C0-4AB7-8894-7B141BF1850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AAA99B1-2BD8-4D5D-B329-E8B99245736F}"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3A5F27A6-1503-40D0-8EF3-C98BF30A23A4}"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3A05B03-6A36-43AE-AD57-DFAB8EDD89F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4A46CA0-337D-40D4-B0C0-5EC8B559EDB0}"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2C3900CE-D1F0-4D02-ACCA-D44B9929C3C6}"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F3697A0-E019-44B2-81AE-33772A00035E}"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7D194303-4B16-4345-AC00-E02BDCC72C0C}"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E76A69C-4016-4540-99D9-67F8549F941A}"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6F382878-4539-47F1-ADEF-620DD1DB3C51}"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62C41D4A-D387-42DA-B364-7CB2EA99AA6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EE314E58-ED60-448F-844A-2F59F98AA481}"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1D5620C7-4914-4DC1-9C0B-276683D7859F}"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E6F9B71-2B0D-4172-83B4-F7BEA4534CB8}"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26D0ADF-AE21-4F47-9320-D1014D5F86ED}"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5A72BB52-6CA9-4EED-843A-87F0FF8B428F}"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318E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7"/>
        <c:spPr>
          <a:solidFill>
            <a:srgbClr val="CEE7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38"/>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2457F23-B166-4B2B-8434-7F3045BED7AD}"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395FBC3E-73A7-483C-BDD1-7BC1A3B0B6C8}"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D91C0D28-FEC2-4A5F-A6AB-BBD75036D915}"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5952EDC2-DF85-4E44-A611-12A06357B769}"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2"/>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B172A321-3FDB-4B8C-96BE-F24CBB33EF5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3"/>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0D1E2AB0-6695-4335-A3EE-2A0005B17D59}"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4"/>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3313B3D-F78D-4513-87CA-AFE27DB2F4A0}"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5"/>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244E5B1-3CB5-4E25-927C-51DB39AC6350}"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6"/>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BB72DCB-F047-4780-B33D-62B3040981DC}"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7"/>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5848E73D-7C5C-4C22-ACFA-41E97EA1FA8E}"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8"/>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7E332B7-7786-441D-B4E2-F7286CA7AD0A}"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9"/>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75BC5968-17A1-4B13-A2AD-0883169CB8A3}"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0"/>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6CB1F63D-9F32-490F-91F0-8F09AB3E664A}"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1"/>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3F31DAF-F274-4F43-8A44-0AC676C149F1}"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2"/>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0F17BF0-D47A-470D-8F16-6A56BA9DBFCD}"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3"/>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B682006-96CA-49FA-B6AD-1FC9AE92A8F6}"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4"/>
        <c:spPr>
          <a:solidFill>
            <a:srgbClr val="318E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5"/>
        <c:spPr>
          <a:solidFill>
            <a:srgbClr val="CEE7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56"/>
        <c:dLbl>
          <c:idx val="0"/>
          <c:tx>
            <c:rich>
              <a:bodyPr/>
              <a:lstStyle/>
              <a:p>
                <a:fld id="{1BDF1266-E5F5-42C2-A1AC-F9A917314D4A}"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7"/>
        <c:dLbl>
          <c:idx val="0"/>
          <c:tx>
            <c:rich>
              <a:bodyPr/>
              <a:lstStyle/>
              <a:p>
                <a:fld id="{5BF7AAEC-62F1-41ED-957C-64D8275062D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8"/>
        <c:dLbl>
          <c:idx val="0"/>
          <c:tx>
            <c:rich>
              <a:bodyPr/>
              <a:lstStyle/>
              <a:p>
                <a:fld id="{2A011FFA-73EE-4133-8786-DDF40323D0F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9"/>
        <c:dLbl>
          <c:idx val="0"/>
          <c:tx>
            <c:rich>
              <a:bodyPr/>
              <a:lstStyle/>
              <a:p>
                <a:fld id="{175916F1-11B3-4B40-B6D2-BAD30D9A418A}"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0"/>
        <c:dLbl>
          <c:idx val="0"/>
          <c:tx>
            <c:rich>
              <a:bodyPr/>
              <a:lstStyle/>
              <a:p>
                <a:fld id="{C69B9107-F1F6-452D-859E-1F1E5095D1A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1"/>
        <c:dLbl>
          <c:idx val="0"/>
          <c:tx>
            <c:rich>
              <a:bodyPr/>
              <a:lstStyle/>
              <a:p>
                <a:fld id="{F2960A41-E3B4-42F2-AE82-6B2AFFFC5C2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2"/>
        <c:dLbl>
          <c:idx val="0"/>
          <c:tx>
            <c:rich>
              <a:bodyPr/>
              <a:lstStyle/>
              <a:p>
                <a:fld id="{DE05A599-6AEA-4AEB-9989-3BB7A3AC4370}"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3"/>
        <c:dLbl>
          <c:idx val="0"/>
          <c:tx>
            <c:rich>
              <a:bodyPr/>
              <a:lstStyle/>
              <a:p>
                <a:fld id="{7DA205DA-5C45-490A-B0AE-FE1B0666B85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4"/>
        <c:dLbl>
          <c:idx val="0"/>
          <c:tx>
            <c:rich>
              <a:bodyPr/>
              <a:lstStyle/>
              <a:p>
                <a:fld id="{121902C3-B56F-4D6C-9A06-9F17CEF2B5B6}"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5"/>
        <c:dLbl>
          <c:idx val="0"/>
          <c:tx>
            <c:rich>
              <a:bodyPr/>
              <a:lstStyle/>
              <a:p>
                <a:fld id="{5DF95E6E-6ED5-45F4-BD72-1EB1DA3F2630}"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6"/>
        <c:dLbl>
          <c:idx val="0"/>
          <c:tx>
            <c:rich>
              <a:bodyPr/>
              <a:lstStyle/>
              <a:p>
                <a:fld id="{DD80D38A-E0DC-4986-AAE7-AD0925885403}"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7"/>
        <c:dLbl>
          <c:idx val="0"/>
          <c:tx>
            <c:rich>
              <a:bodyPr/>
              <a:lstStyle/>
              <a:p>
                <a:fld id="{646E08F0-D62D-4AD6-8092-58168735BE7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8"/>
        <c:dLbl>
          <c:idx val="0"/>
          <c:tx>
            <c:rich>
              <a:bodyPr/>
              <a:lstStyle/>
              <a:p>
                <a:fld id="{500E9733-C5C8-4C19-94A7-B55E8055698F}"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9"/>
        <c:dLbl>
          <c:idx val="0"/>
          <c:tx>
            <c:rich>
              <a:bodyPr/>
              <a:lstStyle/>
              <a:p>
                <a:fld id="{C06083D6-05AE-42E2-B4C4-C52A95CE2040}"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0"/>
        <c:dLbl>
          <c:idx val="0"/>
          <c:tx>
            <c:rich>
              <a:bodyPr/>
              <a:lstStyle/>
              <a:p>
                <a:fld id="{1DBBF03A-5E5D-4218-AF42-E619EC6017A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1"/>
        <c:dLbl>
          <c:idx val="0"/>
          <c:tx>
            <c:rich>
              <a:bodyPr/>
              <a:lstStyle/>
              <a:p>
                <a:fld id="{D59EAA5A-31F2-476D-9E16-B7C016B2951E}"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2"/>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F12FA13-F8E6-4B15-97BB-2B52963901ED}"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3"/>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CCC8586-B610-452B-B001-950348BA1EF6}"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4"/>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45AA5179-7FB3-4A10-B0BF-1E75EB64F16A}"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5"/>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5147DB40-7D7E-489C-9833-253152CC9F49}"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6"/>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6E805D4-2BBA-4F07-BBED-69CF47BAFFAA}"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7"/>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7E289D69-D132-4AC0-A3CA-17628A1A460B}"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8"/>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3FB5507D-4F5E-4CE2-ABD0-F5186369D36C}"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9"/>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D404B735-0952-4E77-8CFF-EE33174BC5C2}"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0"/>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68A3C7B-EEDC-437F-ADF8-311EEBDC0857}"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1"/>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5F6F9AA5-861E-4AF3-8560-4FE762E5D998}"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2"/>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30C8685D-11FB-4EA4-A41D-3946E50B5379}"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3"/>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0F787D0-10F6-41EA-A6C7-F5ED28508760}"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4"/>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2D9DD83F-E3AD-4695-B7AB-E8F98CFC83D4}"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5"/>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42E14DC4-BFBA-4FAB-89FF-B0C8EC7FCC1E}"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6"/>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9C51034-1976-4F0B-B750-3A2C3BD2B3A4}"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7"/>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84C24D6-62B3-4022-8CBE-66C6319D05A6}" type="CELLRANGE">
                  <a:rPr lang="en-US"/>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8"/>
        <c:spPr>
          <a:solidFill>
            <a:srgbClr val="318EA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89"/>
        <c:spPr>
          <a:solidFill>
            <a:srgbClr val="CEE7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90"/>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1DF9BC00-77E9-4B55-98AE-7F839A5EF1A9}"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1"/>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00FCC3E4-9E5E-40CF-ABE6-16F629D27FF5}"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2"/>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69EB04EC-6FDF-405C-B620-593EC7A31702}"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3"/>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FB343F08-8383-45E3-A054-2B4FE947C9CE}"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4"/>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1C1EF9D9-83AD-456D-8F71-C808118C7C62}"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5"/>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94484BF5-B729-4118-B032-9FE09F26AC25}"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6"/>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02D0D5E2-1193-4AEA-A060-B8E0BDE917F9}"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7"/>
        <c:spPr>
          <a:solidFill>
            <a:srgbClr val="318EAF"/>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2F92CBBE-459F-4B13-A667-3AAD7BC2BE6D}"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8"/>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486AF8BE-C9A1-4443-B016-0E0893E131D4}"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9"/>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89D2920E-A0F8-4520-AD6C-B95117BF09DB}"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0"/>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2C1BCF08-7142-4959-8246-8E4CBE93FDDB}"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1"/>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3D6857C7-C2ED-4840-89A7-4CD24435954F}"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2"/>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E55E258B-3F05-4FD0-8657-34CABE8E6A45}"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3"/>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A268BDFB-DEE3-47F2-9F19-0B233458736F}"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4"/>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CDAF6853-95AB-43DE-A3D0-2FE0C2B19394}"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5"/>
        <c:spPr>
          <a:solidFill>
            <a:srgbClr val="CEE7F3"/>
          </a:solidFill>
          <a:ln>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fld id="{6794B3CA-63ED-4B84-84C0-92B07D92DE0A}" type="CELLRANGE">
                  <a:rPr lang="en-US"/>
                  <a:pPr>
                    <a:defRPr b="1">
                      <a:latin typeface="Calibri" panose="020F0502020204030204" pitchFamily="34" charset="0"/>
                      <a:cs typeface="Calibri" panose="020F0502020204030204" pitchFamily="34" charset="0"/>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percentStacked"/>
        <c:varyColors val="0"/>
        <c:ser>
          <c:idx val="0"/>
          <c:order val="0"/>
          <c:tx>
            <c:strRef>
              <c:f>CALCULATIONS!$Q$6:$Q$13</c:f>
              <c:strCache>
                <c:ptCount val="1"/>
                <c:pt idx="0">
                  <c:v>In-store</c:v>
                </c:pt>
              </c:strCache>
            </c:strRef>
          </c:tx>
          <c:spPr>
            <a:solidFill>
              <a:srgbClr val="318EAF"/>
            </a:solidFill>
            <a:ln>
              <a:noFill/>
            </a:ln>
            <a:effectLst/>
          </c:spPr>
          <c:invertIfNegative val="0"/>
          <c:dLbls>
            <c:dLbl>
              <c:idx val="0"/>
              <c:tx>
                <c:rich>
                  <a:bodyPr/>
                  <a:lstStyle/>
                  <a:p>
                    <a:fld id="{1DF9BC00-77E9-4B55-98AE-7F839A5EF1A9}"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8F5-42DA-B398-F2D4679BDF0F}"/>
                </c:ext>
              </c:extLst>
            </c:dLbl>
            <c:dLbl>
              <c:idx val="1"/>
              <c:tx>
                <c:rich>
                  <a:bodyPr/>
                  <a:lstStyle/>
                  <a:p>
                    <a:fld id="{00FCC3E4-9E5E-40CF-ABE6-16F629D27FF5}"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8F5-42DA-B398-F2D4679BDF0F}"/>
                </c:ext>
              </c:extLst>
            </c:dLbl>
            <c:dLbl>
              <c:idx val="2"/>
              <c:tx>
                <c:rich>
                  <a:bodyPr/>
                  <a:lstStyle/>
                  <a:p>
                    <a:fld id="{69EB04EC-6FDF-405C-B620-593EC7A3170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8F5-42DA-B398-F2D4679BDF0F}"/>
                </c:ext>
              </c:extLst>
            </c:dLbl>
            <c:dLbl>
              <c:idx val="3"/>
              <c:tx>
                <c:rich>
                  <a:bodyPr/>
                  <a:lstStyle/>
                  <a:p>
                    <a:fld id="{FB343F08-8383-45E3-A054-2B4FE947C9CE}"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8F5-42DA-B398-F2D4679BDF0F}"/>
                </c:ext>
              </c:extLst>
            </c:dLbl>
            <c:dLbl>
              <c:idx val="4"/>
              <c:tx>
                <c:rich>
                  <a:bodyPr/>
                  <a:lstStyle/>
                  <a:p>
                    <a:fld id="{1C1EF9D9-83AD-456D-8F71-C808118C7C62}"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8F5-42DA-B398-F2D4679BDF0F}"/>
                </c:ext>
              </c:extLst>
            </c:dLbl>
            <c:dLbl>
              <c:idx val="5"/>
              <c:tx>
                <c:rich>
                  <a:bodyPr/>
                  <a:lstStyle/>
                  <a:p>
                    <a:fld id="{94484BF5-B729-4118-B032-9FE09F26AC25}"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8F5-42DA-B398-F2D4679BDF0F}"/>
                </c:ext>
              </c:extLst>
            </c:dLbl>
            <c:dLbl>
              <c:idx val="6"/>
              <c:tx>
                <c:rich>
                  <a:bodyPr/>
                  <a:lstStyle/>
                  <a:p>
                    <a:fld id="{02D0D5E2-1193-4AEA-A060-B8E0BDE917F9}"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8F5-42DA-B398-F2D4679BDF0F}"/>
                </c:ext>
              </c:extLst>
            </c:dLbl>
            <c:dLbl>
              <c:idx val="7"/>
              <c:tx>
                <c:rich>
                  <a:bodyPr/>
                  <a:lstStyle/>
                  <a:p>
                    <a:fld id="{2F92CBBE-459F-4B13-A667-3AAD7BC2BE6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8F5-42DA-B398-F2D4679BDF0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CALCULATIONS!$Q$6:$Q$13</c:f>
              <c:strCache>
                <c:ptCount val="8"/>
                <c:pt idx="0">
                  <c:v>Cake</c:v>
                </c:pt>
                <c:pt idx="1">
                  <c:v>Coffee</c:v>
                </c:pt>
                <c:pt idx="2">
                  <c:v>Cookie</c:v>
                </c:pt>
                <c:pt idx="3">
                  <c:v>Juice</c:v>
                </c:pt>
                <c:pt idx="4">
                  <c:v>Salad</c:v>
                </c:pt>
                <c:pt idx="5">
                  <c:v>Sandwich</c:v>
                </c:pt>
                <c:pt idx="6">
                  <c:v>Smoothie</c:v>
                </c:pt>
                <c:pt idx="7">
                  <c:v>Tea</c:v>
                </c:pt>
              </c:strCache>
            </c:strRef>
          </c:cat>
          <c:val>
            <c:numRef>
              <c:f>CALCULATIONS!$Q$6:$Q$13</c:f>
              <c:numCache>
                <c:formatCode>[&gt;=1000000]"$"0.0,,"M";[&gt;=1000]"$"0.0,"K";"$"0</c:formatCode>
                <c:ptCount val="8"/>
                <c:pt idx="0">
                  <c:v>1935</c:v>
                </c:pt>
                <c:pt idx="1">
                  <c:v>1294</c:v>
                </c:pt>
                <c:pt idx="2">
                  <c:v>710</c:v>
                </c:pt>
                <c:pt idx="3">
                  <c:v>2220</c:v>
                </c:pt>
                <c:pt idx="4">
                  <c:v>4370</c:v>
                </c:pt>
                <c:pt idx="5">
                  <c:v>3012</c:v>
                </c:pt>
                <c:pt idx="6">
                  <c:v>2364</c:v>
                </c:pt>
                <c:pt idx="7">
                  <c:v>1102.5</c:v>
                </c:pt>
              </c:numCache>
            </c:numRef>
          </c:val>
          <c:extLst>
            <c:ext xmlns:c15="http://schemas.microsoft.com/office/drawing/2012/chart" uri="{02D57815-91ED-43cb-92C2-25804820EDAC}">
              <c15:datalabelsRange>
                <c15:f>CALCULATIONS!$Q$6:$Q$13</c15:f>
                <c15:dlblRangeCache>
                  <c:ptCount val="8"/>
                  <c:pt idx="0">
                    <c:v>$1.9K</c:v>
                  </c:pt>
                  <c:pt idx="1">
                    <c:v>$1.3K</c:v>
                  </c:pt>
                  <c:pt idx="2">
                    <c:v>$710</c:v>
                  </c:pt>
                  <c:pt idx="3">
                    <c:v>$2.2K</c:v>
                  </c:pt>
                  <c:pt idx="4">
                    <c:v>$4.4K</c:v>
                  </c:pt>
                  <c:pt idx="5">
                    <c:v>$3.0K</c:v>
                  </c:pt>
                  <c:pt idx="6">
                    <c:v>$2.4K</c:v>
                  </c:pt>
                  <c:pt idx="7">
                    <c:v>$1.1K</c:v>
                  </c:pt>
                </c15:dlblRangeCache>
              </c15:datalabelsRange>
            </c:ext>
            <c:ext xmlns:c16="http://schemas.microsoft.com/office/drawing/2014/chart" uri="{C3380CC4-5D6E-409C-BE32-E72D297353CC}">
              <c16:uniqueId val="{00000008-C8F5-42DA-B398-F2D4679BDF0F}"/>
            </c:ext>
          </c:extLst>
        </c:ser>
        <c:ser>
          <c:idx val="1"/>
          <c:order val="1"/>
          <c:tx>
            <c:strRef>
              <c:f>CALCULATIONS!$Q$6:$Q$13</c:f>
              <c:strCache>
                <c:ptCount val="1"/>
                <c:pt idx="0">
                  <c:v>Takeaway</c:v>
                </c:pt>
              </c:strCache>
            </c:strRef>
          </c:tx>
          <c:spPr>
            <a:solidFill>
              <a:srgbClr val="CEE7F3"/>
            </a:solidFill>
            <a:ln>
              <a:noFill/>
            </a:ln>
            <a:effectLst/>
          </c:spPr>
          <c:invertIfNegative val="0"/>
          <c:dLbls>
            <c:dLbl>
              <c:idx val="0"/>
              <c:tx>
                <c:rich>
                  <a:bodyPr/>
                  <a:lstStyle/>
                  <a:p>
                    <a:fld id="{486AF8BE-C9A1-4443-B016-0E0893E131D4}"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8F5-42DA-B398-F2D4679BDF0F}"/>
                </c:ext>
              </c:extLst>
            </c:dLbl>
            <c:dLbl>
              <c:idx val="1"/>
              <c:tx>
                <c:rich>
                  <a:bodyPr/>
                  <a:lstStyle/>
                  <a:p>
                    <a:fld id="{89D2920E-A0F8-4520-AD6C-B95117BF09D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8F5-42DA-B398-F2D4679BDF0F}"/>
                </c:ext>
              </c:extLst>
            </c:dLbl>
            <c:dLbl>
              <c:idx val="2"/>
              <c:tx>
                <c:rich>
                  <a:bodyPr/>
                  <a:lstStyle/>
                  <a:p>
                    <a:fld id="{2C1BCF08-7142-4959-8246-8E4CBE93FDD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8F5-42DA-B398-F2D4679BDF0F}"/>
                </c:ext>
              </c:extLst>
            </c:dLbl>
            <c:dLbl>
              <c:idx val="3"/>
              <c:tx>
                <c:rich>
                  <a:bodyPr/>
                  <a:lstStyle/>
                  <a:p>
                    <a:fld id="{3D6857C7-C2ED-4840-89A7-4CD24435954F}"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8F5-42DA-B398-F2D4679BDF0F}"/>
                </c:ext>
              </c:extLst>
            </c:dLbl>
            <c:dLbl>
              <c:idx val="4"/>
              <c:tx>
                <c:rich>
                  <a:bodyPr/>
                  <a:lstStyle/>
                  <a:p>
                    <a:fld id="{E55E258B-3F05-4FD0-8657-34CABE8E6A4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8F5-42DA-B398-F2D4679BDF0F}"/>
                </c:ext>
              </c:extLst>
            </c:dLbl>
            <c:dLbl>
              <c:idx val="5"/>
              <c:tx>
                <c:rich>
                  <a:bodyPr/>
                  <a:lstStyle/>
                  <a:p>
                    <a:fld id="{A268BDFB-DEE3-47F2-9F19-0B233458736F}"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8F5-42DA-B398-F2D4679BDF0F}"/>
                </c:ext>
              </c:extLst>
            </c:dLbl>
            <c:dLbl>
              <c:idx val="6"/>
              <c:tx>
                <c:rich>
                  <a:bodyPr/>
                  <a:lstStyle/>
                  <a:p>
                    <a:fld id="{CDAF6853-95AB-43DE-A3D0-2FE0C2B19394}"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8F5-42DA-B398-F2D4679BDF0F}"/>
                </c:ext>
              </c:extLst>
            </c:dLbl>
            <c:dLbl>
              <c:idx val="7"/>
              <c:tx>
                <c:rich>
                  <a:bodyPr/>
                  <a:lstStyle/>
                  <a:p>
                    <a:fld id="{6794B3CA-63ED-4B84-84C0-92B07D92DE0A}"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8F5-42DA-B398-F2D4679BDF0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CALCULATIONS!$Q$6:$Q$13</c:f>
              <c:strCache>
                <c:ptCount val="8"/>
                <c:pt idx="0">
                  <c:v>Cake</c:v>
                </c:pt>
                <c:pt idx="1">
                  <c:v>Coffee</c:v>
                </c:pt>
                <c:pt idx="2">
                  <c:v>Cookie</c:v>
                </c:pt>
                <c:pt idx="3">
                  <c:v>Juice</c:v>
                </c:pt>
                <c:pt idx="4">
                  <c:v>Salad</c:v>
                </c:pt>
                <c:pt idx="5">
                  <c:v>Sandwich</c:v>
                </c:pt>
                <c:pt idx="6">
                  <c:v>Smoothie</c:v>
                </c:pt>
                <c:pt idx="7">
                  <c:v>Tea</c:v>
                </c:pt>
              </c:strCache>
            </c:strRef>
          </c:cat>
          <c:val>
            <c:numRef>
              <c:f>CALCULATIONS!$Q$6:$Q$13</c:f>
              <c:numCache>
                <c:formatCode>[&gt;=1000000]"$"0.0,,"M";[&gt;=1000]"$"0.0,"K";"$"0</c:formatCode>
                <c:ptCount val="8"/>
                <c:pt idx="0">
                  <c:v>2124</c:v>
                </c:pt>
                <c:pt idx="1">
                  <c:v>1632</c:v>
                </c:pt>
                <c:pt idx="2">
                  <c:v>809</c:v>
                </c:pt>
                <c:pt idx="3">
                  <c:v>1971</c:v>
                </c:pt>
                <c:pt idx="4">
                  <c:v>3620</c:v>
                </c:pt>
                <c:pt idx="5">
                  <c:v>2684</c:v>
                </c:pt>
                <c:pt idx="6">
                  <c:v>2380</c:v>
                </c:pt>
                <c:pt idx="7">
                  <c:v>1053</c:v>
                </c:pt>
              </c:numCache>
            </c:numRef>
          </c:val>
          <c:extLst>
            <c:ext xmlns:c15="http://schemas.microsoft.com/office/drawing/2012/chart" uri="{02D57815-91ED-43cb-92C2-25804820EDAC}">
              <c15:datalabelsRange>
                <c15:f>CALCULATIONS!$R$6:$R$13</c15:f>
                <c15:dlblRangeCache>
                  <c:ptCount val="8"/>
                  <c:pt idx="0">
                    <c:v>$2.1K</c:v>
                  </c:pt>
                  <c:pt idx="1">
                    <c:v>$1.6K</c:v>
                  </c:pt>
                  <c:pt idx="2">
                    <c:v>$809</c:v>
                  </c:pt>
                  <c:pt idx="3">
                    <c:v>$2.0K</c:v>
                  </c:pt>
                  <c:pt idx="4">
                    <c:v>$3.6K</c:v>
                  </c:pt>
                  <c:pt idx="5">
                    <c:v>$2.7K</c:v>
                  </c:pt>
                  <c:pt idx="6">
                    <c:v>$2.4K</c:v>
                  </c:pt>
                  <c:pt idx="7">
                    <c:v>$1.1K</c:v>
                  </c:pt>
                </c15:dlblRangeCache>
              </c15:datalabelsRange>
            </c:ext>
            <c:ext xmlns:c16="http://schemas.microsoft.com/office/drawing/2014/chart" uri="{C3380CC4-5D6E-409C-BE32-E72D297353CC}">
              <c16:uniqueId val="{00000011-C8F5-42DA-B398-F2D4679BDF0F}"/>
            </c:ext>
          </c:extLst>
        </c:ser>
        <c:dLbls>
          <c:showLegendKey val="0"/>
          <c:showVal val="0"/>
          <c:showCatName val="0"/>
          <c:showSerName val="0"/>
          <c:showPercent val="0"/>
          <c:showBubbleSize val="0"/>
        </c:dLbls>
        <c:gapWidth val="100"/>
        <c:overlap val="100"/>
        <c:axId val="1939226544"/>
        <c:axId val="1936605136"/>
      </c:barChart>
      <c:catAx>
        <c:axId val="1939226544"/>
        <c:scaling>
          <c:orientation val="maxMin"/>
        </c:scaling>
        <c:delete val="1"/>
        <c:axPos val="l"/>
        <c:numFmt formatCode="General" sourceLinked="1"/>
        <c:majorTickMark val="none"/>
        <c:minorTickMark val="none"/>
        <c:tickLblPos val="nextTo"/>
        <c:crossAx val="1936605136"/>
        <c:crosses val="autoZero"/>
        <c:auto val="1"/>
        <c:lblAlgn val="ctr"/>
        <c:lblOffset val="100"/>
        <c:noMultiLvlLbl val="0"/>
      </c:catAx>
      <c:valAx>
        <c:axId val="1936605136"/>
        <c:scaling>
          <c:orientation val="minMax"/>
        </c:scaling>
        <c:delete val="1"/>
        <c:axPos val="t"/>
        <c:numFmt formatCode="0%" sourceLinked="1"/>
        <c:majorTickMark val="none"/>
        <c:minorTickMark val="none"/>
        <c:tickLblPos val="nextTo"/>
        <c:crossAx val="1939226544"/>
        <c:crosses val="autoZero"/>
        <c:crossBetween val="between"/>
      </c:valAx>
      <c:spPr>
        <a:noFill/>
        <a:ln>
          <a:noFill/>
        </a:ln>
        <a:effectLst/>
      </c:spPr>
    </c:plotArea>
    <c:legend>
      <c:legendPos val="t"/>
      <c:layout>
        <c:manualLayout>
          <c:xMode val="edge"/>
          <c:yMode val="edge"/>
          <c:x val="0.69822200349956243"/>
          <c:y val="7.8703703703703706E-2"/>
          <c:w val="0.27590596958390401"/>
          <c:h val="7.635800049880643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318EAF"/>
            </a:solidFill>
            <a:ln>
              <a:noFill/>
            </a:ln>
            <a:effectLst/>
          </c:spPr>
          <c:invertIfNegative val="0"/>
          <c:cat>
            <c:strRef>
              <c:f>CALCULATIONS!$Z$7:$Z$14</c:f>
              <c:strCache>
                <c:ptCount val="8"/>
                <c:pt idx="0">
                  <c:v>Cake</c:v>
                </c:pt>
                <c:pt idx="1">
                  <c:v>Coffee</c:v>
                </c:pt>
                <c:pt idx="2">
                  <c:v>Cookie</c:v>
                </c:pt>
                <c:pt idx="3">
                  <c:v>Juice</c:v>
                </c:pt>
                <c:pt idx="4">
                  <c:v>Salad</c:v>
                </c:pt>
                <c:pt idx="5">
                  <c:v>Sandwich</c:v>
                </c:pt>
                <c:pt idx="6">
                  <c:v>Smoothie</c:v>
                </c:pt>
                <c:pt idx="7">
                  <c:v>Tea</c:v>
                </c:pt>
              </c:strCache>
            </c:strRef>
          </c:cat>
          <c:val>
            <c:numRef>
              <c:f>CALCULATIONS!$AA$7:$AA$14</c:f>
              <c:numCache>
                <c:formatCode>General</c:formatCode>
                <c:ptCount val="8"/>
                <c:pt idx="0">
                  <c:v>439</c:v>
                </c:pt>
                <c:pt idx="1">
                  <c:v>482</c:v>
                </c:pt>
                <c:pt idx="2">
                  <c:v>512</c:v>
                </c:pt>
                <c:pt idx="3">
                  <c:v>478</c:v>
                </c:pt>
                <c:pt idx="4">
                  <c:v>530</c:v>
                </c:pt>
                <c:pt idx="5">
                  <c:v>457</c:v>
                </c:pt>
                <c:pt idx="6">
                  <c:v>389</c:v>
                </c:pt>
                <c:pt idx="7">
                  <c:v>470</c:v>
                </c:pt>
              </c:numCache>
            </c:numRef>
          </c:val>
          <c:extLst>
            <c:ext xmlns:c16="http://schemas.microsoft.com/office/drawing/2014/chart" uri="{C3380CC4-5D6E-409C-BE32-E72D297353CC}">
              <c16:uniqueId val="{00000000-0D15-41AD-BD95-1CCFE5D9EA6F}"/>
            </c:ext>
          </c:extLst>
        </c:ser>
        <c:ser>
          <c:idx val="1"/>
          <c:order val="1"/>
          <c:spPr>
            <a:solidFill>
              <a:srgbClr val="CEE7F3"/>
            </a:solidFill>
            <a:ln>
              <a:noFill/>
            </a:ln>
            <a:effectLst/>
          </c:spPr>
          <c:invertIfNegative val="0"/>
          <c:dPt>
            <c:idx val="4"/>
            <c:invertIfNegative val="0"/>
            <c:bubble3D val="0"/>
            <c:spPr>
              <a:solidFill>
                <a:srgbClr val="00B050"/>
              </a:solidFill>
              <a:ln>
                <a:noFill/>
              </a:ln>
              <a:effectLst/>
            </c:spPr>
            <c:extLst>
              <c:ext xmlns:c16="http://schemas.microsoft.com/office/drawing/2014/chart" uri="{C3380CC4-5D6E-409C-BE32-E72D297353CC}">
                <c16:uniqueId val="{00000002-0D15-41AD-BD95-1CCFE5D9EA6F}"/>
              </c:ext>
            </c:extLst>
          </c:dPt>
          <c:dPt>
            <c:idx val="6"/>
            <c:invertIfNegative val="0"/>
            <c:bubble3D val="0"/>
            <c:spPr>
              <a:solidFill>
                <a:srgbClr val="FF9999"/>
              </a:solidFill>
              <a:ln>
                <a:noFill/>
              </a:ln>
              <a:effectLst/>
            </c:spPr>
            <c:extLst>
              <c:ext xmlns:c16="http://schemas.microsoft.com/office/drawing/2014/chart" uri="{C3380CC4-5D6E-409C-BE32-E72D297353CC}">
                <c16:uniqueId val="{00000004-0D15-41AD-BD95-1CCFE5D9EA6F}"/>
              </c:ext>
            </c:extLst>
          </c:dPt>
          <c:dLbls>
            <c:dLbl>
              <c:idx val="0"/>
              <c:tx>
                <c:rich>
                  <a:bodyPr/>
                  <a:lstStyle/>
                  <a:p>
                    <a:fld id="{0CE0F480-7DBC-4538-A35E-DA5AE2E16C5B}"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0D15-41AD-BD95-1CCFE5D9EA6F}"/>
                </c:ext>
              </c:extLst>
            </c:dLbl>
            <c:dLbl>
              <c:idx val="1"/>
              <c:tx>
                <c:rich>
                  <a:bodyPr/>
                  <a:lstStyle/>
                  <a:p>
                    <a:fld id="{9925D09F-6F90-4B54-B719-450EDDA7FC7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0D15-41AD-BD95-1CCFE5D9EA6F}"/>
                </c:ext>
              </c:extLst>
            </c:dLbl>
            <c:dLbl>
              <c:idx val="2"/>
              <c:tx>
                <c:rich>
                  <a:bodyPr/>
                  <a:lstStyle/>
                  <a:p>
                    <a:fld id="{533F5A3F-F155-4FAD-9E50-6907EE5D9757}"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0D15-41AD-BD95-1CCFE5D9EA6F}"/>
                </c:ext>
              </c:extLst>
            </c:dLbl>
            <c:dLbl>
              <c:idx val="3"/>
              <c:tx>
                <c:rich>
                  <a:bodyPr/>
                  <a:lstStyle/>
                  <a:p>
                    <a:fld id="{78B7E460-A495-43A4-A931-88532EDB6E0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0D15-41AD-BD95-1CCFE5D9EA6F}"/>
                </c:ext>
              </c:extLst>
            </c:dLbl>
            <c:dLbl>
              <c:idx val="4"/>
              <c:tx>
                <c:rich>
                  <a:bodyPr/>
                  <a:lstStyle/>
                  <a:p>
                    <a:fld id="{C2BE1A32-5D9B-4D41-AC52-2E8F7085143F}"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D15-41AD-BD95-1CCFE5D9EA6F}"/>
                </c:ext>
              </c:extLst>
            </c:dLbl>
            <c:dLbl>
              <c:idx val="5"/>
              <c:tx>
                <c:rich>
                  <a:bodyPr/>
                  <a:lstStyle/>
                  <a:p>
                    <a:fld id="{761FA3EE-B10D-44C2-875D-6B80FB77993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0D15-41AD-BD95-1CCFE5D9EA6F}"/>
                </c:ext>
              </c:extLst>
            </c:dLbl>
            <c:dLbl>
              <c:idx val="6"/>
              <c:tx>
                <c:rich>
                  <a:bodyPr/>
                  <a:lstStyle/>
                  <a:p>
                    <a:fld id="{358C6241-1D86-4168-B88F-AAE013F84857}"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D15-41AD-BD95-1CCFE5D9EA6F}"/>
                </c:ext>
              </c:extLst>
            </c:dLbl>
            <c:dLbl>
              <c:idx val="7"/>
              <c:tx>
                <c:rich>
                  <a:bodyPr/>
                  <a:lstStyle/>
                  <a:p>
                    <a:fld id="{F5A098E3-B602-49DC-830E-177AB591B8DC}"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0D15-41AD-BD95-1CCFE5D9EA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CALCULATIONS!$Z$7:$Z$14</c:f>
              <c:strCache>
                <c:ptCount val="8"/>
                <c:pt idx="0">
                  <c:v>Cake</c:v>
                </c:pt>
                <c:pt idx="1">
                  <c:v>Coffee</c:v>
                </c:pt>
                <c:pt idx="2">
                  <c:v>Cookie</c:v>
                </c:pt>
                <c:pt idx="3">
                  <c:v>Juice</c:v>
                </c:pt>
                <c:pt idx="4">
                  <c:v>Salad</c:v>
                </c:pt>
                <c:pt idx="5">
                  <c:v>Sandwich</c:v>
                </c:pt>
                <c:pt idx="6">
                  <c:v>Smoothie</c:v>
                </c:pt>
                <c:pt idx="7">
                  <c:v>Tea</c:v>
                </c:pt>
              </c:strCache>
            </c:strRef>
          </c:cat>
          <c:val>
            <c:numRef>
              <c:f>CALCULATIONS!$AB$7:$AB$14</c:f>
              <c:numCache>
                <c:formatCode>General</c:formatCode>
                <c:ptCount val="8"/>
                <c:pt idx="0">
                  <c:v>197</c:v>
                </c:pt>
                <c:pt idx="1">
                  <c:v>154</c:v>
                </c:pt>
                <c:pt idx="2">
                  <c:v>124</c:v>
                </c:pt>
                <c:pt idx="3">
                  <c:v>158</c:v>
                </c:pt>
                <c:pt idx="4">
                  <c:v>106</c:v>
                </c:pt>
                <c:pt idx="5">
                  <c:v>179</c:v>
                </c:pt>
                <c:pt idx="6">
                  <c:v>247</c:v>
                </c:pt>
                <c:pt idx="7">
                  <c:v>166</c:v>
                </c:pt>
              </c:numCache>
            </c:numRef>
          </c:val>
          <c:extLst>
            <c:ext xmlns:c15="http://schemas.microsoft.com/office/drawing/2012/chart" uri="{02D57815-91ED-43cb-92C2-25804820EDAC}">
              <c15:datalabelsRange>
                <c15:f>CALCULATIONS!$Y$7:$Y$14</c15:f>
                <c15:dlblRangeCache>
                  <c:ptCount val="8"/>
                  <c:pt idx="0">
                    <c:v>1353</c:v>
                  </c:pt>
                  <c:pt idx="1">
                    <c:v>1463</c:v>
                  </c:pt>
                  <c:pt idx="2">
                    <c:v>1519</c:v>
                  </c:pt>
                  <c:pt idx="3">
                    <c:v>1397</c:v>
                  </c:pt>
                  <c:pt idx="4">
                    <c:v>1598</c:v>
                  </c:pt>
                  <c:pt idx="5">
                    <c:v>1424</c:v>
                  </c:pt>
                  <c:pt idx="6">
                    <c:v>1186</c:v>
                  </c:pt>
                  <c:pt idx="7">
                    <c:v>1437</c:v>
                  </c:pt>
                </c15:dlblRangeCache>
              </c15:datalabelsRange>
            </c:ext>
            <c:ext xmlns:c16="http://schemas.microsoft.com/office/drawing/2014/chart" uri="{C3380CC4-5D6E-409C-BE32-E72D297353CC}">
              <c16:uniqueId val="{0000000B-0D15-41AD-BD95-1CCFE5D9EA6F}"/>
            </c:ext>
          </c:extLst>
        </c:ser>
        <c:dLbls>
          <c:showLegendKey val="0"/>
          <c:showVal val="0"/>
          <c:showCatName val="0"/>
          <c:showSerName val="0"/>
          <c:showPercent val="0"/>
          <c:showBubbleSize val="0"/>
        </c:dLbls>
        <c:gapWidth val="100"/>
        <c:overlap val="100"/>
        <c:axId val="448603920"/>
        <c:axId val="448588560"/>
      </c:barChart>
      <c:catAx>
        <c:axId val="4486039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448588560"/>
        <c:crosses val="autoZero"/>
        <c:auto val="1"/>
        <c:lblAlgn val="ctr"/>
        <c:lblOffset val="100"/>
        <c:noMultiLvlLbl val="0"/>
      </c:catAx>
      <c:valAx>
        <c:axId val="448588560"/>
        <c:scaling>
          <c:orientation val="minMax"/>
        </c:scaling>
        <c:delete val="1"/>
        <c:axPos val="b"/>
        <c:numFmt formatCode="General" sourceLinked="1"/>
        <c:majorTickMark val="none"/>
        <c:minorTickMark val="none"/>
        <c:tickLblPos val="nextTo"/>
        <c:crossAx val="448603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[CAFE_SALES_DATA_MODEL - Copy.xlsx]CALCULATIONS!PivotTable6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7CEEB"/>
          </a:solidFill>
          <a:ln w="19050">
            <a:noFill/>
          </a:ln>
          <a:effectLst/>
        </c:spPr>
      </c:pivotFmt>
      <c:pivotFmt>
        <c:idx val="2"/>
        <c:spPr>
          <a:solidFill>
            <a:srgbClr val="318EAF"/>
          </a:solidFill>
          <a:ln w="19050">
            <a:no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18EAF"/>
          </a:solidFill>
          <a:ln w="19050">
            <a:noFill/>
          </a:ln>
          <a:effectLst/>
        </c:spPr>
      </c:pivotFmt>
      <c:pivotFmt>
        <c:idx val="5"/>
        <c:spPr>
          <a:solidFill>
            <a:srgbClr val="87CEEB"/>
          </a:solidFill>
          <a:ln w="19050">
            <a:no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18EAF"/>
          </a:solidFill>
          <a:ln w="19050">
            <a:noFill/>
          </a:ln>
          <a:effectLst/>
        </c:spPr>
        <c:dLbl>
          <c:idx val="0"/>
          <c:layout>
            <c:manualLayout>
              <c:x val="-0.11357340720221606"/>
              <c:y val="-8.68516284680337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7CEEB"/>
          </a:solidFill>
          <a:ln w="19050">
            <a:noFill/>
          </a:ln>
          <a:effectLst/>
        </c:spPr>
        <c:dLbl>
          <c:idx val="0"/>
          <c:layout>
            <c:manualLayout>
              <c:x val="0.11080332409972289"/>
              <c:y val="-0.17852834740651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318EAF"/>
          </a:solidFill>
          <a:ln w="19050">
            <a:noFill/>
          </a:ln>
          <a:effectLst/>
        </c:spPr>
        <c:dLbl>
          <c:idx val="0"/>
          <c:layout>
            <c:manualLayout>
              <c:x val="-0.11357340720221606"/>
              <c:y val="-8.68516284680337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7CEEB"/>
          </a:solidFill>
          <a:ln w="19050">
            <a:noFill/>
          </a:ln>
          <a:effectLst/>
        </c:spPr>
        <c:dLbl>
          <c:idx val="0"/>
          <c:layout>
            <c:manualLayout>
              <c:x val="0.11080332409972289"/>
              <c:y val="-0.17852834740651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318EAF"/>
          </a:solidFill>
          <a:ln w="19050">
            <a:noFill/>
          </a:ln>
          <a:effectLst/>
        </c:spPr>
        <c:dLbl>
          <c:idx val="0"/>
          <c:layout>
            <c:manualLayout>
              <c:x val="-0.11357340720221606"/>
              <c:y val="-8.68516284680337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87CEEB"/>
          </a:solidFill>
          <a:ln w="19050">
            <a:noFill/>
          </a:ln>
          <a:effectLst/>
        </c:spPr>
        <c:dLbl>
          <c:idx val="0"/>
          <c:layout>
            <c:manualLayout>
              <c:x val="0.11080332409972289"/>
              <c:y val="-0.178528347406513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CALCULATIONS!$Y$31</c:f>
              <c:strCache>
                <c:ptCount val="1"/>
                <c:pt idx="0">
                  <c:v>Total</c:v>
                </c:pt>
              </c:strCache>
            </c:strRef>
          </c:tx>
          <c:dPt>
            <c:idx val="0"/>
            <c:bubble3D val="0"/>
            <c:spPr>
              <a:solidFill>
                <a:srgbClr val="318EAF"/>
              </a:solidFill>
              <a:ln w="19050">
                <a:noFill/>
              </a:ln>
              <a:effectLst/>
            </c:spPr>
            <c:extLst>
              <c:ext xmlns:c16="http://schemas.microsoft.com/office/drawing/2014/chart" uri="{C3380CC4-5D6E-409C-BE32-E72D297353CC}">
                <c16:uniqueId val="{00000001-88EB-4407-B5ED-2D9983133CEB}"/>
              </c:ext>
            </c:extLst>
          </c:dPt>
          <c:dPt>
            <c:idx val="1"/>
            <c:bubble3D val="0"/>
            <c:spPr>
              <a:solidFill>
                <a:srgbClr val="87CEEB"/>
              </a:solidFill>
              <a:ln w="19050">
                <a:noFill/>
              </a:ln>
              <a:effectLst/>
            </c:spPr>
            <c:extLst>
              <c:ext xmlns:c16="http://schemas.microsoft.com/office/drawing/2014/chart" uri="{C3380CC4-5D6E-409C-BE32-E72D297353CC}">
                <c16:uniqueId val="{00000003-88EB-4407-B5ED-2D9983133CEB}"/>
              </c:ext>
            </c:extLst>
          </c:dPt>
          <c:dLbls>
            <c:dLbl>
              <c:idx val="0"/>
              <c:layout>
                <c:manualLayout>
                  <c:x val="-0.11357340720221606"/>
                  <c:y val="-8.6851628468033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8EB-4407-B5ED-2D9983133CEB}"/>
                </c:ext>
              </c:extLst>
            </c:dLbl>
            <c:dLbl>
              <c:idx val="1"/>
              <c:layout>
                <c:manualLayout>
                  <c:x val="0.11080332409972289"/>
                  <c:y val="-0.178528347406513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EB-4407-B5ED-2D9983133C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22225" cap="flat" cmpd="sng" algn="ctr">
                  <a:solidFill>
                    <a:schemeClr val="tx1">
                      <a:lumMod val="35000"/>
                      <a:lumOff val="65000"/>
                    </a:schemeClr>
                  </a:solidFill>
                  <a:prstDash val="sysDot"/>
                  <a:round/>
                </a:ln>
                <a:effectLst/>
              </c:spPr>
            </c:leaderLines>
            <c:extLst>
              <c:ext xmlns:c15="http://schemas.microsoft.com/office/drawing/2012/chart" uri="{CE6537A1-D6FC-4f65-9D91-7224C49458BB}"/>
            </c:extLst>
          </c:dLbls>
          <c:cat>
            <c:strRef>
              <c:f>CALCULATIONS!$X$32:$X$33</c:f>
              <c:strCache>
                <c:ptCount val="2"/>
                <c:pt idx="0">
                  <c:v>Weekday</c:v>
                </c:pt>
                <c:pt idx="1">
                  <c:v>Weekend</c:v>
                </c:pt>
              </c:strCache>
            </c:strRef>
          </c:cat>
          <c:val>
            <c:numRef>
              <c:f>CALCULATIONS!$Y$32:$Y$33</c:f>
              <c:numCache>
                <c:formatCode>0%</c:formatCode>
                <c:ptCount val="2"/>
                <c:pt idx="0">
                  <c:v>0.71466595688048973</c:v>
                </c:pt>
                <c:pt idx="1">
                  <c:v>0.28533404311951027</c:v>
                </c:pt>
              </c:numCache>
            </c:numRef>
          </c:val>
          <c:extLst>
            <c:ext xmlns:c16="http://schemas.microsoft.com/office/drawing/2014/chart" uri="{C3380CC4-5D6E-409C-BE32-E72D297353CC}">
              <c16:uniqueId val="{00000004-88EB-4407-B5ED-2D9983133CEB}"/>
            </c:ext>
          </c:extLst>
        </c:ser>
        <c:dLbls>
          <c:showLegendKey val="0"/>
          <c:showVal val="0"/>
          <c:showCatName val="0"/>
          <c:showSerName val="0"/>
          <c:showPercent val="0"/>
          <c:showBubbleSize val="0"/>
          <c:showLeaderLines val="1"/>
        </c:dLbls>
        <c:firstSliceAng val="150"/>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cleaned_cafe_sales_data!$AD$45</c:f>
              <c:strCache>
                <c:ptCount val="1"/>
                <c:pt idx="0">
                  <c:v>Top 5%($20+)</c:v>
                </c:pt>
              </c:strCache>
            </c:strRef>
          </c:tx>
          <c:spPr>
            <a:solidFill>
              <a:srgbClr val="318EAF"/>
            </a:solidFill>
            <a:ln>
              <a:noFill/>
            </a:ln>
            <a:effectLst/>
          </c:spPr>
          <c:invertIfNegative val="0"/>
          <c:dPt>
            <c:idx val="2"/>
            <c:invertIfNegative val="0"/>
            <c:bubble3D val="0"/>
            <c:spPr>
              <a:solidFill>
                <a:srgbClr val="FF9999"/>
              </a:solidFill>
              <a:ln>
                <a:noFill/>
              </a:ln>
              <a:effectLst/>
            </c:spPr>
            <c:extLst>
              <c:ext xmlns:c16="http://schemas.microsoft.com/office/drawing/2014/chart" uri="{C3380CC4-5D6E-409C-BE32-E72D297353CC}">
                <c16:uniqueId val="{00000001-4FC9-48E7-BF9D-A32AFF62DD1A}"/>
              </c:ext>
            </c:extLst>
          </c:dPt>
          <c:dPt>
            <c:idx val="3"/>
            <c:invertIfNegative val="0"/>
            <c:bubble3D val="0"/>
            <c:spPr>
              <a:solidFill>
                <a:srgbClr val="00B050"/>
              </a:solidFill>
              <a:ln>
                <a:noFill/>
              </a:ln>
              <a:effectLst/>
            </c:spPr>
            <c:extLst>
              <c:ext xmlns:c16="http://schemas.microsoft.com/office/drawing/2014/chart" uri="{C3380CC4-5D6E-409C-BE32-E72D297353CC}">
                <c16:uniqueId val="{00000003-4FC9-48E7-BF9D-A32AFF62DD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cleaned_cafe_sales_data!$AE$44:$AL$44</c:f>
              <c:strCache>
                <c:ptCount val="8"/>
                <c:pt idx="0">
                  <c:v>Coffee</c:v>
                </c:pt>
                <c:pt idx="1">
                  <c:v>Cake</c:v>
                </c:pt>
                <c:pt idx="2">
                  <c:v>Cookie</c:v>
                </c:pt>
                <c:pt idx="3">
                  <c:v>Salad</c:v>
                </c:pt>
                <c:pt idx="4">
                  <c:v>Sandwich</c:v>
                </c:pt>
                <c:pt idx="5">
                  <c:v>Juice</c:v>
                </c:pt>
                <c:pt idx="6">
                  <c:v>Smoothie</c:v>
                </c:pt>
                <c:pt idx="7">
                  <c:v>Tea</c:v>
                </c:pt>
              </c:strCache>
            </c:strRef>
          </c:cat>
          <c:val>
            <c:numRef>
              <c:f>cleaned_cafe_sales_data!$AE$45:$AL$45</c:f>
              <c:numCache>
                <c:formatCode>0%</c:formatCode>
                <c:ptCount val="8"/>
                <c:pt idx="0">
                  <c:v>0.1279147235176549</c:v>
                </c:pt>
                <c:pt idx="1">
                  <c:v>0.11892071952031978</c:v>
                </c:pt>
                <c:pt idx="2">
                  <c:v>6.695536309127248E-2</c:v>
                </c:pt>
                <c:pt idx="3">
                  <c:v>0.17654896735509659</c:v>
                </c:pt>
                <c:pt idx="4">
                  <c:v>0.15223184543637575</c:v>
                </c:pt>
                <c:pt idx="5">
                  <c:v>0.13124583610926049</c:v>
                </c:pt>
                <c:pt idx="6">
                  <c:v>0.12958027981345768</c:v>
                </c:pt>
                <c:pt idx="7">
                  <c:v>9.6602265156562298E-2</c:v>
                </c:pt>
              </c:numCache>
            </c:numRef>
          </c:val>
          <c:extLst>
            <c:ext xmlns:c16="http://schemas.microsoft.com/office/drawing/2014/chart" uri="{C3380CC4-5D6E-409C-BE32-E72D297353CC}">
              <c16:uniqueId val="{00000004-4FC9-48E7-BF9D-A32AFF62DD1A}"/>
            </c:ext>
          </c:extLst>
        </c:ser>
        <c:dLbls>
          <c:showLegendKey val="0"/>
          <c:showVal val="0"/>
          <c:showCatName val="0"/>
          <c:showSerName val="0"/>
          <c:showPercent val="0"/>
          <c:showBubbleSize val="0"/>
        </c:dLbls>
        <c:gapWidth val="219"/>
        <c:overlap val="-27"/>
        <c:axId val="1236980031"/>
        <c:axId val="1236976671"/>
      </c:barChart>
      <c:catAx>
        <c:axId val="123698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236976671"/>
        <c:crosses val="autoZero"/>
        <c:auto val="1"/>
        <c:lblAlgn val="ctr"/>
        <c:lblOffset val="100"/>
        <c:noMultiLvlLbl val="0"/>
      </c:catAx>
      <c:valAx>
        <c:axId val="1236976671"/>
        <c:scaling>
          <c:orientation val="minMax"/>
        </c:scaling>
        <c:delete val="1"/>
        <c:axPos val="l"/>
        <c:numFmt formatCode="0%" sourceLinked="1"/>
        <c:majorTickMark val="none"/>
        <c:minorTickMark val="none"/>
        <c:tickLblPos val="nextTo"/>
        <c:crossAx val="12369800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https://www.linkedin.com/in/timothy-akintayo" TargetMode="External"/><Relationship Id="rId18" Type="http://schemas.openxmlformats.org/officeDocument/2006/relationships/hyperlink" Target="#cleaned_cafe_sales_data!A1"/><Relationship Id="rId3" Type="http://schemas.openxmlformats.org/officeDocument/2006/relationships/image" Target="../media/image3.png"/><Relationship Id="rId21" Type="http://schemas.openxmlformats.org/officeDocument/2006/relationships/image" Target="../media/image11.png"/><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image" Target="../media/image9.png"/><Relationship Id="rId25" Type="http://schemas.openxmlformats.org/officeDocument/2006/relationships/image" Target="../media/image13.png"/><Relationship Id="rId2" Type="http://schemas.openxmlformats.org/officeDocument/2006/relationships/image" Target="../media/image2.svg"/><Relationship Id="rId16" Type="http://schemas.openxmlformats.org/officeDocument/2006/relationships/hyperlink" Target="#CALCULATIONS!A1"/><Relationship Id="rId20" Type="http://schemas.openxmlformats.org/officeDocument/2006/relationships/hyperlink" Target="#dirty_cafe_sales_data!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24" Type="http://schemas.openxmlformats.org/officeDocument/2006/relationships/hyperlink" Target="#DASHBOARD_P2!A1"/><Relationship Id="rId5" Type="http://schemas.openxmlformats.org/officeDocument/2006/relationships/image" Target="../media/image5.png"/><Relationship Id="rId15" Type="http://schemas.openxmlformats.org/officeDocument/2006/relationships/image" Target="../media/image8.png"/><Relationship Id="rId23" Type="http://schemas.openxmlformats.org/officeDocument/2006/relationships/image" Target="../media/image12.png"/><Relationship Id="rId10" Type="http://schemas.openxmlformats.org/officeDocument/2006/relationships/chart" Target="../charts/chart4.xml"/><Relationship Id="rId19"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image" Target="../media/image7.png"/><Relationship Id="rId22" Type="http://schemas.openxmlformats.org/officeDocument/2006/relationships/hyperlink" Target="#DASHBOARD_P1!A1"/></Relationships>
</file>

<file path=xl/drawings/_rels/drawing2.xml.rels><?xml version="1.0" encoding="UTF-8" standalone="yes"?>
<Relationships xmlns="http://schemas.openxmlformats.org/package/2006/relationships"><Relationship Id="rId8" Type="http://schemas.openxmlformats.org/officeDocument/2006/relationships/hyperlink" Target="https://www.linkedin.com/in/timothy-akintayo" TargetMode="External"/><Relationship Id="rId13" Type="http://schemas.openxmlformats.org/officeDocument/2006/relationships/hyperlink" Target="#cleaned_cafe_sales_data!A1"/><Relationship Id="rId18" Type="http://schemas.openxmlformats.org/officeDocument/2006/relationships/image" Target="../media/image13.png"/><Relationship Id="rId3" Type="http://schemas.openxmlformats.org/officeDocument/2006/relationships/chart" Target="../charts/chart9.xml"/><Relationship Id="rId7" Type="http://schemas.openxmlformats.org/officeDocument/2006/relationships/image" Target="../media/image12.png"/><Relationship Id="rId12" Type="http://schemas.openxmlformats.org/officeDocument/2006/relationships/image" Target="../media/image9.png"/><Relationship Id="rId17" Type="http://schemas.openxmlformats.org/officeDocument/2006/relationships/hyperlink" Target="#DASHBOARD_P2!A1"/><Relationship Id="rId2" Type="http://schemas.openxmlformats.org/officeDocument/2006/relationships/chart" Target="../charts/chart8.xml"/><Relationship Id="rId16" Type="http://schemas.openxmlformats.org/officeDocument/2006/relationships/image" Target="../media/image11.png"/><Relationship Id="rId1" Type="http://schemas.openxmlformats.org/officeDocument/2006/relationships/chart" Target="../charts/chart7.xml"/><Relationship Id="rId6" Type="http://schemas.openxmlformats.org/officeDocument/2006/relationships/hyperlink" Target="#DASHBOARD_P1!A1"/><Relationship Id="rId11" Type="http://schemas.openxmlformats.org/officeDocument/2006/relationships/hyperlink" Target="#CALCULATIONS!A1"/><Relationship Id="rId5" Type="http://schemas.openxmlformats.org/officeDocument/2006/relationships/image" Target="../media/image14.png"/><Relationship Id="rId15" Type="http://schemas.openxmlformats.org/officeDocument/2006/relationships/hyperlink" Target="#dirty_cafe_sales_data!A1"/><Relationship Id="rId10" Type="http://schemas.openxmlformats.org/officeDocument/2006/relationships/image" Target="../media/image8.png"/><Relationship Id="rId4" Type="http://schemas.openxmlformats.org/officeDocument/2006/relationships/chart" Target="../charts/chart10.xml"/><Relationship Id="rId9" Type="http://schemas.openxmlformats.org/officeDocument/2006/relationships/image" Target="../media/image7.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3</xdr:col>
      <xdr:colOff>550332</xdr:colOff>
      <xdr:row>1</xdr:row>
      <xdr:rowOff>103717</xdr:rowOff>
    </xdr:from>
    <xdr:to>
      <xdr:col>30</xdr:col>
      <xdr:colOff>32517</xdr:colOff>
      <xdr:row>37</xdr:row>
      <xdr:rowOff>111798</xdr:rowOff>
    </xdr:to>
    <xdr:grpSp>
      <xdr:nvGrpSpPr>
        <xdr:cNvPr id="16" name="Group 15">
          <a:extLst>
            <a:ext uri="{FF2B5EF4-FFF2-40B4-BE49-F238E27FC236}">
              <a16:creationId xmlns:a16="http://schemas.microsoft.com/office/drawing/2014/main" id="{2B428BEB-5FFB-3E93-6D28-9130B7E97A74}"/>
            </a:ext>
          </a:extLst>
        </xdr:cNvPr>
        <xdr:cNvGrpSpPr/>
      </xdr:nvGrpSpPr>
      <xdr:grpSpPr>
        <a:xfrm>
          <a:off x="2391832" y="283634"/>
          <a:ext cx="16055685" cy="6485081"/>
          <a:chOff x="130585" y="110259"/>
          <a:chExt cx="15939268" cy="6637481"/>
        </a:xfrm>
      </xdr:grpSpPr>
      <xdr:sp macro="" textlink="">
        <xdr:nvSpPr>
          <xdr:cNvPr id="17" name="Rectangle: Rounded Corners 16">
            <a:extLst>
              <a:ext uri="{FF2B5EF4-FFF2-40B4-BE49-F238E27FC236}">
                <a16:creationId xmlns:a16="http://schemas.microsoft.com/office/drawing/2014/main" id="{AE72023A-AA5C-2901-0631-79B8564B2986}"/>
              </a:ext>
            </a:extLst>
          </xdr:cNvPr>
          <xdr:cNvSpPr/>
        </xdr:nvSpPr>
        <xdr:spPr>
          <a:xfrm>
            <a:off x="130585" y="110259"/>
            <a:ext cx="15939268" cy="6637481"/>
          </a:xfrm>
          <a:prstGeom prst="roundRect">
            <a:avLst>
              <a:gd name="adj" fmla="val 8177"/>
            </a:avLst>
          </a:prstGeom>
          <a:solidFill>
            <a:srgbClr val="BFDD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 name="Rectangle: Rounded Corners 17">
            <a:extLst>
              <a:ext uri="{FF2B5EF4-FFF2-40B4-BE49-F238E27FC236}">
                <a16:creationId xmlns:a16="http://schemas.microsoft.com/office/drawing/2014/main" id="{B80EB2A1-0BD6-98CC-3659-B03CB6F7DF1B}"/>
              </a:ext>
            </a:extLst>
          </xdr:cNvPr>
          <xdr:cNvSpPr/>
        </xdr:nvSpPr>
        <xdr:spPr>
          <a:xfrm>
            <a:off x="304526" y="871870"/>
            <a:ext cx="620507" cy="5787975"/>
          </a:xfrm>
          <a:prstGeom prst="roundRect">
            <a:avLst>
              <a:gd name="adj" fmla="val 50000"/>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9" name="Rectangle: Rounded Corners 18">
            <a:extLst>
              <a:ext uri="{FF2B5EF4-FFF2-40B4-BE49-F238E27FC236}">
                <a16:creationId xmlns:a16="http://schemas.microsoft.com/office/drawing/2014/main" id="{34703889-DD4F-3586-2E35-3648C0A6CE6E}"/>
              </a:ext>
            </a:extLst>
          </xdr:cNvPr>
          <xdr:cNvSpPr/>
        </xdr:nvSpPr>
        <xdr:spPr>
          <a:xfrm>
            <a:off x="1056658" y="871870"/>
            <a:ext cx="2350800" cy="9720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0" name="Rectangle: Rounded Corners 19">
            <a:extLst>
              <a:ext uri="{FF2B5EF4-FFF2-40B4-BE49-F238E27FC236}">
                <a16:creationId xmlns:a16="http://schemas.microsoft.com/office/drawing/2014/main" id="{C7C80356-684A-83C1-A196-E1B16550EE72}"/>
              </a:ext>
            </a:extLst>
          </xdr:cNvPr>
          <xdr:cNvSpPr/>
        </xdr:nvSpPr>
        <xdr:spPr>
          <a:xfrm>
            <a:off x="8290624" y="871870"/>
            <a:ext cx="2350800" cy="9720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1" name="Rectangle: Rounded Corners 20">
            <a:extLst>
              <a:ext uri="{FF2B5EF4-FFF2-40B4-BE49-F238E27FC236}">
                <a16:creationId xmlns:a16="http://schemas.microsoft.com/office/drawing/2014/main" id="{98645668-FC77-8B43-FEB8-E82AB16D6D58}"/>
              </a:ext>
            </a:extLst>
          </xdr:cNvPr>
          <xdr:cNvSpPr/>
        </xdr:nvSpPr>
        <xdr:spPr>
          <a:xfrm>
            <a:off x="5879302" y="871870"/>
            <a:ext cx="2350800" cy="9720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2" name="Rectangle: Rounded Corners 21">
            <a:extLst>
              <a:ext uri="{FF2B5EF4-FFF2-40B4-BE49-F238E27FC236}">
                <a16:creationId xmlns:a16="http://schemas.microsoft.com/office/drawing/2014/main" id="{66C43FC4-DFEC-82F8-A71A-D5BDE8C3011F}"/>
              </a:ext>
            </a:extLst>
          </xdr:cNvPr>
          <xdr:cNvSpPr/>
        </xdr:nvSpPr>
        <xdr:spPr>
          <a:xfrm>
            <a:off x="3467980" y="871870"/>
            <a:ext cx="2350800" cy="9720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3" name="Rectangle: Rounded Corners 22">
            <a:extLst>
              <a:ext uri="{FF2B5EF4-FFF2-40B4-BE49-F238E27FC236}">
                <a16:creationId xmlns:a16="http://schemas.microsoft.com/office/drawing/2014/main" id="{4DFD48D3-AA5B-94BF-D52C-1806C1B5A42F}"/>
              </a:ext>
            </a:extLst>
          </xdr:cNvPr>
          <xdr:cNvSpPr/>
        </xdr:nvSpPr>
        <xdr:spPr>
          <a:xfrm>
            <a:off x="969592" y="1878472"/>
            <a:ext cx="5940000" cy="2355441"/>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4" name="Rectangle: Rounded Corners 23">
            <a:extLst>
              <a:ext uri="{FF2B5EF4-FFF2-40B4-BE49-F238E27FC236}">
                <a16:creationId xmlns:a16="http://schemas.microsoft.com/office/drawing/2014/main" id="{33CCB560-080D-977C-A179-39ED9F4D79D8}"/>
              </a:ext>
            </a:extLst>
          </xdr:cNvPr>
          <xdr:cNvSpPr/>
        </xdr:nvSpPr>
        <xdr:spPr>
          <a:xfrm>
            <a:off x="961970" y="4268515"/>
            <a:ext cx="5940000" cy="23544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5" name="Rectangle: Rounded Corners 24">
            <a:extLst>
              <a:ext uri="{FF2B5EF4-FFF2-40B4-BE49-F238E27FC236}">
                <a16:creationId xmlns:a16="http://schemas.microsoft.com/office/drawing/2014/main" id="{6931499D-DD7F-A135-7E20-58268F677C92}"/>
              </a:ext>
            </a:extLst>
          </xdr:cNvPr>
          <xdr:cNvSpPr/>
        </xdr:nvSpPr>
        <xdr:spPr>
          <a:xfrm>
            <a:off x="6947149" y="1903027"/>
            <a:ext cx="5166000" cy="23544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6" name="Rectangle: Rounded Corners 25">
            <a:extLst>
              <a:ext uri="{FF2B5EF4-FFF2-40B4-BE49-F238E27FC236}">
                <a16:creationId xmlns:a16="http://schemas.microsoft.com/office/drawing/2014/main" id="{D6AEE419-1A95-3483-E0C8-AEC2DB344FE1}"/>
              </a:ext>
            </a:extLst>
          </xdr:cNvPr>
          <xdr:cNvSpPr/>
        </xdr:nvSpPr>
        <xdr:spPr>
          <a:xfrm>
            <a:off x="12137031" y="1841641"/>
            <a:ext cx="3909600" cy="2356056"/>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7" name="Rectangle: Rounded Corners 26">
            <a:extLst>
              <a:ext uri="{FF2B5EF4-FFF2-40B4-BE49-F238E27FC236}">
                <a16:creationId xmlns:a16="http://schemas.microsoft.com/office/drawing/2014/main" id="{B2DCCD42-6D4F-075A-CFBC-1CD5D9DA7435}"/>
              </a:ext>
            </a:extLst>
          </xdr:cNvPr>
          <xdr:cNvSpPr/>
        </xdr:nvSpPr>
        <xdr:spPr>
          <a:xfrm>
            <a:off x="12126864" y="4256238"/>
            <a:ext cx="3909081" cy="2356056"/>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8" name="Rectangle: Rounded Corners 27">
            <a:extLst>
              <a:ext uri="{FF2B5EF4-FFF2-40B4-BE49-F238E27FC236}">
                <a16:creationId xmlns:a16="http://schemas.microsoft.com/office/drawing/2014/main" id="{CD7E8272-174E-0F7C-A814-1A0CD471A210}"/>
              </a:ext>
            </a:extLst>
          </xdr:cNvPr>
          <xdr:cNvSpPr/>
        </xdr:nvSpPr>
        <xdr:spPr>
          <a:xfrm>
            <a:off x="6944603" y="4268515"/>
            <a:ext cx="5166000" cy="235544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14</xdr:col>
      <xdr:colOff>359284</xdr:colOff>
      <xdr:row>6</xdr:row>
      <xdr:rowOff>81053</xdr:rowOff>
    </xdr:from>
    <xdr:to>
      <xdr:col>16</xdr:col>
      <xdr:colOff>165840</xdr:colOff>
      <xdr:row>8</xdr:row>
      <xdr:rowOff>49001</xdr:rowOff>
    </xdr:to>
    <xdr:sp macro="" textlink="">
      <xdr:nvSpPr>
        <xdr:cNvPr id="32" name="TextBox 31">
          <a:extLst>
            <a:ext uri="{FF2B5EF4-FFF2-40B4-BE49-F238E27FC236}">
              <a16:creationId xmlns:a16="http://schemas.microsoft.com/office/drawing/2014/main" id="{981DFC87-6F39-4701-80A3-C3A77856EABB}"/>
            </a:ext>
          </a:extLst>
        </xdr:cNvPr>
        <xdr:cNvSpPr txBox="1"/>
      </xdr:nvSpPr>
      <xdr:spPr>
        <a:xfrm>
          <a:off x="8952951" y="1160553"/>
          <a:ext cx="1034222" cy="32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Calibri" panose="020F0502020204030204" pitchFamily="34" charset="0"/>
              <a:cs typeface="Calibri" panose="020F0502020204030204" pitchFamily="34" charset="0"/>
            </a:rPr>
            <a:t>Transactions</a:t>
          </a:r>
        </a:p>
      </xdr:txBody>
    </xdr:sp>
    <xdr:clientData/>
  </xdr:twoCellAnchor>
  <xdr:twoCellAnchor>
    <xdr:from>
      <xdr:col>13</xdr:col>
      <xdr:colOff>412749</xdr:colOff>
      <xdr:row>6</xdr:row>
      <xdr:rowOff>105833</xdr:rowOff>
    </xdr:from>
    <xdr:to>
      <xdr:col>14</xdr:col>
      <xdr:colOff>136126</xdr:colOff>
      <xdr:row>8</xdr:row>
      <xdr:rowOff>84641</xdr:rowOff>
    </xdr:to>
    <xdr:pic>
      <xdr:nvPicPr>
        <xdr:cNvPr id="36" name="Graphic 35" descr="Bar graph with upward trend outline">
          <a:extLst>
            <a:ext uri="{FF2B5EF4-FFF2-40B4-BE49-F238E27FC236}">
              <a16:creationId xmlns:a16="http://schemas.microsoft.com/office/drawing/2014/main" id="{16A56975-8BCB-4601-BF6B-7100AA6F9CB3}"/>
            </a:ext>
          </a:extLst>
        </xdr:cNvPr>
        <xdr:cNvPicPr>
          <a:picLocks noChangeAspect="1"/>
        </xdr:cNvPicPr>
      </xdr:nvPicPr>
      <xdr:blipFill>
        <a:blip xmlns:r="http://schemas.openxmlformats.org/officeDocument/2006/relationships" r:embed="rId1">
          <a:duotone>
            <a:schemeClr val="accent4">
              <a:shade val="45000"/>
              <a:satMod val="135000"/>
            </a:schemeClr>
            <a:prstClr val="white"/>
          </a:duotone>
          <a:extLst>
            <a:ext uri="{96DAC541-7B7A-43D3-8B79-37D633B846F1}">
              <asvg:svgBlip xmlns:asvg="http://schemas.microsoft.com/office/drawing/2016/SVG/main" r:embed="rId2"/>
            </a:ext>
          </a:extLst>
        </a:blip>
        <a:stretch>
          <a:fillRect/>
        </a:stretch>
      </xdr:blipFill>
      <xdr:spPr>
        <a:xfrm>
          <a:off x="8392582" y="1185333"/>
          <a:ext cx="337211" cy="338641"/>
        </a:xfrm>
        <a:prstGeom prst="rect">
          <a:avLst/>
        </a:prstGeom>
      </xdr:spPr>
    </xdr:pic>
    <xdr:clientData/>
  </xdr:twoCellAnchor>
  <xdr:twoCellAnchor>
    <xdr:from>
      <xdr:col>5</xdr:col>
      <xdr:colOff>380999</xdr:colOff>
      <xdr:row>6</xdr:row>
      <xdr:rowOff>42213</xdr:rowOff>
    </xdr:from>
    <xdr:to>
      <xdr:col>11</xdr:col>
      <xdr:colOff>480004</xdr:colOff>
      <xdr:row>9</xdr:row>
      <xdr:rowOff>135214</xdr:rowOff>
    </xdr:to>
    <xdr:grpSp>
      <xdr:nvGrpSpPr>
        <xdr:cNvPr id="66" name="Group 65">
          <a:extLst>
            <a:ext uri="{FF2B5EF4-FFF2-40B4-BE49-F238E27FC236}">
              <a16:creationId xmlns:a16="http://schemas.microsoft.com/office/drawing/2014/main" id="{E320F5F1-E4B7-06AE-1479-AF542C713FAF}"/>
            </a:ext>
          </a:extLst>
        </xdr:cNvPr>
        <xdr:cNvGrpSpPr/>
      </xdr:nvGrpSpPr>
      <xdr:grpSpPr>
        <a:xfrm>
          <a:off x="3450166" y="1121713"/>
          <a:ext cx="3782005" cy="632751"/>
          <a:chOff x="3450166" y="1121713"/>
          <a:chExt cx="3782005" cy="632751"/>
        </a:xfrm>
      </xdr:grpSpPr>
      <xdr:sp macro="" textlink="">
        <xdr:nvSpPr>
          <xdr:cNvPr id="31" name="TextBox 30">
            <a:extLst>
              <a:ext uri="{FF2B5EF4-FFF2-40B4-BE49-F238E27FC236}">
                <a16:creationId xmlns:a16="http://schemas.microsoft.com/office/drawing/2014/main" id="{EAF7837A-5A5F-4E62-B21A-C415B546D60B}"/>
              </a:ext>
            </a:extLst>
          </xdr:cNvPr>
          <xdr:cNvSpPr txBox="1"/>
        </xdr:nvSpPr>
        <xdr:spPr>
          <a:xfrm>
            <a:off x="6402915" y="1121713"/>
            <a:ext cx="829256" cy="32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Calibri" panose="020F0502020204030204" pitchFamily="34" charset="0"/>
                <a:cs typeface="Calibri" panose="020F0502020204030204" pitchFamily="34" charset="0"/>
              </a:rPr>
              <a:t>Quantity</a:t>
            </a:r>
          </a:p>
        </xdr:txBody>
      </xdr:sp>
      <xdr:pic>
        <xdr:nvPicPr>
          <xdr:cNvPr id="35" name="Picture 34">
            <a:extLst>
              <a:ext uri="{FF2B5EF4-FFF2-40B4-BE49-F238E27FC236}">
                <a16:creationId xmlns:a16="http://schemas.microsoft.com/office/drawing/2014/main" id="{11294BC9-9E87-435B-AC66-1BBF788F987D}"/>
              </a:ext>
            </a:extLst>
          </xdr:cNvPr>
          <xdr:cNvPicPr>
            <a:picLocks noChangeAspect="1"/>
          </xdr:cNvPicPr>
        </xdr:nvPicPr>
        <xdr:blipFill>
          <a:blip xmlns:r="http://schemas.openxmlformats.org/officeDocument/2006/relationships" r:embed="rId3"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5863165" y="1185332"/>
            <a:ext cx="341462" cy="330931"/>
          </a:xfrm>
          <a:prstGeom prst="rect">
            <a:avLst/>
          </a:prstGeom>
        </xdr:spPr>
      </xdr:pic>
      <xdr:grpSp>
        <xdr:nvGrpSpPr>
          <xdr:cNvPr id="65" name="Group 64">
            <a:extLst>
              <a:ext uri="{FF2B5EF4-FFF2-40B4-BE49-F238E27FC236}">
                <a16:creationId xmlns:a16="http://schemas.microsoft.com/office/drawing/2014/main" id="{4D3E9F6F-33A7-10ED-8A09-B734AC54E8AD}"/>
              </a:ext>
            </a:extLst>
          </xdr:cNvPr>
          <xdr:cNvGrpSpPr/>
        </xdr:nvGrpSpPr>
        <xdr:grpSpPr>
          <a:xfrm>
            <a:off x="3450166" y="1164166"/>
            <a:ext cx="1139540" cy="579714"/>
            <a:chOff x="3450166" y="1164166"/>
            <a:chExt cx="1139540" cy="579714"/>
          </a:xfrm>
        </xdr:grpSpPr>
        <xdr:sp macro="" textlink="">
          <xdr:nvSpPr>
            <xdr:cNvPr id="30" name="TextBox 29">
              <a:extLst>
                <a:ext uri="{FF2B5EF4-FFF2-40B4-BE49-F238E27FC236}">
                  <a16:creationId xmlns:a16="http://schemas.microsoft.com/office/drawing/2014/main" id="{FE2A92D1-EE8D-4D2B-8471-0F947CECD2C5}"/>
                </a:ext>
              </a:extLst>
            </xdr:cNvPr>
            <xdr:cNvSpPr txBox="1"/>
          </xdr:nvSpPr>
          <xdr:spPr>
            <a:xfrm>
              <a:off x="3757083" y="1164166"/>
              <a:ext cx="829256" cy="327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Calibri" panose="020F0502020204030204" pitchFamily="34" charset="0"/>
                  <a:cs typeface="Calibri" panose="020F0502020204030204" pitchFamily="34" charset="0"/>
                </a:rPr>
                <a:t>Revenue</a:t>
              </a:r>
            </a:p>
          </xdr:txBody>
        </xdr:sp>
        <xdr:pic>
          <xdr:nvPicPr>
            <xdr:cNvPr id="34" name="Picture 33">
              <a:extLst>
                <a:ext uri="{FF2B5EF4-FFF2-40B4-BE49-F238E27FC236}">
                  <a16:creationId xmlns:a16="http://schemas.microsoft.com/office/drawing/2014/main" id="{66B529D0-4ADB-4EAE-A4F0-1F0CEC54CC46}"/>
                </a:ext>
              </a:extLst>
            </xdr:cNvPr>
            <xdr:cNvPicPr>
              <a:picLocks noChangeAspect="1"/>
            </xdr:cNvPicPr>
          </xdr:nvPicPr>
          <xdr:blipFill>
            <a:blip xmlns:r="http://schemas.openxmlformats.org/officeDocument/2006/relationships" r:embed="rId4"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450166" y="1164166"/>
              <a:ext cx="349673" cy="338641"/>
            </a:xfrm>
            <a:prstGeom prst="rect">
              <a:avLst/>
            </a:prstGeom>
          </xdr:spPr>
        </xdr:pic>
        <xdr:sp macro="" textlink="CALCULATIONS!I39">
          <xdr:nvSpPr>
            <xdr:cNvPr id="38" name="TextBox 37">
              <a:extLst>
                <a:ext uri="{FF2B5EF4-FFF2-40B4-BE49-F238E27FC236}">
                  <a16:creationId xmlns:a16="http://schemas.microsoft.com/office/drawing/2014/main" id="{023C16A5-0A71-4C9B-AF35-125A16C89BEA}"/>
                </a:ext>
              </a:extLst>
            </xdr:cNvPr>
            <xdr:cNvSpPr txBox="1"/>
          </xdr:nvSpPr>
          <xdr:spPr>
            <a:xfrm>
              <a:off x="3757083" y="1407584"/>
              <a:ext cx="832623" cy="336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14D73B-56F2-4FDF-BDD8-9C7E26CD8476}" type="TxLink">
                <a:rPr lang="en-US" sz="1800" b="0" i="0" u="none" strike="noStrike">
                  <a:solidFill>
                    <a:srgbClr val="318EAF"/>
                  </a:solidFill>
                  <a:latin typeface="Calibri" panose="020F0502020204030204" pitchFamily="34" charset="0"/>
                  <a:cs typeface="Calibri" panose="020F0502020204030204" pitchFamily="34" charset="0"/>
                </a:rPr>
                <a:pPr/>
                <a:t>$33.3K</a:t>
              </a:fld>
              <a:endParaRPr lang="en-US" sz="1800">
                <a:solidFill>
                  <a:srgbClr val="318EAF"/>
                </a:solidFill>
                <a:latin typeface="Calibri" panose="020F0502020204030204" pitchFamily="34" charset="0"/>
                <a:cs typeface="Calibri" panose="020F0502020204030204" pitchFamily="34" charset="0"/>
              </a:endParaRPr>
            </a:p>
          </xdr:txBody>
        </xdr:sp>
      </xdr:grpSp>
      <xdr:sp macro="" textlink="CALCULATIONS!C27">
        <xdr:nvSpPr>
          <xdr:cNvPr id="39" name="TextBox 38">
            <a:extLst>
              <a:ext uri="{FF2B5EF4-FFF2-40B4-BE49-F238E27FC236}">
                <a16:creationId xmlns:a16="http://schemas.microsoft.com/office/drawing/2014/main" id="{FE9ED879-82A5-43A5-8629-BAE630B85D65}"/>
              </a:ext>
            </a:extLst>
          </xdr:cNvPr>
          <xdr:cNvSpPr txBox="1"/>
        </xdr:nvSpPr>
        <xdr:spPr>
          <a:xfrm>
            <a:off x="6286500" y="1418168"/>
            <a:ext cx="932715" cy="336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832D1C-FF2A-4D4D-AE2C-CA8E1B75EFC5}" type="TxLink">
              <a:rPr lang="en-US" sz="1800" b="0" i="0" u="none" strike="noStrike">
                <a:solidFill>
                  <a:srgbClr val="318EAF"/>
                </a:solidFill>
                <a:latin typeface="Calibri" panose="020F0502020204030204" pitchFamily="34" charset="0"/>
                <a:cs typeface="Calibri" panose="020F0502020204030204" pitchFamily="34" charset="0"/>
              </a:rPr>
              <a:pPr/>
              <a:t> 11,377 </a:t>
            </a:fld>
            <a:endParaRPr lang="en-US" sz="1800">
              <a:solidFill>
                <a:srgbClr val="318EAF"/>
              </a:solidFill>
              <a:latin typeface="Calibri" panose="020F0502020204030204" pitchFamily="34" charset="0"/>
              <a:cs typeface="Calibri" panose="020F0502020204030204" pitchFamily="34" charset="0"/>
            </a:endParaRPr>
          </a:p>
        </xdr:txBody>
      </xdr:sp>
    </xdr:grpSp>
    <xdr:clientData/>
  </xdr:twoCellAnchor>
  <xdr:twoCellAnchor>
    <xdr:from>
      <xdr:col>14</xdr:col>
      <xdr:colOff>381000</xdr:colOff>
      <xdr:row>8</xdr:row>
      <xdr:rowOff>21169</xdr:rowOff>
    </xdr:from>
    <xdr:to>
      <xdr:col>15</xdr:col>
      <xdr:colOff>562763</xdr:colOff>
      <xdr:row>9</xdr:row>
      <xdr:rowOff>177548</xdr:rowOff>
    </xdr:to>
    <xdr:sp macro="" textlink="CALCULATIONS!I36">
      <xdr:nvSpPr>
        <xdr:cNvPr id="40" name="TextBox 39">
          <a:extLst>
            <a:ext uri="{FF2B5EF4-FFF2-40B4-BE49-F238E27FC236}">
              <a16:creationId xmlns:a16="http://schemas.microsoft.com/office/drawing/2014/main" id="{E41F794C-3D7A-4D29-B33E-F1B783DFCA60}"/>
            </a:ext>
          </a:extLst>
        </xdr:cNvPr>
        <xdr:cNvSpPr txBox="1"/>
      </xdr:nvSpPr>
      <xdr:spPr>
        <a:xfrm>
          <a:off x="8974667" y="1460502"/>
          <a:ext cx="795596" cy="336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C0A93C-21F2-43EF-AD2D-B4F3AE46704C}" type="TxLink">
            <a:rPr lang="en-US" sz="1800" b="0" i="0" u="none" strike="noStrike">
              <a:solidFill>
                <a:srgbClr val="318EAF"/>
              </a:solidFill>
              <a:latin typeface="Calibri" panose="020F0502020204030204" pitchFamily="34" charset="0"/>
              <a:cs typeface="Calibri" panose="020F0502020204030204" pitchFamily="34" charset="0"/>
            </a:rPr>
            <a:pPr/>
            <a:t> 3,757 </a:t>
          </a:fld>
          <a:endParaRPr lang="en-US" sz="1800">
            <a:solidFill>
              <a:srgbClr val="318EAF"/>
            </a:solidFill>
            <a:latin typeface="Calibri" panose="020F0502020204030204" pitchFamily="34" charset="0"/>
            <a:cs typeface="Calibri" panose="020F0502020204030204" pitchFamily="34" charset="0"/>
          </a:endParaRPr>
        </a:p>
      </xdr:txBody>
    </xdr:sp>
    <xdr:clientData/>
  </xdr:twoCellAnchor>
  <xdr:twoCellAnchor>
    <xdr:from>
      <xdr:col>17</xdr:col>
      <xdr:colOff>338665</xdr:colOff>
      <xdr:row>6</xdr:row>
      <xdr:rowOff>84666</xdr:rowOff>
    </xdr:from>
    <xdr:to>
      <xdr:col>20</xdr:col>
      <xdr:colOff>210063</xdr:colOff>
      <xdr:row>10</xdr:row>
      <xdr:rowOff>40019</xdr:rowOff>
    </xdr:to>
    <xdr:grpSp>
      <xdr:nvGrpSpPr>
        <xdr:cNvPr id="67" name="Group 66">
          <a:extLst>
            <a:ext uri="{FF2B5EF4-FFF2-40B4-BE49-F238E27FC236}">
              <a16:creationId xmlns:a16="http://schemas.microsoft.com/office/drawing/2014/main" id="{51B3606D-408F-9981-A0DF-8D79360E9CF3}"/>
            </a:ext>
          </a:extLst>
        </xdr:cNvPr>
        <xdr:cNvGrpSpPr/>
      </xdr:nvGrpSpPr>
      <xdr:grpSpPr>
        <a:xfrm>
          <a:off x="10773832" y="1164166"/>
          <a:ext cx="1712898" cy="675020"/>
          <a:chOff x="10773832" y="1164166"/>
          <a:chExt cx="1712898" cy="675020"/>
        </a:xfrm>
      </xdr:grpSpPr>
      <xdr:sp macro="" textlink="">
        <xdr:nvSpPr>
          <xdr:cNvPr id="33" name="TextBox 32">
            <a:extLst>
              <a:ext uri="{FF2B5EF4-FFF2-40B4-BE49-F238E27FC236}">
                <a16:creationId xmlns:a16="http://schemas.microsoft.com/office/drawing/2014/main" id="{06EA993C-4B3D-41C9-956E-E4BF2D029347}"/>
              </a:ext>
            </a:extLst>
          </xdr:cNvPr>
          <xdr:cNvSpPr txBox="1"/>
        </xdr:nvSpPr>
        <xdr:spPr>
          <a:xfrm>
            <a:off x="11251085" y="1164166"/>
            <a:ext cx="1235645" cy="313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tx1">
                    <a:lumMod val="65000"/>
                    <a:lumOff val="35000"/>
                  </a:schemeClr>
                </a:solidFill>
                <a:latin typeface="Calibri" panose="020F0502020204030204" pitchFamily="34" charset="0"/>
                <a:cs typeface="Calibri" panose="020F0502020204030204" pitchFamily="34" charset="0"/>
              </a:rPr>
              <a:t>Avg</a:t>
            </a:r>
            <a:r>
              <a:rPr lang="en-US" sz="1200" baseline="0">
                <a:solidFill>
                  <a:schemeClr val="tx1">
                    <a:lumMod val="65000"/>
                    <a:lumOff val="35000"/>
                  </a:schemeClr>
                </a:solidFill>
                <a:latin typeface="Calibri" panose="020F0502020204030204" pitchFamily="34" charset="0"/>
                <a:cs typeface="Calibri" panose="020F0502020204030204" pitchFamily="34" charset="0"/>
              </a:rPr>
              <a:t> Order Value</a:t>
            </a:r>
            <a:endParaRPr lang="en-US" sz="1200">
              <a:solidFill>
                <a:schemeClr val="tx1">
                  <a:lumMod val="65000"/>
                  <a:lumOff val="35000"/>
                </a:schemeClr>
              </a:solidFill>
              <a:latin typeface="Calibri" panose="020F0502020204030204" pitchFamily="34" charset="0"/>
              <a:cs typeface="Calibri" panose="020F0502020204030204" pitchFamily="34" charset="0"/>
            </a:endParaRPr>
          </a:p>
        </xdr:txBody>
      </xdr:sp>
      <xdr:pic>
        <xdr:nvPicPr>
          <xdr:cNvPr id="37" name="Graphic 36" descr="Coins outline">
            <a:extLst>
              <a:ext uri="{FF2B5EF4-FFF2-40B4-BE49-F238E27FC236}">
                <a16:creationId xmlns:a16="http://schemas.microsoft.com/office/drawing/2014/main" id="{3102AB6B-241F-4C6A-AECF-693CF790D670}"/>
              </a:ext>
            </a:extLst>
          </xdr:cNvPr>
          <xdr:cNvPicPr>
            <a:picLocks noChangeAspect="1"/>
          </xdr:cNvPicPr>
        </xdr:nvPicPr>
        <xdr:blipFill>
          <a:blip xmlns:r="http://schemas.openxmlformats.org/officeDocument/2006/relationships" r:embed="rId5">
            <a:duotone>
              <a:schemeClr val="accent4">
                <a:shade val="45000"/>
                <a:satMod val="135000"/>
              </a:schemeClr>
              <a:prstClr val="white"/>
            </a:duotone>
            <a:extLst>
              <a:ext uri="{96DAC541-7B7A-43D3-8B79-37D633B846F1}">
                <asvg:svgBlip xmlns:asvg="http://schemas.microsoft.com/office/drawing/2016/SVG/main" r:embed="rId6"/>
              </a:ext>
            </a:extLst>
          </a:blip>
          <a:stretch>
            <a:fillRect/>
          </a:stretch>
        </xdr:blipFill>
        <xdr:spPr>
          <a:xfrm>
            <a:off x="10773832" y="1185332"/>
            <a:ext cx="339868" cy="338641"/>
          </a:xfrm>
          <a:prstGeom prst="rect">
            <a:avLst/>
          </a:prstGeom>
        </xdr:spPr>
      </xdr:pic>
      <xdr:sp macro="" textlink="CALCULATIONS!N25">
        <xdr:nvSpPr>
          <xdr:cNvPr id="41" name="TextBox 40">
            <a:extLst>
              <a:ext uri="{FF2B5EF4-FFF2-40B4-BE49-F238E27FC236}">
                <a16:creationId xmlns:a16="http://schemas.microsoft.com/office/drawing/2014/main" id="{AB075286-18B4-4AB7-B8C9-82705E3C8EE6}"/>
              </a:ext>
            </a:extLst>
          </xdr:cNvPr>
          <xdr:cNvSpPr txBox="1"/>
        </xdr:nvSpPr>
        <xdr:spPr>
          <a:xfrm>
            <a:off x="11567583" y="1471086"/>
            <a:ext cx="506304" cy="368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1D4FF2-51F7-4906-BEF4-061D170F363D}" type="TxLink">
              <a:rPr lang="en-US" sz="1800" b="0" i="0" u="none" strike="noStrike">
                <a:solidFill>
                  <a:srgbClr val="318EAF"/>
                </a:solidFill>
                <a:latin typeface="Calibri" panose="020F0502020204030204" pitchFamily="34" charset="0"/>
                <a:cs typeface="Calibri" panose="020F0502020204030204" pitchFamily="34" charset="0"/>
              </a:rPr>
              <a:pPr/>
              <a:t>$9</a:t>
            </a:fld>
            <a:endParaRPr lang="en-US" sz="1800">
              <a:solidFill>
                <a:srgbClr val="318EAF"/>
              </a:solidFill>
              <a:latin typeface="Calibri" panose="020F0502020204030204" pitchFamily="34" charset="0"/>
              <a:cs typeface="Calibri" panose="020F0502020204030204" pitchFamily="34" charset="0"/>
            </a:endParaRPr>
          </a:p>
        </xdr:txBody>
      </xdr:sp>
    </xdr:grpSp>
    <xdr:clientData/>
  </xdr:twoCellAnchor>
  <xdr:twoCellAnchor>
    <xdr:from>
      <xdr:col>5</xdr:col>
      <xdr:colOff>190499</xdr:colOff>
      <xdr:row>11</xdr:row>
      <xdr:rowOff>105834</xdr:rowOff>
    </xdr:from>
    <xdr:to>
      <xdr:col>14</xdr:col>
      <xdr:colOff>501603</xdr:colOff>
      <xdr:row>24</xdr:row>
      <xdr:rowOff>36891</xdr:rowOff>
    </xdr:to>
    <xdr:grpSp>
      <xdr:nvGrpSpPr>
        <xdr:cNvPr id="78" name="Group 77">
          <a:extLst>
            <a:ext uri="{FF2B5EF4-FFF2-40B4-BE49-F238E27FC236}">
              <a16:creationId xmlns:a16="http://schemas.microsoft.com/office/drawing/2014/main" id="{A5B4D1EB-6127-3FB4-CE69-8FAF7AA17E6F}"/>
            </a:ext>
          </a:extLst>
        </xdr:cNvPr>
        <xdr:cNvGrpSpPr/>
      </xdr:nvGrpSpPr>
      <xdr:grpSpPr>
        <a:xfrm>
          <a:off x="3259666" y="2084917"/>
          <a:ext cx="5835604" cy="2269974"/>
          <a:chOff x="3259666" y="2084917"/>
          <a:chExt cx="5835604" cy="2269974"/>
        </a:xfrm>
      </xdr:grpSpPr>
      <xdr:sp macro="" textlink="">
        <xdr:nvSpPr>
          <xdr:cNvPr id="42" name="TextBox 41">
            <a:extLst>
              <a:ext uri="{FF2B5EF4-FFF2-40B4-BE49-F238E27FC236}">
                <a16:creationId xmlns:a16="http://schemas.microsoft.com/office/drawing/2014/main" id="{BA598617-6F95-4E20-8884-22251141D699}"/>
              </a:ext>
            </a:extLst>
          </xdr:cNvPr>
          <xdr:cNvSpPr txBox="1"/>
        </xdr:nvSpPr>
        <xdr:spPr>
          <a:xfrm>
            <a:off x="3407833" y="2084917"/>
            <a:ext cx="1657670" cy="327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Monthly</a:t>
            </a:r>
            <a:r>
              <a:rPr lang="en-US" sz="1200" baseline="0">
                <a:solidFill>
                  <a:srgbClr val="318EAF"/>
                </a:solidFill>
                <a:latin typeface="Calibri" panose="020F0502020204030204" pitchFamily="34" charset="0"/>
                <a:cs typeface="Calibri" panose="020F0502020204030204" pitchFamily="34" charset="0"/>
              </a:rPr>
              <a:t> Sales Trend</a:t>
            </a:r>
            <a:endParaRPr lang="en-US" sz="1200">
              <a:solidFill>
                <a:srgbClr val="318EAF"/>
              </a:solidFill>
              <a:latin typeface="Calibri" panose="020F0502020204030204" pitchFamily="34" charset="0"/>
              <a:cs typeface="Calibri" panose="020F0502020204030204" pitchFamily="34" charset="0"/>
            </a:endParaRPr>
          </a:p>
        </xdr:txBody>
      </xdr:sp>
      <xdr:sp macro="" textlink="CALCULATIONS!J16">
        <xdr:nvSpPr>
          <xdr:cNvPr id="43" name="TextBox 42">
            <a:extLst>
              <a:ext uri="{FF2B5EF4-FFF2-40B4-BE49-F238E27FC236}">
                <a16:creationId xmlns:a16="http://schemas.microsoft.com/office/drawing/2014/main" id="{24EAEBCE-C469-4B3E-B413-351E025FD58C}"/>
              </a:ext>
            </a:extLst>
          </xdr:cNvPr>
          <xdr:cNvSpPr txBox="1"/>
        </xdr:nvSpPr>
        <xdr:spPr>
          <a:xfrm>
            <a:off x="3407833" y="2243666"/>
            <a:ext cx="3653546" cy="273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75CF3C-BC50-48E1-BBD4-1C8C7C83D081}" type="TxLink">
              <a:rPr lang="en-US" sz="1200" b="0" i="0" u="none" strike="noStrike">
                <a:solidFill>
                  <a:srgbClr val="000000"/>
                </a:solidFill>
                <a:latin typeface="Calibri" panose="020F0502020204030204" pitchFamily="34" charset="0"/>
                <a:cs typeface="Calibri" panose="020F0502020204030204" pitchFamily="34" charset="0"/>
              </a:rPr>
              <a:pPr/>
              <a:t>Highest Performing Month: Jan with $3,215 in sales</a:t>
            </a:fld>
            <a:endParaRPr lang="en-US" sz="1200">
              <a:solidFill>
                <a:schemeClr val="tx1">
                  <a:lumMod val="65000"/>
                  <a:lumOff val="35000"/>
                </a:schemeClr>
              </a:solidFill>
              <a:latin typeface="Calibri" panose="020F0502020204030204" pitchFamily="34" charset="0"/>
              <a:cs typeface="Calibri" panose="020F0502020204030204" pitchFamily="34" charset="0"/>
            </a:endParaRPr>
          </a:p>
        </xdr:txBody>
      </xdr:sp>
      <xdr:graphicFrame macro="">
        <xdr:nvGraphicFramePr>
          <xdr:cNvPr id="44" name="Chart 43">
            <a:extLst>
              <a:ext uri="{FF2B5EF4-FFF2-40B4-BE49-F238E27FC236}">
                <a16:creationId xmlns:a16="http://schemas.microsoft.com/office/drawing/2014/main" id="{C1F25F41-7B83-4FE1-A2A9-75B43BD8BED1}"/>
              </a:ext>
            </a:extLst>
          </xdr:cNvPr>
          <xdr:cNvGraphicFramePr>
            <a:graphicFrameLocks/>
          </xdr:cNvGraphicFramePr>
        </xdr:nvGraphicFramePr>
        <xdr:xfrm>
          <a:off x="3259666" y="2413000"/>
          <a:ext cx="5835604" cy="1941891"/>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139700</xdr:colOff>
      <xdr:row>11</xdr:row>
      <xdr:rowOff>55036</xdr:rowOff>
    </xdr:from>
    <xdr:to>
      <xdr:col>23</xdr:col>
      <xdr:colOff>249768</xdr:colOff>
      <xdr:row>24</xdr:row>
      <xdr:rowOff>63500</xdr:rowOff>
    </xdr:to>
    <xdr:grpSp>
      <xdr:nvGrpSpPr>
        <xdr:cNvPr id="71" name="Group 70">
          <a:extLst>
            <a:ext uri="{FF2B5EF4-FFF2-40B4-BE49-F238E27FC236}">
              <a16:creationId xmlns:a16="http://schemas.microsoft.com/office/drawing/2014/main" id="{9CC04D63-77A2-32EA-2729-C5B71B7C7FEB}"/>
            </a:ext>
          </a:extLst>
        </xdr:cNvPr>
        <xdr:cNvGrpSpPr/>
      </xdr:nvGrpSpPr>
      <xdr:grpSpPr>
        <a:xfrm>
          <a:off x="9347200" y="2034119"/>
          <a:ext cx="5020735" cy="2347381"/>
          <a:chOff x="9347200" y="2034119"/>
          <a:chExt cx="5020735" cy="2347381"/>
        </a:xfrm>
      </xdr:grpSpPr>
      <xdr:sp macro="" textlink="CALCULATIONS!AA18">
        <xdr:nvSpPr>
          <xdr:cNvPr id="51" name="TextBox 50">
            <a:extLst>
              <a:ext uri="{FF2B5EF4-FFF2-40B4-BE49-F238E27FC236}">
                <a16:creationId xmlns:a16="http://schemas.microsoft.com/office/drawing/2014/main" id="{AB84259D-64B9-42E7-916D-556158302B16}"/>
              </a:ext>
            </a:extLst>
          </xdr:cNvPr>
          <xdr:cNvSpPr txBox="1"/>
        </xdr:nvSpPr>
        <xdr:spPr>
          <a:xfrm>
            <a:off x="9474200" y="2228851"/>
            <a:ext cx="4893735"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EE1521-A292-4FAF-BD77-3D7BB8F7B1E4}" type="TxLink">
              <a:rPr lang="en-US" sz="1100" b="0" i="0" u="none" strike="noStrike">
                <a:solidFill>
                  <a:srgbClr val="000000"/>
                </a:solidFill>
                <a:latin typeface="Aptos Narrow"/>
                <a:cs typeface="Calibri" panose="020F0502020204030204" pitchFamily="34" charset="0"/>
              </a:rPr>
              <a:pPr/>
              <a:t>Day with highest revenue is: Thursday with $5,036 in sales</a:t>
            </a:fld>
            <a:endParaRPr lang="en-US" sz="1200">
              <a:latin typeface="Calibri" panose="020F0502020204030204" pitchFamily="34" charset="0"/>
              <a:cs typeface="Calibri" panose="020F0502020204030204" pitchFamily="34" charset="0"/>
            </a:endParaRPr>
          </a:p>
        </xdr:txBody>
      </xdr:sp>
      <xdr:grpSp>
        <xdr:nvGrpSpPr>
          <xdr:cNvPr id="70" name="Group 69">
            <a:extLst>
              <a:ext uri="{FF2B5EF4-FFF2-40B4-BE49-F238E27FC236}">
                <a16:creationId xmlns:a16="http://schemas.microsoft.com/office/drawing/2014/main" id="{F41D8D04-1B0F-259B-B8BE-106A681AE012}"/>
              </a:ext>
            </a:extLst>
          </xdr:cNvPr>
          <xdr:cNvGrpSpPr/>
        </xdr:nvGrpSpPr>
        <xdr:grpSpPr>
          <a:xfrm>
            <a:off x="9347200" y="2034119"/>
            <a:ext cx="4986868" cy="2347381"/>
            <a:chOff x="9347200" y="2034119"/>
            <a:chExt cx="4986868" cy="2347381"/>
          </a:xfrm>
        </xdr:grpSpPr>
        <xdr:sp macro="" textlink="CALCULATIONS!AA18">
          <xdr:nvSpPr>
            <xdr:cNvPr id="50" name="TextBox 49">
              <a:extLst>
                <a:ext uri="{FF2B5EF4-FFF2-40B4-BE49-F238E27FC236}">
                  <a16:creationId xmlns:a16="http://schemas.microsoft.com/office/drawing/2014/main" id="{7CD3100C-AFF1-4B30-9FBE-769DE81DD0CB}"/>
                </a:ext>
              </a:extLst>
            </xdr:cNvPr>
            <xdr:cNvSpPr txBox="1"/>
          </xdr:nvSpPr>
          <xdr:spPr>
            <a:xfrm>
              <a:off x="9474200" y="2034119"/>
              <a:ext cx="2950635"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Daily</a:t>
              </a:r>
              <a:r>
                <a:rPr lang="en-US" sz="1200" baseline="0">
                  <a:solidFill>
                    <a:srgbClr val="318EAF"/>
                  </a:solidFill>
                  <a:latin typeface="Calibri" panose="020F0502020204030204" pitchFamily="34" charset="0"/>
                  <a:cs typeface="Calibri" panose="020F0502020204030204" pitchFamily="34" charset="0"/>
                </a:rPr>
                <a:t> Revenue generated </a:t>
              </a:r>
              <a:r>
                <a:rPr lang="en-US" sz="1200">
                  <a:solidFill>
                    <a:srgbClr val="318EAF"/>
                  </a:solidFill>
                  <a:latin typeface="Calibri" panose="020F0502020204030204" pitchFamily="34" charset="0"/>
                  <a:cs typeface="Calibri" panose="020F0502020204030204" pitchFamily="34" charset="0"/>
                </a:rPr>
                <a:t> Trend</a:t>
              </a:r>
            </a:p>
          </xdr:txBody>
        </xdr:sp>
        <xdr:graphicFrame macro="">
          <xdr:nvGraphicFramePr>
            <xdr:cNvPr id="52" name="Chart 51">
              <a:extLst>
                <a:ext uri="{FF2B5EF4-FFF2-40B4-BE49-F238E27FC236}">
                  <a16:creationId xmlns:a16="http://schemas.microsoft.com/office/drawing/2014/main" id="{B3F00D07-CD77-458B-A71D-B3557639C2E0}"/>
                </a:ext>
              </a:extLst>
            </xdr:cNvPr>
            <xdr:cNvGraphicFramePr>
              <a:graphicFrameLocks/>
            </xdr:cNvGraphicFramePr>
          </xdr:nvGraphicFramePr>
          <xdr:xfrm>
            <a:off x="9347200" y="2260600"/>
            <a:ext cx="4986868" cy="2120900"/>
          </xdr:xfrm>
          <a:graphic>
            <a:graphicData uri="http://schemas.openxmlformats.org/drawingml/2006/chart">
              <c:chart xmlns:c="http://schemas.openxmlformats.org/drawingml/2006/chart" xmlns:r="http://schemas.openxmlformats.org/officeDocument/2006/relationships" r:id="rId8"/>
            </a:graphicData>
          </a:graphic>
        </xdr:graphicFrame>
      </xdr:grpSp>
    </xdr:grpSp>
    <xdr:clientData/>
  </xdr:twoCellAnchor>
  <xdr:twoCellAnchor>
    <xdr:from>
      <xdr:col>4</xdr:col>
      <xdr:colOff>127001</xdr:colOff>
      <xdr:row>1</xdr:row>
      <xdr:rowOff>158749</xdr:rowOff>
    </xdr:from>
    <xdr:to>
      <xdr:col>11</xdr:col>
      <xdr:colOff>243417</xdr:colOff>
      <xdr:row>4</xdr:row>
      <xdr:rowOff>91545</xdr:rowOff>
    </xdr:to>
    <xdr:sp macro="" textlink="">
      <xdr:nvSpPr>
        <xdr:cNvPr id="53" name="TextBox 52">
          <a:extLst>
            <a:ext uri="{FF2B5EF4-FFF2-40B4-BE49-F238E27FC236}">
              <a16:creationId xmlns:a16="http://schemas.microsoft.com/office/drawing/2014/main" id="{BB36B2F8-89BF-4314-90C5-7F4C16CB2D35}"/>
            </a:ext>
          </a:extLst>
        </xdr:cNvPr>
        <xdr:cNvSpPr txBox="1"/>
      </xdr:nvSpPr>
      <xdr:spPr>
        <a:xfrm>
          <a:off x="2582334" y="338666"/>
          <a:ext cx="4413250" cy="472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rgbClr val="318EAF"/>
              </a:solidFill>
              <a:latin typeface="Calibri" panose="020F0502020204030204" pitchFamily="34" charset="0"/>
              <a:cs typeface="Calibri" panose="020F0502020204030204" pitchFamily="34" charset="0"/>
            </a:rPr>
            <a:t>CAFÉ SALES ANALYSIS P1 	</a:t>
          </a:r>
          <a:r>
            <a:rPr lang="en-US" sz="2800" b="0">
              <a:solidFill>
                <a:srgbClr val="318EAF"/>
              </a:solidFill>
              <a:latin typeface="Calibri" panose="020F0502020204030204" pitchFamily="34" charset="0"/>
              <a:cs typeface="Calibri" panose="020F0502020204030204" pitchFamily="34" charset="0"/>
            </a:rPr>
            <a:t>														</a:t>
          </a:r>
        </a:p>
      </xdr:txBody>
    </xdr:sp>
    <xdr:clientData/>
  </xdr:twoCellAnchor>
  <xdr:twoCellAnchor>
    <xdr:from>
      <xdr:col>5</xdr:col>
      <xdr:colOff>169332</xdr:colOff>
      <xdr:row>24</xdr:row>
      <xdr:rowOff>29633</xdr:rowOff>
    </xdr:from>
    <xdr:to>
      <xdr:col>23</xdr:col>
      <xdr:colOff>148166</xdr:colOff>
      <xdr:row>37</xdr:row>
      <xdr:rowOff>10583</xdr:rowOff>
    </xdr:to>
    <xdr:grpSp>
      <xdr:nvGrpSpPr>
        <xdr:cNvPr id="76" name="Group 75">
          <a:extLst>
            <a:ext uri="{FF2B5EF4-FFF2-40B4-BE49-F238E27FC236}">
              <a16:creationId xmlns:a16="http://schemas.microsoft.com/office/drawing/2014/main" id="{91C9E077-24D0-08E0-4275-5859F03DD639}"/>
            </a:ext>
          </a:extLst>
        </xdr:cNvPr>
        <xdr:cNvGrpSpPr/>
      </xdr:nvGrpSpPr>
      <xdr:grpSpPr>
        <a:xfrm>
          <a:off x="3238499" y="4347633"/>
          <a:ext cx="11027834" cy="2319867"/>
          <a:chOff x="3238499" y="4347633"/>
          <a:chExt cx="11027834" cy="2319867"/>
        </a:xfrm>
      </xdr:grpSpPr>
      <xdr:sp macro="" textlink="CALCULATIONS!AA18">
        <xdr:nvSpPr>
          <xdr:cNvPr id="45" name="TextBox 44">
            <a:extLst>
              <a:ext uri="{FF2B5EF4-FFF2-40B4-BE49-F238E27FC236}">
                <a16:creationId xmlns:a16="http://schemas.microsoft.com/office/drawing/2014/main" id="{ED2D008F-FD3F-455B-AD70-7E111F576A08}"/>
              </a:ext>
            </a:extLst>
          </xdr:cNvPr>
          <xdr:cNvSpPr txBox="1"/>
        </xdr:nvSpPr>
        <xdr:spPr>
          <a:xfrm>
            <a:off x="3433232" y="4455583"/>
            <a:ext cx="1582057" cy="23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Daily Sales Trend</a:t>
            </a:r>
          </a:p>
        </xdr:txBody>
      </xdr:sp>
      <xdr:sp macro="" textlink="CALCULATIONS!S16">
        <xdr:nvSpPr>
          <xdr:cNvPr id="46" name="TextBox 45">
            <a:extLst>
              <a:ext uri="{FF2B5EF4-FFF2-40B4-BE49-F238E27FC236}">
                <a16:creationId xmlns:a16="http://schemas.microsoft.com/office/drawing/2014/main" id="{6A8ECC73-CF99-4915-941F-87F3DD4B0F63}"/>
              </a:ext>
            </a:extLst>
          </xdr:cNvPr>
          <xdr:cNvSpPr txBox="1"/>
        </xdr:nvSpPr>
        <xdr:spPr>
          <a:xfrm>
            <a:off x="3433232" y="4614333"/>
            <a:ext cx="4859866" cy="256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D44693-BF8D-4675-A149-98A81FCE4321}" type="TxLink">
              <a:rPr lang="en-US" sz="1100" b="0" i="0" u="none" strike="noStrike">
                <a:solidFill>
                  <a:srgbClr val="000000"/>
                </a:solidFill>
                <a:latin typeface="Aptos Narrow"/>
                <a:cs typeface="Calibri" panose="020F0502020204030204" pitchFamily="34" charset="0"/>
              </a:rPr>
              <a:pPr/>
              <a:t>Busiest Day: Friday with 14.9% in weekly Sales</a:t>
            </a:fld>
            <a:endParaRPr lang="en-US" sz="1200">
              <a:latin typeface="Calibri" panose="020F0502020204030204" pitchFamily="34" charset="0"/>
              <a:cs typeface="Calibri" panose="020F0502020204030204" pitchFamily="34" charset="0"/>
            </a:endParaRPr>
          </a:p>
        </xdr:txBody>
      </xdr:sp>
      <xdr:graphicFrame macro="">
        <xdr:nvGraphicFramePr>
          <xdr:cNvPr id="47" name="Chart 46">
            <a:extLst>
              <a:ext uri="{FF2B5EF4-FFF2-40B4-BE49-F238E27FC236}">
                <a16:creationId xmlns:a16="http://schemas.microsoft.com/office/drawing/2014/main" id="{4EF1E5F1-6E6E-4174-8B0C-18F2881EBFF3}"/>
              </a:ext>
            </a:extLst>
          </xdr:cNvPr>
          <xdr:cNvGraphicFramePr>
            <a:graphicFrameLocks/>
          </xdr:cNvGraphicFramePr>
        </xdr:nvGraphicFramePr>
        <xdr:xfrm>
          <a:off x="3238499" y="4720168"/>
          <a:ext cx="5837768" cy="1909233"/>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75" name="Group 74">
            <a:extLst>
              <a:ext uri="{FF2B5EF4-FFF2-40B4-BE49-F238E27FC236}">
                <a16:creationId xmlns:a16="http://schemas.microsoft.com/office/drawing/2014/main" id="{1927467F-8260-8D99-5CFE-898C31EAE602}"/>
              </a:ext>
            </a:extLst>
          </xdr:cNvPr>
          <xdr:cNvGrpSpPr/>
        </xdr:nvGrpSpPr>
        <xdr:grpSpPr>
          <a:xfrm>
            <a:off x="9419165" y="4347633"/>
            <a:ext cx="4847168" cy="2319867"/>
            <a:chOff x="9419165" y="4347633"/>
            <a:chExt cx="4847168" cy="2319867"/>
          </a:xfrm>
        </xdr:grpSpPr>
        <xdr:sp macro="" textlink="CALCULATIONS!AA18">
          <xdr:nvSpPr>
            <xdr:cNvPr id="56" name="TextBox 55">
              <a:extLst>
                <a:ext uri="{FF2B5EF4-FFF2-40B4-BE49-F238E27FC236}">
                  <a16:creationId xmlns:a16="http://schemas.microsoft.com/office/drawing/2014/main" id="{98E25738-7C4D-4668-A0F3-770F8CEC89C6}"/>
                </a:ext>
              </a:extLst>
            </xdr:cNvPr>
            <xdr:cNvSpPr txBox="1"/>
          </xdr:nvSpPr>
          <xdr:spPr>
            <a:xfrm>
              <a:off x="9429749" y="4347633"/>
              <a:ext cx="2929468" cy="23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Quarterly</a:t>
              </a:r>
              <a:r>
                <a:rPr lang="en-US" sz="1200" baseline="0">
                  <a:solidFill>
                    <a:srgbClr val="318EAF"/>
                  </a:solidFill>
                  <a:latin typeface="Calibri" panose="020F0502020204030204" pitchFamily="34" charset="0"/>
                  <a:cs typeface="Calibri" panose="020F0502020204030204" pitchFamily="34" charset="0"/>
                </a:rPr>
                <a:t> Revenue Trend</a:t>
              </a:r>
              <a:endParaRPr lang="en-US" sz="1200">
                <a:solidFill>
                  <a:srgbClr val="318EAF"/>
                </a:solidFill>
                <a:latin typeface="Calibri" panose="020F0502020204030204" pitchFamily="34" charset="0"/>
                <a:cs typeface="Calibri" panose="020F0502020204030204" pitchFamily="34" charset="0"/>
              </a:endParaRPr>
            </a:p>
          </xdr:txBody>
        </xdr:sp>
        <xdr:sp macro="" textlink="CALCULATIONS!A16">
          <xdr:nvSpPr>
            <xdr:cNvPr id="57" name="TextBox 56">
              <a:extLst>
                <a:ext uri="{FF2B5EF4-FFF2-40B4-BE49-F238E27FC236}">
                  <a16:creationId xmlns:a16="http://schemas.microsoft.com/office/drawing/2014/main" id="{A00FE4A0-56CF-495A-9AEB-B0AEA9811C87}"/>
                </a:ext>
              </a:extLst>
            </xdr:cNvPr>
            <xdr:cNvSpPr txBox="1"/>
          </xdr:nvSpPr>
          <xdr:spPr>
            <a:xfrm>
              <a:off x="9419165" y="4516966"/>
              <a:ext cx="436033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1E8189-2561-4B44-B32A-440F38458EE8}" type="TxLink">
                <a:rPr lang="en-US" sz="1000" b="0" i="0" u="none" strike="noStrike">
                  <a:solidFill>
                    <a:srgbClr val="000000"/>
                  </a:solidFill>
                  <a:latin typeface="Calibri" panose="020F0502020204030204" pitchFamily="34" charset="0"/>
                  <a:cs typeface="Calibri" panose="020F0502020204030204" pitchFamily="34" charset="0"/>
                </a:rPr>
                <a:pPr/>
                <a:t>Highest Quarterly Revenue: Q1 with $8,684 (26.1%) of Total Annual Revenue</a:t>
              </a:fld>
              <a:endParaRPr lang="en-US" sz="1000">
                <a:latin typeface="Calibri" panose="020F0502020204030204" pitchFamily="34" charset="0"/>
                <a:cs typeface="Calibri" panose="020F0502020204030204" pitchFamily="34" charset="0"/>
              </a:endParaRPr>
            </a:p>
          </xdr:txBody>
        </xdr:sp>
        <xdr:graphicFrame macro="">
          <xdr:nvGraphicFramePr>
            <xdr:cNvPr id="58" name="Chart 57">
              <a:extLst>
                <a:ext uri="{FF2B5EF4-FFF2-40B4-BE49-F238E27FC236}">
                  <a16:creationId xmlns:a16="http://schemas.microsoft.com/office/drawing/2014/main" id="{527BCE86-90A8-4597-A8E2-3095498D23FA}"/>
                </a:ext>
              </a:extLst>
            </xdr:cNvPr>
            <xdr:cNvGraphicFramePr>
              <a:graphicFrameLocks/>
            </xdr:cNvGraphicFramePr>
          </xdr:nvGraphicFramePr>
          <xdr:xfrm>
            <a:off x="9429749" y="4591049"/>
            <a:ext cx="4836584" cy="2076451"/>
          </xdr:xfrm>
          <a:graphic>
            <a:graphicData uri="http://schemas.openxmlformats.org/drawingml/2006/chart">
              <c:chart xmlns:c="http://schemas.openxmlformats.org/drawingml/2006/chart" xmlns:r="http://schemas.openxmlformats.org/officeDocument/2006/relationships" r:id="rId10"/>
            </a:graphicData>
          </a:graphic>
        </xdr:graphicFrame>
      </xdr:grpSp>
    </xdr:grpSp>
    <xdr:clientData/>
  </xdr:twoCellAnchor>
  <xdr:twoCellAnchor>
    <xdr:from>
      <xdr:col>23</xdr:col>
      <xdr:colOff>381000</xdr:colOff>
      <xdr:row>11</xdr:row>
      <xdr:rowOff>23284</xdr:rowOff>
    </xdr:from>
    <xdr:to>
      <xdr:col>30</xdr:col>
      <xdr:colOff>0</xdr:colOff>
      <xdr:row>23</xdr:row>
      <xdr:rowOff>137584</xdr:rowOff>
    </xdr:to>
    <xdr:grpSp>
      <xdr:nvGrpSpPr>
        <xdr:cNvPr id="73" name="Group 72">
          <a:extLst>
            <a:ext uri="{FF2B5EF4-FFF2-40B4-BE49-F238E27FC236}">
              <a16:creationId xmlns:a16="http://schemas.microsoft.com/office/drawing/2014/main" id="{00B14954-2971-0702-8A39-EDD4784151C1}"/>
            </a:ext>
          </a:extLst>
        </xdr:cNvPr>
        <xdr:cNvGrpSpPr/>
      </xdr:nvGrpSpPr>
      <xdr:grpSpPr>
        <a:xfrm>
          <a:off x="14499167" y="2002367"/>
          <a:ext cx="3915833" cy="2273300"/>
          <a:chOff x="14499167" y="2002367"/>
          <a:chExt cx="3915833" cy="2273300"/>
        </a:xfrm>
      </xdr:grpSpPr>
      <xdr:sp macro="" textlink="CALCULATIONS!AA18">
        <xdr:nvSpPr>
          <xdr:cNvPr id="59" name="TextBox 58">
            <a:extLst>
              <a:ext uri="{FF2B5EF4-FFF2-40B4-BE49-F238E27FC236}">
                <a16:creationId xmlns:a16="http://schemas.microsoft.com/office/drawing/2014/main" id="{C33AD31C-AC00-B2F7-44CD-85B06BEA5BD5}"/>
              </a:ext>
            </a:extLst>
          </xdr:cNvPr>
          <xdr:cNvSpPr txBox="1"/>
        </xdr:nvSpPr>
        <xdr:spPr>
          <a:xfrm>
            <a:off x="14640982" y="2002367"/>
            <a:ext cx="3456518" cy="251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Payment</a:t>
            </a:r>
            <a:r>
              <a:rPr lang="en-US" sz="1200" baseline="0">
                <a:solidFill>
                  <a:srgbClr val="318EAF"/>
                </a:solidFill>
                <a:latin typeface="Calibri" panose="020F0502020204030204" pitchFamily="34" charset="0"/>
                <a:cs typeface="Calibri" panose="020F0502020204030204" pitchFamily="34" charset="0"/>
              </a:rPr>
              <a:t> Preference by Customer Spending Tier</a:t>
            </a:r>
            <a:endParaRPr lang="en-US" sz="1200">
              <a:solidFill>
                <a:srgbClr val="318EAF"/>
              </a:solidFill>
              <a:latin typeface="Calibri" panose="020F0502020204030204" pitchFamily="34" charset="0"/>
              <a:cs typeface="Calibri" panose="020F0502020204030204" pitchFamily="34" charset="0"/>
            </a:endParaRPr>
          </a:p>
        </xdr:txBody>
      </xdr:sp>
      <xdr:graphicFrame macro="">
        <xdr:nvGraphicFramePr>
          <xdr:cNvPr id="60" name="Chart 59">
            <a:extLst>
              <a:ext uri="{FF2B5EF4-FFF2-40B4-BE49-F238E27FC236}">
                <a16:creationId xmlns:a16="http://schemas.microsoft.com/office/drawing/2014/main" id="{BDB9F80B-8F91-4100-B84F-011BCFC73EA7}"/>
              </a:ext>
            </a:extLst>
          </xdr:cNvPr>
          <xdr:cNvGraphicFramePr>
            <a:graphicFrameLocks/>
          </xdr:cNvGraphicFramePr>
        </xdr:nvGraphicFramePr>
        <xdr:xfrm>
          <a:off x="14499167" y="2264833"/>
          <a:ext cx="3915833" cy="201083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23</xdr:col>
      <xdr:colOff>465666</xdr:colOff>
      <xdr:row>24</xdr:row>
      <xdr:rowOff>48684</xdr:rowOff>
    </xdr:from>
    <xdr:to>
      <xdr:col>29</xdr:col>
      <xdr:colOff>523875</xdr:colOff>
      <xdr:row>36</xdr:row>
      <xdr:rowOff>95249</xdr:rowOff>
    </xdr:to>
    <xdr:grpSp>
      <xdr:nvGrpSpPr>
        <xdr:cNvPr id="74" name="Group 73">
          <a:extLst>
            <a:ext uri="{FF2B5EF4-FFF2-40B4-BE49-F238E27FC236}">
              <a16:creationId xmlns:a16="http://schemas.microsoft.com/office/drawing/2014/main" id="{1A17B1D2-C5AA-240D-630B-06D979332A7E}"/>
            </a:ext>
          </a:extLst>
        </xdr:cNvPr>
        <xdr:cNvGrpSpPr/>
      </xdr:nvGrpSpPr>
      <xdr:grpSpPr>
        <a:xfrm>
          <a:off x="14583833" y="4366684"/>
          <a:ext cx="3741209" cy="2205565"/>
          <a:chOff x="14583833" y="4366684"/>
          <a:chExt cx="3741209" cy="2205565"/>
        </a:xfrm>
      </xdr:grpSpPr>
      <xdr:sp macro="" textlink="CALCULATIONS!AA18">
        <xdr:nvSpPr>
          <xdr:cNvPr id="61" name="TextBox 60">
            <a:extLst>
              <a:ext uri="{FF2B5EF4-FFF2-40B4-BE49-F238E27FC236}">
                <a16:creationId xmlns:a16="http://schemas.microsoft.com/office/drawing/2014/main" id="{B9F9882F-7D0A-C685-AB00-D3716BD58F14}"/>
              </a:ext>
            </a:extLst>
          </xdr:cNvPr>
          <xdr:cNvSpPr txBox="1"/>
        </xdr:nvSpPr>
        <xdr:spPr>
          <a:xfrm>
            <a:off x="14751049" y="4366684"/>
            <a:ext cx="3456518" cy="251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318EAF"/>
                </a:solidFill>
                <a:latin typeface="Calibri" panose="020F0502020204030204" pitchFamily="34" charset="0"/>
                <a:cs typeface="Calibri" panose="020F0502020204030204" pitchFamily="34" charset="0"/>
              </a:rPr>
              <a:t>Channel Preference by Customer Spending Tier</a:t>
            </a:r>
            <a:endParaRPr lang="en-US" sz="1200">
              <a:solidFill>
                <a:srgbClr val="318EAF"/>
              </a:solidFill>
              <a:latin typeface="Calibri" panose="020F0502020204030204" pitchFamily="34" charset="0"/>
              <a:cs typeface="Calibri" panose="020F0502020204030204" pitchFamily="34" charset="0"/>
            </a:endParaRPr>
          </a:p>
        </xdr:txBody>
      </xdr:sp>
      <xdr:graphicFrame macro="">
        <xdr:nvGraphicFramePr>
          <xdr:cNvPr id="62" name="Chart 61">
            <a:extLst>
              <a:ext uri="{FF2B5EF4-FFF2-40B4-BE49-F238E27FC236}">
                <a16:creationId xmlns:a16="http://schemas.microsoft.com/office/drawing/2014/main" id="{583569D8-5145-4301-8B52-22CB50AA0403}"/>
              </a:ext>
            </a:extLst>
          </xdr:cNvPr>
          <xdr:cNvGraphicFramePr>
            <a:graphicFrameLocks/>
          </xdr:cNvGraphicFramePr>
        </xdr:nvGraphicFramePr>
        <xdr:xfrm>
          <a:off x="14583833" y="4572000"/>
          <a:ext cx="3741209" cy="2000249"/>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4</xdr:col>
      <xdr:colOff>137582</xdr:colOff>
      <xdr:row>3</xdr:row>
      <xdr:rowOff>135467</xdr:rowOff>
    </xdr:from>
    <xdr:to>
      <xdr:col>13</xdr:col>
      <xdr:colOff>64508</xdr:colOff>
      <xdr:row>5</xdr:row>
      <xdr:rowOff>150663</xdr:rowOff>
    </xdr:to>
    <xdr:sp macro="" textlink="">
      <xdr:nvSpPr>
        <xdr:cNvPr id="63" name="TextBox 62">
          <a:extLst>
            <a:ext uri="{FF2B5EF4-FFF2-40B4-BE49-F238E27FC236}">
              <a16:creationId xmlns:a16="http://schemas.microsoft.com/office/drawing/2014/main" id="{261FD589-A9E8-4EBB-999C-C9007C1F0379}"/>
            </a:ext>
          </a:extLst>
        </xdr:cNvPr>
        <xdr:cNvSpPr txBox="1"/>
      </xdr:nvSpPr>
      <xdr:spPr>
        <a:xfrm>
          <a:off x="2592915" y="675217"/>
          <a:ext cx="5451426" cy="375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Calibri" panose="020F0502020204030204" pitchFamily="34" charset="0"/>
              <a:cs typeface="Calibri" panose="020F0502020204030204" pitchFamily="34" charset="0"/>
            </a:rPr>
            <a:t>Sales Trend, Payment</a:t>
          </a:r>
          <a:r>
            <a:rPr lang="en-US" sz="1200" baseline="0">
              <a:solidFill>
                <a:schemeClr val="tx1">
                  <a:lumMod val="65000"/>
                  <a:lumOff val="35000"/>
                </a:schemeClr>
              </a:solidFill>
              <a:latin typeface="Calibri" panose="020F0502020204030204" pitchFamily="34" charset="0"/>
              <a:cs typeface="Calibri" panose="020F0502020204030204" pitchFamily="34" charset="0"/>
            </a:rPr>
            <a:t> Optimization and Customer Behavior Analysis</a:t>
          </a:r>
          <a:endParaRPr lang="en-US" sz="1200">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24</xdr:col>
      <xdr:colOff>275165</xdr:colOff>
      <xdr:row>1</xdr:row>
      <xdr:rowOff>156633</xdr:rowOff>
    </xdr:from>
    <xdr:to>
      <xdr:col>29</xdr:col>
      <xdr:colOff>455083</xdr:colOff>
      <xdr:row>4</xdr:row>
      <xdr:rowOff>75670</xdr:rowOff>
    </xdr:to>
    <xdr:sp macro="" textlink="">
      <xdr:nvSpPr>
        <xdr:cNvPr id="64" name="TextBox 63">
          <a:extLst>
            <a:ext uri="{FF2B5EF4-FFF2-40B4-BE49-F238E27FC236}">
              <a16:creationId xmlns:a16="http://schemas.microsoft.com/office/drawing/2014/main" id="{16643564-6A5F-48BE-99EF-151D2DDE872B}"/>
            </a:ext>
          </a:extLst>
        </xdr:cNvPr>
        <xdr:cNvSpPr txBox="1"/>
      </xdr:nvSpPr>
      <xdr:spPr>
        <a:xfrm>
          <a:off x="15007165" y="336550"/>
          <a:ext cx="3249085" cy="458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318EAF"/>
              </a:solidFill>
              <a:latin typeface="Calibri" panose="020F0502020204030204" pitchFamily="34" charset="0"/>
              <a:cs typeface="Calibri" panose="020F0502020204030204" pitchFamily="34" charset="0"/>
            </a:rPr>
            <a:t>BY</a:t>
          </a:r>
          <a:r>
            <a:rPr lang="en-US" sz="2400" b="1" baseline="0">
              <a:solidFill>
                <a:srgbClr val="318EAF"/>
              </a:solidFill>
              <a:latin typeface="Calibri" panose="020F0502020204030204" pitchFamily="34" charset="0"/>
              <a:cs typeface="Calibri" panose="020F0502020204030204" pitchFamily="34" charset="0"/>
            </a:rPr>
            <a:t> TIMOTHY AKINTAYO</a:t>
          </a:r>
          <a:r>
            <a:rPr lang="en-US" sz="2800" b="1">
              <a:solidFill>
                <a:srgbClr val="318EAF"/>
              </a:solidFill>
              <a:latin typeface="Calibri" panose="020F0502020204030204" pitchFamily="34" charset="0"/>
              <a:cs typeface="Calibri" panose="020F0502020204030204" pitchFamily="34" charset="0"/>
            </a:rPr>
            <a:t>															</a:t>
          </a:r>
        </a:p>
      </xdr:txBody>
    </xdr:sp>
    <xdr:clientData/>
  </xdr:twoCellAnchor>
  <xdr:twoCellAnchor>
    <xdr:from>
      <xdr:col>4</xdr:col>
      <xdr:colOff>275167</xdr:colOff>
      <xdr:row>6</xdr:row>
      <xdr:rowOff>137583</xdr:rowOff>
    </xdr:from>
    <xdr:to>
      <xdr:col>4</xdr:col>
      <xdr:colOff>535530</xdr:colOff>
      <xdr:row>35</xdr:row>
      <xdr:rowOff>61500</xdr:rowOff>
    </xdr:to>
    <xdr:grpSp>
      <xdr:nvGrpSpPr>
        <xdr:cNvPr id="80" name="Group 79">
          <a:extLst>
            <a:ext uri="{FF2B5EF4-FFF2-40B4-BE49-F238E27FC236}">
              <a16:creationId xmlns:a16="http://schemas.microsoft.com/office/drawing/2014/main" id="{4E8D1760-44FF-4EB2-821E-004B0C054ACC}"/>
            </a:ext>
          </a:extLst>
        </xdr:cNvPr>
        <xdr:cNvGrpSpPr/>
      </xdr:nvGrpSpPr>
      <xdr:grpSpPr>
        <a:xfrm>
          <a:off x="2730500" y="1217083"/>
          <a:ext cx="260363" cy="5141500"/>
          <a:chOff x="2603498" y="1016000"/>
          <a:chExt cx="260363" cy="5141500"/>
        </a:xfrm>
      </xdr:grpSpPr>
      <xdr:pic>
        <xdr:nvPicPr>
          <xdr:cNvPr id="81" name="Picture 80">
            <a:hlinkClick xmlns:r="http://schemas.openxmlformats.org/officeDocument/2006/relationships" r:id="rId13"/>
            <a:extLst>
              <a:ext uri="{FF2B5EF4-FFF2-40B4-BE49-F238E27FC236}">
                <a16:creationId xmlns:a16="http://schemas.microsoft.com/office/drawing/2014/main" id="{3AAB863F-32EA-7038-991C-316C353D11DB}"/>
              </a:ext>
            </a:extLst>
          </xdr:cNvPr>
          <xdr:cNvPicPr>
            <a:picLocks noChangeAspect="1"/>
          </xdr:cNvPicPr>
        </xdr:nvPicPr>
        <xdr:blipFill>
          <a:blip xmlns:r="http://schemas.openxmlformats.org/officeDocument/2006/relationships" r:embed="rId14">
            <a:duotone>
              <a:schemeClr val="accent4">
                <a:shade val="45000"/>
                <a:satMod val="135000"/>
              </a:schemeClr>
              <a:prstClr val="white"/>
            </a:duotone>
          </a:blip>
          <a:stretch>
            <a:fillRect/>
          </a:stretch>
        </xdr:blipFill>
        <xdr:spPr>
          <a:xfrm>
            <a:off x="2611861" y="5905500"/>
            <a:ext cx="252000" cy="252000"/>
          </a:xfrm>
          <a:prstGeom prst="rect">
            <a:avLst/>
          </a:prstGeom>
        </xdr:spPr>
      </xdr:pic>
      <xdr:pic>
        <xdr:nvPicPr>
          <xdr:cNvPr id="82" name="Picture 81">
            <a:extLst>
              <a:ext uri="{FF2B5EF4-FFF2-40B4-BE49-F238E27FC236}">
                <a16:creationId xmlns:a16="http://schemas.microsoft.com/office/drawing/2014/main" id="{3687F2FE-2FC3-CD19-8F67-C26588584538}"/>
              </a:ext>
            </a:extLst>
          </xdr:cNvPr>
          <xdr:cNvPicPr>
            <a:picLocks noChangeAspect="1"/>
          </xdr:cNvPicPr>
        </xdr:nvPicPr>
        <xdr:blipFill>
          <a:blip xmlns:r="http://schemas.openxmlformats.org/officeDocument/2006/relationships" r:embed="rId15">
            <a:duotone>
              <a:schemeClr val="accent4">
                <a:shade val="45000"/>
                <a:satMod val="135000"/>
              </a:schemeClr>
              <a:prstClr val="white"/>
            </a:duotone>
          </a:blip>
          <a:stretch>
            <a:fillRect/>
          </a:stretch>
        </xdr:blipFill>
        <xdr:spPr>
          <a:xfrm>
            <a:off x="2603498" y="1016000"/>
            <a:ext cx="260363" cy="260363"/>
          </a:xfrm>
          <a:prstGeom prst="rect">
            <a:avLst/>
          </a:prstGeom>
        </xdr:spPr>
      </xdr:pic>
      <xdr:pic>
        <xdr:nvPicPr>
          <xdr:cNvPr id="83" name="Picture 82">
            <a:hlinkClick xmlns:r="http://schemas.openxmlformats.org/officeDocument/2006/relationships" r:id="rId16"/>
            <a:extLst>
              <a:ext uri="{FF2B5EF4-FFF2-40B4-BE49-F238E27FC236}">
                <a16:creationId xmlns:a16="http://schemas.microsoft.com/office/drawing/2014/main" id="{213F3484-BADA-A95A-DF8A-FCA67A466763}"/>
              </a:ext>
            </a:extLst>
          </xdr:cNvPr>
          <xdr:cNvPicPr>
            <a:picLocks noChangeAspect="1"/>
          </xdr:cNvPicPr>
        </xdr:nvPicPr>
        <xdr:blipFill>
          <a:blip xmlns:r="http://schemas.openxmlformats.org/officeDocument/2006/relationships" r:embed="rId17">
            <a:duotone>
              <a:schemeClr val="accent4">
                <a:shade val="45000"/>
                <a:satMod val="135000"/>
              </a:schemeClr>
              <a:prstClr val="white"/>
            </a:duotone>
          </a:blip>
          <a:stretch>
            <a:fillRect/>
          </a:stretch>
        </xdr:blipFill>
        <xdr:spPr>
          <a:xfrm>
            <a:off x="2611861" y="2783415"/>
            <a:ext cx="252000" cy="252000"/>
          </a:xfrm>
          <a:prstGeom prst="rect">
            <a:avLst/>
          </a:prstGeom>
        </xdr:spPr>
      </xdr:pic>
      <xdr:pic>
        <xdr:nvPicPr>
          <xdr:cNvPr id="84" name="Picture 83">
            <a:hlinkClick xmlns:r="http://schemas.openxmlformats.org/officeDocument/2006/relationships" r:id="rId18"/>
            <a:extLst>
              <a:ext uri="{FF2B5EF4-FFF2-40B4-BE49-F238E27FC236}">
                <a16:creationId xmlns:a16="http://schemas.microsoft.com/office/drawing/2014/main" id="{6C7B0086-D34A-BD7C-57B1-C92F20477897}"/>
              </a:ext>
            </a:extLst>
          </xdr:cNvPr>
          <xdr:cNvPicPr>
            <a:picLocks noChangeAspect="1"/>
          </xdr:cNvPicPr>
        </xdr:nvPicPr>
        <xdr:blipFill>
          <a:blip xmlns:r="http://schemas.openxmlformats.org/officeDocument/2006/relationships" r:embed="rId19">
            <a:duotone>
              <a:schemeClr val="accent4">
                <a:shade val="45000"/>
                <a:satMod val="135000"/>
              </a:schemeClr>
              <a:prstClr val="white"/>
            </a:duotone>
          </a:blip>
          <a:stretch>
            <a:fillRect/>
          </a:stretch>
        </xdr:blipFill>
        <xdr:spPr>
          <a:xfrm>
            <a:off x="2611861" y="4931833"/>
            <a:ext cx="252000" cy="252000"/>
          </a:xfrm>
          <a:prstGeom prst="rect">
            <a:avLst/>
          </a:prstGeom>
        </xdr:spPr>
      </xdr:pic>
      <xdr:pic>
        <xdr:nvPicPr>
          <xdr:cNvPr id="85" name="Picture 84">
            <a:hlinkClick xmlns:r="http://schemas.openxmlformats.org/officeDocument/2006/relationships" r:id="rId20"/>
            <a:extLst>
              <a:ext uri="{FF2B5EF4-FFF2-40B4-BE49-F238E27FC236}">
                <a16:creationId xmlns:a16="http://schemas.microsoft.com/office/drawing/2014/main" id="{4078F5B6-F43A-4846-F644-505D0A4B53D4}"/>
              </a:ext>
            </a:extLst>
          </xdr:cNvPr>
          <xdr:cNvPicPr>
            <a:picLocks noChangeAspect="1"/>
          </xdr:cNvPicPr>
        </xdr:nvPicPr>
        <xdr:blipFill>
          <a:blip xmlns:r="http://schemas.openxmlformats.org/officeDocument/2006/relationships" r:embed="rId21">
            <a:duotone>
              <a:schemeClr val="accent4">
                <a:shade val="45000"/>
                <a:satMod val="135000"/>
              </a:schemeClr>
              <a:prstClr val="white"/>
            </a:duotone>
          </a:blip>
          <a:stretch>
            <a:fillRect/>
          </a:stretch>
        </xdr:blipFill>
        <xdr:spPr>
          <a:xfrm>
            <a:off x="2611861" y="3757084"/>
            <a:ext cx="252000" cy="252000"/>
          </a:xfrm>
          <a:prstGeom prst="rect">
            <a:avLst/>
          </a:prstGeom>
        </xdr:spPr>
      </xdr:pic>
    </xdr:grpSp>
    <xdr:clientData/>
  </xdr:twoCellAnchor>
  <xdr:twoCellAnchor editAs="oneCell">
    <xdr:from>
      <xdr:col>4</xdr:col>
      <xdr:colOff>275167</xdr:colOff>
      <xdr:row>10</xdr:row>
      <xdr:rowOff>127000</xdr:rowOff>
    </xdr:from>
    <xdr:to>
      <xdr:col>4</xdr:col>
      <xdr:colOff>527167</xdr:colOff>
      <xdr:row>12</xdr:row>
      <xdr:rowOff>19167</xdr:rowOff>
    </xdr:to>
    <xdr:pic>
      <xdr:nvPicPr>
        <xdr:cNvPr id="2" name="Picture 1">
          <a:hlinkClick xmlns:r="http://schemas.openxmlformats.org/officeDocument/2006/relationships" r:id="rId22"/>
          <a:extLst>
            <a:ext uri="{FF2B5EF4-FFF2-40B4-BE49-F238E27FC236}">
              <a16:creationId xmlns:a16="http://schemas.microsoft.com/office/drawing/2014/main" id="{ED3F4D66-27FE-48E8-979C-21DF439F1F1F}"/>
            </a:ext>
          </a:extLst>
        </xdr:cNvPr>
        <xdr:cNvPicPr>
          <a:picLocks noChangeAspect="1"/>
        </xdr:cNvPicPr>
      </xdr:nvPicPr>
      <xdr:blipFill>
        <a:blip xmlns:r="http://schemas.openxmlformats.org/officeDocument/2006/relationships" r:embed="rId23">
          <a:duotone>
            <a:schemeClr val="accent4">
              <a:shade val="45000"/>
              <a:satMod val="135000"/>
            </a:schemeClr>
            <a:prstClr val="white"/>
          </a:duotone>
        </a:blip>
        <a:stretch>
          <a:fillRect/>
        </a:stretch>
      </xdr:blipFill>
      <xdr:spPr>
        <a:xfrm>
          <a:off x="2730500" y="1926167"/>
          <a:ext cx="252000" cy="252000"/>
        </a:xfrm>
        <a:prstGeom prst="rect">
          <a:avLst/>
        </a:prstGeom>
      </xdr:spPr>
    </xdr:pic>
    <xdr:clientData/>
  </xdr:twoCellAnchor>
  <xdr:twoCellAnchor editAs="oneCell">
    <xdr:from>
      <xdr:col>4</xdr:col>
      <xdr:colOff>306918</xdr:colOff>
      <xdr:row>13</xdr:row>
      <xdr:rowOff>52916</xdr:rowOff>
    </xdr:from>
    <xdr:to>
      <xdr:col>4</xdr:col>
      <xdr:colOff>558918</xdr:colOff>
      <xdr:row>14</xdr:row>
      <xdr:rowOff>125000</xdr:rowOff>
    </xdr:to>
    <xdr:pic>
      <xdr:nvPicPr>
        <xdr:cNvPr id="3" name="Picture 2">
          <a:hlinkClick xmlns:r="http://schemas.openxmlformats.org/officeDocument/2006/relationships" r:id="rId24"/>
          <a:extLst>
            <a:ext uri="{FF2B5EF4-FFF2-40B4-BE49-F238E27FC236}">
              <a16:creationId xmlns:a16="http://schemas.microsoft.com/office/drawing/2014/main" id="{0B87DB73-239B-2620-015E-85BE3236348F}"/>
            </a:ext>
          </a:extLst>
        </xdr:cNvPr>
        <xdr:cNvPicPr>
          <a:picLocks noChangeAspect="1"/>
        </xdr:cNvPicPr>
      </xdr:nvPicPr>
      <xdr:blipFill>
        <a:blip xmlns:r="http://schemas.openxmlformats.org/officeDocument/2006/relationships" r:embed="rId25">
          <a:duotone>
            <a:schemeClr val="accent4">
              <a:shade val="45000"/>
              <a:satMod val="135000"/>
            </a:schemeClr>
            <a:prstClr val="white"/>
          </a:duotone>
        </a:blip>
        <a:stretch>
          <a:fillRect/>
        </a:stretch>
      </xdr:blipFill>
      <xdr:spPr>
        <a:xfrm>
          <a:off x="2762251" y="2391833"/>
          <a:ext cx="252000" cy="252000"/>
        </a:xfrm>
        <a:prstGeom prst="rect">
          <a:avLst/>
        </a:prstGeom>
      </xdr:spPr>
    </xdr:pic>
    <xdr:clientData/>
  </xdr:twoCellAnchor>
  <xdr:twoCellAnchor editAs="oneCell">
    <xdr:from>
      <xdr:col>22</xdr:col>
      <xdr:colOff>613832</xdr:colOff>
      <xdr:row>7</xdr:row>
      <xdr:rowOff>74083</xdr:rowOff>
    </xdr:from>
    <xdr:to>
      <xdr:col>30</xdr:col>
      <xdr:colOff>14815</xdr:colOff>
      <xdr:row>10</xdr:row>
      <xdr:rowOff>74083</xdr:rowOff>
    </xdr:to>
    <mc:AlternateContent xmlns:mc="http://schemas.openxmlformats.org/markup-compatibility/2006" xmlns:a14="http://schemas.microsoft.com/office/drawing/2010/main">
      <mc:Choice Requires="a14">
        <xdr:graphicFrame macro="">
          <xdr:nvGraphicFramePr>
            <xdr:cNvPr id="5" name="Payment Method">
              <a:extLst>
                <a:ext uri="{FF2B5EF4-FFF2-40B4-BE49-F238E27FC236}">
                  <a16:creationId xmlns:a16="http://schemas.microsoft.com/office/drawing/2014/main" id="{B8CEB70D-79CD-4BE8-90FC-B81CE79B6CC5}"/>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4111815" y="1333500"/>
              <a:ext cx="4318000" cy="53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476249</xdr:colOff>
      <xdr:row>0</xdr:row>
      <xdr:rowOff>167216</xdr:rowOff>
    </xdr:from>
    <xdr:to>
      <xdr:col>29</xdr:col>
      <xdr:colOff>572267</xdr:colOff>
      <xdr:row>35</xdr:row>
      <xdr:rowOff>170133</xdr:rowOff>
    </xdr:to>
    <xdr:grpSp>
      <xdr:nvGrpSpPr>
        <xdr:cNvPr id="2" name="Group 1">
          <a:extLst>
            <a:ext uri="{FF2B5EF4-FFF2-40B4-BE49-F238E27FC236}">
              <a16:creationId xmlns:a16="http://schemas.microsoft.com/office/drawing/2014/main" id="{B9DED69C-C1E6-4049-B22C-8B736EEBB393}"/>
            </a:ext>
          </a:extLst>
        </xdr:cNvPr>
        <xdr:cNvGrpSpPr/>
      </xdr:nvGrpSpPr>
      <xdr:grpSpPr>
        <a:xfrm>
          <a:off x="2317749" y="167216"/>
          <a:ext cx="16055685" cy="6300000"/>
          <a:chOff x="130585" y="110259"/>
          <a:chExt cx="15939268" cy="6637481"/>
        </a:xfrm>
      </xdr:grpSpPr>
      <xdr:sp macro="" textlink="">
        <xdr:nvSpPr>
          <xdr:cNvPr id="3" name="Rectangle: Rounded Corners 2">
            <a:extLst>
              <a:ext uri="{FF2B5EF4-FFF2-40B4-BE49-F238E27FC236}">
                <a16:creationId xmlns:a16="http://schemas.microsoft.com/office/drawing/2014/main" id="{62966783-6EF4-F6A0-9CDF-9D8170BCCA08}"/>
              </a:ext>
            </a:extLst>
          </xdr:cNvPr>
          <xdr:cNvSpPr/>
        </xdr:nvSpPr>
        <xdr:spPr>
          <a:xfrm>
            <a:off x="130585" y="110259"/>
            <a:ext cx="15939268" cy="6637481"/>
          </a:xfrm>
          <a:prstGeom prst="roundRect">
            <a:avLst>
              <a:gd name="adj" fmla="val 8177"/>
            </a:avLst>
          </a:prstGeom>
          <a:solidFill>
            <a:srgbClr val="BFDDE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 name="Rectangle: Rounded Corners 3">
            <a:extLst>
              <a:ext uri="{FF2B5EF4-FFF2-40B4-BE49-F238E27FC236}">
                <a16:creationId xmlns:a16="http://schemas.microsoft.com/office/drawing/2014/main" id="{FCD0D57F-4B65-35FE-2EBA-E7211DD7D930}"/>
              </a:ext>
            </a:extLst>
          </xdr:cNvPr>
          <xdr:cNvSpPr/>
        </xdr:nvSpPr>
        <xdr:spPr>
          <a:xfrm>
            <a:off x="220473" y="816119"/>
            <a:ext cx="620507" cy="5787975"/>
          </a:xfrm>
          <a:prstGeom prst="roundRect">
            <a:avLst>
              <a:gd name="adj" fmla="val 50000"/>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9" name="Rectangle: Rounded Corners 8">
            <a:extLst>
              <a:ext uri="{FF2B5EF4-FFF2-40B4-BE49-F238E27FC236}">
                <a16:creationId xmlns:a16="http://schemas.microsoft.com/office/drawing/2014/main" id="{E832F621-319C-FD3C-2DC5-C78EFAD386B9}"/>
              </a:ext>
            </a:extLst>
          </xdr:cNvPr>
          <xdr:cNvSpPr/>
        </xdr:nvSpPr>
        <xdr:spPr>
          <a:xfrm>
            <a:off x="980099" y="838172"/>
            <a:ext cx="5896930" cy="2857061"/>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2" name="Rectangle: Rounded Corners 11">
            <a:extLst>
              <a:ext uri="{FF2B5EF4-FFF2-40B4-BE49-F238E27FC236}">
                <a16:creationId xmlns:a16="http://schemas.microsoft.com/office/drawing/2014/main" id="{5A1EF4CA-7028-856C-3698-8CECA102270E}"/>
              </a:ext>
            </a:extLst>
          </xdr:cNvPr>
          <xdr:cNvSpPr/>
        </xdr:nvSpPr>
        <xdr:spPr>
          <a:xfrm>
            <a:off x="12034559" y="654028"/>
            <a:ext cx="3992506" cy="6014818"/>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1" name="Rectangle: Rounded Corners 50">
            <a:extLst>
              <a:ext uri="{FF2B5EF4-FFF2-40B4-BE49-F238E27FC236}">
                <a16:creationId xmlns:a16="http://schemas.microsoft.com/office/drawing/2014/main" id="{B5B89A4C-1F69-D241-B0AE-D2F8736329CD}"/>
              </a:ext>
            </a:extLst>
          </xdr:cNvPr>
          <xdr:cNvSpPr/>
        </xdr:nvSpPr>
        <xdr:spPr>
          <a:xfrm>
            <a:off x="973795" y="3745914"/>
            <a:ext cx="5896930" cy="2837143"/>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2" name="Rectangle: Rounded Corners 51">
            <a:extLst>
              <a:ext uri="{FF2B5EF4-FFF2-40B4-BE49-F238E27FC236}">
                <a16:creationId xmlns:a16="http://schemas.microsoft.com/office/drawing/2014/main" id="{4315B2C2-1F58-CABF-C559-6337EAC2AA1E}"/>
              </a:ext>
            </a:extLst>
          </xdr:cNvPr>
          <xdr:cNvSpPr/>
        </xdr:nvSpPr>
        <xdr:spPr>
          <a:xfrm>
            <a:off x="6935238" y="782267"/>
            <a:ext cx="5057295" cy="2837143"/>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4" name="Rectangle: Rounded Corners 53">
            <a:extLst>
              <a:ext uri="{FF2B5EF4-FFF2-40B4-BE49-F238E27FC236}">
                <a16:creationId xmlns:a16="http://schemas.microsoft.com/office/drawing/2014/main" id="{51920F88-9A18-2705-CB42-F2AC5F9ECCEB}"/>
              </a:ext>
            </a:extLst>
          </xdr:cNvPr>
          <xdr:cNvSpPr/>
        </xdr:nvSpPr>
        <xdr:spPr>
          <a:xfrm>
            <a:off x="6928934" y="3657091"/>
            <a:ext cx="5042586" cy="2900400"/>
          </a:xfrm>
          <a:prstGeom prst="roundRect">
            <a:avLst/>
          </a:prstGeom>
          <a:solidFill>
            <a:srgbClr val="E6F2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4</xdr:col>
      <xdr:colOff>127000</xdr:colOff>
      <xdr:row>1</xdr:row>
      <xdr:rowOff>63499</xdr:rowOff>
    </xdr:from>
    <xdr:to>
      <xdr:col>13</xdr:col>
      <xdr:colOff>112713</xdr:colOff>
      <xdr:row>3</xdr:row>
      <xdr:rowOff>176212</xdr:rowOff>
    </xdr:to>
    <xdr:sp macro="" textlink="">
      <xdr:nvSpPr>
        <xdr:cNvPr id="36" name="TextBox 35">
          <a:extLst>
            <a:ext uri="{FF2B5EF4-FFF2-40B4-BE49-F238E27FC236}">
              <a16:creationId xmlns:a16="http://schemas.microsoft.com/office/drawing/2014/main" id="{7C63130B-B5BA-4817-920E-F11D6F551249}"/>
            </a:ext>
          </a:extLst>
        </xdr:cNvPr>
        <xdr:cNvSpPr txBox="1"/>
      </xdr:nvSpPr>
      <xdr:spPr>
        <a:xfrm>
          <a:off x="2565400" y="247649"/>
          <a:ext cx="5472113" cy="481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a:solidFill>
                <a:srgbClr val="318EAF"/>
              </a:solidFill>
              <a:latin typeface="Calibri" panose="020F0502020204030204" pitchFamily="34" charset="0"/>
              <a:cs typeface="Calibri" panose="020F0502020204030204" pitchFamily="34" charset="0"/>
            </a:rPr>
            <a:t>CAFÉ SALES ANALYSIS P2 	</a:t>
          </a:r>
          <a:r>
            <a:rPr lang="en-US" sz="2800" b="0">
              <a:solidFill>
                <a:srgbClr val="318EAF"/>
              </a:solidFill>
              <a:latin typeface="Calibri" panose="020F0502020204030204" pitchFamily="34" charset="0"/>
              <a:cs typeface="Calibri" panose="020F0502020204030204" pitchFamily="34" charset="0"/>
            </a:rPr>
            <a:t>														</a:t>
          </a:r>
        </a:p>
      </xdr:txBody>
    </xdr:sp>
    <xdr:clientData/>
  </xdr:twoCellAnchor>
  <xdr:twoCellAnchor>
    <xdr:from>
      <xdr:col>4</xdr:col>
      <xdr:colOff>137582</xdr:colOff>
      <xdr:row>3</xdr:row>
      <xdr:rowOff>50800</xdr:rowOff>
    </xdr:from>
    <xdr:to>
      <xdr:col>13</xdr:col>
      <xdr:colOff>64508</xdr:colOff>
      <xdr:row>5</xdr:row>
      <xdr:rowOff>65996</xdr:rowOff>
    </xdr:to>
    <xdr:sp macro="" textlink="">
      <xdr:nvSpPr>
        <xdr:cNvPr id="44" name="TextBox 43">
          <a:extLst>
            <a:ext uri="{FF2B5EF4-FFF2-40B4-BE49-F238E27FC236}">
              <a16:creationId xmlns:a16="http://schemas.microsoft.com/office/drawing/2014/main" id="{6831C017-ACC1-4DFA-A1F8-2C23449DD8CF}"/>
            </a:ext>
          </a:extLst>
        </xdr:cNvPr>
        <xdr:cNvSpPr txBox="1"/>
      </xdr:nvSpPr>
      <xdr:spPr>
        <a:xfrm>
          <a:off x="2592915" y="590550"/>
          <a:ext cx="5451426" cy="375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latin typeface="Calibri" panose="020F0502020204030204" pitchFamily="34" charset="0"/>
              <a:cs typeface="Calibri" panose="020F0502020204030204" pitchFamily="34" charset="0"/>
            </a:rPr>
            <a:t>Sales Trend, Payment</a:t>
          </a:r>
          <a:r>
            <a:rPr lang="en-US" sz="1200" baseline="0">
              <a:solidFill>
                <a:schemeClr val="tx1">
                  <a:lumMod val="65000"/>
                  <a:lumOff val="35000"/>
                </a:schemeClr>
              </a:solidFill>
              <a:latin typeface="Calibri" panose="020F0502020204030204" pitchFamily="34" charset="0"/>
              <a:cs typeface="Calibri" panose="020F0502020204030204" pitchFamily="34" charset="0"/>
            </a:rPr>
            <a:t> Optimization and Customer Behavior Analysis</a:t>
          </a:r>
          <a:endParaRPr lang="en-US" sz="1200">
            <a:solidFill>
              <a:schemeClr val="tx1">
                <a:lumMod val="65000"/>
                <a:lumOff val="35000"/>
              </a:schemeClr>
            </a:solidFill>
            <a:latin typeface="Calibri" panose="020F0502020204030204" pitchFamily="34" charset="0"/>
            <a:cs typeface="Calibri" panose="020F0502020204030204" pitchFamily="34" charset="0"/>
          </a:endParaRPr>
        </a:p>
      </xdr:txBody>
    </xdr:sp>
    <xdr:clientData/>
  </xdr:twoCellAnchor>
  <xdr:twoCellAnchor>
    <xdr:from>
      <xdr:col>23</xdr:col>
      <xdr:colOff>380998</xdr:colOff>
      <xdr:row>1</xdr:row>
      <xdr:rowOff>61384</xdr:rowOff>
    </xdr:from>
    <xdr:to>
      <xdr:col>29</xdr:col>
      <xdr:colOff>486833</xdr:colOff>
      <xdr:row>3</xdr:row>
      <xdr:rowOff>160338</xdr:rowOff>
    </xdr:to>
    <xdr:sp macro="" textlink="">
      <xdr:nvSpPr>
        <xdr:cNvPr id="45" name="TextBox 44">
          <a:extLst>
            <a:ext uri="{FF2B5EF4-FFF2-40B4-BE49-F238E27FC236}">
              <a16:creationId xmlns:a16="http://schemas.microsoft.com/office/drawing/2014/main" id="{3EF36AD2-8044-4430-8CEE-83838203D963}"/>
            </a:ext>
          </a:extLst>
        </xdr:cNvPr>
        <xdr:cNvSpPr txBox="1"/>
      </xdr:nvSpPr>
      <xdr:spPr>
        <a:xfrm>
          <a:off x="14499165" y="241301"/>
          <a:ext cx="3788835" cy="458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rgbClr val="318EAF"/>
              </a:solidFill>
              <a:latin typeface="Calibri" panose="020F0502020204030204" pitchFamily="34" charset="0"/>
              <a:cs typeface="Calibri" panose="020F0502020204030204" pitchFamily="34" charset="0"/>
            </a:rPr>
            <a:t>BY</a:t>
          </a:r>
          <a:r>
            <a:rPr lang="en-US" sz="2400" b="1" baseline="0">
              <a:solidFill>
                <a:srgbClr val="318EAF"/>
              </a:solidFill>
              <a:latin typeface="Calibri" panose="020F0502020204030204" pitchFamily="34" charset="0"/>
              <a:cs typeface="Calibri" panose="020F0502020204030204" pitchFamily="34" charset="0"/>
            </a:rPr>
            <a:t> TIMOTHY AKINTAYO</a:t>
          </a:r>
          <a:r>
            <a:rPr lang="en-US" sz="2800" b="1">
              <a:solidFill>
                <a:srgbClr val="318EAF"/>
              </a:solidFill>
              <a:latin typeface="Calibri" panose="020F0502020204030204" pitchFamily="34" charset="0"/>
              <a:cs typeface="Calibri" panose="020F0502020204030204" pitchFamily="34" charset="0"/>
            </a:rPr>
            <a:t>															</a:t>
          </a:r>
        </a:p>
      </xdr:txBody>
    </xdr:sp>
    <xdr:clientData/>
  </xdr:twoCellAnchor>
  <xdr:twoCellAnchor>
    <xdr:from>
      <xdr:col>5</xdr:col>
      <xdr:colOff>211666</xdr:colOff>
      <xdr:row>5</xdr:row>
      <xdr:rowOff>26456</xdr:rowOff>
    </xdr:from>
    <xdr:to>
      <xdr:col>14</xdr:col>
      <xdr:colOff>444500</xdr:colOff>
      <xdr:row>20</xdr:row>
      <xdr:rowOff>84666</xdr:rowOff>
    </xdr:to>
    <xdr:grpSp>
      <xdr:nvGrpSpPr>
        <xdr:cNvPr id="67" name="Group 66">
          <a:extLst>
            <a:ext uri="{FF2B5EF4-FFF2-40B4-BE49-F238E27FC236}">
              <a16:creationId xmlns:a16="http://schemas.microsoft.com/office/drawing/2014/main" id="{BCC382EB-8E11-259E-E98E-E1BEB0DA6F92}"/>
            </a:ext>
          </a:extLst>
        </xdr:cNvPr>
        <xdr:cNvGrpSpPr/>
      </xdr:nvGrpSpPr>
      <xdr:grpSpPr>
        <a:xfrm>
          <a:off x="3280833" y="926039"/>
          <a:ext cx="5757334" cy="2756960"/>
          <a:chOff x="3280833" y="926039"/>
          <a:chExt cx="5757334" cy="2756960"/>
        </a:xfrm>
      </xdr:grpSpPr>
      <xdr:sp macro="" textlink="CALCULATIONS!AA18">
        <xdr:nvSpPr>
          <xdr:cNvPr id="46" name="TextBox 45">
            <a:extLst>
              <a:ext uri="{FF2B5EF4-FFF2-40B4-BE49-F238E27FC236}">
                <a16:creationId xmlns:a16="http://schemas.microsoft.com/office/drawing/2014/main" id="{CEB4EC43-0BA3-48E6-81B6-3F4D440EDBCD}"/>
              </a:ext>
            </a:extLst>
          </xdr:cNvPr>
          <xdr:cNvSpPr txBox="1"/>
        </xdr:nvSpPr>
        <xdr:spPr>
          <a:xfrm>
            <a:off x="3471332" y="926039"/>
            <a:ext cx="2924399" cy="226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Revenue</a:t>
            </a:r>
            <a:r>
              <a:rPr lang="en-US" sz="1200" baseline="0">
                <a:solidFill>
                  <a:srgbClr val="318EAF"/>
                </a:solidFill>
                <a:latin typeface="Calibri" panose="020F0502020204030204" pitchFamily="34" charset="0"/>
                <a:cs typeface="Calibri" panose="020F0502020204030204" pitchFamily="34" charset="0"/>
              </a:rPr>
              <a:t> by Store Location</a:t>
            </a:r>
            <a:endParaRPr lang="en-US" sz="1200">
              <a:solidFill>
                <a:srgbClr val="318EAF"/>
              </a:solidFill>
              <a:latin typeface="Calibri" panose="020F0502020204030204" pitchFamily="34" charset="0"/>
              <a:cs typeface="Calibri" panose="020F0502020204030204" pitchFamily="34" charset="0"/>
            </a:endParaRPr>
          </a:p>
        </xdr:txBody>
      </xdr:sp>
      <xdr:graphicFrame macro="">
        <xdr:nvGraphicFramePr>
          <xdr:cNvPr id="48" name="Chart 47">
            <a:extLst>
              <a:ext uri="{FF2B5EF4-FFF2-40B4-BE49-F238E27FC236}">
                <a16:creationId xmlns:a16="http://schemas.microsoft.com/office/drawing/2014/main" id="{36EAD8C3-7CA5-4E3C-ADA7-42697278EE32}"/>
              </a:ext>
            </a:extLst>
          </xdr:cNvPr>
          <xdr:cNvGraphicFramePr>
            <a:graphicFrameLocks/>
          </xdr:cNvGraphicFramePr>
        </xdr:nvGraphicFramePr>
        <xdr:xfrm>
          <a:off x="3280833" y="984250"/>
          <a:ext cx="5757334" cy="269874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5</xdr:col>
      <xdr:colOff>137583</xdr:colOff>
      <xdr:row>20</xdr:row>
      <xdr:rowOff>63500</xdr:rowOff>
    </xdr:from>
    <xdr:to>
      <xdr:col>14</xdr:col>
      <xdr:colOff>381000</xdr:colOff>
      <xdr:row>35</xdr:row>
      <xdr:rowOff>10584</xdr:rowOff>
    </xdr:to>
    <xdr:grpSp>
      <xdr:nvGrpSpPr>
        <xdr:cNvPr id="68" name="Group 67">
          <a:extLst>
            <a:ext uri="{FF2B5EF4-FFF2-40B4-BE49-F238E27FC236}">
              <a16:creationId xmlns:a16="http://schemas.microsoft.com/office/drawing/2014/main" id="{F0818D77-9E1A-6257-2F9A-46DA2C5F60D2}"/>
            </a:ext>
          </a:extLst>
        </xdr:cNvPr>
        <xdr:cNvGrpSpPr/>
      </xdr:nvGrpSpPr>
      <xdr:grpSpPr>
        <a:xfrm>
          <a:off x="3206750" y="3661833"/>
          <a:ext cx="5767917" cy="2645834"/>
          <a:chOff x="3206750" y="3661833"/>
          <a:chExt cx="5767917" cy="2645834"/>
        </a:xfrm>
      </xdr:grpSpPr>
      <xdr:sp macro="" textlink="CALCULATIONS!AA18">
        <xdr:nvSpPr>
          <xdr:cNvPr id="55" name="TextBox 54">
            <a:extLst>
              <a:ext uri="{FF2B5EF4-FFF2-40B4-BE49-F238E27FC236}">
                <a16:creationId xmlns:a16="http://schemas.microsoft.com/office/drawing/2014/main" id="{C7367DFB-24CD-42E5-A3F0-FD3BA5C72287}"/>
              </a:ext>
            </a:extLst>
          </xdr:cNvPr>
          <xdr:cNvSpPr txBox="1"/>
        </xdr:nvSpPr>
        <xdr:spPr>
          <a:xfrm>
            <a:off x="3386667" y="3661833"/>
            <a:ext cx="2929468" cy="24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318EAF"/>
                </a:solidFill>
                <a:latin typeface="Calibri" panose="020F0502020204030204" pitchFamily="34" charset="0"/>
                <a:cs typeface="Calibri" panose="020F0502020204030204" pitchFamily="34" charset="0"/>
              </a:rPr>
              <a:t>Highest</a:t>
            </a:r>
            <a:r>
              <a:rPr lang="en-US" sz="1200" baseline="0">
                <a:solidFill>
                  <a:srgbClr val="318EAF"/>
                </a:solidFill>
                <a:latin typeface="Calibri" panose="020F0502020204030204" pitchFamily="34" charset="0"/>
                <a:cs typeface="Calibri" panose="020F0502020204030204" pitchFamily="34" charset="0"/>
              </a:rPr>
              <a:t> Selling Product</a:t>
            </a:r>
            <a:endParaRPr lang="en-US" sz="1200">
              <a:solidFill>
                <a:srgbClr val="318EAF"/>
              </a:solidFill>
              <a:latin typeface="Calibri" panose="020F0502020204030204" pitchFamily="34" charset="0"/>
              <a:cs typeface="Calibri" panose="020F0502020204030204" pitchFamily="34" charset="0"/>
            </a:endParaRPr>
          </a:p>
        </xdr:txBody>
      </xdr:sp>
      <xdr:sp macro="" textlink="CALCULATIONS!X4">
        <xdr:nvSpPr>
          <xdr:cNvPr id="57" name="TextBox 56">
            <a:extLst>
              <a:ext uri="{FF2B5EF4-FFF2-40B4-BE49-F238E27FC236}">
                <a16:creationId xmlns:a16="http://schemas.microsoft.com/office/drawing/2014/main" id="{5374F65B-D56E-4281-B506-EE8AEAEE9820}"/>
              </a:ext>
            </a:extLst>
          </xdr:cNvPr>
          <xdr:cNvSpPr txBox="1"/>
        </xdr:nvSpPr>
        <xdr:spPr>
          <a:xfrm>
            <a:off x="3365501" y="3820583"/>
            <a:ext cx="4106333"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837DED-4224-4A0D-88AE-7DE547900F22}" type="TxLink">
              <a:rPr lang="en-US" sz="1100" b="0" i="0" u="none" strike="noStrike">
                <a:solidFill>
                  <a:srgbClr val="000000"/>
                </a:solidFill>
                <a:latin typeface="Aptos Narrow"/>
                <a:cs typeface="Calibri" panose="020F0502020204030204" pitchFamily="34" charset="0"/>
              </a:rPr>
              <a:pPr/>
              <a:t>Highest selling product: Salad with 1598 transactions</a:t>
            </a:fld>
            <a:endParaRPr lang="en-US" sz="1000">
              <a:latin typeface="Calibri" panose="020F0502020204030204" pitchFamily="34" charset="0"/>
              <a:cs typeface="Calibri" panose="020F0502020204030204" pitchFamily="34" charset="0"/>
            </a:endParaRPr>
          </a:p>
        </xdr:txBody>
      </xdr:sp>
      <xdr:graphicFrame macro="">
        <xdr:nvGraphicFramePr>
          <xdr:cNvPr id="58" name="Chart 57">
            <a:extLst>
              <a:ext uri="{FF2B5EF4-FFF2-40B4-BE49-F238E27FC236}">
                <a16:creationId xmlns:a16="http://schemas.microsoft.com/office/drawing/2014/main" id="{401809C9-68DD-4677-BF88-ADEFB3D9AB38}"/>
              </a:ext>
            </a:extLst>
          </xdr:cNvPr>
          <xdr:cNvGraphicFramePr>
            <a:graphicFrameLocks/>
          </xdr:cNvGraphicFramePr>
        </xdr:nvGraphicFramePr>
        <xdr:xfrm>
          <a:off x="3206750" y="3820583"/>
          <a:ext cx="5767917" cy="248708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15</xdr:col>
      <xdr:colOff>179916</xdr:colOff>
      <xdr:row>4</xdr:row>
      <xdr:rowOff>118234</xdr:rowOff>
    </xdr:from>
    <xdr:to>
      <xdr:col>22</xdr:col>
      <xdr:colOff>488950</xdr:colOff>
      <xdr:row>19</xdr:row>
      <xdr:rowOff>42332</xdr:rowOff>
    </xdr:to>
    <xdr:grpSp>
      <xdr:nvGrpSpPr>
        <xdr:cNvPr id="59" name="Group 58">
          <a:extLst>
            <a:ext uri="{FF2B5EF4-FFF2-40B4-BE49-F238E27FC236}">
              <a16:creationId xmlns:a16="http://schemas.microsoft.com/office/drawing/2014/main" id="{EF0E4285-287C-42F5-B333-EFC324C60C44}"/>
            </a:ext>
          </a:extLst>
        </xdr:cNvPr>
        <xdr:cNvGrpSpPr/>
      </xdr:nvGrpSpPr>
      <xdr:grpSpPr>
        <a:xfrm>
          <a:off x="9387416" y="837901"/>
          <a:ext cx="4605867" cy="2622848"/>
          <a:chOff x="7962900" y="2085477"/>
          <a:chExt cx="4605867" cy="2668559"/>
        </a:xfrm>
      </xdr:grpSpPr>
      <xdr:graphicFrame macro="">
        <xdr:nvGraphicFramePr>
          <xdr:cNvPr id="60" name="Chart 59">
            <a:extLst>
              <a:ext uri="{FF2B5EF4-FFF2-40B4-BE49-F238E27FC236}">
                <a16:creationId xmlns:a16="http://schemas.microsoft.com/office/drawing/2014/main" id="{F618B405-60BC-B699-D920-F963D653DA62}"/>
              </a:ext>
            </a:extLst>
          </xdr:cNvPr>
          <xdr:cNvGraphicFramePr>
            <a:graphicFrameLocks/>
          </xdr:cNvGraphicFramePr>
        </xdr:nvGraphicFramePr>
        <xdr:xfrm>
          <a:off x="7962900" y="2159002"/>
          <a:ext cx="4605867" cy="2595034"/>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61" name="TextBox 60">
            <a:extLst>
              <a:ext uri="{FF2B5EF4-FFF2-40B4-BE49-F238E27FC236}">
                <a16:creationId xmlns:a16="http://schemas.microsoft.com/office/drawing/2014/main" id="{9DB1E487-E3C2-DD6B-796D-671E8384948C}"/>
              </a:ext>
            </a:extLst>
          </xdr:cNvPr>
          <xdr:cNvSpPr txBox="1"/>
        </xdr:nvSpPr>
        <xdr:spPr>
          <a:xfrm>
            <a:off x="9423399" y="3319467"/>
            <a:ext cx="1186393" cy="342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318EAF"/>
                </a:solidFill>
                <a:latin typeface="Calibri" panose="020F0502020204030204" pitchFamily="34" charset="0"/>
                <a:cs typeface="Calibri" panose="020F0502020204030204" pitchFamily="34" charset="0"/>
              </a:rPr>
              <a:t>Transaction</a:t>
            </a:r>
            <a:r>
              <a:rPr lang="en-US" sz="1200" b="1" baseline="0">
                <a:solidFill>
                  <a:srgbClr val="318EAF"/>
                </a:solidFill>
                <a:latin typeface="Calibri" panose="020F0502020204030204" pitchFamily="34" charset="0"/>
                <a:cs typeface="Calibri" panose="020F0502020204030204" pitchFamily="34" charset="0"/>
              </a:rPr>
              <a:t> %</a:t>
            </a:r>
            <a:r>
              <a:rPr lang="en-US" sz="1200" b="1">
                <a:solidFill>
                  <a:srgbClr val="318EAF"/>
                </a:solidFill>
                <a:latin typeface="Calibri" panose="020F0502020204030204" pitchFamily="34" charset="0"/>
                <a:cs typeface="Calibri" panose="020F0502020204030204" pitchFamily="34" charset="0"/>
              </a:rPr>
              <a:t>	</a:t>
            </a:r>
            <a:r>
              <a:rPr lang="en-US" sz="1200" b="0">
                <a:solidFill>
                  <a:srgbClr val="318EAF"/>
                </a:solidFill>
                <a:latin typeface="Calibri" panose="020F0502020204030204" pitchFamily="34" charset="0"/>
                <a:cs typeface="Calibri" panose="020F0502020204030204" pitchFamily="34" charset="0"/>
              </a:rPr>
              <a:t>														</a:t>
            </a:r>
          </a:p>
        </xdr:txBody>
      </xdr:sp>
      <xdr:sp macro="" textlink="">
        <xdr:nvSpPr>
          <xdr:cNvPr id="62" name="TextBox 61">
            <a:extLst>
              <a:ext uri="{FF2B5EF4-FFF2-40B4-BE49-F238E27FC236}">
                <a16:creationId xmlns:a16="http://schemas.microsoft.com/office/drawing/2014/main" id="{C8C00CC8-EC4C-6B36-9009-62FB43637BEF}"/>
              </a:ext>
            </a:extLst>
          </xdr:cNvPr>
          <xdr:cNvSpPr txBox="1"/>
        </xdr:nvSpPr>
        <xdr:spPr>
          <a:xfrm>
            <a:off x="7967132" y="2085477"/>
            <a:ext cx="1858435" cy="256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baseline="0">
                <a:solidFill>
                  <a:srgbClr val="318EAF"/>
                </a:solidFill>
                <a:latin typeface="Calibri" panose="020F0502020204030204" pitchFamily="34" charset="0"/>
                <a:cs typeface="Calibri" panose="020F0502020204030204" pitchFamily="34" charset="0"/>
              </a:rPr>
              <a:t>Sales Distribution </a:t>
            </a:r>
            <a:r>
              <a:rPr lang="en-US" sz="1200" b="0">
                <a:solidFill>
                  <a:srgbClr val="318EAF"/>
                </a:solidFill>
                <a:latin typeface="Calibri" panose="020F0502020204030204" pitchFamily="34" charset="0"/>
                <a:cs typeface="Calibri" panose="020F0502020204030204" pitchFamily="34" charset="0"/>
              </a:rPr>
              <a:t>														</a:t>
            </a:r>
          </a:p>
        </xdr:txBody>
      </xdr:sp>
    </xdr:grpSp>
    <xdr:clientData/>
  </xdr:twoCellAnchor>
  <xdr:twoCellAnchor>
    <xdr:from>
      <xdr:col>15</xdr:col>
      <xdr:colOff>21165</xdr:colOff>
      <xdr:row>19</xdr:row>
      <xdr:rowOff>152399</xdr:rowOff>
    </xdr:from>
    <xdr:to>
      <xdr:col>23</xdr:col>
      <xdr:colOff>21165</xdr:colOff>
      <xdr:row>34</xdr:row>
      <xdr:rowOff>124883</xdr:rowOff>
    </xdr:to>
    <xdr:grpSp>
      <xdr:nvGrpSpPr>
        <xdr:cNvPr id="69" name="Group 68">
          <a:extLst>
            <a:ext uri="{FF2B5EF4-FFF2-40B4-BE49-F238E27FC236}">
              <a16:creationId xmlns:a16="http://schemas.microsoft.com/office/drawing/2014/main" id="{B01A159D-8BAE-84A7-85F4-1073E82F4FEA}"/>
            </a:ext>
          </a:extLst>
        </xdr:cNvPr>
        <xdr:cNvGrpSpPr/>
      </xdr:nvGrpSpPr>
      <xdr:grpSpPr>
        <a:xfrm>
          <a:off x="9228665" y="3570816"/>
          <a:ext cx="4910667" cy="2671234"/>
          <a:chOff x="9228665" y="3570816"/>
          <a:chExt cx="4910667" cy="2671234"/>
        </a:xfrm>
      </xdr:grpSpPr>
      <xdr:sp macro="" textlink="CALCULATIONS!AA18">
        <xdr:nvSpPr>
          <xdr:cNvPr id="64" name="TextBox 63">
            <a:extLst>
              <a:ext uri="{FF2B5EF4-FFF2-40B4-BE49-F238E27FC236}">
                <a16:creationId xmlns:a16="http://schemas.microsoft.com/office/drawing/2014/main" id="{66C2D2FA-0690-91C0-6374-42135E7E6360}"/>
              </a:ext>
            </a:extLst>
          </xdr:cNvPr>
          <xdr:cNvSpPr txBox="1"/>
        </xdr:nvSpPr>
        <xdr:spPr>
          <a:xfrm>
            <a:off x="9370483" y="3570816"/>
            <a:ext cx="4059766" cy="345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318EAF"/>
                </a:solidFill>
                <a:latin typeface="Calibri" panose="020F0502020204030204" pitchFamily="34" charset="0"/>
                <a:cs typeface="Calibri" panose="020F0502020204030204" pitchFamily="34" charset="0"/>
              </a:rPr>
              <a:t>Purchase distribution of the highest spending customers</a:t>
            </a:r>
            <a:endParaRPr lang="en-US" sz="1200">
              <a:solidFill>
                <a:srgbClr val="318EAF"/>
              </a:solidFill>
              <a:latin typeface="Calibri" panose="020F0502020204030204" pitchFamily="34" charset="0"/>
              <a:cs typeface="Calibri" panose="020F0502020204030204" pitchFamily="34" charset="0"/>
            </a:endParaRPr>
          </a:p>
        </xdr:txBody>
      </xdr:sp>
      <xdr:graphicFrame macro="">
        <xdr:nvGraphicFramePr>
          <xdr:cNvPr id="66" name="Chart 65">
            <a:extLst>
              <a:ext uri="{FF2B5EF4-FFF2-40B4-BE49-F238E27FC236}">
                <a16:creationId xmlns:a16="http://schemas.microsoft.com/office/drawing/2014/main" id="{6449F8B7-2776-4A98-9BDF-412EBB8BDF5B}"/>
              </a:ext>
            </a:extLst>
          </xdr:cNvPr>
          <xdr:cNvGraphicFramePr>
            <a:graphicFrameLocks/>
          </xdr:cNvGraphicFramePr>
        </xdr:nvGraphicFramePr>
        <xdr:xfrm>
          <a:off x="9228665" y="3723216"/>
          <a:ext cx="4910667" cy="2518834"/>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25</xdr:col>
      <xdr:colOff>342826</xdr:colOff>
      <xdr:row>4</xdr:row>
      <xdr:rowOff>155273</xdr:rowOff>
    </xdr:from>
    <xdr:to>
      <xdr:col>25</xdr:col>
      <xdr:colOff>593012</xdr:colOff>
      <xdr:row>6</xdr:row>
      <xdr:rowOff>18789</xdr:rowOff>
    </xdr:to>
    <xdr:pic>
      <xdr:nvPicPr>
        <xdr:cNvPr id="70" name="Picture 69">
          <a:extLst>
            <a:ext uri="{FF2B5EF4-FFF2-40B4-BE49-F238E27FC236}">
              <a16:creationId xmlns:a16="http://schemas.microsoft.com/office/drawing/2014/main" id="{6F5174A3-DE02-1A50-B7AA-B62FEFC5D729}"/>
            </a:ext>
          </a:extLst>
        </xdr:cNvPr>
        <xdr:cNvPicPr>
          <a:picLocks noChangeAspect="1"/>
        </xdr:cNvPicPr>
      </xdr:nvPicPr>
      <xdr:blipFill>
        <a:blip xmlns:r="http://schemas.openxmlformats.org/officeDocument/2006/relationships" r:embed="rId5">
          <a:duotone>
            <a:schemeClr val="accent4">
              <a:shade val="45000"/>
              <a:satMod val="135000"/>
            </a:schemeClr>
            <a:prstClr val="white"/>
          </a:duotone>
        </a:blip>
        <a:stretch>
          <a:fillRect/>
        </a:stretch>
      </xdr:blipFill>
      <xdr:spPr>
        <a:xfrm>
          <a:off x="15688659" y="874940"/>
          <a:ext cx="250186" cy="223349"/>
        </a:xfrm>
        <a:prstGeom prst="rect">
          <a:avLst/>
        </a:prstGeom>
      </xdr:spPr>
    </xdr:pic>
    <xdr:clientData/>
  </xdr:twoCellAnchor>
  <xdr:twoCellAnchor>
    <xdr:from>
      <xdr:col>23</xdr:col>
      <xdr:colOff>243416</xdr:colOff>
      <xdr:row>4</xdr:row>
      <xdr:rowOff>158750</xdr:rowOff>
    </xdr:from>
    <xdr:to>
      <xdr:col>30</xdr:col>
      <xdr:colOff>31749</xdr:colOff>
      <xdr:row>35</xdr:row>
      <xdr:rowOff>105834</xdr:rowOff>
    </xdr:to>
    <xdr:sp macro="" textlink="">
      <xdr:nvSpPr>
        <xdr:cNvPr id="72" name="TextBox 71">
          <a:extLst>
            <a:ext uri="{FF2B5EF4-FFF2-40B4-BE49-F238E27FC236}">
              <a16:creationId xmlns:a16="http://schemas.microsoft.com/office/drawing/2014/main" id="{74FD6F05-1B90-1156-A269-C820C6DA18FC}"/>
            </a:ext>
          </a:extLst>
        </xdr:cNvPr>
        <xdr:cNvSpPr txBox="1"/>
      </xdr:nvSpPr>
      <xdr:spPr>
        <a:xfrm>
          <a:off x="14361583" y="878417"/>
          <a:ext cx="4085166" cy="552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318EAF"/>
              </a:solidFill>
            </a:rPr>
            <a:t>  </a:t>
          </a:r>
          <a:r>
            <a:rPr lang="en-US" sz="1100">
              <a:solidFill>
                <a:srgbClr val="318EAF"/>
              </a:solidFill>
              <a:latin typeface="Calibri" panose="020F0502020204030204" pitchFamily="34" charset="0"/>
              <a:cs typeface="Calibri" panose="020F0502020204030204" pitchFamily="34" charset="0"/>
            </a:rPr>
            <a:t>Insights and Actions</a:t>
          </a:r>
        </a:p>
        <a:p>
          <a:r>
            <a:rPr lang="en-US" sz="1100">
              <a:solidFill>
                <a:srgbClr val="318EAF"/>
              </a:solidFill>
              <a:effectLst/>
              <a:latin typeface="Calibri" panose="020F0502020204030204" pitchFamily="34" charset="0"/>
              <a:ea typeface="+mn-ea"/>
              <a:cs typeface="Calibri" panose="020F0502020204030204" pitchFamily="34" charset="0"/>
            </a:rPr>
            <a:t>Store Location Insight</a:t>
          </a:r>
        </a:p>
        <a:p>
          <a:r>
            <a:rPr lang="en-US">
              <a:effectLst/>
            </a:rPr>
            <a:t>Customers spend slightly more when dining in-store compared to take-away because they tend to order additional items when</a:t>
          </a:r>
          <a:r>
            <a:rPr lang="en-US" baseline="0">
              <a:effectLst/>
            </a:rPr>
            <a:t> </a:t>
          </a:r>
          <a:r>
            <a:rPr lang="en-US">
              <a:effectLst/>
            </a:rPr>
            <a:t>purchasing in-store. High-spending customers prefer buying in-store.</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rgbClr val="318EAF"/>
              </a:solidFill>
              <a:effectLst/>
              <a:latin typeface="Calibri" panose="020F0502020204030204" pitchFamily="34" charset="0"/>
              <a:ea typeface="+mn-ea"/>
              <a:cs typeface="Calibri" panose="020F0502020204030204" pitchFamily="34" charset="0"/>
            </a:rPr>
            <a:t>Action</a:t>
          </a:r>
          <a:endParaRPr lang="en-US" sz="1100" b="1">
            <a:solidFill>
              <a:srgbClr val="318EAF"/>
            </a:solidFill>
            <a:effectLst/>
            <a:latin typeface="Calibri" panose="020F0502020204030204" pitchFamily="34" charset="0"/>
            <a:ea typeface="+mn-ea"/>
            <a:cs typeface="Calibri" panose="020F0502020204030204" pitchFamily="34" charset="0"/>
          </a:endParaRPr>
        </a:p>
        <a:p>
          <a:r>
            <a:rPr lang="en-US" sz="1100">
              <a:solidFill>
                <a:schemeClr val="dk1"/>
              </a:solidFill>
              <a:effectLst/>
              <a:latin typeface="Calibri" panose="020F0502020204030204" pitchFamily="34" charset="0"/>
              <a:ea typeface="+mn-ea"/>
              <a:cs typeface="Calibri" panose="020F0502020204030204" pitchFamily="34" charset="0"/>
            </a:rPr>
            <a:t>Focus on improving in-store experience to boost customer spending.</a:t>
          </a:r>
        </a:p>
        <a:p>
          <a:r>
            <a:rPr lang="en-US" sz="1100">
              <a:solidFill>
                <a:srgbClr val="318EAF"/>
              </a:solidFill>
              <a:effectLst/>
              <a:latin typeface="Calibri" panose="020F0502020204030204" pitchFamily="34" charset="0"/>
              <a:ea typeface="+mn-ea"/>
              <a:cs typeface="Calibri" panose="020F0502020204030204" pitchFamily="34" charset="0"/>
            </a:rPr>
            <a:t>Revenue and product Insight</a:t>
          </a:r>
        </a:p>
        <a:p>
          <a:r>
            <a:rPr lang="en-US" sz="1100">
              <a:solidFill>
                <a:schemeClr val="dk1"/>
              </a:solidFill>
              <a:effectLst/>
              <a:latin typeface="Calibri" panose="020F0502020204030204" pitchFamily="34" charset="0"/>
              <a:ea typeface="+mn-ea"/>
              <a:cs typeface="Calibri" panose="020F0502020204030204" pitchFamily="34" charset="0"/>
            </a:rPr>
            <a:t>Salad is the café’s best revenue generating menu (highest price, volume, and total revenue). </a:t>
          </a:r>
        </a:p>
        <a:p>
          <a:r>
            <a:rPr lang="en-US" sz="1100">
              <a:solidFill>
                <a:srgbClr val="318EAF"/>
              </a:solidFill>
              <a:effectLst/>
              <a:latin typeface="Calibri" panose="020F0502020204030204" pitchFamily="34" charset="0"/>
              <a:ea typeface="+mn-ea"/>
              <a:cs typeface="Calibri" panose="020F0502020204030204" pitchFamily="34" charset="0"/>
            </a:rPr>
            <a:t>Action</a:t>
          </a:r>
        </a:p>
        <a:p>
          <a:r>
            <a:rPr lang="en-US">
              <a:effectLst/>
            </a:rPr>
            <a:t>Since salads drive both volume and revenue, ensure that they are always fresh and of good quality. Upsell salad by creating different salad varieties.</a:t>
          </a:r>
        </a:p>
        <a:p>
          <a:r>
            <a:rPr lang="en-US" sz="1100">
              <a:solidFill>
                <a:srgbClr val="318EAF"/>
              </a:solidFill>
              <a:effectLst/>
              <a:latin typeface="Calibri" panose="020F0502020204030204" pitchFamily="34" charset="0"/>
              <a:ea typeface="+mn-ea"/>
              <a:cs typeface="Calibri" panose="020F0502020204030204" pitchFamily="34" charset="0"/>
            </a:rPr>
            <a:t>Customer Purchase Insight </a:t>
          </a:r>
        </a:p>
        <a:p>
          <a:r>
            <a:rPr lang="en-US">
              <a:effectLst/>
            </a:rPr>
            <a:t>50% of customers spend between $4-12, 25% of customers spend above $12. Our high-spending customers spend above $20 and prefer buying in-store.</a:t>
          </a:r>
        </a:p>
        <a:p>
          <a:r>
            <a:rPr lang="en-US" sz="1100">
              <a:solidFill>
                <a:srgbClr val="318EAF"/>
              </a:solidFill>
              <a:effectLst/>
              <a:latin typeface="Calibri" panose="020F0502020204030204" pitchFamily="34" charset="0"/>
              <a:ea typeface="+mn-ea"/>
              <a:cs typeface="Calibri" panose="020F0502020204030204" pitchFamily="34" charset="0"/>
            </a:rPr>
            <a:t>Action</a:t>
          </a:r>
        </a:p>
        <a:p>
          <a:r>
            <a:rPr lang="en-US" sz="1100">
              <a:solidFill>
                <a:schemeClr val="dk1"/>
              </a:solidFill>
              <a:effectLst/>
              <a:latin typeface="Calibri" panose="020F0502020204030204" pitchFamily="34" charset="0"/>
              <a:ea typeface="+mn-ea"/>
              <a:cs typeface="Calibri" panose="020F0502020204030204" pitchFamily="34" charset="0"/>
            </a:rPr>
            <a:t>Focus on improving in-store experience to boost customer spending.</a:t>
          </a:r>
        </a:p>
        <a:p>
          <a:r>
            <a:rPr lang="en-US" sz="1100">
              <a:solidFill>
                <a:srgbClr val="318EAF"/>
              </a:solidFill>
              <a:effectLst/>
              <a:latin typeface="Calibri" panose="020F0502020204030204" pitchFamily="34" charset="0"/>
              <a:ea typeface="+mn-ea"/>
              <a:cs typeface="Calibri" panose="020F0502020204030204" pitchFamily="34" charset="0"/>
            </a:rPr>
            <a:t>Payment Method Insight</a:t>
          </a:r>
        </a:p>
        <a:p>
          <a:r>
            <a:rPr lang="en-US" sz="1100">
              <a:solidFill>
                <a:schemeClr val="dk1"/>
              </a:solidFill>
              <a:effectLst/>
              <a:latin typeface="Calibri" panose="020F0502020204030204" pitchFamily="34" charset="0"/>
              <a:ea typeface="+mn-ea"/>
              <a:cs typeface="Calibri" panose="020F0502020204030204" pitchFamily="34" charset="0"/>
            </a:rPr>
            <a:t>Payment method preference is almost equally distributed. But</a:t>
          </a:r>
          <a:r>
            <a:rPr lang="en-US" sz="1100" baseline="0">
              <a:solidFill>
                <a:schemeClr val="dk1"/>
              </a:solidFill>
              <a:effectLst/>
              <a:latin typeface="Calibri" panose="020F0502020204030204" pitchFamily="34" charset="0"/>
              <a:ea typeface="+mn-ea"/>
              <a:cs typeface="Calibri" panose="020F0502020204030204" pitchFamily="34" charset="0"/>
            </a:rPr>
            <a:t> c</a:t>
          </a:r>
          <a:r>
            <a:rPr lang="en-US" sz="1100">
              <a:solidFill>
                <a:schemeClr val="dk1"/>
              </a:solidFill>
              <a:effectLst/>
              <a:latin typeface="Calibri" panose="020F0502020204030204" pitchFamily="34" charset="0"/>
              <a:ea typeface="+mn-ea"/>
              <a:cs typeface="Calibri" panose="020F0502020204030204" pitchFamily="34" charset="0"/>
            </a:rPr>
            <a:t>ash creates slowdowns due to counting delays and change sorting.</a:t>
          </a:r>
        </a:p>
        <a:p>
          <a:r>
            <a:rPr lang="en-US" sz="1100">
              <a:solidFill>
                <a:srgbClr val="318EAF"/>
              </a:solidFill>
              <a:effectLst/>
              <a:latin typeface="Calibri" panose="020F0502020204030204" pitchFamily="34" charset="0"/>
              <a:ea typeface="+mn-ea"/>
              <a:cs typeface="Calibri" panose="020F0502020204030204" pitchFamily="34" charset="0"/>
            </a:rPr>
            <a:t>Action</a:t>
          </a:r>
        </a:p>
        <a:p>
          <a:r>
            <a:rPr lang="en-US" sz="1100">
              <a:solidFill>
                <a:schemeClr val="dk1"/>
              </a:solidFill>
              <a:effectLst/>
              <a:latin typeface="Calibri" panose="020F0502020204030204" pitchFamily="34" charset="0"/>
              <a:ea typeface="+mn-ea"/>
              <a:cs typeface="Calibri" panose="020F0502020204030204" pitchFamily="34" charset="0"/>
            </a:rPr>
            <a:t>Shift more cash paying customers to credit cards and digital wallet</a:t>
          </a:r>
          <a:r>
            <a:rPr lang="en-US" sz="1100" baseline="0">
              <a:solidFill>
                <a:schemeClr val="dk1"/>
              </a:solidFill>
              <a:effectLst/>
              <a:latin typeface="Calibri" panose="020F0502020204030204" pitchFamily="34" charset="0"/>
              <a:ea typeface="+mn-ea"/>
              <a:cs typeface="Calibri" panose="020F0502020204030204" pitchFamily="34" charset="0"/>
            </a:rPr>
            <a:t> </a:t>
          </a:r>
          <a:r>
            <a:rPr lang="en-US" sz="1100">
              <a:solidFill>
                <a:schemeClr val="dk1"/>
              </a:solidFill>
              <a:effectLst/>
              <a:latin typeface="Calibri" panose="020F0502020204030204" pitchFamily="34" charset="0"/>
              <a:ea typeface="+mn-ea"/>
              <a:cs typeface="Calibri" panose="020F0502020204030204" pitchFamily="34" charset="0"/>
            </a:rPr>
            <a:t>by offering digital wallet/card discounts and loyalty points).</a:t>
          </a:r>
        </a:p>
        <a:p>
          <a:r>
            <a:rPr lang="en-US" sz="1100">
              <a:solidFill>
                <a:srgbClr val="318EAF"/>
              </a:solidFill>
              <a:effectLst/>
              <a:latin typeface="Calibri" panose="020F0502020204030204" pitchFamily="34" charset="0"/>
              <a:ea typeface="+mn-ea"/>
              <a:cs typeface="Calibri" panose="020F0502020204030204" pitchFamily="34" charset="0"/>
            </a:rPr>
            <a:t>Volume and Weekly Revenue Insight</a:t>
          </a:r>
        </a:p>
        <a:p>
          <a:r>
            <a:rPr lang="en-US">
              <a:effectLst/>
            </a:rPr>
            <a:t>The busiest day is Friday, while the day that generates the most revenue is Thursday. Make more cashiers available on Friday and prepare more orders on Thursday.</a:t>
          </a:r>
          <a:endParaRPr lang="en-US" sz="1100">
            <a:solidFill>
              <a:schemeClr val="dk1"/>
            </a:solidFill>
            <a:effectLst/>
            <a:latin typeface="Calibri" panose="020F0502020204030204" pitchFamily="34" charset="0"/>
            <a:ea typeface="+mn-ea"/>
            <a:cs typeface="Calibri" panose="020F0502020204030204" pitchFamily="34" charset="0"/>
          </a:endParaRPr>
        </a:p>
        <a:p>
          <a:r>
            <a:rPr lang="en-US" sz="1100">
              <a:solidFill>
                <a:schemeClr val="dk1"/>
              </a:solidFill>
              <a:effectLst/>
              <a:latin typeface="Calibri" panose="020F0502020204030204" pitchFamily="34" charset="0"/>
              <a:ea typeface="+mn-ea"/>
              <a:cs typeface="Calibri" panose="020F0502020204030204" pitchFamily="34" charset="0"/>
            </a:rPr>
            <a:t> </a:t>
          </a:r>
        </a:p>
        <a:p>
          <a:r>
            <a:rPr lang="en-US" sz="1100">
              <a:solidFill>
                <a:schemeClr val="dk1"/>
              </a:solidFill>
              <a:effectLst/>
              <a:latin typeface="+mn-lt"/>
              <a:ea typeface="+mn-ea"/>
              <a:cs typeface="+mn-cs"/>
            </a:rPr>
            <a:t> </a:t>
          </a:r>
        </a:p>
        <a:p>
          <a:endParaRPr lang="en-US" sz="1100">
            <a:solidFill>
              <a:srgbClr val="318EAF"/>
            </a:solidFill>
          </a:endParaRPr>
        </a:p>
        <a:p>
          <a:endParaRPr lang="en-US" sz="1100">
            <a:solidFill>
              <a:srgbClr val="318EAF"/>
            </a:solidFill>
          </a:endParaRPr>
        </a:p>
        <a:p>
          <a:endParaRPr lang="en-US" sz="1100"/>
        </a:p>
      </xdr:txBody>
    </xdr:sp>
    <xdr:clientData/>
  </xdr:twoCellAnchor>
  <xdr:twoCellAnchor editAs="oneCell">
    <xdr:from>
      <xdr:col>4</xdr:col>
      <xdr:colOff>137583</xdr:colOff>
      <xdr:row>9</xdr:row>
      <xdr:rowOff>42332</xdr:rowOff>
    </xdr:from>
    <xdr:to>
      <xdr:col>4</xdr:col>
      <xdr:colOff>389583</xdr:colOff>
      <xdr:row>10</xdr:row>
      <xdr:rowOff>114415</xdr:rowOff>
    </xdr:to>
    <xdr:pic>
      <xdr:nvPicPr>
        <xdr:cNvPr id="81" name="Picture 80">
          <a:hlinkClick xmlns:r="http://schemas.openxmlformats.org/officeDocument/2006/relationships" r:id="rId6"/>
          <a:extLst>
            <a:ext uri="{FF2B5EF4-FFF2-40B4-BE49-F238E27FC236}">
              <a16:creationId xmlns:a16="http://schemas.microsoft.com/office/drawing/2014/main" id="{B49209A3-1AF0-CACF-4F6B-DDD5F38C4DF2}"/>
            </a:ext>
          </a:extLst>
        </xdr:cNvPr>
        <xdr:cNvPicPr>
          <a:picLocks noChangeAspect="1"/>
        </xdr:cNvPicPr>
      </xdr:nvPicPr>
      <xdr:blipFill>
        <a:blip xmlns:r="http://schemas.openxmlformats.org/officeDocument/2006/relationships" r:embed="rId7">
          <a:duotone>
            <a:schemeClr val="accent4">
              <a:shade val="45000"/>
              <a:satMod val="135000"/>
            </a:schemeClr>
            <a:prstClr val="white"/>
          </a:duotone>
        </a:blip>
        <a:stretch>
          <a:fillRect/>
        </a:stretch>
      </xdr:blipFill>
      <xdr:spPr>
        <a:xfrm>
          <a:off x="2592916" y="1661582"/>
          <a:ext cx="252000" cy="252000"/>
        </a:xfrm>
        <a:prstGeom prst="rect">
          <a:avLst/>
        </a:prstGeom>
      </xdr:spPr>
    </xdr:pic>
    <xdr:clientData/>
  </xdr:twoCellAnchor>
  <xdr:twoCellAnchor>
    <xdr:from>
      <xdr:col>4</xdr:col>
      <xdr:colOff>148165</xdr:colOff>
      <xdr:row>5</xdr:row>
      <xdr:rowOff>116417</xdr:rowOff>
    </xdr:from>
    <xdr:to>
      <xdr:col>4</xdr:col>
      <xdr:colOff>408528</xdr:colOff>
      <xdr:row>34</xdr:row>
      <xdr:rowOff>40333</xdr:rowOff>
    </xdr:to>
    <xdr:grpSp>
      <xdr:nvGrpSpPr>
        <xdr:cNvPr id="85" name="Group 84">
          <a:extLst>
            <a:ext uri="{FF2B5EF4-FFF2-40B4-BE49-F238E27FC236}">
              <a16:creationId xmlns:a16="http://schemas.microsoft.com/office/drawing/2014/main" id="{0CE5E3FB-1133-3EAC-108F-FEE117E31540}"/>
            </a:ext>
          </a:extLst>
        </xdr:cNvPr>
        <xdr:cNvGrpSpPr/>
      </xdr:nvGrpSpPr>
      <xdr:grpSpPr>
        <a:xfrm>
          <a:off x="2603498" y="1016000"/>
          <a:ext cx="260363" cy="5141500"/>
          <a:chOff x="2603498" y="1016000"/>
          <a:chExt cx="260363" cy="5141500"/>
        </a:xfrm>
      </xdr:grpSpPr>
      <xdr:pic>
        <xdr:nvPicPr>
          <xdr:cNvPr id="75" name="Picture 74">
            <a:hlinkClick xmlns:r="http://schemas.openxmlformats.org/officeDocument/2006/relationships" r:id="rId8"/>
            <a:extLst>
              <a:ext uri="{FF2B5EF4-FFF2-40B4-BE49-F238E27FC236}">
                <a16:creationId xmlns:a16="http://schemas.microsoft.com/office/drawing/2014/main" id="{84B7F910-411B-ACD3-70B2-5A606895EB7C}"/>
              </a:ext>
            </a:extLst>
          </xdr:cNvPr>
          <xdr:cNvPicPr>
            <a:picLocks noChangeAspect="1"/>
          </xdr:cNvPicPr>
        </xdr:nvPicPr>
        <xdr:blipFill>
          <a:blip xmlns:r="http://schemas.openxmlformats.org/officeDocument/2006/relationships" r:embed="rId9">
            <a:duotone>
              <a:schemeClr val="accent4">
                <a:shade val="45000"/>
                <a:satMod val="135000"/>
              </a:schemeClr>
              <a:prstClr val="white"/>
            </a:duotone>
          </a:blip>
          <a:stretch>
            <a:fillRect/>
          </a:stretch>
        </xdr:blipFill>
        <xdr:spPr>
          <a:xfrm>
            <a:off x="2611861" y="5905500"/>
            <a:ext cx="252000" cy="252000"/>
          </a:xfrm>
          <a:prstGeom prst="rect">
            <a:avLst/>
          </a:prstGeom>
        </xdr:spPr>
      </xdr:pic>
      <xdr:pic>
        <xdr:nvPicPr>
          <xdr:cNvPr id="77" name="Picture 76">
            <a:extLst>
              <a:ext uri="{FF2B5EF4-FFF2-40B4-BE49-F238E27FC236}">
                <a16:creationId xmlns:a16="http://schemas.microsoft.com/office/drawing/2014/main" id="{ACCF40A1-E4A3-BC14-6293-B73FE05949B3}"/>
              </a:ext>
            </a:extLst>
          </xdr:cNvPr>
          <xdr:cNvPicPr>
            <a:picLocks noChangeAspect="1"/>
          </xdr:cNvPicPr>
        </xdr:nvPicPr>
        <xdr:blipFill>
          <a:blip xmlns:r="http://schemas.openxmlformats.org/officeDocument/2006/relationships" r:embed="rId10">
            <a:duotone>
              <a:schemeClr val="accent4">
                <a:shade val="45000"/>
                <a:satMod val="135000"/>
              </a:schemeClr>
              <a:prstClr val="white"/>
            </a:duotone>
          </a:blip>
          <a:stretch>
            <a:fillRect/>
          </a:stretch>
        </xdr:blipFill>
        <xdr:spPr>
          <a:xfrm>
            <a:off x="2603498" y="1016000"/>
            <a:ext cx="260363" cy="260363"/>
          </a:xfrm>
          <a:prstGeom prst="rect">
            <a:avLst/>
          </a:prstGeom>
        </xdr:spPr>
      </xdr:pic>
      <xdr:pic>
        <xdr:nvPicPr>
          <xdr:cNvPr id="78" name="Picture 77">
            <a:hlinkClick xmlns:r="http://schemas.openxmlformats.org/officeDocument/2006/relationships" r:id="rId11"/>
            <a:extLst>
              <a:ext uri="{FF2B5EF4-FFF2-40B4-BE49-F238E27FC236}">
                <a16:creationId xmlns:a16="http://schemas.microsoft.com/office/drawing/2014/main" id="{9D9758EF-4890-2692-A042-A1337EDB1672}"/>
              </a:ext>
            </a:extLst>
          </xdr:cNvPr>
          <xdr:cNvPicPr>
            <a:picLocks noChangeAspect="1"/>
          </xdr:cNvPicPr>
        </xdr:nvPicPr>
        <xdr:blipFill>
          <a:blip xmlns:r="http://schemas.openxmlformats.org/officeDocument/2006/relationships" r:embed="rId12">
            <a:duotone>
              <a:schemeClr val="accent4">
                <a:shade val="45000"/>
                <a:satMod val="135000"/>
              </a:schemeClr>
              <a:prstClr val="white"/>
            </a:duotone>
          </a:blip>
          <a:stretch>
            <a:fillRect/>
          </a:stretch>
        </xdr:blipFill>
        <xdr:spPr>
          <a:xfrm>
            <a:off x="2611861" y="2783415"/>
            <a:ext cx="252000" cy="252000"/>
          </a:xfrm>
          <a:prstGeom prst="rect">
            <a:avLst/>
          </a:prstGeom>
        </xdr:spPr>
      </xdr:pic>
      <xdr:pic>
        <xdr:nvPicPr>
          <xdr:cNvPr id="82" name="Picture 81">
            <a:hlinkClick xmlns:r="http://schemas.openxmlformats.org/officeDocument/2006/relationships" r:id="rId13"/>
            <a:extLst>
              <a:ext uri="{FF2B5EF4-FFF2-40B4-BE49-F238E27FC236}">
                <a16:creationId xmlns:a16="http://schemas.microsoft.com/office/drawing/2014/main" id="{DD54A866-6FF1-4F29-B62A-4C9076CB7853}"/>
              </a:ext>
            </a:extLst>
          </xdr:cNvPr>
          <xdr:cNvPicPr>
            <a:picLocks noChangeAspect="1"/>
          </xdr:cNvPicPr>
        </xdr:nvPicPr>
        <xdr:blipFill>
          <a:blip xmlns:r="http://schemas.openxmlformats.org/officeDocument/2006/relationships" r:embed="rId14">
            <a:duotone>
              <a:schemeClr val="accent4">
                <a:shade val="45000"/>
                <a:satMod val="135000"/>
              </a:schemeClr>
              <a:prstClr val="white"/>
            </a:duotone>
          </a:blip>
          <a:stretch>
            <a:fillRect/>
          </a:stretch>
        </xdr:blipFill>
        <xdr:spPr>
          <a:xfrm>
            <a:off x="2611861" y="4931833"/>
            <a:ext cx="252000" cy="252000"/>
          </a:xfrm>
          <a:prstGeom prst="rect">
            <a:avLst/>
          </a:prstGeom>
        </xdr:spPr>
      </xdr:pic>
      <xdr:pic>
        <xdr:nvPicPr>
          <xdr:cNvPr id="83" name="Picture 82">
            <a:hlinkClick xmlns:r="http://schemas.openxmlformats.org/officeDocument/2006/relationships" r:id="rId15"/>
            <a:extLst>
              <a:ext uri="{FF2B5EF4-FFF2-40B4-BE49-F238E27FC236}">
                <a16:creationId xmlns:a16="http://schemas.microsoft.com/office/drawing/2014/main" id="{C235B137-9077-8556-2F93-91BDD43A39AD}"/>
              </a:ext>
            </a:extLst>
          </xdr:cNvPr>
          <xdr:cNvPicPr>
            <a:picLocks noChangeAspect="1"/>
          </xdr:cNvPicPr>
        </xdr:nvPicPr>
        <xdr:blipFill>
          <a:blip xmlns:r="http://schemas.openxmlformats.org/officeDocument/2006/relationships" r:embed="rId16">
            <a:duotone>
              <a:schemeClr val="accent4">
                <a:shade val="45000"/>
                <a:satMod val="135000"/>
              </a:schemeClr>
              <a:prstClr val="white"/>
            </a:duotone>
          </a:blip>
          <a:stretch>
            <a:fillRect/>
          </a:stretch>
        </xdr:blipFill>
        <xdr:spPr>
          <a:xfrm>
            <a:off x="2611861" y="3757084"/>
            <a:ext cx="252000" cy="252000"/>
          </a:xfrm>
          <a:prstGeom prst="rect">
            <a:avLst/>
          </a:prstGeom>
        </xdr:spPr>
      </xdr:pic>
    </xdr:grpSp>
    <xdr:clientData/>
  </xdr:twoCellAnchor>
  <xdr:twoCellAnchor editAs="oneCell">
    <xdr:from>
      <xdr:col>4</xdr:col>
      <xdr:colOff>148168</xdr:colOff>
      <xdr:row>12</xdr:row>
      <xdr:rowOff>1</xdr:rowOff>
    </xdr:from>
    <xdr:to>
      <xdr:col>4</xdr:col>
      <xdr:colOff>400168</xdr:colOff>
      <xdr:row>13</xdr:row>
      <xdr:rowOff>72084</xdr:rowOff>
    </xdr:to>
    <xdr:pic>
      <xdr:nvPicPr>
        <xdr:cNvPr id="6" name="Picture 5">
          <a:hlinkClick xmlns:r="http://schemas.openxmlformats.org/officeDocument/2006/relationships" r:id="rId17"/>
          <a:extLst>
            <a:ext uri="{FF2B5EF4-FFF2-40B4-BE49-F238E27FC236}">
              <a16:creationId xmlns:a16="http://schemas.microsoft.com/office/drawing/2014/main" id="{CC7230BE-B892-9021-62F7-82AB0D0A1551}"/>
            </a:ext>
          </a:extLst>
        </xdr:cNvPr>
        <xdr:cNvPicPr>
          <a:picLocks noChangeAspect="1"/>
        </xdr:cNvPicPr>
      </xdr:nvPicPr>
      <xdr:blipFill>
        <a:blip xmlns:r="http://schemas.openxmlformats.org/officeDocument/2006/relationships" r:embed="rId18">
          <a:duotone>
            <a:schemeClr val="accent4">
              <a:shade val="45000"/>
              <a:satMod val="135000"/>
            </a:schemeClr>
            <a:prstClr val="white"/>
          </a:duotone>
        </a:blip>
        <a:stretch>
          <a:fillRect/>
        </a:stretch>
      </xdr:blipFill>
      <xdr:spPr>
        <a:xfrm>
          <a:off x="2603501" y="2159001"/>
          <a:ext cx="252000" cy="25200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0.01805</cdr:x>
      <cdr:y>0.10286</cdr:y>
    </cdr:from>
    <cdr:to>
      <cdr:x>0.17103</cdr:x>
      <cdr:y>0.87934</cdr:y>
    </cdr:to>
    <cdr:grpSp>
      <cdr:nvGrpSpPr>
        <cdr:cNvPr id="2" name="Group 1">
          <a:extLst xmlns:a="http://schemas.openxmlformats.org/drawingml/2006/main">
            <a:ext uri="{FF2B5EF4-FFF2-40B4-BE49-F238E27FC236}">
              <a16:creationId xmlns:a16="http://schemas.microsoft.com/office/drawing/2014/main" id="{3B05A3BB-C4D3-B692-7B7B-92EF4A4AB6E5}"/>
            </a:ext>
          </a:extLst>
        </cdr:cNvPr>
        <cdr:cNvGrpSpPr/>
      </cdr:nvGrpSpPr>
      <cdr:grpSpPr>
        <a:xfrm xmlns:a="http://schemas.openxmlformats.org/drawingml/2006/main">
          <a:off x="103920" y="277593"/>
          <a:ext cx="880757" cy="2095525"/>
          <a:chOff x="97592" y="336852"/>
          <a:chExt cx="827252" cy="2542792"/>
        </a:xfrm>
      </cdr:grpSpPr>
      <cdr:sp macro="" textlink="CALCULATIONS!$P$6">
        <cdr:nvSpPr>
          <cdr:cNvPr id="3" name="TextBox 2">
            <a:extLst xmlns:a="http://schemas.openxmlformats.org/drawingml/2006/main">
              <a:ext uri="{FF2B5EF4-FFF2-40B4-BE49-F238E27FC236}">
                <a16:creationId xmlns:a16="http://schemas.microsoft.com/office/drawing/2014/main" id="{2A10D058-6D52-EC53-E18A-575637465916}"/>
              </a:ext>
            </a:extLst>
          </cdr:cNvPr>
          <cdr:cNvSpPr txBox="1"/>
        </cdr:nvSpPr>
        <cdr:spPr>
          <a:xfrm xmlns:a="http://schemas.openxmlformats.org/drawingml/2006/main">
            <a:off x="97592" y="336852"/>
            <a:ext cx="663456" cy="2526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CD4C8A0-FB91-40AC-861A-DE6C179844D8}" type="TxLink">
              <a:rPr lang="en-US" sz="1000" b="1" i="0" u="none" strike="noStrike" kern="1200">
                <a:solidFill>
                  <a:srgbClr val="000000"/>
                </a:solidFill>
                <a:latin typeface="Calibri" panose="020F0502020204030204" pitchFamily="34" charset="0"/>
                <a:cs typeface="Calibri" panose="020F0502020204030204" pitchFamily="34" charset="0"/>
              </a:rPr>
              <a:pPr/>
              <a:t>Cake</a:t>
            </a:fld>
            <a:endParaRPr lang="en-US" sz="1000" b="1" kern="1200">
              <a:latin typeface="Calibri" panose="020F0502020204030204" pitchFamily="34" charset="0"/>
              <a:cs typeface="Calibri" panose="020F0502020204030204" pitchFamily="34" charset="0"/>
            </a:endParaRPr>
          </a:p>
        </cdr:txBody>
      </cdr:sp>
      <cdr:sp macro="" textlink="CALCULATIONS!$P$7">
        <cdr:nvSpPr>
          <cdr:cNvPr id="5" name="TextBox 4">
            <a:extLst xmlns:a="http://schemas.openxmlformats.org/drawingml/2006/main">
              <a:ext uri="{FF2B5EF4-FFF2-40B4-BE49-F238E27FC236}">
                <a16:creationId xmlns:a16="http://schemas.microsoft.com/office/drawing/2014/main" id="{0D766D1C-B2F0-7F66-6508-2A38FC143005}"/>
              </a:ext>
            </a:extLst>
          </cdr:cNvPr>
          <cdr:cNvSpPr txBox="1"/>
        </cdr:nvSpPr>
        <cdr:spPr>
          <a:xfrm xmlns:a="http://schemas.openxmlformats.org/drawingml/2006/main">
            <a:off x="97593" y="715070"/>
            <a:ext cx="663456" cy="2526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5AAF303-C2C8-49D5-806D-95F165EC16FB}" type="TxLink">
              <a:rPr lang="en-US" sz="1000" b="1" i="0" u="none" strike="noStrike" kern="1200">
                <a:solidFill>
                  <a:srgbClr val="000000"/>
                </a:solidFill>
                <a:latin typeface="Calibri" panose="020F0502020204030204" pitchFamily="34" charset="0"/>
                <a:cs typeface="Calibri" panose="020F0502020204030204" pitchFamily="34" charset="0"/>
              </a:rPr>
              <a:pPr/>
              <a:t>Coffee</a:t>
            </a:fld>
            <a:endParaRPr lang="en-US" sz="1000" b="1" kern="1200">
              <a:latin typeface="Calibri" panose="020F0502020204030204" pitchFamily="34" charset="0"/>
              <a:cs typeface="Calibri" panose="020F0502020204030204" pitchFamily="34" charset="0"/>
            </a:endParaRPr>
          </a:p>
        </cdr:txBody>
      </cdr:sp>
      <cdr:sp macro="" textlink="CALCULATIONS!$P$8">
        <cdr:nvSpPr>
          <cdr:cNvPr id="6" name="TextBox 5">
            <a:extLst xmlns:a="http://schemas.openxmlformats.org/drawingml/2006/main">
              <a:ext uri="{FF2B5EF4-FFF2-40B4-BE49-F238E27FC236}">
                <a16:creationId xmlns:a16="http://schemas.microsoft.com/office/drawing/2014/main" id="{7601D94D-C933-A8BE-CC9F-445F2E2A810E}"/>
              </a:ext>
            </a:extLst>
          </cdr:cNvPr>
          <cdr:cNvSpPr txBox="1"/>
        </cdr:nvSpPr>
        <cdr:spPr>
          <a:xfrm xmlns:a="http://schemas.openxmlformats.org/drawingml/2006/main">
            <a:off x="117723" y="1013581"/>
            <a:ext cx="741433" cy="22307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69B8C093-3E35-4450-96F9-62CD2EF40493}" type="TxLink">
              <a:rPr lang="en-US" sz="1000" b="1" i="0" u="none" strike="noStrike" kern="1200">
                <a:solidFill>
                  <a:srgbClr val="000000"/>
                </a:solidFill>
                <a:latin typeface="Calibri" panose="020F0502020204030204" pitchFamily="34" charset="0"/>
                <a:cs typeface="Calibri" panose="020F0502020204030204" pitchFamily="34" charset="0"/>
              </a:rPr>
              <a:pPr/>
              <a:t>Cookie</a:t>
            </a:fld>
            <a:endParaRPr lang="en-US" sz="1000" b="1" kern="1200">
              <a:latin typeface="Calibri" panose="020F0502020204030204" pitchFamily="34" charset="0"/>
              <a:cs typeface="Calibri" panose="020F0502020204030204" pitchFamily="34" charset="0"/>
            </a:endParaRPr>
          </a:p>
        </cdr:txBody>
      </cdr:sp>
      <cdr:sp macro="" textlink="CALCULATIONS!$P$9">
        <cdr:nvSpPr>
          <cdr:cNvPr id="7" name="TextBox 6">
            <a:extLst xmlns:a="http://schemas.openxmlformats.org/drawingml/2006/main">
              <a:ext uri="{FF2B5EF4-FFF2-40B4-BE49-F238E27FC236}">
                <a16:creationId xmlns:a16="http://schemas.microsoft.com/office/drawing/2014/main" id="{4156540C-FFE8-C4BA-B0A6-75B1CA661BBD}"/>
              </a:ext>
            </a:extLst>
          </cdr:cNvPr>
          <cdr:cNvSpPr txBox="1"/>
        </cdr:nvSpPr>
        <cdr:spPr>
          <a:xfrm xmlns:a="http://schemas.openxmlformats.org/drawingml/2006/main">
            <a:off x="126707" y="1344562"/>
            <a:ext cx="663455" cy="2527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6BAE299-A52A-4FE6-A5EE-F91A882D24FC}" type="TxLink">
              <a:rPr lang="en-US" sz="1000" b="1" i="0" u="none" strike="noStrike" kern="1200">
                <a:solidFill>
                  <a:srgbClr val="000000"/>
                </a:solidFill>
                <a:latin typeface="Calibri" panose="020F0502020204030204" pitchFamily="34" charset="0"/>
                <a:cs typeface="Calibri" panose="020F0502020204030204" pitchFamily="34" charset="0"/>
              </a:rPr>
              <a:pPr/>
              <a:t>Juice</a:t>
            </a:fld>
            <a:endParaRPr lang="en-US" sz="1000" b="1" kern="1200">
              <a:latin typeface="Calibri" panose="020F0502020204030204" pitchFamily="34" charset="0"/>
              <a:cs typeface="Calibri" panose="020F0502020204030204" pitchFamily="34" charset="0"/>
            </a:endParaRPr>
          </a:p>
        </cdr:txBody>
      </cdr:sp>
      <cdr:sp macro="" textlink="CALCULATIONS!$P$11">
        <cdr:nvSpPr>
          <cdr:cNvPr id="8" name="TextBox 7">
            <a:extLst xmlns:a="http://schemas.openxmlformats.org/drawingml/2006/main">
              <a:ext uri="{FF2B5EF4-FFF2-40B4-BE49-F238E27FC236}">
                <a16:creationId xmlns:a16="http://schemas.microsoft.com/office/drawing/2014/main" id="{3BEB8B5B-236A-9E22-B9CF-282AC1470437}"/>
              </a:ext>
            </a:extLst>
          </cdr:cNvPr>
          <cdr:cNvSpPr txBox="1"/>
        </cdr:nvSpPr>
        <cdr:spPr>
          <a:xfrm xmlns:a="http://schemas.openxmlformats.org/drawingml/2006/main">
            <a:off x="101193" y="1995599"/>
            <a:ext cx="819085" cy="2164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BBD7E33-1168-4120-8A3F-7DFECCF63490}" type="TxLink">
              <a:rPr lang="en-US" sz="1000" b="1" i="0" u="none" strike="noStrike" kern="1200">
                <a:solidFill>
                  <a:srgbClr val="000000"/>
                </a:solidFill>
                <a:latin typeface="Calibri" panose="020F0502020204030204" pitchFamily="34" charset="0"/>
                <a:cs typeface="Calibri" panose="020F0502020204030204" pitchFamily="34" charset="0"/>
              </a:rPr>
              <a:pPr/>
              <a:t>Sandwich</a:t>
            </a:fld>
            <a:endParaRPr lang="en-US" sz="1000" b="1" kern="1200">
              <a:latin typeface="Calibri" panose="020F0502020204030204" pitchFamily="34" charset="0"/>
              <a:cs typeface="Calibri" panose="020F0502020204030204" pitchFamily="34" charset="0"/>
            </a:endParaRPr>
          </a:p>
        </cdr:txBody>
      </cdr:sp>
      <cdr:sp macro="" textlink="CALCULATIONS!$P$12">
        <cdr:nvSpPr>
          <cdr:cNvPr id="9" name="TextBox 8">
            <a:extLst xmlns:a="http://schemas.openxmlformats.org/drawingml/2006/main">
              <a:ext uri="{FF2B5EF4-FFF2-40B4-BE49-F238E27FC236}">
                <a16:creationId xmlns:a16="http://schemas.microsoft.com/office/drawing/2014/main" id="{F6B43D42-725D-0322-DE01-3B7A143AF723}"/>
              </a:ext>
            </a:extLst>
          </cdr:cNvPr>
          <cdr:cNvSpPr txBox="1"/>
        </cdr:nvSpPr>
        <cdr:spPr>
          <a:xfrm xmlns:a="http://schemas.openxmlformats.org/drawingml/2006/main">
            <a:off x="98242" y="2314676"/>
            <a:ext cx="826602" cy="2065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FB47CDB-A899-48BE-BF66-7A0C492AFC2B}" type="TxLink">
              <a:rPr lang="en-US" sz="1000" b="1" i="0" u="none" strike="noStrike" kern="1200">
                <a:solidFill>
                  <a:srgbClr val="000000"/>
                </a:solidFill>
                <a:latin typeface="Calibri" panose="020F0502020204030204" pitchFamily="34" charset="0"/>
                <a:cs typeface="Calibri" panose="020F0502020204030204" pitchFamily="34" charset="0"/>
              </a:rPr>
              <a:pPr/>
              <a:t>Smoothie</a:t>
            </a:fld>
            <a:endParaRPr lang="en-US" sz="1000" b="1" kern="1200">
              <a:latin typeface="Calibri" panose="020F0502020204030204" pitchFamily="34" charset="0"/>
              <a:cs typeface="Calibri" panose="020F0502020204030204" pitchFamily="34" charset="0"/>
            </a:endParaRPr>
          </a:p>
        </cdr:txBody>
      </cdr:sp>
      <cdr:sp macro="" textlink="CALCULATIONS!$P$13">
        <cdr:nvSpPr>
          <cdr:cNvPr id="10" name="TextBox 9">
            <a:extLst xmlns:a="http://schemas.openxmlformats.org/drawingml/2006/main">
              <a:ext uri="{FF2B5EF4-FFF2-40B4-BE49-F238E27FC236}">
                <a16:creationId xmlns:a16="http://schemas.microsoft.com/office/drawing/2014/main" id="{54271C14-97A7-9CAD-2646-4F8CE74AB60D}"/>
              </a:ext>
            </a:extLst>
          </cdr:cNvPr>
          <cdr:cNvSpPr txBox="1"/>
        </cdr:nvSpPr>
        <cdr:spPr>
          <a:xfrm xmlns:a="http://schemas.openxmlformats.org/drawingml/2006/main">
            <a:off x="111327" y="2626929"/>
            <a:ext cx="663457" cy="2527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D9BBADFA-A3F3-4FB7-9A60-F1AD37682188}" type="TxLink">
              <a:rPr lang="en-US" sz="1000" b="1" i="0" u="none" strike="noStrike" kern="1200">
                <a:solidFill>
                  <a:srgbClr val="000000"/>
                </a:solidFill>
                <a:latin typeface="Calibri" panose="020F0502020204030204" pitchFamily="34" charset="0"/>
                <a:cs typeface="Calibri" panose="020F0502020204030204" pitchFamily="34" charset="0"/>
              </a:rPr>
              <a:pPr/>
              <a:t>Tea</a:t>
            </a:fld>
            <a:endParaRPr lang="en-US" sz="1000" b="1" kern="1200">
              <a:latin typeface="Calibri" panose="020F0502020204030204" pitchFamily="34" charset="0"/>
              <a:cs typeface="Calibri" panose="020F0502020204030204" pitchFamily="34" charset="0"/>
            </a:endParaRPr>
          </a:p>
        </cdr:txBody>
      </cdr:sp>
      <cdr:sp macro="" textlink="CALCULATIONS!$P$10">
        <cdr:nvSpPr>
          <cdr:cNvPr id="11" name="TextBox 10">
            <a:extLst xmlns:a="http://schemas.openxmlformats.org/drawingml/2006/main">
              <a:ext uri="{FF2B5EF4-FFF2-40B4-BE49-F238E27FC236}">
                <a16:creationId xmlns:a16="http://schemas.microsoft.com/office/drawing/2014/main" id="{99735E74-36E3-6E94-0198-BBED16E3E2BF}"/>
              </a:ext>
            </a:extLst>
          </cdr:cNvPr>
          <cdr:cNvSpPr txBox="1"/>
        </cdr:nvSpPr>
        <cdr:spPr>
          <a:xfrm xmlns:a="http://schemas.openxmlformats.org/drawingml/2006/main">
            <a:off x="103817" y="1682138"/>
            <a:ext cx="663457" cy="2526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D007866-C733-40D7-8293-ACFA7EEF4C68}" type="TxLink">
              <a:rPr lang="en-US" sz="1000" b="1" i="0" u="none" strike="noStrike" kern="1200">
                <a:solidFill>
                  <a:srgbClr val="000000"/>
                </a:solidFill>
                <a:latin typeface="Calibri" panose="020F0502020204030204" pitchFamily="34" charset="0"/>
                <a:cs typeface="Calibri" panose="020F0502020204030204" pitchFamily="34" charset="0"/>
              </a:rPr>
              <a:pPr/>
              <a:t>Salad</a:t>
            </a:fld>
            <a:endParaRPr lang="en-US" sz="1000" b="1" kern="1200">
              <a:latin typeface="Calibri" panose="020F0502020204030204" pitchFamily="34" charset="0"/>
              <a:cs typeface="Calibri" panose="020F0502020204030204" pitchFamily="34" charset="0"/>
            </a:endParaRPr>
          </a:p>
        </cdr:txBody>
      </cdr:sp>
    </cdr:grpSp>
  </cdr:relSizeAnchor>
</c:userShapes>
</file>

<file path=xl/drawings/drawing4.xml><?xml version="1.0" encoding="utf-8"?>
<c:userShapes xmlns:c="http://schemas.openxmlformats.org/drawingml/2006/chart">
  <cdr:relSizeAnchor xmlns:cdr="http://schemas.openxmlformats.org/drawingml/2006/chartDrawing">
    <cdr:from>
      <cdr:x>0.22819</cdr:x>
      <cdr:y>0.16586</cdr:y>
    </cdr:from>
    <cdr:to>
      <cdr:x>0.6108</cdr:x>
      <cdr:y>0.83534</cdr:y>
    </cdr:to>
    <cdr:sp macro="" textlink="">
      <cdr:nvSpPr>
        <cdr:cNvPr id="2" name="Oval 1">
          <a:extLst xmlns:a="http://schemas.openxmlformats.org/drawingml/2006/main">
            <a:ext uri="{FF2B5EF4-FFF2-40B4-BE49-F238E27FC236}">
              <a16:creationId xmlns:a16="http://schemas.microsoft.com/office/drawing/2014/main" id="{0DAF93B1-8438-7AB5-0EEB-F968F780C34C}"/>
            </a:ext>
          </a:extLst>
        </cdr:cNvPr>
        <cdr:cNvSpPr/>
      </cdr:nvSpPr>
      <cdr:spPr>
        <a:xfrm xmlns:a="http://schemas.openxmlformats.org/drawingml/2006/main">
          <a:off x="1046163" y="436563"/>
          <a:ext cx="1754187" cy="1762125"/>
        </a:xfrm>
        <a:prstGeom xmlns:a="http://schemas.openxmlformats.org/drawingml/2006/main" prst="ellipse">
          <a:avLst/>
        </a:prstGeom>
        <a:solidFill xmlns:a="http://schemas.openxmlformats.org/drawingml/2006/main">
          <a:srgbClr val="E8F4F8"/>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18.954889236113" createdVersion="5" refreshedVersion="8" minRefreshableVersion="3" recordCount="0" supportSubquery="1" supportAdvancedDrill="1" xr:uid="{255194A3-A646-44A1-9674-25E03D579D65}">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YTD]" caption="Revenue YTD" numFmtId="0" hierarchy="51" level="32767"/>
    <cacheField name="[Dim_Calendar].[Month_3_digit].[Month_3_digit]" caption="Month_3_digit" numFmtId="0" hierarchy="7" level="1">
      <sharedItems count="12">
        <s v="Jan"/>
        <s v="Feb"/>
        <s v="Mar"/>
        <s v="Apr"/>
        <s v="May"/>
        <s v="Jun"/>
        <s v="Jul"/>
        <s v="Aug"/>
        <s v="Sep"/>
        <s v="Oct"/>
        <s v="Nov"/>
        <s v="Dec"/>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fieldsUsage count="2">
        <fieldUsage x="-1"/>
        <fieldUsage x="3"/>
      </fieldsUsage>
    </cacheHierarchy>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oneField="1">
      <fieldsUsage count="1">
        <fieldUsage x="2"/>
      </fieldsUsage>
    </cacheHierarchy>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10.44415787037" createdVersion="5" refreshedVersion="8" minRefreshableVersion="3" recordCount="0" supportSubquery="1" supportAdvancedDrill="1" xr:uid="{64F489B6-DA93-452A-B2C9-1E15D711308F}">
  <cacheSource type="external" connectionId="6"/>
  <cacheFields count="4">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m_Calendar].[Month_3_digit].[Month_3_digit]" caption="Month_3_digit" numFmtId="0" hierarchy="7" level="1">
      <sharedItems count="12">
        <s v="Jan"/>
        <s v="Feb"/>
        <s v="Mar"/>
        <s v="Apr"/>
        <s v="May"/>
        <s v="Jun"/>
        <s v="Jul"/>
        <s v="Aug"/>
        <s v="Sep"/>
        <s v="Oct"/>
        <s v="Nov"/>
        <s v="Dec"/>
      </sharedItems>
    </cacheField>
    <cacheField name="[Measures].[Revenue MoM % Var]" caption="Revenue MoM % Var" numFmtId="0" hierarchy="48" level="32767"/>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fieldsUsage count="2">
        <fieldUsage x="-1"/>
        <fieldUsage x="2"/>
      </fieldsUsage>
    </cacheHierarchy>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0" memberValueDatatype="130" unbalanced="0"/>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oneField="1">
      <fieldsUsage count="1">
        <fieldUsage x="3"/>
      </fieldsUsage>
    </cacheHierarchy>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10.444183217594" createdVersion="5" refreshedVersion="8" minRefreshableVersion="3" recordCount="0" supportSubquery="1" supportAdvancedDrill="1" xr:uid="{F67B9B47-E089-4C48-8ED3-99B7D88A0E78}">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m_Calendar].[Month_3_digit].[Month_3_digit]" caption="Month_3_digit" numFmtId="0" hierarchy="7" level="1">
      <sharedItems count="12">
        <s v="Jan"/>
        <s v="Feb"/>
        <s v="Mar"/>
        <s v="Apr"/>
        <s v="May"/>
        <s v="Jun"/>
        <s v="Jul"/>
        <s v="Aug"/>
        <s v="Sep"/>
        <s v="Oct"/>
        <s v="Nov"/>
        <s v="Dec"/>
      </sharedItems>
    </cacheField>
    <cacheField name="[Measures].[Monthly % Share of Rev]" caption="Monthly % Share of Rev" numFmtId="0" hierarchy="50" level="32767"/>
    <cacheField name="[Dim_Transaction].[Payment Method].[Payment Method]" caption="Payment Method" numFmtId="0" hierarchy="13" level="1">
      <sharedItems count="3">
        <s v="Cash"/>
        <s v="Credit Card"/>
        <s v="Digital Wallet"/>
      </sharedItems>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fieldsUsage count="2">
        <fieldUsage x="-1"/>
        <fieldUsage x="2"/>
      </fieldsUsage>
    </cacheHierarchy>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oneField="1">
      <fieldsUsage count="1">
        <fieldUsage x="3"/>
      </fieldsUsage>
    </cacheHierarchy>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10.444171064817" createdVersion="5" refreshedVersion="8" minRefreshableVersion="3" recordCount="0" supportSubquery="1" supportAdvancedDrill="1" xr:uid="{08109A13-4DBB-43B2-B50D-90D068536ADE}">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caption="Revenue" numFmtId="0" hierarchy="45" level="32767"/>
    <cacheField name="[Dim_Transaction].[New_Item].[New_Item]" caption="New_Item" numFmtId="0" hierarchy="12" level="1">
      <sharedItems count="8">
        <s v="Cake"/>
        <s v="Coffee"/>
        <s v="Cookie"/>
        <s v="Juice"/>
        <s v="Salad"/>
        <s v="Sandwich"/>
        <s v="Smoothie"/>
        <s v="Tea"/>
      </sharedItems>
    </cacheField>
    <cacheField name="[Dim_Transaction].[Payment Method].[Payment Method]" caption="Payment Method" numFmtId="0" hierarchy="13" level="1">
      <sharedItems count="3">
        <s v="Cash"/>
        <s v="Credit Card"/>
        <s v="Digital Wallet"/>
      </sharedItems>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2" memberValueDatatype="130" unbalanced="0">
      <fieldsUsage count="2">
        <fieldUsage x="-1"/>
        <fieldUsage x="3"/>
      </fieldsUsage>
    </cacheHierarchy>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2"/>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18.93256666667" createdVersion="5" refreshedVersion="8" minRefreshableVersion="3" recordCount="0" supportSubquery="1" supportAdvancedDrill="1" xr:uid="{08BD110F-81A9-4C38-86BE-B4AA0A688384}">
  <cacheSource type="external" connectionId="6"/>
  <cacheFields count="4">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rty_cafe_sales].[Day_Classification].[Day_Classification]" caption="Day_Classification" numFmtId="0" hierarchy="29" level="1">
      <sharedItems count="2">
        <s v="Weekday"/>
        <s v="Weekend"/>
      </sharedItems>
    </cacheField>
    <cacheField name="[Measures].[Sum of New_Total_Spent]" caption="Sum of New_Total_Spent" numFmtId="0" hierarchy="63" level="32767"/>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0" memberValueDatatype="130" unbalanced="0"/>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2" memberValueDatatype="130" unbalanced="0">
      <fieldsUsage count="2">
        <fieldUsage x="-1"/>
        <fieldUsage x="2"/>
      </fieldsUsage>
    </cacheHierarchy>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oneField="1" hidden="1">
      <fieldsUsage count="1">
        <fieldUsage x="3"/>
      </fieldsUsage>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4.933312499998" createdVersion="5" refreshedVersion="8" minRefreshableVersion="3" recordCount="0" supportSubquery="1" supportAdvancedDrill="1" xr:uid="{267917CE-F8CF-4AC2-92C1-F9F13623507F}">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Count of Transaction ID]" caption="Count of Transaction ID" numFmtId="0" hierarchy="65" level="32767"/>
    <cacheField name="[dirty_cafe_sales].[Day Name].[Day Name]" caption="Day Name" numFmtId="0" hierarchy="28" level="1">
      <sharedItems count="7">
        <s v="Friday"/>
        <s v="Monday"/>
        <s v="Saturday"/>
        <s v="Sunday"/>
        <s v="Thursday"/>
        <s v="Tuesday"/>
        <s v="Wednesday"/>
      </sharedItems>
    </cacheField>
    <cacheField name="[dirty_cafe_sales].[Day_Classification].[Day_Classification]" caption="Day_Classification" numFmtId="0" hierarchy="29" level="1">
      <sharedItems count="2">
        <s v="Weekday"/>
        <s v="Weekend"/>
      </sharedItems>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0" memberValueDatatype="130" unbalanced="0"/>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2" memberValueDatatype="130" unbalanced="0">
      <fieldsUsage count="2">
        <fieldUsage x="-1"/>
        <fieldUsage x="3"/>
      </fieldsUsage>
    </cacheHierarchy>
    <cacheHierarchy uniqueName="[dirty_cafe_sales].[Day_Classification]" caption="Day_Classification" attribute="1" defaultMemberUniqueName="[dirty_cafe_sales].[Day_Classification].[All]" allUniqueName="[dirty_cafe_sales].[Day_Classification].[All]" dimensionUniqueName="[dirty_cafe_sales]" displayFolder="" count="2" memberValueDatatype="130" unbalanced="0">
      <fieldsUsage count="2">
        <fieldUsage x="-1"/>
        <fieldUsage x="4"/>
      </fieldsUsage>
    </cacheHierarchy>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oneField="1" hidden="1">
      <fieldsUsage count="1">
        <fieldUsage x="2"/>
      </fieldsUsage>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7.67993622685" createdVersion="5" refreshedVersion="8" minRefreshableVersion="3" recordCount="0" supportSubquery="1" supportAdvancedDrill="1" xr:uid="{22F03BDE-2E30-4D4D-A949-CC2F91F9AE31}">
  <cacheSource type="external" connectionId="6"/>
  <cacheFields count="4">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Average of New_Total_Spent]" caption="Average of New_Total_Spent" numFmtId="0" hierarchy="64" level="32767"/>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3"/>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7.679941203707" createdVersion="5" refreshedVersion="8" minRefreshableVersion="3" recordCount="0" supportSubquery="1" supportAdvancedDrill="1" xr:uid="{D5E53E6F-BD07-408C-AE97-45425E3861C7}">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m_Calendar].[Month_3_digit].[Month_3_digit]" caption="Month_3_digit" numFmtId="0" hierarchy="7" level="1">
      <sharedItems count="12">
        <s v="Apr"/>
        <s v="Aug"/>
        <s v="Dec"/>
        <s v="Feb"/>
        <s v="Jan"/>
        <s v="Jul"/>
        <s v="Jun"/>
        <s v="Mar"/>
        <s v="May"/>
        <s v="Nov"/>
        <s v="Oct"/>
        <s v="Sep"/>
      </sharedItems>
    </cacheField>
    <cacheField name="[Measures].[Revenue]" caption="Revenue" numFmtId="0" hierarchy="45" level="32767"/>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fieldsUsage count="2">
        <fieldUsage x="-1"/>
        <fieldUsage x="2"/>
      </fieldsUsage>
    </cacheHierarchy>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3"/>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7.67994224537" createdVersion="5" refreshedVersion="8" minRefreshableVersion="3" recordCount="0" supportSubquery="1" supportAdvancedDrill="1" xr:uid="{C7BF55C9-73EB-4266-A761-11609ED7DB16}">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caption="Revenue" numFmtId="0" hierarchy="45" level="32767"/>
    <cacheField name="[Dim_Transaction].[New_Item].[New_Item]" caption="New_Item" numFmtId="0" hierarchy="12" level="1">
      <sharedItems count="8">
        <s v="Cake"/>
        <s v="Coffee"/>
        <s v="Cookie"/>
        <s v="Juice"/>
        <s v="Salad"/>
        <s v="Sandwich"/>
        <s v="Smoothie"/>
        <s v="Tea"/>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2" memberValueDatatype="130" unbalanced="0">
      <fieldsUsage count="2">
        <fieldUsage x="-1"/>
        <fieldUsage x="3"/>
      </fieldsUsage>
    </cacheHierarchy>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2"/>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7.679942939816" createdVersion="5" refreshedVersion="8" minRefreshableVersion="3" recordCount="0" supportSubquery="1" supportAdvancedDrill="1" xr:uid="{6D4F9AC3-9FD7-4102-99C7-7856429B8EFF}">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caption="Revenue" numFmtId="0" hierarchy="45" level="32767"/>
    <cacheField name="[Dim_Transaction].[Location].[Location]" caption="Location" numFmtId="0" hierarchy="14" level="1">
      <sharedItems count="2">
        <s v="In-store"/>
        <s v="Takeaway"/>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2" memberValueDatatype="130" unbalanced="0">
      <fieldsUsage count="2">
        <fieldUsage x="-1"/>
        <fieldUsage x="3"/>
      </fieldsUsage>
    </cacheHierarchy>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2"/>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7.679944212963" createdVersion="5" refreshedVersion="8" minRefreshableVersion="3" recordCount="0" supportSubquery="1" supportAdvancedDrill="1" xr:uid="{D9555E3A-2CD5-4559-850E-D5DD34E758FC}">
  <cacheSource type="external" connectionId="6"/>
  <cacheFields count="6">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caption="Revenue" numFmtId="0" hierarchy="45" level="32767"/>
    <cacheField name="[Dim_Transaction].[New_Item].[New_Item]" caption="New_Item" numFmtId="0" hierarchy="12" level="1">
      <sharedItems count="8">
        <s v="Cake"/>
        <s v="Coffee"/>
        <s v="Cookie"/>
        <s v="Juice"/>
        <s v="Salad"/>
        <s v="Sandwich"/>
        <s v="Smoothie"/>
        <s v="Tea"/>
      </sharedItems>
    </cacheField>
    <cacheField name="[Dim_Transaction].[Location].[Location]" caption="Location" numFmtId="0" hierarchy="14" level="1">
      <sharedItems count="2">
        <s v="In-store"/>
        <s v="Takeaway"/>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2" memberValueDatatype="130" unbalanced="0">
      <fieldsUsage count="2">
        <fieldUsage x="-1"/>
        <fieldUsage x="3"/>
      </fieldsUsage>
    </cacheHierarchy>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5"/>
      </fieldsUsage>
    </cacheHierarchy>
    <cacheHierarchy uniqueName="[Dim_Transaction].[Location]" caption="Location" attribute="1" defaultMemberUniqueName="[Dim_Transaction].[Location].[All]" allUniqueName="[Dim_Transaction].[Location].[All]" dimensionUniqueName="[Dim_Transaction]" displayFolder="" count="2" memberValueDatatype="130" unbalanced="0">
      <fieldsUsage count="2">
        <fieldUsage x="-1"/>
        <fieldUsage x="4"/>
      </fieldsUsage>
    </cacheHierarchy>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2"/>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110995371" createdVersion="5" refreshedVersion="8" minRefreshableVersion="3" recordCount="0" supportSubquery="1" supportAdvancedDrill="1" xr:uid="{76548DAB-22A0-46C5-A0B3-58BA8C144F5B}">
  <cacheSource type="external" connectionId="6"/>
  <cacheFields count="4">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m_Transaction].[Payment Method].[Payment Method]" caption="Payment Method" numFmtId="0" hierarchy="13" level="1">
      <sharedItems count="3">
        <s v="Cash"/>
        <s v="Credit Card"/>
        <s v="Digital Wallet"/>
      </sharedItems>
    </cacheField>
    <cacheField name="[Measures].[Count of Transaction ID 3]" caption="Count of Transaction ID 3" numFmtId="0" hierarchy="76" level="32767"/>
  </cacheFields>
  <cacheHierarchies count="78">
    <cacheHierarchy uniqueName="[Dim_Calendar].[Date]" caption="Date" attribute="1" time="1" keyAttribute="1" defaultMemberUniqueName="[Dim_Calendar].[Date].[All]" allUniqueName="[Dim_Calendar].[Date].[All]" dimensionUniqueName="[Dim_Calendar]" displayFolder="" count="2" memberValueDatatype="7" unbalanced="0"/>
    <cacheHierarchy uniqueName="[Dim_Calendar].[Year]" caption="Year" attribute="1" time="1" defaultMemberUniqueName="[Dim_Calendar].[Year].[All]" allUniqueName="[Dim_Calendar].[Year].[All]" dimensionUniqueName="[Dim_Calendar]" displayFolder="" count="2"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2" memberValueDatatype="20" unbalanced="0"/>
    <cacheHierarchy uniqueName="[Dim_Calendar].[Start of Week]" caption="Start of Week" attribute="1" time="1" defaultMemberUniqueName="[Dim_Calendar].[Start of Week].[All]" allUniqueName="[Dim_Calendar].[Start of Week].[All]" dimensionUniqueName="[Dim_Calendar]" displayFolder="" count="2" memberValueDatatype="7" unbalanced="0"/>
    <cacheHierarchy uniqueName="[Dim_Calendar].[Month Number]" caption="Month Number" attribute="1" time="1" defaultMemberUniqueName="[Dim_Calendar].[Month Number].[All]" allUniqueName="[Dim_Calendar].[Month Number].[All]" dimensionUniqueName="[Dim_Calendar]" displayFolder="" count="2" memberValueDatatype="20" unbalanced="0"/>
    <cacheHierarchy uniqueName="[Dim_Calendar].[Quarter Name]" caption="Quarter Name" attribute="1" time="1" defaultMemberUniqueName="[Dim_Calendar].[Quarter Name].[All]" allUniqueName="[Dim_Calendar].[Quarter Name].[All]" dimensionUniqueName="[Dim_Calendar]" displayFolder="" count="2"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cacheHierarchy uniqueName="[Dim_Calendar].[Num_Day_Week]" caption="Num_Day_Week" attribute="1" time="1" defaultMemberUniqueName="[Dim_Calendar].[Num_Day_Week].[All]" allUniqueName="[Dim_Calendar].[Num_Day_Week].[All]" dimensionUniqueName="[Dim_Calendar]" displayFolder="" count="2" memberValueDatatype="20" unbalanced="0"/>
    <cacheHierarchy uniqueName="[Dim_Calendar].[Day of the Week]" caption="Day of the Week" attribute="1" time="1" defaultMemberUniqueName="[Dim_Calendar].[Day of the Week].[All]" allUniqueName="[Dim_Calendar].[Day of the Week].[All]" dimensionUniqueName="[Dim_Calendar]" displayFolder="" count="2" memberValueDatatype="130" unbalanced="0"/>
    <cacheHierarchy uniqueName="[Dim_Calendar].[Day_Short]" caption="Day_Short" attribute="1" time="1" defaultMemberUniqueName="[Dim_Calendar].[Day_Short].[All]" allUniqueName="[Dim_Calendar].[Day_Short].[All]" dimensionUniqueName="[Dim_Calendar]" displayFolder="" count="2"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2" memberValueDatatype="130" unbalanced="0"/>
    <cacheHierarchy uniqueName="[Dim_Transaction].[New_Item]" caption="New_Item" attribute="1" defaultMemberUniqueName="[Dim_Transaction].[New_Item].[All]" allUniqueName="[Dim_Transaction].[New_Item].[All]" dimensionUniqueName="[Dim_Transaction]" displayFolder="" count="2"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2"/>
      </fieldsUsage>
    </cacheHierarchy>
    <cacheHierarchy uniqueName="[Dim_Transaction].[Location]" caption="Location" attribute="1" defaultMemberUniqueName="[Dim_Transaction].[Location].[All]" allUniqueName="[Dim_Transaction].[Location].[All]" dimensionUniqueName="[Dim_Transaction]" displayFolder="" count="2"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2" memberValueDatatype="130" unbalanced="0"/>
    <cacheHierarchy uniqueName="[dirty_cafe_sales].[Modified_NI]" caption="Modified_NI" attribute="1" defaultMemberUniqueName="[dirty_cafe_sales].[Modified_NI].[All]" allUniqueName="[dirty_cafe_sales].[Modified_NI].[All]" dimensionUniqueName="[dirty_cafe_sales]" displayFolder="" count="2" memberValueDatatype="130" unbalanced="0"/>
    <cacheHierarchy uniqueName="[dirty_cafe_sales].[New_Item]" caption="New_Item" attribute="1" defaultMemberUniqueName="[dirty_cafe_sales].[New_Item].[All]" allUniqueName="[dirty_cafe_sales].[New_Item].[All]" dimensionUniqueName="[dirty_cafe_sales]" displayFolder="" count="2" memberValueDatatype="130" unbalanced="0"/>
    <cacheHierarchy uniqueName="[dirty_cafe_sales].[New_Quantity]" caption="New_Quantity" attribute="1" defaultMemberUniqueName="[dirty_cafe_sales].[New_Quantity].[All]" allUniqueName="[dirty_cafe_sales].[New_Quantity].[All]" dimensionUniqueName="[dirty_cafe_sales]" displayFolder="" count="2" memberValueDatatype="20" unbalanced="0"/>
    <cacheHierarchy uniqueName="[dirty_cafe_sales].[New_Price]" caption="New_Price" attribute="1" defaultMemberUniqueName="[dirty_cafe_sales].[New_Price].[All]" allUniqueName="[dirty_cafe_sales].[New_Price].[All]" dimensionUniqueName="[dirty_cafe_sales]" displayFolder="" count="2"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2"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2" memberValueDatatype="130" unbalanced="0"/>
    <cacheHierarchy uniqueName="[dirty_cafe_sales].[Location]" caption="Location" attribute="1" defaultMemberUniqueName="[dirty_cafe_sales].[Location].[All]" allUniqueName="[dirty_cafe_sales].[Location].[All]" dimensionUniqueName="[dirty_cafe_sales]" displayFolder="" count="2"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2" memberValueDatatype="7" unbalanced="0"/>
    <cacheHierarchy uniqueName="[dirty_cafe_sales].[Month Name]" caption="Month Name" attribute="1" defaultMemberUniqueName="[dirty_cafe_sales].[Month Name].[All]" allUniqueName="[dirty_cafe_sales].[Month Name].[All]" dimensionUniqueName="[dirty_cafe_sales]" displayFolder="" count="2" memberValueDatatype="130" unbalanced="0"/>
    <cacheHierarchy uniqueName="[dirty_cafe_sales].[Month_Short]" caption="Month_Short" attribute="1" defaultMemberUniqueName="[dirty_cafe_sales].[Month_Short].[All]" allUniqueName="[dirty_cafe_sales].[Month_Short].[All]" dimensionUniqueName="[dirty_cafe_sales]" displayFolder="" count="2" memberValueDatatype="130" unbalanced="0"/>
    <cacheHierarchy uniqueName="[dirty_cafe_sales].[Quarter]" caption="Quarter" attribute="1" defaultMemberUniqueName="[dirty_cafe_sales].[Quarter].[All]" allUniqueName="[dirty_cafe_sales].[Quarter].[All]" dimensionUniqueName="[dirty_cafe_sales]" displayFolder="" count="2" memberValueDatatype="20" unbalanced="0"/>
    <cacheHierarchy uniqueName="[dirty_cafe_sales].[Quarter_name]" caption="Quarter_name" attribute="1" defaultMemberUniqueName="[dirty_cafe_sales].[Quarter_name].[All]" allUniqueName="[dirty_cafe_sales].[Quarter_name].[All]" dimensionUniqueName="[dirty_cafe_sales]" displayFolder="" count="2" memberValueDatatype="130" unbalanced="0"/>
    <cacheHierarchy uniqueName="[dirty_cafe_sales].[Day Name]" caption="Day Name" attribute="1" defaultMemberUniqueName="[dirty_cafe_sales].[Day Name].[All]" allUniqueName="[dirty_cafe_sales].[Day Name].[All]" dimensionUniqueName="[dirty_cafe_sales]" displayFolder="" count="2"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2"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2" memberValueDatatype="130" unbalanced="0"/>
    <cacheHierarchy uniqueName="[Fact].[Transaction ID]" caption="Transaction ID" attribute="1" defaultMemberUniqueName="[Fact].[Transaction ID].[All]" allUniqueName="[Fact].[Transaction ID].[All]" dimensionUniqueName="[Fact]" displayFolder="" count="2" memberValueDatatype="130" unbalanced="0"/>
    <cacheHierarchy uniqueName="[Fact].[New_Quantity]" caption="New_Quantity" attribute="1" defaultMemberUniqueName="[Fact].[New_Quantity].[All]" allUniqueName="[Fact].[New_Quantity].[All]" dimensionUniqueName="[Fact]" displayFolder="" count="2" memberValueDatatype="20" unbalanced="0"/>
    <cacheHierarchy uniqueName="[Fact].[New_Price]" caption="New_Price" attribute="1" defaultMemberUniqueName="[Fact].[New_Price].[All]" allUniqueName="[Fact].[New_Price].[All]" dimensionUniqueName="[Fact]" displayFolder="" count="2" memberValueDatatype="5" unbalanced="0"/>
    <cacheHierarchy uniqueName="[Fact].[New_Total_Spent]" caption="New_Total_Spent" attribute="1" defaultMemberUniqueName="[Fact].[New_Total_Spent].[All]" allUniqueName="[Fact].[New_Total_Spent].[All]" dimensionUniqueName="[Fact]" displayFolder="" count="2" memberValueDatatype="5" unbalanced="0"/>
    <cacheHierarchy uniqueName="[Fact].[Transaction Date]" caption="Transaction Date" attribute="1" time="1" defaultMemberUniqueName="[Fact].[Transaction Date].[All]" allUniqueName="[Fact].[Transaction Date].[All]" dimensionUniqueName="[Fact]" displayFolder="" count="2"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2" memberValueDatatype="130" unbalanced="0"/>
    <cacheHierarchy uniqueName="[Fact].[Quarter]" caption="Quarter" attribute="1" defaultMemberUniqueName="[Fact].[Quarter].[All]" allUniqueName="[Fact].[Quarter].[All]" dimensionUniqueName="[Fact]" displayFolder="" count="2" memberValueDatatype="20" unbalanced="0"/>
    <cacheHierarchy uniqueName="[Fact].[Quarter_name]" caption="Quarter_name" attribute="1" defaultMemberUniqueName="[Fact].[Quarter_name].[All]" allUniqueName="[Fact].[Quarter_name].[All]" dimensionUniqueName="[Fact]" displayFolder="" count="2" memberValueDatatype="130" unbalanced="0"/>
    <cacheHierarchy uniqueName="[Fact].[Day Name]" caption="Day Name" attribute="1" defaultMemberUniqueName="[Fact].[Day Name].[All]" allUniqueName="[Fact].[Day Name].[All]" dimensionUniqueName="[Fact]" displayFolder="" count="2" memberValueDatatype="130" unbalanced="0"/>
    <cacheHierarchy uniqueName="[Fact].[Day_Classification]" caption="Day_Classification" attribute="1" defaultMemberUniqueName="[Fact].[Day_Classification].[All]" allUniqueName="[Fact].[Day_Classification].[All]" dimensionUniqueName="[Fact]" displayFolder="" count="2" memberValueDatatype="130" unbalanced="0"/>
    <cacheHierarchy uniqueName="[Fact].[Transaction Date (Month)]" caption="Transaction Date (Month)" attribute="1" defaultMemberUniqueName="[Fact].[Transaction Date (Month)].[All]" allUniqueName="[Fact].[Transaction Date (Month)].[All]" dimensionUniqueName="[Fact]" displayFolder="" count="2"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2"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2"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6863426" createdVersion="5" refreshedVersion="8" minRefreshableVersion="3" recordCount="0" supportSubquery="1" supportAdvancedDrill="1" xr:uid="{432FF3F8-B2AF-4A45-9822-7D3A25390D5D}">
  <cacheSource type="external" connectionId="6"/>
  <cacheFields count="6">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caption="Revenue" numFmtId="0" hierarchy="45" level="32767"/>
    <cacheField name="[Dim_Calendar].[Day of the Week].[Day of the Week]" caption="Day of the Week" numFmtId="0" hierarchy="9" level="1">
      <sharedItems count="7">
        <s v="Sunday"/>
        <s v="Monday"/>
        <s v="Tuesday"/>
        <s v="Wednesday"/>
        <s v="Thursday"/>
        <s v="Friday"/>
        <s v="Saturday"/>
      </sharedItems>
    </cacheField>
    <cacheField name="[Dim_Calendar].[Day_Short].[Day_Short]" caption="Day_Short" numFmtId="0" hierarchy="10" level="1">
      <sharedItems count="7">
        <s v="Sun"/>
        <s v="Mon"/>
        <s v="Tue"/>
        <s v="Wed"/>
        <s v="Thu"/>
        <s v="Fri"/>
        <s v="Sat"/>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2" memberValueDatatype="130" unbalanced="0">
      <fieldsUsage count="2">
        <fieldUsage x="-1"/>
        <fieldUsage x="3"/>
      </fieldsUsage>
    </cacheHierarchy>
    <cacheHierarchy uniqueName="[Dim_Calendar].[Day_Short]" caption="Day_Short" attribute="1" time="1" defaultMemberUniqueName="[Dim_Calendar].[Day_Short].[All]" allUniqueName="[Dim_Calendar].[Day_Short].[All]" dimensionUniqueName="[Dim_Calendar]" displayFolder="" count="2" memberValueDatatype="130" unbalanced="0">
      <fieldsUsage count="2">
        <fieldUsage x="-1"/>
        <fieldUsage x="4"/>
      </fieldsUsage>
    </cacheHierarchy>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5"/>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2"/>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71296293" createdVersion="5" refreshedVersion="8" minRefreshableVersion="3" recordCount="0" supportSubquery="1" supportAdvancedDrill="1" xr:uid="{D8604209-918F-4A57-A49D-DF0591B9C2C6}">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m_Calendar].[Month_3_digit].[Month_3_digit]" caption="Month_3_digit" numFmtId="0" hierarchy="7" level="1">
      <sharedItems count="12">
        <s v="Jan"/>
        <s v="Feb"/>
        <s v="Mar"/>
        <s v="Apr"/>
        <s v="May"/>
        <s v="Jun"/>
        <s v="Jul"/>
        <s v="Aug"/>
        <s v="Sep"/>
        <s v="Oct"/>
        <s v="Nov"/>
        <s v="Dec"/>
      </sharedItems>
    </cacheField>
    <cacheField name="[Measures].[Revenue]" caption="Revenue" numFmtId="0" hierarchy="45" level="32767"/>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fieldsUsage count="2">
        <fieldUsage x="-1"/>
        <fieldUsage x="2"/>
      </fieldsUsage>
    </cacheHierarchy>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3"/>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71875001" createdVersion="5" refreshedVersion="8" minRefreshableVersion="3" recordCount="0" supportSubquery="1" supportAdvancedDrill="1" xr:uid="{BBFA602D-EA8E-486E-9969-FDD439CF8346}">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Sum of New_Quantity]" caption="Sum of New_Quantity" numFmtId="0" hierarchy="71" level="32767"/>
    <cacheField name="[Dim_Transaction].[New_Item].[New_Item]" caption="New_Item" numFmtId="0" hierarchy="12" level="1">
      <sharedItems count="8">
        <s v="Cake"/>
        <s v="Coffee"/>
        <s v="Cookie"/>
        <s v="Juice"/>
        <s v="Salad"/>
        <s v="Sandwich"/>
        <s v="Smoothie"/>
        <s v="Tea"/>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2" memberValueDatatype="130" unbalanced="0">
      <fieldsUsage count="2">
        <fieldUsage x="-1"/>
        <fieldUsage x="3"/>
      </fieldsUsage>
    </cacheHierarchy>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2"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oneField="1" hidden="1">
      <fieldsUsage count="1">
        <fieldUsage x="2"/>
      </fieldsUsage>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70601854" createdVersion="5" refreshedVersion="8" minRefreshableVersion="3" recordCount="0" supportSubquery="1" supportAdvancedDrill="1" xr:uid="{7E04D64A-79EB-4834-A67F-4217B993704B}">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Fact].[Quarter_name].[Quarter_name]" caption="Quarter_name" numFmtId="0" hierarchy="39" level="1">
      <sharedItems containsSemiMixedTypes="0" containsNonDate="0" containsString="0"/>
    </cacheField>
    <cacheField name="[Measures].[Sum of New_Quantity]" caption="Sum of New_Quantity" numFmtId="0" hierarchy="71" level="32767"/>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2" memberValueDatatype="130" unbalanced="0">
      <fieldsUsage count="2">
        <fieldUsage x="-1"/>
        <fieldUsage x="2"/>
      </fieldsUsage>
    </cacheHierarchy>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oneField="1" hidden="1">
      <fieldsUsage count="1">
        <fieldUsage x="3"/>
      </fieldsUsage>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68055552" createdVersion="5" refreshedVersion="8" minRefreshableVersion="3" recordCount="0" supportSubquery="1" supportAdvancedDrill="1" xr:uid="{5E0116D3-73FD-45BF-B499-D3B06959BD47}">
  <cacheSource type="external" connectionId="6"/>
  <cacheFields count="6">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Revenue]" caption="Revenue" numFmtId="0" hierarchy="45" level="32767"/>
    <cacheField name="[Dim_Calendar].[Quarter Name].[Quarter Name]" caption="Quarter Name" numFmtId="0" hierarchy="6" level="1">
      <sharedItems count="4">
        <s v="Q1"/>
        <s v="Q2"/>
        <s v="Q3"/>
        <s v="Q4"/>
      </sharedItems>
    </cacheField>
    <cacheField name="[Fact].[Quarter_name].[Quarter_name]" caption="Quarter_name" numFmtId="0" hierarchy="39" level="1">
      <sharedItems containsSemiMixedTypes="0" containsNonDate="0" containsString="0"/>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2" memberValueDatatype="130" unbalanced="0">
      <fieldsUsage count="2">
        <fieldUsage x="-1"/>
        <fieldUsage x="3"/>
      </fieldsUsage>
    </cacheHierarchy>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5"/>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2" memberValueDatatype="130" unbalanced="0">
      <fieldsUsage count="2">
        <fieldUsage x="-1"/>
        <fieldUsage x="4"/>
      </fieldsUsage>
    </cacheHierarchy>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oneField="1">
      <fieldsUsage count="1">
        <fieldUsage x="2"/>
      </fieldsUsage>
    </cacheHierarchy>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69212961" createdVersion="5" refreshedVersion="8" minRefreshableVersion="3" recordCount="0" supportSubquery="1" supportAdvancedDrill="1" xr:uid="{282C79D8-1958-465C-BBA5-3ACEAAABD77B}">
  <cacheSource type="external" connectionId="6"/>
  <cacheFields count="6">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Fact].[Quarter_name].[Quarter_name]" caption="Quarter_name" numFmtId="0" hierarchy="39" level="1">
      <sharedItems containsSemiMixedTypes="0" containsNonDate="0" containsString="0"/>
    </cacheField>
    <cacheField name="[dirty_cafe_sales].[Quarter_name].[Quarter_name]" caption="Quarter_name" numFmtId="0" hierarchy="27" level="1">
      <sharedItems count="4">
        <s v="Q1"/>
        <s v="Q2"/>
        <s v="Q3"/>
        <s v="Q4"/>
      </sharedItems>
    </cacheField>
    <cacheField name="[Measures].[Sum of New_Total_Spent]" caption="Sum of New_Total_Spent" numFmtId="0" hierarchy="63" level="32767"/>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5"/>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2" memberValueDatatype="130" unbalanced="0">
      <fieldsUsage count="2">
        <fieldUsage x="-1"/>
        <fieldUsage x="3"/>
      </fieldsUsage>
    </cacheHierarchy>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2" memberValueDatatype="130" unbalanced="0">
      <fieldsUsage count="2">
        <fieldUsage x="-1"/>
        <fieldUsage x="2"/>
      </fieldsUsage>
    </cacheHierarchy>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oneField="1" hidden="1">
      <fieldsUsage count="1">
        <fieldUsage x="4"/>
      </fieldsUsage>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70138892" createdVersion="5" refreshedVersion="8" minRefreshableVersion="3" recordCount="0" supportSubquery="1" supportAdvancedDrill="1" xr:uid="{44C2A147-3243-4790-A00A-88B111B8A9E4}">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Measures].[Count of Transaction ID 3]" caption="Count of Transaction ID 3" numFmtId="0" hierarchy="76" level="32767"/>
    <cacheField name="[Dim_Calendar].[Day of the Week].[Day of the Week]" caption="Day of the Week" numFmtId="0" hierarchy="9" level="1">
      <sharedItems count="7">
        <s v="Sunday"/>
        <s v="Monday"/>
        <s v="Tuesday"/>
        <s v="Wednesday"/>
        <s v="Thursday"/>
        <s v="Friday"/>
        <s v="Saturday"/>
      </sharedItems>
    </cacheField>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2" memberValueDatatype="130" unbalanced="0">
      <fieldsUsage count="2">
        <fieldUsage x="-1"/>
        <fieldUsage x="3"/>
      </fieldsUsage>
    </cacheHierarchy>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oneField="1" hidden="1">
      <fieldsUsage count="1">
        <fieldUsage x="2"/>
      </fieldsUsage>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39272337963" createdVersion="5" refreshedVersion="8" minRefreshableVersion="3" recordCount="0" supportSubquery="1" supportAdvancedDrill="1" xr:uid="{88272156-D3ED-4A9B-8F74-5891C8AA9AEE}">
  <cacheSource type="external" connectionId="6"/>
  <cacheFields count="5">
    <cacheField name="[Dim_Calendar].[Month Name].[Month Name]" caption="Month Name" numFmtId="0" hierarchy="2" level="1">
      <sharedItems count="12">
        <s v="April"/>
        <s v="August"/>
        <s v="December"/>
        <s v="February"/>
        <s v="January"/>
        <s v="July"/>
        <s v="June"/>
        <s v="March"/>
        <s v="May"/>
        <s v="November"/>
        <s v="October"/>
        <s v="September"/>
      </sharedItems>
    </cacheField>
    <cacheField name="[Fact].[Month Name].[Month Name]" caption="Month Name" numFmtId="0" hierarchy="36" level="1">
      <sharedItems count="12">
        <s v="April"/>
        <s v="August"/>
        <s v="December"/>
        <s v="February"/>
        <s v="January"/>
        <s v="July"/>
        <s v="June"/>
        <s v="March"/>
        <s v="May"/>
        <s v="November"/>
        <s v="October"/>
        <s v="September"/>
      </sharedItems>
    </cacheField>
    <cacheField name="[Dim_Calendar].[Month_3_digit].[Month_3_digit]" caption="Month_3_digit" numFmtId="0" hierarchy="7" level="1">
      <sharedItems count="12">
        <s v="Apr"/>
        <s v="Aug"/>
        <s v="Dec"/>
        <s v="Feb"/>
        <s v="Jan"/>
        <s v="Jul"/>
        <s v="Jun"/>
        <s v="Mar"/>
        <s v="May"/>
        <s v="Nov"/>
        <s v="Oct"/>
        <s v="Sep"/>
      </sharedItems>
    </cacheField>
    <cacheField name="[Measures].[Count of Transaction ID 2]" caption="Count of Transaction ID 2" numFmtId="0" hierarchy="73" level="32767"/>
    <cacheField name="[Dim_Transaction].[Payment Method].[Payment Method]" caption="Payment Method" numFmtId="0" hierarchy="13" level="1">
      <sharedItems containsSemiMixedTypes="0" containsNonDate="0" containsString="0"/>
    </cacheField>
  </cacheFields>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2" memberValueDatatype="130" unbalanced="0">
      <fieldsUsage count="2">
        <fieldUsage x="-1"/>
        <fieldUsage x="0"/>
      </fieldsUsage>
    </cacheHierarchy>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2" memberValueDatatype="130" unbalanced="0">
      <fieldsUsage count="2">
        <fieldUsage x="-1"/>
        <fieldUsage x="2"/>
      </fieldsUsage>
    </cacheHierarchy>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fieldsUsage count="2">
        <fieldUsage x="-1"/>
        <fieldUsage x="4"/>
      </fieldsUsage>
    </cacheHierarchy>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2" memberValueDatatype="130" unbalanced="0">
      <fieldsUsage count="2">
        <fieldUsage x="-1"/>
        <fieldUsage x="1"/>
      </fieldsUsage>
    </cacheHierarchy>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oneField="1" hidden="1">
      <fieldsUsage count="1">
        <fieldUsage x="3"/>
      </fieldsUsage>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dimensions count="5">
    <dimension name="Dim_Calendar" uniqueName="[Dim_Calendar]" caption="Dim_Calendar"/>
    <dimension name="Dim_Transaction" uniqueName="[Dim_Transaction]" caption="Dim_Transaction"/>
    <dimension name="dirty_cafe_sales" uniqueName="[dirty_cafe_sales]" caption="dirty_cafe_sales"/>
    <dimension name="Fact" uniqueName="[Fact]" caption="Fact"/>
    <dimension measure="1" name="Measures" uniqueName="[Measures]" caption="Measures"/>
  </dimensions>
  <measureGroups count="4">
    <measureGroup name="Dim_Calendar" caption="Dim_Calendar"/>
    <measureGroup name="Dim_Transaction" caption="Dim_Transaction"/>
    <measureGroup name="dirty_cafe_sales" caption="dirty_cafe_sales"/>
    <measureGroup name="Fact" caption="Fact"/>
  </measureGroups>
  <maps count="7">
    <map measureGroup="0" dimension="0"/>
    <map measureGroup="1" dimension="1"/>
    <map measureGroup="2" dimension="0"/>
    <map measureGroup="2" dimension="2"/>
    <map measureGroup="3" dimension="0"/>
    <map measureGroup="3" dimension="1"/>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8.027465046296" createdVersion="3" refreshedVersion="8" minRefreshableVersion="3" recordCount="0" supportSubquery="1" supportAdvancedDrill="1" xr:uid="{C4891DE6-ACF1-442D-8C7F-601E4CA51AC6}">
  <cacheSource type="external" connectionId="6">
    <extLst>
      <ext xmlns:x14="http://schemas.microsoft.com/office/spreadsheetml/2009/9/main" uri="{F057638F-6D5F-4e77-A914-E7F072B9BCA8}">
        <x14:sourceConnection name="ThisWorkbookDataModel"/>
      </ext>
    </extLst>
  </cacheSource>
  <cacheFields count="0"/>
  <cacheHierarchies count="78">
    <cacheHierarchy uniqueName="[Dim_Calendar].[Date]" caption="Date" attribute="1" time="1" keyAttribute="1" defaultMemberUniqueName="[Dim_Calendar].[Date].[All]" allUniqueName="[Dim_Calendar].[Date].[All]" dimensionUniqueName="[Dim_Calendar]" displayFolder="" count="0" memberValueDatatype="7" unbalanced="0"/>
    <cacheHierarchy uniqueName="[Dim_Calendar].[Year]" caption="Year" attribute="1" time="1" defaultMemberUniqueName="[Dim_Calendar].[Year].[All]" allUniqueName="[Dim_Calendar].[Year].[All]" dimensionUniqueName="[Dim_Calendar]" displayFolder="" count="0" memberValueDatatype="20" unbalanced="0"/>
    <cacheHierarchy uniqueName="[Dim_Calendar].[Month Name]" caption="Month Name" attribute="1" time="1" defaultMemberUniqueName="[Dim_Calendar].[Month Name].[All]" allUniqueName="[Dim_Calendar].[Month Name].[All]" dimensionUniqueName="[Dim_Calendar]" displayFolder="" count="0" memberValueDatatype="130" unbalanced="0"/>
    <cacheHierarchy uniqueName="[Dim_Calendar].[Quarter]" caption="Quarter" attribute="1" time="1" defaultMemberUniqueName="[Dim_Calendar].[Quarter].[All]" allUniqueName="[Dim_Calendar].[Quarter].[All]" dimensionUniqueName="[Dim_Calendar]" displayFolder="" count="0" memberValueDatatype="20" unbalanced="0"/>
    <cacheHierarchy uniqueName="[Dim_Calendar].[Start of Week]" caption="Start of Week" attribute="1" time="1" defaultMemberUniqueName="[Dim_Calendar].[Start of Week].[All]" allUniqueName="[Dim_Calendar].[Start of Week].[All]" dimensionUniqueName="[Dim_Calendar]" displayFolder="" count="0" memberValueDatatype="7" unbalanced="0"/>
    <cacheHierarchy uniqueName="[Dim_Calendar].[Month Number]" caption="Month Number" attribute="1" time="1" defaultMemberUniqueName="[Dim_Calendar].[Month Number].[All]" allUniqueName="[Dim_Calendar].[Month Number].[All]" dimensionUniqueName="[Dim_Calendar]" displayFolder="" count="0" memberValueDatatype="20" unbalanced="0"/>
    <cacheHierarchy uniqueName="[Dim_Calendar].[Quarter Name]" caption="Quarter Name" attribute="1" time="1" defaultMemberUniqueName="[Dim_Calendar].[Quarter Name].[All]" allUniqueName="[Dim_Calendar].[Quarter Name].[All]" dimensionUniqueName="[Dim_Calendar]" displayFolder="" count="0" memberValueDatatype="130" unbalanced="0"/>
    <cacheHierarchy uniqueName="[Dim_Calendar].[Month_3_digit]" caption="Month_3_digit" attribute="1" time="1" defaultMemberUniqueName="[Dim_Calendar].[Month_3_digit].[All]" allUniqueName="[Dim_Calendar].[Month_3_digit].[All]" dimensionUniqueName="[Dim_Calendar]" displayFolder="" count="0" memberValueDatatype="130" unbalanced="0"/>
    <cacheHierarchy uniqueName="[Dim_Calendar].[Num_Day_Week]" caption="Num_Day_Week" attribute="1" time="1" defaultMemberUniqueName="[Dim_Calendar].[Num_Day_Week].[All]" allUniqueName="[Dim_Calendar].[Num_Day_Week].[All]" dimensionUniqueName="[Dim_Calendar]" displayFolder="" count="0" memberValueDatatype="20" unbalanced="0"/>
    <cacheHierarchy uniqueName="[Dim_Calendar].[Day of the Week]" caption="Day of the Week" attribute="1" time="1" defaultMemberUniqueName="[Dim_Calendar].[Day of the Week].[All]" allUniqueName="[Dim_Calendar].[Day of the Week].[All]" dimensionUniqueName="[Dim_Calendar]" displayFolder="" count="0" memberValueDatatype="130" unbalanced="0"/>
    <cacheHierarchy uniqueName="[Dim_Calendar].[Day_Short]" caption="Day_Short" attribute="1" time="1" defaultMemberUniqueName="[Dim_Calendar].[Day_Short].[All]" allUniqueName="[Dim_Calendar].[Day_Short].[All]" dimensionUniqueName="[Dim_Calendar]" displayFolder="" count="0" memberValueDatatype="130" unbalanced="0"/>
    <cacheHierarchy uniqueName="[Dim_Transaction].[Transaction ID]" caption="Transaction ID" attribute="1" defaultMemberUniqueName="[Dim_Transaction].[Transaction ID].[All]" allUniqueName="[Dim_Transaction].[Transaction ID].[All]" dimensionUniqueName="[Dim_Transaction]" displayFolder="" count="0" memberValueDatatype="130" unbalanced="0"/>
    <cacheHierarchy uniqueName="[Dim_Transaction].[New_Item]" caption="New_Item" attribute="1" defaultMemberUniqueName="[Dim_Transaction].[New_Item].[All]" allUniqueName="[Dim_Transaction].[New_Item].[All]" dimensionUniqueName="[Dim_Transaction]" displayFolder="" count="0" memberValueDatatype="130" unbalanced="0"/>
    <cacheHierarchy uniqueName="[Dim_Transaction].[Payment Method]" caption="Payment Method" attribute="1" defaultMemberUniqueName="[Dim_Transaction].[Payment Method].[All]" allUniqueName="[Dim_Transaction].[Payment Method].[All]" dimensionUniqueName="[Dim_Transaction]" displayFolder="" count="2" memberValueDatatype="130" unbalanced="0"/>
    <cacheHierarchy uniqueName="[Dim_Transaction].[Location]" caption="Location" attribute="1" defaultMemberUniqueName="[Dim_Transaction].[Location].[All]" allUniqueName="[Dim_Transaction].[Location].[All]" dimensionUniqueName="[Dim_Transaction]" displayFolder="" count="0" memberValueDatatype="130" unbalanced="0"/>
    <cacheHierarchy uniqueName="[dirty_cafe_sales].[Transaction ID]" caption="Transaction ID" attribute="1" defaultMemberUniqueName="[dirty_cafe_sales].[Transaction ID].[All]" allUniqueName="[dirty_cafe_sales].[Transaction ID].[All]" dimensionUniqueName="[dirty_cafe_sales]" displayFolder="" count="0" memberValueDatatype="130" unbalanced="0"/>
    <cacheHierarchy uniqueName="[dirty_cafe_sales].[Modified_NI]" caption="Modified_NI" attribute="1" defaultMemberUniqueName="[dirty_cafe_sales].[Modified_NI].[All]" allUniqueName="[dirty_cafe_sales].[Modified_NI].[All]" dimensionUniqueName="[dirty_cafe_sales]" displayFolder="" count="0" memberValueDatatype="130" unbalanced="0"/>
    <cacheHierarchy uniqueName="[dirty_cafe_sales].[New_Item]" caption="New_Item" attribute="1" defaultMemberUniqueName="[dirty_cafe_sales].[New_Item].[All]" allUniqueName="[dirty_cafe_sales].[New_Item].[All]" dimensionUniqueName="[dirty_cafe_sales]" displayFolder="" count="0" memberValueDatatype="130" unbalanced="0"/>
    <cacheHierarchy uniqueName="[dirty_cafe_sales].[New_Quantity]" caption="New_Quantity" attribute="1" defaultMemberUniqueName="[dirty_cafe_sales].[New_Quantity].[All]" allUniqueName="[dirty_cafe_sales].[New_Quantity].[All]" dimensionUniqueName="[dirty_cafe_sales]" displayFolder="" count="0" memberValueDatatype="20" unbalanced="0"/>
    <cacheHierarchy uniqueName="[dirty_cafe_sales].[New_Price]" caption="New_Price" attribute="1" defaultMemberUniqueName="[dirty_cafe_sales].[New_Price].[All]" allUniqueName="[dirty_cafe_sales].[New_Price].[All]" dimensionUniqueName="[dirty_cafe_sales]" displayFolder="" count="0" memberValueDatatype="5" unbalanced="0"/>
    <cacheHierarchy uniqueName="[dirty_cafe_sales].[New_Total_Spent]" caption="New_Total_Spent" attribute="1" defaultMemberUniqueName="[dirty_cafe_sales].[New_Total_Spent].[All]" allUniqueName="[dirty_cafe_sales].[New_Total_Spent].[All]" dimensionUniqueName="[dirty_cafe_sales]" displayFolder="" count="0" memberValueDatatype="5" unbalanced="0"/>
    <cacheHierarchy uniqueName="[dirty_cafe_sales].[Payment Method]" caption="Payment Method" attribute="1" defaultMemberUniqueName="[dirty_cafe_sales].[Payment Method].[All]" allUniqueName="[dirty_cafe_sales].[Payment Method].[All]" dimensionUniqueName="[dirty_cafe_sales]" displayFolder="" count="0" memberValueDatatype="130" unbalanced="0"/>
    <cacheHierarchy uniqueName="[dirty_cafe_sales].[Location]" caption="Location" attribute="1" defaultMemberUniqueName="[dirty_cafe_sales].[Location].[All]" allUniqueName="[dirty_cafe_sales].[Location].[All]" dimensionUniqueName="[dirty_cafe_sales]" displayFolder="" count="0" memberValueDatatype="130" unbalanced="0"/>
    <cacheHierarchy uniqueName="[dirty_cafe_sales].[Transaction Date]" caption="Transaction Date" attribute="1" time="1" defaultMemberUniqueName="[dirty_cafe_sales].[Transaction Date].[All]" allUniqueName="[dirty_cafe_sales].[Transaction Date].[All]" dimensionUniqueName="[dirty_cafe_sales]" displayFolder="" count="0" memberValueDatatype="7" unbalanced="0"/>
    <cacheHierarchy uniqueName="[dirty_cafe_sales].[Month Name]" caption="Month Name" attribute="1" defaultMemberUniqueName="[dirty_cafe_sales].[Month Name].[All]" allUniqueName="[dirty_cafe_sales].[Month Name].[All]" dimensionUniqueName="[dirty_cafe_sales]" displayFolder="" count="0" memberValueDatatype="130" unbalanced="0"/>
    <cacheHierarchy uniqueName="[dirty_cafe_sales].[Month_Short]" caption="Month_Short" attribute="1" defaultMemberUniqueName="[dirty_cafe_sales].[Month_Short].[All]" allUniqueName="[dirty_cafe_sales].[Month_Short].[All]" dimensionUniqueName="[dirty_cafe_sales]" displayFolder="" count="0" memberValueDatatype="130" unbalanced="0"/>
    <cacheHierarchy uniqueName="[dirty_cafe_sales].[Quarter]" caption="Quarter" attribute="1" defaultMemberUniqueName="[dirty_cafe_sales].[Quarter].[All]" allUniqueName="[dirty_cafe_sales].[Quarter].[All]" dimensionUniqueName="[dirty_cafe_sales]" displayFolder="" count="0" memberValueDatatype="20" unbalanced="0"/>
    <cacheHierarchy uniqueName="[dirty_cafe_sales].[Quarter_name]" caption="Quarter_name" attribute="1" defaultMemberUniqueName="[dirty_cafe_sales].[Quarter_name].[All]" allUniqueName="[dirty_cafe_sales].[Quarter_name].[All]" dimensionUniqueName="[dirty_cafe_sales]" displayFolder="" count="0" memberValueDatatype="130" unbalanced="0"/>
    <cacheHierarchy uniqueName="[dirty_cafe_sales].[Day Name]" caption="Day Name" attribute="1" defaultMemberUniqueName="[dirty_cafe_sales].[Day Name].[All]" allUniqueName="[dirty_cafe_sales].[Day Name].[All]" dimensionUniqueName="[dirty_cafe_sales]" displayFolder="" count="0" memberValueDatatype="130" unbalanced="0"/>
    <cacheHierarchy uniqueName="[dirty_cafe_sales].[Day_Classification]" caption="Day_Classification" attribute="1" defaultMemberUniqueName="[dirty_cafe_sales].[Day_Classification].[All]" allUniqueName="[dirty_cafe_sales].[Day_Classification].[All]" dimensionUniqueName="[dirty_cafe_sales]" displayFolder="" count="0" memberValueDatatype="130" unbalanced="0"/>
    <cacheHierarchy uniqueName="[dirty_cafe_sales].[Transaction Date (Month)]" caption="Transaction Date (Month)" attribute="1" defaultMemberUniqueName="[dirty_cafe_sales].[Transaction Date (Month)].[All]" allUniqueName="[dirty_cafe_sales].[Transaction Date (Month)].[All]" dimensionUniqueName="[dirty_cafe_sales]" displayFolder="" count="0" memberValueDatatype="130" unbalanced="0"/>
    <cacheHierarchy uniqueName="[Fact].[Transaction ID]" caption="Transaction ID" attribute="1" defaultMemberUniqueName="[Fact].[Transaction ID].[All]" allUniqueName="[Fact].[Transaction ID].[All]" dimensionUniqueName="[Fact]" displayFolder="" count="0" memberValueDatatype="130" unbalanced="0"/>
    <cacheHierarchy uniqueName="[Fact].[New_Quantity]" caption="New_Quantity" attribute="1" defaultMemberUniqueName="[Fact].[New_Quantity].[All]" allUniqueName="[Fact].[New_Quantity].[All]" dimensionUniqueName="[Fact]" displayFolder="" count="0" memberValueDatatype="20" unbalanced="0"/>
    <cacheHierarchy uniqueName="[Fact].[New_Price]" caption="New_Price" attribute="1" defaultMemberUniqueName="[Fact].[New_Price].[All]" allUniqueName="[Fact].[New_Price].[All]" dimensionUniqueName="[Fact]" displayFolder="" count="0" memberValueDatatype="5" unbalanced="0"/>
    <cacheHierarchy uniqueName="[Fact].[New_Total_Spent]" caption="New_Total_Spent" attribute="1" defaultMemberUniqueName="[Fact].[New_Total_Spent].[All]" allUniqueName="[Fact].[New_Total_Spent].[All]" dimensionUniqueName="[Fact]" displayFolder="" count="0" memberValueDatatype="5" unbalanced="0"/>
    <cacheHierarchy uniqueName="[Fact].[Transaction Date]" caption="Transaction Date" attribute="1" time="1" defaultMemberUniqueName="[Fact].[Transaction Date].[All]" allUniqueName="[Fact].[Transaction Date].[All]" dimensionUniqueName="[Fact]" displayFolder="" count="0" memberValueDatatype="7" unbalanced="0"/>
    <cacheHierarchy uniqueName="[Fact].[Month Name]" caption="Month Name" attribute="1" defaultMemberUniqueName="[Fact].[Month Name].[All]" allUniqueName="[Fact].[Month Name].[All]" dimensionUniqueName="[Fact]" displayFolder="" count="0" memberValueDatatype="130" unbalanced="0"/>
    <cacheHierarchy uniqueName="[Fact].[Month_Short]" caption="Month_Short" attribute="1" defaultMemberUniqueName="[Fact].[Month_Short].[All]" allUniqueName="[Fact].[Month_Short].[All]" dimensionUniqueName="[Fact]" displayFolder="" count="0" memberValueDatatype="130" unbalanced="0"/>
    <cacheHierarchy uniqueName="[Fact].[Quarter]" caption="Quarter" attribute="1" defaultMemberUniqueName="[Fact].[Quarter].[All]" allUniqueName="[Fact].[Quarter].[All]" dimensionUniqueName="[Fact]" displayFolder="" count="0" memberValueDatatype="20" unbalanced="0"/>
    <cacheHierarchy uniqueName="[Fact].[Quarter_name]" caption="Quarter_name" attribute="1" defaultMemberUniqueName="[Fact].[Quarter_name].[All]" allUniqueName="[Fact].[Quarter_name].[All]" dimensionUniqueName="[Fact]" displayFolder="" count="0" memberValueDatatype="130" unbalanced="0"/>
    <cacheHierarchy uniqueName="[Fact].[Day Name]" caption="Day Name" attribute="1" defaultMemberUniqueName="[Fact].[Day Name].[All]" allUniqueName="[Fact].[Day Name].[All]" dimensionUniqueName="[Fact]" displayFolder="" count="0" memberValueDatatype="130" unbalanced="0"/>
    <cacheHierarchy uniqueName="[Fact].[Day_Classification]" caption="Day_Classification" attribute="1" defaultMemberUniqueName="[Fact].[Day_Classification].[All]" allUniqueName="[Fact].[Day_Classification].[All]" dimensionUniqueName="[Fact]" displayFolder="" count="0" memberValueDatatype="130" unbalanced="0"/>
    <cacheHierarchy uniqueName="[Fact].[Transaction Date (Month)]" caption="Transaction Date (Month)" attribute="1" defaultMemberUniqueName="[Fact].[Transaction Date (Month)].[All]" allUniqueName="[Fact].[Transaction Date (Month)].[All]" dimensionUniqueName="[Fact]" displayFolder="" count="0" memberValueDatatype="130" unbalanced="0"/>
    <cacheHierarchy uniqueName="[dirty_cafe_sales].[Transaction Date (Month Index)]" caption="Transaction Date (Month Index)" attribute="1" defaultMemberUniqueName="[dirty_cafe_sales].[Transaction Date (Month Index)].[All]" allUniqueName="[dirty_cafe_sales].[Transaction Date (Month Index)].[All]" dimensionUniqueName="[dirty_cafe_sales]" displayFolder="" count="0" memberValueDatatype="20" unbalanced="0" hidden="1"/>
    <cacheHierarchy uniqueName="[Fact].[Transaction Date (Month Index)]" caption="Transaction Date (Month Index)" attribute="1" defaultMemberUniqueName="[Fact].[Transaction Date (Month Index)].[All]" allUniqueName="[Fact].[Transaction Date (Month Index)].[All]" dimensionUniqueName="[Fact]" displayFolder="" count="0" memberValueDatatype="20" unbalanced="0" hidden="1"/>
    <cacheHierarchy uniqueName="[Measures].[Revenue]" caption="Revenue" measure="1" displayFolder="" measureGroup="Fact" count="0"/>
    <cacheHierarchy uniqueName="[Measures].[Previous Month Revenue]" caption="Previous Month Revenue" measure="1" displayFolder="" measureGroup="Fact" count="0"/>
    <cacheHierarchy uniqueName="[Measures].[Revenue MoM Var]" caption="Revenue MoM Var" measure="1" displayFolder="" measureGroup="Fact" count="0"/>
    <cacheHierarchy uniqueName="[Measures].[Revenue MoM % Var]" caption="Revenue MoM % Var" measure="1" displayFolder="" measureGroup="Fact" count="0"/>
    <cacheHierarchy uniqueName="[Measures].[Total Revenue for all months]" caption="Total Revenue for all months" measure="1" displayFolder="" measureGroup="Fact" count="0"/>
    <cacheHierarchy uniqueName="[Measures].[Monthly % Share of Rev]" caption="Monthly % Share of Rev" measure="1" displayFolder="" measureGroup="Fact" count="0"/>
    <cacheHierarchy uniqueName="[Measures].[Revenue YTD]" caption="Revenue YTD" measure="1" displayFolder="" measureGroup="Fact" count="0"/>
    <cacheHierarchy uniqueName="[Measures].[Quarter Revenue]" caption="Quarter Revenue" measure="1" displayFolder="" measureGroup="Fact" count="0"/>
    <cacheHierarchy uniqueName="[Measures].[Number of Products]" caption="Number of Products" measure="1" displayFolder="" measureGroup="Fact" count="0"/>
    <cacheHierarchy uniqueName="[Measures].[AVG_Revenue]" caption="AVG_Revenue" measure="1" displayFolder="" measureGroup="Fact" count="0"/>
    <cacheHierarchy uniqueName="[Measures].[Overall_Average_Rev]" caption="Overall_Average_Rev" measure="1" displayFolder="" measureGroup="Fact" count="0"/>
    <cacheHierarchy uniqueName="[Measures].[Diff_Revenue]" caption="Diff_Revenue" measure="1" displayFolder="" measureGroup="Fact" count="0"/>
    <cacheHierarchy uniqueName="[Measures].[Percentage Difference]" caption="Percentage Difference" measure="1" displayFolder="" measureGroup="Fact" count="0"/>
    <cacheHierarchy uniqueName="[Measures].[__XL_Count dirty_cafe_sales]" caption="__XL_Count dirty_cafe_sales" measure="1" displayFolder="" measureGroup="dirty_cafe_sales" count="0" hidden="1"/>
    <cacheHierarchy uniqueName="[Measures].[__XL_Count Dim_Transaction]" caption="__XL_Count Dim_Transaction" measure="1" displayFolder="" measureGroup="Dim_Transaction" count="0" hidden="1"/>
    <cacheHierarchy uniqueName="[Measures].[__XL_Count Dim_Calendar]" caption="__XL_Count Dim_Calendar" measure="1" displayFolder="" measureGroup="Dim_Calendar" count="0" hidden="1"/>
    <cacheHierarchy uniqueName="[Measures].[__XL_Count Fact]" caption="__XL_Count Fact" measure="1" displayFolder="" measureGroup="Fact" count="0" hidden="1"/>
    <cacheHierarchy uniqueName="[Measures].[__No measures defined]" caption="__No measures defined" measure="1" displayFolder="" count="0" hidden="1"/>
    <cacheHierarchy uniqueName="[Measures].[Sum of New_Total_Spent]" caption="Sum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Average of New_Total_Spent]" caption="Average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Transaction ID]" caption="Count of Transaction ID" measure="1" displayFolder="" measureGroup="dirty_cafe_sales" count="0" hidden="1">
      <extLst>
        <ext xmlns:x15="http://schemas.microsoft.com/office/spreadsheetml/2010/11/main" uri="{B97F6D7D-B522-45F9-BDA1-12C45D357490}">
          <x15:cacheHierarchy aggregatedColumn="15"/>
        </ext>
      </extLst>
    </cacheHierarchy>
    <cacheHierarchy uniqueName="[Measures].[Max of New_Total_Spent]" caption="Max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Min of New_Total_Spent]" caption="Min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Count of New_Total_Spent]" caption="Count of New_Total_Spent" measure="1" displayFolder="" measureGroup="dirty_cafe_sales" count="0" hidden="1">
      <extLst>
        <ext xmlns:x15="http://schemas.microsoft.com/office/spreadsheetml/2010/11/main" uri="{B97F6D7D-B522-45F9-BDA1-12C45D357490}">
          <x15:cacheHierarchy aggregatedColumn="20"/>
        </ext>
      </extLst>
    </cacheHierarchy>
    <cacheHierarchy uniqueName="[Measures].[Sum of New_Total_Spent 2]" caption="Sum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Count of Transaction Date]" caption="Count of Transaction Date" measure="1" displayFolder="" measureGroup="Fact" count="0" hidden="1">
      <extLst>
        <ext xmlns:x15="http://schemas.microsoft.com/office/spreadsheetml/2010/11/main" uri="{B97F6D7D-B522-45F9-BDA1-12C45D357490}">
          <x15:cacheHierarchy aggregatedColumn="35"/>
        </ext>
      </extLst>
    </cacheHierarchy>
    <cacheHierarchy uniqueName="[Measures].[Sum of New_Quantity]" caption="Sum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New_Quantity]" caption="Count of New_Quantity" measure="1" displayFolder="" measureGroup="Fact" count="0" hidden="1">
      <extLst>
        <ext xmlns:x15="http://schemas.microsoft.com/office/spreadsheetml/2010/11/main" uri="{B97F6D7D-B522-45F9-BDA1-12C45D357490}">
          <x15:cacheHierarchy aggregatedColumn="32"/>
        </ext>
      </extLst>
    </cacheHierarchy>
    <cacheHierarchy uniqueName="[Measures].[Count of Transaction ID 2]" caption="Count of Transaction ID 2" measure="1" displayFolder="" measureGroup="Dim_Transaction" count="0" hidden="1">
      <extLst>
        <ext xmlns:x15="http://schemas.microsoft.com/office/spreadsheetml/2010/11/main" uri="{B97F6D7D-B522-45F9-BDA1-12C45D357490}">
          <x15:cacheHierarchy aggregatedColumn="11"/>
        </ext>
      </extLst>
    </cacheHierarchy>
    <cacheHierarchy uniqueName="[Measures].[Average of New_Total_Spent 2]" caption="Average of New_Total_Spent 2" measure="1" displayFolder="" measureGroup="Fact" count="0" hidden="1">
      <extLst>
        <ext xmlns:x15="http://schemas.microsoft.com/office/spreadsheetml/2010/11/main" uri="{B97F6D7D-B522-45F9-BDA1-12C45D357490}">
          <x15:cacheHierarchy aggregatedColumn="34"/>
        </ext>
      </extLst>
    </cacheHierarchy>
    <cacheHierarchy uniqueName="[Measures].[Sum of New_Price]" caption="Sum of New_Price" measure="1" displayFolder="" measureGroup="Fact" count="0" hidden="1">
      <extLst>
        <ext xmlns:x15="http://schemas.microsoft.com/office/spreadsheetml/2010/11/main" uri="{B97F6D7D-B522-45F9-BDA1-12C45D357490}">
          <x15:cacheHierarchy aggregatedColumn="33"/>
        </ext>
      </extLst>
    </cacheHierarchy>
    <cacheHierarchy uniqueName="[Measures].[Count of Transaction ID 3]" caption="Count of Transaction ID 3" measure="1" displayFolder="" measureGroup="Fact" count="0" hidden="1">
      <extLst>
        <ext xmlns:x15="http://schemas.microsoft.com/office/spreadsheetml/2010/11/main" uri="{B97F6D7D-B522-45F9-BDA1-12C45D357490}">
          <x15:cacheHierarchy aggregatedColumn="31"/>
        </ext>
      </extLst>
    </cacheHierarchy>
    <cacheHierarchy uniqueName="[Measures].[Sum of New_Quantity 2]" caption="Sum of New_Quantity 2" measure="1" displayFolder="" measureGroup="dirty_cafe_sales"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21069677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2B9883-3FFE-4BC7-A276-4E492D4F7C3E}" name="PivotTable37" cacheId="1" applyNumberFormats="0" applyBorderFormats="0" applyFontFormats="0" applyPatternFormats="0" applyAlignmentFormats="0" applyWidthHeightFormats="1" dataCaption="Values" tag="38548e76-f787-4871-8cca-b603c19acb7e" updatedVersion="8" minRefreshableVersion="3" useAutoFormatting="1" subtotalHiddenItems="1" rowGrandTotals="0" colGrandTotals="0" itemPrintTitles="1" createdVersion="5" indent="0" compact="0" compactData="0" multipleFieldFilters="0" chartFormat="25">
  <location ref="I41:J53" firstHeaderRow="1" firstDataRow="1" firstDataCol="1"/>
  <pivotFields count="4">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2">
    <i>
      <x/>
    </i>
    <i>
      <x v="1"/>
    </i>
    <i>
      <x v="2"/>
    </i>
    <i>
      <x v="3"/>
    </i>
    <i>
      <x v="4"/>
    </i>
    <i>
      <x v="5"/>
    </i>
    <i>
      <x v="6"/>
    </i>
    <i>
      <x v="7"/>
    </i>
    <i>
      <x v="8"/>
    </i>
    <i>
      <x v="9"/>
    </i>
    <i>
      <x v="10"/>
    </i>
    <i>
      <x v="11"/>
    </i>
  </rowItems>
  <colItems count="1">
    <i/>
  </colItems>
  <dataFields count="1">
    <dataField fld="3" subtotal="count" baseField="0" baseItem="0" numFmtId="9"/>
  </dataFields>
  <formats count="3">
    <format dxfId="2">
      <pivotArea outline="0" collapsedLevelsAreSubtotals="1" fieldPosition="0"/>
    </format>
    <format dxfId="1">
      <pivotArea dataOnly="0" labelOnly="1" outline="0" fieldPosition="0">
        <references count="1">
          <reference field="2" count="0"/>
        </references>
      </pivotArea>
    </format>
    <format dxfId="0">
      <pivotArea outline="0" fieldPosition="0">
        <references count="1">
          <reference field="4294967294" count="1" selected="0">
            <x v="0"/>
          </reference>
        </references>
      </pivotArea>
    </format>
  </formats>
  <chartFormats count="12">
    <chartFormat chart="22" format="0" series="1">
      <pivotArea type="data" outline="0" fieldPosition="0">
        <references count="1">
          <reference field="4294967294" count="1" selected="0">
            <x v="0"/>
          </reference>
        </references>
      </pivotArea>
    </chartFormat>
    <chartFormat chart="22" format="1">
      <pivotArea type="data" outline="0" fieldPosition="0">
        <references count="2">
          <reference field="4294967294" count="1" selected="0">
            <x v="0"/>
          </reference>
          <reference field="2" count="1" selected="0">
            <x v="0"/>
          </reference>
        </references>
      </pivotArea>
    </chartFormat>
    <chartFormat chart="22" format="2">
      <pivotArea type="data" outline="0" fieldPosition="0">
        <references count="2">
          <reference field="4294967294" count="1" selected="0">
            <x v="0"/>
          </reference>
          <reference field="2" count="1" selected="0">
            <x v="2"/>
          </reference>
        </references>
      </pivotArea>
    </chartFormat>
    <chartFormat chart="22" format="3">
      <pivotArea type="data" outline="0" fieldPosition="0">
        <references count="2">
          <reference field="4294967294" count="1" selected="0">
            <x v="0"/>
          </reference>
          <reference field="2" count="1" selected="0">
            <x v="4"/>
          </reference>
        </references>
      </pivotArea>
    </chartFormat>
    <chartFormat chart="22" format="4">
      <pivotArea type="data" outline="0" fieldPosition="0">
        <references count="2">
          <reference field="4294967294" count="1" selected="0">
            <x v="0"/>
          </reference>
          <reference field="2" count="1" selected="0">
            <x v="5"/>
          </reference>
        </references>
      </pivotArea>
    </chartFormat>
    <chartFormat chart="22" format="5">
      <pivotArea type="data" outline="0" fieldPosition="0">
        <references count="2">
          <reference field="4294967294" count="1" selected="0">
            <x v="0"/>
          </reference>
          <reference field="2" count="1" selected="0">
            <x v="6"/>
          </reference>
        </references>
      </pivotArea>
    </chartFormat>
    <chartFormat chart="22" format="6">
      <pivotArea type="data" outline="0" fieldPosition="0">
        <references count="2">
          <reference field="4294967294" count="1" selected="0">
            <x v="0"/>
          </reference>
          <reference field="2" count="1" selected="0">
            <x v="7"/>
          </reference>
        </references>
      </pivotArea>
    </chartFormat>
    <chartFormat chart="22" format="7">
      <pivotArea type="data" outline="0" fieldPosition="0">
        <references count="2">
          <reference field="4294967294" count="1" selected="0">
            <x v="0"/>
          </reference>
          <reference field="2" count="1" selected="0">
            <x v="8"/>
          </reference>
        </references>
      </pivotArea>
    </chartFormat>
    <chartFormat chart="22" format="8">
      <pivotArea type="data" outline="0" fieldPosition="0">
        <references count="2">
          <reference field="4294967294" count="1" selected="0">
            <x v="0"/>
          </reference>
          <reference field="2" count="1" selected="0">
            <x v="9"/>
          </reference>
        </references>
      </pivotArea>
    </chartFormat>
    <chartFormat chart="22" format="9">
      <pivotArea type="data" outline="0" fieldPosition="0">
        <references count="2">
          <reference field="4294967294" count="1" selected="0">
            <x v="0"/>
          </reference>
          <reference field="2" count="1" selected="0">
            <x v="10"/>
          </reference>
        </references>
      </pivotArea>
    </chartFormat>
    <chartFormat chart="22" format="10">
      <pivotArea type="data" outline="0" fieldPosition="0">
        <references count="2">
          <reference field="4294967294" count="1" selected="0">
            <x v="0"/>
          </reference>
          <reference field="2" count="1" selected="0">
            <x v="11"/>
          </reference>
        </references>
      </pivotArea>
    </chartFormat>
    <chartFormat chart="22" format="11">
      <pivotArea type="data" outline="0" fieldPosition="0">
        <references count="2">
          <reference field="4294967294" count="1" selected="0">
            <x v="0"/>
          </reference>
          <reference field="2" count="1" selected="0">
            <x v="3"/>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activeTabTopLevelEntity name="dirty_cafe_sales__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EA7926-BA96-4B7C-BD6A-86B1C82E68B5}" name="PivotTable17" cacheId="0" applyNumberFormats="0" applyBorderFormats="0" applyFontFormats="0" applyPatternFormats="0" applyAlignmentFormats="0" applyWidthHeightFormats="1" dataCaption="Values" tag="6c77b451-d2d4-4599-9b2d-78677d59aaf4" updatedVersion="8" minRefreshableVersion="3" useAutoFormatting="1" subtotalHiddenItems="1" rowGrandTotals="0" colGrandTotals="0" itemPrintTitles="1" createdVersion="5" indent="0" compact="0" compactData="0" multipleFieldFilters="0" chartFormat="16">
  <location ref="R28:S40"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12">
    <i>
      <x/>
    </i>
    <i>
      <x v="1"/>
    </i>
    <i>
      <x v="2"/>
    </i>
    <i>
      <x v="3"/>
    </i>
    <i>
      <x v="4"/>
    </i>
    <i>
      <x v="5"/>
    </i>
    <i>
      <x v="6"/>
    </i>
    <i>
      <x v="7"/>
    </i>
    <i>
      <x v="8"/>
    </i>
    <i>
      <x v="9"/>
    </i>
    <i>
      <x v="10"/>
    </i>
    <i>
      <x v="11"/>
    </i>
  </rowItems>
  <colItems count="1">
    <i/>
  </colItems>
  <dataFields count="1">
    <dataField fld="2" subtotal="count" baseField="0" baseItem="0" numFmtId="166"/>
  </dataFields>
  <formats count="1">
    <format dxfId="3">
      <pivotArea outline="0" collapsedLevelsAreSubtotals="1" fieldPosition="0"/>
    </format>
  </formats>
  <chartFormats count="13">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3" count="1" selected="0">
            <x v="0"/>
          </reference>
        </references>
      </pivotArea>
    </chartFormat>
    <chartFormat chart="11" format="2">
      <pivotArea type="data" outline="0" fieldPosition="0">
        <references count="2">
          <reference field="4294967294" count="1" selected="0">
            <x v="0"/>
          </reference>
          <reference field="3" count="1" selected="0">
            <x v="1"/>
          </reference>
        </references>
      </pivotArea>
    </chartFormat>
    <chartFormat chart="11" format="3">
      <pivotArea type="data" outline="0" fieldPosition="0">
        <references count="2">
          <reference field="4294967294" count="1" selected="0">
            <x v="0"/>
          </reference>
          <reference field="3" count="1" selected="0">
            <x v="2"/>
          </reference>
        </references>
      </pivotArea>
    </chartFormat>
    <chartFormat chart="11" format="4">
      <pivotArea type="data" outline="0" fieldPosition="0">
        <references count="2">
          <reference field="4294967294" count="1" selected="0">
            <x v="0"/>
          </reference>
          <reference field="3" count="1" selected="0">
            <x v="3"/>
          </reference>
        </references>
      </pivotArea>
    </chartFormat>
    <chartFormat chart="11" format="5">
      <pivotArea type="data" outline="0" fieldPosition="0">
        <references count="2">
          <reference field="4294967294" count="1" selected="0">
            <x v="0"/>
          </reference>
          <reference field="3" count="1" selected="0">
            <x v="4"/>
          </reference>
        </references>
      </pivotArea>
    </chartFormat>
    <chartFormat chart="11" format="6">
      <pivotArea type="data" outline="0" fieldPosition="0">
        <references count="2">
          <reference field="4294967294" count="1" selected="0">
            <x v="0"/>
          </reference>
          <reference field="3" count="1" selected="0">
            <x v="5"/>
          </reference>
        </references>
      </pivotArea>
    </chartFormat>
    <chartFormat chart="11" format="7">
      <pivotArea type="data" outline="0" fieldPosition="0">
        <references count="2">
          <reference field="4294967294" count="1" selected="0">
            <x v="0"/>
          </reference>
          <reference field="3" count="1" selected="0">
            <x v="6"/>
          </reference>
        </references>
      </pivotArea>
    </chartFormat>
    <chartFormat chart="11" format="8">
      <pivotArea type="data" outline="0" fieldPosition="0">
        <references count="2">
          <reference field="4294967294" count="1" selected="0">
            <x v="0"/>
          </reference>
          <reference field="3" count="1" selected="0">
            <x v="7"/>
          </reference>
        </references>
      </pivotArea>
    </chartFormat>
    <chartFormat chart="11" format="9">
      <pivotArea type="data" outline="0" fieldPosition="0">
        <references count="2">
          <reference field="4294967294" count="1" selected="0">
            <x v="0"/>
          </reference>
          <reference field="3" count="1" selected="0">
            <x v="8"/>
          </reference>
        </references>
      </pivotArea>
    </chartFormat>
    <chartFormat chart="11" format="10">
      <pivotArea type="data" outline="0" fieldPosition="0">
        <references count="2">
          <reference field="4294967294" count="1" selected="0">
            <x v="0"/>
          </reference>
          <reference field="3" count="1" selected="0">
            <x v="9"/>
          </reference>
        </references>
      </pivotArea>
    </chartFormat>
    <chartFormat chart="11" format="11">
      <pivotArea type="data" outline="0" fieldPosition="0">
        <references count="2">
          <reference field="4294967294" count="1" selected="0">
            <x v="0"/>
          </reference>
          <reference field="3" count="1" selected="0">
            <x v="10"/>
          </reference>
        </references>
      </pivotArea>
    </chartFormat>
    <chartFormat chart="11" format="12">
      <pivotArea type="data" outline="0" fieldPosition="0">
        <references count="2">
          <reference field="4294967294" count="1" selected="0">
            <x v="0"/>
          </reference>
          <reference field="3" count="1" selected="0">
            <x v="1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Transaction].[Payment Method].&amp;[Cas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activeTabTopLevelEntity name="dirty_cafe_sales__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FBC11C-DAA4-4A9A-A4AA-D2CB701081E2}" name="Average_order_value" cacheId="6" applyNumberFormats="0" applyBorderFormats="0" applyFontFormats="0" applyPatternFormats="0" applyAlignmentFormats="0" applyWidthHeightFormats="1" dataCaption="Values" tag="56ae8e0a-cbb8-49bf-b8c6-502c9dd99d7c" updatedVersion="8" minRefreshableVersion="3" useAutoFormatting="1" subtotalHiddenItems="1" rowGrandTotals="0" colGrandTotals="0" itemPrintTitles="1" createdVersion="5" indent="0" compact="0" compactData="0" multipleFieldFilters="0" chartFormat="11">
  <location ref="N24:N25" firstHeaderRow="1" firstDataRow="1" firstDataCol="0"/>
  <pivotFields count="4">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Items count="1">
    <i/>
  </rowItems>
  <colItems count="1">
    <i/>
  </colItems>
  <dataFields count="1">
    <dataField name="Average of New_Total_Spent" fld="2" subtotal="average" baseField="0" baseItem="0" numFmtId="166"/>
  </dataFields>
  <formats count="1">
    <format dxfId="4">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Transaction].[Payment Method].&amp;[Credit C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New_Total_Sp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822D62-AA08-4383-B642-24E4963446B4}" name="Transactions" cacheId="19" applyNumberFormats="0" applyBorderFormats="0" applyFontFormats="0" applyPatternFormats="0" applyAlignmentFormats="0" applyWidthHeightFormats="1" dataCaption="Values" tag="935e0650-ebda-4975-bab0-77ee6c733729" updatedVersion="8" minRefreshableVersion="3" useAutoFormatting="1" subtotalHiddenItems="1" rowGrandTotals="0" colGrandTotals="0" itemPrintTitles="1" createdVersion="5" indent="0" compact="0" compactData="0" multipleFieldFilters="0" chartFormat="11">
  <location ref="I35:I36" firstHeaderRow="1" firstDataRow="1" firstDataCol="0"/>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Items count="1">
    <i/>
  </rowItems>
  <colItems count="1">
    <i/>
  </colItems>
  <dataFields count="1">
    <dataField name="Count of Transaction ID" fld="3" subtotal="count" baseField="0" baseItem="0" numFmtId="167"/>
  </dataFields>
  <formats count="1">
    <format dxfId="5">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activeTabTopLevelEntity name="dirty_cafe_sales__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661A7A-D648-462D-BBFE-DF0CDA342475}" name="Quarterly_Revenue" cacheId="16" applyNumberFormats="0" applyBorderFormats="0" applyFontFormats="0" applyPatternFormats="0" applyAlignmentFormats="0" applyWidthHeightFormats="1" dataCaption="Values" tag="a0b26bfc-3265-4cb0-8b95-b180459d89d1" updatedVersion="8" minRefreshableVersion="3" useAutoFormatting="1" subtotalHiddenItems="1" rowGrandTotals="0" colGrandTotals="0" itemPrintTitles="1" createdVersion="5" indent="0" compact="0" compactData="0" multipleFieldFilters="0" chartFormat="11">
  <location ref="C18:D22" firstHeaderRow="1" firstDataRow="1" firstDataCol="1"/>
  <pivotFields count="6">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4">
    <i>
      <x/>
    </i>
    <i>
      <x v="1"/>
    </i>
    <i>
      <x v="2"/>
    </i>
    <i>
      <x v="3"/>
    </i>
  </rowItems>
  <colItems count="1">
    <i/>
  </colItems>
  <dataFields count="1">
    <dataField fld="2" subtotal="count" baseField="0" baseItem="0" numFmtId="166"/>
  </dataFields>
  <formats count="1">
    <format dxfId="6">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Quarter_name].&amp;[Q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CF054B-3950-4E80-BE90-62AB7FAD7855}" name="PivotTable22" cacheId="3" applyNumberFormats="0" applyBorderFormats="0" applyFontFormats="0" applyPatternFormats="0" applyAlignmentFormats="0" applyWidthHeightFormats="1" dataCaption="Values" tag="6e2a414f-af3c-4516-9ff1-87139f5f0ba0" updatedVersion="8" minRefreshableVersion="3" useAutoFormatting="1" subtotalHiddenItems="1" rowGrandTotals="0" colGrandTotals="0" itemPrintTitles="1" createdVersion="5" indent="0" compact="0" compactData="0" multipleFieldFilters="0" chartFormat="11">
  <location ref="B4:E13" firstHeaderRow="1" firstDataRow="2"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3"/>
  </rowFields>
  <rowItems count="8">
    <i>
      <x/>
    </i>
    <i>
      <x v="1"/>
    </i>
    <i>
      <x v="2"/>
    </i>
    <i>
      <x v="3"/>
    </i>
    <i>
      <x v="4"/>
    </i>
    <i>
      <x v="5"/>
    </i>
    <i>
      <x v="6"/>
    </i>
    <i>
      <x v="7"/>
    </i>
  </rowItems>
  <colFields count="1">
    <field x="4"/>
  </colFields>
  <colItems count="3">
    <i>
      <x/>
    </i>
    <i>
      <x v="1"/>
    </i>
    <i>
      <x v="2"/>
    </i>
  </colItems>
  <dataFields count="1">
    <dataField fld="2" subtotal="count" baseField="0" baseItem="0"/>
  </dataFields>
  <formats count="3">
    <format dxfId="9">
      <pivotArea outline="0" fieldPosition="0">
        <references count="1">
          <reference field="4" count="1" selected="0">
            <x v="0"/>
          </reference>
        </references>
      </pivotArea>
    </format>
    <format dxfId="8">
      <pivotArea outline="0" fieldPosition="0">
        <references count="1">
          <reference field="4" count="1" selected="0">
            <x v="1"/>
          </reference>
        </references>
      </pivotArea>
    </format>
    <format dxfId="7">
      <pivotArea outline="0" fieldPosition="0">
        <references count="1">
          <reference field="4" count="1" selected="0">
            <x v="2"/>
          </reference>
        </references>
      </pivotArea>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4D2B3A-BD3D-4326-A0E2-4F6618B4A891}" name="Revenue_location_item" cacheId="10" applyNumberFormats="0" applyBorderFormats="0" applyFontFormats="0" applyPatternFormats="0" applyAlignmentFormats="0" applyWidthHeightFormats="1" dataCaption="Values" tag="f16344db-c0f6-4cc6-aa6d-87e20a96f583" updatedVersion="8" minRefreshableVersion="3" useAutoFormatting="1" subtotalHiddenItems="1" rowGrandTotals="0" colGrandTotals="0" itemPrintTitles="1" createdVersion="5" indent="0" compact="0" compactData="0" multipleFieldFilters="0" chartFormat="26">
  <location ref="P4:R13" firstHeaderRow="1" firstDataRow="2" firstDataCol="1"/>
  <pivotFields count="6">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8">
    <i>
      <x/>
    </i>
    <i>
      <x v="1"/>
    </i>
    <i>
      <x v="2"/>
    </i>
    <i>
      <x v="3"/>
    </i>
    <i>
      <x v="4"/>
    </i>
    <i>
      <x v="5"/>
    </i>
    <i>
      <x v="6"/>
    </i>
    <i>
      <x v="7"/>
    </i>
  </rowItems>
  <colFields count="1">
    <field x="4"/>
  </colFields>
  <colItems count="2">
    <i>
      <x/>
    </i>
    <i>
      <x v="1"/>
    </i>
  </colItems>
  <dataFields count="1">
    <dataField fld="2" subtotal="count" baseField="0" baseItem="0" numFmtId="166"/>
  </dataFields>
  <formats count="4">
    <format dxfId="13">
      <pivotArea outline="0" fieldPosition="0">
        <references count="1">
          <reference field="4" count="1" selected="0">
            <x v="0"/>
          </reference>
        </references>
      </pivotArea>
    </format>
    <format dxfId="12">
      <pivotArea outline="0" fieldPosition="0">
        <references count="1">
          <reference field="4" count="1" selected="0">
            <x v="1"/>
          </reference>
        </references>
      </pivotArea>
    </format>
    <format dxfId="11">
      <pivotArea outline="0" fieldPosition="0">
        <references count="2">
          <reference field="3" count="1" selected="0">
            <x v="2"/>
          </reference>
          <reference field="4" count="1" selected="0">
            <x v="0"/>
          </reference>
        </references>
      </pivotArea>
    </format>
    <format dxfId="10">
      <pivotArea outline="0" collapsedLevelsAreSubtotals="1" fieldPosition="0"/>
    </format>
  </formats>
  <chartFormats count="18">
    <chartFormat chart="25" format="88" series="1">
      <pivotArea type="data" outline="0" fieldPosition="0">
        <references count="2">
          <reference field="4294967294" count="1" selected="0">
            <x v="0"/>
          </reference>
          <reference field="4" count="1" selected="0">
            <x v="0"/>
          </reference>
        </references>
      </pivotArea>
    </chartFormat>
    <chartFormat chart="25" format="89" series="1">
      <pivotArea type="data" outline="0" fieldPosition="0">
        <references count="2">
          <reference field="4294967294" count="1" selected="0">
            <x v="0"/>
          </reference>
          <reference field="4" count="1" selected="0">
            <x v="1"/>
          </reference>
        </references>
      </pivotArea>
    </chartFormat>
    <chartFormat chart="25" format="90">
      <pivotArea type="data" outline="0" fieldPosition="0">
        <references count="3">
          <reference field="4294967294" count="1" selected="0">
            <x v="0"/>
          </reference>
          <reference field="3" count="1" selected="0">
            <x v="0"/>
          </reference>
          <reference field="4" count="1" selected="0">
            <x v="0"/>
          </reference>
        </references>
      </pivotArea>
    </chartFormat>
    <chartFormat chart="25" format="91">
      <pivotArea type="data" outline="0" fieldPosition="0">
        <references count="3">
          <reference field="4294967294" count="1" selected="0">
            <x v="0"/>
          </reference>
          <reference field="3" count="1" selected="0">
            <x v="1"/>
          </reference>
          <reference field="4" count="1" selected="0">
            <x v="0"/>
          </reference>
        </references>
      </pivotArea>
    </chartFormat>
    <chartFormat chart="25" format="92">
      <pivotArea type="data" outline="0" fieldPosition="0">
        <references count="3">
          <reference field="4294967294" count="1" selected="0">
            <x v="0"/>
          </reference>
          <reference field="3" count="1" selected="0">
            <x v="2"/>
          </reference>
          <reference field="4" count="1" selected="0">
            <x v="0"/>
          </reference>
        </references>
      </pivotArea>
    </chartFormat>
    <chartFormat chart="25" format="93">
      <pivotArea type="data" outline="0" fieldPosition="0">
        <references count="3">
          <reference field="4294967294" count="1" selected="0">
            <x v="0"/>
          </reference>
          <reference field="3" count="1" selected="0">
            <x v="3"/>
          </reference>
          <reference field="4" count="1" selected="0">
            <x v="0"/>
          </reference>
        </references>
      </pivotArea>
    </chartFormat>
    <chartFormat chart="25" format="94">
      <pivotArea type="data" outline="0" fieldPosition="0">
        <references count="3">
          <reference field="4294967294" count="1" selected="0">
            <x v="0"/>
          </reference>
          <reference field="3" count="1" selected="0">
            <x v="4"/>
          </reference>
          <reference field="4" count="1" selected="0">
            <x v="0"/>
          </reference>
        </references>
      </pivotArea>
    </chartFormat>
    <chartFormat chart="25" format="95">
      <pivotArea type="data" outline="0" fieldPosition="0">
        <references count="3">
          <reference field="4294967294" count="1" selected="0">
            <x v="0"/>
          </reference>
          <reference field="3" count="1" selected="0">
            <x v="5"/>
          </reference>
          <reference field="4" count="1" selected="0">
            <x v="0"/>
          </reference>
        </references>
      </pivotArea>
    </chartFormat>
    <chartFormat chart="25" format="96">
      <pivotArea type="data" outline="0" fieldPosition="0">
        <references count="3">
          <reference field="4294967294" count="1" selected="0">
            <x v="0"/>
          </reference>
          <reference field="3" count="1" selected="0">
            <x v="6"/>
          </reference>
          <reference field="4" count="1" selected="0">
            <x v="0"/>
          </reference>
        </references>
      </pivotArea>
    </chartFormat>
    <chartFormat chart="25" format="97">
      <pivotArea type="data" outline="0" fieldPosition="0">
        <references count="3">
          <reference field="4294967294" count="1" selected="0">
            <x v="0"/>
          </reference>
          <reference field="3" count="1" selected="0">
            <x v="7"/>
          </reference>
          <reference field="4" count="1" selected="0">
            <x v="0"/>
          </reference>
        </references>
      </pivotArea>
    </chartFormat>
    <chartFormat chart="25" format="98">
      <pivotArea type="data" outline="0" fieldPosition="0">
        <references count="3">
          <reference field="4294967294" count="1" selected="0">
            <x v="0"/>
          </reference>
          <reference field="3" count="1" selected="0">
            <x v="0"/>
          </reference>
          <reference field="4" count="1" selected="0">
            <x v="1"/>
          </reference>
        </references>
      </pivotArea>
    </chartFormat>
    <chartFormat chart="25" format="99">
      <pivotArea type="data" outline="0" fieldPosition="0">
        <references count="3">
          <reference field="4294967294" count="1" selected="0">
            <x v="0"/>
          </reference>
          <reference field="3" count="1" selected="0">
            <x v="1"/>
          </reference>
          <reference field="4" count="1" selected="0">
            <x v="1"/>
          </reference>
        </references>
      </pivotArea>
    </chartFormat>
    <chartFormat chart="25" format="100">
      <pivotArea type="data" outline="0" fieldPosition="0">
        <references count="3">
          <reference field="4294967294" count="1" selected="0">
            <x v="0"/>
          </reference>
          <reference field="3" count="1" selected="0">
            <x v="2"/>
          </reference>
          <reference field="4" count="1" selected="0">
            <x v="1"/>
          </reference>
        </references>
      </pivotArea>
    </chartFormat>
    <chartFormat chart="25" format="101">
      <pivotArea type="data" outline="0" fieldPosition="0">
        <references count="3">
          <reference field="4294967294" count="1" selected="0">
            <x v="0"/>
          </reference>
          <reference field="3" count="1" selected="0">
            <x v="3"/>
          </reference>
          <reference field="4" count="1" selected="0">
            <x v="1"/>
          </reference>
        </references>
      </pivotArea>
    </chartFormat>
    <chartFormat chart="25" format="102">
      <pivotArea type="data" outline="0" fieldPosition="0">
        <references count="3">
          <reference field="4294967294" count="1" selected="0">
            <x v="0"/>
          </reference>
          <reference field="3" count="1" selected="0">
            <x v="4"/>
          </reference>
          <reference field="4" count="1" selected="0">
            <x v="1"/>
          </reference>
        </references>
      </pivotArea>
    </chartFormat>
    <chartFormat chart="25" format="103">
      <pivotArea type="data" outline="0" fieldPosition="0">
        <references count="3">
          <reference field="4294967294" count="1" selected="0">
            <x v="0"/>
          </reference>
          <reference field="3" count="1" selected="0">
            <x v="5"/>
          </reference>
          <reference field="4" count="1" selected="0">
            <x v="1"/>
          </reference>
        </references>
      </pivotArea>
    </chartFormat>
    <chartFormat chart="25" format="104">
      <pivotArea type="data" outline="0" fieldPosition="0">
        <references count="3">
          <reference field="4294967294" count="1" selected="0">
            <x v="0"/>
          </reference>
          <reference field="3" count="1" selected="0">
            <x v="6"/>
          </reference>
          <reference field="4" count="1" selected="0">
            <x v="1"/>
          </reference>
        </references>
      </pivotArea>
    </chartFormat>
    <chartFormat chart="25" format="105">
      <pivotArea type="data" outline="0" fieldPosition="0">
        <references count="3">
          <reference field="4294967294" count="1" selected="0">
            <x v="0"/>
          </reference>
          <reference field="3" count="1" selected="0">
            <x v="7"/>
          </reference>
          <reference field="4" count="1" selected="0">
            <x v="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Transaction].[Payment Method].&amp;[Credit C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E61949-E154-4722-8157-8FEBBCACF51A}" name="PivotTable23" cacheId="11" applyNumberFormats="0" applyBorderFormats="0" applyFontFormats="0" applyPatternFormats="0" applyAlignmentFormats="0" applyWidthHeightFormats="1" dataCaption="Values" tag="c0d83dad-9eaf-4e60-8b16-485044ceed52" updatedVersion="8" minRefreshableVersion="3" useAutoFormatting="1" subtotalHiddenItems="1" rowGrandTotals="0" colGrandTotals="0" itemPrintTitles="1" createdVersion="5" indent="0" compact="0" compactData="0" multipleFieldFilters="0" chartFormat="19">
  <location ref="G4:H7" firstHeaderRow="1" firstDataRow="1" firstDataCol="1"/>
  <pivotFields count="4">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2"/>
  </rowFields>
  <rowItems count="3">
    <i>
      <x/>
    </i>
    <i>
      <x v="1"/>
    </i>
    <i>
      <x v="2"/>
    </i>
  </rowItems>
  <colItems count="1">
    <i/>
  </colItems>
  <dataFields count="1">
    <dataField name="Count of Transaction ID" fld="3" subtotal="count" showDataAs="percentOfTotal" baseField="2" baseItem="0" numFmtId="9"/>
  </dataFields>
  <formats count="2">
    <format dxfId="15">
      <pivotArea outline="0" fieldPosition="0">
        <references count="1">
          <reference field="4294967294" count="1">
            <x v="0"/>
          </reference>
        </references>
      </pivotArea>
    </format>
    <format dxfId="14">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1C55B1-AEF8-4F26-A780-C8387EAA5BA0}" name="Monthly_Revenue" cacheId="13" applyNumberFormats="0" applyBorderFormats="0" applyFontFormats="0" applyPatternFormats="0" applyAlignmentFormats="0" applyWidthHeightFormats="1" dataCaption="Values" tag="bda9995c-871a-4be2-ad10-6df356f18e4b" updatedVersion="8" minRefreshableVersion="3" useAutoFormatting="1" subtotalHiddenItems="1" rowGrandTotals="0" colGrandTotals="0" itemPrintTitles="1" createdVersion="5" indent="0" compact="0" compactData="0" multipleFieldFilters="0" chartFormat="39">
  <location ref="J18:K30"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name="Month" axis="axisRow" compact="0" allDrilled="1" outline="0" subtotalTop="0" showAll="0" sortType="ascending"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12">
    <i>
      <x/>
    </i>
    <i>
      <x v="1"/>
    </i>
    <i>
      <x v="2"/>
    </i>
    <i>
      <x v="3"/>
    </i>
    <i>
      <x v="4"/>
    </i>
    <i>
      <x v="5"/>
    </i>
    <i>
      <x v="6"/>
    </i>
    <i>
      <x v="7"/>
    </i>
    <i>
      <x v="8"/>
    </i>
    <i>
      <x v="9"/>
    </i>
    <i>
      <x v="10"/>
    </i>
    <i>
      <x v="11"/>
    </i>
  </rowItems>
  <colItems count="1">
    <i/>
  </colItems>
  <dataFields count="1">
    <dataField fld="3" subtotal="count" baseField="0" baseItem="0" numFmtId="166"/>
  </dataFields>
  <formats count="1">
    <format dxfId="16">
      <pivotArea outline="0" collapsedLevelsAreSubtotals="1" fieldPosition="0"/>
    </format>
  </formats>
  <chartFormats count="13">
    <chartFormat chart="36" format="32" series="1">
      <pivotArea type="data" outline="0" fieldPosition="0">
        <references count="1">
          <reference field="4294967294" count="1" selected="0">
            <x v="0"/>
          </reference>
        </references>
      </pivotArea>
    </chartFormat>
    <chartFormat chart="36" format="33">
      <pivotArea type="data" outline="0" fieldPosition="0">
        <references count="2">
          <reference field="4294967294" count="1" selected="0">
            <x v="0"/>
          </reference>
          <reference field="2" count="1" selected="0">
            <x v="0"/>
          </reference>
        </references>
      </pivotArea>
    </chartFormat>
    <chartFormat chart="36" format="34">
      <pivotArea type="data" outline="0" fieldPosition="0">
        <references count="2">
          <reference field="4294967294" count="1" selected="0">
            <x v="0"/>
          </reference>
          <reference field="2" count="1" selected="0">
            <x v="1"/>
          </reference>
        </references>
      </pivotArea>
    </chartFormat>
    <chartFormat chart="36" format="35">
      <pivotArea type="data" outline="0" fieldPosition="0">
        <references count="2">
          <reference field="4294967294" count="1" selected="0">
            <x v="0"/>
          </reference>
          <reference field="2" count="1" selected="0">
            <x v="2"/>
          </reference>
        </references>
      </pivotArea>
    </chartFormat>
    <chartFormat chart="36" format="36">
      <pivotArea type="data" outline="0" fieldPosition="0">
        <references count="2">
          <reference field="4294967294" count="1" selected="0">
            <x v="0"/>
          </reference>
          <reference field="2" count="1" selected="0">
            <x v="3"/>
          </reference>
        </references>
      </pivotArea>
    </chartFormat>
    <chartFormat chart="36" format="37">
      <pivotArea type="data" outline="0" fieldPosition="0">
        <references count="2">
          <reference field="4294967294" count="1" selected="0">
            <x v="0"/>
          </reference>
          <reference field="2" count="1" selected="0">
            <x v="4"/>
          </reference>
        </references>
      </pivotArea>
    </chartFormat>
    <chartFormat chart="36" format="38">
      <pivotArea type="data" outline="0" fieldPosition="0">
        <references count="2">
          <reference field="4294967294" count="1" selected="0">
            <x v="0"/>
          </reference>
          <reference field="2" count="1" selected="0">
            <x v="5"/>
          </reference>
        </references>
      </pivotArea>
    </chartFormat>
    <chartFormat chart="36" format="39">
      <pivotArea type="data" outline="0" fieldPosition="0">
        <references count="2">
          <reference field="4294967294" count="1" selected="0">
            <x v="0"/>
          </reference>
          <reference field="2" count="1" selected="0">
            <x v="6"/>
          </reference>
        </references>
      </pivotArea>
    </chartFormat>
    <chartFormat chart="36" format="40">
      <pivotArea type="data" outline="0" fieldPosition="0">
        <references count="2">
          <reference field="4294967294" count="1" selected="0">
            <x v="0"/>
          </reference>
          <reference field="2" count="1" selected="0">
            <x v="7"/>
          </reference>
        </references>
      </pivotArea>
    </chartFormat>
    <chartFormat chart="36" format="41">
      <pivotArea type="data" outline="0" fieldPosition="0">
        <references count="2">
          <reference field="4294967294" count="1" selected="0">
            <x v="0"/>
          </reference>
          <reference field="2" count="1" selected="0">
            <x v="8"/>
          </reference>
        </references>
      </pivotArea>
    </chartFormat>
    <chartFormat chart="36" format="42">
      <pivotArea type="data" outline="0" fieldPosition="0">
        <references count="2">
          <reference field="4294967294" count="1" selected="0">
            <x v="0"/>
          </reference>
          <reference field="2" count="1" selected="0">
            <x v="9"/>
          </reference>
        </references>
      </pivotArea>
    </chartFormat>
    <chartFormat chart="36" format="43">
      <pivotArea type="data" outline="0" fieldPosition="0">
        <references count="2">
          <reference field="4294967294" count="1" selected="0">
            <x v="0"/>
          </reference>
          <reference field="2" count="1" selected="0">
            <x v="10"/>
          </reference>
        </references>
      </pivotArea>
    </chartFormat>
    <chartFormat chart="36" format="44">
      <pivotArea type="data" outline="0" fieldPosition="0">
        <references count="2">
          <reference field="4294967294" count="1" selected="0">
            <x v="0"/>
          </reference>
          <reference field="2" count="1" selected="0">
            <x v="1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caption="Month"/>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5422FB-6921-4D89-ADFD-D94F4B70AACB}" name="PivotTable42" cacheId="2" applyNumberFormats="0" applyBorderFormats="0" applyFontFormats="0" applyPatternFormats="0" applyAlignmentFormats="0" applyWidthHeightFormats="1" dataCaption="Values" tag="1c859e69-ce7f-4203-ad2a-0e262e28c849" updatedVersion="8" minRefreshableVersion="3" useAutoFormatting="1" subtotalHiddenItems="1" rowGrandTotals="0" colGrandTotals="0" itemPrintTitles="1" createdVersion="5" indent="0" compact="0" compactData="0" multipleFieldFilters="0" chartFormat="11">
  <location ref="A38:D51" firstHeaderRow="1" firstDataRow="2"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s>
  <rowFields count="1">
    <field x="2"/>
  </rowFields>
  <rowItems count="12">
    <i>
      <x/>
    </i>
    <i>
      <x v="1"/>
    </i>
    <i>
      <x v="2"/>
    </i>
    <i>
      <x v="3"/>
    </i>
    <i>
      <x v="4"/>
    </i>
    <i>
      <x v="5"/>
    </i>
    <i>
      <x v="6"/>
    </i>
    <i>
      <x v="7"/>
    </i>
    <i>
      <x v="8"/>
    </i>
    <i>
      <x v="9"/>
    </i>
    <i>
      <x v="10"/>
    </i>
    <i>
      <x v="11"/>
    </i>
  </rowItems>
  <colFields count="1">
    <field x="4"/>
  </colFields>
  <colItems count="3">
    <i>
      <x/>
    </i>
    <i>
      <x v="1"/>
    </i>
    <i>
      <x v="2"/>
    </i>
  </colItems>
  <dataFields count="1">
    <dataField fld="3" subtotal="count" baseField="0" baseItem="0"/>
  </dataFields>
  <formats count="2">
    <format dxfId="18">
      <pivotArea outline="0" collapsedLevelsAreSubtotals="1" fieldPosition="0"/>
    </format>
    <format dxfId="17">
      <pivotArea dataOnly="0" labelOnly="1" outline="0" fieldPosition="0">
        <references count="1">
          <reference field="2" count="0"/>
        </references>
      </pivotArea>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activeTabTopLevelEntity name="dirty_cafe_sales__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6E071B-1F83-445B-8DE7-9B4BC5B9EAC9}" name="Quantity" cacheId="15" applyNumberFormats="0" applyBorderFormats="0" applyFontFormats="0" applyPatternFormats="0" applyAlignmentFormats="0" applyWidthHeightFormats="1" dataCaption="Values" tag="8ffa4c5a-6293-41c9-a565-83b493f5bdd9" updatedVersion="8" minRefreshableVersion="3" useAutoFormatting="1" subtotalHiddenItems="1" rowGrandTotals="0" colGrandTotals="0" itemPrintTitles="1" createdVersion="5" indent="0" compact="0" compactData="0" multipleFieldFilters="0" chartFormat="11">
  <location ref="C26:C27" firstHeaderRow="1" firstDataRow="1" firstDataCol="0"/>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Items count="1">
    <i/>
  </rowItems>
  <colItems count="1">
    <i/>
  </colItems>
  <dataFields count="1">
    <dataField name="Sum of New_Quantity" fld="3" baseField="0" baseItem="0" numFmtId="167"/>
  </dataFields>
  <formats count="1">
    <format dxfId="19">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Quarter_name].&amp;[Q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EC6699B-02BB-4891-88C3-0153EF900BB6}" name="Revenue_by_Location" cacheId="9" applyNumberFormats="0" applyBorderFormats="0" applyFontFormats="0" applyPatternFormats="0" applyAlignmentFormats="0" applyWidthHeightFormats="1" dataCaption="Values" tag="0426331b-80d8-46cb-9055-03339c8f0dfe" updatedVersion="8" minRefreshableVersion="3" useAutoFormatting="1" subtotalHiddenItems="1" rowGrandTotals="0" colGrandTotals="0" itemPrintTitles="1" createdVersion="5" indent="0" compact="0" compactData="0" multipleFieldFilters="0" chartFormat="13">
  <location ref="J4:K6"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2">
    <i>
      <x/>
    </i>
    <i>
      <x v="1"/>
    </i>
  </rowItems>
  <colItems count="1">
    <i/>
  </colItems>
  <dataFields count="1">
    <dataField fld="2" subtotal="count" baseField="0" baseItem="0" numFmtId="166"/>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Transaction].[Payment Method].&amp;[Credit C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A68F7D-342D-47F3-A385-A63B709553DC}" name="PivotTable6" cacheId="5" applyNumberFormats="0" applyBorderFormats="0" applyFontFormats="0" applyPatternFormats="0" applyAlignmentFormats="0" applyWidthHeightFormats="1" dataCaption="Values" tag="8e2ddeb7-d90a-4787-9156-d7373416291b" updatedVersion="8" minRefreshableVersion="3" useAutoFormatting="1" subtotalHiddenItems="1" rowGrandTotals="0" colGrandTotals="0" itemPrintTitles="1" createdVersion="5" indent="0" compact="0" compactData="0" multipleFieldFilters="0" chartFormat="32">
  <location ref="X31:Y33"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s>
  <rowFields count="1">
    <field x="4"/>
  </rowFields>
  <rowItems count="2">
    <i>
      <x/>
    </i>
    <i>
      <x v="1"/>
    </i>
  </rowItems>
  <colItems count="1">
    <i/>
  </colItems>
  <dataFields count="1">
    <dataField name="Count of Transaction ID" fld="2" subtotal="count" showDataAs="percentOfTotal" baseField="4" baseItem="0" numFmtId="9"/>
  </dataFields>
  <formats count="3">
    <format dxfId="22">
      <pivotArea type="all" dataOnly="0" outline="0" fieldPosition="0"/>
    </format>
    <format dxfId="21">
      <pivotArea outline="0" fieldPosition="0">
        <references count="1">
          <reference field="4294967294" count="1">
            <x v="0"/>
          </reference>
        </references>
      </pivotArea>
    </format>
    <format dxfId="20">
      <pivotArea outline="0" collapsedLevelsAreSubtotals="1" fieldPosition="0"/>
    </format>
  </formats>
  <chartFormats count="3">
    <chartFormat chart="31" format="12" series="1">
      <pivotArea type="data" outline="0" fieldPosition="0">
        <references count="1">
          <reference field="4294967294" count="1" selected="0">
            <x v="0"/>
          </reference>
        </references>
      </pivotArea>
    </chartFormat>
    <chartFormat chart="31" format="13">
      <pivotArea type="data" outline="0" fieldPosition="0">
        <references count="2">
          <reference field="4294967294" count="1" selected="0">
            <x v="0"/>
          </reference>
          <reference field="4" count="1" selected="0">
            <x v="0"/>
          </reference>
        </references>
      </pivotArea>
    </chartFormat>
    <chartFormat chart="31" format="14">
      <pivotArea type="data" outline="0" fieldPosition="0">
        <references count="2">
          <reference field="4294967294" count="1" selected="0">
            <x v="0"/>
          </reference>
          <reference field="4" count="1" selected="0">
            <x v="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032DB0C-FC69-435A-898D-D68B5685DDE2}" name="Revenue_by_Item" cacheId="8" applyNumberFormats="0" applyBorderFormats="0" applyFontFormats="0" applyPatternFormats="0" applyAlignmentFormats="0" applyWidthHeightFormats="1" dataCaption="Values" tag="0633046e-01bf-4902-af4d-37690b712646" updatedVersion="8" minRefreshableVersion="3" useAutoFormatting="1" subtotalHiddenItems="1" rowGrandTotals="0" colGrandTotals="0" itemPrintTitles="1" createdVersion="5" indent="0" compact="0" compactData="0" multipleFieldFilters="0" chartFormat="11">
  <location ref="M4:N12"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8">
    <i>
      <x/>
    </i>
    <i>
      <x v="1"/>
    </i>
    <i>
      <x v="2"/>
    </i>
    <i>
      <x v="3"/>
    </i>
    <i>
      <x v="4"/>
    </i>
    <i>
      <x v="5"/>
    </i>
    <i>
      <x v="6"/>
    </i>
    <i>
      <x v="7"/>
    </i>
  </rowItems>
  <colItems count="1">
    <i/>
  </colItems>
  <dataFields count="1">
    <dataField fld="2" subtotal="count" baseField="0" baseItem="0" numFmtId="166"/>
  </dataFields>
  <formats count="1">
    <format dxfId="23">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Transaction].[Payment Method].&amp;[Credit C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2AF1426-313E-44E2-BABA-3996FD1BBA75}" name="Quarterly_Revenue_Percentage" cacheId="17" applyNumberFormats="0" applyBorderFormats="0" applyFontFormats="0" applyPatternFormats="0" applyAlignmentFormats="0" applyWidthHeightFormats="1" dataCaption="Values" tag="00606e28-5ece-46f3-ad48-f4a6e9b54492" updatedVersion="8" minRefreshableVersion="3" useAutoFormatting="1" subtotalHiddenItems="1" rowGrandTotals="0" colGrandTotals="0" itemPrintTitles="1" createdVersion="5" indent="0" compact="0" compactData="0" multipleFieldFilters="0" chartFormat="11">
  <location ref="A29:B33" firstHeaderRow="1" firstDataRow="1" firstDataCol="1"/>
  <pivotFields count="6">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4">
    <i>
      <x/>
    </i>
    <i>
      <x v="1"/>
    </i>
    <i>
      <x v="2"/>
    </i>
    <i>
      <x v="3"/>
    </i>
  </rowItems>
  <colItems count="1">
    <i/>
  </colItems>
  <dataFields count="1">
    <dataField name="Sum of New_Total_Spent" fld="4" showDataAs="percentOfTotal" baseField="3" baseItem="0" numFmtId="165"/>
  </dataFields>
  <formats count="2">
    <format dxfId="25">
      <pivotArea outline="0" fieldPosition="0">
        <references count="1">
          <reference field="4294967294" count="1">
            <x v="0"/>
          </reference>
        </references>
      </pivotArea>
    </format>
    <format dxfId="24">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t].[Quarter_name].&amp;[Q1]"/>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F1F86D-83FF-4B48-AA79-26CD3FF9EFC1}" name="Weekend_Weekday_Sales" cacheId="4" applyNumberFormats="0" applyBorderFormats="0" applyFontFormats="0" applyPatternFormats="0" applyAlignmentFormats="0" applyWidthHeightFormats="1" dataCaption="Values" tag="1feaad98-06d3-4c62-a0f9-0bf1f4c2b0d1" updatedVersion="8" minRefreshableVersion="3" useAutoFormatting="1" subtotalHiddenItems="1" rowGrandTotals="0" colGrandTotals="0" itemPrintTitles="1" createdVersion="5" indent="0" compact="0" compactData="0" multipleFieldFilters="0" chartFormat="11">
  <location ref="N18:O20" firstHeaderRow="1" firstDataRow="1" firstDataCol="1"/>
  <pivotFields count="4">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
    <i>
      <x/>
    </i>
    <i>
      <x v="1"/>
    </i>
  </rowItems>
  <colItems count="1">
    <i/>
  </colItems>
  <dataFields count="1">
    <dataField name="Sum of New_Total_Spent" fld="3" baseField="0" baseItem="0" numFmtId="166"/>
  </dataFields>
  <formats count="1">
    <format dxfId="26">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79A2E6B-EEB1-488F-BDBF-9695F71E01B7}" name="Product_by_count_of_transaction" cacheId="14" applyNumberFormats="0" applyBorderFormats="0" applyFontFormats="0" applyPatternFormats="0" applyAlignmentFormats="0" applyWidthHeightFormats="1" dataCaption="Values" tag="c96bebe5-d113-48be-a2f9-83200515f9a2" updatedVersion="8" minRefreshableVersion="3" useAutoFormatting="1" subtotalHiddenItems="1" rowGrandTotals="0" colGrandTotals="0" itemPrintTitles="1" createdVersion="5" indent="0" compact="0" compactData="0" multipleFieldFilters="0" chartFormat="11">
  <location ref="X6:Y14"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8">
        <item x="0"/>
        <item x="1"/>
        <item x="2"/>
        <item x="3"/>
        <item x="4"/>
        <item x="5"/>
        <item x="6"/>
        <item x="7"/>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8">
    <i>
      <x/>
    </i>
    <i>
      <x v="1"/>
    </i>
    <i>
      <x v="2"/>
    </i>
    <i>
      <x v="3"/>
    </i>
    <i>
      <x v="4"/>
    </i>
    <i>
      <x v="5"/>
    </i>
    <i>
      <x v="6"/>
    </i>
    <i>
      <x v="7"/>
    </i>
  </rowItems>
  <colItems count="1">
    <i/>
  </colItems>
  <dataFields count="1">
    <dataField name="Sum of New_Quantity" fld="2" baseField="0" baseItem="0"/>
  </dataFields>
  <formats count="3">
    <format dxfId="29">
      <pivotArea type="all" dataOnly="0" outline="0" fieldPosition="0"/>
    </format>
    <format dxfId="28">
      <pivotArea outline="0" collapsedLevelsAreSubtotals="1" fieldPosition="0"/>
    </format>
    <format dxfId="27">
      <pivotArea dataOnly="0" labelOnly="1" outline="0" axis="axisValues"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411A91A-64BB-4441-802B-D1BA73410242}" name="Revenue" cacheId="7" applyNumberFormats="0" applyBorderFormats="0" applyFontFormats="0" applyPatternFormats="0" applyAlignmentFormats="0" applyWidthHeightFormats="1" dataCaption="Values" tag="bf5ac0ed-d41b-4f0b-bd4a-26b71ffd1f24" updatedVersion="8" minRefreshableVersion="3" useAutoFormatting="1" subtotalHiddenItems="1" rowGrandTotals="0" colGrandTotals="0" itemPrintTitles="1" createdVersion="5" indent="0" compact="0" compactData="0" multipleFieldFilters="0" chartFormat="11">
  <location ref="I38:I39" firstHeaderRow="1" firstDataRow="1" firstDataCol="0"/>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Items count="1">
    <i/>
  </rowItems>
  <colItems count="1">
    <i/>
  </colItems>
  <dataFields count="1">
    <dataField fld="3" subtotal="count" baseField="0" baseItem="0" numFmtId="166"/>
  </dataFields>
  <formats count="1">
    <format dxfId="30">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_Transaction].[Payment Method].&amp;[Credit Ca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activeTabTopLevelEntity name="dirty_cafe_sales__2"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5C168BA-EB63-4B87-9B28-6EF8D6EF5028}" name="Sales_by_Day_of_Week" cacheId="18" applyNumberFormats="0" applyBorderFormats="0" applyFontFormats="0" applyPatternFormats="0" applyAlignmentFormats="0" applyWidthHeightFormats="1" dataCaption="Values" tag="b0c10585-3f26-4e0f-85f7-057d8f6dc9af" updatedVersion="8" minRefreshableVersion="3" useAutoFormatting="1" subtotalHiddenItems="1" rowGrandTotals="0" colGrandTotals="0" itemPrintTitles="1" createdVersion="5" indent="0" compact="0" compactData="0" multipleFieldFilters="0" chartFormat="33">
  <location ref="R17:S24" firstHeaderRow="1" firstDataRow="1" firstDataCol="1"/>
  <pivotFields count="5">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3"/>
  </rowFields>
  <rowItems count="7">
    <i>
      <x v="5"/>
    </i>
    <i>
      <x/>
    </i>
    <i>
      <x v="1"/>
    </i>
    <i>
      <x v="4"/>
    </i>
    <i>
      <x v="6"/>
    </i>
    <i>
      <x v="3"/>
    </i>
    <i>
      <x v="2"/>
    </i>
  </rowItems>
  <colItems count="1">
    <i/>
  </colItems>
  <dataFields count="1">
    <dataField name="Count of Transaction ID" fld="2" subtotal="count" showDataAs="percentOfTotal" baseField="0" baseItem="0" numFmtId="10"/>
  </dataFields>
  <formats count="2">
    <format dxfId="32">
      <pivotArea outline="0" collapsedLevelsAreSubtotals="1" fieldPosition="0"/>
    </format>
    <format dxfId="31">
      <pivotArea outline="0" fieldPosition="0">
        <references count="1">
          <reference field="4294967294" count="1">
            <x v="0"/>
          </reference>
        </references>
      </pivotArea>
    </format>
  </formats>
  <chartFormats count="8">
    <chartFormat chart="30" format="45" series="1">
      <pivotArea type="data" outline="0" fieldPosition="0">
        <references count="1">
          <reference field="4294967294" count="1" selected="0">
            <x v="0"/>
          </reference>
        </references>
      </pivotArea>
    </chartFormat>
    <chartFormat chart="30" format="46">
      <pivotArea type="data" outline="0" fieldPosition="0">
        <references count="2">
          <reference field="4294967294" count="1" selected="0">
            <x v="0"/>
          </reference>
          <reference field="3" count="1" selected="0">
            <x v="5"/>
          </reference>
        </references>
      </pivotArea>
    </chartFormat>
    <chartFormat chart="30" format="47">
      <pivotArea type="data" outline="0" fieldPosition="0">
        <references count="2">
          <reference field="4294967294" count="1" selected="0">
            <x v="0"/>
          </reference>
          <reference field="3" count="1" selected="0">
            <x v="0"/>
          </reference>
        </references>
      </pivotArea>
    </chartFormat>
    <chartFormat chart="30" format="48">
      <pivotArea type="data" outline="0" fieldPosition="0">
        <references count="2">
          <reference field="4294967294" count="1" selected="0">
            <x v="0"/>
          </reference>
          <reference field="3" count="1" selected="0">
            <x v="1"/>
          </reference>
        </references>
      </pivotArea>
    </chartFormat>
    <chartFormat chart="30" format="49">
      <pivotArea type="data" outline="0" fieldPosition="0">
        <references count="2">
          <reference field="4294967294" count="1" selected="0">
            <x v="0"/>
          </reference>
          <reference field="3" count="1" selected="0">
            <x v="4"/>
          </reference>
        </references>
      </pivotArea>
    </chartFormat>
    <chartFormat chart="30" format="50">
      <pivotArea type="data" outline="0" fieldPosition="0">
        <references count="2">
          <reference field="4294967294" count="1" selected="0">
            <x v="0"/>
          </reference>
          <reference field="3" count="1" selected="0">
            <x v="6"/>
          </reference>
        </references>
      </pivotArea>
    </chartFormat>
    <chartFormat chart="30" format="51">
      <pivotArea type="data" outline="0" fieldPosition="0">
        <references count="2">
          <reference field="4294967294" count="1" selected="0">
            <x v="0"/>
          </reference>
          <reference field="3" count="1" selected="0">
            <x v="3"/>
          </reference>
        </references>
      </pivotArea>
    </chartFormat>
    <chartFormat chart="30" format="52">
      <pivotArea type="data" outline="0" fieldPosition="0">
        <references count="2">
          <reference field="4294967294" count="1" selected="0">
            <x v="0"/>
          </reference>
          <reference field="3" count="1" selected="0">
            <x v="2"/>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New_Total_Sp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12807FC-D932-43BD-8DB9-BD6D33B4F66E}" name="Day_with_highest_revenue" cacheId="12" applyNumberFormats="0" applyBorderFormats="0" applyFontFormats="0" applyPatternFormats="0" applyAlignmentFormats="0" applyWidthHeightFormats="1" dataCaption="Values" tag="a7b71e7f-3ce7-48e0-95da-b821e8f80344" updatedVersion="8" minRefreshableVersion="3" useAutoFormatting="1" subtotalHiddenItems="1" rowGrandTotals="0" colGrandTotals="0" itemPrintTitles="1" createdVersion="5" indent="0" compact="0" compactData="0" multipleFieldFilters="0" chartFormat="11">
  <location ref="AA19:AC26" firstHeaderRow="1" firstDataRow="1" firstDataCol="2"/>
  <pivotFields count="6">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compact="0" allDrilled="1" outline="0" subtotalTop="0" showAll="0" sortType="ascending" defaultSubtotal="0" defaultAttributeDrillState="1">
      <items count="12">
        <item x="4"/>
        <item x="3"/>
        <item x="7"/>
        <item x="0"/>
        <item x="8"/>
        <item x="6"/>
        <item x="5"/>
        <item x="1"/>
        <item x="11"/>
        <item x="10"/>
        <item x="9"/>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3"/>
    <field x="4"/>
  </rowFields>
  <rowItems count="7">
    <i>
      <x/>
      <x/>
    </i>
    <i>
      <x v="1"/>
      <x v="1"/>
    </i>
    <i>
      <x v="2"/>
      <x v="2"/>
    </i>
    <i>
      <x v="3"/>
      <x v="3"/>
    </i>
    <i>
      <x v="4"/>
      <x v="4"/>
    </i>
    <i>
      <x v="5"/>
      <x v="5"/>
    </i>
    <i>
      <x v="6"/>
      <x v="6"/>
    </i>
  </rowItems>
  <colItems count="1">
    <i/>
  </colItems>
  <dataFields count="1">
    <dataField fld="2" subtotal="count" baseField="0" baseItem="0"/>
  </dataFields>
  <formats count="3">
    <format dxfId="35">
      <pivotArea type="all" dataOnly="0" outline="0" fieldPosition="0"/>
    </format>
    <format dxfId="34">
      <pivotArea dataOnly="0" labelOnly="1" outline="0" axis="axisValues" fieldPosition="0"/>
    </format>
    <format dxfId="33">
      <pivotArea outline="0" collapsedLevelsAreSubtotals="1" fieldPosition="0"/>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9"/>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act]"/>
        <x15:activeTabTopLevelEntity name="[Dim_Calendar]"/>
        <x15:activeTabTopLevelEntity name="[Dim_Transaction]"/>
        <x15:activeTabTopLevelEntity name="[dirty_cafe_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C59546FB-E460-4ABB-A0A3-6E9A6C691787}" autoFormatId="16" applyNumberFormats="0" applyBorderFormats="0" applyFontFormats="0" applyPatternFormats="0" applyAlignmentFormats="0" applyWidthHeightFormats="0">
  <queryTableRefresh nextId="13">
    <queryTableFields count="12">
      <queryTableField id="1" name="Transaction ID" tableColumnId="1"/>
      <queryTableField id="2" name="Item" tableColumnId="2"/>
      <queryTableField id="3" name="New_Item" tableColumnId="3"/>
      <queryTableField id="4" name="Quantity" tableColumnId="4"/>
      <queryTableField id="5" name="New_Quantity" tableColumnId="5"/>
      <queryTableField id="6" name="Price Per Unit" tableColumnId="6"/>
      <queryTableField id="7" name="New_Price" tableColumnId="7"/>
      <queryTableField id="8" name="Total Spent" tableColumnId="8"/>
      <queryTableField id="9" name="New_Total_Spent" tableColumnId="9"/>
      <queryTableField id="10" name="Payment Method" tableColumnId="10"/>
      <queryTableField id="11" name="Location" tableColumnId="11"/>
      <queryTableField id="12" name="Transaction Date"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9945C586-CF06-4A0E-B2B6-98CA161D3AE1}" autoFormatId="16" applyNumberFormats="0" applyBorderFormats="0" applyFontFormats="0" applyPatternFormats="0" applyAlignmentFormats="0" applyWidthHeightFormats="0">
  <queryTableRefresh nextId="16">
    <queryTableFields count="15">
      <queryTableField id="1" name="Transaction ID" tableColumnId="1"/>
      <queryTableField id="15" dataBound="0" tableColumnId="16"/>
      <queryTableField id="2" name="New_Item" tableColumnId="2"/>
      <queryTableField id="3" name="New_Quantity" tableColumnId="3"/>
      <queryTableField id="4" name="New_Price" tableColumnId="4"/>
      <queryTableField id="5" name="New_Total_Spent" tableColumnId="5"/>
      <queryTableField id="6" name="Payment Method" tableColumnId="6"/>
      <queryTableField id="7" name="Location" tableColumnId="7"/>
      <queryTableField id="8" name="Transaction Date" tableColumnId="8"/>
      <queryTableField id="9" name="Month Name" tableColumnId="9"/>
      <queryTableField id="10" name="Month_Short" tableColumnId="10"/>
      <queryTableField id="11" name="Quarter" tableColumnId="11"/>
      <queryTableField id="12" name="Quarter_name" tableColumnId="12"/>
      <queryTableField id="13" name="Day Name" tableColumnId="13"/>
      <queryTableField id="14" name="Day_Classification"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F171BEA8-5458-4E42-8D4E-1EEF2DC837C3}" sourceName="[Dim_Transaction].[Payment Method]">
  <pivotTables>
    <pivotTable tabId="6" name="Day_with_highest_revenue"/>
    <pivotTable tabId="6" name="Monthly_Revenue"/>
    <pivotTable tabId="6" name="Product_by_count_of_transaction"/>
    <pivotTable tabId="6" name="Quantity"/>
    <pivotTable tabId="6" name="Quarterly_Revenue"/>
    <pivotTable tabId="6" name="Quarterly_Revenue_Percentage"/>
    <pivotTable tabId="6" name="Sales_by_Day_of_Week"/>
    <pivotTable tabId="6" name="Transactions"/>
  </pivotTables>
  <data>
    <olap pivotCacheId="2106967714">
      <levels count="2">
        <level uniqueName="[Dim_Transaction].[Payment Method].[(All)]" sourceCaption="(All)" count="0"/>
        <level uniqueName="[Dim_Transaction].[Payment Method].[Payment Method]" sourceCaption="Payment Method" count="3">
          <ranges>
            <range startItem="0">
              <i n="[Dim_Transaction].[Payment Method].&amp;[Cash]" c="Cash"/>
              <i n="[Dim_Transaction].[Payment Method].&amp;[Credit Card]" c="Credit Card"/>
              <i n="[Dim_Transaction].[Payment Method].&amp;[Digital Wallet]" c="Digital Wallet"/>
            </range>
          </ranges>
        </level>
      </levels>
      <selections count="1">
        <selection n="[Dim_Transaction].[Payment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104F1826-5E1B-4462-BC8A-6F33A5E09482}" cache="Slicer_Payment_Method" caption="Payment Method" columnCount="3" showCaption="0" level="1" style="Payment"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47782B-E1C0-47AD-AE4A-C94A58ABA6AE}" name="dirty_cafe_sales__2" displayName="dirty_cafe_sales__2" ref="A1:L10001" tableType="queryTable" totalsRowShown="0">
  <autoFilter ref="A1:L10001" xr:uid="{6847782B-E1C0-47AD-AE4A-C94A58ABA6AE}"/>
  <tableColumns count="12">
    <tableColumn id="1" xr3:uid="{04CE9153-E465-4A54-BAB1-699F6EAD1452}" uniqueName="1" name="Transaction ID" queryTableFieldId="1" dataDxfId="54"/>
    <tableColumn id="2" xr3:uid="{B689E557-D3EB-4C93-9FE4-44E160B48794}" uniqueName="2" name="Item" queryTableFieldId="2" dataDxfId="53"/>
    <tableColumn id="3" xr3:uid="{1B9E5814-609F-4E57-A787-DE81F1DDA73A}" uniqueName="3" name="New_Item" queryTableFieldId="3"/>
    <tableColumn id="4" xr3:uid="{AEB623A5-0A54-46FA-BEC3-C56AAF47908C}" uniqueName="4" name="Quantity" queryTableFieldId="4" dataDxfId="52"/>
    <tableColumn id="5" xr3:uid="{71BA58FC-2B91-4F73-A08F-23CD1101A9E5}" uniqueName="5" name="New_Quantity" queryTableFieldId="5"/>
    <tableColumn id="6" xr3:uid="{5D81FDAB-9B38-4E60-8E8F-2FD339A625F4}" uniqueName="6" name="Price Per Unit" queryTableFieldId="6" dataDxfId="51"/>
    <tableColumn id="7" xr3:uid="{159F900D-9EDD-4875-8898-09ED0D533203}" uniqueName="7" name="New_Price" queryTableFieldId="7"/>
    <tableColumn id="8" xr3:uid="{3EA56F7D-63EC-4E87-825D-E1F369255765}" uniqueName="8" name="Total Spent" queryTableFieldId="8" dataDxfId="50"/>
    <tableColumn id="9" xr3:uid="{56FC96D4-53BF-4F64-A27F-0BE16E49279A}" uniqueName="9" name="New_Total_Spent" queryTableFieldId="9"/>
    <tableColumn id="10" xr3:uid="{2FA63EF7-1A50-4686-B91A-438CF492496E}" uniqueName="10" name="Payment Method" queryTableFieldId="10" dataDxfId="49"/>
    <tableColumn id="11" xr3:uid="{27D74B25-6DF5-4DD8-8D01-8077CDE98AAF}" uniqueName="11" name="Location" queryTableFieldId="11" dataDxfId="48"/>
    <tableColumn id="12" xr3:uid="{8F997375-DFAD-481D-B6C9-84C9A6C5EF10}" uniqueName="12" name="Transaction Date" queryTableFieldId="12" dataDxfId="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AB20E8-0E59-4114-A9D7-E4BF9003F108}" name="dirty_cafe_sales" displayName="dirty_cafe_sales" ref="A1:O3758" tableType="queryTable" totalsRowShown="0">
  <autoFilter ref="A1:O3758" xr:uid="{9AAB20E8-0E59-4114-A9D7-E4BF9003F108}"/>
  <tableColumns count="15">
    <tableColumn id="1" xr3:uid="{B139AF68-BAC5-437A-83F8-FD485545CFFD}" uniqueName="1" name="Transaction ID" queryTableFieldId="1" dataDxfId="46"/>
    <tableColumn id="16" xr3:uid="{32A206AC-BC1D-4FB9-B967-15E471629409}" uniqueName="16" name="Modified_NI" queryTableFieldId="15" dataDxfId="45">
      <calculatedColumnFormula>TRIM(CLEAN(C2))</calculatedColumnFormula>
    </tableColumn>
    <tableColumn id="2" xr3:uid="{7BE760A8-B0A8-4AA5-AE61-6F64A718AC09}" uniqueName="2" name="New_Item" queryTableFieldId="2" dataDxfId="44"/>
    <tableColumn id="3" xr3:uid="{2F630F3E-B326-496B-9A29-EA6B88E97CA2}" uniqueName="3" name="New_Quantity" queryTableFieldId="3"/>
    <tableColumn id="4" xr3:uid="{1DE6F25C-DEE6-47E5-9802-753E83F0C700}" uniqueName="4" name="New_Price" queryTableFieldId="4"/>
    <tableColumn id="5" xr3:uid="{0FED2EA6-A755-4EB6-823D-61EDEDC7DD1E}" uniqueName="5" name="New_Total_Spent" queryTableFieldId="5"/>
    <tableColumn id="6" xr3:uid="{9FEF489E-95D4-41AD-A1F3-F01E887A60F1}" uniqueName="6" name="Payment Method" queryTableFieldId="6" dataDxfId="43"/>
    <tableColumn id="7" xr3:uid="{365EA143-B086-42E0-899F-42CF12AA6207}" uniqueName="7" name="Location" queryTableFieldId="7" dataDxfId="42"/>
    <tableColumn id="8" xr3:uid="{CA0D5ADD-A0DC-4F0E-92F2-B9CDE4B881A5}" uniqueName="8" name="Transaction Date" queryTableFieldId="8" dataDxfId="41"/>
    <tableColumn id="9" xr3:uid="{8D96AE24-3391-448D-A691-E754DD919F27}" uniqueName="9" name="Month Name" queryTableFieldId="9" dataDxfId="40"/>
    <tableColumn id="10" xr3:uid="{53456984-9044-4EF8-A191-6BD14AE3F7C0}" uniqueName="10" name="Month_Short" queryTableFieldId="10" dataDxfId="39"/>
    <tableColumn id="11" xr3:uid="{D87B65A6-DB8B-41A4-923C-62A0F6F689E2}" uniqueName="11" name="Quarter" queryTableFieldId="11"/>
    <tableColumn id="12" xr3:uid="{6140D44A-9CD6-4A30-A9B5-A97EBA13D045}" uniqueName="12" name="Quarter_name" queryTableFieldId="12" dataDxfId="38"/>
    <tableColumn id="13" xr3:uid="{BB72856E-2952-41F4-A786-0C053F40D1EB}" uniqueName="13" name="Day Name" queryTableFieldId="13" dataDxfId="37"/>
    <tableColumn id="14" xr3:uid="{64FA46E8-6308-48B5-AD32-3AF5BAB3CE68}" uniqueName="14" name="Day_Classification" queryTableFieldId="14" dataDxfId="3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FAA6-A722-449F-966C-3EC9E6A13100}">
  <sheetPr codeName="Sheet1"/>
  <dimension ref="A1:L10001"/>
  <sheetViews>
    <sheetView workbookViewId="0">
      <selection activeCell="L1" sqref="L1"/>
    </sheetView>
  </sheetViews>
  <sheetFormatPr defaultRowHeight="14.5" x14ac:dyDescent="0.35"/>
  <cols>
    <col min="1" max="1" width="15.1796875" bestFit="1" customWidth="1"/>
    <col min="2" max="2" width="9.90625" bestFit="1" customWidth="1"/>
    <col min="3" max="3" width="11.36328125" bestFit="1" customWidth="1"/>
    <col min="4" max="4" width="10.26953125" bestFit="1" customWidth="1"/>
    <col min="5" max="5" width="14.7265625" bestFit="1" customWidth="1"/>
    <col min="6" max="6" width="14.36328125" bestFit="1" customWidth="1"/>
    <col min="7" max="7" width="11.81640625" bestFit="1" customWidth="1"/>
    <col min="8" max="8" width="12.453125" bestFit="1" customWidth="1"/>
    <col min="9" max="9" width="17.453125" bestFit="1" customWidth="1"/>
    <col min="10" max="10" width="17.1796875" bestFit="1" customWidth="1"/>
    <col min="11" max="11" width="10.26953125" bestFit="1" customWidth="1"/>
    <col min="12" max="12" width="17.26953125" bestFit="1" customWidth="1"/>
  </cols>
  <sheetData>
    <row r="1" spans="1:12" x14ac:dyDescent="0.35">
      <c r="A1" t="s">
        <v>0</v>
      </c>
      <c r="B1" t="s">
        <v>3820</v>
      </c>
      <c r="C1" t="s">
        <v>1</v>
      </c>
      <c r="D1" t="s">
        <v>3821</v>
      </c>
      <c r="E1" t="s">
        <v>2</v>
      </c>
      <c r="F1" t="s">
        <v>3822</v>
      </c>
      <c r="G1" t="s">
        <v>3</v>
      </c>
      <c r="H1" t="s">
        <v>3823</v>
      </c>
      <c r="I1" t="s">
        <v>4</v>
      </c>
      <c r="J1" t="s">
        <v>5</v>
      </c>
      <c r="K1" t="s">
        <v>6</v>
      </c>
      <c r="L1" t="s">
        <v>7</v>
      </c>
    </row>
    <row r="2" spans="1:12" x14ac:dyDescent="0.35">
      <c r="A2" t="s">
        <v>14</v>
      </c>
      <c r="B2" t="s">
        <v>15</v>
      </c>
      <c r="C2" t="s">
        <v>15</v>
      </c>
      <c r="D2" t="s">
        <v>3838</v>
      </c>
      <c r="E2">
        <v>2</v>
      </c>
      <c r="F2" t="s">
        <v>3842</v>
      </c>
      <c r="G2">
        <v>2</v>
      </c>
      <c r="H2" t="s">
        <v>3879</v>
      </c>
      <c r="I2">
        <v>4</v>
      </c>
      <c r="J2" t="s">
        <v>16</v>
      </c>
      <c r="K2" t="s">
        <v>17</v>
      </c>
      <c r="L2" t="s">
        <v>3937</v>
      </c>
    </row>
    <row r="3" spans="1:12" x14ac:dyDescent="0.35">
      <c r="A3" t="s">
        <v>23</v>
      </c>
      <c r="B3" t="s">
        <v>24</v>
      </c>
      <c r="C3" t="s">
        <v>24</v>
      </c>
      <c r="D3" t="s">
        <v>3851</v>
      </c>
      <c r="E3">
        <v>4</v>
      </c>
      <c r="F3" t="s">
        <v>3828</v>
      </c>
      <c r="G3">
        <v>3</v>
      </c>
      <c r="H3" t="s">
        <v>3852</v>
      </c>
      <c r="I3">
        <v>12</v>
      </c>
      <c r="J3" t="s">
        <v>25</v>
      </c>
      <c r="K3" t="s">
        <v>26</v>
      </c>
      <c r="L3" t="s">
        <v>4592</v>
      </c>
    </row>
    <row r="4" spans="1:12" x14ac:dyDescent="0.35">
      <c r="A4" t="s">
        <v>30</v>
      </c>
      <c r="B4" t="s">
        <v>31</v>
      </c>
      <c r="C4" t="s">
        <v>31</v>
      </c>
      <c r="D4" t="s">
        <v>3851</v>
      </c>
      <c r="E4">
        <v>4</v>
      </c>
      <c r="F4" t="s">
        <v>3846</v>
      </c>
      <c r="G4">
        <v>1</v>
      </c>
      <c r="H4" t="s">
        <v>3830</v>
      </c>
      <c r="I4">
        <v>4</v>
      </c>
      <c r="J4" t="s">
        <v>16</v>
      </c>
      <c r="K4" t="s">
        <v>26</v>
      </c>
      <c r="L4" t="s">
        <v>4030</v>
      </c>
    </row>
    <row r="5" spans="1:12" x14ac:dyDescent="0.35">
      <c r="A5" t="s">
        <v>4949</v>
      </c>
      <c r="B5" t="s">
        <v>42</v>
      </c>
      <c r="C5" t="s">
        <v>42</v>
      </c>
      <c r="D5" t="s">
        <v>3838</v>
      </c>
      <c r="E5">
        <v>2</v>
      </c>
      <c r="F5" t="s">
        <v>3849</v>
      </c>
      <c r="G5">
        <v>5</v>
      </c>
      <c r="H5" t="s">
        <v>3843</v>
      </c>
      <c r="I5">
        <v>10</v>
      </c>
      <c r="J5" t="s">
        <v>3825</v>
      </c>
      <c r="K5" t="s">
        <v>3825</v>
      </c>
      <c r="L5" t="s">
        <v>4219</v>
      </c>
    </row>
    <row r="6" spans="1:12" x14ac:dyDescent="0.35">
      <c r="A6" t="s">
        <v>35</v>
      </c>
      <c r="B6" t="s">
        <v>15</v>
      </c>
      <c r="C6" t="s">
        <v>15</v>
      </c>
      <c r="D6" t="s">
        <v>3838</v>
      </c>
      <c r="E6">
        <v>2</v>
      </c>
      <c r="F6" t="s">
        <v>3842</v>
      </c>
      <c r="G6">
        <v>2</v>
      </c>
      <c r="H6" t="s">
        <v>3879</v>
      </c>
      <c r="I6">
        <v>4</v>
      </c>
      <c r="J6" t="s">
        <v>36</v>
      </c>
      <c r="K6" t="s">
        <v>26</v>
      </c>
      <c r="L6" t="s">
        <v>4597</v>
      </c>
    </row>
    <row r="7" spans="1:12" x14ac:dyDescent="0.35">
      <c r="A7" t="s">
        <v>4950</v>
      </c>
      <c r="B7" t="s">
        <v>58</v>
      </c>
      <c r="C7" t="s">
        <v>58</v>
      </c>
      <c r="D7" t="s">
        <v>3834</v>
      </c>
      <c r="E7">
        <v>5</v>
      </c>
      <c r="F7" t="s">
        <v>3879</v>
      </c>
      <c r="G7">
        <v>4</v>
      </c>
      <c r="H7" t="s">
        <v>3880</v>
      </c>
      <c r="I7">
        <v>20</v>
      </c>
      <c r="J7" t="s">
        <v>16</v>
      </c>
      <c r="K7" t="s">
        <v>3833</v>
      </c>
      <c r="L7" t="s">
        <v>4384</v>
      </c>
    </row>
    <row r="8" spans="1:12" x14ac:dyDescent="0.35">
      <c r="A8" t="s">
        <v>3824</v>
      </c>
      <c r="B8" t="s">
        <v>3825</v>
      </c>
      <c r="C8" t="s">
        <v>3826</v>
      </c>
      <c r="D8" t="s">
        <v>3827</v>
      </c>
      <c r="E8">
        <v>3</v>
      </c>
      <c r="F8" t="s">
        <v>3828</v>
      </c>
      <c r="G8">
        <v>3</v>
      </c>
      <c r="H8" t="s">
        <v>3829</v>
      </c>
      <c r="I8">
        <v>9</v>
      </c>
      <c r="J8" t="s">
        <v>3830</v>
      </c>
      <c r="K8" t="s">
        <v>17</v>
      </c>
      <c r="L8" t="s">
        <v>3831</v>
      </c>
    </row>
    <row r="9" spans="1:12" x14ac:dyDescent="0.35">
      <c r="A9" t="s">
        <v>4951</v>
      </c>
      <c r="B9" t="s">
        <v>47</v>
      </c>
      <c r="C9" t="s">
        <v>47</v>
      </c>
      <c r="D9" t="s">
        <v>3851</v>
      </c>
      <c r="E9">
        <v>4</v>
      </c>
      <c r="F9" t="s">
        <v>3879</v>
      </c>
      <c r="G9">
        <v>4</v>
      </c>
      <c r="H9" t="s">
        <v>3874</v>
      </c>
      <c r="I9">
        <v>16</v>
      </c>
      <c r="J9" t="s">
        <v>25</v>
      </c>
      <c r="K9" t="s">
        <v>3825</v>
      </c>
      <c r="L9" t="s">
        <v>3869</v>
      </c>
    </row>
    <row r="10" spans="1:12" x14ac:dyDescent="0.35">
      <c r="A10" t="s">
        <v>3832</v>
      </c>
      <c r="B10" t="s">
        <v>3833</v>
      </c>
      <c r="C10" t="s">
        <v>3826</v>
      </c>
      <c r="D10" t="s">
        <v>3834</v>
      </c>
      <c r="E10">
        <v>5</v>
      </c>
      <c r="F10" t="s">
        <v>3828</v>
      </c>
      <c r="G10">
        <v>3</v>
      </c>
      <c r="H10" t="s">
        <v>3835</v>
      </c>
      <c r="I10">
        <v>15</v>
      </c>
      <c r="J10" t="s">
        <v>3833</v>
      </c>
      <c r="K10" t="s">
        <v>17</v>
      </c>
      <c r="L10" t="s">
        <v>3836</v>
      </c>
    </row>
    <row r="11" spans="1:12" x14ac:dyDescent="0.35">
      <c r="A11" t="s">
        <v>4952</v>
      </c>
      <c r="B11" t="s">
        <v>47</v>
      </c>
      <c r="C11" t="s">
        <v>47</v>
      </c>
      <c r="D11" t="s">
        <v>3834</v>
      </c>
      <c r="E11">
        <v>5</v>
      </c>
      <c r="F11" t="s">
        <v>3879</v>
      </c>
      <c r="G11">
        <v>4</v>
      </c>
      <c r="H11" t="s">
        <v>3880</v>
      </c>
      <c r="I11">
        <v>20</v>
      </c>
      <c r="J11" t="s">
        <v>3833</v>
      </c>
      <c r="K11" t="s">
        <v>26</v>
      </c>
      <c r="L11" t="s">
        <v>4255</v>
      </c>
    </row>
    <row r="12" spans="1:12" x14ac:dyDescent="0.35">
      <c r="A12" t="s">
        <v>41</v>
      </c>
      <c r="B12" t="s">
        <v>42</v>
      </c>
      <c r="C12" t="s">
        <v>42</v>
      </c>
      <c r="D12" t="s">
        <v>3834</v>
      </c>
      <c r="E12">
        <v>5</v>
      </c>
      <c r="F12" t="s">
        <v>3849</v>
      </c>
      <c r="G12">
        <v>5</v>
      </c>
      <c r="H12" t="s">
        <v>3855</v>
      </c>
      <c r="I12">
        <v>25</v>
      </c>
      <c r="J12" t="s">
        <v>25</v>
      </c>
      <c r="K12" t="s">
        <v>17</v>
      </c>
      <c r="L12" t="s">
        <v>3914</v>
      </c>
    </row>
    <row r="13" spans="1:12" x14ac:dyDescent="0.35">
      <c r="A13" t="s">
        <v>4953</v>
      </c>
      <c r="B13" t="s">
        <v>47</v>
      </c>
      <c r="C13" t="s">
        <v>47</v>
      </c>
      <c r="D13" t="s">
        <v>3838</v>
      </c>
      <c r="E13">
        <v>2</v>
      </c>
      <c r="F13" t="s">
        <v>3879</v>
      </c>
      <c r="G13">
        <v>4</v>
      </c>
      <c r="H13" t="s">
        <v>3883</v>
      </c>
      <c r="I13">
        <v>8</v>
      </c>
      <c r="J13" t="s">
        <v>16</v>
      </c>
      <c r="K13" t="s">
        <v>17</v>
      </c>
      <c r="L13" t="s">
        <v>3830</v>
      </c>
    </row>
    <row r="14" spans="1:12" x14ac:dyDescent="0.35">
      <c r="A14" t="s">
        <v>46</v>
      </c>
      <c r="B14" t="s">
        <v>47</v>
      </c>
      <c r="C14" t="s">
        <v>47</v>
      </c>
      <c r="D14" t="s">
        <v>3838</v>
      </c>
      <c r="E14">
        <v>2</v>
      </c>
      <c r="F14" t="s">
        <v>3879</v>
      </c>
      <c r="G14">
        <v>4</v>
      </c>
      <c r="H14" t="s">
        <v>3883</v>
      </c>
      <c r="I14">
        <v>8</v>
      </c>
      <c r="J14" t="s">
        <v>25</v>
      </c>
      <c r="K14" t="s">
        <v>26</v>
      </c>
      <c r="L14" t="s">
        <v>4954</v>
      </c>
    </row>
    <row r="15" spans="1:12" x14ac:dyDescent="0.35">
      <c r="A15" t="s">
        <v>4955</v>
      </c>
      <c r="B15" t="s">
        <v>31</v>
      </c>
      <c r="C15" t="s">
        <v>31</v>
      </c>
      <c r="D15" t="s">
        <v>3834</v>
      </c>
      <c r="E15">
        <v>5</v>
      </c>
      <c r="F15" t="s">
        <v>3846</v>
      </c>
      <c r="G15">
        <v>1</v>
      </c>
      <c r="H15" t="s">
        <v>3849</v>
      </c>
      <c r="I15">
        <v>5</v>
      </c>
      <c r="J15" t="s">
        <v>3833</v>
      </c>
      <c r="K15" t="s">
        <v>17</v>
      </c>
      <c r="L15" t="s">
        <v>4433</v>
      </c>
    </row>
    <row r="16" spans="1:12" x14ac:dyDescent="0.35">
      <c r="A16" t="s">
        <v>3837</v>
      </c>
      <c r="B16" t="s">
        <v>3830</v>
      </c>
      <c r="C16" t="s">
        <v>84</v>
      </c>
      <c r="D16" t="s">
        <v>3838</v>
      </c>
      <c r="E16">
        <v>2</v>
      </c>
      <c r="F16" t="s">
        <v>3839</v>
      </c>
      <c r="G16">
        <v>1.5</v>
      </c>
      <c r="H16" t="s">
        <v>3828</v>
      </c>
      <c r="I16">
        <v>3</v>
      </c>
      <c r="J16" t="s">
        <v>3833</v>
      </c>
      <c r="K16" t="s">
        <v>26</v>
      </c>
      <c r="L16" t="s">
        <v>3840</v>
      </c>
    </row>
    <row r="17" spans="1:12" x14ac:dyDescent="0.35">
      <c r="A17" t="s">
        <v>48</v>
      </c>
      <c r="B17" t="s">
        <v>42</v>
      </c>
      <c r="C17" t="s">
        <v>42</v>
      </c>
      <c r="D17" t="s">
        <v>3827</v>
      </c>
      <c r="E17">
        <v>3</v>
      </c>
      <c r="F17" t="s">
        <v>3849</v>
      </c>
      <c r="G17">
        <v>5</v>
      </c>
      <c r="H17" t="s">
        <v>3835</v>
      </c>
      <c r="I17">
        <v>15</v>
      </c>
      <c r="J17" t="s">
        <v>16</v>
      </c>
      <c r="K17" t="s">
        <v>26</v>
      </c>
      <c r="L17" t="s">
        <v>3891</v>
      </c>
    </row>
    <row r="18" spans="1:12" x14ac:dyDescent="0.35">
      <c r="A18" t="s">
        <v>4956</v>
      </c>
      <c r="B18" t="s">
        <v>47</v>
      </c>
      <c r="C18" t="s">
        <v>47</v>
      </c>
      <c r="D18" t="s">
        <v>3858</v>
      </c>
      <c r="E18">
        <v>1</v>
      </c>
      <c r="F18" t="s">
        <v>3879</v>
      </c>
      <c r="G18">
        <v>4</v>
      </c>
      <c r="H18" t="s">
        <v>3879</v>
      </c>
      <c r="I18">
        <v>4</v>
      </c>
      <c r="J18" t="s">
        <v>3833</v>
      </c>
      <c r="K18" t="s">
        <v>3833</v>
      </c>
      <c r="L18" t="s">
        <v>4019</v>
      </c>
    </row>
    <row r="19" spans="1:12" x14ac:dyDescent="0.35">
      <c r="A19" t="s">
        <v>49</v>
      </c>
      <c r="B19" t="s">
        <v>50</v>
      </c>
      <c r="C19" t="s">
        <v>50</v>
      </c>
      <c r="D19" t="s">
        <v>3838</v>
      </c>
      <c r="E19">
        <v>2</v>
      </c>
      <c r="F19" t="s">
        <v>3828</v>
      </c>
      <c r="G19">
        <v>3</v>
      </c>
      <c r="H19" t="s">
        <v>3902</v>
      </c>
      <c r="I19">
        <v>6</v>
      </c>
      <c r="J19" t="s">
        <v>25</v>
      </c>
      <c r="K19" t="s">
        <v>26</v>
      </c>
      <c r="L19" t="s">
        <v>4704</v>
      </c>
    </row>
    <row r="20" spans="1:12" x14ac:dyDescent="0.35">
      <c r="A20" t="s">
        <v>4957</v>
      </c>
      <c r="B20" t="s">
        <v>24</v>
      </c>
      <c r="C20" t="s">
        <v>24</v>
      </c>
      <c r="D20" t="s">
        <v>3834</v>
      </c>
      <c r="E20">
        <v>5</v>
      </c>
      <c r="F20" t="s">
        <v>3828</v>
      </c>
      <c r="G20">
        <v>3</v>
      </c>
      <c r="H20" t="s">
        <v>3835</v>
      </c>
      <c r="I20">
        <v>15</v>
      </c>
      <c r="J20" t="s">
        <v>25</v>
      </c>
      <c r="K20" t="s">
        <v>3830</v>
      </c>
      <c r="L20" t="s">
        <v>3919</v>
      </c>
    </row>
    <row r="21" spans="1:12" x14ac:dyDescent="0.35">
      <c r="A21" t="s">
        <v>54</v>
      </c>
      <c r="B21" t="s">
        <v>50</v>
      </c>
      <c r="C21" t="s">
        <v>50</v>
      </c>
      <c r="D21" t="s">
        <v>3851</v>
      </c>
      <c r="E21">
        <v>4</v>
      </c>
      <c r="F21" t="s">
        <v>3828</v>
      </c>
      <c r="G21">
        <v>3</v>
      </c>
      <c r="H21" t="s">
        <v>3852</v>
      </c>
      <c r="I21">
        <v>12</v>
      </c>
      <c r="J21" t="s">
        <v>25</v>
      </c>
      <c r="K21" t="s">
        <v>17</v>
      </c>
      <c r="L21" t="s">
        <v>4377</v>
      </c>
    </row>
    <row r="22" spans="1:12" x14ac:dyDescent="0.35">
      <c r="A22" t="s">
        <v>57</v>
      </c>
      <c r="B22" t="s">
        <v>58</v>
      </c>
      <c r="C22" t="s">
        <v>58</v>
      </c>
      <c r="D22" t="s">
        <v>3830</v>
      </c>
      <c r="E22">
        <v>5</v>
      </c>
      <c r="F22" t="s">
        <v>3879</v>
      </c>
      <c r="G22">
        <v>4</v>
      </c>
      <c r="H22" t="s">
        <v>3880</v>
      </c>
      <c r="I22">
        <v>20</v>
      </c>
      <c r="J22" t="s">
        <v>25</v>
      </c>
      <c r="K22" t="s">
        <v>26</v>
      </c>
      <c r="L22" t="s">
        <v>3895</v>
      </c>
    </row>
    <row r="23" spans="1:12" x14ac:dyDescent="0.35">
      <c r="A23" t="s">
        <v>61</v>
      </c>
      <c r="B23" t="s">
        <v>58</v>
      </c>
      <c r="C23" t="s">
        <v>58</v>
      </c>
      <c r="D23" t="s">
        <v>3851</v>
      </c>
      <c r="E23">
        <v>4</v>
      </c>
      <c r="F23" t="s">
        <v>3879</v>
      </c>
      <c r="G23">
        <v>4</v>
      </c>
      <c r="H23" t="s">
        <v>3874</v>
      </c>
      <c r="I23">
        <v>16</v>
      </c>
      <c r="J23" t="s">
        <v>16</v>
      </c>
      <c r="K23" t="s">
        <v>17</v>
      </c>
      <c r="L23" t="s">
        <v>3903</v>
      </c>
    </row>
    <row r="24" spans="1:12" x14ac:dyDescent="0.35">
      <c r="A24" t="s">
        <v>65</v>
      </c>
      <c r="B24" t="s">
        <v>47</v>
      </c>
      <c r="C24" t="s">
        <v>47</v>
      </c>
      <c r="D24" t="s">
        <v>3827</v>
      </c>
      <c r="E24">
        <v>3</v>
      </c>
      <c r="F24" t="s">
        <v>3879</v>
      </c>
      <c r="G24">
        <v>4</v>
      </c>
      <c r="H24" t="s">
        <v>3852</v>
      </c>
      <c r="I24">
        <v>12</v>
      </c>
      <c r="J24" t="s">
        <v>36</v>
      </c>
      <c r="K24" t="s">
        <v>17</v>
      </c>
      <c r="L24" t="s">
        <v>4121</v>
      </c>
    </row>
    <row r="25" spans="1:12" x14ac:dyDescent="0.35">
      <c r="A25" t="s">
        <v>4958</v>
      </c>
      <c r="B25" t="s">
        <v>47</v>
      </c>
      <c r="C25" t="s">
        <v>47</v>
      </c>
      <c r="D25" t="s">
        <v>3838</v>
      </c>
      <c r="E25">
        <v>2</v>
      </c>
      <c r="F25" t="s">
        <v>3879</v>
      </c>
      <c r="G25">
        <v>4</v>
      </c>
      <c r="H25" t="s">
        <v>3883</v>
      </c>
      <c r="I25">
        <v>8</v>
      </c>
      <c r="J25" t="s">
        <v>3833</v>
      </c>
      <c r="K25" t="s">
        <v>3833</v>
      </c>
      <c r="L25" t="s">
        <v>4226</v>
      </c>
    </row>
    <row r="26" spans="1:12" x14ac:dyDescent="0.35">
      <c r="A26" t="s">
        <v>68</v>
      </c>
      <c r="B26" t="s">
        <v>47</v>
      </c>
      <c r="C26" t="s">
        <v>47</v>
      </c>
      <c r="D26" t="s">
        <v>3834</v>
      </c>
      <c r="E26">
        <v>5</v>
      </c>
      <c r="F26" t="s">
        <v>3879</v>
      </c>
      <c r="G26">
        <v>4</v>
      </c>
      <c r="H26" t="s">
        <v>3880</v>
      </c>
      <c r="I26">
        <v>20</v>
      </c>
      <c r="J26" t="s">
        <v>25</v>
      </c>
      <c r="K26" t="s">
        <v>26</v>
      </c>
      <c r="L26" t="s">
        <v>4426</v>
      </c>
    </row>
    <row r="27" spans="1:12" x14ac:dyDescent="0.35">
      <c r="A27" t="s">
        <v>4959</v>
      </c>
      <c r="B27" t="s">
        <v>58</v>
      </c>
      <c r="C27" t="s">
        <v>58</v>
      </c>
      <c r="D27" t="s">
        <v>3827</v>
      </c>
      <c r="E27">
        <v>3</v>
      </c>
      <c r="F27" t="s">
        <v>3879</v>
      </c>
      <c r="G27">
        <v>4</v>
      </c>
      <c r="H27" t="s">
        <v>3833</v>
      </c>
      <c r="I27">
        <v>12</v>
      </c>
      <c r="J27" t="s">
        <v>3825</v>
      </c>
      <c r="K27" t="s">
        <v>3825</v>
      </c>
      <c r="L27" t="s">
        <v>4104</v>
      </c>
    </row>
    <row r="28" spans="1:12" x14ac:dyDescent="0.35">
      <c r="A28" t="s">
        <v>70</v>
      </c>
      <c r="B28" t="s">
        <v>31</v>
      </c>
      <c r="C28" t="s">
        <v>31</v>
      </c>
      <c r="D28" t="s">
        <v>3834</v>
      </c>
      <c r="E28">
        <v>5</v>
      </c>
      <c r="F28" t="s">
        <v>3846</v>
      </c>
      <c r="G28">
        <v>1</v>
      </c>
      <c r="H28" t="s">
        <v>3849</v>
      </c>
      <c r="I28">
        <v>5</v>
      </c>
      <c r="J28" t="s">
        <v>16</v>
      </c>
      <c r="K28" t="s">
        <v>26</v>
      </c>
      <c r="L28" t="s">
        <v>4066</v>
      </c>
    </row>
    <row r="29" spans="1:12" x14ac:dyDescent="0.35">
      <c r="A29" t="s">
        <v>71</v>
      </c>
      <c r="B29" t="s">
        <v>50</v>
      </c>
      <c r="C29" t="s">
        <v>50</v>
      </c>
      <c r="D29" t="s">
        <v>3851</v>
      </c>
      <c r="E29">
        <v>4</v>
      </c>
      <c r="F29" t="s">
        <v>3828</v>
      </c>
      <c r="G29">
        <v>3</v>
      </c>
      <c r="H29" t="s">
        <v>3852</v>
      </c>
      <c r="I29">
        <v>12</v>
      </c>
      <c r="J29" t="s">
        <v>16</v>
      </c>
      <c r="K29" t="s">
        <v>17</v>
      </c>
      <c r="L29" t="s">
        <v>4055</v>
      </c>
    </row>
    <row r="30" spans="1:12" x14ac:dyDescent="0.35">
      <c r="A30" t="s">
        <v>4960</v>
      </c>
      <c r="B30" t="s">
        <v>58</v>
      </c>
      <c r="C30" t="s">
        <v>58</v>
      </c>
      <c r="D30" t="s">
        <v>3834</v>
      </c>
      <c r="E30">
        <v>5</v>
      </c>
      <c r="F30" t="s">
        <v>3879</v>
      </c>
      <c r="G30">
        <v>4</v>
      </c>
      <c r="H30" t="s">
        <v>3880</v>
      </c>
      <c r="I30">
        <v>20</v>
      </c>
      <c r="J30" t="s">
        <v>16</v>
      </c>
      <c r="K30" t="s">
        <v>3833</v>
      </c>
      <c r="L30" t="s">
        <v>4961</v>
      </c>
    </row>
    <row r="31" spans="1:12" x14ac:dyDescent="0.35">
      <c r="A31" t="s">
        <v>4962</v>
      </c>
      <c r="B31" t="s">
        <v>24</v>
      </c>
      <c r="C31" t="s">
        <v>24</v>
      </c>
      <c r="D31" t="s">
        <v>3851</v>
      </c>
      <c r="E31">
        <v>4</v>
      </c>
      <c r="F31" t="s">
        <v>3828</v>
      </c>
      <c r="G31">
        <v>3</v>
      </c>
      <c r="H31" t="s">
        <v>3852</v>
      </c>
      <c r="I31">
        <v>12</v>
      </c>
      <c r="J31" t="s">
        <v>36</v>
      </c>
      <c r="K31" t="s">
        <v>17</v>
      </c>
      <c r="L31" t="s">
        <v>3830</v>
      </c>
    </row>
    <row r="32" spans="1:12" x14ac:dyDescent="0.35">
      <c r="A32" t="s">
        <v>3841</v>
      </c>
      <c r="B32" t="s">
        <v>3833</v>
      </c>
      <c r="C32" t="s">
        <v>15</v>
      </c>
      <c r="D32" t="s">
        <v>3834</v>
      </c>
      <c r="E32">
        <v>5</v>
      </c>
      <c r="F32" t="s">
        <v>3842</v>
      </c>
      <c r="G32">
        <v>2</v>
      </c>
      <c r="H32" t="s">
        <v>3843</v>
      </c>
      <c r="I32">
        <v>10</v>
      </c>
      <c r="J32" t="s">
        <v>36</v>
      </c>
      <c r="K32" t="s">
        <v>3833</v>
      </c>
      <c r="L32" t="s">
        <v>3844</v>
      </c>
    </row>
    <row r="33" spans="1:12" x14ac:dyDescent="0.35">
      <c r="A33" t="s">
        <v>3845</v>
      </c>
      <c r="B33" t="s">
        <v>3825</v>
      </c>
      <c r="C33" t="s">
        <v>31</v>
      </c>
      <c r="D33" t="s">
        <v>3838</v>
      </c>
      <c r="E33">
        <v>2</v>
      </c>
      <c r="F33" t="s">
        <v>3846</v>
      </c>
      <c r="G33">
        <v>1</v>
      </c>
      <c r="H33" t="s">
        <v>3830</v>
      </c>
      <c r="I33">
        <v>2</v>
      </c>
      <c r="J33" t="s">
        <v>16</v>
      </c>
      <c r="K33" t="s">
        <v>3830</v>
      </c>
      <c r="L33" t="s">
        <v>3847</v>
      </c>
    </row>
    <row r="34" spans="1:12" x14ac:dyDescent="0.35">
      <c r="A34" t="s">
        <v>4963</v>
      </c>
      <c r="B34" t="s">
        <v>58</v>
      </c>
      <c r="C34" t="s">
        <v>58</v>
      </c>
      <c r="D34" t="s">
        <v>3851</v>
      </c>
      <c r="E34">
        <v>4</v>
      </c>
      <c r="F34" t="s">
        <v>3879</v>
      </c>
      <c r="G34">
        <v>4</v>
      </c>
      <c r="H34" t="s">
        <v>3874</v>
      </c>
      <c r="I34">
        <v>16</v>
      </c>
      <c r="J34" t="s">
        <v>3833</v>
      </c>
      <c r="K34" t="s">
        <v>26</v>
      </c>
      <c r="L34" t="s">
        <v>4586</v>
      </c>
    </row>
    <row r="35" spans="1:12" x14ac:dyDescent="0.35">
      <c r="A35" t="s">
        <v>3848</v>
      </c>
      <c r="B35" t="s">
        <v>3825</v>
      </c>
      <c r="C35" t="s">
        <v>31</v>
      </c>
      <c r="D35" t="s">
        <v>3834</v>
      </c>
      <c r="E35">
        <v>5</v>
      </c>
      <c r="F35" t="s">
        <v>3846</v>
      </c>
      <c r="G35">
        <v>1</v>
      </c>
      <c r="H35" t="s">
        <v>3849</v>
      </c>
      <c r="I35">
        <v>5</v>
      </c>
      <c r="J35" t="s">
        <v>25</v>
      </c>
      <c r="K35" t="s">
        <v>3833</v>
      </c>
      <c r="L35" t="s">
        <v>3830</v>
      </c>
    </row>
    <row r="36" spans="1:12" x14ac:dyDescent="0.35">
      <c r="A36" t="s">
        <v>73</v>
      </c>
      <c r="B36" t="s">
        <v>58</v>
      </c>
      <c r="C36" t="s">
        <v>58</v>
      </c>
      <c r="D36" t="s">
        <v>3838</v>
      </c>
      <c r="E36">
        <v>2</v>
      </c>
      <c r="F36" t="s">
        <v>3879</v>
      </c>
      <c r="G36">
        <v>4</v>
      </c>
      <c r="H36" t="s">
        <v>3883</v>
      </c>
      <c r="I36">
        <v>8</v>
      </c>
      <c r="J36" t="s">
        <v>36</v>
      </c>
      <c r="K36" t="s">
        <v>17</v>
      </c>
      <c r="L36" t="s">
        <v>3859</v>
      </c>
    </row>
    <row r="37" spans="1:12" x14ac:dyDescent="0.35">
      <c r="A37" t="s">
        <v>4964</v>
      </c>
      <c r="B37" t="s">
        <v>47</v>
      </c>
      <c r="C37" t="s">
        <v>47</v>
      </c>
      <c r="D37" t="s">
        <v>3858</v>
      </c>
      <c r="E37">
        <v>1</v>
      </c>
      <c r="F37" t="s">
        <v>3879</v>
      </c>
      <c r="G37">
        <v>4</v>
      </c>
      <c r="H37" t="s">
        <v>3879</v>
      </c>
      <c r="I37">
        <v>4</v>
      </c>
      <c r="J37" t="s">
        <v>16</v>
      </c>
      <c r="K37" t="s">
        <v>3825</v>
      </c>
      <c r="L37" t="s">
        <v>4246</v>
      </c>
    </row>
    <row r="38" spans="1:12" x14ac:dyDescent="0.35">
      <c r="A38" t="s">
        <v>3850</v>
      </c>
      <c r="B38" t="s">
        <v>3825</v>
      </c>
      <c r="C38" t="s">
        <v>3826</v>
      </c>
      <c r="D38" t="s">
        <v>3851</v>
      </c>
      <c r="E38">
        <v>4</v>
      </c>
      <c r="F38" t="s">
        <v>3828</v>
      </c>
      <c r="G38">
        <v>3</v>
      </c>
      <c r="H38" t="s">
        <v>3852</v>
      </c>
      <c r="I38">
        <v>12</v>
      </c>
      <c r="J38" t="s">
        <v>3833</v>
      </c>
      <c r="K38" t="s">
        <v>26</v>
      </c>
      <c r="L38" t="s">
        <v>3853</v>
      </c>
    </row>
    <row r="39" spans="1:12" x14ac:dyDescent="0.35">
      <c r="A39" t="s">
        <v>76</v>
      </c>
      <c r="B39" t="s">
        <v>42</v>
      </c>
      <c r="C39" t="s">
        <v>42</v>
      </c>
      <c r="D39" t="s">
        <v>3838</v>
      </c>
      <c r="E39">
        <v>2</v>
      </c>
      <c r="F39" t="s">
        <v>3849</v>
      </c>
      <c r="G39">
        <v>5</v>
      </c>
      <c r="H39" t="s">
        <v>3843</v>
      </c>
      <c r="I39">
        <v>10</v>
      </c>
      <c r="J39" t="s">
        <v>16</v>
      </c>
      <c r="K39" t="s">
        <v>26</v>
      </c>
      <c r="L39" t="s">
        <v>4336</v>
      </c>
    </row>
    <row r="40" spans="1:12" x14ac:dyDescent="0.35">
      <c r="A40" t="s">
        <v>4965</v>
      </c>
      <c r="B40" t="s">
        <v>58</v>
      </c>
      <c r="C40" t="s">
        <v>58</v>
      </c>
      <c r="D40" t="s">
        <v>3851</v>
      </c>
      <c r="E40">
        <v>4</v>
      </c>
      <c r="F40" t="s">
        <v>3879</v>
      </c>
      <c r="G40">
        <v>4</v>
      </c>
      <c r="H40" t="s">
        <v>3874</v>
      </c>
      <c r="I40">
        <v>16</v>
      </c>
      <c r="J40" t="s">
        <v>3833</v>
      </c>
      <c r="K40" t="s">
        <v>17</v>
      </c>
      <c r="L40" t="s">
        <v>4038</v>
      </c>
    </row>
    <row r="41" spans="1:12" x14ac:dyDescent="0.35">
      <c r="A41" t="s">
        <v>4966</v>
      </c>
      <c r="B41" t="s">
        <v>15</v>
      </c>
      <c r="C41" t="s">
        <v>15</v>
      </c>
      <c r="D41" t="s">
        <v>3851</v>
      </c>
      <c r="E41">
        <v>4</v>
      </c>
      <c r="F41" t="s">
        <v>3842</v>
      </c>
      <c r="G41">
        <v>2</v>
      </c>
      <c r="H41" t="s">
        <v>3883</v>
      </c>
      <c r="I41">
        <v>8</v>
      </c>
      <c r="J41" t="s">
        <v>3830</v>
      </c>
      <c r="K41" t="s">
        <v>3833</v>
      </c>
      <c r="L41" t="s">
        <v>4418</v>
      </c>
    </row>
    <row r="42" spans="1:12" x14ac:dyDescent="0.35">
      <c r="A42" t="s">
        <v>4967</v>
      </c>
      <c r="B42" t="s">
        <v>58</v>
      </c>
      <c r="C42" t="s">
        <v>58</v>
      </c>
      <c r="D42" t="s">
        <v>3827</v>
      </c>
      <c r="E42">
        <v>3</v>
      </c>
      <c r="F42" t="s">
        <v>3879</v>
      </c>
      <c r="G42">
        <v>4</v>
      </c>
      <c r="H42" t="s">
        <v>3852</v>
      </c>
      <c r="I42">
        <v>12</v>
      </c>
      <c r="J42" t="s">
        <v>3833</v>
      </c>
      <c r="K42" t="s">
        <v>26</v>
      </c>
      <c r="L42" t="s">
        <v>4057</v>
      </c>
    </row>
    <row r="43" spans="1:12" x14ac:dyDescent="0.35">
      <c r="A43" t="s">
        <v>4968</v>
      </c>
      <c r="B43" t="s">
        <v>47</v>
      </c>
      <c r="C43" t="s">
        <v>47</v>
      </c>
      <c r="D43" t="s">
        <v>3851</v>
      </c>
      <c r="E43">
        <v>4</v>
      </c>
      <c r="F43" t="s">
        <v>3879</v>
      </c>
      <c r="G43">
        <v>4</v>
      </c>
      <c r="H43" t="s">
        <v>3874</v>
      </c>
      <c r="I43">
        <v>16</v>
      </c>
      <c r="J43" t="s">
        <v>3833</v>
      </c>
      <c r="K43" t="s">
        <v>17</v>
      </c>
      <c r="L43" t="s">
        <v>3927</v>
      </c>
    </row>
    <row r="44" spans="1:12" x14ac:dyDescent="0.35">
      <c r="A44" t="s">
        <v>4969</v>
      </c>
      <c r="B44" t="s">
        <v>84</v>
      </c>
      <c r="C44" t="s">
        <v>84</v>
      </c>
      <c r="D44" t="s">
        <v>3838</v>
      </c>
      <c r="E44">
        <v>2</v>
      </c>
      <c r="F44" t="s">
        <v>3839</v>
      </c>
      <c r="G44">
        <v>1.5</v>
      </c>
      <c r="H44" t="s">
        <v>3825</v>
      </c>
      <c r="I44">
        <v>3</v>
      </c>
      <c r="J44" t="s">
        <v>3833</v>
      </c>
      <c r="K44" t="s">
        <v>17</v>
      </c>
      <c r="L44" t="s">
        <v>4300</v>
      </c>
    </row>
    <row r="45" spans="1:12" x14ac:dyDescent="0.35">
      <c r="A45" t="s">
        <v>4970</v>
      </c>
      <c r="B45" t="s">
        <v>50</v>
      </c>
      <c r="C45" t="s">
        <v>50</v>
      </c>
      <c r="D45" t="s">
        <v>3851</v>
      </c>
      <c r="E45">
        <v>4</v>
      </c>
      <c r="F45" t="s">
        <v>3828</v>
      </c>
      <c r="G45">
        <v>3</v>
      </c>
      <c r="H45" t="s">
        <v>3852</v>
      </c>
      <c r="I45">
        <v>12</v>
      </c>
      <c r="J45" t="s">
        <v>3833</v>
      </c>
      <c r="K45" t="s">
        <v>17</v>
      </c>
      <c r="L45" t="s">
        <v>3905</v>
      </c>
    </row>
    <row r="46" spans="1:12" x14ac:dyDescent="0.35">
      <c r="A46" t="s">
        <v>4971</v>
      </c>
      <c r="B46" t="s">
        <v>31</v>
      </c>
      <c r="C46" t="s">
        <v>31</v>
      </c>
      <c r="D46" t="s">
        <v>3838</v>
      </c>
      <c r="E46">
        <v>2</v>
      </c>
      <c r="F46" t="s">
        <v>3846</v>
      </c>
      <c r="G46">
        <v>1</v>
      </c>
      <c r="H46" t="s">
        <v>3842</v>
      </c>
      <c r="I46">
        <v>2</v>
      </c>
      <c r="J46" t="s">
        <v>3833</v>
      </c>
      <c r="K46" t="s">
        <v>3833</v>
      </c>
      <c r="L46" t="s">
        <v>4658</v>
      </c>
    </row>
    <row r="47" spans="1:12" x14ac:dyDescent="0.35">
      <c r="A47" t="s">
        <v>4972</v>
      </c>
      <c r="B47" t="s">
        <v>42</v>
      </c>
      <c r="C47" t="s">
        <v>42</v>
      </c>
      <c r="D47" t="s">
        <v>3827</v>
      </c>
      <c r="E47">
        <v>3</v>
      </c>
      <c r="F47" t="s">
        <v>3849</v>
      </c>
      <c r="G47">
        <v>5</v>
      </c>
      <c r="H47" t="s">
        <v>3835</v>
      </c>
      <c r="I47">
        <v>15</v>
      </c>
      <c r="J47" t="s">
        <v>25</v>
      </c>
      <c r="K47" t="s">
        <v>3833</v>
      </c>
      <c r="L47" t="s">
        <v>4172</v>
      </c>
    </row>
    <row r="48" spans="1:12" x14ac:dyDescent="0.35">
      <c r="A48" t="s">
        <v>77</v>
      </c>
      <c r="B48" t="s">
        <v>50</v>
      </c>
      <c r="C48" t="s">
        <v>50</v>
      </c>
      <c r="D48" t="s">
        <v>3851</v>
      </c>
      <c r="E48">
        <v>4</v>
      </c>
      <c r="F48" t="s">
        <v>3828</v>
      </c>
      <c r="G48">
        <v>3</v>
      </c>
      <c r="H48" t="s">
        <v>3852</v>
      </c>
      <c r="I48">
        <v>12</v>
      </c>
      <c r="J48" t="s">
        <v>36</v>
      </c>
      <c r="K48" t="s">
        <v>26</v>
      </c>
      <c r="L48" t="s">
        <v>3886</v>
      </c>
    </row>
    <row r="49" spans="1:12" x14ac:dyDescent="0.35">
      <c r="A49" t="s">
        <v>4973</v>
      </c>
      <c r="B49" t="s">
        <v>50</v>
      </c>
      <c r="C49" t="s">
        <v>50</v>
      </c>
      <c r="D49" t="s">
        <v>3834</v>
      </c>
      <c r="E49">
        <v>5</v>
      </c>
      <c r="F49" t="s">
        <v>3828</v>
      </c>
      <c r="G49">
        <v>3</v>
      </c>
      <c r="H49" t="s">
        <v>3835</v>
      </c>
      <c r="I49">
        <v>15</v>
      </c>
      <c r="J49" t="s">
        <v>3833</v>
      </c>
      <c r="K49" t="s">
        <v>3833</v>
      </c>
      <c r="L49" t="s">
        <v>4974</v>
      </c>
    </row>
    <row r="50" spans="1:12" x14ac:dyDescent="0.35">
      <c r="A50" t="s">
        <v>4975</v>
      </c>
      <c r="B50" t="s">
        <v>50</v>
      </c>
      <c r="C50" t="s">
        <v>50</v>
      </c>
      <c r="D50" t="s">
        <v>3834</v>
      </c>
      <c r="E50">
        <v>5</v>
      </c>
      <c r="F50" t="s">
        <v>3828</v>
      </c>
      <c r="G50">
        <v>3</v>
      </c>
      <c r="H50" t="s">
        <v>3835</v>
      </c>
      <c r="I50">
        <v>15</v>
      </c>
      <c r="J50" t="s">
        <v>25</v>
      </c>
      <c r="K50" t="s">
        <v>3833</v>
      </c>
      <c r="L50" t="s">
        <v>4119</v>
      </c>
    </row>
    <row r="51" spans="1:12" x14ac:dyDescent="0.35">
      <c r="A51" t="s">
        <v>4976</v>
      </c>
      <c r="B51" t="s">
        <v>24</v>
      </c>
      <c r="C51" t="s">
        <v>24</v>
      </c>
      <c r="D51" t="s">
        <v>3827</v>
      </c>
      <c r="E51">
        <v>3</v>
      </c>
      <c r="F51" t="s">
        <v>3828</v>
      </c>
      <c r="G51">
        <v>3</v>
      </c>
      <c r="H51" t="s">
        <v>3829</v>
      </c>
      <c r="I51">
        <v>9</v>
      </c>
      <c r="J51" t="s">
        <v>3833</v>
      </c>
      <c r="K51" t="s">
        <v>3830</v>
      </c>
      <c r="L51" t="s">
        <v>4307</v>
      </c>
    </row>
    <row r="52" spans="1:12" x14ac:dyDescent="0.35">
      <c r="A52" t="s">
        <v>4977</v>
      </c>
      <c r="B52" t="s">
        <v>24</v>
      </c>
      <c r="C52" t="s">
        <v>24</v>
      </c>
      <c r="D52" t="s">
        <v>3834</v>
      </c>
      <c r="E52">
        <v>5</v>
      </c>
      <c r="F52" t="s">
        <v>3828</v>
      </c>
      <c r="G52">
        <v>3</v>
      </c>
      <c r="H52" t="s">
        <v>3835</v>
      </c>
      <c r="I52">
        <v>15</v>
      </c>
      <c r="J52" t="s">
        <v>3833</v>
      </c>
      <c r="K52" t="s">
        <v>17</v>
      </c>
      <c r="L52" t="s">
        <v>4609</v>
      </c>
    </row>
    <row r="53" spans="1:12" x14ac:dyDescent="0.35">
      <c r="A53" t="s">
        <v>4978</v>
      </c>
      <c r="B53" t="s">
        <v>42</v>
      </c>
      <c r="C53" t="s">
        <v>42</v>
      </c>
      <c r="D53" t="s">
        <v>3834</v>
      </c>
      <c r="E53">
        <v>5</v>
      </c>
      <c r="F53" t="s">
        <v>3849</v>
      </c>
      <c r="G53">
        <v>5</v>
      </c>
      <c r="H53" t="s">
        <v>3855</v>
      </c>
      <c r="I53">
        <v>25</v>
      </c>
      <c r="J53" t="s">
        <v>3830</v>
      </c>
      <c r="K53" t="s">
        <v>17</v>
      </c>
      <c r="L53" t="s">
        <v>4831</v>
      </c>
    </row>
    <row r="54" spans="1:12" x14ac:dyDescent="0.35">
      <c r="A54" t="s">
        <v>3854</v>
      </c>
      <c r="B54" t="s">
        <v>3825</v>
      </c>
      <c r="C54" t="s">
        <v>42</v>
      </c>
      <c r="D54" t="s">
        <v>3834</v>
      </c>
      <c r="E54">
        <v>5</v>
      </c>
      <c r="F54" t="s">
        <v>3849</v>
      </c>
      <c r="G54">
        <v>5</v>
      </c>
      <c r="H54" t="s">
        <v>3855</v>
      </c>
      <c r="I54">
        <v>25</v>
      </c>
      <c r="J54" t="s">
        <v>36</v>
      </c>
      <c r="K54" t="s">
        <v>3833</v>
      </c>
      <c r="L54" t="s">
        <v>3856</v>
      </c>
    </row>
    <row r="55" spans="1:12" x14ac:dyDescent="0.35">
      <c r="A55" t="s">
        <v>4979</v>
      </c>
      <c r="B55" t="s">
        <v>58</v>
      </c>
      <c r="C55" t="s">
        <v>58</v>
      </c>
      <c r="D55" t="s">
        <v>3827</v>
      </c>
      <c r="E55">
        <v>3</v>
      </c>
      <c r="F55" t="s">
        <v>3879</v>
      </c>
      <c r="G55">
        <v>4</v>
      </c>
      <c r="H55" t="s">
        <v>3852</v>
      </c>
      <c r="I55">
        <v>12</v>
      </c>
      <c r="J55" t="s">
        <v>16</v>
      </c>
      <c r="K55" t="s">
        <v>3833</v>
      </c>
      <c r="L55" t="s">
        <v>3877</v>
      </c>
    </row>
    <row r="56" spans="1:12" x14ac:dyDescent="0.35">
      <c r="A56" t="s">
        <v>78</v>
      </c>
      <c r="B56" t="s">
        <v>58</v>
      </c>
      <c r="C56" t="s">
        <v>58</v>
      </c>
      <c r="D56" t="s">
        <v>3834</v>
      </c>
      <c r="E56">
        <v>5</v>
      </c>
      <c r="F56" t="s">
        <v>3879</v>
      </c>
      <c r="G56">
        <v>4</v>
      </c>
      <c r="H56" t="s">
        <v>3880</v>
      </c>
      <c r="I56">
        <v>20</v>
      </c>
      <c r="J56" t="s">
        <v>36</v>
      </c>
      <c r="K56" t="s">
        <v>17</v>
      </c>
      <c r="L56" t="s">
        <v>4514</v>
      </c>
    </row>
    <row r="57" spans="1:12" x14ac:dyDescent="0.35">
      <c r="A57" t="s">
        <v>79</v>
      </c>
      <c r="B57" t="s">
        <v>31</v>
      </c>
      <c r="C57" t="s">
        <v>31</v>
      </c>
      <c r="D57" t="s">
        <v>3830</v>
      </c>
      <c r="E57">
        <v>2</v>
      </c>
      <c r="F57" t="s">
        <v>3846</v>
      </c>
      <c r="G57">
        <v>1</v>
      </c>
      <c r="H57" t="s">
        <v>3842</v>
      </c>
      <c r="I57">
        <v>2</v>
      </c>
      <c r="J57" t="s">
        <v>16</v>
      </c>
      <c r="K57" t="s">
        <v>17</v>
      </c>
      <c r="L57" t="s">
        <v>3973</v>
      </c>
    </row>
    <row r="58" spans="1:12" x14ac:dyDescent="0.35">
      <c r="A58" t="s">
        <v>4980</v>
      </c>
      <c r="B58" t="s">
        <v>24</v>
      </c>
      <c r="C58" t="s">
        <v>24</v>
      </c>
      <c r="D58" t="s">
        <v>3834</v>
      </c>
      <c r="E58">
        <v>5</v>
      </c>
      <c r="F58" t="s">
        <v>3833</v>
      </c>
      <c r="G58">
        <v>3</v>
      </c>
      <c r="H58" t="s">
        <v>3835</v>
      </c>
      <c r="I58">
        <v>15</v>
      </c>
      <c r="J58" t="s">
        <v>3833</v>
      </c>
      <c r="K58" t="s">
        <v>17</v>
      </c>
      <c r="L58" t="s">
        <v>4364</v>
      </c>
    </row>
    <row r="59" spans="1:12" x14ac:dyDescent="0.35">
      <c r="A59" t="s">
        <v>80</v>
      </c>
      <c r="B59" t="s">
        <v>24</v>
      </c>
      <c r="C59" t="s">
        <v>24</v>
      </c>
      <c r="D59" t="s">
        <v>3825</v>
      </c>
      <c r="E59">
        <v>1</v>
      </c>
      <c r="F59" t="s">
        <v>3828</v>
      </c>
      <c r="G59">
        <v>3</v>
      </c>
      <c r="H59" t="s">
        <v>3828</v>
      </c>
      <c r="I59">
        <v>3</v>
      </c>
      <c r="J59" t="s">
        <v>36</v>
      </c>
      <c r="K59" t="s">
        <v>26</v>
      </c>
      <c r="L59" t="s">
        <v>4091</v>
      </c>
    </row>
    <row r="60" spans="1:12" x14ac:dyDescent="0.35">
      <c r="A60" t="s">
        <v>81</v>
      </c>
      <c r="B60" t="s">
        <v>47</v>
      </c>
      <c r="C60" t="s">
        <v>47</v>
      </c>
      <c r="D60" t="s">
        <v>3851</v>
      </c>
      <c r="E60">
        <v>4</v>
      </c>
      <c r="F60" t="s">
        <v>3879</v>
      </c>
      <c r="G60">
        <v>4</v>
      </c>
      <c r="H60" t="s">
        <v>3874</v>
      </c>
      <c r="I60">
        <v>16</v>
      </c>
      <c r="J60" t="s">
        <v>25</v>
      </c>
      <c r="K60" t="s">
        <v>17</v>
      </c>
      <c r="L60" t="s">
        <v>3886</v>
      </c>
    </row>
    <row r="61" spans="1:12" x14ac:dyDescent="0.35">
      <c r="A61" t="s">
        <v>4981</v>
      </c>
      <c r="B61" t="s">
        <v>50</v>
      </c>
      <c r="C61" t="s">
        <v>50</v>
      </c>
      <c r="D61" t="s">
        <v>3834</v>
      </c>
      <c r="E61">
        <v>5</v>
      </c>
      <c r="F61" t="s">
        <v>3828</v>
      </c>
      <c r="G61">
        <v>3</v>
      </c>
      <c r="H61" t="s">
        <v>3835</v>
      </c>
      <c r="I61">
        <v>15</v>
      </c>
      <c r="J61" t="s">
        <v>3833</v>
      </c>
      <c r="K61" t="s">
        <v>26</v>
      </c>
      <c r="L61" t="s">
        <v>4015</v>
      </c>
    </row>
    <row r="62" spans="1:12" x14ac:dyDescent="0.35">
      <c r="A62" t="s">
        <v>4982</v>
      </c>
      <c r="B62" t="s">
        <v>42</v>
      </c>
      <c r="C62" t="s">
        <v>42</v>
      </c>
      <c r="D62" t="s">
        <v>3858</v>
      </c>
      <c r="E62">
        <v>1</v>
      </c>
      <c r="F62" t="s">
        <v>3849</v>
      </c>
      <c r="G62">
        <v>5</v>
      </c>
      <c r="H62" t="s">
        <v>3849</v>
      </c>
      <c r="I62">
        <v>5</v>
      </c>
      <c r="J62" t="s">
        <v>3833</v>
      </c>
      <c r="K62" t="s">
        <v>3833</v>
      </c>
      <c r="L62" t="s">
        <v>4309</v>
      </c>
    </row>
    <row r="63" spans="1:12" x14ac:dyDescent="0.35">
      <c r="A63" t="s">
        <v>3857</v>
      </c>
      <c r="B63" t="s">
        <v>3833</v>
      </c>
      <c r="C63" t="s">
        <v>3826</v>
      </c>
      <c r="D63" t="s">
        <v>3858</v>
      </c>
      <c r="E63">
        <v>1</v>
      </c>
      <c r="F63" t="s">
        <v>3828</v>
      </c>
      <c r="G63">
        <v>3</v>
      </c>
      <c r="H63" t="s">
        <v>3828</v>
      </c>
      <c r="I63">
        <v>3</v>
      </c>
      <c r="J63" t="s">
        <v>3833</v>
      </c>
      <c r="K63" t="s">
        <v>26</v>
      </c>
      <c r="L63" t="s">
        <v>3859</v>
      </c>
    </row>
    <row r="64" spans="1:12" x14ac:dyDescent="0.35">
      <c r="A64" t="s">
        <v>4983</v>
      </c>
      <c r="B64" t="s">
        <v>47</v>
      </c>
      <c r="C64" t="s">
        <v>47</v>
      </c>
      <c r="D64" t="s">
        <v>3858</v>
      </c>
      <c r="E64">
        <v>1</v>
      </c>
      <c r="F64" t="s">
        <v>3879</v>
      </c>
      <c r="G64">
        <v>4</v>
      </c>
      <c r="H64" t="s">
        <v>3879</v>
      </c>
      <c r="I64">
        <v>4</v>
      </c>
      <c r="J64" t="s">
        <v>25</v>
      </c>
      <c r="K64" t="s">
        <v>3833</v>
      </c>
      <c r="L64" t="s">
        <v>3912</v>
      </c>
    </row>
    <row r="65" spans="1:12" x14ac:dyDescent="0.35">
      <c r="A65" t="s">
        <v>3860</v>
      </c>
      <c r="B65" t="s">
        <v>3825</v>
      </c>
      <c r="C65" t="s">
        <v>42</v>
      </c>
      <c r="D65" t="s">
        <v>3827</v>
      </c>
      <c r="E65">
        <v>3</v>
      </c>
      <c r="F65" t="s">
        <v>3849</v>
      </c>
      <c r="G65">
        <v>5</v>
      </c>
      <c r="H65" t="s">
        <v>3835</v>
      </c>
      <c r="I65">
        <v>15</v>
      </c>
      <c r="J65" t="s">
        <v>3833</v>
      </c>
      <c r="K65" t="s">
        <v>17</v>
      </c>
      <c r="L65" t="s">
        <v>3861</v>
      </c>
    </row>
    <row r="66" spans="1:12" x14ac:dyDescent="0.35">
      <c r="A66" t="s">
        <v>4984</v>
      </c>
      <c r="B66" t="s">
        <v>58</v>
      </c>
      <c r="C66" t="s">
        <v>58</v>
      </c>
      <c r="D66" t="s">
        <v>3851</v>
      </c>
      <c r="E66">
        <v>4</v>
      </c>
      <c r="F66" t="s">
        <v>3879</v>
      </c>
      <c r="G66">
        <v>4</v>
      </c>
      <c r="H66" t="s">
        <v>3874</v>
      </c>
      <c r="I66">
        <v>16</v>
      </c>
      <c r="J66" t="s">
        <v>36</v>
      </c>
      <c r="K66" t="s">
        <v>3833</v>
      </c>
      <c r="L66" t="s">
        <v>4433</v>
      </c>
    </row>
    <row r="67" spans="1:12" x14ac:dyDescent="0.35">
      <c r="A67" t="s">
        <v>4985</v>
      </c>
      <c r="B67" t="s">
        <v>47</v>
      </c>
      <c r="C67" t="s">
        <v>47</v>
      </c>
      <c r="D67" t="s">
        <v>3827</v>
      </c>
      <c r="E67">
        <v>3</v>
      </c>
      <c r="F67" t="s">
        <v>3833</v>
      </c>
      <c r="G67" t="s">
        <v>3826</v>
      </c>
      <c r="H67" t="s">
        <v>3833</v>
      </c>
      <c r="I67" t="s">
        <v>3826</v>
      </c>
      <c r="J67" t="s">
        <v>3833</v>
      </c>
      <c r="K67" t="s">
        <v>26</v>
      </c>
      <c r="L67" t="s">
        <v>4423</v>
      </c>
    </row>
    <row r="68" spans="1:12" x14ac:dyDescent="0.35">
      <c r="A68" t="s">
        <v>4986</v>
      </c>
      <c r="B68" t="s">
        <v>50</v>
      </c>
      <c r="C68" t="s">
        <v>50</v>
      </c>
      <c r="D68" t="s">
        <v>3833</v>
      </c>
      <c r="E68">
        <v>2</v>
      </c>
      <c r="F68" t="s">
        <v>3828</v>
      </c>
      <c r="G68">
        <v>3</v>
      </c>
      <c r="H68" t="s">
        <v>3902</v>
      </c>
      <c r="I68">
        <v>6</v>
      </c>
      <c r="J68" t="s">
        <v>25</v>
      </c>
      <c r="K68" t="s">
        <v>3833</v>
      </c>
      <c r="L68" t="s">
        <v>3903</v>
      </c>
    </row>
    <row r="69" spans="1:12" x14ac:dyDescent="0.35">
      <c r="A69" t="s">
        <v>82</v>
      </c>
      <c r="B69" t="s">
        <v>31</v>
      </c>
      <c r="C69" t="s">
        <v>31</v>
      </c>
      <c r="D69" t="s">
        <v>3858</v>
      </c>
      <c r="E69">
        <v>1</v>
      </c>
      <c r="F69" t="s">
        <v>3846</v>
      </c>
      <c r="G69">
        <v>1</v>
      </c>
      <c r="H69" t="s">
        <v>3846</v>
      </c>
      <c r="I69">
        <v>1</v>
      </c>
      <c r="J69" t="s">
        <v>16</v>
      </c>
      <c r="K69" t="s">
        <v>17</v>
      </c>
      <c r="L69" t="s">
        <v>4114</v>
      </c>
    </row>
    <row r="70" spans="1:12" x14ac:dyDescent="0.35">
      <c r="A70" t="s">
        <v>4987</v>
      </c>
      <c r="B70" t="s">
        <v>42</v>
      </c>
      <c r="C70" t="s">
        <v>42</v>
      </c>
      <c r="D70" t="s">
        <v>3838</v>
      </c>
      <c r="E70">
        <v>2</v>
      </c>
      <c r="F70" t="s">
        <v>3830</v>
      </c>
      <c r="G70">
        <v>5</v>
      </c>
      <c r="H70" t="s">
        <v>3843</v>
      </c>
      <c r="I70">
        <v>10</v>
      </c>
      <c r="J70" t="s">
        <v>3833</v>
      </c>
      <c r="K70" t="s">
        <v>26</v>
      </c>
      <c r="L70" t="s">
        <v>4745</v>
      </c>
    </row>
    <row r="71" spans="1:12" x14ac:dyDescent="0.35">
      <c r="A71" t="s">
        <v>3862</v>
      </c>
      <c r="B71" t="s">
        <v>3830</v>
      </c>
      <c r="C71" t="s">
        <v>3826</v>
      </c>
      <c r="D71" t="s">
        <v>3834</v>
      </c>
      <c r="E71">
        <v>5</v>
      </c>
      <c r="F71" t="s">
        <v>3828</v>
      </c>
      <c r="G71">
        <v>3</v>
      </c>
      <c r="H71" t="s">
        <v>3835</v>
      </c>
      <c r="I71">
        <v>15</v>
      </c>
      <c r="J71" t="s">
        <v>36</v>
      </c>
      <c r="K71" t="s">
        <v>26</v>
      </c>
      <c r="L71" t="s">
        <v>3863</v>
      </c>
    </row>
    <row r="72" spans="1:12" x14ac:dyDescent="0.35">
      <c r="A72" t="s">
        <v>83</v>
      </c>
      <c r="B72" t="s">
        <v>84</v>
      </c>
      <c r="C72" t="s">
        <v>84</v>
      </c>
      <c r="D72" t="s">
        <v>3838</v>
      </c>
      <c r="E72">
        <v>2</v>
      </c>
      <c r="F72" t="s">
        <v>3839</v>
      </c>
      <c r="G72">
        <v>1.5</v>
      </c>
      <c r="H72" t="s">
        <v>3828</v>
      </c>
      <c r="I72">
        <v>3</v>
      </c>
      <c r="J72" t="s">
        <v>25</v>
      </c>
      <c r="K72" t="s">
        <v>26</v>
      </c>
      <c r="L72" t="s">
        <v>4172</v>
      </c>
    </row>
    <row r="73" spans="1:12" x14ac:dyDescent="0.35">
      <c r="A73" t="s">
        <v>85</v>
      </c>
      <c r="B73" t="s">
        <v>24</v>
      </c>
      <c r="C73" t="s">
        <v>24</v>
      </c>
      <c r="D73" t="s">
        <v>3838</v>
      </c>
      <c r="E73">
        <v>2</v>
      </c>
      <c r="F73" t="s">
        <v>3828</v>
      </c>
      <c r="G73">
        <v>3</v>
      </c>
      <c r="H73" t="s">
        <v>3902</v>
      </c>
      <c r="I73">
        <v>6</v>
      </c>
      <c r="J73" t="s">
        <v>16</v>
      </c>
      <c r="K73" t="s">
        <v>26</v>
      </c>
      <c r="L73" t="s">
        <v>4280</v>
      </c>
    </row>
    <row r="74" spans="1:12" x14ac:dyDescent="0.35">
      <c r="A74" t="s">
        <v>86</v>
      </c>
      <c r="B74" t="s">
        <v>3833</v>
      </c>
      <c r="C74" t="s">
        <v>31</v>
      </c>
      <c r="D74" t="s">
        <v>3858</v>
      </c>
      <c r="E74">
        <v>1</v>
      </c>
      <c r="F74" t="s">
        <v>3846</v>
      </c>
      <c r="G74">
        <v>1</v>
      </c>
      <c r="H74" t="s">
        <v>3846</v>
      </c>
      <c r="I74">
        <v>1</v>
      </c>
      <c r="J74" t="s">
        <v>25</v>
      </c>
      <c r="K74" t="s">
        <v>26</v>
      </c>
      <c r="L74" t="s">
        <v>3864</v>
      </c>
    </row>
    <row r="75" spans="1:12" x14ac:dyDescent="0.35">
      <c r="A75" t="s">
        <v>4988</v>
      </c>
      <c r="B75" t="s">
        <v>42</v>
      </c>
      <c r="C75" t="s">
        <v>42</v>
      </c>
      <c r="D75" t="s">
        <v>3838</v>
      </c>
      <c r="E75">
        <v>2</v>
      </c>
      <c r="F75" t="s">
        <v>3849</v>
      </c>
      <c r="G75">
        <v>5</v>
      </c>
      <c r="H75" t="s">
        <v>3843</v>
      </c>
      <c r="I75">
        <v>10</v>
      </c>
      <c r="J75" t="s">
        <v>3833</v>
      </c>
      <c r="K75" t="s">
        <v>3830</v>
      </c>
      <c r="L75" t="s">
        <v>4414</v>
      </c>
    </row>
    <row r="76" spans="1:12" x14ac:dyDescent="0.35">
      <c r="A76" t="s">
        <v>4989</v>
      </c>
      <c r="B76" t="s">
        <v>58</v>
      </c>
      <c r="C76" t="s">
        <v>58</v>
      </c>
      <c r="D76" t="s">
        <v>3838</v>
      </c>
      <c r="E76">
        <v>2</v>
      </c>
      <c r="F76" t="s">
        <v>3879</v>
      </c>
      <c r="G76">
        <v>4</v>
      </c>
      <c r="H76" t="s">
        <v>3883</v>
      </c>
      <c r="I76">
        <v>8</v>
      </c>
      <c r="J76" t="s">
        <v>16</v>
      </c>
      <c r="K76" t="s">
        <v>3830</v>
      </c>
      <c r="L76" t="s">
        <v>4439</v>
      </c>
    </row>
    <row r="77" spans="1:12" x14ac:dyDescent="0.35">
      <c r="A77" t="s">
        <v>87</v>
      </c>
      <c r="B77" t="s">
        <v>15</v>
      </c>
      <c r="C77" t="s">
        <v>15</v>
      </c>
      <c r="D77" t="s">
        <v>3858</v>
      </c>
      <c r="E77">
        <v>1</v>
      </c>
      <c r="F77" t="s">
        <v>3842</v>
      </c>
      <c r="G77">
        <v>2</v>
      </c>
      <c r="H77" t="s">
        <v>3842</v>
      </c>
      <c r="I77">
        <v>2</v>
      </c>
      <c r="J77" t="s">
        <v>25</v>
      </c>
      <c r="K77" t="s">
        <v>17</v>
      </c>
      <c r="L77" t="s">
        <v>4468</v>
      </c>
    </row>
    <row r="78" spans="1:12" x14ac:dyDescent="0.35">
      <c r="A78" t="s">
        <v>4990</v>
      </c>
      <c r="B78" t="s">
        <v>47</v>
      </c>
      <c r="C78" t="s">
        <v>47</v>
      </c>
      <c r="D78" t="s">
        <v>3851</v>
      </c>
      <c r="E78">
        <v>4</v>
      </c>
      <c r="F78" t="s">
        <v>3879</v>
      </c>
      <c r="G78">
        <v>4</v>
      </c>
      <c r="H78" t="s">
        <v>3874</v>
      </c>
      <c r="I78">
        <v>16</v>
      </c>
      <c r="J78" t="s">
        <v>25</v>
      </c>
      <c r="K78" t="s">
        <v>3833</v>
      </c>
      <c r="L78" t="s">
        <v>4035</v>
      </c>
    </row>
    <row r="79" spans="1:12" x14ac:dyDescent="0.35">
      <c r="A79" t="s">
        <v>4991</v>
      </c>
      <c r="B79" t="s">
        <v>42</v>
      </c>
      <c r="C79" t="s">
        <v>42</v>
      </c>
      <c r="D79" t="s">
        <v>3858</v>
      </c>
      <c r="E79">
        <v>1</v>
      </c>
      <c r="F79" t="s">
        <v>3849</v>
      </c>
      <c r="G79">
        <v>5</v>
      </c>
      <c r="H79" t="s">
        <v>3849</v>
      </c>
      <c r="I79">
        <v>5</v>
      </c>
      <c r="J79" t="s">
        <v>3833</v>
      </c>
      <c r="K79" t="s">
        <v>26</v>
      </c>
      <c r="L79" t="s">
        <v>3833</v>
      </c>
    </row>
    <row r="80" spans="1:12" x14ac:dyDescent="0.35">
      <c r="A80" t="s">
        <v>4992</v>
      </c>
      <c r="B80" t="s">
        <v>84</v>
      </c>
      <c r="C80" t="s">
        <v>84</v>
      </c>
      <c r="D80" t="s">
        <v>3834</v>
      </c>
      <c r="E80">
        <v>5</v>
      </c>
      <c r="F80" t="s">
        <v>3839</v>
      </c>
      <c r="G80">
        <v>1.5</v>
      </c>
      <c r="H80" t="s">
        <v>3899</v>
      </c>
      <c r="I80">
        <v>7.5</v>
      </c>
      <c r="J80" t="s">
        <v>25</v>
      </c>
      <c r="K80" t="s">
        <v>3833</v>
      </c>
      <c r="L80" t="s">
        <v>3844</v>
      </c>
    </row>
    <row r="81" spans="1:12" x14ac:dyDescent="0.35">
      <c r="A81" t="s">
        <v>88</v>
      </c>
      <c r="B81" t="s">
        <v>50</v>
      </c>
      <c r="C81" t="s">
        <v>50</v>
      </c>
      <c r="D81" t="s">
        <v>3851</v>
      </c>
      <c r="E81">
        <v>4</v>
      </c>
      <c r="F81" t="s">
        <v>3828</v>
      </c>
      <c r="G81">
        <v>3</v>
      </c>
      <c r="H81" t="s">
        <v>3852</v>
      </c>
      <c r="I81">
        <v>12</v>
      </c>
      <c r="J81" t="s">
        <v>25</v>
      </c>
      <c r="K81" t="s">
        <v>26</v>
      </c>
      <c r="L81" t="s">
        <v>4562</v>
      </c>
    </row>
    <row r="82" spans="1:12" x14ac:dyDescent="0.35">
      <c r="A82" t="s">
        <v>89</v>
      </c>
      <c r="B82" t="s">
        <v>15</v>
      </c>
      <c r="C82" t="s">
        <v>15</v>
      </c>
      <c r="D82" t="s">
        <v>3838</v>
      </c>
      <c r="E82">
        <v>2</v>
      </c>
      <c r="F82" t="s">
        <v>3842</v>
      </c>
      <c r="G82">
        <v>2</v>
      </c>
      <c r="H82" t="s">
        <v>3879</v>
      </c>
      <c r="I82">
        <v>4</v>
      </c>
      <c r="J82" t="s">
        <v>16</v>
      </c>
      <c r="K82" t="s">
        <v>26</v>
      </c>
      <c r="L82" t="s">
        <v>3950</v>
      </c>
    </row>
    <row r="83" spans="1:12" x14ac:dyDescent="0.35">
      <c r="A83" t="s">
        <v>4993</v>
      </c>
      <c r="B83" t="s">
        <v>47</v>
      </c>
      <c r="C83" t="s">
        <v>47</v>
      </c>
      <c r="D83" t="s">
        <v>3838</v>
      </c>
      <c r="E83">
        <v>2</v>
      </c>
      <c r="F83" t="s">
        <v>3879</v>
      </c>
      <c r="G83">
        <v>4</v>
      </c>
      <c r="H83" t="s">
        <v>3883</v>
      </c>
      <c r="I83">
        <v>8</v>
      </c>
      <c r="J83" t="s">
        <v>3833</v>
      </c>
      <c r="K83" t="s">
        <v>26</v>
      </c>
      <c r="L83" t="s">
        <v>4235</v>
      </c>
    </row>
    <row r="84" spans="1:12" x14ac:dyDescent="0.35">
      <c r="A84" t="s">
        <v>4994</v>
      </c>
      <c r="B84" t="s">
        <v>31</v>
      </c>
      <c r="C84" t="s">
        <v>31</v>
      </c>
      <c r="D84" t="s">
        <v>3838</v>
      </c>
      <c r="E84">
        <v>2</v>
      </c>
      <c r="F84" t="s">
        <v>3846</v>
      </c>
      <c r="G84">
        <v>1</v>
      </c>
      <c r="H84" t="s">
        <v>3842</v>
      </c>
      <c r="I84">
        <v>2</v>
      </c>
      <c r="J84" t="s">
        <v>3833</v>
      </c>
      <c r="K84" t="s">
        <v>3833</v>
      </c>
      <c r="L84" t="s">
        <v>3914</v>
      </c>
    </row>
    <row r="85" spans="1:12" x14ac:dyDescent="0.35">
      <c r="A85" t="s">
        <v>90</v>
      </c>
      <c r="B85" t="s">
        <v>24</v>
      </c>
      <c r="C85" t="s">
        <v>24</v>
      </c>
      <c r="D85" t="s">
        <v>3827</v>
      </c>
      <c r="E85">
        <v>3</v>
      </c>
      <c r="F85" t="s">
        <v>3828</v>
      </c>
      <c r="G85">
        <v>3</v>
      </c>
      <c r="H85" t="s">
        <v>3829</v>
      </c>
      <c r="I85">
        <v>9</v>
      </c>
      <c r="J85" t="s">
        <v>25</v>
      </c>
      <c r="K85" t="s">
        <v>26</v>
      </c>
      <c r="L85" t="s">
        <v>3869</v>
      </c>
    </row>
    <row r="86" spans="1:12" x14ac:dyDescent="0.35">
      <c r="A86" t="s">
        <v>4995</v>
      </c>
      <c r="B86" t="s">
        <v>24</v>
      </c>
      <c r="C86" t="s">
        <v>24</v>
      </c>
      <c r="D86" t="s">
        <v>3851</v>
      </c>
      <c r="E86">
        <v>4</v>
      </c>
      <c r="F86" t="s">
        <v>3828</v>
      </c>
      <c r="G86">
        <v>3</v>
      </c>
      <c r="H86" t="s">
        <v>3852</v>
      </c>
      <c r="I86">
        <v>12</v>
      </c>
      <c r="J86" t="s">
        <v>16</v>
      </c>
      <c r="K86" t="s">
        <v>3833</v>
      </c>
      <c r="L86" t="s">
        <v>3927</v>
      </c>
    </row>
    <row r="87" spans="1:12" x14ac:dyDescent="0.35">
      <c r="A87" t="s">
        <v>4996</v>
      </c>
      <c r="B87" t="s">
        <v>84</v>
      </c>
      <c r="C87" t="s">
        <v>84</v>
      </c>
      <c r="D87" t="s">
        <v>3827</v>
      </c>
      <c r="E87">
        <v>3</v>
      </c>
      <c r="F87" t="s">
        <v>3833</v>
      </c>
      <c r="G87">
        <v>1.5</v>
      </c>
      <c r="H87" t="s">
        <v>4060</v>
      </c>
      <c r="I87">
        <v>4.5</v>
      </c>
      <c r="J87" t="s">
        <v>25</v>
      </c>
      <c r="K87" t="s">
        <v>3825</v>
      </c>
      <c r="L87" t="s">
        <v>4013</v>
      </c>
    </row>
    <row r="88" spans="1:12" x14ac:dyDescent="0.35">
      <c r="A88" t="s">
        <v>4997</v>
      </c>
      <c r="B88" t="s">
        <v>24</v>
      </c>
      <c r="C88" t="s">
        <v>24</v>
      </c>
      <c r="D88" t="s">
        <v>3834</v>
      </c>
      <c r="E88">
        <v>5</v>
      </c>
      <c r="F88" t="s">
        <v>3828</v>
      </c>
      <c r="G88">
        <v>3</v>
      </c>
      <c r="H88" t="s">
        <v>3835</v>
      </c>
      <c r="I88">
        <v>15</v>
      </c>
      <c r="J88" t="s">
        <v>16</v>
      </c>
      <c r="K88" t="s">
        <v>3830</v>
      </c>
      <c r="L88" t="s">
        <v>4795</v>
      </c>
    </row>
    <row r="89" spans="1:12" x14ac:dyDescent="0.35">
      <c r="A89" t="s">
        <v>4998</v>
      </c>
      <c r="B89" t="s">
        <v>31</v>
      </c>
      <c r="C89" t="s">
        <v>31</v>
      </c>
      <c r="D89" t="s">
        <v>3834</v>
      </c>
      <c r="E89">
        <v>5</v>
      </c>
      <c r="F89" t="s">
        <v>3846</v>
      </c>
      <c r="G89">
        <v>1</v>
      </c>
      <c r="H89" t="s">
        <v>3849</v>
      </c>
      <c r="I89">
        <v>5</v>
      </c>
      <c r="J89" t="s">
        <v>3833</v>
      </c>
      <c r="K89" t="s">
        <v>17</v>
      </c>
      <c r="L89" t="s">
        <v>4823</v>
      </c>
    </row>
    <row r="90" spans="1:12" x14ac:dyDescent="0.35">
      <c r="A90" t="s">
        <v>91</v>
      </c>
      <c r="B90" t="s">
        <v>3830</v>
      </c>
      <c r="C90" t="s">
        <v>42</v>
      </c>
      <c r="D90" t="s">
        <v>3858</v>
      </c>
      <c r="E90">
        <v>1</v>
      </c>
      <c r="F90" t="s">
        <v>3849</v>
      </c>
      <c r="G90">
        <v>5</v>
      </c>
      <c r="H90" t="s">
        <v>3849</v>
      </c>
      <c r="I90">
        <v>5</v>
      </c>
      <c r="J90" t="s">
        <v>36</v>
      </c>
      <c r="K90" t="s">
        <v>17</v>
      </c>
      <c r="L90" t="s">
        <v>3865</v>
      </c>
    </row>
    <row r="91" spans="1:12" x14ac:dyDescent="0.35">
      <c r="A91" t="s">
        <v>3866</v>
      </c>
      <c r="B91" t="s">
        <v>3833</v>
      </c>
      <c r="C91" t="s">
        <v>31</v>
      </c>
      <c r="D91" t="s">
        <v>3834</v>
      </c>
      <c r="E91">
        <v>5</v>
      </c>
      <c r="F91" t="s">
        <v>3846</v>
      </c>
      <c r="G91">
        <v>1</v>
      </c>
      <c r="H91" t="s">
        <v>3849</v>
      </c>
      <c r="I91">
        <v>5</v>
      </c>
      <c r="J91" t="s">
        <v>3833</v>
      </c>
      <c r="K91" t="s">
        <v>26</v>
      </c>
      <c r="L91" t="s">
        <v>3867</v>
      </c>
    </row>
    <row r="92" spans="1:12" x14ac:dyDescent="0.35">
      <c r="A92" t="s">
        <v>92</v>
      </c>
      <c r="B92" t="s">
        <v>84</v>
      </c>
      <c r="C92" t="s">
        <v>84</v>
      </c>
      <c r="D92" t="s">
        <v>3838</v>
      </c>
      <c r="E92">
        <v>2</v>
      </c>
      <c r="F92" t="s">
        <v>3839</v>
      </c>
      <c r="G92">
        <v>1.5</v>
      </c>
      <c r="H92" t="s">
        <v>3828</v>
      </c>
      <c r="I92">
        <v>3</v>
      </c>
      <c r="J92" t="s">
        <v>16</v>
      </c>
      <c r="K92" t="s">
        <v>26</v>
      </c>
      <c r="L92" t="s">
        <v>4409</v>
      </c>
    </row>
    <row r="93" spans="1:12" x14ac:dyDescent="0.35">
      <c r="A93" t="s">
        <v>3868</v>
      </c>
      <c r="B93" t="s">
        <v>3825</v>
      </c>
      <c r="C93" t="s">
        <v>3826</v>
      </c>
      <c r="D93" t="s">
        <v>3834</v>
      </c>
      <c r="E93">
        <v>5</v>
      </c>
      <c r="F93" t="s">
        <v>3828</v>
      </c>
      <c r="G93">
        <v>3</v>
      </c>
      <c r="H93" t="s">
        <v>3835</v>
      </c>
      <c r="I93">
        <v>15</v>
      </c>
      <c r="J93" t="s">
        <v>3833</v>
      </c>
      <c r="K93" t="s">
        <v>26</v>
      </c>
      <c r="L93" t="s">
        <v>3869</v>
      </c>
    </row>
    <row r="94" spans="1:12" x14ac:dyDescent="0.35">
      <c r="A94" t="s">
        <v>4999</v>
      </c>
      <c r="B94" t="s">
        <v>50</v>
      </c>
      <c r="C94" t="s">
        <v>50</v>
      </c>
      <c r="D94" t="s">
        <v>3834</v>
      </c>
      <c r="E94">
        <v>5</v>
      </c>
      <c r="F94" t="s">
        <v>3828</v>
      </c>
      <c r="G94">
        <v>3</v>
      </c>
      <c r="H94" t="s">
        <v>3835</v>
      </c>
      <c r="I94">
        <v>15</v>
      </c>
      <c r="J94" t="s">
        <v>16</v>
      </c>
      <c r="K94" t="s">
        <v>3833</v>
      </c>
      <c r="L94" t="s">
        <v>5000</v>
      </c>
    </row>
    <row r="95" spans="1:12" x14ac:dyDescent="0.35">
      <c r="A95" t="s">
        <v>5001</v>
      </c>
      <c r="B95" t="s">
        <v>15</v>
      </c>
      <c r="C95" t="s">
        <v>15</v>
      </c>
      <c r="D95" t="s">
        <v>3827</v>
      </c>
      <c r="E95">
        <v>3</v>
      </c>
      <c r="F95" t="s">
        <v>3842</v>
      </c>
      <c r="G95">
        <v>2</v>
      </c>
      <c r="H95" t="s">
        <v>3902</v>
      </c>
      <c r="I95">
        <v>6</v>
      </c>
      <c r="J95" t="s">
        <v>16</v>
      </c>
      <c r="K95" t="s">
        <v>3833</v>
      </c>
      <c r="L95" t="s">
        <v>4138</v>
      </c>
    </row>
    <row r="96" spans="1:12" x14ac:dyDescent="0.35">
      <c r="A96" t="s">
        <v>95</v>
      </c>
      <c r="B96" t="s">
        <v>50</v>
      </c>
      <c r="C96" t="s">
        <v>50</v>
      </c>
      <c r="D96" t="s">
        <v>3827</v>
      </c>
      <c r="E96">
        <v>3</v>
      </c>
      <c r="F96" t="s">
        <v>3828</v>
      </c>
      <c r="G96">
        <v>3</v>
      </c>
      <c r="H96" t="s">
        <v>3825</v>
      </c>
      <c r="I96">
        <v>9</v>
      </c>
      <c r="J96" t="s">
        <v>25</v>
      </c>
      <c r="K96" t="s">
        <v>17</v>
      </c>
      <c r="L96" t="s">
        <v>4393</v>
      </c>
    </row>
    <row r="97" spans="1:12" x14ac:dyDescent="0.35">
      <c r="A97" t="s">
        <v>5002</v>
      </c>
      <c r="B97" t="s">
        <v>42</v>
      </c>
      <c r="C97" t="s">
        <v>42</v>
      </c>
      <c r="D97" t="s">
        <v>3827</v>
      </c>
      <c r="E97">
        <v>3</v>
      </c>
      <c r="F97" t="s">
        <v>3849</v>
      </c>
      <c r="G97">
        <v>5</v>
      </c>
      <c r="H97" t="s">
        <v>3835</v>
      </c>
      <c r="I97">
        <v>15</v>
      </c>
      <c r="J97" t="s">
        <v>3830</v>
      </c>
      <c r="K97" t="s">
        <v>17</v>
      </c>
      <c r="L97" t="s">
        <v>4156</v>
      </c>
    </row>
    <row r="98" spans="1:12" x14ac:dyDescent="0.35">
      <c r="A98" t="s">
        <v>96</v>
      </c>
      <c r="B98" t="s">
        <v>42</v>
      </c>
      <c r="C98" t="s">
        <v>42</v>
      </c>
      <c r="D98" t="s">
        <v>3834</v>
      </c>
      <c r="E98">
        <v>5</v>
      </c>
      <c r="F98" t="s">
        <v>3849</v>
      </c>
      <c r="G98">
        <v>5</v>
      </c>
      <c r="H98" t="s">
        <v>3855</v>
      </c>
      <c r="I98">
        <v>25</v>
      </c>
      <c r="J98" t="s">
        <v>25</v>
      </c>
      <c r="K98" t="s">
        <v>26</v>
      </c>
      <c r="L98" t="s">
        <v>4019</v>
      </c>
    </row>
    <row r="99" spans="1:12" x14ac:dyDescent="0.35">
      <c r="A99" t="s">
        <v>97</v>
      </c>
      <c r="B99" t="s">
        <v>15</v>
      </c>
      <c r="C99" t="s">
        <v>15</v>
      </c>
      <c r="D99" t="s">
        <v>3851</v>
      </c>
      <c r="E99">
        <v>4</v>
      </c>
      <c r="F99" t="s">
        <v>3842</v>
      </c>
      <c r="G99">
        <v>2</v>
      </c>
      <c r="H99" t="s">
        <v>3883</v>
      </c>
      <c r="I99">
        <v>8</v>
      </c>
      <c r="J99" t="s">
        <v>36</v>
      </c>
      <c r="K99" t="s">
        <v>26</v>
      </c>
      <c r="L99" t="s">
        <v>4446</v>
      </c>
    </row>
    <row r="100" spans="1:12" x14ac:dyDescent="0.35">
      <c r="A100" t="s">
        <v>98</v>
      </c>
      <c r="B100" t="s">
        <v>50</v>
      </c>
      <c r="C100" t="s">
        <v>50</v>
      </c>
      <c r="D100" t="s">
        <v>3851</v>
      </c>
      <c r="E100">
        <v>4</v>
      </c>
      <c r="F100" t="s">
        <v>3828</v>
      </c>
      <c r="G100">
        <v>3</v>
      </c>
      <c r="H100" t="s">
        <v>3852</v>
      </c>
      <c r="I100">
        <v>12</v>
      </c>
      <c r="J100" t="s">
        <v>25</v>
      </c>
      <c r="K100" t="s">
        <v>17</v>
      </c>
      <c r="L100" t="s">
        <v>3912</v>
      </c>
    </row>
    <row r="101" spans="1:12" x14ac:dyDescent="0.35">
      <c r="A101" t="s">
        <v>99</v>
      </c>
      <c r="B101" t="s">
        <v>15</v>
      </c>
      <c r="C101" t="s">
        <v>15</v>
      </c>
      <c r="D101" t="s">
        <v>3851</v>
      </c>
      <c r="E101">
        <v>4</v>
      </c>
      <c r="F101" t="s">
        <v>3842</v>
      </c>
      <c r="G101">
        <v>2</v>
      </c>
      <c r="H101" t="s">
        <v>3883</v>
      </c>
      <c r="I101">
        <v>8</v>
      </c>
      <c r="J101" t="s">
        <v>25</v>
      </c>
      <c r="K101" t="s">
        <v>26</v>
      </c>
      <c r="L101" t="s">
        <v>5003</v>
      </c>
    </row>
    <row r="102" spans="1:12" x14ac:dyDescent="0.35">
      <c r="A102" t="s">
        <v>100</v>
      </c>
      <c r="B102" t="s">
        <v>3833</v>
      </c>
      <c r="C102" t="s">
        <v>42</v>
      </c>
      <c r="D102" t="s">
        <v>3834</v>
      </c>
      <c r="E102">
        <v>5</v>
      </c>
      <c r="F102" t="s">
        <v>3849</v>
      </c>
      <c r="G102">
        <v>5</v>
      </c>
      <c r="H102" t="s">
        <v>3855</v>
      </c>
      <c r="I102">
        <v>25</v>
      </c>
      <c r="J102" t="s">
        <v>25</v>
      </c>
      <c r="K102" t="s">
        <v>17</v>
      </c>
      <c r="L102" t="s">
        <v>3870</v>
      </c>
    </row>
    <row r="103" spans="1:12" x14ac:dyDescent="0.35">
      <c r="A103" t="s">
        <v>5004</v>
      </c>
      <c r="B103" t="s">
        <v>42</v>
      </c>
      <c r="C103" t="s">
        <v>42</v>
      </c>
      <c r="D103" t="s">
        <v>3827</v>
      </c>
      <c r="E103">
        <v>3</v>
      </c>
      <c r="F103" t="s">
        <v>3849</v>
      </c>
      <c r="G103">
        <v>5</v>
      </c>
      <c r="H103" t="s">
        <v>3835</v>
      </c>
      <c r="I103">
        <v>15</v>
      </c>
      <c r="J103" t="s">
        <v>3833</v>
      </c>
      <c r="K103" t="s">
        <v>17</v>
      </c>
      <c r="L103" t="s">
        <v>3869</v>
      </c>
    </row>
    <row r="104" spans="1:12" x14ac:dyDescent="0.35">
      <c r="A104" t="s">
        <v>101</v>
      </c>
      <c r="B104" t="s">
        <v>50</v>
      </c>
      <c r="C104" t="s">
        <v>50</v>
      </c>
      <c r="D104" t="s">
        <v>3838</v>
      </c>
      <c r="E104">
        <v>2</v>
      </c>
      <c r="F104" t="s">
        <v>3828</v>
      </c>
      <c r="G104">
        <v>3</v>
      </c>
      <c r="H104" t="s">
        <v>3902</v>
      </c>
      <c r="I104">
        <v>6</v>
      </c>
      <c r="J104" t="s">
        <v>36</v>
      </c>
      <c r="K104" t="s">
        <v>17</v>
      </c>
      <c r="L104" t="s">
        <v>4017</v>
      </c>
    </row>
    <row r="105" spans="1:12" x14ac:dyDescent="0.35">
      <c r="A105" t="s">
        <v>5005</v>
      </c>
      <c r="B105" t="s">
        <v>24</v>
      </c>
      <c r="C105" t="s">
        <v>24</v>
      </c>
      <c r="D105" t="s">
        <v>3851</v>
      </c>
      <c r="E105">
        <v>4</v>
      </c>
      <c r="F105" t="s">
        <v>3828</v>
      </c>
      <c r="G105">
        <v>3</v>
      </c>
      <c r="H105" t="s">
        <v>3852</v>
      </c>
      <c r="I105">
        <v>12</v>
      </c>
      <c r="J105" t="s">
        <v>3833</v>
      </c>
      <c r="K105" t="s">
        <v>17</v>
      </c>
      <c r="L105" t="s">
        <v>3830</v>
      </c>
    </row>
    <row r="106" spans="1:12" x14ac:dyDescent="0.35">
      <c r="A106" t="s">
        <v>5006</v>
      </c>
      <c r="B106" t="s">
        <v>50</v>
      </c>
      <c r="C106" t="s">
        <v>50</v>
      </c>
      <c r="D106" t="s">
        <v>3838</v>
      </c>
      <c r="E106">
        <v>2</v>
      </c>
      <c r="F106" t="s">
        <v>3833</v>
      </c>
      <c r="G106">
        <v>3</v>
      </c>
      <c r="H106" t="s">
        <v>3902</v>
      </c>
      <c r="I106">
        <v>6</v>
      </c>
      <c r="J106" t="s">
        <v>3833</v>
      </c>
      <c r="K106" t="s">
        <v>3833</v>
      </c>
      <c r="L106" t="s">
        <v>3833</v>
      </c>
    </row>
    <row r="107" spans="1:12" x14ac:dyDescent="0.35">
      <c r="A107" t="s">
        <v>5007</v>
      </c>
      <c r="B107" t="s">
        <v>42</v>
      </c>
      <c r="C107" t="s">
        <v>42</v>
      </c>
      <c r="D107" t="s">
        <v>3851</v>
      </c>
      <c r="E107">
        <v>4</v>
      </c>
      <c r="F107" t="s">
        <v>3849</v>
      </c>
      <c r="G107">
        <v>5</v>
      </c>
      <c r="H107" t="s">
        <v>3880</v>
      </c>
      <c r="I107">
        <v>20</v>
      </c>
      <c r="J107" t="s">
        <v>3830</v>
      </c>
      <c r="K107" t="s">
        <v>26</v>
      </c>
      <c r="L107" t="s">
        <v>4548</v>
      </c>
    </row>
    <row r="108" spans="1:12" x14ac:dyDescent="0.35">
      <c r="A108" t="s">
        <v>5008</v>
      </c>
      <c r="B108" t="s">
        <v>31</v>
      </c>
      <c r="C108" t="s">
        <v>31</v>
      </c>
      <c r="D108" t="s">
        <v>3827</v>
      </c>
      <c r="E108">
        <v>3</v>
      </c>
      <c r="F108" t="s">
        <v>3846</v>
      </c>
      <c r="G108">
        <v>1</v>
      </c>
      <c r="H108" t="s">
        <v>3828</v>
      </c>
      <c r="I108">
        <v>3</v>
      </c>
      <c r="J108" t="s">
        <v>16</v>
      </c>
      <c r="K108" t="s">
        <v>3825</v>
      </c>
      <c r="L108" t="s">
        <v>4162</v>
      </c>
    </row>
    <row r="109" spans="1:12" x14ac:dyDescent="0.35">
      <c r="A109" t="s">
        <v>5009</v>
      </c>
      <c r="B109" t="s">
        <v>31</v>
      </c>
      <c r="C109" t="s">
        <v>31</v>
      </c>
      <c r="D109" t="s">
        <v>3827</v>
      </c>
      <c r="E109">
        <v>3</v>
      </c>
      <c r="F109" t="s">
        <v>3846</v>
      </c>
      <c r="G109">
        <v>1</v>
      </c>
      <c r="H109" t="s">
        <v>3828</v>
      </c>
      <c r="I109">
        <v>3</v>
      </c>
      <c r="J109" t="s">
        <v>16</v>
      </c>
      <c r="K109" t="s">
        <v>3833</v>
      </c>
      <c r="L109" t="s">
        <v>4691</v>
      </c>
    </row>
    <row r="110" spans="1:12" x14ac:dyDescent="0.35">
      <c r="A110" t="s">
        <v>102</v>
      </c>
      <c r="B110" t="s">
        <v>31</v>
      </c>
      <c r="C110" t="s">
        <v>31</v>
      </c>
      <c r="D110" t="s">
        <v>3834</v>
      </c>
      <c r="E110">
        <v>5</v>
      </c>
      <c r="F110" t="s">
        <v>3846</v>
      </c>
      <c r="G110">
        <v>1</v>
      </c>
      <c r="H110" t="s">
        <v>3849</v>
      </c>
      <c r="I110">
        <v>5</v>
      </c>
      <c r="J110" t="s">
        <v>36</v>
      </c>
      <c r="K110" t="s">
        <v>17</v>
      </c>
      <c r="L110" t="s">
        <v>4435</v>
      </c>
    </row>
    <row r="111" spans="1:12" x14ac:dyDescent="0.35">
      <c r="A111" t="s">
        <v>5010</v>
      </c>
      <c r="B111" t="s">
        <v>84</v>
      </c>
      <c r="C111" t="s">
        <v>84</v>
      </c>
      <c r="D111" t="s">
        <v>3851</v>
      </c>
      <c r="E111">
        <v>4</v>
      </c>
      <c r="F111" t="s">
        <v>3839</v>
      </c>
      <c r="G111">
        <v>1.5</v>
      </c>
      <c r="H111" t="s">
        <v>3902</v>
      </c>
      <c r="I111">
        <v>6</v>
      </c>
      <c r="J111" t="s">
        <v>36</v>
      </c>
      <c r="K111" t="s">
        <v>3833</v>
      </c>
      <c r="L111" t="s">
        <v>4763</v>
      </c>
    </row>
    <row r="112" spans="1:12" x14ac:dyDescent="0.35">
      <c r="A112" t="s">
        <v>5011</v>
      </c>
      <c r="B112" t="s">
        <v>47</v>
      </c>
      <c r="C112" t="s">
        <v>47</v>
      </c>
      <c r="D112" t="s">
        <v>3858</v>
      </c>
      <c r="E112">
        <v>1</v>
      </c>
      <c r="F112" t="s">
        <v>3879</v>
      </c>
      <c r="G112">
        <v>4</v>
      </c>
      <c r="H112" t="s">
        <v>3879</v>
      </c>
      <c r="I112">
        <v>4</v>
      </c>
      <c r="J112" t="s">
        <v>3833</v>
      </c>
      <c r="K112" t="s">
        <v>26</v>
      </c>
      <c r="L112" t="s">
        <v>4188</v>
      </c>
    </row>
    <row r="113" spans="1:12" x14ac:dyDescent="0.35">
      <c r="A113" t="s">
        <v>5012</v>
      </c>
      <c r="B113" t="s">
        <v>58</v>
      </c>
      <c r="C113" t="s">
        <v>58</v>
      </c>
      <c r="D113" t="s">
        <v>3838</v>
      </c>
      <c r="E113">
        <v>2</v>
      </c>
      <c r="F113" t="s">
        <v>3879</v>
      </c>
      <c r="G113">
        <v>4</v>
      </c>
      <c r="H113" t="s">
        <v>3883</v>
      </c>
      <c r="I113">
        <v>8</v>
      </c>
      <c r="J113" t="s">
        <v>16</v>
      </c>
      <c r="K113" t="s">
        <v>3833</v>
      </c>
      <c r="L113" t="s">
        <v>4094</v>
      </c>
    </row>
    <row r="114" spans="1:12" x14ac:dyDescent="0.35">
      <c r="A114" t="s">
        <v>5013</v>
      </c>
      <c r="B114" t="s">
        <v>58</v>
      </c>
      <c r="C114" t="s">
        <v>58</v>
      </c>
      <c r="D114" t="s">
        <v>3834</v>
      </c>
      <c r="E114">
        <v>5</v>
      </c>
      <c r="F114" t="s">
        <v>3879</v>
      </c>
      <c r="G114">
        <v>4</v>
      </c>
      <c r="H114" t="s">
        <v>3880</v>
      </c>
      <c r="I114">
        <v>20</v>
      </c>
      <c r="J114" t="s">
        <v>3833</v>
      </c>
      <c r="K114" t="s">
        <v>17</v>
      </c>
      <c r="L114" t="s">
        <v>4219</v>
      </c>
    </row>
    <row r="115" spans="1:12" x14ac:dyDescent="0.35">
      <c r="A115" t="s">
        <v>5014</v>
      </c>
      <c r="B115" t="s">
        <v>50</v>
      </c>
      <c r="C115" t="s">
        <v>50</v>
      </c>
      <c r="D115" t="s">
        <v>3827</v>
      </c>
      <c r="E115">
        <v>3</v>
      </c>
      <c r="F115" t="s">
        <v>3828</v>
      </c>
      <c r="G115">
        <v>3</v>
      </c>
      <c r="H115" t="s">
        <v>3829</v>
      </c>
      <c r="I115">
        <v>9</v>
      </c>
      <c r="J115" t="s">
        <v>36</v>
      </c>
      <c r="K115" t="s">
        <v>3833</v>
      </c>
      <c r="L115" t="s">
        <v>4074</v>
      </c>
    </row>
    <row r="116" spans="1:12" x14ac:dyDescent="0.35">
      <c r="A116" t="s">
        <v>5015</v>
      </c>
      <c r="B116" t="s">
        <v>15</v>
      </c>
      <c r="C116" t="s">
        <v>15</v>
      </c>
      <c r="D116" t="s">
        <v>3834</v>
      </c>
      <c r="E116">
        <v>5</v>
      </c>
      <c r="F116" t="s">
        <v>3842</v>
      </c>
      <c r="G116">
        <v>2</v>
      </c>
      <c r="H116" t="s">
        <v>3843</v>
      </c>
      <c r="I116">
        <v>10</v>
      </c>
      <c r="J116" t="s">
        <v>36</v>
      </c>
      <c r="K116" t="s">
        <v>3833</v>
      </c>
      <c r="L116" t="s">
        <v>5016</v>
      </c>
    </row>
    <row r="117" spans="1:12" x14ac:dyDescent="0.35">
      <c r="A117" t="s">
        <v>5017</v>
      </c>
      <c r="B117" t="s">
        <v>42</v>
      </c>
      <c r="C117" t="s">
        <v>42</v>
      </c>
      <c r="D117" t="s">
        <v>3838</v>
      </c>
      <c r="E117">
        <v>2</v>
      </c>
      <c r="F117" t="s">
        <v>3849</v>
      </c>
      <c r="G117">
        <v>5</v>
      </c>
      <c r="H117" t="s">
        <v>3843</v>
      </c>
      <c r="I117">
        <v>10</v>
      </c>
      <c r="J117" t="s">
        <v>25</v>
      </c>
      <c r="K117" t="s">
        <v>17</v>
      </c>
      <c r="L117" t="s">
        <v>3825</v>
      </c>
    </row>
    <row r="118" spans="1:12" x14ac:dyDescent="0.35">
      <c r="A118" t="s">
        <v>5018</v>
      </c>
      <c r="B118" t="s">
        <v>50</v>
      </c>
      <c r="C118" t="s">
        <v>50</v>
      </c>
      <c r="D118" t="s">
        <v>3827</v>
      </c>
      <c r="E118">
        <v>3</v>
      </c>
      <c r="F118" t="s">
        <v>3828</v>
      </c>
      <c r="G118">
        <v>3</v>
      </c>
      <c r="H118" t="s">
        <v>3829</v>
      </c>
      <c r="I118">
        <v>9</v>
      </c>
      <c r="J118" t="s">
        <v>25</v>
      </c>
      <c r="K118" t="s">
        <v>3833</v>
      </c>
      <c r="L118" t="s">
        <v>4421</v>
      </c>
    </row>
    <row r="119" spans="1:12" x14ac:dyDescent="0.35">
      <c r="A119" t="s">
        <v>5019</v>
      </c>
      <c r="B119" t="s">
        <v>50</v>
      </c>
      <c r="C119" t="s">
        <v>50</v>
      </c>
      <c r="D119" t="s">
        <v>3830</v>
      </c>
      <c r="E119">
        <v>3</v>
      </c>
      <c r="F119" t="s">
        <v>3828</v>
      </c>
      <c r="G119">
        <v>3</v>
      </c>
      <c r="H119" t="s">
        <v>3829</v>
      </c>
      <c r="I119">
        <v>9</v>
      </c>
      <c r="J119" t="s">
        <v>36</v>
      </c>
      <c r="K119" t="s">
        <v>3825</v>
      </c>
      <c r="L119" t="s">
        <v>4300</v>
      </c>
    </row>
    <row r="120" spans="1:12" x14ac:dyDescent="0.35">
      <c r="A120" t="s">
        <v>3871</v>
      </c>
      <c r="B120" t="s">
        <v>3830</v>
      </c>
      <c r="C120" t="s">
        <v>3826</v>
      </c>
      <c r="D120" t="s">
        <v>3834</v>
      </c>
      <c r="E120">
        <v>5</v>
      </c>
      <c r="F120" t="s">
        <v>3833</v>
      </c>
      <c r="G120">
        <v>3</v>
      </c>
      <c r="H120" t="s">
        <v>3835</v>
      </c>
      <c r="I120">
        <v>15</v>
      </c>
      <c r="J120" t="s">
        <v>3833</v>
      </c>
      <c r="K120" t="s">
        <v>26</v>
      </c>
      <c r="L120" t="s">
        <v>3872</v>
      </c>
    </row>
    <row r="121" spans="1:12" x14ac:dyDescent="0.35">
      <c r="A121" t="s">
        <v>103</v>
      </c>
      <c r="B121" t="s">
        <v>42</v>
      </c>
      <c r="C121" t="s">
        <v>42</v>
      </c>
      <c r="D121" t="s">
        <v>3838</v>
      </c>
      <c r="E121">
        <v>2</v>
      </c>
      <c r="F121" t="s">
        <v>3849</v>
      </c>
      <c r="G121">
        <v>5</v>
      </c>
      <c r="H121" t="s">
        <v>3843</v>
      </c>
      <c r="I121">
        <v>10</v>
      </c>
      <c r="J121" t="s">
        <v>16</v>
      </c>
      <c r="K121" t="s">
        <v>17</v>
      </c>
      <c r="L121" t="s">
        <v>4704</v>
      </c>
    </row>
    <row r="122" spans="1:12" x14ac:dyDescent="0.35">
      <c r="A122" t="s">
        <v>5020</v>
      </c>
      <c r="B122" t="s">
        <v>24</v>
      </c>
      <c r="C122" t="s">
        <v>24</v>
      </c>
      <c r="D122" t="s">
        <v>3838</v>
      </c>
      <c r="E122">
        <v>2</v>
      </c>
      <c r="F122" t="s">
        <v>3828</v>
      </c>
      <c r="G122">
        <v>3</v>
      </c>
      <c r="H122" t="s">
        <v>3902</v>
      </c>
      <c r="I122">
        <v>6</v>
      </c>
      <c r="J122" t="s">
        <v>3825</v>
      </c>
      <c r="K122" t="s">
        <v>3833</v>
      </c>
      <c r="L122" t="s">
        <v>3844</v>
      </c>
    </row>
    <row r="123" spans="1:12" x14ac:dyDescent="0.35">
      <c r="A123" t="s">
        <v>5021</v>
      </c>
      <c r="B123" t="s">
        <v>15</v>
      </c>
      <c r="C123" t="s">
        <v>15</v>
      </c>
      <c r="D123" t="s">
        <v>3827</v>
      </c>
      <c r="E123">
        <v>3</v>
      </c>
      <c r="F123" t="s">
        <v>3842</v>
      </c>
      <c r="G123">
        <v>2</v>
      </c>
      <c r="H123" t="s">
        <v>3902</v>
      </c>
      <c r="I123">
        <v>6</v>
      </c>
      <c r="J123" t="s">
        <v>3833</v>
      </c>
      <c r="K123" t="s">
        <v>17</v>
      </c>
      <c r="L123" t="s">
        <v>4049</v>
      </c>
    </row>
    <row r="124" spans="1:12" x14ac:dyDescent="0.35">
      <c r="A124" t="s">
        <v>5022</v>
      </c>
      <c r="B124" t="s">
        <v>24</v>
      </c>
      <c r="C124" t="s">
        <v>24</v>
      </c>
      <c r="D124" t="s">
        <v>3838</v>
      </c>
      <c r="E124">
        <v>2</v>
      </c>
      <c r="F124" t="s">
        <v>3828</v>
      </c>
      <c r="G124">
        <v>3</v>
      </c>
      <c r="H124" t="s">
        <v>3902</v>
      </c>
      <c r="I124">
        <v>6</v>
      </c>
      <c r="J124" t="s">
        <v>3833</v>
      </c>
      <c r="K124" t="s">
        <v>17</v>
      </c>
      <c r="L124" t="s">
        <v>4100</v>
      </c>
    </row>
    <row r="125" spans="1:12" x14ac:dyDescent="0.35">
      <c r="A125" t="s">
        <v>104</v>
      </c>
      <c r="B125" t="s">
        <v>15</v>
      </c>
      <c r="C125" t="s">
        <v>15</v>
      </c>
      <c r="D125" t="s">
        <v>3834</v>
      </c>
      <c r="E125">
        <v>5</v>
      </c>
      <c r="F125" t="s">
        <v>3842</v>
      </c>
      <c r="G125">
        <v>2</v>
      </c>
      <c r="H125" t="s">
        <v>3843</v>
      </c>
      <c r="I125">
        <v>10</v>
      </c>
      <c r="J125" t="s">
        <v>36</v>
      </c>
      <c r="K125" t="s">
        <v>26</v>
      </c>
      <c r="L125" t="s">
        <v>4102</v>
      </c>
    </row>
    <row r="126" spans="1:12" x14ac:dyDescent="0.35">
      <c r="A126" t="s">
        <v>5023</v>
      </c>
      <c r="B126" t="s">
        <v>50</v>
      </c>
      <c r="C126" t="s">
        <v>50</v>
      </c>
      <c r="D126" t="s">
        <v>3827</v>
      </c>
      <c r="E126">
        <v>3</v>
      </c>
      <c r="F126" t="s">
        <v>3828</v>
      </c>
      <c r="G126">
        <v>3</v>
      </c>
      <c r="H126" t="s">
        <v>3829</v>
      </c>
      <c r="I126">
        <v>9</v>
      </c>
      <c r="J126" t="s">
        <v>3833</v>
      </c>
      <c r="K126" t="s">
        <v>3833</v>
      </c>
      <c r="L126" t="s">
        <v>3929</v>
      </c>
    </row>
    <row r="127" spans="1:12" x14ac:dyDescent="0.35">
      <c r="A127" t="s">
        <v>105</v>
      </c>
      <c r="B127" t="s">
        <v>84</v>
      </c>
      <c r="C127" t="s">
        <v>84</v>
      </c>
      <c r="D127" t="s">
        <v>3851</v>
      </c>
      <c r="E127">
        <v>4</v>
      </c>
      <c r="F127" t="s">
        <v>3839</v>
      </c>
      <c r="G127">
        <v>1.5</v>
      </c>
      <c r="H127" t="s">
        <v>3902</v>
      </c>
      <c r="I127">
        <v>6</v>
      </c>
      <c r="J127" t="s">
        <v>25</v>
      </c>
      <c r="K127" t="s">
        <v>26</v>
      </c>
      <c r="L127" t="s">
        <v>4137</v>
      </c>
    </row>
    <row r="128" spans="1:12" x14ac:dyDescent="0.35">
      <c r="A128" t="s">
        <v>5024</v>
      </c>
      <c r="B128" t="s">
        <v>50</v>
      </c>
      <c r="C128" t="s">
        <v>50</v>
      </c>
      <c r="D128" t="s">
        <v>3834</v>
      </c>
      <c r="E128">
        <v>5</v>
      </c>
      <c r="F128" t="s">
        <v>3828</v>
      </c>
      <c r="G128">
        <v>3</v>
      </c>
      <c r="H128" t="s">
        <v>3835</v>
      </c>
      <c r="I128">
        <v>15</v>
      </c>
      <c r="J128" t="s">
        <v>16</v>
      </c>
      <c r="K128" t="s">
        <v>3833</v>
      </c>
      <c r="L128" t="s">
        <v>3983</v>
      </c>
    </row>
    <row r="129" spans="1:12" x14ac:dyDescent="0.35">
      <c r="A129" t="s">
        <v>106</v>
      </c>
      <c r="B129" t="s">
        <v>58</v>
      </c>
      <c r="C129" t="s">
        <v>58</v>
      </c>
      <c r="D129" t="s">
        <v>3851</v>
      </c>
      <c r="E129">
        <v>4</v>
      </c>
      <c r="F129" t="s">
        <v>3879</v>
      </c>
      <c r="G129">
        <v>4</v>
      </c>
      <c r="H129" t="s">
        <v>3874</v>
      </c>
      <c r="I129">
        <v>16</v>
      </c>
      <c r="J129" t="s">
        <v>16</v>
      </c>
      <c r="K129" t="s">
        <v>17</v>
      </c>
      <c r="L129" t="s">
        <v>4435</v>
      </c>
    </row>
    <row r="130" spans="1:12" x14ac:dyDescent="0.35">
      <c r="A130" t="s">
        <v>107</v>
      </c>
      <c r="B130" t="s">
        <v>50</v>
      </c>
      <c r="C130" t="s">
        <v>50</v>
      </c>
      <c r="D130" t="s">
        <v>3838</v>
      </c>
      <c r="E130">
        <v>2</v>
      </c>
      <c r="F130" t="s">
        <v>3828</v>
      </c>
      <c r="G130">
        <v>3</v>
      </c>
      <c r="H130" t="s">
        <v>3902</v>
      </c>
      <c r="I130">
        <v>6</v>
      </c>
      <c r="J130" t="s">
        <v>36</v>
      </c>
      <c r="K130" t="s">
        <v>17</v>
      </c>
      <c r="L130" t="s">
        <v>3872</v>
      </c>
    </row>
    <row r="131" spans="1:12" x14ac:dyDescent="0.35">
      <c r="A131" t="s">
        <v>108</v>
      </c>
      <c r="B131" t="s">
        <v>47</v>
      </c>
      <c r="C131" t="s">
        <v>47</v>
      </c>
      <c r="D131" t="s">
        <v>3838</v>
      </c>
      <c r="E131">
        <v>2</v>
      </c>
      <c r="F131" t="s">
        <v>3879</v>
      </c>
      <c r="G131">
        <v>4</v>
      </c>
      <c r="H131" t="s">
        <v>3883</v>
      </c>
      <c r="I131">
        <v>8</v>
      </c>
      <c r="J131" t="s">
        <v>25</v>
      </c>
      <c r="K131" t="s">
        <v>26</v>
      </c>
      <c r="L131" t="s">
        <v>4961</v>
      </c>
    </row>
    <row r="132" spans="1:12" x14ac:dyDescent="0.35">
      <c r="A132" t="s">
        <v>5025</v>
      </c>
      <c r="B132" t="s">
        <v>84</v>
      </c>
      <c r="C132" t="s">
        <v>84</v>
      </c>
      <c r="D132" t="s">
        <v>3858</v>
      </c>
      <c r="E132">
        <v>1</v>
      </c>
      <c r="F132" t="s">
        <v>3839</v>
      </c>
      <c r="G132">
        <v>1.5</v>
      </c>
      <c r="H132" t="s">
        <v>3839</v>
      </c>
      <c r="I132">
        <v>1.5</v>
      </c>
      <c r="J132" t="s">
        <v>25</v>
      </c>
      <c r="K132" t="s">
        <v>3833</v>
      </c>
      <c r="L132" t="s">
        <v>4166</v>
      </c>
    </row>
    <row r="133" spans="1:12" x14ac:dyDescent="0.35">
      <c r="A133" t="s">
        <v>5026</v>
      </c>
      <c r="B133" t="s">
        <v>84</v>
      </c>
      <c r="C133" t="s">
        <v>84</v>
      </c>
      <c r="D133" t="s">
        <v>3858</v>
      </c>
      <c r="E133">
        <v>1</v>
      </c>
      <c r="F133" t="s">
        <v>3839</v>
      </c>
      <c r="G133">
        <v>1.5</v>
      </c>
      <c r="H133" t="s">
        <v>3839</v>
      </c>
      <c r="I133">
        <v>1.5</v>
      </c>
      <c r="J133" t="s">
        <v>3833</v>
      </c>
      <c r="K133" t="s">
        <v>3833</v>
      </c>
      <c r="L133" t="s">
        <v>4752</v>
      </c>
    </row>
    <row r="134" spans="1:12" x14ac:dyDescent="0.35">
      <c r="A134" t="s">
        <v>109</v>
      </c>
      <c r="B134" t="s">
        <v>50</v>
      </c>
      <c r="C134" t="s">
        <v>50</v>
      </c>
      <c r="D134" t="s">
        <v>3851</v>
      </c>
      <c r="E134">
        <v>4</v>
      </c>
      <c r="F134" t="s">
        <v>3828</v>
      </c>
      <c r="G134">
        <v>3</v>
      </c>
      <c r="H134" t="s">
        <v>3852</v>
      </c>
      <c r="I134">
        <v>12</v>
      </c>
      <c r="J134" t="s">
        <v>16</v>
      </c>
      <c r="K134" t="s">
        <v>17</v>
      </c>
      <c r="L134" t="s">
        <v>4633</v>
      </c>
    </row>
    <row r="135" spans="1:12" x14ac:dyDescent="0.35">
      <c r="A135" t="s">
        <v>110</v>
      </c>
      <c r="B135" t="s">
        <v>50</v>
      </c>
      <c r="C135" t="s">
        <v>50</v>
      </c>
      <c r="D135" t="s">
        <v>3834</v>
      </c>
      <c r="E135">
        <v>5</v>
      </c>
      <c r="F135" t="s">
        <v>3828</v>
      </c>
      <c r="G135">
        <v>3</v>
      </c>
      <c r="H135" t="s">
        <v>3835</v>
      </c>
      <c r="I135">
        <v>15</v>
      </c>
      <c r="J135" t="s">
        <v>25</v>
      </c>
      <c r="K135" t="s">
        <v>26</v>
      </c>
      <c r="L135" t="s">
        <v>4235</v>
      </c>
    </row>
    <row r="136" spans="1:12" x14ac:dyDescent="0.35">
      <c r="A136" t="s">
        <v>5027</v>
      </c>
      <c r="B136" t="s">
        <v>50</v>
      </c>
      <c r="C136" t="s">
        <v>50</v>
      </c>
      <c r="D136" t="s">
        <v>3838</v>
      </c>
      <c r="E136">
        <v>2</v>
      </c>
      <c r="F136" t="s">
        <v>3828</v>
      </c>
      <c r="G136">
        <v>3</v>
      </c>
      <c r="H136" t="s">
        <v>3902</v>
      </c>
      <c r="I136">
        <v>6</v>
      </c>
      <c r="J136" t="s">
        <v>3833</v>
      </c>
      <c r="K136" t="s">
        <v>3833</v>
      </c>
      <c r="L136" t="s">
        <v>4038</v>
      </c>
    </row>
    <row r="137" spans="1:12" x14ac:dyDescent="0.35">
      <c r="A137" t="s">
        <v>111</v>
      </c>
      <c r="B137" t="s">
        <v>84</v>
      </c>
      <c r="C137" t="s">
        <v>84</v>
      </c>
      <c r="D137" t="s">
        <v>3834</v>
      </c>
      <c r="E137">
        <v>5</v>
      </c>
      <c r="F137" t="s">
        <v>3839</v>
      </c>
      <c r="G137">
        <v>1.5</v>
      </c>
      <c r="H137" t="s">
        <v>3899</v>
      </c>
      <c r="I137">
        <v>7.5</v>
      </c>
      <c r="J137" t="s">
        <v>16</v>
      </c>
      <c r="K137" t="s">
        <v>17</v>
      </c>
      <c r="L137" t="s">
        <v>4324</v>
      </c>
    </row>
    <row r="138" spans="1:12" x14ac:dyDescent="0.35">
      <c r="A138" t="s">
        <v>112</v>
      </c>
      <c r="B138" t="s">
        <v>15</v>
      </c>
      <c r="C138" t="s">
        <v>15</v>
      </c>
      <c r="D138" t="s">
        <v>3834</v>
      </c>
      <c r="E138">
        <v>5</v>
      </c>
      <c r="F138" t="s">
        <v>3842</v>
      </c>
      <c r="G138">
        <v>2</v>
      </c>
      <c r="H138" t="s">
        <v>3843</v>
      </c>
      <c r="I138">
        <v>10</v>
      </c>
      <c r="J138" t="s">
        <v>25</v>
      </c>
      <c r="K138" t="s">
        <v>26</v>
      </c>
      <c r="L138" t="s">
        <v>4471</v>
      </c>
    </row>
    <row r="139" spans="1:12" x14ac:dyDescent="0.35">
      <c r="A139" t="s">
        <v>113</v>
      </c>
      <c r="B139" t="s">
        <v>42</v>
      </c>
      <c r="C139" t="s">
        <v>42</v>
      </c>
      <c r="D139" t="s">
        <v>3827</v>
      </c>
      <c r="E139">
        <v>3</v>
      </c>
      <c r="F139" t="s">
        <v>3849</v>
      </c>
      <c r="G139">
        <v>5</v>
      </c>
      <c r="H139" t="s">
        <v>3835</v>
      </c>
      <c r="I139">
        <v>15</v>
      </c>
      <c r="J139" t="s">
        <v>16</v>
      </c>
      <c r="K139" t="s">
        <v>26</v>
      </c>
      <c r="L139" t="s">
        <v>4019</v>
      </c>
    </row>
    <row r="140" spans="1:12" x14ac:dyDescent="0.35">
      <c r="A140" t="s">
        <v>5028</v>
      </c>
      <c r="B140" t="s">
        <v>47</v>
      </c>
      <c r="C140" t="s">
        <v>47</v>
      </c>
      <c r="D140" t="s">
        <v>3834</v>
      </c>
      <c r="E140">
        <v>5</v>
      </c>
      <c r="F140" t="s">
        <v>3879</v>
      </c>
      <c r="G140">
        <v>4</v>
      </c>
      <c r="H140" t="s">
        <v>3880</v>
      </c>
      <c r="I140">
        <v>20</v>
      </c>
      <c r="J140" t="s">
        <v>3833</v>
      </c>
      <c r="K140" t="s">
        <v>26</v>
      </c>
      <c r="L140" t="s">
        <v>4599</v>
      </c>
    </row>
    <row r="141" spans="1:12" x14ac:dyDescent="0.35">
      <c r="A141" t="s">
        <v>5029</v>
      </c>
      <c r="B141" t="s">
        <v>84</v>
      </c>
      <c r="C141" t="s">
        <v>84</v>
      </c>
      <c r="D141" t="s">
        <v>3858</v>
      </c>
      <c r="E141">
        <v>1</v>
      </c>
      <c r="F141" t="s">
        <v>3839</v>
      </c>
      <c r="G141">
        <v>1.5</v>
      </c>
      <c r="H141" t="s">
        <v>3839</v>
      </c>
      <c r="I141">
        <v>1.5</v>
      </c>
      <c r="J141" t="s">
        <v>16</v>
      </c>
      <c r="K141" t="s">
        <v>3833</v>
      </c>
      <c r="L141" t="s">
        <v>3957</v>
      </c>
    </row>
    <row r="142" spans="1:12" x14ac:dyDescent="0.35">
      <c r="A142" t="s">
        <v>5030</v>
      </c>
      <c r="B142" t="s">
        <v>24</v>
      </c>
      <c r="C142" t="s">
        <v>24</v>
      </c>
      <c r="D142" t="s">
        <v>3827</v>
      </c>
      <c r="E142">
        <v>3</v>
      </c>
      <c r="F142" t="s">
        <v>3825</v>
      </c>
      <c r="G142">
        <v>3</v>
      </c>
      <c r="H142" t="s">
        <v>3829</v>
      </c>
      <c r="I142">
        <v>9</v>
      </c>
      <c r="J142" t="s">
        <v>36</v>
      </c>
      <c r="K142" t="s">
        <v>3833</v>
      </c>
      <c r="L142" t="s">
        <v>4030</v>
      </c>
    </row>
    <row r="143" spans="1:12" x14ac:dyDescent="0.35">
      <c r="A143" t="s">
        <v>5031</v>
      </c>
      <c r="B143" t="s">
        <v>24</v>
      </c>
      <c r="C143" t="s">
        <v>24</v>
      </c>
      <c r="D143" t="s">
        <v>3834</v>
      </c>
      <c r="E143">
        <v>5</v>
      </c>
      <c r="F143" t="s">
        <v>3828</v>
      </c>
      <c r="G143">
        <v>3</v>
      </c>
      <c r="H143" t="s">
        <v>3835</v>
      </c>
      <c r="I143">
        <v>15</v>
      </c>
      <c r="J143" t="s">
        <v>3833</v>
      </c>
      <c r="K143" t="s">
        <v>26</v>
      </c>
      <c r="L143" t="s">
        <v>4282</v>
      </c>
    </row>
    <row r="144" spans="1:12" x14ac:dyDescent="0.35">
      <c r="A144" t="s">
        <v>5032</v>
      </c>
      <c r="B144" t="s">
        <v>15</v>
      </c>
      <c r="C144" t="s">
        <v>15</v>
      </c>
      <c r="D144" t="s">
        <v>3858</v>
      </c>
      <c r="E144">
        <v>1</v>
      </c>
      <c r="F144" t="s">
        <v>3842</v>
      </c>
      <c r="G144">
        <v>2</v>
      </c>
      <c r="H144" t="s">
        <v>3842</v>
      </c>
      <c r="I144">
        <v>2</v>
      </c>
      <c r="J144" t="s">
        <v>16</v>
      </c>
      <c r="K144" t="s">
        <v>3833</v>
      </c>
      <c r="L144" t="s">
        <v>3830</v>
      </c>
    </row>
    <row r="145" spans="1:12" x14ac:dyDescent="0.35">
      <c r="A145" t="s">
        <v>5033</v>
      </c>
      <c r="B145" t="s">
        <v>50</v>
      </c>
      <c r="C145" t="s">
        <v>50</v>
      </c>
      <c r="D145" t="s">
        <v>3858</v>
      </c>
      <c r="E145">
        <v>1</v>
      </c>
      <c r="F145" t="s">
        <v>3828</v>
      </c>
      <c r="G145">
        <v>3</v>
      </c>
      <c r="H145" t="s">
        <v>3825</v>
      </c>
      <c r="I145">
        <v>3</v>
      </c>
      <c r="J145" t="s">
        <v>25</v>
      </c>
      <c r="K145" t="s">
        <v>3833</v>
      </c>
      <c r="L145" t="s">
        <v>4194</v>
      </c>
    </row>
    <row r="146" spans="1:12" x14ac:dyDescent="0.35">
      <c r="A146" t="s">
        <v>5034</v>
      </c>
      <c r="B146" t="s">
        <v>42</v>
      </c>
      <c r="C146" t="s">
        <v>42</v>
      </c>
      <c r="D146" t="s">
        <v>3838</v>
      </c>
      <c r="E146">
        <v>2</v>
      </c>
      <c r="F146" t="s">
        <v>3849</v>
      </c>
      <c r="G146">
        <v>5</v>
      </c>
      <c r="H146" t="s">
        <v>3843</v>
      </c>
      <c r="I146">
        <v>10</v>
      </c>
      <c r="J146" t="s">
        <v>25</v>
      </c>
      <c r="K146" t="s">
        <v>3833</v>
      </c>
      <c r="L146" t="s">
        <v>5035</v>
      </c>
    </row>
    <row r="147" spans="1:12" x14ac:dyDescent="0.35">
      <c r="A147" t="s">
        <v>5036</v>
      </c>
      <c r="B147" t="s">
        <v>84</v>
      </c>
      <c r="C147" t="s">
        <v>84</v>
      </c>
      <c r="D147" t="s">
        <v>3834</v>
      </c>
      <c r="E147">
        <v>5</v>
      </c>
      <c r="F147" t="s">
        <v>3839</v>
      </c>
      <c r="G147">
        <v>1.5</v>
      </c>
      <c r="H147" t="s">
        <v>3899</v>
      </c>
      <c r="I147">
        <v>7.5</v>
      </c>
      <c r="J147" t="s">
        <v>3825</v>
      </c>
      <c r="K147" t="s">
        <v>26</v>
      </c>
      <c r="L147" t="s">
        <v>4302</v>
      </c>
    </row>
    <row r="148" spans="1:12" x14ac:dyDescent="0.35">
      <c r="A148" t="s">
        <v>114</v>
      </c>
      <c r="B148" t="s">
        <v>24</v>
      </c>
      <c r="C148" t="s">
        <v>24</v>
      </c>
      <c r="D148" t="s">
        <v>3838</v>
      </c>
      <c r="E148">
        <v>2</v>
      </c>
      <c r="F148" t="s">
        <v>3828</v>
      </c>
      <c r="G148">
        <v>3</v>
      </c>
      <c r="H148" t="s">
        <v>3833</v>
      </c>
      <c r="I148">
        <v>6</v>
      </c>
      <c r="J148" t="s">
        <v>16</v>
      </c>
      <c r="K148" t="s">
        <v>26</v>
      </c>
      <c r="L148" t="s">
        <v>4460</v>
      </c>
    </row>
    <row r="149" spans="1:12" x14ac:dyDescent="0.35">
      <c r="A149" t="s">
        <v>115</v>
      </c>
      <c r="B149" t="s">
        <v>42</v>
      </c>
      <c r="C149" t="s">
        <v>42</v>
      </c>
      <c r="D149" t="s">
        <v>3851</v>
      </c>
      <c r="E149">
        <v>4</v>
      </c>
      <c r="F149" t="s">
        <v>3825</v>
      </c>
      <c r="G149">
        <v>5</v>
      </c>
      <c r="H149" t="s">
        <v>3880</v>
      </c>
      <c r="I149">
        <v>20</v>
      </c>
      <c r="J149" t="s">
        <v>25</v>
      </c>
      <c r="K149" t="s">
        <v>26</v>
      </c>
      <c r="L149" t="s">
        <v>4350</v>
      </c>
    </row>
    <row r="150" spans="1:12" x14ac:dyDescent="0.35">
      <c r="A150" t="s">
        <v>5037</v>
      </c>
      <c r="B150" t="s">
        <v>24</v>
      </c>
      <c r="C150" t="s">
        <v>24</v>
      </c>
      <c r="D150" t="s">
        <v>3851</v>
      </c>
      <c r="E150">
        <v>4</v>
      </c>
      <c r="F150" t="s">
        <v>3828</v>
      </c>
      <c r="G150">
        <v>3</v>
      </c>
      <c r="H150" t="s">
        <v>3852</v>
      </c>
      <c r="I150">
        <v>12</v>
      </c>
      <c r="J150" t="s">
        <v>3833</v>
      </c>
      <c r="K150" t="s">
        <v>3833</v>
      </c>
      <c r="L150" t="s">
        <v>4346</v>
      </c>
    </row>
    <row r="151" spans="1:12" x14ac:dyDescent="0.35">
      <c r="A151" t="s">
        <v>116</v>
      </c>
      <c r="B151" t="s">
        <v>24</v>
      </c>
      <c r="C151" t="s">
        <v>24</v>
      </c>
      <c r="D151" t="s">
        <v>3838</v>
      </c>
      <c r="E151">
        <v>2</v>
      </c>
      <c r="F151" t="s">
        <v>3828</v>
      </c>
      <c r="G151">
        <v>3</v>
      </c>
      <c r="H151" t="s">
        <v>3902</v>
      </c>
      <c r="I151">
        <v>6</v>
      </c>
      <c r="J151" t="s">
        <v>25</v>
      </c>
      <c r="K151" t="s">
        <v>17</v>
      </c>
      <c r="L151" t="s">
        <v>4526</v>
      </c>
    </row>
    <row r="152" spans="1:12" x14ac:dyDescent="0.35">
      <c r="A152" t="s">
        <v>5038</v>
      </c>
      <c r="B152" t="s">
        <v>42</v>
      </c>
      <c r="C152" t="s">
        <v>42</v>
      </c>
      <c r="D152" t="s">
        <v>3834</v>
      </c>
      <c r="E152">
        <v>5</v>
      </c>
      <c r="F152" t="s">
        <v>3849</v>
      </c>
      <c r="G152">
        <v>5</v>
      </c>
      <c r="H152" t="s">
        <v>3855</v>
      </c>
      <c r="I152">
        <v>25</v>
      </c>
      <c r="J152" t="s">
        <v>25</v>
      </c>
      <c r="K152" t="s">
        <v>3833</v>
      </c>
      <c r="L152" t="s">
        <v>4019</v>
      </c>
    </row>
    <row r="153" spans="1:12" x14ac:dyDescent="0.35">
      <c r="A153" t="s">
        <v>3873</v>
      </c>
      <c r="B153" t="s">
        <v>3833</v>
      </c>
      <c r="C153" t="s">
        <v>3826</v>
      </c>
      <c r="D153" t="s">
        <v>3851</v>
      </c>
      <c r="E153">
        <v>4</v>
      </c>
      <c r="F153" t="s">
        <v>3833</v>
      </c>
      <c r="G153">
        <v>4</v>
      </c>
      <c r="H153" t="s">
        <v>3874</v>
      </c>
      <c r="I153">
        <v>16</v>
      </c>
      <c r="J153" t="s">
        <v>16</v>
      </c>
      <c r="K153" t="s">
        <v>17</v>
      </c>
      <c r="L153" t="s">
        <v>3875</v>
      </c>
    </row>
    <row r="154" spans="1:12" x14ac:dyDescent="0.35">
      <c r="A154" t="s">
        <v>5039</v>
      </c>
      <c r="B154" t="s">
        <v>15</v>
      </c>
      <c r="C154" t="s">
        <v>15</v>
      </c>
      <c r="D154" t="s">
        <v>3858</v>
      </c>
      <c r="E154">
        <v>1</v>
      </c>
      <c r="F154" t="s">
        <v>3842</v>
      </c>
      <c r="G154">
        <v>2</v>
      </c>
      <c r="H154" t="s">
        <v>3842</v>
      </c>
      <c r="I154">
        <v>2</v>
      </c>
      <c r="J154" t="s">
        <v>3830</v>
      </c>
      <c r="K154" t="s">
        <v>3833</v>
      </c>
      <c r="L154" t="s">
        <v>3910</v>
      </c>
    </row>
    <row r="155" spans="1:12" x14ac:dyDescent="0.35">
      <c r="A155" t="s">
        <v>3876</v>
      </c>
      <c r="B155" t="s">
        <v>3825</v>
      </c>
      <c r="C155" t="s">
        <v>3826</v>
      </c>
      <c r="D155" t="s">
        <v>3825</v>
      </c>
      <c r="E155">
        <v>4</v>
      </c>
      <c r="F155" t="s">
        <v>3828</v>
      </c>
      <c r="G155">
        <v>3</v>
      </c>
      <c r="H155" t="s">
        <v>3852</v>
      </c>
      <c r="I155">
        <v>12</v>
      </c>
      <c r="J155" t="s">
        <v>25</v>
      </c>
      <c r="K155" t="s">
        <v>26</v>
      </c>
      <c r="L155" t="s">
        <v>3877</v>
      </c>
    </row>
    <row r="156" spans="1:12" x14ac:dyDescent="0.35">
      <c r="A156" t="s">
        <v>5040</v>
      </c>
      <c r="B156" t="s">
        <v>15</v>
      </c>
      <c r="C156" t="s">
        <v>15</v>
      </c>
      <c r="D156" t="s">
        <v>3834</v>
      </c>
      <c r="E156">
        <v>5</v>
      </c>
      <c r="F156" t="s">
        <v>3842</v>
      </c>
      <c r="G156">
        <v>2</v>
      </c>
      <c r="H156" t="s">
        <v>3843</v>
      </c>
      <c r="I156">
        <v>10</v>
      </c>
      <c r="J156" t="s">
        <v>25</v>
      </c>
      <c r="K156" t="s">
        <v>3833</v>
      </c>
      <c r="L156" t="s">
        <v>4237</v>
      </c>
    </row>
    <row r="157" spans="1:12" x14ac:dyDescent="0.35">
      <c r="A157" t="s">
        <v>5041</v>
      </c>
      <c r="B157" t="s">
        <v>58</v>
      </c>
      <c r="C157" t="s">
        <v>58</v>
      </c>
      <c r="D157" t="s">
        <v>3838</v>
      </c>
      <c r="E157">
        <v>2</v>
      </c>
      <c r="F157" t="s">
        <v>3879</v>
      </c>
      <c r="G157">
        <v>4</v>
      </c>
      <c r="H157" t="s">
        <v>3883</v>
      </c>
      <c r="I157">
        <v>8</v>
      </c>
      <c r="J157" t="s">
        <v>3833</v>
      </c>
      <c r="K157" t="s">
        <v>17</v>
      </c>
      <c r="L157" t="s">
        <v>3936</v>
      </c>
    </row>
    <row r="158" spans="1:12" x14ac:dyDescent="0.35">
      <c r="A158" t="s">
        <v>117</v>
      </c>
      <c r="B158" t="s">
        <v>15</v>
      </c>
      <c r="C158" t="s">
        <v>15</v>
      </c>
      <c r="D158" t="s">
        <v>3827</v>
      </c>
      <c r="E158">
        <v>3</v>
      </c>
      <c r="F158" t="s">
        <v>3842</v>
      </c>
      <c r="G158">
        <v>2</v>
      </c>
      <c r="H158" t="s">
        <v>3902</v>
      </c>
      <c r="I158">
        <v>6</v>
      </c>
      <c r="J158" t="s">
        <v>25</v>
      </c>
      <c r="K158" t="s">
        <v>26</v>
      </c>
      <c r="L158" t="s">
        <v>4795</v>
      </c>
    </row>
    <row r="159" spans="1:12" x14ac:dyDescent="0.35">
      <c r="A159" t="s">
        <v>118</v>
      </c>
      <c r="B159" t="s">
        <v>42</v>
      </c>
      <c r="C159" t="s">
        <v>42</v>
      </c>
      <c r="D159" t="s">
        <v>3834</v>
      </c>
      <c r="E159">
        <v>5</v>
      </c>
      <c r="F159" t="s">
        <v>3849</v>
      </c>
      <c r="G159">
        <v>5</v>
      </c>
      <c r="H159" t="s">
        <v>3855</v>
      </c>
      <c r="I159">
        <v>25</v>
      </c>
      <c r="J159" t="s">
        <v>36</v>
      </c>
      <c r="K159" t="s">
        <v>26</v>
      </c>
      <c r="L159" t="s">
        <v>3877</v>
      </c>
    </row>
    <row r="160" spans="1:12" x14ac:dyDescent="0.35">
      <c r="A160" t="s">
        <v>5042</v>
      </c>
      <c r="B160" t="s">
        <v>15</v>
      </c>
      <c r="C160" t="s">
        <v>15</v>
      </c>
      <c r="D160" t="s">
        <v>3838</v>
      </c>
      <c r="E160">
        <v>2</v>
      </c>
      <c r="F160" t="s">
        <v>3842</v>
      </c>
      <c r="G160">
        <v>2</v>
      </c>
      <c r="H160" t="s">
        <v>3879</v>
      </c>
      <c r="I160">
        <v>4</v>
      </c>
      <c r="J160" t="s">
        <v>16</v>
      </c>
      <c r="K160" t="s">
        <v>3833</v>
      </c>
      <c r="L160" t="s">
        <v>4138</v>
      </c>
    </row>
    <row r="161" spans="1:12" x14ac:dyDescent="0.35">
      <c r="A161" t="s">
        <v>5043</v>
      </c>
      <c r="B161" t="s">
        <v>50</v>
      </c>
      <c r="C161" t="s">
        <v>50</v>
      </c>
      <c r="D161" t="s">
        <v>3838</v>
      </c>
      <c r="E161">
        <v>2</v>
      </c>
      <c r="F161" t="s">
        <v>3828</v>
      </c>
      <c r="G161">
        <v>3</v>
      </c>
      <c r="H161" t="s">
        <v>3902</v>
      </c>
      <c r="I161">
        <v>6</v>
      </c>
      <c r="J161" t="s">
        <v>3833</v>
      </c>
      <c r="K161" t="s">
        <v>3830</v>
      </c>
      <c r="L161" t="s">
        <v>4364</v>
      </c>
    </row>
    <row r="162" spans="1:12" x14ac:dyDescent="0.35">
      <c r="A162" t="s">
        <v>5044</v>
      </c>
      <c r="B162" t="s">
        <v>47</v>
      </c>
      <c r="C162" t="s">
        <v>47</v>
      </c>
      <c r="D162" t="s">
        <v>3827</v>
      </c>
      <c r="E162">
        <v>3</v>
      </c>
      <c r="F162" t="s">
        <v>3879</v>
      </c>
      <c r="G162">
        <v>4</v>
      </c>
      <c r="H162" t="s">
        <v>3852</v>
      </c>
      <c r="I162">
        <v>12</v>
      </c>
      <c r="J162" t="s">
        <v>25</v>
      </c>
      <c r="K162" t="s">
        <v>17</v>
      </c>
      <c r="L162" t="s">
        <v>3833</v>
      </c>
    </row>
    <row r="163" spans="1:12" x14ac:dyDescent="0.35">
      <c r="A163" t="s">
        <v>119</v>
      </c>
      <c r="B163" t="s">
        <v>50</v>
      </c>
      <c r="C163" t="s">
        <v>50</v>
      </c>
      <c r="D163" t="s">
        <v>3858</v>
      </c>
      <c r="E163">
        <v>1</v>
      </c>
      <c r="F163" t="s">
        <v>3825</v>
      </c>
      <c r="G163">
        <v>3</v>
      </c>
      <c r="H163" t="s">
        <v>3828</v>
      </c>
      <c r="I163">
        <v>3</v>
      </c>
      <c r="J163" t="s">
        <v>16</v>
      </c>
      <c r="K163" t="s">
        <v>26</v>
      </c>
      <c r="L163" t="s">
        <v>4028</v>
      </c>
    </row>
    <row r="164" spans="1:12" x14ac:dyDescent="0.35">
      <c r="A164" t="s">
        <v>5045</v>
      </c>
      <c r="B164" t="s">
        <v>31</v>
      </c>
      <c r="C164" t="s">
        <v>31</v>
      </c>
      <c r="D164" t="s">
        <v>3858</v>
      </c>
      <c r="E164">
        <v>1</v>
      </c>
      <c r="F164" t="s">
        <v>3825</v>
      </c>
      <c r="G164">
        <v>1</v>
      </c>
      <c r="H164" t="s">
        <v>3846</v>
      </c>
      <c r="I164">
        <v>1</v>
      </c>
      <c r="J164" t="s">
        <v>3830</v>
      </c>
      <c r="K164" t="s">
        <v>17</v>
      </c>
      <c r="L164" t="s">
        <v>3948</v>
      </c>
    </row>
    <row r="165" spans="1:12" x14ac:dyDescent="0.35">
      <c r="A165" t="s">
        <v>5046</v>
      </c>
      <c r="B165" t="s">
        <v>84</v>
      </c>
      <c r="C165" t="s">
        <v>84</v>
      </c>
      <c r="D165" t="s">
        <v>3838</v>
      </c>
      <c r="E165">
        <v>2</v>
      </c>
      <c r="F165" t="s">
        <v>3839</v>
      </c>
      <c r="G165">
        <v>1.5</v>
      </c>
      <c r="H165" t="s">
        <v>3828</v>
      </c>
      <c r="I165">
        <v>3</v>
      </c>
      <c r="J165" t="s">
        <v>3833</v>
      </c>
      <c r="K165" t="s">
        <v>26</v>
      </c>
      <c r="L165" t="s">
        <v>4362</v>
      </c>
    </row>
    <row r="166" spans="1:12" x14ac:dyDescent="0.35">
      <c r="A166" t="s">
        <v>5047</v>
      </c>
      <c r="B166" t="s">
        <v>24</v>
      </c>
      <c r="C166" t="s">
        <v>24</v>
      </c>
      <c r="D166" t="s">
        <v>3834</v>
      </c>
      <c r="E166">
        <v>5</v>
      </c>
      <c r="F166" t="s">
        <v>3833</v>
      </c>
      <c r="G166">
        <v>3</v>
      </c>
      <c r="H166" t="s">
        <v>3835</v>
      </c>
      <c r="I166">
        <v>15</v>
      </c>
      <c r="J166" t="s">
        <v>3833</v>
      </c>
      <c r="K166" t="s">
        <v>3830</v>
      </c>
      <c r="L166" t="s">
        <v>4145</v>
      </c>
    </row>
    <row r="167" spans="1:12" x14ac:dyDescent="0.35">
      <c r="A167" t="s">
        <v>3878</v>
      </c>
      <c r="B167" t="s">
        <v>3825</v>
      </c>
      <c r="C167" t="s">
        <v>3826</v>
      </c>
      <c r="D167" t="s">
        <v>3834</v>
      </c>
      <c r="E167">
        <v>5</v>
      </c>
      <c r="F167" t="s">
        <v>3879</v>
      </c>
      <c r="G167">
        <v>4</v>
      </c>
      <c r="H167" t="s">
        <v>3880</v>
      </c>
      <c r="I167">
        <v>20</v>
      </c>
      <c r="J167" t="s">
        <v>25</v>
      </c>
      <c r="K167" t="s">
        <v>3825</v>
      </c>
      <c r="L167" t="s">
        <v>3881</v>
      </c>
    </row>
    <row r="168" spans="1:12" x14ac:dyDescent="0.35">
      <c r="A168" t="s">
        <v>120</v>
      </c>
      <c r="B168" t="s">
        <v>47</v>
      </c>
      <c r="C168" t="s">
        <v>47</v>
      </c>
      <c r="D168" t="s">
        <v>3827</v>
      </c>
      <c r="E168">
        <v>3</v>
      </c>
      <c r="F168" t="s">
        <v>3879</v>
      </c>
      <c r="G168">
        <v>4</v>
      </c>
      <c r="H168" t="s">
        <v>3852</v>
      </c>
      <c r="I168">
        <v>12</v>
      </c>
      <c r="J168" t="s">
        <v>25</v>
      </c>
      <c r="K168" t="s">
        <v>17</v>
      </c>
      <c r="L168" t="s">
        <v>3944</v>
      </c>
    </row>
    <row r="169" spans="1:12" x14ac:dyDescent="0.35">
      <c r="A169" t="s">
        <v>121</v>
      </c>
      <c r="B169" t="s">
        <v>24</v>
      </c>
      <c r="C169" t="s">
        <v>24</v>
      </c>
      <c r="D169" t="s">
        <v>3827</v>
      </c>
      <c r="E169">
        <v>3</v>
      </c>
      <c r="F169" t="s">
        <v>3828</v>
      </c>
      <c r="G169">
        <v>3</v>
      </c>
      <c r="H169" t="s">
        <v>3829</v>
      </c>
      <c r="I169">
        <v>9</v>
      </c>
      <c r="J169" t="s">
        <v>25</v>
      </c>
      <c r="K169" t="s">
        <v>26</v>
      </c>
      <c r="L169" t="s">
        <v>5048</v>
      </c>
    </row>
    <row r="170" spans="1:12" x14ac:dyDescent="0.35">
      <c r="A170" t="s">
        <v>3882</v>
      </c>
      <c r="B170" t="s">
        <v>3833</v>
      </c>
      <c r="C170" t="s">
        <v>3826</v>
      </c>
      <c r="D170" t="s">
        <v>3838</v>
      </c>
      <c r="E170">
        <v>2</v>
      </c>
      <c r="F170" t="s">
        <v>3879</v>
      </c>
      <c r="G170">
        <v>4</v>
      </c>
      <c r="H170" t="s">
        <v>3883</v>
      </c>
      <c r="I170">
        <v>8</v>
      </c>
      <c r="J170" t="s">
        <v>3830</v>
      </c>
      <c r="K170" t="s">
        <v>3833</v>
      </c>
      <c r="L170" t="s">
        <v>3884</v>
      </c>
    </row>
    <row r="171" spans="1:12" x14ac:dyDescent="0.35">
      <c r="A171" t="s">
        <v>122</v>
      </c>
      <c r="B171" t="s">
        <v>31</v>
      </c>
      <c r="C171" t="s">
        <v>31</v>
      </c>
      <c r="D171" t="s">
        <v>3851</v>
      </c>
      <c r="E171">
        <v>4</v>
      </c>
      <c r="F171" t="s">
        <v>3846</v>
      </c>
      <c r="G171">
        <v>1</v>
      </c>
      <c r="H171" t="s">
        <v>3879</v>
      </c>
      <c r="I171">
        <v>4</v>
      </c>
      <c r="J171" t="s">
        <v>16</v>
      </c>
      <c r="K171" t="s">
        <v>26</v>
      </c>
      <c r="L171" t="s">
        <v>4021</v>
      </c>
    </row>
    <row r="172" spans="1:12" x14ac:dyDescent="0.35">
      <c r="A172" t="s">
        <v>5049</v>
      </c>
      <c r="B172" t="s">
        <v>47</v>
      </c>
      <c r="C172" t="s">
        <v>47</v>
      </c>
      <c r="D172" t="s">
        <v>3851</v>
      </c>
      <c r="E172">
        <v>4</v>
      </c>
      <c r="F172" t="s">
        <v>3879</v>
      </c>
      <c r="G172">
        <v>4</v>
      </c>
      <c r="H172" t="s">
        <v>3874</v>
      </c>
      <c r="I172">
        <v>16</v>
      </c>
      <c r="J172" t="s">
        <v>3833</v>
      </c>
      <c r="K172" t="s">
        <v>3833</v>
      </c>
      <c r="L172" t="s">
        <v>4444</v>
      </c>
    </row>
    <row r="173" spans="1:12" x14ac:dyDescent="0.35">
      <c r="A173" t="s">
        <v>5050</v>
      </c>
      <c r="B173" t="s">
        <v>84</v>
      </c>
      <c r="C173" t="s">
        <v>84</v>
      </c>
      <c r="D173" t="s">
        <v>3838</v>
      </c>
      <c r="E173">
        <v>2</v>
      </c>
      <c r="F173" t="s">
        <v>3839</v>
      </c>
      <c r="G173">
        <v>1.5</v>
      </c>
      <c r="H173" t="s">
        <v>3833</v>
      </c>
      <c r="I173">
        <v>3</v>
      </c>
      <c r="J173" t="s">
        <v>3833</v>
      </c>
      <c r="K173" t="s">
        <v>3833</v>
      </c>
      <c r="L173" t="s">
        <v>3877</v>
      </c>
    </row>
    <row r="174" spans="1:12" x14ac:dyDescent="0.35">
      <c r="A174" t="s">
        <v>5051</v>
      </c>
      <c r="B174" t="s">
        <v>15</v>
      </c>
      <c r="C174" t="s">
        <v>15</v>
      </c>
      <c r="D174" t="s">
        <v>3827</v>
      </c>
      <c r="E174">
        <v>3</v>
      </c>
      <c r="F174" t="s">
        <v>3842</v>
      </c>
      <c r="G174">
        <v>2</v>
      </c>
      <c r="H174" t="s">
        <v>3902</v>
      </c>
      <c r="I174">
        <v>6</v>
      </c>
      <c r="J174" t="s">
        <v>3833</v>
      </c>
      <c r="K174" t="s">
        <v>26</v>
      </c>
      <c r="L174" t="s">
        <v>4057</v>
      </c>
    </row>
    <row r="175" spans="1:12" x14ac:dyDescent="0.35">
      <c r="A175" t="s">
        <v>123</v>
      </c>
      <c r="B175" t="s">
        <v>31</v>
      </c>
      <c r="C175" t="s">
        <v>31</v>
      </c>
      <c r="D175" t="s">
        <v>3827</v>
      </c>
      <c r="E175">
        <v>3</v>
      </c>
      <c r="F175" t="s">
        <v>3846</v>
      </c>
      <c r="G175">
        <v>1</v>
      </c>
      <c r="H175" t="s">
        <v>3828</v>
      </c>
      <c r="I175">
        <v>3</v>
      </c>
      <c r="J175" t="s">
        <v>36</v>
      </c>
      <c r="K175" t="s">
        <v>26</v>
      </c>
      <c r="L175" t="s">
        <v>5052</v>
      </c>
    </row>
    <row r="176" spans="1:12" x14ac:dyDescent="0.35">
      <c r="A176" t="s">
        <v>5053</v>
      </c>
      <c r="B176" t="s">
        <v>24</v>
      </c>
      <c r="C176" t="s">
        <v>24</v>
      </c>
      <c r="D176" t="s">
        <v>3827</v>
      </c>
      <c r="E176">
        <v>3</v>
      </c>
      <c r="F176" t="s">
        <v>3828</v>
      </c>
      <c r="G176">
        <v>3</v>
      </c>
      <c r="H176" t="s">
        <v>3829</v>
      </c>
      <c r="I176">
        <v>9</v>
      </c>
      <c r="J176" t="s">
        <v>3833</v>
      </c>
      <c r="K176" t="s">
        <v>26</v>
      </c>
      <c r="L176" t="s">
        <v>4478</v>
      </c>
    </row>
    <row r="177" spans="1:12" x14ac:dyDescent="0.35">
      <c r="A177" t="s">
        <v>5054</v>
      </c>
      <c r="B177" t="s">
        <v>31</v>
      </c>
      <c r="C177" t="s">
        <v>31</v>
      </c>
      <c r="D177" t="s">
        <v>3834</v>
      </c>
      <c r="E177">
        <v>5</v>
      </c>
      <c r="F177" t="s">
        <v>3846</v>
      </c>
      <c r="G177">
        <v>1</v>
      </c>
      <c r="H177" t="s">
        <v>3849</v>
      </c>
      <c r="I177">
        <v>5</v>
      </c>
      <c r="J177" t="s">
        <v>16</v>
      </c>
      <c r="K177" t="s">
        <v>17</v>
      </c>
      <c r="L177" t="s">
        <v>3833</v>
      </c>
    </row>
    <row r="178" spans="1:12" x14ac:dyDescent="0.35">
      <c r="A178" t="s">
        <v>124</v>
      </c>
      <c r="B178" t="s">
        <v>31</v>
      </c>
      <c r="C178" t="s">
        <v>31</v>
      </c>
      <c r="D178" t="s">
        <v>3827</v>
      </c>
      <c r="E178">
        <v>3</v>
      </c>
      <c r="F178" t="s">
        <v>3846</v>
      </c>
      <c r="G178">
        <v>1</v>
      </c>
      <c r="H178" t="s">
        <v>3828</v>
      </c>
      <c r="I178">
        <v>3</v>
      </c>
      <c r="J178" t="s">
        <v>36</v>
      </c>
      <c r="K178" t="s">
        <v>26</v>
      </c>
      <c r="L178" t="s">
        <v>4092</v>
      </c>
    </row>
    <row r="179" spans="1:12" x14ac:dyDescent="0.35">
      <c r="A179" t="s">
        <v>5055</v>
      </c>
      <c r="B179" t="s">
        <v>42</v>
      </c>
      <c r="C179" t="s">
        <v>42</v>
      </c>
      <c r="D179" t="s">
        <v>3830</v>
      </c>
      <c r="E179">
        <v>5</v>
      </c>
      <c r="F179" t="s">
        <v>3849</v>
      </c>
      <c r="G179">
        <v>5</v>
      </c>
      <c r="H179" t="s">
        <v>3855</v>
      </c>
      <c r="I179">
        <v>25</v>
      </c>
      <c r="J179" t="s">
        <v>3833</v>
      </c>
      <c r="K179" t="s">
        <v>26</v>
      </c>
      <c r="L179" t="s">
        <v>4102</v>
      </c>
    </row>
    <row r="180" spans="1:12" x14ac:dyDescent="0.35">
      <c r="A180" t="s">
        <v>5056</v>
      </c>
      <c r="B180" t="s">
        <v>58</v>
      </c>
      <c r="C180" t="s">
        <v>58</v>
      </c>
      <c r="D180" t="s">
        <v>3830</v>
      </c>
      <c r="E180">
        <v>4</v>
      </c>
      <c r="F180" t="s">
        <v>3879</v>
      </c>
      <c r="G180">
        <v>4</v>
      </c>
      <c r="H180" t="s">
        <v>3874</v>
      </c>
      <c r="I180">
        <v>16</v>
      </c>
      <c r="J180" t="s">
        <v>36</v>
      </c>
      <c r="K180" t="s">
        <v>3833</v>
      </c>
      <c r="L180" t="s">
        <v>4925</v>
      </c>
    </row>
    <row r="181" spans="1:12" x14ac:dyDescent="0.35">
      <c r="A181" t="s">
        <v>125</v>
      </c>
      <c r="B181" t="s">
        <v>58</v>
      </c>
      <c r="C181" t="s">
        <v>58</v>
      </c>
      <c r="D181" t="s">
        <v>3834</v>
      </c>
      <c r="E181">
        <v>5</v>
      </c>
      <c r="F181" t="s">
        <v>3879</v>
      </c>
      <c r="G181">
        <v>4</v>
      </c>
      <c r="H181" t="s">
        <v>3880</v>
      </c>
      <c r="I181">
        <v>20</v>
      </c>
      <c r="J181" t="s">
        <v>16</v>
      </c>
      <c r="K181" t="s">
        <v>26</v>
      </c>
      <c r="L181" t="s">
        <v>5052</v>
      </c>
    </row>
    <row r="182" spans="1:12" x14ac:dyDescent="0.35">
      <c r="A182" t="s">
        <v>5057</v>
      </c>
      <c r="B182" t="s">
        <v>47</v>
      </c>
      <c r="C182" t="s">
        <v>47</v>
      </c>
      <c r="D182" t="s">
        <v>3858</v>
      </c>
      <c r="E182">
        <v>1</v>
      </c>
      <c r="F182" t="s">
        <v>3879</v>
      </c>
      <c r="G182">
        <v>4</v>
      </c>
      <c r="H182" t="s">
        <v>3879</v>
      </c>
      <c r="I182">
        <v>4</v>
      </c>
      <c r="J182" t="s">
        <v>3833</v>
      </c>
      <c r="K182" t="s">
        <v>3833</v>
      </c>
      <c r="L182" t="s">
        <v>3914</v>
      </c>
    </row>
    <row r="183" spans="1:12" x14ac:dyDescent="0.35">
      <c r="A183" t="s">
        <v>5058</v>
      </c>
      <c r="B183" t="s">
        <v>58</v>
      </c>
      <c r="C183" t="s">
        <v>58</v>
      </c>
      <c r="D183" t="s">
        <v>3827</v>
      </c>
      <c r="E183">
        <v>3</v>
      </c>
      <c r="F183" t="s">
        <v>3879</v>
      </c>
      <c r="G183">
        <v>4</v>
      </c>
      <c r="H183" t="s">
        <v>3852</v>
      </c>
      <c r="I183">
        <v>12</v>
      </c>
      <c r="J183" t="s">
        <v>3825</v>
      </c>
      <c r="K183" t="s">
        <v>17</v>
      </c>
      <c r="L183" t="s">
        <v>4314</v>
      </c>
    </row>
    <row r="184" spans="1:12" x14ac:dyDescent="0.35">
      <c r="A184" t="s">
        <v>126</v>
      </c>
      <c r="B184" t="s">
        <v>24</v>
      </c>
      <c r="C184" t="s">
        <v>24</v>
      </c>
      <c r="D184" t="s">
        <v>3838</v>
      </c>
      <c r="E184">
        <v>2</v>
      </c>
      <c r="F184" t="s">
        <v>3828</v>
      </c>
      <c r="G184">
        <v>3</v>
      </c>
      <c r="H184" t="s">
        <v>3902</v>
      </c>
      <c r="I184">
        <v>6</v>
      </c>
      <c r="J184" t="s">
        <v>36</v>
      </c>
      <c r="K184" t="s">
        <v>17</v>
      </c>
      <c r="L184" t="s">
        <v>3971</v>
      </c>
    </row>
    <row r="185" spans="1:12" x14ac:dyDescent="0.35">
      <c r="A185" t="s">
        <v>5059</v>
      </c>
      <c r="B185" t="s">
        <v>42</v>
      </c>
      <c r="C185" t="s">
        <v>42</v>
      </c>
      <c r="D185" t="s">
        <v>3858</v>
      </c>
      <c r="E185">
        <v>1</v>
      </c>
      <c r="F185" t="s">
        <v>3849</v>
      </c>
      <c r="G185">
        <v>5</v>
      </c>
      <c r="H185" t="s">
        <v>3849</v>
      </c>
      <c r="I185">
        <v>5</v>
      </c>
      <c r="J185" t="s">
        <v>25</v>
      </c>
      <c r="K185" t="s">
        <v>3833</v>
      </c>
      <c r="L185" t="s">
        <v>4365</v>
      </c>
    </row>
    <row r="186" spans="1:12" x14ac:dyDescent="0.35">
      <c r="A186" t="s">
        <v>3885</v>
      </c>
      <c r="B186" t="s">
        <v>3825</v>
      </c>
      <c r="C186" t="s">
        <v>3826</v>
      </c>
      <c r="D186" t="s">
        <v>3858</v>
      </c>
      <c r="E186">
        <v>1</v>
      </c>
      <c r="F186" t="s">
        <v>3879</v>
      </c>
      <c r="G186">
        <v>4</v>
      </c>
      <c r="H186" t="s">
        <v>3879</v>
      </c>
      <c r="I186">
        <v>4</v>
      </c>
      <c r="J186" t="s">
        <v>36</v>
      </c>
      <c r="K186" t="s">
        <v>17</v>
      </c>
      <c r="L186" t="s">
        <v>3886</v>
      </c>
    </row>
    <row r="187" spans="1:12" x14ac:dyDescent="0.35">
      <c r="A187" t="s">
        <v>127</v>
      </c>
      <c r="B187" t="s">
        <v>24</v>
      </c>
      <c r="C187" t="s">
        <v>24</v>
      </c>
      <c r="D187" t="s">
        <v>3827</v>
      </c>
      <c r="E187">
        <v>3</v>
      </c>
      <c r="F187" t="s">
        <v>3828</v>
      </c>
      <c r="G187">
        <v>3</v>
      </c>
      <c r="H187" t="s">
        <v>3829</v>
      </c>
      <c r="I187">
        <v>9</v>
      </c>
      <c r="J187" t="s">
        <v>25</v>
      </c>
      <c r="K187" t="s">
        <v>26</v>
      </c>
      <c r="L187" t="s">
        <v>4137</v>
      </c>
    </row>
    <row r="188" spans="1:12" x14ac:dyDescent="0.35">
      <c r="A188" t="s">
        <v>5060</v>
      </c>
      <c r="B188" t="s">
        <v>58</v>
      </c>
      <c r="C188" t="s">
        <v>58</v>
      </c>
      <c r="D188" t="s">
        <v>3838</v>
      </c>
      <c r="E188">
        <v>2</v>
      </c>
      <c r="F188" t="s">
        <v>3833</v>
      </c>
      <c r="G188">
        <v>4</v>
      </c>
      <c r="H188" t="s">
        <v>3883</v>
      </c>
      <c r="I188">
        <v>8</v>
      </c>
      <c r="J188" t="s">
        <v>3833</v>
      </c>
      <c r="K188" t="s">
        <v>3833</v>
      </c>
      <c r="L188" t="s">
        <v>4206</v>
      </c>
    </row>
    <row r="189" spans="1:12" x14ac:dyDescent="0.35">
      <c r="A189" t="s">
        <v>128</v>
      </c>
      <c r="B189" t="s">
        <v>58</v>
      </c>
      <c r="C189" t="s">
        <v>58</v>
      </c>
      <c r="D189" t="s">
        <v>3834</v>
      </c>
      <c r="E189">
        <v>5</v>
      </c>
      <c r="F189" t="s">
        <v>3879</v>
      </c>
      <c r="G189">
        <v>4</v>
      </c>
      <c r="H189" t="s">
        <v>3880</v>
      </c>
      <c r="I189">
        <v>20</v>
      </c>
      <c r="J189" t="s">
        <v>16</v>
      </c>
      <c r="K189" t="s">
        <v>26</v>
      </c>
      <c r="L189" t="s">
        <v>3930</v>
      </c>
    </row>
    <row r="190" spans="1:12" x14ac:dyDescent="0.35">
      <c r="A190" t="s">
        <v>5061</v>
      </c>
      <c r="B190" t="s">
        <v>15</v>
      </c>
      <c r="C190" t="s">
        <v>15</v>
      </c>
      <c r="D190" t="s">
        <v>3851</v>
      </c>
      <c r="E190">
        <v>4</v>
      </c>
      <c r="F190" t="s">
        <v>3842</v>
      </c>
      <c r="G190">
        <v>2</v>
      </c>
      <c r="H190" t="s">
        <v>3883</v>
      </c>
      <c r="I190">
        <v>8</v>
      </c>
      <c r="J190" t="s">
        <v>3825</v>
      </c>
      <c r="K190" t="s">
        <v>26</v>
      </c>
      <c r="L190" t="s">
        <v>4833</v>
      </c>
    </row>
    <row r="191" spans="1:12" x14ac:dyDescent="0.35">
      <c r="A191" t="s">
        <v>5062</v>
      </c>
      <c r="B191" t="s">
        <v>31</v>
      </c>
      <c r="C191" t="s">
        <v>31</v>
      </c>
      <c r="D191" t="s">
        <v>3825</v>
      </c>
      <c r="E191">
        <v>3</v>
      </c>
      <c r="F191" t="s">
        <v>3846</v>
      </c>
      <c r="G191">
        <v>1</v>
      </c>
      <c r="H191" t="s">
        <v>3828</v>
      </c>
      <c r="I191">
        <v>3</v>
      </c>
      <c r="J191" t="s">
        <v>3830</v>
      </c>
      <c r="K191" t="s">
        <v>3833</v>
      </c>
      <c r="L191" t="s">
        <v>4282</v>
      </c>
    </row>
    <row r="192" spans="1:12" x14ac:dyDescent="0.35">
      <c r="A192" t="s">
        <v>5063</v>
      </c>
      <c r="B192" t="s">
        <v>24</v>
      </c>
      <c r="C192" t="s">
        <v>24</v>
      </c>
      <c r="D192" t="s">
        <v>3834</v>
      </c>
      <c r="E192">
        <v>5</v>
      </c>
      <c r="F192" t="s">
        <v>3828</v>
      </c>
      <c r="G192">
        <v>3</v>
      </c>
      <c r="H192" t="s">
        <v>3835</v>
      </c>
      <c r="I192">
        <v>15</v>
      </c>
      <c r="J192" t="s">
        <v>25</v>
      </c>
      <c r="K192" t="s">
        <v>3833</v>
      </c>
      <c r="L192" t="s">
        <v>4801</v>
      </c>
    </row>
    <row r="193" spans="1:12" x14ac:dyDescent="0.35">
      <c r="A193" t="s">
        <v>5064</v>
      </c>
      <c r="B193" t="s">
        <v>58</v>
      </c>
      <c r="C193" t="s">
        <v>58</v>
      </c>
      <c r="D193" t="s">
        <v>3858</v>
      </c>
      <c r="E193">
        <v>1</v>
      </c>
      <c r="F193" t="s">
        <v>3879</v>
      </c>
      <c r="G193">
        <v>4</v>
      </c>
      <c r="H193" t="s">
        <v>3879</v>
      </c>
      <c r="I193">
        <v>4</v>
      </c>
      <c r="J193" t="s">
        <v>3833</v>
      </c>
      <c r="K193" t="s">
        <v>3833</v>
      </c>
      <c r="L193" t="s">
        <v>3957</v>
      </c>
    </row>
    <row r="194" spans="1:12" x14ac:dyDescent="0.35">
      <c r="A194" t="s">
        <v>129</v>
      </c>
      <c r="B194" t="s">
        <v>50</v>
      </c>
      <c r="C194" t="s">
        <v>50</v>
      </c>
      <c r="D194" t="s">
        <v>3851</v>
      </c>
      <c r="E194">
        <v>4</v>
      </c>
      <c r="F194" t="s">
        <v>3828</v>
      </c>
      <c r="G194">
        <v>3</v>
      </c>
      <c r="H194" t="s">
        <v>3852</v>
      </c>
      <c r="I194">
        <v>12</v>
      </c>
      <c r="J194" t="s">
        <v>25</v>
      </c>
      <c r="K194" t="s">
        <v>26</v>
      </c>
      <c r="L194" t="s">
        <v>4389</v>
      </c>
    </row>
    <row r="195" spans="1:12" x14ac:dyDescent="0.35">
      <c r="A195" t="s">
        <v>5065</v>
      </c>
      <c r="B195" t="s">
        <v>58</v>
      </c>
      <c r="C195" t="s">
        <v>58</v>
      </c>
      <c r="D195" t="s">
        <v>3838</v>
      </c>
      <c r="E195">
        <v>2</v>
      </c>
      <c r="F195" t="s">
        <v>3879</v>
      </c>
      <c r="G195">
        <v>4</v>
      </c>
      <c r="H195" t="s">
        <v>3883</v>
      </c>
      <c r="I195">
        <v>8</v>
      </c>
      <c r="J195" t="s">
        <v>3833</v>
      </c>
      <c r="K195" t="s">
        <v>26</v>
      </c>
      <c r="L195" t="s">
        <v>4529</v>
      </c>
    </row>
    <row r="196" spans="1:12" x14ac:dyDescent="0.35">
      <c r="A196" t="s">
        <v>130</v>
      </c>
      <c r="B196" t="s">
        <v>31</v>
      </c>
      <c r="C196" t="s">
        <v>31</v>
      </c>
      <c r="D196" t="s">
        <v>3827</v>
      </c>
      <c r="E196">
        <v>3</v>
      </c>
      <c r="F196" t="s">
        <v>3846</v>
      </c>
      <c r="G196">
        <v>1</v>
      </c>
      <c r="H196" t="s">
        <v>3828</v>
      </c>
      <c r="I196">
        <v>3</v>
      </c>
      <c r="J196" t="s">
        <v>25</v>
      </c>
      <c r="K196" t="s">
        <v>17</v>
      </c>
      <c r="L196" t="s">
        <v>4092</v>
      </c>
    </row>
    <row r="197" spans="1:12" x14ac:dyDescent="0.35">
      <c r="A197" t="s">
        <v>5066</v>
      </c>
      <c r="B197" t="s">
        <v>31</v>
      </c>
      <c r="C197" t="s">
        <v>31</v>
      </c>
      <c r="D197" t="s">
        <v>3851</v>
      </c>
      <c r="E197">
        <v>4</v>
      </c>
      <c r="F197" t="s">
        <v>3846</v>
      </c>
      <c r="G197">
        <v>1</v>
      </c>
      <c r="H197" t="s">
        <v>3879</v>
      </c>
      <c r="I197">
        <v>4</v>
      </c>
      <c r="J197" t="s">
        <v>3833</v>
      </c>
      <c r="K197" t="s">
        <v>26</v>
      </c>
      <c r="L197" t="s">
        <v>4296</v>
      </c>
    </row>
    <row r="198" spans="1:12" x14ac:dyDescent="0.35">
      <c r="A198" t="s">
        <v>131</v>
      </c>
      <c r="B198" t="s">
        <v>84</v>
      </c>
      <c r="C198" t="s">
        <v>84</v>
      </c>
      <c r="D198" t="s">
        <v>3838</v>
      </c>
      <c r="E198">
        <v>2</v>
      </c>
      <c r="F198" t="s">
        <v>3830</v>
      </c>
      <c r="G198">
        <v>1.5</v>
      </c>
      <c r="H198" t="s">
        <v>3828</v>
      </c>
      <c r="I198">
        <v>3</v>
      </c>
      <c r="J198" t="s">
        <v>25</v>
      </c>
      <c r="K198" t="s">
        <v>26</v>
      </c>
      <c r="L198" t="s">
        <v>3917</v>
      </c>
    </row>
    <row r="199" spans="1:12" x14ac:dyDescent="0.35">
      <c r="A199" t="s">
        <v>3887</v>
      </c>
      <c r="B199" t="s">
        <v>3833</v>
      </c>
      <c r="C199" t="s">
        <v>3826</v>
      </c>
      <c r="D199" t="s">
        <v>3834</v>
      </c>
      <c r="E199">
        <v>5</v>
      </c>
      <c r="F199" t="s">
        <v>3828</v>
      </c>
      <c r="G199">
        <v>3</v>
      </c>
      <c r="H199" t="s">
        <v>3835</v>
      </c>
      <c r="I199">
        <v>15</v>
      </c>
      <c r="J199" t="s">
        <v>16</v>
      </c>
      <c r="K199" t="s">
        <v>3833</v>
      </c>
      <c r="L199" t="s">
        <v>3888</v>
      </c>
    </row>
    <row r="200" spans="1:12" x14ac:dyDescent="0.35">
      <c r="A200" t="s">
        <v>5067</v>
      </c>
      <c r="B200" t="s">
        <v>50</v>
      </c>
      <c r="C200" t="s">
        <v>50</v>
      </c>
      <c r="D200" t="s">
        <v>3830</v>
      </c>
      <c r="E200">
        <v>4</v>
      </c>
      <c r="F200" t="s">
        <v>3828</v>
      </c>
      <c r="G200">
        <v>3</v>
      </c>
      <c r="H200" t="s">
        <v>3852</v>
      </c>
      <c r="I200">
        <v>12</v>
      </c>
      <c r="J200" t="s">
        <v>3830</v>
      </c>
      <c r="K200" t="s">
        <v>3833</v>
      </c>
      <c r="L200" t="s">
        <v>4925</v>
      </c>
    </row>
    <row r="201" spans="1:12" x14ac:dyDescent="0.35">
      <c r="A201" t="s">
        <v>5068</v>
      </c>
      <c r="B201" t="s">
        <v>50</v>
      </c>
      <c r="C201" t="s">
        <v>50</v>
      </c>
      <c r="D201" t="s">
        <v>3827</v>
      </c>
      <c r="E201">
        <v>3</v>
      </c>
      <c r="F201" t="s">
        <v>3828</v>
      </c>
      <c r="G201">
        <v>3</v>
      </c>
      <c r="H201" t="s">
        <v>3829</v>
      </c>
      <c r="I201">
        <v>9</v>
      </c>
      <c r="J201" t="s">
        <v>16</v>
      </c>
      <c r="K201" t="s">
        <v>3833</v>
      </c>
      <c r="L201" t="s">
        <v>4262</v>
      </c>
    </row>
    <row r="202" spans="1:12" x14ac:dyDescent="0.35">
      <c r="A202" t="s">
        <v>132</v>
      </c>
      <c r="B202" t="s">
        <v>15</v>
      </c>
      <c r="C202" t="s">
        <v>15</v>
      </c>
      <c r="D202" t="s">
        <v>3838</v>
      </c>
      <c r="E202">
        <v>2</v>
      </c>
      <c r="F202" t="s">
        <v>3842</v>
      </c>
      <c r="G202">
        <v>2</v>
      </c>
      <c r="H202" t="s">
        <v>3879</v>
      </c>
      <c r="I202">
        <v>4</v>
      </c>
      <c r="J202" t="s">
        <v>16</v>
      </c>
      <c r="K202" t="s">
        <v>17</v>
      </c>
      <c r="L202" t="s">
        <v>4535</v>
      </c>
    </row>
    <row r="203" spans="1:12" x14ac:dyDescent="0.35">
      <c r="A203" t="s">
        <v>5069</v>
      </c>
      <c r="B203" t="s">
        <v>24</v>
      </c>
      <c r="C203" t="s">
        <v>24</v>
      </c>
      <c r="D203" t="s">
        <v>3838</v>
      </c>
      <c r="E203">
        <v>2</v>
      </c>
      <c r="F203" t="s">
        <v>3828</v>
      </c>
      <c r="G203">
        <v>3</v>
      </c>
      <c r="H203" t="s">
        <v>3902</v>
      </c>
      <c r="I203">
        <v>6</v>
      </c>
      <c r="J203" t="s">
        <v>16</v>
      </c>
      <c r="K203" t="s">
        <v>3833</v>
      </c>
      <c r="L203" t="s">
        <v>4586</v>
      </c>
    </row>
    <row r="204" spans="1:12" x14ac:dyDescent="0.35">
      <c r="A204" t="s">
        <v>5070</v>
      </c>
      <c r="B204" t="s">
        <v>58</v>
      </c>
      <c r="C204" t="s">
        <v>58</v>
      </c>
      <c r="D204" t="s">
        <v>3858</v>
      </c>
      <c r="E204">
        <v>1</v>
      </c>
      <c r="F204" t="s">
        <v>3879</v>
      </c>
      <c r="G204">
        <v>4</v>
      </c>
      <c r="H204" t="s">
        <v>3879</v>
      </c>
      <c r="I204">
        <v>4</v>
      </c>
      <c r="J204" t="s">
        <v>3833</v>
      </c>
      <c r="K204" t="s">
        <v>26</v>
      </c>
      <c r="L204" t="s">
        <v>3961</v>
      </c>
    </row>
    <row r="205" spans="1:12" x14ac:dyDescent="0.35">
      <c r="A205" t="s">
        <v>3889</v>
      </c>
      <c r="B205" t="s">
        <v>3833</v>
      </c>
      <c r="C205" t="s">
        <v>3826</v>
      </c>
      <c r="D205" t="s">
        <v>3827</v>
      </c>
      <c r="E205">
        <v>3</v>
      </c>
      <c r="F205" t="s">
        <v>3828</v>
      </c>
      <c r="G205">
        <v>3</v>
      </c>
      <c r="H205" t="s">
        <v>3829</v>
      </c>
      <c r="I205">
        <v>9</v>
      </c>
      <c r="J205" t="s">
        <v>16</v>
      </c>
      <c r="K205" t="s">
        <v>17</v>
      </c>
      <c r="L205" t="s">
        <v>3869</v>
      </c>
    </row>
    <row r="206" spans="1:12" x14ac:dyDescent="0.35">
      <c r="A206" t="s">
        <v>133</v>
      </c>
      <c r="B206" t="s">
        <v>15</v>
      </c>
      <c r="C206" t="s">
        <v>15</v>
      </c>
      <c r="D206" t="s">
        <v>3827</v>
      </c>
      <c r="E206">
        <v>3</v>
      </c>
      <c r="F206" t="s">
        <v>3842</v>
      </c>
      <c r="G206">
        <v>2</v>
      </c>
      <c r="H206" t="s">
        <v>3902</v>
      </c>
      <c r="I206">
        <v>6</v>
      </c>
      <c r="J206" t="s">
        <v>25</v>
      </c>
      <c r="K206" t="s">
        <v>17</v>
      </c>
      <c r="L206" t="s">
        <v>4106</v>
      </c>
    </row>
    <row r="207" spans="1:12" x14ac:dyDescent="0.35">
      <c r="A207" t="s">
        <v>134</v>
      </c>
      <c r="B207" t="s">
        <v>31</v>
      </c>
      <c r="C207" t="s">
        <v>31</v>
      </c>
      <c r="D207" t="s">
        <v>3858</v>
      </c>
      <c r="E207">
        <v>1</v>
      </c>
      <c r="F207" t="s">
        <v>3846</v>
      </c>
      <c r="G207">
        <v>1</v>
      </c>
      <c r="H207" t="s">
        <v>3846</v>
      </c>
      <c r="I207">
        <v>1</v>
      </c>
      <c r="J207" t="s">
        <v>36</v>
      </c>
      <c r="K207" t="s">
        <v>26</v>
      </c>
      <c r="L207" t="s">
        <v>4446</v>
      </c>
    </row>
    <row r="208" spans="1:12" x14ac:dyDescent="0.35">
      <c r="A208" t="s">
        <v>5071</v>
      </c>
      <c r="B208" t="s">
        <v>58</v>
      </c>
      <c r="C208" t="s">
        <v>58</v>
      </c>
      <c r="D208" t="s">
        <v>3858</v>
      </c>
      <c r="E208">
        <v>1</v>
      </c>
      <c r="F208" t="s">
        <v>3879</v>
      </c>
      <c r="G208">
        <v>4</v>
      </c>
      <c r="H208" t="s">
        <v>3879</v>
      </c>
      <c r="I208">
        <v>4</v>
      </c>
      <c r="J208" t="s">
        <v>3830</v>
      </c>
      <c r="K208" t="s">
        <v>26</v>
      </c>
      <c r="L208" t="s">
        <v>4143</v>
      </c>
    </row>
    <row r="209" spans="1:12" x14ac:dyDescent="0.35">
      <c r="A209" t="s">
        <v>5072</v>
      </c>
      <c r="B209" t="s">
        <v>84</v>
      </c>
      <c r="C209" t="s">
        <v>84</v>
      </c>
      <c r="D209" t="s">
        <v>3834</v>
      </c>
      <c r="E209">
        <v>5</v>
      </c>
      <c r="F209" t="s">
        <v>3839</v>
      </c>
      <c r="G209">
        <v>1.5</v>
      </c>
      <c r="H209" t="s">
        <v>3899</v>
      </c>
      <c r="I209">
        <v>7.5</v>
      </c>
      <c r="J209" t="s">
        <v>3833</v>
      </c>
      <c r="K209" t="s">
        <v>3833</v>
      </c>
      <c r="L209" t="s">
        <v>5073</v>
      </c>
    </row>
    <row r="210" spans="1:12" x14ac:dyDescent="0.35">
      <c r="A210" t="s">
        <v>135</v>
      </c>
      <c r="B210" t="s">
        <v>58</v>
      </c>
      <c r="C210" t="s">
        <v>58</v>
      </c>
      <c r="D210" t="s">
        <v>3827</v>
      </c>
      <c r="E210">
        <v>3</v>
      </c>
      <c r="F210" t="s">
        <v>3879</v>
      </c>
      <c r="G210">
        <v>4</v>
      </c>
      <c r="H210" t="s">
        <v>3852</v>
      </c>
      <c r="I210">
        <v>12</v>
      </c>
      <c r="J210" t="s">
        <v>16</v>
      </c>
      <c r="K210" t="s">
        <v>26</v>
      </c>
      <c r="L210" t="s">
        <v>4740</v>
      </c>
    </row>
    <row r="211" spans="1:12" x14ac:dyDescent="0.35">
      <c r="A211" t="s">
        <v>5074</v>
      </c>
      <c r="B211" t="s">
        <v>47</v>
      </c>
      <c r="C211" t="s">
        <v>47</v>
      </c>
      <c r="D211" t="s">
        <v>3838</v>
      </c>
      <c r="E211">
        <v>2</v>
      </c>
      <c r="F211" t="s">
        <v>3879</v>
      </c>
      <c r="G211">
        <v>4</v>
      </c>
      <c r="H211" t="s">
        <v>3883</v>
      </c>
      <c r="I211">
        <v>8</v>
      </c>
      <c r="J211" t="s">
        <v>16</v>
      </c>
      <c r="K211" t="s">
        <v>3833</v>
      </c>
      <c r="L211" t="s">
        <v>3830</v>
      </c>
    </row>
    <row r="212" spans="1:12" x14ac:dyDescent="0.35">
      <c r="A212" t="s">
        <v>5075</v>
      </c>
      <c r="B212" t="s">
        <v>58</v>
      </c>
      <c r="C212" t="s">
        <v>58</v>
      </c>
      <c r="D212" t="s">
        <v>3834</v>
      </c>
      <c r="E212">
        <v>5</v>
      </c>
      <c r="F212" t="s">
        <v>3879</v>
      </c>
      <c r="G212">
        <v>4</v>
      </c>
      <c r="H212" t="s">
        <v>3880</v>
      </c>
      <c r="I212">
        <v>20</v>
      </c>
      <c r="J212" t="s">
        <v>3833</v>
      </c>
      <c r="K212" t="s">
        <v>26</v>
      </c>
      <c r="L212" t="s">
        <v>4582</v>
      </c>
    </row>
    <row r="213" spans="1:12" x14ac:dyDescent="0.35">
      <c r="A213" t="s">
        <v>3890</v>
      </c>
      <c r="B213" t="s">
        <v>3830</v>
      </c>
      <c r="C213" t="s">
        <v>42</v>
      </c>
      <c r="D213" t="s">
        <v>3827</v>
      </c>
      <c r="E213">
        <v>3</v>
      </c>
      <c r="F213" t="s">
        <v>3849</v>
      </c>
      <c r="G213">
        <v>5</v>
      </c>
      <c r="H213" t="s">
        <v>3835</v>
      </c>
      <c r="I213">
        <v>15</v>
      </c>
      <c r="J213" t="s">
        <v>36</v>
      </c>
      <c r="K213" t="s">
        <v>3833</v>
      </c>
      <c r="L213" t="s">
        <v>3891</v>
      </c>
    </row>
    <row r="214" spans="1:12" x14ac:dyDescent="0.35">
      <c r="A214" t="s">
        <v>5076</v>
      </c>
      <c r="B214" t="s">
        <v>42</v>
      </c>
      <c r="C214" t="s">
        <v>42</v>
      </c>
      <c r="D214" t="s">
        <v>3827</v>
      </c>
      <c r="E214">
        <v>3</v>
      </c>
      <c r="F214" t="s">
        <v>3830</v>
      </c>
      <c r="G214">
        <v>5</v>
      </c>
      <c r="H214" t="s">
        <v>3835</v>
      </c>
      <c r="I214">
        <v>15</v>
      </c>
      <c r="J214" t="s">
        <v>16</v>
      </c>
      <c r="K214" t="s">
        <v>3833</v>
      </c>
      <c r="L214" t="s">
        <v>3965</v>
      </c>
    </row>
    <row r="215" spans="1:12" x14ac:dyDescent="0.35">
      <c r="A215" t="s">
        <v>5077</v>
      </c>
      <c r="B215" t="s">
        <v>24</v>
      </c>
      <c r="C215" t="s">
        <v>24</v>
      </c>
      <c r="D215" t="s">
        <v>3858</v>
      </c>
      <c r="E215">
        <v>1</v>
      </c>
      <c r="F215" t="s">
        <v>3830</v>
      </c>
      <c r="G215">
        <v>3</v>
      </c>
      <c r="H215" t="s">
        <v>3828</v>
      </c>
      <c r="I215">
        <v>3</v>
      </c>
      <c r="J215" t="s">
        <v>3833</v>
      </c>
      <c r="K215" t="s">
        <v>3833</v>
      </c>
      <c r="L215" t="s">
        <v>5078</v>
      </c>
    </row>
    <row r="216" spans="1:12" x14ac:dyDescent="0.35">
      <c r="A216" t="s">
        <v>136</v>
      </c>
      <c r="B216" t="s">
        <v>42</v>
      </c>
      <c r="C216" t="s">
        <v>42</v>
      </c>
      <c r="D216" t="s">
        <v>3830</v>
      </c>
      <c r="E216">
        <v>5</v>
      </c>
      <c r="F216" t="s">
        <v>3849</v>
      </c>
      <c r="G216">
        <v>5</v>
      </c>
      <c r="H216" t="s">
        <v>3855</v>
      </c>
      <c r="I216">
        <v>25</v>
      </c>
      <c r="J216" t="s">
        <v>25</v>
      </c>
      <c r="K216" t="s">
        <v>26</v>
      </c>
      <c r="L216" t="s">
        <v>4074</v>
      </c>
    </row>
    <row r="217" spans="1:12" x14ac:dyDescent="0.35">
      <c r="A217" t="s">
        <v>137</v>
      </c>
      <c r="B217" t="s">
        <v>42</v>
      </c>
      <c r="C217" t="s">
        <v>42</v>
      </c>
      <c r="D217" t="s">
        <v>3851</v>
      </c>
      <c r="E217">
        <v>4</v>
      </c>
      <c r="F217" t="s">
        <v>3849</v>
      </c>
      <c r="G217">
        <v>5</v>
      </c>
      <c r="H217" t="s">
        <v>3880</v>
      </c>
      <c r="I217">
        <v>20</v>
      </c>
      <c r="J217" t="s">
        <v>25</v>
      </c>
      <c r="K217" t="s">
        <v>26</v>
      </c>
      <c r="L217" t="s">
        <v>4897</v>
      </c>
    </row>
    <row r="218" spans="1:12" x14ac:dyDescent="0.35">
      <c r="A218" t="s">
        <v>3892</v>
      </c>
      <c r="B218" t="s">
        <v>3830</v>
      </c>
      <c r="C218" t="s">
        <v>3826</v>
      </c>
      <c r="D218" t="s">
        <v>3851</v>
      </c>
      <c r="E218">
        <v>4</v>
      </c>
      <c r="F218" t="s">
        <v>3879</v>
      </c>
      <c r="G218">
        <v>4</v>
      </c>
      <c r="H218" t="s">
        <v>3874</v>
      </c>
      <c r="I218">
        <v>16</v>
      </c>
      <c r="J218" t="s">
        <v>16</v>
      </c>
      <c r="K218" t="s">
        <v>3833</v>
      </c>
      <c r="L218" t="s">
        <v>3893</v>
      </c>
    </row>
    <row r="219" spans="1:12" x14ac:dyDescent="0.35">
      <c r="A219" t="s">
        <v>138</v>
      </c>
      <c r="B219" t="s">
        <v>42</v>
      </c>
      <c r="C219" t="s">
        <v>42</v>
      </c>
      <c r="D219" t="s">
        <v>3858</v>
      </c>
      <c r="E219">
        <v>1</v>
      </c>
      <c r="F219" t="s">
        <v>3849</v>
      </c>
      <c r="G219">
        <v>5</v>
      </c>
      <c r="H219" t="s">
        <v>3849</v>
      </c>
      <c r="I219">
        <v>5</v>
      </c>
      <c r="J219" t="s">
        <v>25</v>
      </c>
      <c r="K219" t="s">
        <v>26</v>
      </c>
      <c r="L219" t="s">
        <v>4246</v>
      </c>
    </row>
    <row r="220" spans="1:12" x14ac:dyDescent="0.35">
      <c r="A220" t="s">
        <v>5079</v>
      </c>
      <c r="B220" t="s">
        <v>50</v>
      </c>
      <c r="C220" t="s">
        <v>50</v>
      </c>
      <c r="D220" t="s">
        <v>3858</v>
      </c>
      <c r="E220">
        <v>1</v>
      </c>
      <c r="F220" t="s">
        <v>3828</v>
      </c>
      <c r="G220">
        <v>3</v>
      </c>
      <c r="H220" t="s">
        <v>3828</v>
      </c>
      <c r="I220">
        <v>3</v>
      </c>
      <c r="J220" t="s">
        <v>3833</v>
      </c>
      <c r="K220" t="s">
        <v>17</v>
      </c>
      <c r="L220" t="s">
        <v>4795</v>
      </c>
    </row>
    <row r="221" spans="1:12" x14ac:dyDescent="0.35">
      <c r="A221" t="s">
        <v>5080</v>
      </c>
      <c r="B221" t="s">
        <v>42</v>
      </c>
      <c r="C221" t="s">
        <v>42</v>
      </c>
      <c r="D221" t="s">
        <v>3858</v>
      </c>
      <c r="E221">
        <v>1</v>
      </c>
      <c r="F221" t="s">
        <v>3849</v>
      </c>
      <c r="G221">
        <v>5</v>
      </c>
      <c r="H221" t="s">
        <v>3849</v>
      </c>
      <c r="I221">
        <v>5</v>
      </c>
      <c r="J221" t="s">
        <v>3833</v>
      </c>
      <c r="K221" t="s">
        <v>3830</v>
      </c>
      <c r="L221" t="s">
        <v>3929</v>
      </c>
    </row>
    <row r="222" spans="1:12" x14ac:dyDescent="0.35">
      <c r="A222" t="s">
        <v>139</v>
      </c>
      <c r="B222" t="s">
        <v>15</v>
      </c>
      <c r="C222" t="s">
        <v>15</v>
      </c>
      <c r="D222" t="s">
        <v>3851</v>
      </c>
      <c r="E222">
        <v>4</v>
      </c>
      <c r="F222" t="s">
        <v>3842</v>
      </c>
      <c r="G222">
        <v>2</v>
      </c>
      <c r="H222" t="s">
        <v>3883</v>
      </c>
      <c r="I222">
        <v>8</v>
      </c>
      <c r="J222" t="s">
        <v>36</v>
      </c>
      <c r="K222" t="s">
        <v>26</v>
      </c>
      <c r="L222" t="s">
        <v>4062</v>
      </c>
    </row>
    <row r="223" spans="1:12" x14ac:dyDescent="0.35">
      <c r="A223" t="s">
        <v>140</v>
      </c>
      <c r="B223" t="s">
        <v>24</v>
      </c>
      <c r="C223" t="s">
        <v>24</v>
      </c>
      <c r="D223" t="s">
        <v>3827</v>
      </c>
      <c r="E223">
        <v>3</v>
      </c>
      <c r="F223" t="s">
        <v>3828</v>
      </c>
      <c r="G223">
        <v>3</v>
      </c>
      <c r="H223" t="s">
        <v>3829</v>
      </c>
      <c r="I223">
        <v>9</v>
      </c>
      <c r="J223" t="s">
        <v>16</v>
      </c>
      <c r="K223" t="s">
        <v>26</v>
      </c>
      <c r="L223" t="s">
        <v>4450</v>
      </c>
    </row>
    <row r="224" spans="1:12" x14ac:dyDescent="0.35">
      <c r="A224" t="s">
        <v>5081</v>
      </c>
      <c r="B224" t="s">
        <v>31</v>
      </c>
      <c r="C224" t="s">
        <v>31</v>
      </c>
      <c r="D224" t="s">
        <v>3838</v>
      </c>
      <c r="E224">
        <v>2</v>
      </c>
      <c r="F224" t="s">
        <v>3846</v>
      </c>
      <c r="G224">
        <v>1</v>
      </c>
      <c r="H224" t="s">
        <v>3842</v>
      </c>
      <c r="I224">
        <v>2</v>
      </c>
      <c r="J224" t="s">
        <v>36</v>
      </c>
      <c r="K224" t="s">
        <v>3833</v>
      </c>
      <c r="L224" t="s">
        <v>4738</v>
      </c>
    </row>
    <row r="225" spans="1:12" x14ac:dyDescent="0.35">
      <c r="A225" t="s">
        <v>5082</v>
      </c>
      <c r="B225" t="s">
        <v>42</v>
      </c>
      <c r="C225" t="s">
        <v>42</v>
      </c>
      <c r="D225" t="s">
        <v>3838</v>
      </c>
      <c r="E225">
        <v>2</v>
      </c>
      <c r="F225" t="s">
        <v>3849</v>
      </c>
      <c r="G225">
        <v>5</v>
      </c>
      <c r="H225" t="s">
        <v>3843</v>
      </c>
      <c r="I225">
        <v>10</v>
      </c>
      <c r="J225" t="s">
        <v>16</v>
      </c>
      <c r="K225" t="s">
        <v>3833</v>
      </c>
      <c r="L225" t="s">
        <v>4574</v>
      </c>
    </row>
    <row r="226" spans="1:12" x14ac:dyDescent="0.35">
      <c r="A226" t="s">
        <v>5083</v>
      </c>
      <c r="B226" t="s">
        <v>31</v>
      </c>
      <c r="C226" t="s">
        <v>31</v>
      </c>
      <c r="D226" t="s">
        <v>3858</v>
      </c>
      <c r="E226">
        <v>1</v>
      </c>
      <c r="F226" t="s">
        <v>3846</v>
      </c>
      <c r="G226">
        <v>1</v>
      </c>
      <c r="H226" t="s">
        <v>3846</v>
      </c>
      <c r="I226">
        <v>1</v>
      </c>
      <c r="J226" t="s">
        <v>25</v>
      </c>
      <c r="K226" t="s">
        <v>26</v>
      </c>
      <c r="L226" t="s">
        <v>3825</v>
      </c>
    </row>
    <row r="227" spans="1:12" x14ac:dyDescent="0.35">
      <c r="A227" t="s">
        <v>141</v>
      </c>
      <c r="B227" t="s">
        <v>42</v>
      </c>
      <c r="C227" t="s">
        <v>42</v>
      </c>
      <c r="D227" t="s">
        <v>3858</v>
      </c>
      <c r="E227">
        <v>1</v>
      </c>
      <c r="F227" t="s">
        <v>3849</v>
      </c>
      <c r="G227">
        <v>5</v>
      </c>
      <c r="H227" t="s">
        <v>3849</v>
      </c>
      <c r="I227">
        <v>5</v>
      </c>
      <c r="J227" t="s">
        <v>36</v>
      </c>
      <c r="K227" t="s">
        <v>17</v>
      </c>
      <c r="L227" t="s">
        <v>4296</v>
      </c>
    </row>
    <row r="228" spans="1:12" x14ac:dyDescent="0.35">
      <c r="A228" t="s">
        <v>142</v>
      </c>
      <c r="B228" t="s">
        <v>31</v>
      </c>
      <c r="C228" t="s">
        <v>31</v>
      </c>
      <c r="D228" t="s">
        <v>3834</v>
      </c>
      <c r="E228">
        <v>5</v>
      </c>
      <c r="F228" t="s">
        <v>3846</v>
      </c>
      <c r="G228">
        <v>1</v>
      </c>
      <c r="H228" t="s">
        <v>3849</v>
      </c>
      <c r="I228">
        <v>5</v>
      </c>
      <c r="J228" t="s">
        <v>36</v>
      </c>
      <c r="K228" t="s">
        <v>17</v>
      </c>
      <c r="L228" t="s">
        <v>4096</v>
      </c>
    </row>
    <row r="229" spans="1:12" x14ac:dyDescent="0.35">
      <c r="A229" t="s">
        <v>3894</v>
      </c>
      <c r="B229" t="s">
        <v>3825</v>
      </c>
      <c r="C229" t="s">
        <v>3826</v>
      </c>
      <c r="D229" t="s">
        <v>3827</v>
      </c>
      <c r="E229">
        <v>3</v>
      </c>
      <c r="F229" t="s">
        <v>3879</v>
      </c>
      <c r="G229">
        <v>4</v>
      </c>
      <c r="H229" t="s">
        <v>3852</v>
      </c>
      <c r="I229">
        <v>12</v>
      </c>
      <c r="J229" t="s">
        <v>3833</v>
      </c>
      <c r="K229" t="s">
        <v>3833</v>
      </c>
      <c r="L229" t="s">
        <v>3895</v>
      </c>
    </row>
    <row r="230" spans="1:12" x14ac:dyDescent="0.35">
      <c r="A230" t="s">
        <v>143</v>
      </c>
      <c r="B230" t="s">
        <v>24</v>
      </c>
      <c r="C230" t="s">
        <v>24</v>
      </c>
      <c r="D230" t="s">
        <v>3858</v>
      </c>
      <c r="E230">
        <v>1</v>
      </c>
      <c r="F230" t="s">
        <v>3825</v>
      </c>
      <c r="G230">
        <v>3</v>
      </c>
      <c r="H230" t="s">
        <v>3828</v>
      </c>
      <c r="I230">
        <v>3</v>
      </c>
      <c r="J230" t="s">
        <v>25</v>
      </c>
      <c r="K230" t="s">
        <v>17</v>
      </c>
      <c r="L230" t="s">
        <v>4240</v>
      </c>
    </row>
    <row r="231" spans="1:12" x14ac:dyDescent="0.35">
      <c r="A231" t="s">
        <v>5084</v>
      </c>
      <c r="B231" t="s">
        <v>24</v>
      </c>
      <c r="C231" t="s">
        <v>24</v>
      </c>
      <c r="D231" t="s">
        <v>3834</v>
      </c>
      <c r="E231">
        <v>5</v>
      </c>
      <c r="F231" t="s">
        <v>3828</v>
      </c>
      <c r="G231">
        <v>3</v>
      </c>
      <c r="H231" t="s">
        <v>3835</v>
      </c>
      <c r="I231">
        <v>15</v>
      </c>
      <c r="J231" t="s">
        <v>3833</v>
      </c>
      <c r="K231" t="s">
        <v>26</v>
      </c>
      <c r="L231" t="s">
        <v>4633</v>
      </c>
    </row>
    <row r="232" spans="1:12" x14ac:dyDescent="0.35">
      <c r="A232" t="s">
        <v>5085</v>
      </c>
      <c r="B232" t="s">
        <v>42</v>
      </c>
      <c r="C232" t="s">
        <v>42</v>
      </c>
      <c r="D232" t="s">
        <v>3858</v>
      </c>
      <c r="E232">
        <v>1</v>
      </c>
      <c r="F232" t="s">
        <v>3849</v>
      </c>
      <c r="G232">
        <v>5</v>
      </c>
      <c r="H232" t="s">
        <v>3849</v>
      </c>
      <c r="I232">
        <v>5</v>
      </c>
      <c r="J232" t="s">
        <v>16</v>
      </c>
      <c r="K232" t="s">
        <v>3830</v>
      </c>
      <c r="L232" t="s">
        <v>4049</v>
      </c>
    </row>
    <row r="233" spans="1:12" x14ac:dyDescent="0.35">
      <c r="A233" t="s">
        <v>144</v>
      </c>
      <c r="B233" t="s">
        <v>24</v>
      </c>
      <c r="C233" t="s">
        <v>24</v>
      </c>
      <c r="D233" t="s">
        <v>3851</v>
      </c>
      <c r="E233">
        <v>4</v>
      </c>
      <c r="F233" t="s">
        <v>3828</v>
      </c>
      <c r="G233">
        <v>3</v>
      </c>
      <c r="H233" t="s">
        <v>3852</v>
      </c>
      <c r="I233">
        <v>12</v>
      </c>
      <c r="J233" t="s">
        <v>36</v>
      </c>
      <c r="K233" t="s">
        <v>17</v>
      </c>
      <c r="L233" t="s">
        <v>4026</v>
      </c>
    </row>
    <row r="234" spans="1:12" x14ac:dyDescent="0.35">
      <c r="A234" t="s">
        <v>5086</v>
      </c>
      <c r="B234" t="s">
        <v>84</v>
      </c>
      <c r="C234" t="s">
        <v>84</v>
      </c>
      <c r="D234" t="s">
        <v>3827</v>
      </c>
      <c r="E234">
        <v>3</v>
      </c>
      <c r="F234" t="s">
        <v>3839</v>
      </c>
      <c r="G234">
        <v>1.5</v>
      </c>
      <c r="H234" t="s">
        <v>4060</v>
      </c>
      <c r="I234">
        <v>4.5</v>
      </c>
      <c r="J234" t="s">
        <v>3830</v>
      </c>
      <c r="K234" t="s">
        <v>3833</v>
      </c>
      <c r="L234" t="s">
        <v>4309</v>
      </c>
    </row>
    <row r="235" spans="1:12" x14ac:dyDescent="0.35">
      <c r="A235" t="s">
        <v>5087</v>
      </c>
      <c r="B235" t="s">
        <v>24</v>
      </c>
      <c r="C235" t="s">
        <v>24</v>
      </c>
      <c r="D235" t="s">
        <v>3851</v>
      </c>
      <c r="E235">
        <v>4</v>
      </c>
      <c r="F235" t="s">
        <v>3828</v>
      </c>
      <c r="G235">
        <v>3</v>
      </c>
      <c r="H235" t="s">
        <v>3852</v>
      </c>
      <c r="I235">
        <v>12</v>
      </c>
      <c r="J235" t="s">
        <v>36</v>
      </c>
      <c r="K235" t="s">
        <v>3830</v>
      </c>
      <c r="L235" t="s">
        <v>4563</v>
      </c>
    </row>
    <row r="236" spans="1:12" x14ac:dyDescent="0.35">
      <c r="A236" t="s">
        <v>5088</v>
      </c>
      <c r="B236" t="s">
        <v>58</v>
      </c>
      <c r="C236" t="s">
        <v>58</v>
      </c>
      <c r="D236" t="s">
        <v>3858</v>
      </c>
      <c r="E236">
        <v>1</v>
      </c>
      <c r="F236" t="s">
        <v>3879</v>
      </c>
      <c r="G236">
        <v>4</v>
      </c>
      <c r="H236" t="s">
        <v>3879</v>
      </c>
      <c r="I236">
        <v>4</v>
      </c>
      <c r="J236" t="s">
        <v>16</v>
      </c>
      <c r="K236" t="s">
        <v>3830</v>
      </c>
      <c r="L236" t="s">
        <v>4052</v>
      </c>
    </row>
    <row r="237" spans="1:12" x14ac:dyDescent="0.35">
      <c r="A237" t="s">
        <v>3896</v>
      </c>
      <c r="B237" t="s">
        <v>3830</v>
      </c>
      <c r="C237" t="s">
        <v>3826</v>
      </c>
      <c r="D237" t="s">
        <v>3858</v>
      </c>
      <c r="E237">
        <v>1</v>
      </c>
      <c r="F237" t="s">
        <v>3879</v>
      </c>
      <c r="G237">
        <v>4</v>
      </c>
      <c r="H237" t="s">
        <v>3879</v>
      </c>
      <c r="I237">
        <v>4</v>
      </c>
      <c r="J237" t="s">
        <v>36</v>
      </c>
      <c r="K237" t="s">
        <v>26</v>
      </c>
      <c r="L237" t="s">
        <v>3897</v>
      </c>
    </row>
    <row r="238" spans="1:12" x14ac:dyDescent="0.35">
      <c r="A238" t="s">
        <v>5089</v>
      </c>
      <c r="B238" t="s">
        <v>42</v>
      </c>
      <c r="C238" t="s">
        <v>42</v>
      </c>
      <c r="D238" t="s">
        <v>3830</v>
      </c>
      <c r="E238" t="s">
        <v>3826</v>
      </c>
      <c r="F238" t="s">
        <v>3849</v>
      </c>
      <c r="G238">
        <v>5</v>
      </c>
      <c r="H238" t="s">
        <v>3825</v>
      </c>
      <c r="I238" t="s">
        <v>3826</v>
      </c>
      <c r="J238" t="s">
        <v>3833</v>
      </c>
      <c r="K238" t="s">
        <v>26</v>
      </c>
      <c r="L238" t="s">
        <v>4096</v>
      </c>
    </row>
    <row r="239" spans="1:12" x14ac:dyDescent="0.35">
      <c r="A239" t="s">
        <v>5090</v>
      </c>
      <c r="B239" t="s">
        <v>15</v>
      </c>
      <c r="C239" t="s">
        <v>15</v>
      </c>
      <c r="D239" t="s">
        <v>3851</v>
      </c>
      <c r="E239">
        <v>4</v>
      </c>
      <c r="F239" t="s">
        <v>3842</v>
      </c>
      <c r="G239">
        <v>2</v>
      </c>
      <c r="H239" t="s">
        <v>3883</v>
      </c>
      <c r="I239">
        <v>8</v>
      </c>
      <c r="J239" t="s">
        <v>3833</v>
      </c>
      <c r="K239" t="s">
        <v>26</v>
      </c>
      <c r="L239" t="s">
        <v>4231</v>
      </c>
    </row>
    <row r="240" spans="1:12" x14ac:dyDescent="0.35">
      <c r="A240" t="s">
        <v>145</v>
      </c>
      <c r="B240" t="s">
        <v>47</v>
      </c>
      <c r="C240" t="s">
        <v>47</v>
      </c>
      <c r="D240" t="s">
        <v>3834</v>
      </c>
      <c r="E240">
        <v>5</v>
      </c>
      <c r="F240" t="s">
        <v>3879</v>
      </c>
      <c r="G240">
        <v>4</v>
      </c>
      <c r="H240" t="s">
        <v>3833</v>
      </c>
      <c r="I240">
        <v>20</v>
      </c>
      <c r="J240" t="s">
        <v>36</v>
      </c>
      <c r="K240" t="s">
        <v>26</v>
      </c>
      <c r="L240" t="s">
        <v>4130</v>
      </c>
    </row>
    <row r="241" spans="1:12" x14ac:dyDescent="0.35">
      <c r="A241" t="s">
        <v>5091</v>
      </c>
      <c r="B241" t="s">
        <v>42</v>
      </c>
      <c r="C241" t="s">
        <v>42</v>
      </c>
      <c r="D241" t="s">
        <v>3827</v>
      </c>
      <c r="E241">
        <v>3</v>
      </c>
      <c r="F241" t="s">
        <v>3833</v>
      </c>
      <c r="G241">
        <v>5</v>
      </c>
      <c r="H241" t="s">
        <v>3835</v>
      </c>
      <c r="I241">
        <v>15</v>
      </c>
      <c r="J241" t="s">
        <v>3833</v>
      </c>
      <c r="K241" t="s">
        <v>26</v>
      </c>
      <c r="L241" t="s">
        <v>4080</v>
      </c>
    </row>
    <row r="242" spans="1:12" x14ac:dyDescent="0.35">
      <c r="A242" t="s">
        <v>5092</v>
      </c>
      <c r="B242" t="s">
        <v>50</v>
      </c>
      <c r="C242" t="s">
        <v>50</v>
      </c>
      <c r="D242" t="s">
        <v>3851</v>
      </c>
      <c r="E242">
        <v>4</v>
      </c>
      <c r="F242" t="s">
        <v>3828</v>
      </c>
      <c r="G242">
        <v>3</v>
      </c>
      <c r="H242" t="s">
        <v>3852</v>
      </c>
      <c r="I242">
        <v>12</v>
      </c>
      <c r="J242" t="s">
        <v>3833</v>
      </c>
      <c r="K242" t="s">
        <v>3833</v>
      </c>
      <c r="L242" t="s">
        <v>4654</v>
      </c>
    </row>
    <row r="243" spans="1:12" x14ac:dyDescent="0.35">
      <c r="A243" t="s">
        <v>146</v>
      </c>
      <c r="B243" t="s">
        <v>3830</v>
      </c>
      <c r="C243" t="s">
        <v>84</v>
      </c>
      <c r="D243" t="s">
        <v>3838</v>
      </c>
      <c r="E243">
        <v>2</v>
      </c>
      <c r="F243" t="s">
        <v>3839</v>
      </c>
      <c r="G243">
        <v>1.5</v>
      </c>
      <c r="H243" t="s">
        <v>3828</v>
      </c>
      <c r="I243">
        <v>3</v>
      </c>
      <c r="J243" t="s">
        <v>25</v>
      </c>
      <c r="K243" t="s">
        <v>26</v>
      </c>
      <c r="L243" t="s">
        <v>3898</v>
      </c>
    </row>
    <row r="244" spans="1:12" x14ac:dyDescent="0.35">
      <c r="A244" t="s">
        <v>147</v>
      </c>
      <c r="B244" t="s">
        <v>84</v>
      </c>
      <c r="C244" t="s">
        <v>84</v>
      </c>
      <c r="D244" t="s">
        <v>3827</v>
      </c>
      <c r="E244">
        <v>3</v>
      </c>
      <c r="F244" t="s">
        <v>3839</v>
      </c>
      <c r="G244">
        <v>1.5</v>
      </c>
      <c r="H244" t="s">
        <v>4060</v>
      </c>
      <c r="I244">
        <v>4.5</v>
      </c>
      <c r="J244" t="s">
        <v>16</v>
      </c>
      <c r="K244" t="s">
        <v>26</v>
      </c>
      <c r="L244" t="s">
        <v>4423</v>
      </c>
    </row>
    <row r="245" spans="1:12" x14ac:dyDescent="0.35">
      <c r="A245" t="s">
        <v>5093</v>
      </c>
      <c r="B245" t="s">
        <v>15</v>
      </c>
      <c r="C245" t="s">
        <v>15</v>
      </c>
      <c r="D245" t="s">
        <v>3851</v>
      </c>
      <c r="E245">
        <v>4</v>
      </c>
      <c r="F245" t="s">
        <v>3842</v>
      </c>
      <c r="G245">
        <v>2</v>
      </c>
      <c r="H245" t="s">
        <v>3883</v>
      </c>
      <c r="I245">
        <v>8</v>
      </c>
      <c r="J245" t="s">
        <v>3833</v>
      </c>
      <c r="K245" t="s">
        <v>3833</v>
      </c>
      <c r="L245" t="s">
        <v>4085</v>
      </c>
    </row>
    <row r="246" spans="1:12" x14ac:dyDescent="0.35">
      <c r="A246" t="s">
        <v>148</v>
      </c>
      <c r="B246" t="s">
        <v>47</v>
      </c>
      <c r="C246" t="s">
        <v>47</v>
      </c>
      <c r="D246" t="s">
        <v>3827</v>
      </c>
      <c r="E246">
        <v>3</v>
      </c>
      <c r="F246" t="s">
        <v>3879</v>
      </c>
      <c r="G246">
        <v>4</v>
      </c>
      <c r="H246" t="s">
        <v>3852</v>
      </c>
      <c r="I246">
        <v>12</v>
      </c>
      <c r="J246" t="s">
        <v>16</v>
      </c>
      <c r="K246" t="s">
        <v>26</v>
      </c>
      <c r="L246" t="s">
        <v>4078</v>
      </c>
    </row>
    <row r="247" spans="1:12" x14ac:dyDescent="0.35">
      <c r="A247" t="s">
        <v>5094</v>
      </c>
      <c r="B247" t="s">
        <v>50</v>
      </c>
      <c r="C247" t="s">
        <v>50</v>
      </c>
      <c r="D247" t="s">
        <v>3838</v>
      </c>
      <c r="E247">
        <v>2</v>
      </c>
      <c r="F247" t="s">
        <v>3828</v>
      </c>
      <c r="G247">
        <v>3</v>
      </c>
      <c r="H247" t="s">
        <v>3902</v>
      </c>
      <c r="I247">
        <v>6</v>
      </c>
      <c r="J247" t="s">
        <v>25</v>
      </c>
      <c r="K247" t="s">
        <v>3833</v>
      </c>
      <c r="L247" t="s">
        <v>4087</v>
      </c>
    </row>
    <row r="248" spans="1:12" x14ac:dyDescent="0.35">
      <c r="A248" t="s">
        <v>5095</v>
      </c>
      <c r="B248" t="s">
        <v>84</v>
      </c>
      <c r="C248" t="s">
        <v>84</v>
      </c>
      <c r="D248" t="s">
        <v>3838</v>
      </c>
      <c r="E248">
        <v>2</v>
      </c>
      <c r="F248" t="s">
        <v>3839</v>
      </c>
      <c r="G248">
        <v>1.5</v>
      </c>
      <c r="H248" t="s">
        <v>3828</v>
      </c>
      <c r="I248">
        <v>3</v>
      </c>
      <c r="J248" t="s">
        <v>3833</v>
      </c>
      <c r="K248" t="s">
        <v>3825</v>
      </c>
      <c r="L248" t="s">
        <v>3833</v>
      </c>
    </row>
    <row r="249" spans="1:12" x14ac:dyDescent="0.35">
      <c r="A249" t="s">
        <v>149</v>
      </c>
      <c r="B249" t="s">
        <v>3833</v>
      </c>
      <c r="C249" t="s">
        <v>84</v>
      </c>
      <c r="D249" t="s">
        <v>3834</v>
      </c>
      <c r="E249">
        <v>5</v>
      </c>
      <c r="F249" t="s">
        <v>3839</v>
      </c>
      <c r="G249">
        <v>1.5</v>
      </c>
      <c r="H249" t="s">
        <v>3899</v>
      </c>
      <c r="I249">
        <v>7.5</v>
      </c>
      <c r="J249" t="s">
        <v>36</v>
      </c>
      <c r="K249" t="s">
        <v>26</v>
      </c>
      <c r="L249" t="s">
        <v>3900</v>
      </c>
    </row>
    <row r="250" spans="1:12" x14ac:dyDescent="0.35">
      <c r="A250" t="s">
        <v>5096</v>
      </c>
      <c r="B250" t="s">
        <v>24</v>
      </c>
      <c r="C250" t="s">
        <v>24</v>
      </c>
      <c r="D250" t="s">
        <v>3838</v>
      </c>
      <c r="E250">
        <v>2</v>
      </c>
      <c r="F250" t="s">
        <v>3828</v>
      </c>
      <c r="G250">
        <v>3</v>
      </c>
      <c r="H250" t="s">
        <v>3902</v>
      </c>
      <c r="I250">
        <v>6</v>
      </c>
      <c r="J250" t="s">
        <v>36</v>
      </c>
      <c r="K250" t="s">
        <v>3833</v>
      </c>
      <c r="L250" t="s">
        <v>4183</v>
      </c>
    </row>
    <row r="251" spans="1:12" x14ac:dyDescent="0.35">
      <c r="A251" t="s">
        <v>3901</v>
      </c>
      <c r="B251" t="s">
        <v>3830</v>
      </c>
      <c r="C251" t="s">
        <v>3826</v>
      </c>
      <c r="D251" t="s">
        <v>3838</v>
      </c>
      <c r="E251">
        <v>2</v>
      </c>
      <c r="F251" t="s">
        <v>3828</v>
      </c>
      <c r="G251">
        <v>3</v>
      </c>
      <c r="H251" t="s">
        <v>3902</v>
      </c>
      <c r="I251">
        <v>6</v>
      </c>
      <c r="J251" t="s">
        <v>16</v>
      </c>
      <c r="K251" t="s">
        <v>17</v>
      </c>
      <c r="L251" t="s">
        <v>3903</v>
      </c>
    </row>
    <row r="252" spans="1:12" x14ac:dyDescent="0.35">
      <c r="A252" t="s">
        <v>150</v>
      </c>
      <c r="B252" t="s">
        <v>50</v>
      </c>
      <c r="C252" t="s">
        <v>50</v>
      </c>
      <c r="D252" t="s">
        <v>3838</v>
      </c>
      <c r="E252">
        <v>2</v>
      </c>
      <c r="F252" t="s">
        <v>3828</v>
      </c>
      <c r="G252">
        <v>3</v>
      </c>
      <c r="H252" t="s">
        <v>3902</v>
      </c>
      <c r="I252">
        <v>6</v>
      </c>
      <c r="J252" t="s">
        <v>36</v>
      </c>
      <c r="K252" t="s">
        <v>17</v>
      </c>
      <c r="L252" t="s">
        <v>4222</v>
      </c>
    </row>
    <row r="253" spans="1:12" x14ac:dyDescent="0.35">
      <c r="A253" t="s">
        <v>151</v>
      </c>
      <c r="B253" t="s">
        <v>42</v>
      </c>
      <c r="C253" t="s">
        <v>42</v>
      </c>
      <c r="D253" t="s">
        <v>3827</v>
      </c>
      <c r="E253">
        <v>3</v>
      </c>
      <c r="F253" t="s">
        <v>3849</v>
      </c>
      <c r="G253">
        <v>5</v>
      </c>
      <c r="H253" t="s">
        <v>3835</v>
      </c>
      <c r="I253">
        <v>15</v>
      </c>
      <c r="J253" t="s">
        <v>25</v>
      </c>
      <c r="K253" t="s">
        <v>26</v>
      </c>
      <c r="L253" t="s">
        <v>4104</v>
      </c>
    </row>
    <row r="254" spans="1:12" x14ac:dyDescent="0.35">
      <c r="A254" t="s">
        <v>5097</v>
      </c>
      <c r="B254" t="s">
        <v>31</v>
      </c>
      <c r="C254" t="s">
        <v>31</v>
      </c>
      <c r="D254" t="s">
        <v>3834</v>
      </c>
      <c r="E254">
        <v>5</v>
      </c>
      <c r="F254" t="s">
        <v>3846</v>
      </c>
      <c r="G254">
        <v>1</v>
      </c>
      <c r="H254" t="s">
        <v>3849</v>
      </c>
      <c r="I254">
        <v>5</v>
      </c>
      <c r="J254" t="s">
        <v>3833</v>
      </c>
      <c r="K254" t="s">
        <v>17</v>
      </c>
      <c r="L254" t="s">
        <v>3833</v>
      </c>
    </row>
    <row r="255" spans="1:12" x14ac:dyDescent="0.35">
      <c r="A255" t="s">
        <v>5098</v>
      </c>
      <c r="B255" t="s">
        <v>84</v>
      </c>
      <c r="C255" t="s">
        <v>84</v>
      </c>
      <c r="D255" t="s">
        <v>3851</v>
      </c>
      <c r="E255">
        <v>4</v>
      </c>
      <c r="F255" t="s">
        <v>3839</v>
      </c>
      <c r="G255">
        <v>1.5</v>
      </c>
      <c r="H255" t="s">
        <v>3830</v>
      </c>
      <c r="I255">
        <v>6</v>
      </c>
      <c r="J255" t="s">
        <v>3825</v>
      </c>
      <c r="K255" t="s">
        <v>26</v>
      </c>
      <c r="L255" t="s">
        <v>4633</v>
      </c>
    </row>
    <row r="256" spans="1:12" x14ac:dyDescent="0.35">
      <c r="A256" t="s">
        <v>152</v>
      </c>
      <c r="B256" t="s">
        <v>42</v>
      </c>
      <c r="C256" t="s">
        <v>42</v>
      </c>
      <c r="D256" t="s">
        <v>3858</v>
      </c>
      <c r="E256">
        <v>1</v>
      </c>
      <c r="F256" t="s">
        <v>3849</v>
      </c>
      <c r="G256">
        <v>5</v>
      </c>
      <c r="H256" t="s">
        <v>3849</v>
      </c>
      <c r="I256">
        <v>5</v>
      </c>
      <c r="J256" t="s">
        <v>25</v>
      </c>
      <c r="K256" t="s">
        <v>26</v>
      </c>
      <c r="L256" t="s">
        <v>4740</v>
      </c>
    </row>
    <row r="257" spans="1:12" x14ac:dyDescent="0.35">
      <c r="A257" t="s">
        <v>153</v>
      </c>
      <c r="B257" t="s">
        <v>31</v>
      </c>
      <c r="C257" t="s">
        <v>31</v>
      </c>
      <c r="D257" t="s">
        <v>3838</v>
      </c>
      <c r="E257">
        <v>2</v>
      </c>
      <c r="F257" t="s">
        <v>3846</v>
      </c>
      <c r="G257">
        <v>1</v>
      </c>
      <c r="H257" t="s">
        <v>3842</v>
      </c>
      <c r="I257">
        <v>2</v>
      </c>
      <c r="J257" t="s">
        <v>36</v>
      </c>
      <c r="K257" t="s">
        <v>17</v>
      </c>
      <c r="L257" t="s">
        <v>4539</v>
      </c>
    </row>
    <row r="258" spans="1:12" x14ac:dyDescent="0.35">
      <c r="A258" t="s">
        <v>154</v>
      </c>
      <c r="B258" t="s">
        <v>58</v>
      </c>
      <c r="C258" t="s">
        <v>58</v>
      </c>
      <c r="D258" t="s">
        <v>3834</v>
      </c>
      <c r="E258">
        <v>5</v>
      </c>
      <c r="F258" t="s">
        <v>3879</v>
      </c>
      <c r="G258">
        <v>4</v>
      </c>
      <c r="H258" t="s">
        <v>3880</v>
      </c>
      <c r="I258">
        <v>20</v>
      </c>
      <c r="J258" t="s">
        <v>16</v>
      </c>
      <c r="K258" t="s">
        <v>17</v>
      </c>
      <c r="L258" t="s">
        <v>4384</v>
      </c>
    </row>
    <row r="259" spans="1:12" x14ac:dyDescent="0.35">
      <c r="A259" t="s">
        <v>155</v>
      </c>
      <c r="B259" t="s">
        <v>47</v>
      </c>
      <c r="C259" t="s">
        <v>47</v>
      </c>
      <c r="D259" t="s">
        <v>3838</v>
      </c>
      <c r="E259">
        <v>2</v>
      </c>
      <c r="F259" t="s">
        <v>3879</v>
      </c>
      <c r="G259">
        <v>4</v>
      </c>
      <c r="H259" t="s">
        <v>3883</v>
      </c>
      <c r="I259">
        <v>8</v>
      </c>
      <c r="J259" t="s">
        <v>25</v>
      </c>
      <c r="K259" t="s">
        <v>17</v>
      </c>
      <c r="L259" t="s">
        <v>3993</v>
      </c>
    </row>
    <row r="260" spans="1:12" x14ac:dyDescent="0.35">
      <c r="A260" t="s">
        <v>3904</v>
      </c>
      <c r="B260" t="s">
        <v>3830</v>
      </c>
      <c r="C260" t="s">
        <v>3826</v>
      </c>
      <c r="D260" t="s">
        <v>3827</v>
      </c>
      <c r="E260">
        <v>3</v>
      </c>
      <c r="F260" t="s">
        <v>3828</v>
      </c>
      <c r="G260">
        <v>3</v>
      </c>
      <c r="H260" t="s">
        <v>3829</v>
      </c>
      <c r="I260">
        <v>9</v>
      </c>
      <c r="J260" t="s">
        <v>25</v>
      </c>
      <c r="K260" t="s">
        <v>3833</v>
      </c>
      <c r="L260" t="s">
        <v>3905</v>
      </c>
    </row>
    <row r="261" spans="1:12" x14ac:dyDescent="0.35">
      <c r="A261" t="s">
        <v>5099</v>
      </c>
      <c r="B261" t="s">
        <v>31</v>
      </c>
      <c r="C261" t="s">
        <v>31</v>
      </c>
      <c r="D261" t="s">
        <v>3851</v>
      </c>
      <c r="E261">
        <v>4</v>
      </c>
      <c r="F261" t="s">
        <v>3846</v>
      </c>
      <c r="G261">
        <v>1</v>
      </c>
      <c r="H261" t="s">
        <v>3825</v>
      </c>
      <c r="I261">
        <v>4</v>
      </c>
      <c r="J261" t="s">
        <v>36</v>
      </c>
      <c r="K261" t="s">
        <v>3833</v>
      </c>
      <c r="L261" t="s">
        <v>3825</v>
      </c>
    </row>
    <row r="262" spans="1:12" x14ac:dyDescent="0.35">
      <c r="A262" t="s">
        <v>156</v>
      </c>
      <c r="B262" t="s">
        <v>47</v>
      </c>
      <c r="C262" t="s">
        <v>47</v>
      </c>
      <c r="D262" t="s">
        <v>3834</v>
      </c>
      <c r="E262">
        <v>5</v>
      </c>
      <c r="F262" t="s">
        <v>3879</v>
      </c>
      <c r="G262">
        <v>4</v>
      </c>
      <c r="H262" t="s">
        <v>3880</v>
      </c>
      <c r="I262">
        <v>20</v>
      </c>
      <c r="J262" t="s">
        <v>36</v>
      </c>
      <c r="K262" t="s">
        <v>17</v>
      </c>
      <c r="L262" t="s">
        <v>3884</v>
      </c>
    </row>
    <row r="263" spans="1:12" x14ac:dyDescent="0.35">
      <c r="A263" t="s">
        <v>5100</v>
      </c>
      <c r="B263" t="s">
        <v>42</v>
      </c>
      <c r="C263" t="s">
        <v>42</v>
      </c>
      <c r="D263" t="s">
        <v>3838</v>
      </c>
      <c r="E263">
        <v>2</v>
      </c>
      <c r="F263" t="s">
        <v>3849</v>
      </c>
      <c r="G263">
        <v>5</v>
      </c>
      <c r="H263" t="s">
        <v>3843</v>
      </c>
      <c r="I263">
        <v>10</v>
      </c>
      <c r="J263" t="s">
        <v>25</v>
      </c>
      <c r="K263" t="s">
        <v>3833</v>
      </c>
      <c r="L263" t="s">
        <v>4666</v>
      </c>
    </row>
    <row r="264" spans="1:12" x14ac:dyDescent="0.35">
      <c r="A264" t="s">
        <v>157</v>
      </c>
      <c r="B264" t="s">
        <v>84</v>
      </c>
      <c r="C264" t="s">
        <v>84</v>
      </c>
      <c r="D264" t="s">
        <v>3858</v>
      </c>
      <c r="E264">
        <v>1</v>
      </c>
      <c r="F264" t="s">
        <v>3839</v>
      </c>
      <c r="G264">
        <v>1.5</v>
      </c>
      <c r="H264" t="s">
        <v>3839</v>
      </c>
      <c r="I264">
        <v>1.5</v>
      </c>
      <c r="J264" t="s">
        <v>36</v>
      </c>
      <c r="K264" t="s">
        <v>26</v>
      </c>
      <c r="L264" t="s">
        <v>4000</v>
      </c>
    </row>
    <row r="265" spans="1:12" x14ac:dyDescent="0.35">
      <c r="A265" t="s">
        <v>158</v>
      </c>
      <c r="B265" t="s">
        <v>58</v>
      </c>
      <c r="C265" t="s">
        <v>58</v>
      </c>
      <c r="D265" t="s">
        <v>3834</v>
      </c>
      <c r="E265">
        <v>5</v>
      </c>
      <c r="F265" t="s">
        <v>3879</v>
      </c>
      <c r="G265">
        <v>4</v>
      </c>
      <c r="H265" t="s">
        <v>3880</v>
      </c>
      <c r="I265">
        <v>20</v>
      </c>
      <c r="J265" t="s">
        <v>25</v>
      </c>
      <c r="K265" t="s">
        <v>26</v>
      </c>
      <c r="L265" t="s">
        <v>4087</v>
      </c>
    </row>
    <row r="266" spans="1:12" x14ac:dyDescent="0.35">
      <c r="A266" t="s">
        <v>5101</v>
      </c>
      <c r="B266" t="s">
        <v>47</v>
      </c>
      <c r="C266" t="s">
        <v>47</v>
      </c>
      <c r="D266" t="s">
        <v>3858</v>
      </c>
      <c r="E266">
        <v>1</v>
      </c>
      <c r="F266" t="s">
        <v>3879</v>
      </c>
      <c r="G266">
        <v>4</v>
      </c>
      <c r="H266" t="s">
        <v>3879</v>
      </c>
      <c r="I266">
        <v>4</v>
      </c>
      <c r="J266" t="s">
        <v>16</v>
      </c>
      <c r="K266" t="s">
        <v>3825</v>
      </c>
      <c r="L266" t="s">
        <v>4000</v>
      </c>
    </row>
    <row r="267" spans="1:12" x14ac:dyDescent="0.35">
      <c r="A267" t="s">
        <v>159</v>
      </c>
      <c r="B267" t="s">
        <v>47</v>
      </c>
      <c r="C267" t="s">
        <v>47</v>
      </c>
      <c r="D267" t="s">
        <v>3851</v>
      </c>
      <c r="E267">
        <v>4</v>
      </c>
      <c r="F267" t="s">
        <v>3879</v>
      </c>
      <c r="G267">
        <v>4</v>
      </c>
      <c r="H267" t="s">
        <v>3874</v>
      </c>
      <c r="I267">
        <v>16</v>
      </c>
      <c r="J267" t="s">
        <v>36</v>
      </c>
      <c r="K267" t="s">
        <v>26</v>
      </c>
      <c r="L267" t="s">
        <v>4080</v>
      </c>
    </row>
    <row r="268" spans="1:12" x14ac:dyDescent="0.35">
      <c r="A268" t="s">
        <v>160</v>
      </c>
      <c r="B268" t="s">
        <v>47</v>
      </c>
      <c r="C268" t="s">
        <v>47</v>
      </c>
      <c r="D268" t="s">
        <v>3851</v>
      </c>
      <c r="E268">
        <v>4</v>
      </c>
      <c r="F268" t="s">
        <v>3879</v>
      </c>
      <c r="G268">
        <v>4</v>
      </c>
      <c r="H268" t="s">
        <v>3874</v>
      </c>
      <c r="I268">
        <v>16</v>
      </c>
      <c r="J268" t="s">
        <v>36</v>
      </c>
      <c r="K268" t="s">
        <v>26</v>
      </c>
      <c r="L268" t="s">
        <v>5052</v>
      </c>
    </row>
    <row r="269" spans="1:12" x14ac:dyDescent="0.35">
      <c r="A269" t="s">
        <v>5102</v>
      </c>
      <c r="B269" t="s">
        <v>24</v>
      </c>
      <c r="C269" t="s">
        <v>24</v>
      </c>
      <c r="D269" t="s">
        <v>3851</v>
      </c>
      <c r="E269">
        <v>4</v>
      </c>
      <c r="F269" t="s">
        <v>3828</v>
      </c>
      <c r="G269">
        <v>3</v>
      </c>
      <c r="H269" t="s">
        <v>3852</v>
      </c>
      <c r="I269">
        <v>12</v>
      </c>
      <c r="J269" t="s">
        <v>3833</v>
      </c>
      <c r="K269" t="s">
        <v>17</v>
      </c>
      <c r="L269" t="s">
        <v>4152</v>
      </c>
    </row>
    <row r="270" spans="1:12" x14ac:dyDescent="0.35">
      <c r="A270" t="s">
        <v>161</v>
      </c>
      <c r="B270" t="s">
        <v>24</v>
      </c>
      <c r="C270" t="s">
        <v>24</v>
      </c>
      <c r="D270" t="s">
        <v>3834</v>
      </c>
      <c r="E270">
        <v>5</v>
      </c>
      <c r="F270" t="s">
        <v>3828</v>
      </c>
      <c r="G270">
        <v>3</v>
      </c>
      <c r="H270" t="s">
        <v>3835</v>
      </c>
      <c r="I270">
        <v>15</v>
      </c>
      <c r="J270" t="s">
        <v>36</v>
      </c>
      <c r="K270" t="s">
        <v>17</v>
      </c>
      <c r="L270" t="s">
        <v>4401</v>
      </c>
    </row>
    <row r="271" spans="1:12" x14ac:dyDescent="0.35">
      <c r="A271" t="s">
        <v>3906</v>
      </c>
      <c r="B271" t="s">
        <v>3833</v>
      </c>
      <c r="C271" t="s">
        <v>3826</v>
      </c>
      <c r="D271" t="s">
        <v>3851</v>
      </c>
      <c r="E271">
        <v>4</v>
      </c>
      <c r="F271" t="s">
        <v>3828</v>
      </c>
      <c r="G271">
        <v>3</v>
      </c>
      <c r="H271" t="s">
        <v>3852</v>
      </c>
      <c r="I271">
        <v>12</v>
      </c>
      <c r="J271" t="s">
        <v>25</v>
      </c>
      <c r="K271" t="s">
        <v>17</v>
      </c>
      <c r="L271" t="s">
        <v>3907</v>
      </c>
    </row>
    <row r="272" spans="1:12" x14ac:dyDescent="0.35">
      <c r="A272" t="s">
        <v>162</v>
      </c>
      <c r="B272" t="s">
        <v>58</v>
      </c>
      <c r="C272" t="s">
        <v>58</v>
      </c>
      <c r="D272" t="s">
        <v>3834</v>
      </c>
      <c r="E272">
        <v>5</v>
      </c>
      <c r="F272" t="s">
        <v>3879</v>
      </c>
      <c r="G272">
        <v>4</v>
      </c>
      <c r="H272" t="s">
        <v>3880</v>
      </c>
      <c r="I272">
        <v>20</v>
      </c>
      <c r="J272" t="s">
        <v>16</v>
      </c>
      <c r="K272" t="s">
        <v>17</v>
      </c>
      <c r="L272" t="s">
        <v>3886</v>
      </c>
    </row>
    <row r="273" spans="1:12" x14ac:dyDescent="0.35">
      <c r="A273" t="s">
        <v>5103</v>
      </c>
      <c r="B273" t="s">
        <v>47</v>
      </c>
      <c r="C273" t="s">
        <v>47</v>
      </c>
      <c r="D273" t="s">
        <v>3827</v>
      </c>
      <c r="E273">
        <v>3</v>
      </c>
      <c r="F273" t="s">
        <v>3879</v>
      </c>
      <c r="G273">
        <v>4</v>
      </c>
      <c r="H273" t="s">
        <v>3852</v>
      </c>
      <c r="I273">
        <v>12</v>
      </c>
      <c r="J273" t="s">
        <v>25</v>
      </c>
      <c r="K273" t="s">
        <v>3833</v>
      </c>
      <c r="L273" t="s">
        <v>4038</v>
      </c>
    </row>
    <row r="274" spans="1:12" x14ac:dyDescent="0.35">
      <c r="A274" t="s">
        <v>5104</v>
      </c>
      <c r="B274" t="s">
        <v>42</v>
      </c>
      <c r="C274" t="s">
        <v>42</v>
      </c>
      <c r="D274" t="s">
        <v>3858</v>
      </c>
      <c r="E274">
        <v>1</v>
      </c>
      <c r="F274" t="s">
        <v>3849</v>
      </c>
      <c r="G274">
        <v>5</v>
      </c>
      <c r="H274" t="s">
        <v>3849</v>
      </c>
      <c r="I274">
        <v>5</v>
      </c>
      <c r="J274" t="s">
        <v>25</v>
      </c>
      <c r="K274" t="s">
        <v>3833</v>
      </c>
      <c r="L274" t="s">
        <v>3989</v>
      </c>
    </row>
    <row r="275" spans="1:12" x14ac:dyDescent="0.35">
      <c r="A275" t="s">
        <v>5105</v>
      </c>
      <c r="B275" t="s">
        <v>31</v>
      </c>
      <c r="C275" t="s">
        <v>31</v>
      </c>
      <c r="D275" t="s">
        <v>3858</v>
      </c>
      <c r="E275">
        <v>1</v>
      </c>
      <c r="F275" t="s">
        <v>3846</v>
      </c>
      <c r="G275">
        <v>1</v>
      </c>
      <c r="H275" t="s">
        <v>3846</v>
      </c>
      <c r="I275">
        <v>1</v>
      </c>
      <c r="J275" t="s">
        <v>3833</v>
      </c>
      <c r="K275" t="s">
        <v>26</v>
      </c>
      <c r="L275" t="s">
        <v>4094</v>
      </c>
    </row>
    <row r="276" spans="1:12" x14ac:dyDescent="0.35">
      <c r="A276" t="s">
        <v>5106</v>
      </c>
      <c r="B276" t="s">
        <v>47</v>
      </c>
      <c r="C276" t="s">
        <v>47</v>
      </c>
      <c r="D276" t="s">
        <v>3825</v>
      </c>
      <c r="E276">
        <v>4</v>
      </c>
      <c r="F276" t="s">
        <v>3879</v>
      </c>
      <c r="G276">
        <v>4</v>
      </c>
      <c r="H276" t="s">
        <v>3874</v>
      </c>
      <c r="I276">
        <v>16</v>
      </c>
      <c r="J276" t="s">
        <v>3833</v>
      </c>
      <c r="K276" t="s">
        <v>26</v>
      </c>
      <c r="L276" t="s">
        <v>5107</v>
      </c>
    </row>
    <row r="277" spans="1:12" x14ac:dyDescent="0.35">
      <c r="A277" t="s">
        <v>5108</v>
      </c>
      <c r="B277" t="s">
        <v>58</v>
      </c>
      <c r="C277" t="s">
        <v>58</v>
      </c>
      <c r="D277" t="s">
        <v>3858</v>
      </c>
      <c r="E277">
        <v>1</v>
      </c>
      <c r="F277" t="s">
        <v>3879</v>
      </c>
      <c r="G277">
        <v>4</v>
      </c>
      <c r="H277" t="s">
        <v>3879</v>
      </c>
      <c r="I277">
        <v>4</v>
      </c>
      <c r="J277" t="s">
        <v>3833</v>
      </c>
      <c r="K277" t="s">
        <v>3833</v>
      </c>
      <c r="L277" t="s">
        <v>4666</v>
      </c>
    </row>
    <row r="278" spans="1:12" x14ac:dyDescent="0.35">
      <c r="A278" t="s">
        <v>5109</v>
      </c>
      <c r="B278" t="s">
        <v>31</v>
      </c>
      <c r="C278" t="s">
        <v>31</v>
      </c>
      <c r="D278" t="s">
        <v>3838</v>
      </c>
      <c r="E278">
        <v>2</v>
      </c>
      <c r="F278" t="s">
        <v>3846</v>
      </c>
      <c r="G278">
        <v>1</v>
      </c>
      <c r="H278" t="s">
        <v>3842</v>
      </c>
      <c r="I278">
        <v>2</v>
      </c>
      <c r="J278" t="s">
        <v>3833</v>
      </c>
      <c r="K278" t="s">
        <v>17</v>
      </c>
      <c r="L278" t="s">
        <v>3886</v>
      </c>
    </row>
    <row r="279" spans="1:12" x14ac:dyDescent="0.35">
      <c r="A279" t="s">
        <v>5110</v>
      </c>
      <c r="B279" t="s">
        <v>58</v>
      </c>
      <c r="C279" t="s">
        <v>58</v>
      </c>
      <c r="D279" t="s">
        <v>3834</v>
      </c>
      <c r="E279">
        <v>5</v>
      </c>
      <c r="F279" t="s">
        <v>3879</v>
      </c>
      <c r="G279">
        <v>4</v>
      </c>
      <c r="H279" t="s">
        <v>3880</v>
      </c>
      <c r="I279">
        <v>20</v>
      </c>
      <c r="J279" t="s">
        <v>16</v>
      </c>
      <c r="K279" t="s">
        <v>3833</v>
      </c>
      <c r="L279" t="s">
        <v>4450</v>
      </c>
    </row>
    <row r="280" spans="1:12" x14ac:dyDescent="0.35">
      <c r="A280" t="s">
        <v>5111</v>
      </c>
      <c r="B280" t="s">
        <v>50</v>
      </c>
      <c r="C280" t="s">
        <v>50</v>
      </c>
      <c r="D280" t="s">
        <v>3825</v>
      </c>
      <c r="E280" t="s">
        <v>3826</v>
      </c>
      <c r="F280" t="s">
        <v>3828</v>
      </c>
      <c r="G280">
        <v>3</v>
      </c>
      <c r="H280" t="s">
        <v>3825</v>
      </c>
      <c r="I280" t="s">
        <v>3826</v>
      </c>
      <c r="J280" t="s">
        <v>25</v>
      </c>
      <c r="K280" t="s">
        <v>17</v>
      </c>
      <c r="L280" t="s">
        <v>4446</v>
      </c>
    </row>
    <row r="281" spans="1:12" x14ac:dyDescent="0.35">
      <c r="A281" t="s">
        <v>5112</v>
      </c>
      <c r="B281" t="s">
        <v>24</v>
      </c>
      <c r="C281" t="s">
        <v>24</v>
      </c>
      <c r="D281" t="s">
        <v>3858</v>
      </c>
      <c r="E281">
        <v>1</v>
      </c>
      <c r="F281" t="s">
        <v>3828</v>
      </c>
      <c r="G281">
        <v>3</v>
      </c>
      <c r="H281" t="s">
        <v>3828</v>
      </c>
      <c r="I281">
        <v>3</v>
      </c>
      <c r="J281" t="s">
        <v>25</v>
      </c>
      <c r="K281" t="s">
        <v>3833</v>
      </c>
      <c r="L281" t="s">
        <v>4681</v>
      </c>
    </row>
    <row r="282" spans="1:12" x14ac:dyDescent="0.35">
      <c r="A282" t="s">
        <v>5113</v>
      </c>
      <c r="B282" t="s">
        <v>84</v>
      </c>
      <c r="C282" t="s">
        <v>84</v>
      </c>
      <c r="D282" t="s">
        <v>3834</v>
      </c>
      <c r="E282">
        <v>5</v>
      </c>
      <c r="F282" t="s">
        <v>3839</v>
      </c>
      <c r="G282">
        <v>1.5</v>
      </c>
      <c r="H282" t="s">
        <v>3830</v>
      </c>
      <c r="I282">
        <v>7.5</v>
      </c>
      <c r="J282" t="s">
        <v>3825</v>
      </c>
      <c r="K282" t="s">
        <v>17</v>
      </c>
      <c r="L282" t="s">
        <v>5052</v>
      </c>
    </row>
    <row r="283" spans="1:12" x14ac:dyDescent="0.35">
      <c r="A283" t="s">
        <v>3908</v>
      </c>
      <c r="B283" t="s">
        <v>3830</v>
      </c>
      <c r="C283" t="s">
        <v>15</v>
      </c>
      <c r="D283" t="s">
        <v>3838</v>
      </c>
      <c r="E283">
        <v>2</v>
      </c>
      <c r="F283" t="s">
        <v>3842</v>
      </c>
      <c r="G283">
        <v>2</v>
      </c>
      <c r="H283" t="s">
        <v>3879</v>
      </c>
      <c r="I283">
        <v>4</v>
      </c>
      <c r="J283" t="s">
        <v>16</v>
      </c>
      <c r="K283" t="s">
        <v>3833</v>
      </c>
      <c r="L283" t="s">
        <v>3909</v>
      </c>
    </row>
    <row r="284" spans="1:12" x14ac:dyDescent="0.35">
      <c r="A284" t="s">
        <v>5114</v>
      </c>
      <c r="B284" t="s">
        <v>58</v>
      </c>
      <c r="C284" t="s">
        <v>58</v>
      </c>
      <c r="D284" t="s">
        <v>3858</v>
      </c>
      <c r="E284">
        <v>1</v>
      </c>
      <c r="F284" t="s">
        <v>3879</v>
      </c>
      <c r="G284">
        <v>4</v>
      </c>
      <c r="H284" t="s">
        <v>3879</v>
      </c>
      <c r="I284">
        <v>4</v>
      </c>
      <c r="J284" t="s">
        <v>16</v>
      </c>
      <c r="K284" t="s">
        <v>3830</v>
      </c>
      <c r="L284" t="s">
        <v>4382</v>
      </c>
    </row>
    <row r="285" spans="1:12" x14ac:dyDescent="0.35">
      <c r="A285" t="s">
        <v>163</v>
      </c>
      <c r="B285" t="s">
        <v>3830</v>
      </c>
      <c r="C285" t="s">
        <v>31</v>
      </c>
      <c r="D285" t="s">
        <v>3851</v>
      </c>
      <c r="E285">
        <v>4</v>
      </c>
      <c r="F285" t="s">
        <v>3846</v>
      </c>
      <c r="G285">
        <v>1</v>
      </c>
      <c r="H285" t="s">
        <v>3879</v>
      </c>
      <c r="I285">
        <v>4</v>
      </c>
      <c r="J285" t="s">
        <v>16</v>
      </c>
      <c r="K285" t="s">
        <v>17</v>
      </c>
      <c r="L285" t="s">
        <v>3910</v>
      </c>
    </row>
    <row r="286" spans="1:12" x14ac:dyDescent="0.35">
      <c r="A286" t="s">
        <v>5115</v>
      </c>
      <c r="B286" t="s">
        <v>31</v>
      </c>
      <c r="C286" t="s">
        <v>31</v>
      </c>
      <c r="D286" t="s">
        <v>3858</v>
      </c>
      <c r="E286">
        <v>1</v>
      </c>
      <c r="F286" t="s">
        <v>3846</v>
      </c>
      <c r="G286">
        <v>1</v>
      </c>
      <c r="H286" t="s">
        <v>3846</v>
      </c>
      <c r="I286">
        <v>1</v>
      </c>
      <c r="J286" t="s">
        <v>3833</v>
      </c>
      <c r="K286" t="s">
        <v>3833</v>
      </c>
      <c r="L286" t="s">
        <v>5116</v>
      </c>
    </row>
    <row r="287" spans="1:12" x14ac:dyDescent="0.35">
      <c r="A287" t="s">
        <v>5117</v>
      </c>
      <c r="B287" t="s">
        <v>47</v>
      </c>
      <c r="C287" t="s">
        <v>47</v>
      </c>
      <c r="D287" t="s">
        <v>3834</v>
      </c>
      <c r="E287">
        <v>5</v>
      </c>
      <c r="F287" t="s">
        <v>3879</v>
      </c>
      <c r="G287">
        <v>4</v>
      </c>
      <c r="H287" t="s">
        <v>3880</v>
      </c>
      <c r="I287">
        <v>20</v>
      </c>
      <c r="J287" t="s">
        <v>3833</v>
      </c>
      <c r="K287" t="s">
        <v>26</v>
      </c>
      <c r="L287" t="s">
        <v>4574</v>
      </c>
    </row>
    <row r="288" spans="1:12" x14ac:dyDescent="0.35">
      <c r="A288" t="s">
        <v>5118</v>
      </c>
      <c r="B288" t="s">
        <v>50</v>
      </c>
      <c r="C288" t="s">
        <v>50</v>
      </c>
      <c r="D288" t="s">
        <v>3834</v>
      </c>
      <c r="E288">
        <v>5</v>
      </c>
      <c r="F288" t="s">
        <v>3828</v>
      </c>
      <c r="G288">
        <v>3</v>
      </c>
      <c r="H288" t="s">
        <v>3835</v>
      </c>
      <c r="I288">
        <v>15</v>
      </c>
      <c r="J288" t="s">
        <v>3833</v>
      </c>
      <c r="K288" t="s">
        <v>26</v>
      </c>
      <c r="L288" t="s">
        <v>3830</v>
      </c>
    </row>
    <row r="289" spans="1:12" x14ac:dyDescent="0.35">
      <c r="A289" t="s">
        <v>5119</v>
      </c>
      <c r="B289" t="s">
        <v>15</v>
      </c>
      <c r="C289" t="s">
        <v>15</v>
      </c>
      <c r="D289" t="s">
        <v>3825</v>
      </c>
      <c r="E289">
        <v>4</v>
      </c>
      <c r="F289" t="s">
        <v>3842</v>
      </c>
      <c r="G289">
        <v>2</v>
      </c>
      <c r="H289" t="s">
        <v>3883</v>
      </c>
      <c r="I289">
        <v>8</v>
      </c>
      <c r="J289" t="s">
        <v>25</v>
      </c>
      <c r="K289" t="s">
        <v>3833</v>
      </c>
      <c r="L289" t="s">
        <v>4291</v>
      </c>
    </row>
    <row r="290" spans="1:12" x14ac:dyDescent="0.35">
      <c r="A290" t="s">
        <v>3911</v>
      </c>
      <c r="B290" t="s">
        <v>3825</v>
      </c>
      <c r="C290" t="s">
        <v>3826</v>
      </c>
      <c r="D290" t="s">
        <v>3827</v>
      </c>
      <c r="E290">
        <v>3</v>
      </c>
      <c r="F290" t="s">
        <v>3879</v>
      </c>
      <c r="G290">
        <v>4</v>
      </c>
      <c r="H290" t="s">
        <v>3852</v>
      </c>
      <c r="I290">
        <v>12</v>
      </c>
      <c r="J290" t="s">
        <v>3833</v>
      </c>
      <c r="K290" t="s">
        <v>17</v>
      </c>
      <c r="L290" t="s">
        <v>3912</v>
      </c>
    </row>
    <row r="291" spans="1:12" x14ac:dyDescent="0.35">
      <c r="A291" t="s">
        <v>164</v>
      </c>
      <c r="B291" t="s">
        <v>3833</v>
      </c>
      <c r="C291" t="s">
        <v>84</v>
      </c>
      <c r="D291" t="s">
        <v>3851</v>
      </c>
      <c r="E291">
        <v>4</v>
      </c>
      <c r="F291" t="s">
        <v>3830</v>
      </c>
      <c r="G291">
        <v>1.5</v>
      </c>
      <c r="H291" t="s">
        <v>3902</v>
      </c>
      <c r="I291">
        <v>6</v>
      </c>
      <c r="J291" t="s">
        <v>16</v>
      </c>
      <c r="K291" t="s">
        <v>26</v>
      </c>
      <c r="L291" t="s">
        <v>3913</v>
      </c>
    </row>
    <row r="292" spans="1:12" x14ac:dyDescent="0.35">
      <c r="A292" t="s">
        <v>165</v>
      </c>
      <c r="B292" t="s">
        <v>84</v>
      </c>
      <c r="C292" t="s">
        <v>84</v>
      </c>
      <c r="D292" t="s">
        <v>3834</v>
      </c>
      <c r="E292">
        <v>5</v>
      </c>
      <c r="F292" t="s">
        <v>3839</v>
      </c>
      <c r="G292">
        <v>1.5</v>
      </c>
      <c r="H292" t="s">
        <v>3899</v>
      </c>
      <c r="I292">
        <v>7.5</v>
      </c>
      <c r="J292" t="s">
        <v>16</v>
      </c>
      <c r="K292" t="s">
        <v>26</v>
      </c>
      <c r="L292" t="s">
        <v>5120</v>
      </c>
    </row>
    <row r="293" spans="1:12" x14ac:dyDescent="0.35">
      <c r="A293" t="s">
        <v>166</v>
      </c>
      <c r="B293" t="s">
        <v>58</v>
      </c>
      <c r="C293" t="s">
        <v>58</v>
      </c>
      <c r="D293" t="s">
        <v>3858</v>
      </c>
      <c r="E293">
        <v>1</v>
      </c>
      <c r="F293" t="s">
        <v>3879</v>
      </c>
      <c r="G293">
        <v>4</v>
      </c>
      <c r="H293" t="s">
        <v>3879</v>
      </c>
      <c r="I293">
        <v>4</v>
      </c>
      <c r="J293" t="s">
        <v>36</v>
      </c>
      <c r="K293" t="s">
        <v>26</v>
      </c>
      <c r="L293" t="s">
        <v>4291</v>
      </c>
    </row>
    <row r="294" spans="1:12" x14ac:dyDescent="0.35">
      <c r="A294" t="s">
        <v>167</v>
      </c>
      <c r="B294" t="s">
        <v>84</v>
      </c>
      <c r="C294" t="s">
        <v>84</v>
      </c>
      <c r="D294" t="s">
        <v>3827</v>
      </c>
      <c r="E294">
        <v>3</v>
      </c>
      <c r="F294" t="s">
        <v>3839</v>
      </c>
      <c r="G294">
        <v>1.5</v>
      </c>
      <c r="H294" t="s">
        <v>4060</v>
      </c>
      <c r="I294">
        <v>4.5</v>
      </c>
      <c r="J294" t="s">
        <v>36</v>
      </c>
      <c r="K294" t="s">
        <v>26</v>
      </c>
      <c r="L294" t="s">
        <v>4488</v>
      </c>
    </row>
    <row r="295" spans="1:12" x14ac:dyDescent="0.35">
      <c r="A295" t="s">
        <v>5121</v>
      </c>
      <c r="B295" t="s">
        <v>15</v>
      </c>
      <c r="C295" t="s">
        <v>15</v>
      </c>
      <c r="D295" t="s">
        <v>3834</v>
      </c>
      <c r="E295">
        <v>5</v>
      </c>
      <c r="F295" t="s">
        <v>3842</v>
      </c>
      <c r="G295">
        <v>2</v>
      </c>
      <c r="H295" t="s">
        <v>3843</v>
      </c>
      <c r="I295">
        <v>10</v>
      </c>
      <c r="J295" t="s">
        <v>3833</v>
      </c>
      <c r="K295" t="s">
        <v>17</v>
      </c>
      <c r="L295" t="s">
        <v>4763</v>
      </c>
    </row>
    <row r="296" spans="1:12" x14ac:dyDescent="0.35">
      <c r="A296" t="s">
        <v>168</v>
      </c>
      <c r="B296" t="s">
        <v>24</v>
      </c>
      <c r="C296" t="s">
        <v>24</v>
      </c>
      <c r="D296" t="s">
        <v>3827</v>
      </c>
      <c r="E296">
        <v>3</v>
      </c>
      <c r="F296" t="s">
        <v>3828</v>
      </c>
      <c r="G296">
        <v>3</v>
      </c>
      <c r="H296" t="s">
        <v>3830</v>
      </c>
      <c r="I296">
        <v>9</v>
      </c>
      <c r="J296" t="s">
        <v>36</v>
      </c>
      <c r="K296" t="s">
        <v>17</v>
      </c>
      <c r="L296" t="s">
        <v>4183</v>
      </c>
    </row>
    <row r="297" spans="1:12" x14ac:dyDescent="0.35">
      <c r="A297" t="s">
        <v>5122</v>
      </c>
      <c r="B297" t="s">
        <v>15</v>
      </c>
      <c r="C297" t="s">
        <v>15</v>
      </c>
      <c r="D297" t="s">
        <v>3827</v>
      </c>
      <c r="E297">
        <v>3</v>
      </c>
      <c r="F297" t="s">
        <v>3842</v>
      </c>
      <c r="G297">
        <v>2</v>
      </c>
      <c r="H297" t="s">
        <v>3902</v>
      </c>
      <c r="I297">
        <v>6</v>
      </c>
      <c r="J297" t="s">
        <v>16</v>
      </c>
      <c r="K297" t="s">
        <v>3833</v>
      </c>
      <c r="L297" t="s">
        <v>4028</v>
      </c>
    </row>
    <row r="298" spans="1:12" x14ac:dyDescent="0.35">
      <c r="A298" t="s">
        <v>5123</v>
      </c>
      <c r="B298" t="s">
        <v>50</v>
      </c>
      <c r="C298" t="s">
        <v>50</v>
      </c>
      <c r="D298" t="s">
        <v>3858</v>
      </c>
      <c r="E298">
        <v>1</v>
      </c>
      <c r="F298" t="s">
        <v>3828</v>
      </c>
      <c r="G298">
        <v>3</v>
      </c>
      <c r="H298" t="s">
        <v>3828</v>
      </c>
      <c r="I298">
        <v>3</v>
      </c>
      <c r="J298" t="s">
        <v>25</v>
      </c>
      <c r="K298" t="s">
        <v>3825</v>
      </c>
      <c r="L298" t="s">
        <v>4362</v>
      </c>
    </row>
    <row r="299" spans="1:12" x14ac:dyDescent="0.35">
      <c r="A299" t="s">
        <v>169</v>
      </c>
      <c r="B299" t="s">
        <v>24</v>
      </c>
      <c r="C299" t="s">
        <v>24</v>
      </c>
      <c r="D299" t="s">
        <v>3827</v>
      </c>
      <c r="E299">
        <v>3</v>
      </c>
      <c r="F299" t="s">
        <v>3828</v>
      </c>
      <c r="G299">
        <v>3</v>
      </c>
      <c r="H299" t="s">
        <v>3829</v>
      </c>
      <c r="I299">
        <v>9</v>
      </c>
      <c r="J299" t="s">
        <v>25</v>
      </c>
      <c r="K299" t="s">
        <v>17</v>
      </c>
      <c r="L299" t="s">
        <v>4266</v>
      </c>
    </row>
    <row r="300" spans="1:12" x14ac:dyDescent="0.35">
      <c r="A300" t="s">
        <v>5124</v>
      </c>
      <c r="B300" t="s">
        <v>58</v>
      </c>
      <c r="C300" t="s">
        <v>58</v>
      </c>
      <c r="D300" t="s">
        <v>3858</v>
      </c>
      <c r="E300">
        <v>1</v>
      </c>
      <c r="F300" t="s">
        <v>3879</v>
      </c>
      <c r="G300">
        <v>4</v>
      </c>
      <c r="H300" t="s">
        <v>3879</v>
      </c>
      <c r="I300">
        <v>4</v>
      </c>
      <c r="J300" t="s">
        <v>36</v>
      </c>
      <c r="K300" t="s">
        <v>3833</v>
      </c>
      <c r="L300" t="s">
        <v>5125</v>
      </c>
    </row>
    <row r="301" spans="1:12" x14ac:dyDescent="0.35">
      <c r="A301" t="s">
        <v>170</v>
      </c>
      <c r="B301" t="s">
        <v>31</v>
      </c>
      <c r="C301" t="s">
        <v>31</v>
      </c>
      <c r="D301" t="s">
        <v>3838</v>
      </c>
      <c r="E301">
        <v>2</v>
      </c>
      <c r="F301" t="s">
        <v>3833</v>
      </c>
      <c r="G301">
        <v>1</v>
      </c>
      <c r="H301" t="s">
        <v>3842</v>
      </c>
      <c r="I301">
        <v>2</v>
      </c>
      <c r="J301" t="s">
        <v>25</v>
      </c>
      <c r="K301" t="s">
        <v>26</v>
      </c>
      <c r="L301" t="s">
        <v>4214</v>
      </c>
    </row>
    <row r="302" spans="1:12" x14ac:dyDescent="0.35">
      <c r="A302" t="s">
        <v>5126</v>
      </c>
      <c r="B302" t="s">
        <v>84</v>
      </c>
      <c r="C302" t="s">
        <v>84</v>
      </c>
      <c r="D302" t="s">
        <v>3838</v>
      </c>
      <c r="E302">
        <v>2</v>
      </c>
      <c r="F302" t="s">
        <v>3839</v>
      </c>
      <c r="G302">
        <v>1.5</v>
      </c>
      <c r="H302" t="s">
        <v>3828</v>
      </c>
      <c r="I302">
        <v>3</v>
      </c>
      <c r="J302" t="s">
        <v>25</v>
      </c>
      <c r="K302" t="s">
        <v>17</v>
      </c>
      <c r="L302" t="s">
        <v>3825</v>
      </c>
    </row>
    <row r="303" spans="1:12" x14ac:dyDescent="0.35">
      <c r="A303" t="s">
        <v>171</v>
      </c>
      <c r="B303" t="s">
        <v>58</v>
      </c>
      <c r="C303" t="s">
        <v>58</v>
      </c>
      <c r="D303" t="s">
        <v>3827</v>
      </c>
      <c r="E303">
        <v>3</v>
      </c>
      <c r="F303" t="s">
        <v>3879</v>
      </c>
      <c r="G303">
        <v>4</v>
      </c>
      <c r="H303" t="s">
        <v>3852</v>
      </c>
      <c r="I303">
        <v>12</v>
      </c>
      <c r="J303" t="s">
        <v>16</v>
      </c>
      <c r="K303" t="s">
        <v>26</v>
      </c>
      <c r="L303" t="s">
        <v>4067</v>
      </c>
    </row>
    <row r="304" spans="1:12" x14ac:dyDescent="0.35">
      <c r="A304" t="s">
        <v>5127</v>
      </c>
      <c r="B304" t="s">
        <v>15</v>
      </c>
      <c r="C304" t="s">
        <v>15</v>
      </c>
      <c r="D304" t="s">
        <v>3838</v>
      </c>
      <c r="E304">
        <v>2</v>
      </c>
      <c r="F304" t="s">
        <v>3842</v>
      </c>
      <c r="G304">
        <v>2</v>
      </c>
      <c r="H304" t="s">
        <v>3879</v>
      </c>
      <c r="I304">
        <v>4</v>
      </c>
      <c r="J304" t="s">
        <v>3833</v>
      </c>
      <c r="K304" t="s">
        <v>17</v>
      </c>
      <c r="L304" t="s">
        <v>4377</v>
      </c>
    </row>
    <row r="305" spans="1:12" x14ac:dyDescent="0.35">
      <c r="A305" t="s">
        <v>172</v>
      </c>
      <c r="B305" t="s">
        <v>84</v>
      </c>
      <c r="C305" t="s">
        <v>84</v>
      </c>
      <c r="D305" t="s">
        <v>3827</v>
      </c>
      <c r="E305">
        <v>3</v>
      </c>
      <c r="F305" t="s">
        <v>3839</v>
      </c>
      <c r="G305">
        <v>1.5</v>
      </c>
      <c r="H305" t="s">
        <v>4060</v>
      </c>
      <c r="I305">
        <v>4.5</v>
      </c>
      <c r="J305" t="s">
        <v>36</v>
      </c>
      <c r="K305" t="s">
        <v>26</v>
      </c>
      <c r="L305" t="s">
        <v>4096</v>
      </c>
    </row>
    <row r="306" spans="1:12" x14ac:dyDescent="0.35">
      <c r="A306" t="s">
        <v>5128</v>
      </c>
      <c r="B306" t="s">
        <v>47</v>
      </c>
      <c r="C306" t="s">
        <v>47</v>
      </c>
      <c r="D306" t="s">
        <v>3827</v>
      </c>
      <c r="E306">
        <v>3</v>
      </c>
      <c r="F306" t="s">
        <v>3879</v>
      </c>
      <c r="G306">
        <v>4</v>
      </c>
      <c r="H306" t="s">
        <v>3852</v>
      </c>
      <c r="I306">
        <v>12</v>
      </c>
      <c r="J306" t="s">
        <v>3833</v>
      </c>
      <c r="K306" t="s">
        <v>3833</v>
      </c>
      <c r="L306" t="s">
        <v>4954</v>
      </c>
    </row>
    <row r="307" spans="1:12" x14ac:dyDescent="0.35">
      <c r="A307" t="s">
        <v>5129</v>
      </c>
      <c r="B307" t="s">
        <v>42</v>
      </c>
      <c r="C307" t="s">
        <v>42</v>
      </c>
      <c r="D307" t="s">
        <v>3827</v>
      </c>
      <c r="E307">
        <v>3</v>
      </c>
      <c r="F307" t="s">
        <v>3849</v>
      </c>
      <c r="G307">
        <v>5</v>
      </c>
      <c r="H307" t="s">
        <v>3835</v>
      </c>
      <c r="I307">
        <v>15</v>
      </c>
      <c r="J307" t="s">
        <v>25</v>
      </c>
      <c r="K307" t="s">
        <v>3833</v>
      </c>
      <c r="L307" t="s">
        <v>3847</v>
      </c>
    </row>
    <row r="308" spans="1:12" x14ac:dyDescent="0.35">
      <c r="A308" t="s">
        <v>5130</v>
      </c>
      <c r="B308" t="s">
        <v>31</v>
      </c>
      <c r="C308" t="s">
        <v>31</v>
      </c>
      <c r="D308" t="s">
        <v>3858</v>
      </c>
      <c r="E308">
        <v>1</v>
      </c>
      <c r="F308" t="s">
        <v>3846</v>
      </c>
      <c r="G308">
        <v>1</v>
      </c>
      <c r="H308" t="s">
        <v>3846</v>
      </c>
      <c r="I308">
        <v>1</v>
      </c>
      <c r="J308" t="s">
        <v>3833</v>
      </c>
      <c r="K308" t="s">
        <v>26</v>
      </c>
      <c r="L308" t="s">
        <v>4032</v>
      </c>
    </row>
    <row r="309" spans="1:12" x14ac:dyDescent="0.35">
      <c r="A309" t="s">
        <v>5131</v>
      </c>
      <c r="B309" t="s">
        <v>58</v>
      </c>
      <c r="C309" t="s">
        <v>58</v>
      </c>
      <c r="D309" t="s">
        <v>3827</v>
      </c>
      <c r="E309">
        <v>3</v>
      </c>
      <c r="F309" t="s">
        <v>3879</v>
      </c>
      <c r="G309">
        <v>4</v>
      </c>
      <c r="H309" t="s">
        <v>3852</v>
      </c>
      <c r="I309">
        <v>12</v>
      </c>
      <c r="J309" t="s">
        <v>16</v>
      </c>
      <c r="K309" t="s">
        <v>3833</v>
      </c>
      <c r="L309" t="s">
        <v>4548</v>
      </c>
    </row>
    <row r="310" spans="1:12" x14ac:dyDescent="0.35">
      <c r="A310" t="s">
        <v>5132</v>
      </c>
      <c r="B310" t="s">
        <v>31</v>
      </c>
      <c r="C310" t="s">
        <v>31</v>
      </c>
      <c r="D310" t="s">
        <v>3851</v>
      </c>
      <c r="E310">
        <v>4</v>
      </c>
      <c r="F310" t="s">
        <v>3846</v>
      </c>
      <c r="G310">
        <v>1</v>
      </c>
      <c r="H310" t="s">
        <v>3879</v>
      </c>
      <c r="I310">
        <v>4</v>
      </c>
      <c r="J310" t="s">
        <v>36</v>
      </c>
      <c r="K310" t="s">
        <v>26</v>
      </c>
      <c r="L310" t="s">
        <v>3833</v>
      </c>
    </row>
    <row r="311" spans="1:12" x14ac:dyDescent="0.35">
      <c r="A311" t="s">
        <v>5133</v>
      </c>
      <c r="B311" t="s">
        <v>58</v>
      </c>
      <c r="C311" t="s">
        <v>58</v>
      </c>
      <c r="D311" t="s">
        <v>3838</v>
      </c>
      <c r="E311">
        <v>2</v>
      </c>
      <c r="F311" t="s">
        <v>3879</v>
      </c>
      <c r="G311">
        <v>4</v>
      </c>
      <c r="H311" t="s">
        <v>3883</v>
      </c>
      <c r="I311">
        <v>8</v>
      </c>
      <c r="J311" t="s">
        <v>3833</v>
      </c>
      <c r="K311" t="s">
        <v>3833</v>
      </c>
      <c r="L311" t="s">
        <v>5000</v>
      </c>
    </row>
    <row r="312" spans="1:12" x14ac:dyDescent="0.35">
      <c r="A312" t="s">
        <v>5134</v>
      </c>
      <c r="B312" t="s">
        <v>58</v>
      </c>
      <c r="C312" t="s">
        <v>58</v>
      </c>
      <c r="D312" t="s">
        <v>3838</v>
      </c>
      <c r="E312">
        <v>2</v>
      </c>
      <c r="F312" t="s">
        <v>3879</v>
      </c>
      <c r="G312">
        <v>4</v>
      </c>
      <c r="H312" t="s">
        <v>3883</v>
      </c>
      <c r="I312">
        <v>8</v>
      </c>
      <c r="J312" t="s">
        <v>3833</v>
      </c>
      <c r="K312" t="s">
        <v>3833</v>
      </c>
      <c r="L312" t="s">
        <v>5035</v>
      </c>
    </row>
    <row r="313" spans="1:12" x14ac:dyDescent="0.35">
      <c r="A313" t="s">
        <v>173</v>
      </c>
      <c r="B313" t="s">
        <v>3833</v>
      </c>
      <c r="C313" t="s">
        <v>31</v>
      </c>
      <c r="D313" t="s">
        <v>3858</v>
      </c>
      <c r="E313">
        <v>1</v>
      </c>
      <c r="F313" t="s">
        <v>3846</v>
      </c>
      <c r="G313">
        <v>1</v>
      </c>
      <c r="H313" t="s">
        <v>3846</v>
      </c>
      <c r="I313">
        <v>1</v>
      </c>
      <c r="J313" t="s">
        <v>25</v>
      </c>
      <c r="K313" t="s">
        <v>26</v>
      </c>
      <c r="L313" t="s">
        <v>3914</v>
      </c>
    </row>
    <row r="314" spans="1:12" x14ac:dyDescent="0.35">
      <c r="A314" t="s">
        <v>5135</v>
      </c>
      <c r="B314" t="s">
        <v>84</v>
      </c>
      <c r="C314" t="s">
        <v>84</v>
      </c>
      <c r="D314" t="s">
        <v>3827</v>
      </c>
      <c r="E314">
        <v>3</v>
      </c>
      <c r="F314" t="s">
        <v>3839</v>
      </c>
      <c r="G314">
        <v>1.5</v>
      </c>
      <c r="H314" t="s">
        <v>4060</v>
      </c>
      <c r="I314">
        <v>4.5</v>
      </c>
      <c r="J314" t="s">
        <v>3833</v>
      </c>
      <c r="K314" t="s">
        <v>3833</v>
      </c>
      <c r="L314" t="s">
        <v>4544</v>
      </c>
    </row>
    <row r="315" spans="1:12" x14ac:dyDescent="0.35">
      <c r="A315" t="s">
        <v>5136</v>
      </c>
      <c r="B315" t="s">
        <v>31</v>
      </c>
      <c r="C315" t="s">
        <v>31</v>
      </c>
      <c r="D315" t="s">
        <v>3830</v>
      </c>
      <c r="E315">
        <v>1</v>
      </c>
      <c r="F315" t="s">
        <v>3846</v>
      </c>
      <c r="G315">
        <v>1</v>
      </c>
      <c r="H315" t="s">
        <v>3846</v>
      </c>
      <c r="I315">
        <v>1</v>
      </c>
      <c r="J315" t="s">
        <v>3833</v>
      </c>
      <c r="K315" t="s">
        <v>3833</v>
      </c>
      <c r="L315" t="s">
        <v>5137</v>
      </c>
    </row>
    <row r="316" spans="1:12" x14ac:dyDescent="0.35">
      <c r="A316" t="s">
        <v>5138</v>
      </c>
      <c r="B316" t="s">
        <v>31</v>
      </c>
      <c r="C316" t="s">
        <v>31</v>
      </c>
      <c r="D316" t="s">
        <v>3858</v>
      </c>
      <c r="E316">
        <v>1</v>
      </c>
      <c r="F316" t="s">
        <v>3846</v>
      </c>
      <c r="G316">
        <v>1</v>
      </c>
      <c r="H316" t="s">
        <v>3846</v>
      </c>
      <c r="I316">
        <v>1</v>
      </c>
      <c r="J316" t="s">
        <v>3833</v>
      </c>
      <c r="K316" t="s">
        <v>3833</v>
      </c>
      <c r="L316" t="s">
        <v>4289</v>
      </c>
    </row>
    <row r="317" spans="1:12" x14ac:dyDescent="0.35">
      <c r="A317" t="s">
        <v>174</v>
      </c>
      <c r="B317" t="s">
        <v>15</v>
      </c>
      <c r="C317" t="s">
        <v>15</v>
      </c>
      <c r="D317" t="s">
        <v>3838</v>
      </c>
      <c r="E317">
        <v>2</v>
      </c>
      <c r="F317" t="s">
        <v>3833</v>
      </c>
      <c r="G317">
        <v>2</v>
      </c>
      <c r="H317" t="s">
        <v>3879</v>
      </c>
      <c r="I317">
        <v>4</v>
      </c>
      <c r="J317" t="s">
        <v>16</v>
      </c>
      <c r="K317" t="s">
        <v>17</v>
      </c>
      <c r="L317" t="s">
        <v>4300</v>
      </c>
    </row>
    <row r="318" spans="1:12" x14ac:dyDescent="0.35">
      <c r="A318" t="s">
        <v>5139</v>
      </c>
      <c r="B318" t="s">
        <v>47</v>
      </c>
      <c r="C318" t="s">
        <v>47</v>
      </c>
      <c r="D318" t="s">
        <v>3827</v>
      </c>
      <c r="E318">
        <v>3</v>
      </c>
      <c r="F318" t="s">
        <v>3879</v>
      </c>
      <c r="G318">
        <v>4</v>
      </c>
      <c r="H318" t="s">
        <v>3852</v>
      </c>
      <c r="I318">
        <v>12</v>
      </c>
      <c r="J318" t="s">
        <v>3830</v>
      </c>
      <c r="K318" t="s">
        <v>26</v>
      </c>
      <c r="L318" t="s">
        <v>4441</v>
      </c>
    </row>
    <row r="319" spans="1:12" x14ac:dyDescent="0.35">
      <c r="A319" t="s">
        <v>5140</v>
      </c>
      <c r="B319" t="s">
        <v>58</v>
      </c>
      <c r="C319" t="s">
        <v>58</v>
      </c>
      <c r="D319" t="s">
        <v>3827</v>
      </c>
      <c r="E319">
        <v>3</v>
      </c>
      <c r="F319" t="s">
        <v>3879</v>
      </c>
      <c r="G319">
        <v>4</v>
      </c>
      <c r="H319" t="s">
        <v>3852</v>
      </c>
      <c r="I319">
        <v>12</v>
      </c>
      <c r="J319" t="s">
        <v>25</v>
      </c>
      <c r="K319" t="s">
        <v>26</v>
      </c>
      <c r="L319" t="s">
        <v>3833</v>
      </c>
    </row>
    <row r="320" spans="1:12" x14ac:dyDescent="0.35">
      <c r="A320" t="s">
        <v>175</v>
      </c>
      <c r="B320" t="s">
        <v>42</v>
      </c>
      <c r="C320" t="s">
        <v>42</v>
      </c>
      <c r="D320" t="s">
        <v>3851</v>
      </c>
      <c r="E320">
        <v>4</v>
      </c>
      <c r="F320" t="s">
        <v>3849</v>
      </c>
      <c r="G320">
        <v>5</v>
      </c>
      <c r="H320" t="s">
        <v>3880</v>
      </c>
      <c r="I320">
        <v>20</v>
      </c>
      <c r="J320" t="s">
        <v>36</v>
      </c>
      <c r="K320" t="s">
        <v>17</v>
      </c>
      <c r="L320" t="s">
        <v>4067</v>
      </c>
    </row>
    <row r="321" spans="1:12" x14ac:dyDescent="0.35">
      <c r="A321" t="s">
        <v>176</v>
      </c>
      <c r="B321" t="s">
        <v>31</v>
      </c>
      <c r="C321" t="s">
        <v>31</v>
      </c>
      <c r="D321" t="s">
        <v>3827</v>
      </c>
      <c r="E321">
        <v>3</v>
      </c>
      <c r="F321" t="s">
        <v>3846</v>
      </c>
      <c r="G321">
        <v>1</v>
      </c>
      <c r="H321" t="s">
        <v>3828</v>
      </c>
      <c r="I321">
        <v>3</v>
      </c>
      <c r="J321" t="s">
        <v>25</v>
      </c>
      <c r="K321" t="s">
        <v>26</v>
      </c>
      <c r="L321" t="s">
        <v>4064</v>
      </c>
    </row>
    <row r="322" spans="1:12" x14ac:dyDescent="0.35">
      <c r="A322" t="s">
        <v>5141</v>
      </c>
      <c r="B322" t="s">
        <v>31</v>
      </c>
      <c r="C322" t="s">
        <v>31</v>
      </c>
      <c r="D322" t="s">
        <v>3827</v>
      </c>
      <c r="E322">
        <v>3</v>
      </c>
      <c r="F322" t="s">
        <v>3846</v>
      </c>
      <c r="G322">
        <v>1</v>
      </c>
      <c r="H322" t="s">
        <v>3828</v>
      </c>
      <c r="I322">
        <v>3</v>
      </c>
      <c r="J322" t="s">
        <v>3833</v>
      </c>
      <c r="K322" t="s">
        <v>26</v>
      </c>
      <c r="L322" t="s">
        <v>3979</v>
      </c>
    </row>
    <row r="323" spans="1:12" x14ac:dyDescent="0.35">
      <c r="A323" t="s">
        <v>177</v>
      </c>
      <c r="B323" t="s">
        <v>31</v>
      </c>
      <c r="C323" t="s">
        <v>31</v>
      </c>
      <c r="D323" t="s">
        <v>3851</v>
      </c>
      <c r="E323">
        <v>4</v>
      </c>
      <c r="F323" t="s">
        <v>3846</v>
      </c>
      <c r="G323">
        <v>1</v>
      </c>
      <c r="H323" t="s">
        <v>3879</v>
      </c>
      <c r="I323">
        <v>4</v>
      </c>
      <c r="J323" t="s">
        <v>36</v>
      </c>
      <c r="K323" t="s">
        <v>17</v>
      </c>
      <c r="L323" t="s">
        <v>5125</v>
      </c>
    </row>
    <row r="324" spans="1:12" x14ac:dyDescent="0.35">
      <c r="A324" t="s">
        <v>178</v>
      </c>
      <c r="B324" t="s">
        <v>15</v>
      </c>
      <c r="C324" t="s">
        <v>15</v>
      </c>
      <c r="D324" t="s">
        <v>3834</v>
      </c>
      <c r="E324">
        <v>5</v>
      </c>
      <c r="F324" t="s">
        <v>3842</v>
      </c>
      <c r="G324">
        <v>2</v>
      </c>
      <c r="H324" t="s">
        <v>3843</v>
      </c>
      <c r="I324">
        <v>10</v>
      </c>
      <c r="J324" t="s">
        <v>25</v>
      </c>
      <c r="K324" t="s">
        <v>17</v>
      </c>
      <c r="L324" t="s">
        <v>5035</v>
      </c>
    </row>
    <row r="325" spans="1:12" x14ac:dyDescent="0.35">
      <c r="A325" t="s">
        <v>3915</v>
      </c>
      <c r="B325" t="s">
        <v>3830</v>
      </c>
      <c r="C325" t="s">
        <v>3826</v>
      </c>
      <c r="D325" t="s">
        <v>3838</v>
      </c>
      <c r="E325">
        <v>2</v>
      </c>
      <c r="F325" t="s">
        <v>3879</v>
      </c>
      <c r="G325">
        <v>4</v>
      </c>
      <c r="H325" t="s">
        <v>3883</v>
      </c>
      <c r="I325">
        <v>8</v>
      </c>
      <c r="J325" t="s">
        <v>16</v>
      </c>
      <c r="K325" t="s">
        <v>3833</v>
      </c>
      <c r="L325" t="s">
        <v>3861</v>
      </c>
    </row>
    <row r="326" spans="1:12" x14ac:dyDescent="0.35">
      <c r="A326" t="s">
        <v>5142</v>
      </c>
      <c r="B326" t="s">
        <v>15</v>
      </c>
      <c r="C326" t="s">
        <v>15</v>
      </c>
      <c r="D326" t="s">
        <v>3834</v>
      </c>
      <c r="E326">
        <v>5</v>
      </c>
      <c r="F326" t="s">
        <v>3842</v>
      </c>
      <c r="G326">
        <v>2</v>
      </c>
      <c r="H326" t="s">
        <v>3843</v>
      </c>
      <c r="I326">
        <v>10</v>
      </c>
      <c r="J326" t="s">
        <v>25</v>
      </c>
      <c r="K326" t="s">
        <v>3833</v>
      </c>
      <c r="L326" t="s">
        <v>3954</v>
      </c>
    </row>
    <row r="327" spans="1:12" x14ac:dyDescent="0.35">
      <c r="A327" t="s">
        <v>5143</v>
      </c>
      <c r="B327" t="s">
        <v>15</v>
      </c>
      <c r="C327" t="s">
        <v>15</v>
      </c>
      <c r="D327" t="s">
        <v>3834</v>
      </c>
      <c r="E327">
        <v>5</v>
      </c>
      <c r="F327" t="s">
        <v>3842</v>
      </c>
      <c r="G327">
        <v>2</v>
      </c>
      <c r="H327" t="s">
        <v>3843</v>
      </c>
      <c r="I327">
        <v>10</v>
      </c>
      <c r="J327" t="s">
        <v>3833</v>
      </c>
      <c r="K327" t="s">
        <v>26</v>
      </c>
      <c r="L327" t="s">
        <v>4242</v>
      </c>
    </row>
    <row r="328" spans="1:12" x14ac:dyDescent="0.35">
      <c r="A328" t="s">
        <v>3916</v>
      </c>
      <c r="B328" t="s">
        <v>3830</v>
      </c>
      <c r="C328" t="s">
        <v>15</v>
      </c>
      <c r="D328" t="s">
        <v>3851</v>
      </c>
      <c r="E328">
        <v>4</v>
      </c>
      <c r="F328" t="s">
        <v>3842</v>
      </c>
      <c r="G328">
        <v>2</v>
      </c>
      <c r="H328" t="s">
        <v>3883</v>
      </c>
      <c r="I328">
        <v>8</v>
      </c>
      <c r="J328" t="s">
        <v>3833</v>
      </c>
      <c r="K328" t="s">
        <v>3833</v>
      </c>
      <c r="L328" t="s">
        <v>3917</v>
      </c>
    </row>
    <row r="329" spans="1:12" x14ac:dyDescent="0.35">
      <c r="A329" t="s">
        <v>179</v>
      </c>
      <c r="B329" t="s">
        <v>47</v>
      </c>
      <c r="C329" t="s">
        <v>47</v>
      </c>
      <c r="D329" t="s">
        <v>3825</v>
      </c>
      <c r="E329">
        <v>3</v>
      </c>
      <c r="F329" t="s">
        <v>3879</v>
      </c>
      <c r="G329">
        <v>4</v>
      </c>
      <c r="H329" t="s">
        <v>3852</v>
      </c>
      <c r="I329">
        <v>12</v>
      </c>
      <c r="J329" t="s">
        <v>36</v>
      </c>
      <c r="K329" t="s">
        <v>26</v>
      </c>
      <c r="L329" t="s">
        <v>4691</v>
      </c>
    </row>
    <row r="330" spans="1:12" x14ac:dyDescent="0.35">
      <c r="A330" t="s">
        <v>5144</v>
      </c>
      <c r="B330" t="s">
        <v>50</v>
      </c>
      <c r="C330" t="s">
        <v>50</v>
      </c>
      <c r="D330" t="s">
        <v>3858</v>
      </c>
      <c r="E330">
        <v>1</v>
      </c>
      <c r="F330" t="s">
        <v>3828</v>
      </c>
      <c r="G330">
        <v>3</v>
      </c>
      <c r="H330" t="s">
        <v>3828</v>
      </c>
      <c r="I330">
        <v>3</v>
      </c>
      <c r="J330" t="s">
        <v>36</v>
      </c>
      <c r="K330" t="s">
        <v>3833</v>
      </c>
      <c r="L330" t="s">
        <v>4553</v>
      </c>
    </row>
    <row r="331" spans="1:12" x14ac:dyDescent="0.35">
      <c r="A331" t="s">
        <v>5145</v>
      </c>
      <c r="B331" t="s">
        <v>47</v>
      </c>
      <c r="C331" t="s">
        <v>47</v>
      </c>
      <c r="D331" t="s">
        <v>3851</v>
      </c>
      <c r="E331">
        <v>4</v>
      </c>
      <c r="F331" t="s">
        <v>3879</v>
      </c>
      <c r="G331">
        <v>4</v>
      </c>
      <c r="H331" t="s">
        <v>3874</v>
      </c>
      <c r="I331">
        <v>16</v>
      </c>
      <c r="J331" t="s">
        <v>16</v>
      </c>
      <c r="K331" t="s">
        <v>3833</v>
      </c>
      <c r="L331" t="s">
        <v>3830</v>
      </c>
    </row>
    <row r="332" spans="1:12" x14ac:dyDescent="0.35">
      <c r="A332" t="s">
        <v>180</v>
      </c>
      <c r="B332" t="s">
        <v>42</v>
      </c>
      <c r="C332" t="s">
        <v>42</v>
      </c>
      <c r="D332" t="s">
        <v>3834</v>
      </c>
      <c r="E332">
        <v>5</v>
      </c>
      <c r="F332" t="s">
        <v>3849</v>
      </c>
      <c r="G332">
        <v>5</v>
      </c>
      <c r="H332" t="s">
        <v>3855</v>
      </c>
      <c r="I332">
        <v>25</v>
      </c>
      <c r="J332" t="s">
        <v>16</v>
      </c>
      <c r="K332" t="s">
        <v>17</v>
      </c>
      <c r="L332" t="s">
        <v>5048</v>
      </c>
    </row>
    <row r="333" spans="1:12" x14ac:dyDescent="0.35">
      <c r="A333" t="s">
        <v>181</v>
      </c>
      <c r="B333" t="s">
        <v>47</v>
      </c>
      <c r="C333" t="s">
        <v>47</v>
      </c>
      <c r="D333" t="s">
        <v>3827</v>
      </c>
      <c r="E333">
        <v>3</v>
      </c>
      <c r="F333" t="s">
        <v>3879</v>
      </c>
      <c r="G333">
        <v>4</v>
      </c>
      <c r="H333" t="s">
        <v>3852</v>
      </c>
      <c r="I333">
        <v>12</v>
      </c>
      <c r="J333" t="s">
        <v>16</v>
      </c>
      <c r="K333" t="s">
        <v>26</v>
      </c>
      <c r="L333" t="s">
        <v>4562</v>
      </c>
    </row>
    <row r="334" spans="1:12" x14ac:dyDescent="0.35">
      <c r="A334" t="s">
        <v>5146</v>
      </c>
      <c r="B334" t="s">
        <v>58</v>
      </c>
      <c r="C334" t="s">
        <v>58</v>
      </c>
      <c r="D334" t="s">
        <v>3834</v>
      </c>
      <c r="E334">
        <v>5</v>
      </c>
      <c r="F334" t="s">
        <v>3879</v>
      </c>
      <c r="G334">
        <v>4</v>
      </c>
      <c r="H334" t="s">
        <v>3880</v>
      </c>
      <c r="I334">
        <v>20</v>
      </c>
      <c r="J334" t="s">
        <v>3830</v>
      </c>
      <c r="K334" t="s">
        <v>3833</v>
      </c>
      <c r="L334" t="s">
        <v>3965</v>
      </c>
    </row>
    <row r="335" spans="1:12" x14ac:dyDescent="0.35">
      <c r="A335" t="s">
        <v>5147</v>
      </c>
      <c r="B335" t="s">
        <v>84</v>
      </c>
      <c r="C335" t="s">
        <v>84</v>
      </c>
      <c r="D335" t="s">
        <v>3858</v>
      </c>
      <c r="E335">
        <v>1</v>
      </c>
      <c r="F335" t="s">
        <v>3825</v>
      </c>
      <c r="G335">
        <v>1.5</v>
      </c>
      <c r="H335" t="s">
        <v>3839</v>
      </c>
      <c r="I335">
        <v>1.5</v>
      </c>
      <c r="J335" t="s">
        <v>16</v>
      </c>
      <c r="K335" t="s">
        <v>3833</v>
      </c>
      <c r="L335" t="s">
        <v>3905</v>
      </c>
    </row>
    <row r="336" spans="1:12" x14ac:dyDescent="0.35">
      <c r="A336" t="s">
        <v>3918</v>
      </c>
      <c r="B336" t="s">
        <v>3833</v>
      </c>
      <c r="C336" t="s">
        <v>84</v>
      </c>
      <c r="D336" t="s">
        <v>3851</v>
      </c>
      <c r="E336">
        <v>4</v>
      </c>
      <c r="F336" t="s">
        <v>3833</v>
      </c>
      <c r="G336">
        <v>1.5</v>
      </c>
      <c r="H336" t="s">
        <v>3902</v>
      </c>
      <c r="I336">
        <v>6</v>
      </c>
      <c r="J336" t="s">
        <v>3830</v>
      </c>
      <c r="K336" t="s">
        <v>26</v>
      </c>
      <c r="L336" t="s">
        <v>3919</v>
      </c>
    </row>
    <row r="337" spans="1:12" x14ac:dyDescent="0.35">
      <c r="A337" t="s">
        <v>5148</v>
      </c>
      <c r="B337" t="s">
        <v>58</v>
      </c>
      <c r="C337" t="s">
        <v>58</v>
      </c>
      <c r="D337" t="s">
        <v>3838</v>
      </c>
      <c r="E337">
        <v>2</v>
      </c>
      <c r="F337" t="s">
        <v>3879</v>
      </c>
      <c r="G337">
        <v>4</v>
      </c>
      <c r="H337" t="s">
        <v>3883</v>
      </c>
      <c r="I337">
        <v>8</v>
      </c>
      <c r="J337" t="s">
        <v>3833</v>
      </c>
      <c r="K337" t="s">
        <v>26</v>
      </c>
      <c r="L337" t="s">
        <v>4028</v>
      </c>
    </row>
    <row r="338" spans="1:12" x14ac:dyDescent="0.35">
      <c r="A338" t="s">
        <v>5149</v>
      </c>
      <c r="B338" t="s">
        <v>31</v>
      </c>
      <c r="C338" t="s">
        <v>31</v>
      </c>
      <c r="D338" t="s">
        <v>3838</v>
      </c>
      <c r="E338">
        <v>2</v>
      </c>
      <c r="F338" t="s">
        <v>3825</v>
      </c>
      <c r="G338">
        <v>1</v>
      </c>
      <c r="H338" t="s">
        <v>3842</v>
      </c>
      <c r="I338">
        <v>2</v>
      </c>
      <c r="J338" t="s">
        <v>3833</v>
      </c>
      <c r="K338" t="s">
        <v>3830</v>
      </c>
      <c r="L338" t="s">
        <v>4833</v>
      </c>
    </row>
    <row r="339" spans="1:12" x14ac:dyDescent="0.35">
      <c r="A339" t="s">
        <v>5150</v>
      </c>
      <c r="B339" t="s">
        <v>58</v>
      </c>
      <c r="C339" t="s">
        <v>58</v>
      </c>
      <c r="D339" t="s">
        <v>3838</v>
      </c>
      <c r="E339">
        <v>2</v>
      </c>
      <c r="F339" t="s">
        <v>3879</v>
      </c>
      <c r="G339">
        <v>4</v>
      </c>
      <c r="H339" t="s">
        <v>3883</v>
      </c>
      <c r="I339">
        <v>8</v>
      </c>
      <c r="J339" t="s">
        <v>36</v>
      </c>
      <c r="K339" t="s">
        <v>3833</v>
      </c>
      <c r="L339" t="s">
        <v>3995</v>
      </c>
    </row>
    <row r="340" spans="1:12" x14ac:dyDescent="0.35">
      <c r="A340" t="s">
        <v>182</v>
      </c>
      <c r="B340" t="s">
        <v>58</v>
      </c>
      <c r="C340" t="s">
        <v>58</v>
      </c>
      <c r="D340" t="s">
        <v>3838</v>
      </c>
      <c r="E340">
        <v>2</v>
      </c>
      <c r="F340" t="s">
        <v>3879</v>
      </c>
      <c r="G340">
        <v>4</v>
      </c>
      <c r="H340" t="s">
        <v>3883</v>
      </c>
      <c r="I340">
        <v>8</v>
      </c>
      <c r="J340" t="s">
        <v>36</v>
      </c>
      <c r="K340" t="s">
        <v>26</v>
      </c>
      <c r="L340" t="s">
        <v>4423</v>
      </c>
    </row>
    <row r="341" spans="1:12" x14ac:dyDescent="0.35">
      <c r="A341" t="s">
        <v>5151</v>
      </c>
      <c r="B341" t="s">
        <v>50</v>
      </c>
      <c r="C341" t="s">
        <v>50</v>
      </c>
      <c r="D341" t="s">
        <v>3851</v>
      </c>
      <c r="E341">
        <v>4</v>
      </c>
      <c r="F341" t="s">
        <v>3828</v>
      </c>
      <c r="G341">
        <v>3</v>
      </c>
      <c r="H341" t="s">
        <v>3852</v>
      </c>
      <c r="I341">
        <v>12</v>
      </c>
      <c r="J341" t="s">
        <v>16</v>
      </c>
      <c r="K341" t="s">
        <v>3833</v>
      </c>
      <c r="L341" t="s">
        <v>3971</v>
      </c>
    </row>
    <row r="342" spans="1:12" x14ac:dyDescent="0.35">
      <c r="A342" t="s">
        <v>5152</v>
      </c>
      <c r="B342" t="s">
        <v>31</v>
      </c>
      <c r="C342" t="s">
        <v>31</v>
      </c>
      <c r="D342" t="s">
        <v>3830</v>
      </c>
      <c r="E342">
        <v>1</v>
      </c>
      <c r="F342" t="s">
        <v>3846</v>
      </c>
      <c r="G342">
        <v>1</v>
      </c>
      <c r="H342" t="s">
        <v>3846</v>
      </c>
      <c r="I342">
        <v>1</v>
      </c>
      <c r="J342" t="s">
        <v>16</v>
      </c>
      <c r="K342" t="s">
        <v>3833</v>
      </c>
      <c r="L342" t="s">
        <v>4633</v>
      </c>
    </row>
    <row r="343" spans="1:12" x14ac:dyDescent="0.35">
      <c r="A343" t="s">
        <v>183</v>
      </c>
      <c r="B343" t="s">
        <v>31</v>
      </c>
      <c r="C343" t="s">
        <v>31</v>
      </c>
      <c r="D343" t="s">
        <v>3833</v>
      </c>
      <c r="E343">
        <v>3</v>
      </c>
      <c r="F343" t="s">
        <v>3846</v>
      </c>
      <c r="G343">
        <v>1</v>
      </c>
      <c r="H343" t="s">
        <v>3828</v>
      </c>
      <c r="I343">
        <v>3</v>
      </c>
      <c r="J343" t="s">
        <v>16</v>
      </c>
      <c r="K343" t="s">
        <v>26</v>
      </c>
      <c r="L343" t="s">
        <v>3995</v>
      </c>
    </row>
    <row r="344" spans="1:12" x14ac:dyDescent="0.35">
      <c r="A344" t="s">
        <v>184</v>
      </c>
      <c r="B344" t="s">
        <v>42</v>
      </c>
      <c r="C344" t="s">
        <v>42</v>
      </c>
      <c r="D344" t="s">
        <v>3827</v>
      </c>
      <c r="E344">
        <v>3</v>
      </c>
      <c r="F344" t="s">
        <v>3849</v>
      </c>
      <c r="G344">
        <v>5</v>
      </c>
      <c r="H344" t="s">
        <v>3835</v>
      </c>
      <c r="I344">
        <v>15</v>
      </c>
      <c r="J344" t="s">
        <v>25</v>
      </c>
      <c r="K344" t="s">
        <v>17</v>
      </c>
      <c r="L344" t="s">
        <v>5116</v>
      </c>
    </row>
    <row r="345" spans="1:12" x14ac:dyDescent="0.35">
      <c r="A345" t="s">
        <v>5153</v>
      </c>
      <c r="B345" t="s">
        <v>42</v>
      </c>
      <c r="C345" t="s">
        <v>42</v>
      </c>
      <c r="D345" t="s">
        <v>3858</v>
      </c>
      <c r="E345">
        <v>1</v>
      </c>
      <c r="F345" t="s">
        <v>3833</v>
      </c>
      <c r="G345">
        <v>5</v>
      </c>
      <c r="H345" t="s">
        <v>3849</v>
      </c>
      <c r="I345">
        <v>5</v>
      </c>
      <c r="J345" t="s">
        <v>3833</v>
      </c>
      <c r="K345" t="s">
        <v>3825</v>
      </c>
      <c r="L345" t="s">
        <v>5154</v>
      </c>
    </row>
    <row r="346" spans="1:12" x14ac:dyDescent="0.35">
      <c r="A346" t="s">
        <v>5155</v>
      </c>
      <c r="B346" t="s">
        <v>24</v>
      </c>
      <c r="C346" t="s">
        <v>24</v>
      </c>
      <c r="D346" t="s">
        <v>3858</v>
      </c>
      <c r="E346">
        <v>1</v>
      </c>
      <c r="F346" t="s">
        <v>3828</v>
      </c>
      <c r="G346">
        <v>3</v>
      </c>
      <c r="H346" t="s">
        <v>3828</v>
      </c>
      <c r="I346">
        <v>3</v>
      </c>
      <c r="J346" t="s">
        <v>3825</v>
      </c>
      <c r="K346" t="s">
        <v>26</v>
      </c>
      <c r="L346" t="s">
        <v>4080</v>
      </c>
    </row>
    <row r="347" spans="1:12" x14ac:dyDescent="0.35">
      <c r="A347" t="s">
        <v>5156</v>
      </c>
      <c r="B347" t="s">
        <v>84</v>
      </c>
      <c r="C347" t="s">
        <v>84</v>
      </c>
      <c r="D347" t="s">
        <v>3838</v>
      </c>
      <c r="E347">
        <v>2</v>
      </c>
      <c r="F347" t="s">
        <v>3839</v>
      </c>
      <c r="G347">
        <v>1.5</v>
      </c>
      <c r="H347" t="s">
        <v>3828</v>
      </c>
      <c r="I347">
        <v>3</v>
      </c>
      <c r="J347" t="s">
        <v>3833</v>
      </c>
      <c r="K347" t="s">
        <v>3833</v>
      </c>
      <c r="L347" t="s">
        <v>5048</v>
      </c>
    </row>
    <row r="348" spans="1:12" x14ac:dyDescent="0.35">
      <c r="A348" t="s">
        <v>185</v>
      </c>
      <c r="B348" t="s">
        <v>50</v>
      </c>
      <c r="C348" t="s">
        <v>50</v>
      </c>
      <c r="D348" t="s">
        <v>3827</v>
      </c>
      <c r="E348">
        <v>3</v>
      </c>
      <c r="F348" t="s">
        <v>3828</v>
      </c>
      <c r="G348">
        <v>3</v>
      </c>
      <c r="H348" t="s">
        <v>3829</v>
      </c>
      <c r="I348">
        <v>9</v>
      </c>
      <c r="J348" t="s">
        <v>25</v>
      </c>
      <c r="K348" t="s">
        <v>26</v>
      </c>
      <c r="L348" t="s">
        <v>3944</v>
      </c>
    </row>
    <row r="349" spans="1:12" x14ac:dyDescent="0.35">
      <c r="A349" t="s">
        <v>5157</v>
      </c>
      <c r="B349" t="s">
        <v>24</v>
      </c>
      <c r="C349" t="s">
        <v>24</v>
      </c>
      <c r="D349" t="s">
        <v>3858</v>
      </c>
      <c r="E349">
        <v>1</v>
      </c>
      <c r="F349" t="s">
        <v>3828</v>
      </c>
      <c r="G349">
        <v>3</v>
      </c>
      <c r="H349" t="s">
        <v>3828</v>
      </c>
      <c r="I349">
        <v>3</v>
      </c>
      <c r="J349" t="s">
        <v>16</v>
      </c>
      <c r="K349" t="s">
        <v>3833</v>
      </c>
      <c r="L349" t="s">
        <v>5158</v>
      </c>
    </row>
    <row r="350" spans="1:12" x14ac:dyDescent="0.35">
      <c r="A350" t="s">
        <v>5159</v>
      </c>
      <c r="B350" t="s">
        <v>58</v>
      </c>
      <c r="C350" t="s">
        <v>58</v>
      </c>
      <c r="D350" t="s">
        <v>3858</v>
      </c>
      <c r="E350">
        <v>1</v>
      </c>
      <c r="F350" t="s">
        <v>3879</v>
      </c>
      <c r="G350">
        <v>4</v>
      </c>
      <c r="H350" t="s">
        <v>3879</v>
      </c>
      <c r="I350">
        <v>4</v>
      </c>
      <c r="J350" t="s">
        <v>16</v>
      </c>
      <c r="K350" t="s">
        <v>3833</v>
      </c>
      <c r="L350" t="s">
        <v>4268</v>
      </c>
    </row>
    <row r="351" spans="1:12" x14ac:dyDescent="0.35">
      <c r="A351" t="s">
        <v>186</v>
      </c>
      <c r="B351" t="s">
        <v>47</v>
      </c>
      <c r="C351" t="s">
        <v>47</v>
      </c>
      <c r="D351" t="s">
        <v>3834</v>
      </c>
      <c r="E351">
        <v>5</v>
      </c>
      <c r="F351" t="s">
        <v>3879</v>
      </c>
      <c r="G351">
        <v>4</v>
      </c>
      <c r="H351" t="s">
        <v>3880</v>
      </c>
      <c r="I351">
        <v>20</v>
      </c>
      <c r="J351" t="s">
        <v>36</v>
      </c>
      <c r="K351" t="s">
        <v>17</v>
      </c>
      <c r="L351" t="s">
        <v>4704</v>
      </c>
    </row>
    <row r="352" spans="1:12" x14ac:dyDescent="0.35">
      <c r="A352" t="s">
        <v>187</v>
      </c>
      <c r="B352" t="s">
        <v>84</v>
      </c>
      <c r="C352" t="s">
        <v>84</v>
      </c>
      <c r="D352" t="s">
        <v>3838</v>
      </c>
      <c r="E352">
        <v>2</v>
      </c>
      <c r="F352" t="s">
        <v>3839</v>
      </c>
      <c r="G352">
        <v>1.5</v>
      </c>
      <c r="H352" t="s">
        <v>3828</v>
      </c>
      <c r="I352">
        <v>3</v>
      </c>
      <c r="J352" t="s">
        <v>25</v>
      </c>
      <c r="K352" t="s">
        <v>17</v>
      </c>
      <c r="L352" t="s">
        <v>4754</v>
      </c>
    </row>
    <row r="353" spans="1:12" x14ac:dyDescent="0.35">
      <c r="A353" t="s">
        <v>5160</v>
      </c>
      <c r="B353" t="s">
        <v>47</v>
      </c>
      <c r="C353" t="s">
        <v>47</v>
      </c>
      <c r="D353" t="s">
        <v>3834</v>
      </c>
      <c r="E353">
        <v>5</v>
      </c>
      <c r="F353" t="s">
        <v>3879</v>
      </c>
      <c r="G353">
        <v>4</v>
      </c>
      <c r="H353" t="s">
        <v>3825</v>
      </c>
      <c r="I353">
        <v>20</v>
      </c>
      <c r="J353" t="s">
        <v>3825</v>
      </c>
      <c r="K353" t="s">
        <v>17</v>
      </c>
      <c r="L353" t="s">
        <v>3950</v>
      </c>
    </row>
    <row r="354" spans="1:12" x14ac:dyDescent="0.35">
      <c r="A354" t="s">
        <v>188</v>
      </c>
      <c r="B354" t="s">
        <v>58</v>
      </c>
      <c r="C354" t="s">
        <v>58</v>
      </c>
      <c r="D354" t="s">
        <v>3838</v>
      </c>
      <c r="E354">
        <v>2</v>
      </c>
      <c r="F354" t="s">
        <v>3879</v>
      </c>
      <c r="G354">
        <v>4</v>
      </c>
      <c r="H354" t="s">
        <v>3883</v>
      </c>
      <c r="I354">
        <v>8</v>
      </c>
      <c r="J354" t="s">
        <v>25</v>
      </c>
      <c r="K354" t="s">
        <v>26</v>
      </c>
      <c r="L354" t="s">
        <v>3863</v>
      </c>
    </row>
    <row r="355" spans="1:12" x14ac:dyDescent="0.35">
      <c r="A355" t="s">
        <v>5161</v>
      </c>
      <c r="B355" t="s">
        <v>47</v>
      </c>
      <c r="C355" t="s">
        <v>47</v>
      </c>
      <c r="D355" t="s">
        <v>3834</v>
      </c>
      <c r="E355">
        <v>5</v>
      </c>
      <c r="F355" t="s">
        <v>3879</v>
      </c>
      <c r="G355">
        <v>4</v>
      </c>
      <c r="H355" t="s">
        <v>3880</v>
      </c>
      <c r="I355">
        <v>20</v>
      </c>
      <c r="J355" t="s">
        <v>36</v>
      </c>
      <c r="K355" t="s">
        <v>3833</v>
      </c>
      <c r="L355" t="s">
        <v>4028</v>
      </c>
    </row>
    <row r="356" spans="1:12" x14ac:dyDescent="0.35">
      <c r="A356" t="s">
        <v>189</v>
      </c>
      <c r="B356" t="s">
        <v>15</v>
      </c>
      <c r="C356" t="s">
        <v>15</v>
      </c>
      <c r="D356" t="s">
        <v>3827</v>
      </c>
      <c r="E356">
        <v>3</v>
      </c>
      <c r="F356" t="s">
        <v>3842</v>
      </c>
      <c r="G356">
        <v>2</v>
      </c>
      <c r="H356" t="s">
        <v>3902</v>
      </c>
      <c r="I356">
        <v>6</v>
      </c>
      <c r="J356" t="s">
        <v>25</v>
      </c>
      <c r="K356" t="s">
        <v>17</v>
      </c>
      <c r="L356" t="s">
        <v>4052</v>
      </c>
    </row>
    <row r="357" spans="1:12" x14ac:dyDescent="0.35">
      <c r="A357" t="s">
        <v>5162</v>
      </c>
      <c r="B357" t="s">
        <v>50</v>
      </c>
      <c r="C357" t="s">
        <v>50</v>
      </c>
      <c r="D357" t="s">
        <v>3834</v>
      </c>
      <c r="E357">
        <v>5</v>
      </c>
      <c r="F357" t="s">
        <v>3828</v>
      </c>
      <c r="G357">
        <v>3</v>
      </c>
      <c r="H357" t="s">
        <v>3835</v>
      </c>
      <c r="I357">
        <v>15</v>
      </c>
      <c r="J357" t="s">
        <v>3830</v>
      </c>
      <c r="K357" t="s">
        <v>26</v>
      </c>
      <c r="L357" t="s">
        <v>4024</v>
      </c>
    </row>
    <row r="358" spans="1:12" x14ac:dyDescent="0.35">
      <c r="A358" t="s">
        <v>3920</v>
      </c>
      <c r="B358" t="s">
        <v>3833</v>
      </c>
      <c r="C358" t="s">
        <v>3826</v>
      </c>
      <c r="D358" t="s">
        <v>3827</v>
      </c>
      <c r="E358">
        <v>3</v>
      </c>
      <c r="F358" t="s">
        <v>3879</v>
      </c>
      <c r="G358">
        <v>4</v>
      </c>
      <c r="H358" t="s">
        <v>3852</v>
      </c>
      <c r="I358">
        <v>12</v>
      </c>
      <c r="J358" t="s">
        <v>25</v>
      </c>
      <c r="K358" t="s">
        <v>17</v>
      </c>
      <c r="L358" t="s">
        <v>3872</v>
      </c>
    </row>
    <row r="359" spans="1:12" x14ac:dyDescent="0.35">
      <c r="A359" t="s">
        <v>190</v>
      </c>
      <c r="B359" t="s">
        <v>15</v>
      </c>
      <c r="C359" t="s">
        <v>15</v>
      </c>
      <c r="D359" t="s">
        <v>3827</v>
      </c>
      <c r="E359">
        <v>3</v>
      </c>
      <c r="F359" t="s">
        <v>3842</v>
      </c>
      <c r="G359">
        <v>2</v>
      </c>
      <c r="H359" t="s">
        <v>3902</v>
      </c>
      <c r="I359">
        <v>6</v>
      </c>
      <c r="J359" t="s">
        <v>36</v>
      </c>
      <c r="K359" t="s">
        <v>17</v>
      </c>
      <c r="L359" t="s">
        <v>4362</v>
      </c>
    </row>
    <row r="360" spans="1:12" x14ac:dyDescent="0.35">
      <c r="A360" t="s">
        <v>5163</v>
      </c>
      <c r="B360" t="s">
        <v>58</v>
      </c>
      <c r="C360" t="s">
        <v>58</v>
      </c>
      <c r="D360" t="s">
        <v>3851</v>
      </c>
      <c r="E360">
        <v>4</v>
      </c>
      <c r="F360" t="s">
        <v>3879</v>
      </c>
      <c r="G360">
        <v>4</v>
      </c>
      <c r="H360" t="s">
        <v>3874</v>
      </c>
      <c r="I360">
        <v>16</v>
      </c>
      <c r="J360" t="s">
        <v>3825</v>
      </c>
      <c r="K360" t="s">
        <v>26</v>
      </c>
      <c r="L360" t="s">
        <v>5016</v>
      </c>
    </row>
    <row r="361" spans="1:12" x14ac:dyDescent="0.35">
      <c r="A361" t="s">
        <v>5164</v>
      </c>
      <c r="B361" t="s">
        <v>24</v>
      </c>
      <c r="C361" t="s">
        <v>24</v>
      </c>
      <c r="D361" t="s">
        <v>3827</v>
      </c>
      <c r="E361">
        <v>3</v>
      </c>
      <c r="F361" t="s">
        <v>3828</v>
      </c>
      <c r="G361">
        <v>3</v>
      </c>
      <c r="H361" t="s">
        <v>3829</v>
      </c>
      <c r="I361">
        <v>9</v>
      </c>
      <c r="J361" t="s">
        <v>16</v>
      </c>
      <c r="K361" t="s">
        <v>3833</v>
      </c>
      <c r="L361" t="s">
        <v>4478</v>
      </c>
    </row>
    <row r="362" spans="1:12" x14ac:dyDescent="0.35">
      <c r="A362" t="s">
        <v>191</v>
      </c>
      <c r="B362" t="s">
        <v>47</v>
      </c>
      <c r="C362" t="s">
        <v>47</v>
      </c>
      <c r="D362" t="s">
        <v>3827</v>
      </c>
      <c r="E362">
        <v>3</v>
      </c>
      <c r="F362" t="s">
        <v>3879</v>
      </c>
      <c r="G362">
        <v>4</v>
      </c>
      <c r="H362" t="s">
        <v>3852</v>
      </c>
      <c r="I362">
        <v>12</v>
      </c>
      <c r="J362" t="s">
        <v>36</v>
      </c>
      <c r="K362" t="s">
        <v>26</v>
      </c>
      <c r="L362" t="s">
        <v>4453</v>
      </c>
    </row>
    <row r="363" spans="1:12" x14ac:dyDescent="0.35">
      <c r="A363" t="s">
        <v>192</v>
      </c>
      <c r="B363" t="s">
        <v>31</v>
      </c>
      <c r="C363" t="s">
        <v>31</v>
      </c>
      <c r="D363" t="s">
        <v>3851</v>
      </c>
      <c r="E363">
        <v>4</v>
      </c>
      <c r="F363" t="s">
        <v>3846</v>
      </c>
      <c r="G363">
        <v>1</v>
      </c>
      <c r="H363" t="s">
        <v>3879</v>
      </c>
      <c r="I363">
        <v>4</v>
      </c>
      <c r="J363" t="s">
        <v>25</v>
      </c>
      <c r="K363" t="s">
        <v>26</v>
      </c>
      <c r="L363" t="s">
        <v>4284</v>
      </c>
    </row>
    <row r="364" spans="1:12" x14ac:dyDescent="0.35">
      <c r="A364" t="s">
        <v>3921</v>
      </c>
      <c r="B364" t="s">
        <v>3833</v>
      </c>
      <c r="C364" t="s">
        <v>3826</v>
      </c>
      <c r="D364" t="s">
        <v>3851</v>
      </c>
      <c r="E364">
        <v>4</v>
      </c>
      <c r="F364" t="s">
        <v>3879</v>
      </c>
      <c r="G364">
        <v>4</v>
      </c>
      <c r="H364" t="s">
        <v>3874</v>
      </c>
      <c r="I364">
        <v>16</v>
      </c>
      <c r="J364" t="s">
        <v>36</v>
      </c>
      <c r="K364" t="s">
        <v>17</v>
      </c>
      <c r="L364" t="s">
        <v>3922</v>
      </c>
    </row>
    <row r="365" spans="1:12" x14ac:dyDescent="0.35">
      <c r="A365" t="s">
        <v>193</v>
      </c>
      <c r="B365" t="s">
        <v>84</v>
      </c>
      <c r="C365" t="s">
        <v>84</v>
      </c>
      <c r="D365" t="s">
        <v>3851</v>
      </c>
      <c r="E365">
        <v>4</v>
      </c>
      <c r="F365" t="s">
        <v>3839</v>
      </c>
      <c r="G365">
        <v>1.5</v>
      </c>
      <c r="H365" t="s">
        <v>3902</v>
      </c>
      <c r="I365">
        <v>6</v>
      </c>
      <c r="J365" t="s">
        <v>36</v>
      </c>
      <c r="K365" t="s">
        <v>26</v>
      </c>
      <c r="L365" t="s">
        <v>4961</v>
      </c>
    </row>
    <row r="366" spans="1:12" x14ac:dyDescent="0.35">
      <c r="A366" t="s">
        <v>5165</v>
      </c>
      <c r="B366" t="s">
        <v>50</v>
      </c>
      <c r="C366" t="s">
        <v>50</v>
      </c>
      <c r="D366" t="s">
        <v>3858</v>
      </c>
      <c r="E366">
        <v>1</v>
      </c>
      <c r="F366" t="s">
        <v>3828</v>
      </c>
      <c r="G366">
        <v>3</v>
      </c>
      <c r="H366" t="s">
        <v>3828</v>
      </c>
      <c r="I366">
        <v>3</v>
      </c>
      <c r="J366" t="s">
        <v>3833</v>
      </c>
      <c r="K366" t="s">
        <v>26</v>
      </c>
      <c r="L366" t="s">
        <v>3944</v>
      </c>
    </row>
    <row r="367" spans="1:12" x14ac:dyDescent="0.35">
      <c r="A367" t="s">
        <v>5166</v>
      </c>
      <c r="B367" t="s">
        <v>84</v>
      </c>
      <c r="C367" t="s">
        <v>84</v>
      </c>
      <c r="D367" t="s">
        <v>3838</v>
      </c>
      <c r="E367">
        <v>2</v>
      </c>
      <c r="F367" t="s">
        <v>3839</v>
      </c>
      <c r="G367">
        <v>1.5</v>
      </c>
      <c r="H367" t="s">
        <v>3828</v>
      </c>
      <c r="I367">
        <v>3</v>
      </c>
      <c r="J367" t="s">
        <v>3833</v>
      </c>
      <c r="K367" t="s">
        <v>17</v>
      </c>
      <c r="L367" t="s">
        <v>4658</v>
      </c>
    </row>
    <row r="368" spans="1:12" x14ac:dyDescent="0.35">
      <c r="A368" t="s">
        <v>3923</v>
      </c>
      <c r="B368" t="s">
        <v>3830</v>
      </c>
      <c r="C368" t="s">
        <v>3826</v>
      </c>
      <c r="D368" t="s">
        <v>3838</v>
      </c>
      <c r="E368">
        <v>2</v>
      </c>
      <c r="F368" t="s">
        <v>3828</v>
      </c>
      <c r="G368">
        <v>3</v>
      </c>
      <c r="H368" t="s">
        <v>3902</v>
      </c>
      <c r="I368">
        <v>6</v>
      </c>
      <c r="J368" t="s">
        <v>25</v>
      </c>
      <c r="K368" t="s">
        <v>17</v>
      </c>
      <c r="L368" t="s">
        <v>3924</v>
      </c>
    </row>
    <row r="369" spans="1:12" x14ac:dyDescent="0.35">
      <c r="A369" t="s">
        <v>5167</v>
      </c>
      <c r="B369" t="s">
        <v>24</v>
      </c>
      <c r="C369" t="s">
        <v>24</v>
      </c>
      <c r="D369" t="s">
        <v>3834</v>
      </c>
      <c r="E369">
        <v>5</v>
      </c>
      <c r="F369" t="s">
        <v>3828</v>
      </c>
      <c r="G369">
        <v>3</v>
      </c>
      <c r="H369" t="s">
        <v>3835</v>
      </c>
      <c r="I369">
        <v>15</v>
      </c>
      <c r="J369" t="s">
        <v>3833</v>
      </c>
      <c r="K369" t="s">
        <v>26</v>
      </c>
      <c r="L369" t="s">
        <v>5168</v>
      </c>
    </row>
    <row r="370" spans="1:12" x14ac:dyDescent="0.35">
      <c r="A370" t="s">
        <v>194</v>
      </c>
      <c r="B370" t="s">
        <v>58</v>
      </c>
      <c r="C370" t="s">
        <v>58</v>
      </c>
      <c r="D370" t="s">
        <v>3827</v>
      </c>
      <c r="E370">
        <v>3</v>
      </c>
      <c r="F370" t="s">
        <v>3879</v>
      </c>
      <c r="G370">
        <v>4</v>
      </c>
      <c r="H370" t="s">
        <v>3852</v>
      </c>
      <c r="I370">
        <v>12</v>
      </c>
      <c r="J370" t="s">
        <v>16</v>
      </c>
      <c r="K370" t="s">
        <v>26</v>
      </c>
      <c r="L370" t="s">
        <v>4148</v>
      </c>
    </row>
    <row r="371" spans="1:12" x14ac:dyDescent="0.35">
      <c r="A371" t="s">
        <v>3925</v>
      </c>
      <c r="B371" t="s">
        <v>3833</v>
      </c>
      <c r="C371" t="s">
        <v>3826</v>
      </c>
      <c r="D371" t="s">
        <v>3838</v>
      </c>
      <c r="E371">
        <v>2</v>
      </c>
      <c r="F371" t="s">
        <v>3879</v>
      </c>
      <c r="G371">
        <v>4</v>
      </c>
      <c r="H371" t="s">
        <v>3883</v>
      </c>
      <c r="I371">
        <v>8</v>
      </c>
      <c r="J371" t="s">
        <v>25</v>
      </c>
      <c r="K371" t="s">
        <v>3833</v>
      </c>
      <c r="L371" t="s">
        <v>3926</v>
      </c>
    </row>
    <row r="372" spans="1:12" x14ac:dyDescent="0.35">
      <c r="A372" t="s">
        <v>195</v>
      </c>
      <c r="B372" t="s">
        <v>3825</v>
      </c>
      <c r="C372" t="s">
        <v>42</v>
      </c>
      <c r="D372" t="s">
        <v>3858</v>
      </c>
      <c r="E372">
        <v>1</v>
      </c>
      <c r="F372" t="s">
        <v>3849</v>
      </c>
      <c r="G372">
        <v>5</v>
      </c>
      <c r="H372" t="s">
        <v>3849</v>
      </c>
      <c r="I372">
        <v>5</v>
      </c>
      <c r="J372" t="s">
        <v>25</v>
      </c>
      <c r="K372" t="s">
        <v>17</v>
      </c>
      <c r="L372" t="s">
        <v>3927</v>
      </c>
    </row>
    <row r="373" spans="1:12" x14ac:dyDescent="0.35">
      <c r="A373" t="s">
        <v>196</v>
      </c>
      <c r="B373" t="s">
        <v>31</v>
      </c>
      <c r="C373" t="s">
        <v>31</v>
      </c>
      <c r="D373" t="s">
        <v>3838</v>
      </c>
      <c r="E373">
        <v>2</v>
      </c>
      <c r="F373" t="s">
        <v>3833</v>
      </c>
      <c r="G373">
        <v>1</v>
      </c>
      <c r="H373" t="s">
        <v>3842</v>
      </c>
      <c r="I373">
        <v>2</v>
      </c>
      <c r="J373" t="s">
        <v>25</v>
      </c>
      <c r="K373" t="s">
        <v>17</v>
      </c>
      <c r="L373" t="s">
        <v>4222</v>
      </c>
    </row>
    <row r="374" spans="1:12" x14ac:dyDescent="0.35">
      <c r="A374" t="s">
        <v>3928</v>
      </c>
      <c r="B374" t="s">
        <v>3830</v>
      </c>
      <c r="C374" t="s">
        <v>3826</v>
      </c>
      <c r="D374" t="s">
        <v>3851</v>
      </c>
      <c r="E374">
        <v>4</v>
      </c>
      <c r="F374" t="s">
        <v>3879</v>
      </c>
      <c r="G374">
        <v>4</v>
      </c>
      <c r="H374" t="s">
        <v>3874</v>
      </c>
      <c r="I374">
        <v>16</v>
      </c>
      <c r="J374" t="s">
        <v>25</v>
      </c>
      <c r="K374" t="s">
        <v>17</v>
      </c>
      <c r="L374" t="s">
        <v>3929</v>
      </c>
    </row>
    <row r="375" spans="1:12" x14ac:dyDescent="0.35">
      <c r="A375" t="s">
        <v>197</v>
      </c>
      <c r="B375" t="s">
        <v>42</v>
      </c>
      <c r="C375" t="s">
        <v>42</v>
      </c>
      <c r="D375" t="s">
        <v>3838</v>
      </c>
      <c r="E375">
        <v>2</v>
      </c>
      <c r="F375" t="s">
        <v>3849</v>
      </c>
      <c r="G375">
        <v>5</v>
      </c>
      <c r="H375" t="s">
        <v>3843</v>
      </c>
      <c r="I375">
        <v>10</v>
      </c>
      <c r="J375" t="s">
        <v>36</v>
      </c>
      <c r="K375" t="s">
        <v>17</v>
      </c>
      <c r="L375" t="s">
        <v>4524</v>
      </c>
    </row>
    <row r="376" spans="1:12" x14ac:dyDescent="0.35">
      <c r="A376" t="s">
        <v>198</v>
      </c>
      <c r="B376" t="s">
        <v>24</v>
      </c>
      <c r="C376" t="s">
        <v>24</v>
      </c>
      <c r="D376" t="s">
        <v>3827</v>
      </c>
      <c r="E376">
        <v>3</v>
      </c>
      <c r="F376" t="s">
        <v>3828</v>
      </c>
      <c r="G376">
        <v>3</v>
      </c>
      <c r="H376" t="s">
        <v>3829</v>
      </c>
      <c r="I376">
        <v>9</v>
      </c>
      <c r="J376" t="s">
        <v>36</v>
      </c>
      <c r="K376" t="s">
        <v>26</v>
      </c>
      <c r="L376" t="s">
        <v>4754</v>
      </c>
    </row>
    <row r="377" spans="1:12" x14ac:dyDescent="0.35">
      <c r="A377" t="s">
        <v>199</v>
      </c>
      <c r="B377" t="s">
        <v>15</v>
      </c>
      <c r="C377" t="s">
        <v>15</v>
      </c>
      <c r="D377" t="s">
        <v>3858</v>
      </c>
      <c r="E377">
        <v>1</v>
      </c>
      <c r="F377" t="s">
        <v>3842</v>
      </c>
      <c r="G377">
        <v>2</v>
      </c>
      <c r="H377" t="s">
        <v>3842</v>
      </c>
      <c r="I377">
        <v>2</v>
      </c>
      <c r="J377" t="s">
        <v>25</v>
      </c>
      <c r="K377" t="s">
        <v>26</v>
      </c>
      <c r="L377" t="s">
        <v>5169</v>
      </c>
    </row>
    <row r="378" spans="1:12" x14ac:dyDescent="0.35">
      <c r="A378" t="s">
        <v>200</v>
      </c>
      <c r="B378" t="s">
        <v>15</v>
      </c>
      <c r="C378" t="s">
        <v>15</v>
      </c>
      <c r="D378" t="s">
        <v>3833</v>
      </c>
      <c r="E378">
        <v>2</v>
      </c>
      <c r="F378" t="s">
        <v>3842</v>
      </c>
      <c r="G378">
        <v>2</v>
      </c>
      <c r="H378" t="s">
        <v>3879</v>
      </c>
      <c r="I378">
        <v>4</v>
      </c>
      <c r="J378" t="s">
        <v>16</v>
      </c>
      <c r="K378" t="s">
        <v>26</v>
      </c>
      <c r="L378" t="s">
        <v>4072</v>
      </c>
    </row>
    <row r="379" spans="1:12" x14ac:dyDescent="0.35">
      <c r="A379" t="s">
        <v>201</v>
      </c>
      <c r="B379" t="s">
        <v>31</v>
      </c>
      <c r="C379" t="s">
        <v>31</v>
      </c>
      <c r="D379" t="s">
        <v>3838</v>
      </c>
      <c r="E379">
        <v>2</v>
      </c>
      <c r="F379" t="s">
        <v>3846</v>
      </c>
      <c r="G379">
        <v>1</v>
      </c>
      <c r="H379" t="s">
        <v>3842</v>
      </c>
      <c r="I379">
        <v>2</v>
      </c>
      <c r="J379" t="s">
        <v>16</v>
      </c>
      <c r="K379" t="s">
        <v>17</v>
      </c>
      <c r="L379" t="s">
        <v>4691</v>
      </c>
    </row>
    <row r="380" spans="1:12" x14ac:dyDescent="0.35">
      <c r="A380" t="s">
        <v>5170</v>
      </c>
      <c r="B380" t="s">
        <v>24</v>
      </c>
      <c r="C380" t="s">
        <v>24</v>
      </c>
      <c r="D380" t="s">
        <v>3834</v>
      </c>
      <c r="E380">
        <v>5</v>
      </c>
      <c r="F380" t="s">
        <v>3828</v>
      </c>
      <c r="G380">
        <v>3</v>
      </c>
      <c r="H380" t="s">
        <v>3835</v>
      </c>
      <c r="I380">
        <v>15</v>
      </c>
      <c r="J380" t="s">
        <v>36</v>
      </c>
      <c r="K380" t="s">
        <v>3833</v>
      </c>
      <c r="L380" t="s">
        <v>3840</v>
      </c>
    </row>
    <row r="381" spans="1:12" x14ac:dyDescent="0.35">
      <c r="A381" t="s">
        <v>5171</v>
      </c>
      <c r="B381" t="s">
        <v>24</v>
      </c>
      <c r="C381" t="s">
        <v>24</v>
      </c>
      <c r="D381" t="s">
        <v>3834</v>
      </c>
      <c r="E381">
        <v>5</v>
      </c>
      <c r="F381" t="s">
        <v>3828</v>
      </c>
      <c r="G381">
        <v>3</v>
      </c>
      <c r="H381" t="s">
        <v>3835</v>
      </c>
      <c r="I381">
        <v>15</v>
      </c>
      <c r="J381" t="s">
        <v>3833</v>
      </c>
      <c r="K381" t="s">
        <v>3833</v>
      </c>
      <c r="L381" t="s">
        <v>4409</v>
      </c>
    </row>
    <row r="382" spans="1:12" x14ac:dyDescent="0.35">
      <c r="A382" t="s">
        <v>5172</v>
      </c>
      <c r="B382" t="s">
        <v>84</v>
      </c>
      <c r="C382" t="s">
        <v>84</v>
      </c>
      <c r="D382" t="s">
        <v>3827</v>
      </c>
      <c r="E382">
        <v>3</v>
      </c>
      <c r="F382" t="s">
        <v>3839</v>
      </c>
      <c r="G382">
        <v>1.5</v>
      </c>
      <c r="H382" t="s">
        <v>4060</v>
      </c>
      <c r="I382">
        <v>4.5</v>
      </c>
      <c r="J382" t="s">
        <v>25</v>
      </c>
      <c r="K382" t="s">
        <v>17</v>
      </c>
      <c r="L382" t="s">
        <v>3833</v>
      </c>
    </row>
    <row r="383" spans="1:12" x14ac:dyDescent="0.35">
      <c r="A383" t="s">
        <v>5173</v>
      </c>
      <c r="B383" t="s">
        <v>84</v>
      </c>
      <c r="C383" t="s">
        <v>84</v>
      </c>
      <c r="D383" t="s">
        <v>3834</v>
      </c>
      <c r="E383">
        <v>5</v>
      </c>
      <c r="F383" t="s">
        <v>3839</v>
      </c>
      <c r="G383">
        <v>1.5</v>
      </c>
      <c r="H383" t="s">
        <v>3899</v>
      </c>
      <c r="I383">
        <v>7.5</v>
      </c>
      <c r="J383" t="s">
        <v>3833</v>
      </c>
      <c r="K383" t="s">
        <v>17</v>
      </c>
      <c r="L383" t="s">
        <v>4066</v>
      </c>
    </row>
    <row r="384" spans="1:12" x14ac:dyDescent="0.35">
      <c r="A384" t="s">
        <v>202</v>
      </c>
      <c r="B384" t="s">
        <v>31</v>
      </c>
      <c r="C384" t="s">
        <v>31</v>
      </c>
      <c r="D384" t="s">
        <v>3858</v>
      </c>
      <c r="E384">
        <v>1</v>
      </c>
      <c r="F384" t="s">
        <v>3846</v>
      </c>
      <c r="G384">
        <v>1</v>
      </c>
      <c r="H384" t="s">
        <v>3846</v>
      </c>
      <c r="I384">
        <v>1</v>
      </c>
      <c r="J384" t="s">
        <v>16</v>
      </c>
      <c r="K384" t="s">
        <v>26</v>
      </c>
      <c r="L384" t="s">
        <v>5107</v>
      </c>
    </row>
    <row r="385" spans="1:12" x14ac:dyDescent="0.35">
      <c r="A385" t="s">
        <v>5174</v>
      </c>
      <c r="B385" t="s">
        <v>42</v>
      </c>
      <c r="C385" t="s">
        <v>42</v>
      </c>
      <c r="D385" t="s">
        <v>3851</v>
      </c>
      <c r="E385">
        <v>4</v>
      </c>
      <c r="F385" t="s">
        <v>3849</v>
      </c>
      <c r="G385">
        <v>5</v>
      </c>
      <c r="H385" t="s">
        <v>3880</v>
      </c>
      <c r="I385">
        <v>20</v>
      </c>
      <c r="J385" t="s">
        <v>16</v>
      </c>
      <c r="K385" t="s">
        <v>3833</v>
      </c>
      <c r="L385" t="s">
        <v>5175</v>
      </c>
    </row>
    <row r="386" spans="1:12" x14ac:dyDescent="0.35">
      <c r="A386" t="s">
        <v>203</v>
      </c>
      <c r="B386" t="s">
        <v>42</v>
      </c>
      <c r="C386" t="s">
        <v>42</v>
      </c>
      <c r="D386" t="s">
        <v>3858</v>
      </c>
      <c r="E386">
        <v>1</v>
      </c>
      <c r="F386" t="s">
        <v>3849</v>
      </c>
      <c r="G386">
        <v>5</v>
      </c>
      <c r="H386" t="s">
        <v>3849</v>
      </c>
      <c r="I386">
        <v>5</v>
      </c>
      <c r="J386" t="s">
        <v>25</v>
      </c>
      <c r="K386" t="s">
        <v>17</v>
      </c>
      <c r="L386" t="s">
        <v>4740</v>
      </c>
    </row>
    <row r="387" spans="1:12" x14ac:dyDescent="0.35">
      <c r="A387" t="s">
        <v>204</v>
      </c>
      <c r="B387" t="s">
        <v>3830</v>
      </c>
      <c r="C387" t="s">
        <v>15</v>
      </c>
      <c r="D387" t="s">
        <v>3834</v>
      </c>
      <c r="E387">
        <v>5</v>
      </c>
      <c r="F387" t="s">
        <v>3842</v>
      </c>
      <c r="G387">
        <v>2</v>
      </c>
      <c r="H387" t="s">
        <v>3843</v>
      </c>
      <c r="I387">
        <v>10</v>
      </c>
      <c r="J387" t="s">
        <v>25</v>
      </c>
      <c r="K387" t="s">
        <v>17</v>
      </c>
      <c r="L387" t="s">
        <v>3930</v>
      </c>
    </row>
    <row r="388" spans="1:12" x14ac:dyDescent="0.35">
      <c r="A388" t="s">
        <v>3931</v>
      </c>
      <c r="B388" t="s">
        <v>3825</v>
      </c>
      <c r="C388" t="s">
        <v>3826</v>
      </c>
      <c r="D388" t="s">
        <v>3838</v>
      </c>
      <c r="E388">
        <v>2</v>
      </c>
      <c r="F388" t="s">
        <v>3828</v>
      </c>
      <c r="G388">
        <v>3</v>
      </c>
      <c r="H388" t="s">
        <v>3902</v>
      </c>
      <c r="I388">
        <v>6</v>
      </c>
      <c r="J388" t="s">
        <v>36</v>
      </c>
      <c r="K388" t="s">
        <v>26</v>
      </c>
      <c r="L388" t="s">
        <v>3932</v>
      </c>
    </row>
    <row r="389" spans="1:12" x14ac:dyDescent="0.35">
      <c r="A389" t="s">
        <v>5176</v>
      </c>
      <c r="B389" t="s">
        <v>50</v>
      </c>
      <c r="C389" t="s">
        <v>50</v>
      </c>
      <c r="D389" t="s">
        <v>3834</v>
      </c>
      <c r="E389">
        <v>5</v>
      </c>
      <c r="F389" t="s">
        <v>3828</v>
      </c>
      <c r="G389">
        <v>3</v>
      </c>
      <c r="H389" t="s">
        <v>3825</v>
      </c>
      <c r="I389">
        <v>15</v>
      </c>
      <c r="J389" t="s">
        <v>25</v>
      </c>
      <c r="K389" t="s">
        <v>3833</v>
      </c>
      <c r="L389" t="s">
        <v>5125</v>
      </c>
    </row>
    <row r="390" spans="1:12" x14ac:dyDescent="0.35">
      <c r="A390" t="s">
        <v>3933</v>
      </c>
      <c r="B390" t="s">
        <v>3833</v>
      </c>
      <c r="C390" t="s">
        <v>31</v>
      </c>
      <c r="D390" t="s">
        <v>3858</v>
      </c>
      <c r="E390">
        <v>1</v>
      </c>
      <c r="F390" t="s">
        <v>3846</v>
      </c>
      <c r="G390">
        <v>1</v>
      </c>
      <c r="H390" t="s">
        <v>3846</v>
      </c>
      <c r="I390">
        <v>1</v>
      </c>
      <c r="J390" t="s">
        <v>16</v>
      </c>
      <c r="K390" t="s">
        <v>3833</v>
      </c>
      <c r="L390" t="s">
        <v>3934</v>
      </c>
    </row>
    <row r="391" spans="1:12" x14ac:dyDescent="0.35">
      <c r="A391" t="s">
        <v>5177</v>
      </c>
      <c r="B391" t="s">
        <v>15</v>
      </c>
      <c r="C391" t="s">
        <v>15</v>
      </c>
      <c r="D391" t="s">
        <v>3834</v>
      </c>
      <c r="E391">
        <v>5</v>
      </c>
      <c r="F391" t="s">
        <v>3842</v>
      </c>
      <c r="G391">
        <v>2</v>
      </c>
      <c r="H391" t="s">
        <v>3843</v>
      </c>
      <c r="I391">
        <v>10</v>
      </c>
      <c r="J391" t="s">
        <v>25</v>
      </c>
      <c r="K391" t="s">
        <v>17</v>
      </c>
      <c r="L391" t="s">
        <v>3825</v>
      </c>
    </row>
    <row r="392" spans="1:12" x14ac:dyDescent="0.35">
      <c r="A392" t="s">
        <v>5178</v>
      </c>
      <c r="B392" t="s">
        <v>84</v>
      </c>
      <c r="C392" t="s">
        <v>84</v>
      </c>
      <c r="D392" t="s">
        <v>3834</v>
      </c>
      <c r="E392">
        <v>5</v>
      </c>
      <c r="F392" t="s">
        <v>3839</v>
      </c>
      <c r="G392">
        <v>1.5</v>
      </c>
      <c r="H392" t="s">
        <v>3899</v>
      </c>
      <c r="I392">
        <v>7.5</v>
      </c>
      <c r="J392" t="s">
        <v>3833</v>
      </c>
      <c r="K392" t="s">
        <v>3833</v>
      </c>
      <c r="L392" t="s">
        <v>4727</v>
      </c>
    </row>
    <row r="393" spans="1:12" x14ac:dyDescent="0.35">
      <c r="A393" t="s">
        <v>205</v>
      </c>
      <c r="B393" t="s">
        <v>50</v>
      </c>
      <c r="C393" t="s">
        <v>50</v>
      </c>
      <c r="D393" t="s">
        <v>3827</v>
      </c>
      <c r="E393">
        <v>3</v>
      </c>
      <c r="F393" t="s">
        <v>3828</v>
      </c>
      <c r="G393">
        <v>3</v>
      </c>
      <c r="H393" t="s">
        <v>3829</v>
      </c>
      <c r="I393">
        <v>9</v>
      </c>
      <c r="J393" t="s">
        <v>25</v>
      </c>
      <c r="K393" t="s">
        <v>26</v>
      </c>
      <c r="L393" t="s">
        <v>3856</v>
      </c>
    </row>
    <row r="394" spans="1:12" x14ac:dyDescent="0.35">
      <c r="A394" t="s">
        <v>5179</v>
      </c>
      <c r="B394" t="s">
        <v>24</v>
      </c>
      <c r="C394" t="s">
        <v>24</v>
      </c>
      <c r="D394" t="s">
        <v>3838</v>
      </c>
      <c r="E394">
        <v>2</v>
      </c>
      <c r="F394" t="s">
        <v>3828</v>
      </c>
      <c r="G394">
        <v>3</v>
      </c>
      <c r="H394" t="s">
        <v>3902</v>
      </c>
      <c r="I394">
        <v>6</v>
      </c>
      <c r="J394" t="s">
        <v>16</v>
      </c>
      <c r="K394" t="s">
        <v>3833</v>
      </c>
      <c r="L394" t="s">
        <v>4076</v>
      </c>
    </row>
    <row r="395" spans="1:12" x14ac:dyDescent="0.35">
      <c r="A395" t="s">
        <v>5180</v>
      </c>
      <c r="B395" t="s">
        <v>84</v>
      </c>
      <c r="C395" t="s">
        <v>84</v>
      </c>
      <c r="D395" t="s">
        <v>3838</v>
      </c>
      <c r="E395">
        <v>2</v>
      </c>
      <c r="F395" t="s">
        <v>3839</v>
      </c>
      <c r="G395">
        <v>1.5</v>
      </c>
      <c r="H395" t="s">
        <v>3828</v>
      </c>
      <c r="I395">
        <v>3</v>
      </c>
      <c r="J395" t="s">
        <v>3833</v>
      </c>
      <c r="K395" t="s">
        <v>17</v>
      </c>
      <c r="L395" t="s">
        <v>3872</v>
      </c>
    </row>
    <row r="396" spans="1:12" x14ac:dyDescent="0.35">
      <c r="A396" t="s">
        <v>206</v>
      </c>
      <c r="B396" t="s">
        <v>31</v>
      </c>
      <c r="C396" t="s">
        <v>31</v>
      </c>
      <c r="D396" t="s">
        <v>3834</v>
      </c>
      <c r="E396">
        <v>5</v>
      </c>
      <c r="F396" t="s">
        <v>3846</v>
      </c>
      <c r="G396">
        <v>1</v>
      </c>
      <c r="H396" t="s">
        <v>3849</v>
      </c>
      <c r="I396">
        <v>5</v>
      </c>
      <c r="J396" t="s">
        <v>25</v>
      </c>
      <c r="K396" t="s">
        <v>26</v>
      </c>
      <c r="L396" t="s">
        <v>5181</v>
      </c>
    </row>
    <row r="397" spans="1:12" x14ac:dyDescent="0.35">
      <c r="A397" t="s">
        <v>207</v>
      </c>
      <c r="B397" t="s">
        <v>24</v>
      </c>
      <c r="C397" t="s">
        <v>24</v>
      </c>
      <c r="D397" t="s">
        <v>3858</v>
      </c>
      <c r="E397">
        <v>1</v>
      </c>
      <c r="F397" t="s">
        <v>3828</v>
      </c>
      <c r="G397">
        <v>3</v>
      </c>
      <c r="H397" t="s">
        <v>3828</v>
      </c>
      <c r="I397">
        <v>3</v>
      </c>
      <c r="J397" t="s">
        <v>25</v>
      </c>
      <c r="K397" t="s">
        <v>26</v>
      </c>
      <c r="L397" t="s">
        <v>4582</v>
      </c>
    </row>
    <row r="398" spans="1:12" x14ac:dyDescent="0.35">
      <c r="A398" t="s">
        <v>208</v>
      </c>
      <c r="B398" t="s">
        <v>47</v>
      </c>
      <c r="C398" t="s">
        <v>47</v>
      </c>
      <c r="D398" t="s">
        <v>3834</v>
      </c>
      <c r="E398">
        <v>5</v>
      </c>
      <c r="F398" t="s">
        <v>3879</v>
      </c>
      <c r="G398">
        <v>4</v>
      </c>
      <c r="H398" t="s">
        <v>3880</v>
      </c>
      <c r="I398">
        <v>20</v>
      </c>
      <c r="J398" t="s">
        <v>36</v>
      </c>
      <c r="K398" t="s">
        <v>26</v>
      </c>
      <c r="L398" t="s">
        <v>4246</v>
      </c>
    </row>
    <row r="399" spans="1:12" x14ac:dyDescent="0.35">
      <c r="A399" t="s">
        <v>209</v>
      </c>
      <c r="B399" t="s">
        <v>84</v>
      </c>
      <c r="C399" t="s">
        <v>84</v>
      </c>
      <c r="D399" t="s">
        <v>3851</v>
      </c>
      <c r="E399">
        <v>4</v>
      </c>
      <c r="F399" t="s">
        <v>3839</v>
      </c>
      <c r="G399">
        <v>1.5</v>
      </c>
      <c r="H399" t="s">
        <v>3902</v>
      </c>
      <c r="I399">
        <v>6</v>
      </c>
      <c r="J399" t="s">
        <v>36</v>
      </c>
      <c r="K399" t="s">
        <v>17</v>
      </c>
      <c r="L399" t="s">
        <v>4314</v>
      </c>
    </row>
    <row r="400" spans="1:12" x14ac:dyDescent="0.35">
      <c r="A400" t="s">
        <v>5182</v>
      </c>
      <c r="B400" t="s">
        <v>31</v>
      </c>
      <c r="C400" t="s">
        <v>31</v>
      </c>
      <c r="D400" t="s">
        <v>3858</v>
      </c>
      <c r="E400">
        <v>1</v>
      </c>
      <c r="F400" t="s">
        <v>3846</v>
      </c>
      <c r="G400">
        <v>1</v>
      </c>
      <c r="H400" t="s">
        <v>3846</v>
      </c>
      <c r="I400">
        <v>1</v>
      </c>
      <c r="J400" t="s">
        <v>16</v>
      </c>
      <c r="K400" t="s">
        <v>3833</v>
      </c>
      <c r="L400" t="s">
        <v>4441</v>
      </c>
    </row>
    <row r="401" spans="1:12" x14ac:dyDescent="0.35">
      <c r="A401" t="s">
        <v>5183</v>
      </c>
      <c r="B401" t="s">
        <v>24</v>
      </c>
      <c r="C401" t="s">
        <v>24</v>
      </c>
      <c r="D401" t="s">
        <v>3858</v>
      </c>
      <c r="E401">
        <v>1</v>
      </c>
      <c r="F401" t="s">
        <v>3828</v>
      </c>
      <c r="G401">
        <v>3</v>
      </c>
      <c r="H401" t="s">
        <v>3828</v>
      </c>
      <c r="I401">
        <v>3</v>
      </c>
      <c r="J401" t="s">
        <v>3825</v>
      </c>
      <c r="K401" t="s">
        <v>3825</v>
      </c>
      <c r="L401" t="s">
        <v>4750</v>
      </c>
    </row>
    <row r="402" spans="1:12" x14ac:dyDescent="0.35">
      <c r="A402" t="s">
        <v>210</v>
      </c>
      <c r="B402" t="s">
        <v>42</v>
      </c>
      <c r="C402" t="s">
        <v>42</v>
      </c>
      <c r="D402" t="s">
        <v>3851</v>
      </c>
      <c r="E402">
        <v>4</v>
      </c>
      <c r="F402" t="s">
        <v>3849</v>
      </c>
      <c r="G402">
        <v>5</v>
      </c>
      <c r="H402" t="s">
        <v>3880</v>
      </c>
      <c r="I402">
        <v>20</v>
      </c>
      <c r="J402" t="s">
        <v>16</v>
      </c>
      <c r="K402" t="s">
        <v>17</v>
      </c>
      <c r="L402" t="s">
        <v>4354</v>
      </c>
    </row>
    <row r="403" spans="1:12" x14ac:dyDescent="0.35">
      <c r="A403" t="s">
        <v>5184</v>
      </c>
      <c r="B403" t="s">
        <v>15</v>
      </c>
      <c r="C403" t="s">
        <v>15</v>
      </c>
      <c r="D403" t="s">
        <v>3851</v>
      </c>
      <c r="E403">
        <v>4</v>
      </c>
      <c r="F403" t="s">
        <v>3842</v>
      </c>
      <c r="G403">
        <v>2</v>
      </c>
      <c r="H403" t="s">
        <v>3883</v>
      </c>
      <c r="I403">
        <v>8</v>
      </c>
      <c r="J403" t="s">
        <v>16</v>
      </c>
      <c r="K403" t="s">
        <v>3833</v>
      </c>
      <c r="L403" t="s">
        <v>4019</v>
      </c>
    </row>
    <row r="404" spans="1:12" x14ac:dyDescent="0.35">
      <c r="A404" t="s">
        <v>3935</v>
      </c>
      <c r="B404" t="s">
        <v>3830</v>
      </c>
      <c r="C404" t="s">
        <v>3826</v>
      </c>
      <c r="D404" t="s">
        <v>3858</v>
      </c>
      <c r="E404">
        <v>1</v>
      </c>
      <c r="F404" t="s">
        <v>3828</v>
      </c>
      <c r="G404">
        <v>3</v>
      </c>
      <c r="H404" t="s">
        <v>3828</v>
      </c>
      <c r="I404">
        <v>3</v>
      </c>
      <c r="J404" t="s">
        <v>25</v>
      </c>
      <c r="K404" t="s">
        <v>17</v>
      </c>
      <c r="L404" t="s">
        <v>3936</v>
      </c>
    </row>
    <row r="405" spans="1:12" x14ac:dyDescent="0.35">
      <c r="A405" t="s">
        <v>5185</v>
      </c>
      <c r="B405" t="s">
        <v>31</v>
      </c>
      <c r="C405" t="s">
        <v>31</v>
      </c>
      <c r="D405" t="s">
        <v>3851</v>
      </c>
      <c r="E405">
        <v>4</v>
      </c>
      <c r="F405" t="s">
        <v>3833</v>
      </c>
      <c r="G405">
        <v>1</v>
      </c>
      <c r="H405" t="s">
        <v>3879</v>
      </c>
      <c r="I405">
        <v>4</v>
      </c>
      <c r="J405" t="s">
        <v>25</v>
      </c>
      <c r="K405" t="s">
        <v>3833</v>
      </c>
      <c r="L405" t="s">
        <v>4069</v>
      </c>
    </row>
    <row r="406" spans="1:12" x14ac:dyDescent="0.35">
      <c r="A406" t="s">
        <v>211</v>
      </c>
      <c r="B406" t="s">
        <v>84</v>
      </c>
      <c r="C406" t="s">
        <v>84</v>
      </c>
      <c r="D406" t="s">
        <v>3834</v>
      </c>
      <c r="E406">
        <v>5</v>
      </c>
      <c r="F406" t="s">
        <v>3839</v>
      </c>
      <c r="G406">
        <v>1.5</v>
      </c>
      <c r="H406" t="s">
        <v>3899</v>
      </c>
      <c r="I406">
        <v>7.5</v>
      </c>
      <c r="J406" t="s">
        <v>16</v>
      </c>
      <c r="K406" t="s">
        <v>26</v>
      </c>
      <c r="L406" t="s">
        <v>3985</v>
      </c>
    </row>
    <row r="407" spans="1:12" x14ac:dyDescent="0.35">
      <c r="A407" t="s">
        <v>5186</v>
      </c>
      <c r="B407" t="s">
        <v>15</v>
      </c>
      <c r="C407" t="s">
        <v>15</v>
      </c>
      <c r="D407" t="s">
        <v>3827</v>
      </c>
      <c r="E407">
        <v>3</v>
      </c>
      <c r="F407" t="s">
        <v>3842</v>
      </c>
      <c r="G407">
        <v>2</v>
      </c>
      <c r="H407" t="s">
        <v>3825</v>
      </c>
      <c r="I407">
        <v>6</v>
      </c>
      <c r="J407" t="s">
        <v>3830</v>
      </c>
      <c r="K407" t="s">
        <v>17</v>
      </c>
      <c r="L407" t="s">
        <v>4183</v>
      </c>
    </row>
    <row r="408" spans="1:12" x14ac:dyDescent="0.35">
      <c r="A408" t="s">
        <v>212</v>
      </c>
      <c r="B408" t="s">
        <v>3830</v>
      </c>
      <c r="C408" t="s">
        <v>31</v>
      </c>
      <c r="D408" t="s">
        <v>3851</v>
      </c>
      <c r="E408">
        <v>4</v>
      </c>
      <c r="F408" t="s">
        <v>3846</v>
      </c>
      <c r="G408">
        <v>1</v>
      </c>
      <c r="H408" t="s">
        <v>3879</v>
      </c>
      <c r="I408">
        <v>4</v>
      </c>
      <c r="J408" t="s">
        <v>36</v>
      </c>
      <c r="K408" t="s">
        <v>17</v>
      </c>
      <c r="L408" t="s">
        <v>3937</v>
      </c>
    </row>
    <row r="409" spans="1:12" x14ac:dyDescent="0.35">
      <c r="A409" t="s">
        <v>213</v>
      </c>
      <c r="B409" t="s">
        <v>3830</v>
      </c>
      <c r="C409" t="s">
        <v>31</v>
      </c>
      <c r="D409" t="s">
        <v>3858</v>
      </c>
      <c r="E409">
        <v>1</v>
      </c>
      <c r="F409" t="s">
        <v>3846</v>
      </c>
      <c r="G409">
        <v>1</v>
      </c>
      <c r="H409" t="s">
        <v>3846</v>
      </c>
      <c r="I409">
        <v>1</v>
      </c>
      <c r="J409" t="s">
        <v>25</v>
      </c>
      <c r="K409" t="s">
        <v>26</v>
      </c>
      <c r="L409" t="s">
        <v>3924</v>
      </c>
    </row>
    <row r="410" spans="1:12" x14ac:dyDescent="0.35">
      <c r="A410" t="s">
        <v>5187</v>
      </c>
      <c r="B410" t="s">
        <v>84</v>
      </c>
      <c r="C410" t="s">
        <v>84</v>
      </c>
      <c r="D410" t="s">
        <v>3851</v>
      </c>
      <c r="E410">
        <v>4</v>
      </c>
      <c r="F410" t="s">
        <v>3839</v>
      </c>
      <c r="G410">
        <v>1.5</v>
      </c>
      <c r="H410" t="s">
        <v>3902</v>
      </c>
      <c r="I410">
        <v>6</v>
      </c>
      <c r="J410" t="s">
        <v>25</v>
      </c>
      <c r="K410" t="s">
        <v>3833</v>
      </c>
      <c r="L410" t="s">
        <v>4414</v>
      </c>
    </row>
    <row r="411" spans="1:12" x14ac:dyDescent="0.35">
      <c r="A411" t="s">
        <v>5188</v>
      </c>
      <c r="B411" t="s">
        <v>24</v>
      </c>
      <c r="C411" t="s">
        <v>24</v>
      </c>
      <c r="D411" t="s">
        <v>3834</v>
      </c>
      <c r="E411">
        <v>5</v>
      </c>
      <c r="F411" t="s">
        <v>3828</v>
      </c>
      <c r="G411">
        <v>3</v>
      </c>
      <c r="H411" t="s">
        <v>3830</v>
      </c>
      <c r="I411">
        <v>15</v>
      </c>
      <c r="J411" t="s">
        <v>16</v>
      </c>
      <c r="K411" t="s">
        <v>3833</v>
      </c>
      <c r="L411" t="s">
        <v>4601</v>
      </c>
    </row>
    <row r="412" spans="1:12" x14ac:dyDescent="0.35">
      <c r="A412" t="s">
        <v>214</v>
      </c>
      <c r="B412" t="s">
        <v>24</v>
      </c>
      <c r="C412" t="s">
        <v>24</v>
      </c>
      <c r="D412" t="s">
        <v>3851</v>
      </c>
      <c r="E412">
        <v>4</v>
      </c>
      <c r="F412" t="s">
        <v>3828</v>
      </c>
      <c r="G412">
        <v>3</v>
      </c>
      <c r="H412" t="s">
        <v>3852</v>
      </c>
      <c r="I412">
        <v>12</v>
      </c>
      <c r="J412" t="s">
        <v>16</v>
      </c>
      <c r="K412" t="s">
        <v>26</v>
      </c>
      <c r="L412" t="s">
        <v>4296</v>
      </c>
    </row>
    <row r="413" spans="1:12" x14ac:dyDescent="0.35">
      <c r="A413" t="s">
        <v>215</v>
      </c>
      <c r="B413" t="s">
        <v>31</v>
      </c>
      <c r="C413" t="s">
        <v>31</v>
      </c>
      <c r="D413" t="s">
        <v>3838</v>
      </c>
      <c r="E413">
        <v>2</v>
      </c>
      <c r="F413" t="s">
        <v>3846</v>
      </c>
      <c r="G413">
        <v>1</v>
      </c>
      <c r="H413" t="s">
        <v>3842</v>
      </c>
      <c r="I413">
        <v>2</v>
      </c>
      <c r="J413" t="s">
        <v>36</v>
      </c>
      <c r="K413" t="s">
        <v>17</v>
      </c>
      <c r="L413" t="s">
        <v>4316</v>
      </c>
    </row>
    <row r="414" spans="1:12" x14ac:dyDescent="0.35">
      <c r="A414" t="s">
        <v>216</v>
      </c>
      <c r="B414" t="s">
        <v>50</v>
      </c>
      <c r="C414" t="s">
        <v>50</v>
      </c>
      <c r="D414" t="s">
        <v>3833</v>
      </c>
      <c r="E414">
        <v>1</v>
      </c>
      <c r="F414" t="s">
        <v>3828</v>
      </c>
      <c r="G414">
        <v>3</v>
      </c>
      <c r="H414" t="s">
        <v>3828</v>
      </c>
      <c r="I414">
        <v>3</v>
      </c>
      <c r="J414" t="s">
        <v>16</v>
      </c>
      <c r="K414" t="s">
        <v>17</v>
      </c>
      <c r="L414" t="s">
        <v>4214</v>
      </c>
    </row>
    <row r="415" spans="1:12" x14ac:dyDescent="0.35">
      <c r="A415" t="s">
        <v>217</v>
      </c>
      <c r="B415" t="s">
        <v>47</v>
      </c>
      <c r="C415" t="s">
        <v>47</v>
      </c>
      <c r="D415" t="s">
        <v>3851</v>
      </c>
      <c r="E415">
        <v>4</v>
      </c>
      <c r="F415" t="s">
        <v>3830</v>
      </c>
      <c r="G415">
        <v>4</v>
      </c>
      <c r="H415" t="s">
        <v>3874</v>
      </c>
      <c r="I415">
        <v>16</v>
      </c>
      <c r="J415" t="s">
        <v>25</v>
      </c>
      <c r="K415" t="s">
        <v>17</v>
      </c>
      <c r="L415" t="s">
        <v>4405</v>
      </c>
    </row>
    <row r="416" spans="1:12" x14ac:dyDescent="0.35">
      <c r="A416" t="s">
        <v>218</v>
      </c>
      <c r="B416" t="s">
        <v>42</v>
      </c>
      <c r="C416" t="s">
        <v>42</v>
      </c>
      <c r="D416" t="s">
        <v>3827</v>
      </c>
      <c r="E416">
        <v>3</v>
      </c>
      <c r="F416" t="s">
        <v>3849</v>
      </c>
      <c r="G416">
        <v>5</v>
      </c>
      <c r="H416" t="s">
        <v>3835</v>
      </c>
      <c r="I416">
        <v>15</v>
      </c>
      <c r="J416" t="s">
        <v>36</v>
      </c>
      <c r="K416" t="s">
        <v>26</v>
      </c>
      <c r="L416" t="s">
        <v>4656</v>
      </c>
    </row>
    <row r="417" spans="1:12" x14ac:dyDescent="0.35">
      <c r="A417" t="s">
        <v>219</v>
      </c>
      <c r="B417" t="s">
        <v>24</v>
      </c>
      <c r="C417" t="s">
        <v>24</v>
      </c>
      <c r="D417" t="s">
        <v>3858</v>
      </c>
      <c r="E417">
        <v>1</v>
      </c>
      <c r="F417" t="s">
        <v>3828</v>
      </c>
      <c r="G417">
        <v>3</v>
      </c>
      <c r="H417" t="s">
        <v>3828</v>
      </c>
      <c r="I417">
        <v>3</v>
      </c>
      <c r="J417" t="s">
        <v>25</v>
      </c>
      <c r="K417" t="s">
        <v>26</v>
      </c>
      <c r="L417" t="s">
        <v>4974</v>
      </c>
    </row>
    <row r="418" spans="1:12" x14ac:dyDescent="0.35">
      <c r="A418" t="s">
        <v>5189</v>
      </c>
      <c r="B418" t="s">
        <v>15</v>
      </c>
      <c r="C418" t="s">
        <v>15</v>
      </c>
      <c r="D418" t="s">
        <v>3851</v>
      </c>
      <c r="E418">
        <v>4</v>
      </c>
      <c r="F418" t="s">
        <v>3842</v>
      </c>
      <c r="G418">
        <v>2</v>
      </c>
      <c r="H418" t="s">
        <v>3883</v>
      </c>
      <c r="I418">
        <v>8</v>
      </c>
      <c r="J418" t="s">
        <v>25</v>
      </c>
      <c r="K418" t="s">
        <v>17</v>
      </c>
      <c r="L418" t="s">
        <v>3825</v>
      </c>
    </row>
    <row r="419" spans="1:12" x14ac:dyDescent="0.35">
      <c r="A419" t="s">
        <v>5190</v>
      </c>
      <c r="B419" t="s">
        <v>47</v>
      </c>
      <c r="C419" t="s">
        <v>47</v>
      </c>
      <c r="D419" t="s">
        <v>3838</v>
      </c>
      <c r="E419">
        <v>2</v>
      </c>
      <c r="F419" t="s">
        <v>3879</v>
      </c>
      <c r="G419">
        <v>4</v>
      </c>
      <c r="H419" t="s">
        <v>3883</v>
      </c>
      <c r="I419">
        <v>8</v>
      </c>
      <c r="J419" t="s">
        <v>25</v>
      </c>
      <c r="K419" t="s">
        <v>3833</v>
      </c>
      <c r="L419" t="s">
        <v>4000</v>
      </c>
    </row>
    <row r="420" spans="1:12" x14ac:dyDescent="0.35">
      <c r="A420" t="s">
        <v>220</v>
      </c>
      <c r="B420" t="s">
        <v>31</v>
      </c>
      <c r="C420" t="s">
        <v>31</v>
      </c>
      <c r="D420" t="s">
        <v>3834</v>
      </c>
      <c r="E420">
        <v>5</v>
      </c>
      <c r="F420" t="s">
        <v>3846</v>
      </c>
      <c r="G420">
        <v>1</v>
      </c>
      <c r="H420" t="s">
        <v>3849</v>
      </c>
      <c r="I420">
        <v>5</v>
      </c>
      <c r="J420" t="s">
        <v>36</v>
      </c>
      <c r="K420" t="s">
        <v>17</v>
      </c>
      <c r="L420" t="s">
        <v>4112</v>
      </c>
    </row>
    <row r="421" spans="1:12" x14ac:dyDescent="0.35">
      <c r="A421" t="s">
        <v>5191</v>
      </c>
      <c r="B421" t="s">
        <v>58</v>
      </c>
      <c r="C421" t="s">
        <v>58</v>
      </c>
      <c r="D421" t="s">
        <v>3834</v>
      </c>
      <c r="E421">
        <v>5</v>
      </c>
      <c r="F421" t="s">
        <v>3879</v>
      </c>
      <c r="G421">
        <v>4</v>
      </c>
      <c r="H421" t="s">
        <v>3880</v>
      </c>
      <c r="I421">
        <v>20</v>
      </c>
      <c r="J421" t="s">
        <v>3833</v>
      </c>
      <c r="K421" t="s">
        <v>26</v>
      </c>
      <c r="L421" t="s">
        <v>4066</v>
      </c>
    </row>
    <row r="422" spans="1:12" x14ac:dyDescent="0.35">
      <c r="A422" t="s">
        <v>221</v>
      </c>
      <c r="B422" t="s">
        <v>47</v>
      </c>
      <c r="C422" t="s">
        <v>47</v>
      </c>
      <c r="D422" t="s">
        <v>3858</v>
      </c>
      <c r="E422">
        <v>1</v>
      </c>
      <c r="F422" t="s">
        <v>3879</v>
      </c>
      <c r="G422">
        <v>4</v>
      </c>
      <c r="H422" t="s">
        <v>3879</v>
      </c>
      <c r="I422">
        <v>4</v>
      </c>
      <c r="J422" t="s">
        <v>36</v>
      </c>
      <c r="K422" t="s">
        <v>26</v>
      </c>
      <c r="L422" t="s">
        <v>4224</v>
      </c>
    </row>
    <row r="423" spans="1:12" x14ac:dyDescent="0.35">
      <c r="A423" t="s">
        <v>5192</v>
      </c>
      <c r="B423" t="s">
        <v>24</v>
      </c>
      <c r="C423" t="s">
        <v>24</v>
      </c>
      <c r="D423" t="s">
        <v>3827</v>
      </c>
      <c r="E423">
        <v>3</v>
      </c>
      <c r="F423" t="s">
        <v>3828</v>
      </c>
      <c r="G423">
        <v>3</v>
      </c>
      <c r="H423" t="s">
        <v>3829</v>
      </c>
      <c r="I423">
        <v>9</v>
      </c>
      <c r="J423" t="s">
        <v>16</v>
      </c>
      <c r="K423" t="s">
        <v>3830</v>
      </c>
      <c r="L423" t="s">
        <v>3948</v>
      </c>
    </row>
    <row r="424" spans="1:12" x14ac:dyDescent="0.35">
      <c r="A424" t="s">
        <v>222</v>
      </c>
      <c r="B424" t="s">
        <v>24</v>
      </c>
      <c r="C424" t="s">
        <v>24</v>
      </c>
      <c r="D424" t="s">
        <v>3838</v>
      </c>
      <c r="E424">
        <v>2</v>
      </c>
      <c r="F424" t="s">
        <v>3828</v>
      </c>
      <c r="G424">
        <v>3</v>
      </c>
      <c r="H424" t="s">
        <v>3902</v>
      </c>
      <c r="I424">
        <v>6</v>
      </c>
      <c r="J424" t="s">
        <v>25</v>
      </c>
      <c r="K424" t="s">
        <v>17</v>
      </c>
      <c r="L424" t="s">
        <v>4471</v>
      </c>
    </row>
    <row r="425" spans="1:12" x14ac:dyDescent="0.35">
      <c r="A425" t="s">
        <v>223</v>
      </c>
      <c r="B425" t="s">
        <v>15</v>
      </c>
      <c r="C425" t="s">
        <v>15</v>
      </c>
      <c r="D425" t="s">
        <v>3834</v>
      </c>
      <c r="E425">
        <v>5</v>
      </c>
      <c r="F425" t="s">
        <v>3842</v>
      </c>
      <c r="G425">
        <v>2</v>
      </c>
      <c r="H425" t="s">
        <v>3843</v>
      </c>
      <c r="I425">
        <v>10</v>
      </c>
      <c r="J425" t="s">
        <v>36</v>
      </c>
      <c r="K425" t="s">
        <v>17</v>
      </c>
      <c r="L425" t="s">
        <v>3893</v>
      </c>
    </row>
    <row r="426" spans="1:12" x14ac:dyDescent="0.35">
      <c r="A426" t="s">
        <v>224</v>
      </c>
      <c r="B426" t="s">
        <v>15</v>
      </c>
      <c r="C426" t="s">
        <v>15</v>
      </c>
      <c r="D426" t="s">
        <v>3834</v>
      </c>
      <c r="E426">
        <v>5</v>
      </c>
      <c r="F426" t="s">
        <v>3842</v>
      </c>
      <c r="G426">
        <v>2</v>
      </c>
      <c r="H426" t="s">
        <v>3843</v>
      </c>
      <c r="I426">
        <v>10</v>
      </c>
      <c r="J426" t="s">
        <v>16</v>
      </c>
      <c r="K426" t="s">
        <v>17</v>
      </c>
      <c r="L426" t="s">
        <v>3836</v>
      </c>
    </row>
    <row r="427" spans="1:12" x14ac:dyDescent="0.35">
      <c r="A427" t="s">
        <v>225</v>
      </c>
      <c r="B427" t="s">
        <v>47</v>
      </c>
      <c r="C427" t="s">
        <v>47</v>
      </c>
      <c r="D427" t="s">
        <v>3838</v>
      </c>
      <c r="E427">
        <v>2</v>
      </c>
      <c r="F427" t="s">
        <v>3879</v>
      </c>
      <c r="G427">
        <v>4</v>
      </c>
      <c r="H427" t="s">
        <v>3883</v>
      </c>
      <c r="I427">
        <v>8</v>
      </c>
      <c r="J427" t="s">
        <v>36</v>
      </c>
      <c r="K427" t="s">
        <v>17</v>
      </c>
      <c r="L427" t="s">
        <v>4384</v>
      </c>
    </row>
    <row r="428" spans="1:12" x14ac:dyDescent="0.35">
      <c r="A428" t="s">
        <v>5193</v>
      </c>
      <c r="B428" t="s">
        <v>47</v>
      </c>
      <c r="C428" t="s">
        <v>47</v>
      </c>
      <c r="D428" t="s">
        <v>3827</v>
      </c>
      <c r="E428">
        <v>3</v>
      </c>
      <c r="F428" t="s">
        <v>3879</v>
      </c>
      <c r="G428">
        <v>4</v>
      </c>
      <c r="H428" t="s">
        <v>3852</v>
      </c>
      <c r="I428">
        <v>12</v>
      </c>
      <c r="J428" t="s">
        <v>16</v>
      </c>
      <c r="K428" t="s">
        <v>26</v>
      </c>
      <c r="L428" t="s">
        <v>3833</v>
      </c>
    </row>
    <row r="429" spans="1:12" x14ac:dyDescent="0.35">
      <c r="A429" t="s">
        <v>5194</v>
      </c>
      <c r="B429" t="s">
        <v>24</v>
      </c>
      <c r="C429" t="s">
        <v>24</v>
      </c>
      <c r="D429" t="s">
        <v>3851</v>
      </c>
      <c r="E429">
        <v>4</v>
      </c>
      <c r="F429" t="s">
        <v>3828</v>
      </c>
      <c r="G429">
        <v>3</v>
      </c>
      <c r="H429" t="s">
        <v>3852</v>
      </c>
      <c r="I429">
        <v>12</v>
      </c>
      <c r="J429" t="s">
        <v>3830</v>
      </c>
      <c r="K429" t="s">
        <v>3833</v>
      </c>
      <c r="L429" t="s">
        <v>4592</v>
      </c>
    </row>
    <row r="430" spans="1:12" x14ac:dyDescent="0.35">
      <c r="A430" t="s">
        <v>226</v>
      </c>
      <c r="B430" t="s">
        <v>47</v>
      </c>
      <c r="C430" t="s">
        <v>47</v>
      </c>
      <c r="D430" t="s">
        <v>3851</v>
      </c>
      <c r="E430">
        <v>4</v>
      </c>
      <c r="F430" t="s">
        <v>3879</v>
      </c>
      <c r="G430">
        <v>4</v>
      </c>
      <c r="H430" t="s">
        <v>3874</v>
      </c>
      <c r="I430">
        <v>16</v>
      </c>
      <c r="J430" t="s">
        <v>25</v>
      </c>
      <c r="K430" t="s">
        <v>26</v>
      </c>
      <c r="L430" t="s">
        <v>3957</v>
      </c>
    </row>
    <row r="431" spans="1:12" x14ac:dyDescent="0.35">
      <c r="A431" t="s">
        <v>5195</v>
      </c>
      <c r="B431" t="s">
        <v>84</v>
      </c>
      <c r="C431" t="s">
        <v>84</v>
      </c>
      <c r="D431" t="s">
        <v>3858</v>
      </c>
      <c r="E431">
        <v>1</v>
      </c>
      <c r="F431" t="s">
        <v>3839</v>
      </c>
      <c r="G431">
        <v>1.5</v>
      </c>
      <c r="H431" t="s">
        <v>3839</v>
      </c>
      <c r="I431">
        <v>1.5</v>
      </c>
      <c r="J431" t="s">
        <v>3833</v>
      </c>
      <c r="K431" t="s">
        <v>26</v>
      </c>
      <c r="L431" t="s">
        <v>3864</v>
      </c>
    </row>
    <row r="432" spans="1:12" x14ac:dyDescent="0.35">
      <c r="A432" t="s">
        <v>5196</v>
      </c>
      <c r="B432" t="s">
        <v>47</v>
      </c>
      <c r="C432" t="s">
        <v>47</v>
      </c>
      <c r="D432" t="s">
        <v>3858</v>
      </c>
      <c r="E432">
        <v>1</v>
      </c>
      <c r="F432" t="s">
        <v>3879</v>
      </c>
      <c r="G432">
        <v>4</v>
      </c>
      <c r="H432" t="s">
        <v>3879</v>
      </c>
      <c r="I432">
        <v>4</v>
      </c>
      <c r="J432" t="s">
        <v>3833</v>
      </c>
      <c r="K432" t="s">
        <v>26</v>
      </c>
      <c r="L432" t="s">
        <v>4237</v>
      </c>
    </row>
    <row r="433" spans="1:12" x14ac:dyDescent="0.35">
      <c r="A433" t="s">
        <v>5197</v>
      </c>
      <c r="B433" t="s">
        <v>84</v>
      </c>
      <c r="C433" t="s">
        <v>84</v>
      </c>
      <c r="D433" t="s">
        <v>3838</v>
      </c>
      <c r="E433">
        <v>2</v>
      </c>
      <c r="F433" t="s">
        <v>3839</v>
      </c>
      <c r="G433">
        <v>1.5</v>
      </c>
      <c r="H433" t="s">
        <v>3828</v>
      </c>
      <c r="I433">
        <v>3</v>
      </c>
      <c r="J433" t="s">
        <v>3833</v>
      </c>
      <c r="K433" t="s">
        <v>17</v>
      </c>
      <c r="L433" t="s">
        <v>4237</v>
      </c>
    </row>
    <row r="434" spans="1:12" x14ac:dyDescent="0.35">
      <c r="A434" t="s">
        <v>5198</v>
      </c>
      <c r="B434" t="s">
        <v>42</v>
      </c>
      <c r="C434" t="s">
        <v>42</v>
      </c>
      <c r="D434" t="s">
        <v>3838</v>
      </c>
      <c r="E434">
        <v>2</v>
      </c>
      <c r="F434" t="s">
        <v>3849</v>
      </c>
      <c r="G434">
        <v>5</v>
      </c>
      <c r="H434" t="s">
        <v>3843</v>
      </c>
      <c r="I434">
        <v>10</v>
      </c>
      <c r="J434" t="s">
        <v>3825</v>
      </c>
      <c r="K434" t="s">
        <v>26</v>
      </c>
      <c r="L434" t="s">
        <v>4350</v>
      </c>
    </row>
    <row r="435" spans="1:12" x14ac:dyDescent="0.35">
      <c r="A435" t="s">
        <v>5199</v>
      </c>
      <c r="B435" t="s">
        <v>24</v>
      </c>
      <c r="C435" t="s">
        <v>24</v>
      </c>
      <c r="D435" t="s">
        <v>3834</v>
      </c>
      <c r="E435">
        <v>5</v>
      </c>
      <c r="F435" t="s">
        <v>3828</v>
      </c>
      <c r="G435">
        <v>3</v>
      </c>
      <c r="H435" t="s">
        <v>3835</v>
      </c>
      <c r="I435">
        <v>15</v>
      </c>
      <c r="J435" t="s">
        <v>3833</v>
      </c>
      <c r="K435" t="s">
        <v>17</v>
      </c>
      <c r="L435" t="s">
        <v>4831</v>
      </c>
    </row>
    <row r="436" spans="1:12" x14ac:dyDescent="0.35">
      <c r="A436" t="s">
        <v>3938</v>
      </c>
      <c r="B436" t="s">
        <v>3830</v>
      </c>
      <c r="C436" t="s">
        <v>3826</v>
      </c>
      <c r="D436" t="s">
        <v>3830</v>
      </c>
      <c r="E436">
        <v>3</v>
      </c>
      <c r="F436" t="s">
        <v>3879</v>
      </c>
      <c r="G436">
        <v>4</v>
      </c>
      <c r="H436" t="s">
        <v>3852</v>
      </c>
      <c r="I436">
        <v>12</v>
      </c>
      <c r="J436" t="s">
        <v>3833</v>
      </c>
      <c r="K436" t="s">
        <v>17</v>
      </c>
      <c r="L436" t="s">
        <v>3825</v>
      </c>
    </row>
    <row r="437" spans="1:12" x14ac:dyDescent="0.35">
      <c r="A437" t="s">
        <v>5200</v>
      </c>
      <c r="B437" t="s">
        <v>47</v>
      </c>
      <c r="C437" t="s">
        <v>47</v>
      </c>
      <c r="D437" t="s">
        <v>3827</v>
      </c>
      <c r="E437">
        <v>3</v>
      </c>
      <c r="F437" t="s">
        <v>3879</v>
      </c>
      <c r="G437">
        <v>4</v>
      </c>
      <c r="H437" t="s">
        <v>3852</v>
      </c>
      <c r="I437">
        <v>12</v>
      </c>
      <c r="J437" t="s">
        <v>25</v>
      </c>
      <c r="K437" t="s">
        <v>3830</v>
      </c>
      <c r="L437" t="s">
        <v>3888</v>
      </c>
    </row>
    <row r="438" spans="1:12" x14ac:dyDescent="0.35">
      <c r="A438" t="s">
        <v>227</v>
      </c>
      <c r="B438" t="s">
        <v>50</v>
      </c>
      <c r="C438" t="s">
        <v>50</v>
      </c>
      <c r="D438" t="s">
        <v>3834</v>
      </c>
      <c r="E438">
        <v>5</v>
      </c>
      <c r="F438" t="s">
        <v>3828</v>
      </c>
      <c r="G438">
        <v>3</v>
      </c>
      <c r="H438" t="s">
        <v>3835</v>
      </c>
      <c r="I438">
        <v>15</v>
      </c>
      <c r="J438" t="s">
        <v>36</v>
      </c>
      <c r="K438" t="s">
        <v>26</v>
      </c>
      <c r="L438" t="s">
        <v>4139</v>
      </c>
    </row>
    <row r="439" spans="1:12" x14ac:dyDescent="0.35">
      <c r="A439" t="s">
        <v>5201</v>
      </c>
      <c r="B439" t="s">
        <v>15</v>
      </c>
      <c r="C439" t="s">
        <v>15</v>
      </c>
      <c r="D439" t="s">
        <v>3834</v>
      </c>
      <c r="E439">
        <v>5</v>
      </c>
      <c r="F439" t="s">
        <v>3830</v>
      </c>
      <c r="G439">
        <v>2</v>
      </c>
      <c r="H439" t="s">
        <v>3843</v>
      </c>
      <c r="I439">
        <v>10</v>
      </c>
      <c r="J439" t="s">
        <v>3830</v>
      </c>
      <c r="K439" t="s">
        <v>3833</v>
      </c>
      <c r="L439" t="s">
        <v>4251</v>
      </c>
    </row>
    <row r="440" spans="1:12" x14ac:dyDescent="0.35">
      <c r="A440" t="s">
        <v>228</v>
      </c>
      <c r="B440" t="s">
        <v>84</v>
      </c>
      <c r="C440" t="s">
        <v>84</v>
      </c>
      <c r="D440" t="s">
        <v>3825</v>
      </c>
      <c r="E440">
        <v>3</v>
      </c>
      <c r="F440" t="s">
        <v>3839</v>
      </c>
      <c r="G440">
        <v>1.5</v>
      </c>
      <c r="H440" t="s">
        <v>4060</v>
      </c>
      <c r="I440">
        <v>4.5</v>
      </c>
      <c r="J440" t="s">
        <v>36</v>
      </c>
      <c r="K440" t="s">
        <v>17</v>
      </c>
      <c r="L440" t="s">
        <v>4017</v>
      </c>
    </row>
    <row r="441" spans="1:12" x14ac:dyDescent="0.35">
      <c r="A441" t="s">
        <v>5202</v>
      </c>
      <c r="B441" t="s">
        <v>47</v>
      </c>
      <c r="C441" t="s">
        <v>47</v>
      </c>
      <c r="D441" t="s">
        <v>3838</v>
      </c>
      <c r="E441">
        <v>2</v>
      </c>
      <c r="F441" t="s">
        <v>3879</v>
      </c>
      <c r="G441">
        <v>4</v>
      </c>
      <c r="H441" t="s">
        <v>3883</v>
      </c>
      <c r="I441">
        <v>8</v>
      </c>
      <c r="J441" t="s">
        <v>3833</v>
      </c>
      <c r="K441" t="s">
        <v>17</v>
      </c>
      <c r="L441" t="s">
        <v>3948</v>
      </c>
    </row>
    <row r="442" spans="1:12" x14ac:dyDescent="0.35">
      <c r="A442" t="s">
        <v>229</v>
      </c>
      <c r="B442" t="s">
        <v>24</v>
      </c>
      <c r="C442" t="s">
        <v>24</v>
      </c>
      <c r="D442" t="s">
        <v>3858</v>
      </c>
      <c r="E442">
        <v>1</v>
      </c>
      <c r="F442" t="s">
        <v>3828</v>
      </c>
      <c r="G442">
        <v>3</v>
      </c>
      <c r="H442" t="s">
        <v>3828</v>
      </c>
      <c r="I442">
        <v>3</v>
      </c>
      <c r="J442" t="s">
        <v>36</v>
      </c>
      <c r="K442" t="s">
        <v>26</v>
      </c>
      <c r="L442" t="s">
        <v>4382</v>
      </c>
    </row>
    <row r="443" spans="1:12" x14ac:dyDescent="0.35">
      <c r="A443" t="s">
        <v>5203</v>
      </c>
      <c r="B443" t="s">
        <v>84</v>
      </c>
      <c r="C443" t="s">
        <v>84</v>
      </c>
      <c r="D443" t="s">
        <v>3858</v>
      </c>
      <c r="E443">
        <v>1</v>
      </c>
      <c r="F443" t="s">
        <v>3830</v>
      </c>
      <c r="G443">
        <v>1.5</v>
      </c>
      <c r="H443" t="s">
        <v>3839</v>
      </c>
      <c r="I443">
        <v>1.5</v>
      </c>
      <c r="J443" t="s">
        <v>3825</v>
      </c>
      <c r="K443" t="s">
        <v>26</v>
      </c>
      <c r="L443" t="s">
        <v>4070</v>
      </c>
    </row>
    <row r="444" spans="1:12" x14ac:dyDescent="0.35">
      <c r="A444" t="s">
        <v>3939</v>
      </c>
      <c r="B444" t="s">
        <v>3833</v>
      </c>
      <c r="C444" t="s">
        <v>3826</v>
      </c>
      <c r="D444" t="s">
        <v>3851</v>
      </c>
      <c r="E444">
        <v>4</v>
      </c>
      <c r="F444" t="s">
        <v>3828</v>
      </c>
      <c r="G444">
        <v>3</v>
      </c>
      <c r="H444" t="s">
        <v>3852</v>
      </c>
      <c r="I444">
        <v>12</v>
      </c>
      <c r="J444" t="s">
        <v>16</v>
      </c>
      <c r="K444" t="s">
        <v>3833</v>
      </c>
      <c r="L444" t="s">
        <v>3940</v>
      </c>
    </row>
    <row r="445" spans="1:12" x14ac:dyDescent="0.35">
      <c r="A445" t="s">
        <v>5204</v>
      </c>
      <c r="B445" t="s">
        <v>58</v>
      </c>
      <c r="C445" t="s">
        <v>58</v>
      </c>
      <c r="D445" t="s">
        <v>3834</v>
      </c>
      <c r="E445">
        <v>5</v>
      </c>
      <c r="F445" t="s">
        <v>3879</v>
      </c>
      <c r="G445">
        <v>4</v>
      </c>
      <c r="H445" t="s">
        <v>3880</v>
      </c>
      <c r="I445">
        <v>20</v>
      </c>
      <c r="J445" t="s">
        <v>25</v>
      </c>
      <c r="K445" t="s">
        <v>3830</v>
      </c>
      <c r="L445" t="s">
        <v>4654</v>
      </c>
    </row>
    <row r="446" spans="1:12" x14ac:dyDescent="0.35">
      <c r="A446" t="s">
        <v>230</v>
      </c>
      <c r="B446" t="s">
        <v>24</v>
      </c>
      <c r="C446" t="s">
        <v>24</v>
      </c>
      <c r="D446" t="s">
        <v>3851</v>
      </c>
      <c r="E446">
        <v>4</v>
      </c>
      <c r="F446" t="s">
        <v>3825</v>
      </c>
      <c r="G446">
        <v>3</v>
      </c>
      <c r="H446" t="s">
        <v>3852</v>
      </c>
      <c r="I446">
        <v>12</v>
      </c>
      <c r="J446" t="s">
        <v>16</v>
      </c>
      <c r="K446" t="s">
        <v>26</v>
      </c>
      <c r="L446" t="s">
        <v>4674</v>
      </c>
    </row>
    <row r="447" spans="1:12" x14ac:dyDescent="0.35">
      <c r="A447" t="s">
        <v>231</v>
      </c>
      <c r="B447" t="s">
        <v>31</v>
      </c>
      <c r="C447" t="s">
        <v>31</v>
      </c>
      <c r="D447" t="s">
        <v>3827</v>
      </c>
      <c r="E447">
        <v>3</v>
      </c>
      <c r="F447" t="s">
        <v>3846</v>
      </c>
      <c r="G447">
        <v>1</v>
      </c>
      <c r="H447" t="s">
        <v>3828</v>
      </c>
      <c r="I447">
        <v>3</v>
      </c>
      <c r="J447" t="s">
        <v>16</v>
      </c>
      <c r="K447" t="s">
        <v>17</v>
      </c>
      <c r="L447" t="s">
        <v>4011</v>
      </c>
    </row>
    <row r="448" spans="1:12" x14ac:dyDescent="0.35">
      <c r="A448" t="s">
        <v>5205</v>
      </c>
      <c r="B448" t="s">
        <v>42</v>
      </c>
      <c r="C448" t="s">
        <v>42</v>
      </c>
      <c r="D448" t="s">
        <v>3838</v>
      </c>
      <c r="E448">
        <v>2</v>
      </c>
      <c r="F448" t="s">
        <v>3849</v>
      </c>
      <c r="G448">
        <v>5</v>
      </c>
      <c r="H448" t="s">
        <v>3843</v>
      </c>
      <c r="I448">
        <v>10</v>
      </c>
      <c r="J448" t="s">
        <v>25</v>
      </c>
      <c r="K448" t="s">
        <v>3833</v>
      </c>
      <c r="L448" t="s">
        <v>4601</v>
      </c>
    </row>
    <row r="449" spans="1:12" x14ac:dyDescent="0.35">
      <c r="A449" t="s">
        <v>232</v>
      </c>
      <c r="B449" t="s">
        <v>24</v>
      </c>
      <c r="C449" t="s">
        <v>24</v>
      </c>
      <c r="D449" t="s">
        <v>3851</v>
      </c>
      <c r="E449">
        <v>4</v>
      </c>
      <c r="F449" t="s">
        <v>3828</v>
      </c>
      <c r="G449">
        <v>3</v>
      </c>
      <c r="H449" t="s">
        <v>3852</v>
      </c>
      <c r="I449">
        <v>12</v>
      </c>
      <c r="J449" t="s">
        <v>16</v>
      </c>
      <c r="K449" t="s">
        <v>17</v>
      </c>
      <c r="L449" t="s">
        <v>4257</v>
      </c>
    </row>
    <row r="450" spans="1:12" x14ac:dyDescent="0.35">
      <c r="A450" t="s">
        <v>233</v>
      </c>
      <c r="B450" t="s">
        <v>84</v>
      </c>
      <c r="C450" t="s">
        <v>84</v>
      </c>
      <c r="D450" t="s">
        <v>3851</v>
      </c>
      <c r="E450">
        <v>4</v>
      </c>
      <c r="F450" t="s">
        <v>3839</v>
      </c>
      <c r="G450">
        <v>1.5</v>
      </c>
      <c r="H450" t="s">
        <v>3902</v>
      </c>
      <c r="I450">
        <v>6</v>
      </c>
      <c r="J450" t="s">
        <v>25</v>
      </c>
      <c r="K450" t="s">
        <v>26</v>
      </c>
      <c r="L450" t="s">
        <v>4015</v>
      </c>
    </row>
    <row r="451" spans="1:12" x14ac:dyDescent="0.35">
      <c r="A451" t="s">
        <v>5206</v>
      </c>
      <c r="B451" t="s">
        <v>15</v>
      </c>
      <c r="C451" t="s">
        <v>15</v>
      </c>
      <c r="D451" t="s">
        <v>3838</v>
      </c>
      <c r="E451">
        <v>2</v>
      </c>
      <c r="F451" t="s">
        <v>3842</v>
      </c>
      <c r="G451">
        <v>2</v>
      </c>
      <c r="H451" t="s">
        <v>3879</v>
      </c>
      <c r="I451">
        <v>4</v>
      </c>
      <c r="J451" t="s">
        <v>25</v>
      </c>
      <c r="K451" t="s">
        <v>3825</v>
      </c>
      <c r="L451" t="s">
        <v>4156</v>
      </c>
    </row>
    <row r="452" spans="1:12" x14ac:dyDescent="0.35">
      <c r="A452" t="s">
        <v>5207</v>
      </c>
      <c r="B452" t="s">
        <v>58</v>
      </c>
      <c r="C452" t="s">
        <v>58</v>
      </c>
      <c r="D452" t="s">
        <v>3858</v>
      </c>
      <c r="E452">
        <v>1</v>
      </c>
      <c r="F452" t="s">
        <v>3879</v>
      </c>
      <c r="G452">
        <v>4</v>
      </c>
      <c r="H452" t="s">
        <v>3833</v>
      </c>
      <c r="I452">
        <v>4</v>
      </c>
      <c r="J452" t="s">
        <v>3833</v>
      </c>
      <c r="K452" t="s">
        <v>17</v>
      </c>
      <c r="L452" t="s">
        <v>4171</v>
      </c>
    </row>
    <row r="453" spans="1:12" x14ac:dyDescent="0.35">
      <c r="A453" t="s">
        <v>5208</v>
      </c>
      <c r="B453" t="s">
        <v>47</v>
      </c>
      <c r="C453" t="s">
        <v>47</v>
      </c>
      <c r="D453" t="s">
        <v>3834</v>
      </c>
      <c r="E453">
        <v>5</v>
      </c>
      <c r="F453" t="s">
        <v>3879</v>
      </c>
      <c r="G453">
        <v>4</v>
      </c>
      <c r="H453" t="s">
        <v>3880</v>
      </c>
      <c r="I453">
        <v>20</v>
      </c>
      <c r="J453" t="s">
        <v>3833</v>
      </c>
      <c r="K453" t="s">
        <v>3830</v>
      </c>
      <c r="L453" t="s">
        <v>4658</v>
      </c>
    </row>
    <row r="454" spans="1:12" x14ac:dyDescent="0.35">
      <c r="A454" t="s">
        <v>5209</v>
      </c>
      <c r="B454" t="s">
        <v>58</v>
      </c>
      <c r="C454" t="s">
        <v>58</v>
      </c>
      <c r="D454" t="s">
        <v>3858</v>
      </c>
      <c r="E454">
        <v>1</v>
      </c>
      <c r="F454" t="s">
        <v>3879</v>
      </c>
      <c r="G454">
        <v>4</v>
      </c>
      <c r="H454" t="s">
        <v>3830</v>
      </c>
      <c r="I454">
        <v>4</v>
      </c>
      <c r="J454" t="s">
        <v>3833</v>
      </c>
      <c r="K454" t="s">
        <v>3830</v>
      </c>
      <c r="L454" t="s">
        <v>4487</v>
      </c>
    </row>
    <row r="455" spans="1:12" x14ac:dyDescent="0.35">
      <c r="A455" t="s">
        <v>5210</v>
      </c>
      <c r="B455" t="s">
        <v>84</v>
      </c>
      <c r="C455" t="s">
        <v>84</v>
      </c>
      <c r="D455" t="s">
        <v>3851</v>
      </c>
      <c r="E455">
        <v>4</v>
      </c>
      <c r="F455" t="s">
        <v>3839</v>
      </c>
      <c r="G455">
        <v>1.5</v>
      </c>
      <c r="H455" t="s">
        <v>3902</v>
      </c>
      <c r="I455">
        <v>6</v>
      </c>
      <c r="J455" t="s">
        <v>25</v>
      </c>
      <c r="K455" t="s">
        <v>3825</v>
      </c>
      <c r="L455" t="s">
        <v>4539</v>
      </c>
    </row>
    <row r="456" spans="1:12" x14ac:dyDescent="0.35">
      <c r="A456" t="s">
        <v>234</v>
      </c>
      <c r="B456" t="s">
        <v>15</v>
      </c>
      <c r="C456" t="s">
        <v>15</v>
      </c>
      <c r="D456" t="s">
        <v>3858</v>
      </c>
      <c r="E456">
        <v>1</v>
      </c>
      <c r="F456" t="s">
        <v>3842</v>
      </c>
      <c r="G456">
        <v>2</v>
      </c>
      <c r="H456" t="s">
        <v>3842</v>
      </c>
      <c r="I456">
        <v>2</v>
      </c>
      <c r="J456" t="s">
        <v>36</v>
      </c>
      <c r="K456" t="s">
        <v>26</v>
      </c>
      <c r="L456" t="s">
        <v>3927</v>
      </c>
    </row>
    <row r="457" spans="1:12" x14ac:dyDescent="0.35">
      <c r="A457" t="s">
        <v>5211</v>
      </c>
      <c r="B457" t="s">
        <v>50</v>
      </c>
      <c r="C457" t="s">
        <v>50</v>
      </c>
      <c r="D457" t="s">
        <v>3838</v>
      </c>
      <c r="E457">
        <v>2</v>
      </c>
      <c r="F457" t="s">
        <v>3828</v>
      </c>
      <c r="G457">
        <v>3</v>
      </c>
      <c r="H457" t="s">
        <v>3902</v>
      </c>
      <c r="I457">
        <v>6</v>
      </c>
      <c r="J457" t="s">
        <v>3833</v>
      </c>
      <c r="K457" t="s">
        <v>17</v>
      </c>
      <c r="L457" t="s">
        <v>4155</v>
      </c>
    </row>
    <row r="458" spans="1:12" x14ac:dyDescent="0.35">
      <c r="A458" t="s">
        <v>5212</v>
      </c>
      <c r="B458" t="s">
        <v>50</v>
      </c>
      <c r="C458" t="s">
        <v>50</v>
      </c>
      <c r="D458" t="s">
        <v>3838</v>
      </c>
      <c r="E458">
        <v>2</v>
      </c>
      <c r="F458" t="s">
        <v>3828</v>
      </c>
      <c r="G458">
        <v>3</v>
      </c>
      <c r="H458" t="s">
        <v>3902</v>
      </c>
      <c r="I458">
        <v>6</v>
      </c>
      <c r="J458" t="s">
        <v>16</v>
      </c>
      <c r="K458" t="s">
        <v>17</v>
      </c>
      <c r="L458" t="s">
        <v>3833</v>
      </c>
    </row>
    <row r="459" spans="1:12" x14ac:dyDescent="0.35">
      <c r="A459" t="s">
        <v>5213</v>
      </c>
      <c r="B459" t="s">
        <v>84</v>
      </c>
      <c r="C459" t="s">
        <v>84</v>
      </c>
      <c r="D459" t="s">
        <v>3851</v>
      </c>
      <c r="E459">
        <v>4</v>
      </c>
      <c r="F459" t="s">
        <v>3839</v>
      </c>
      <c r="G459">
        <v>1.5</v>
      </c>
      <c r="H459" t="s">
        <v>3902</v>
      </c>
      <c r="I459">
        <v>6</v>
      </c>
      <c r="J459" t="s">
        <v>25</v>
      </c>
      <c r="K459" t="s">
        <v>3833</v>
      </c>
      <c r="L459" t="s">
        <v>3877</v>
      </c>
    </row>
    <row r="460" spans="1:12" x14ac:dyDescent="0.35">
      <c r="A460" t="s">
        <v>5214</v>
      </c>
      <c r="B460" t="s">
        <v>47</v>
      </c>
      <c r="C460" t="s">
        <v>47</v>
      </c>
      <c r="D460" t="s">
        <v>3834</v>
      </c>
      <c r="E460">
        <v>5</v>
      </c>
      <c r="F460" t="s">
        <v>3879</v>
      </c>
      <c r="G460">
        <v>4</v>
      </c>
      <c r="H460" t="s">
        <v>3880</v>
      </c>
      <c r="I460">
        <v>20</v>
      </c>
      <c r="J460" t="s">
        <v>36</v>
      </c>
      <c r="K460" t="s">
        <v>3833</v>
      </c>
      <c r="L460" t="s">
        <v>3884</v>
      </c>
    </row>
    <row r="461" spans="1:12" x14ac:dyDescent="0.35">
      <c r="A461" t="s">
        <v>5215</v>
      </c>
      <c r="B461" t="s">
        <v>15</v>
      </c>
      <c r="C461" t="s">
        <v>15</v>
      </c>
      <c r="D461" t="s">
        <v>3834</v>
      </c>
      <c r="E461">
        <v>5</v>
      </c>
      <c r="F461" t="s">
        <v>3842</v>
      </c>
      <c r="G461">
        <v>2</v>
      </c>
      <c r="H461" t="s">
        <v>3833</v>
      </c>
      <c r="I461">
        <v>10</v>
      </c>
      <c r="J461" t="s">
        <v>25</v>
      </c>
      <c r="K461" t="s">
        <v>3833</v>
      </c>
      <c r="L461" t="s">
        <v>5048</v>
      </c>
    </row>
    <row r="462" spans="1:12" x14ac:dyDescent="0.35">
      <c r="A462" t="s">
        <v>5216</v>
      </c>
      <c r="B462" t="s">
        <v>24</v>
      </c>
      <c r="C462" t="s">
        <v>24</v>
      </c>
      <c r="D462" t="s">
        <v>3827</v>
      </c>
      <c r="E462">
        <v>3</v>
      </c>
      <c r="F462" t="s">
        <v>3828</v>
      </c>
      <c r="G462">
        <v>3</v>
      </c>
      <c r="H462" t="s">
        <v>3829</v>
      </c>
      <c r="I462">
        <v>9</v>
      </c>
      <c r="J462" t="s">
        <v>36</v>
      </c>
      <c r="K462" t="s">
        <v>3833</v>
      </c>
      <c r="L462" t="s">
        <v>4750</v>
      </c>
    </row>
    <row r="463" spans="1:12" x14ac:dyDescent="0.35">
      <c r="A463" t="s">
        <v>5217</v>
      </c>
      <c r="B463" t="s">
        <v>50</v>
      </c>
      <c r="C463" t="s">
        <v>50</v>
      </c>
      <c r="D463" t="s">
        <v>3858</v>
      </c>
      <c r="E463">
        <v>1</v>
      </c>
      <c r="F463" t="s">
        <v>3828</v>
      </c>
      <c r="G463">
        <v>3</v>
      </c>
      <c r="H463" t="s">
        <v>3825</v>
      </c>
      <c r="I463">
        <v>3</v>
      </c>
      <c r="J463" t="s">
        <v>3833</v>
      </c>
      <c r="K463" t="s">
        <v>17</v>
      </c>
      <c r="L463" t="s">
        <v>4426</v>
      </c>
    </row>
    <row r="464" spans="1:12" x14ac:dyDescent="0.35">
      <c r="A464" t="s">
        <v>5218</v>
      </c>
      <c r="B464" t="s">
        <v>31</v>
      </c>
      <c r="C464" t="s">
        <v>31</v>
      </c>
      <c r="D464" t="s">
        <v>3851</v>
      </c>
      <c r="E464">
        <v>4</v>
      </c>
      <c r="F464" t="s">
        <v>3846</v>
      </c>
      <c r="G464">
        <v>1</v>
      </c>
      <c r="H464" t="s">
        <v>3879</v>
      </c>
      <c r="I464">
        <v>4</v>
      </c>
      <c r="J464" t="s">
        <v>36</v>
      </c>
      <c r="K464" t="s">
        <v>3833</v>
      </c>
      <c r="L464" t="s">
        <v>5219</v>
      </c>
    </row>
    <row r="465" spans="1:12" x14ac:dyDescent="0.35">
      <c r="A465" t="s">
        <v>5220</v>
      </c>
      <c r="B465" t="s">
        <v>58</v>
      </c>
      <c r="C465" t="s">
        <v>58</v>
      </c>
      <c r="D465" t="s">
        <v>3858</v>
      </c>
      <c r="E465">
        <v>1</v>
      </c>
      <c r="F465" t="s">
        <v>3879</v>
      </c>
      <c r="G465">
        <v>4</v>
      </c>
      <c r="H465" t="s">
        <v>3879</v>
      </c>
      <c r="I465">
        <v>4</v>
      </c>
      <c r="J465" t="s">
        <v>25</v>
      </c>
      <c r="K465" t="s">
        <v>3833</v>
      </c>
      <c r="L465" t="s">
        <v>3987</v>
      </c>
    </row>
    <row r="466" spans="1:12" x14ac:dyDescent="0.35">
      <c r="A466" t="s">
        <v>235</v>
      </c>
      <c r="B466" t="s">
        <v>15</v>
      </c>
      <c r="C466" t="s">
        <v>15</v>
      </c>
      <c r="D466" t="s">
        <v>3851</v>
      </c>
      <c r="E466">
        <v>4</v>
      </c>
      <c r="F466" t="s">
        <v>3842</v>
      </c>
      <c r="G466">
        <v>2</v>
      </c>
      <c r="H466" t="s">
        <v>3883</v>
      </c>
      <c r="I466">
        <v>8</v>
      </c>
      <c r="J466" t="s">
        <v>25</v>
      </c>
      <c r="K466" t="s">
        <v>17</v>
      </c>
      <c r="L466" t="s">
        <v>4022</v>
      </c>
    </row>
    <row r="467" spans="1:12" x14ac:dyDescent="0.35">
      <c r="A467" t="s">
        <v>236</v>
      </c>
      <c r="B467" t="s">
        <v>24</v>
      </c>
      <c r="C467" t="s">
        <v>24</v>
      </c>
      <c r="D467" t="s">
        <v>3851</v>
      </c>
      <c r="E467">
        <v>4</v>
      </c>
      <c r="F467" t="s">
        <v>3828</v>
      </c>
      <c r="G467">
        <v>3</v>
      </c>
      <c r="H467" t="s">
        <v>3852</v>
      </c>
      <c r="I467">
        <v>12</v>
      </c>
      <c r="J467" t="s">
        <v>16</v>
      </c>
      <c r="K467" t="s">
        <v>17</v>
      </c>
      <c r="L467" t="s">
        <v>3898</v>
      </c>
    </row>
    <row r="468" spans="1:12" x14ac:dyDescent="0.35">
      <c r="A468" t="s">
        <v>237</v>
      </c>
      <c r="B468" t="s">
        <v>47</v>
      </c>
      <c r="C468" t="s">
        <v>47</v>
      </c>
      <c r="D468" t="s">
        <v>3851</v>
      </c>
      <c r="E468">
        <v>4</v>
      </c>
      <c r="F468" t="s">
        <v>3879</v>
      </c>
      <c r="G468">
        <v>4</v>
      </c>
      <c r="H468" t="s">
        <v>3874</v>
      </c>
      <c r="I468">
        <v>16</v>
      </c>
      <c r="J468" t="s">
        <v>16</v>
      </c>
      <c r="K468" t="s">
        <v>17</v>
      </c>
      <c r="L468" t="s">
        <v>4471</v>
      </c>
    </row>
    <row r="469" spans="1:12" x14ac:dyDescent="0.35">
      <c r="A469" t="s">
        <v>238</v>
      </c>
      <c r="B469" t="s">
        <v>42</v>
      </c>
      <c r="C469" t="s">
        <v>42</v>
      </c>
      <c r="D469" t="s">
        <v>3858</v>
      </c>
      <c r="E469">
        <v>1</v>
      </c>
      <c r="F469" t="s">
        <v>3849</v>
      </c>
      <c r="G469">
        <v>5</v>
      </c>
      <c r="H469" t="s">
        <v>3849</v>
      </c>
      <c r="I469">
        <v>5</v>
      </c>
      <c r="J469" t="s">
        <v>16</v>
      </c>
      <c r="K469" t="s">
        <v>17</v>
      </c>
      <c r="L469" t="s">
        <v>3856</v>
      </c>
    </row>
    <row r="470" spans="1:12" x14ac:dyDescent="0.35">
      <c r="A470" t="s">
        <v>5221</v>
      </c>
      <c r="B470" t="s">
        <v>31</v>
      </c>
      <c r="C470" t="s">
        <v>31</v>
      </c>
      <c r="D470" t="s">
        <v>3858</v>
      </c>
      <c r="E470">
        <v>1</v>
      </c>
      <c r="F470" t="s">
        <v>3846</v>
      </c>
      <c r="G470">
        <v>1</v>
      </c>
      <c r="H470" t="s">
        <v>3846</v>
      </c>
      <c r="I470">
        <v>1</v>
      </c>
      <c r="J470" t="s">
        <v>36</v>
      </c>
      <c r="K470" t="s">
        <v>17</v>
      </c>
      <c r="L470" t="s">
        <v>3830</v>
      </c>
    </row>
    <row r="471" spans="1:12" x14ac:dyDescent="0.35">
      <c r="A471" t="s">
        <v>5222</v>
      </c>
      <c r="B471" t="s">
        <v>47</v>
      </c>
      <c r="C471" t="s">
        <v>47</v>
      </c>
      <c r="D471" t="s">
        <v>3838</v>
      </c>
      <c r="E471">
        <v>2</v>
      </c>
      <c r="F471" t="s">
        <v>3879</v>
      </c>
      <c r="G471">
        <v>4</v>
      </c>
      <c r="H471" t="s">
        <v>3883</v>
      </c>
      <c r="I471">
        <v>8</v>
      </c>
      <c r="J471" t="s">
        <v>3833</v>
      </c>
      <c r="K471" t="s">
        <v>3833</v>
      </c>
      <c r="L471" t="s">
        <v>3867</v>
      </c>
    </row>
    <row r="472" spans="1:12" x14ac:dyDescent="0.35">
      <c r="A472" t="s">
        <v>5223</v>
      </c>
      <c r="B472" t="s">
        <v>47</v>
      </c>
      <c r="C472" t="s">
        <v>47</v>
      </c>
      <c r="D472" t="s">
        <v>3851</v>
      </c>
      <c r="E472">
        <v>4</v>
      </c>
      <c r="F472" t="s">
        <v>3879</v>
      </c>
      <c r="G472">
        <v>4</v>
      </c>
      <c r="H472" t="s">
        <v>3874</v>
      </c>
      <c r="I472">
        <v>16</v>
      </c>
      <c r="J472" t="s">
        <v>16</v>
      </c>
      <c r="K472" t="s">
        <v>3833</v>
      </c>
      <c r="L472" t="s">
        <v>4409</v>
      </c>
    </row>
    <row r="473" spans="1:12" x14ac:dyDescent="0.35">
      <c r="A473" t="s">
        <v>5224</v>
      </c>
      <c r="B473" t="s">
        <v>15</v>
      </c>
      <c r="C473" t="s">
        <v>15</v>
      </c>
      <c r="D473" t="s">
        <v>3851</v>
      </c>
      <c r="E473">
        <v>4</v>
      </c>
      <c r="F473" t="s">
        <v>3842</v>
      </c>
      <c r="G473">
        <v>2</v>
      </c>
      <c r="H473" t="s">
        <v>3883</v>
      </c>
      <c r="I473">
        <v>8</v>
      </c>
      <c r="J473" t="s">
        <v>3833</v>
      </c>
      <c r="K473" t="s">
        <v>26</v>
      </c>
      <c r="L473" t="s">
        <v>4237</v>
      </c>
    </row>
    <row r="474" spans="1:12" x14ac:dyDescent="0.35">
      <c r="A474" t="s">
        <v>239</v>
      </c>
      <c r="B474" t="s">
        <v>42</v>
      </c>
      <c r="C474" t="s">
        <v>42</v>
      </c>
      <c r="D474" t="s">
        <v>3851</v>
      </c>
      <c r="E474">
        <v>4</v>
      </c>
      <c r="F474" t="s">
        <v>3849</v>
      </c>
      <c r="G474">
        <v>5</v>
      </c>
      <c r="H474" t="s">
        <v>3880</v>
      </c>
      <c r="I474">
        <v>20</v>
      </c>
      <c r="J474" t="s">
        <v>36</v>
      </c>
      <c r="K474" t="s">
        <v>26</v>
      </c>
      <c r="L474" t="s">
        <v>4542</v>
      </c>
    </row>
    <row r="475" spans="1:12" x14ac:dyDescent="0.35">
      <c r="A475" t="s">
        <v>240</v>
      </c>
      <c r="B475" t="s">
        <v>50</v>
      </c>
      <c r="C475" t="s">
        <v>50</v>
      </c>
      <c r="D475" t="s">
        <v>3834</v>
      </c>
      <c r="E475">
        <v>5</v>
      </c>
      <c r="F475" t="s">
        <v>3828</v>
      </c>
      <c r="G475">
        <v>3</v>
      </c>
      <c r="H475" t="s">
        <v>3835</v>
      </c>
      <c r="I475">
        <v>15</v>
      </c>
      <c r="J475" t="s">
        <v>16</v>
      </c>
      <c r="K475" t="s">
        <v>26</v>
      </c>
      <c r="L475" t="s">
        <v>3840</v>
      </c>
    </row>
    <row r="476" spans="1:12" x14ac:dyDescent="0.35">
      <c r="A476" t="s">
        <v>241</v>
      </c>
      <c r="B476" t="s">
        <v>47</v>
      </c>
      <c r="C476" t="s">
        <v>47</v>
      </c>
      <c r="D476" t="s">
        <v>3834</v>
      </c>
      <c r="E476">
        <v>5</v>
      </c>
      <c r="F476" t="s">
        <v>3879</v>
      </c>
      <c r="G476">
        <v>4</v>
      </c>
      <c r="H476" t="s">
        <v>3880</v>
      </c>
      <c r="I476">
        <v>20</v>
      </c>
      <c r="J476" t="s">
        <v>36</v>
      </c>
      <c r="K476" t="s">
        <v>17</v>
      </c>
      <c r="L476" t="s">
        <v>5225</v>
      </c>
    </row>
    <row r="477" spans="1:12" x14ac:dyDescent="0.35">
      <c r="A477" t="s">
        <v>5226</v>
      </c>
      <c r="B477" t="s">
        <v>31</v>
      </c>
      <c r="C477" t="s">
        <v>31</v>
      </c>
      <c r="D477" t="s">
        <v>3834</v>
      </c>
      <c r="E477">
        <v>5</v>
      </c>
      <c r="F477" t="s">
        <v>3846</v>
      </c>
      <c r="G477">
        <v>1</v>
      </c>
      <c r="H477" t="s">
        <v>3849</v>
      </c>
      <c r="I477">
        <v>5</v>
      </c>
      <c r="J477" t="s">
        <v>3833</v>
      </c>
      <c r="K477" t="s">
        <v>26</v>
      </c>
      <c r="L477" t="s">
        <v>4211</v>
      </c>
    </row>
    <row r="478" spans="1:12" x14ac:dyDescent="0.35">
      <c r="A478" t="s">
        <v>3941</v>
      </c>
      <c r="B478" t="s">
        <v>3830</v>
      </c>
      <c r="C478" t="s">
        <v>3826</v>
      </c>
      <c r="D478" t="s">
        <v>3858</v>
      </c>
      <c r="E478">
        <v>1</v>
      </c>
      <c r="F478" t="s">
        <v>3828</v>
      </c>
      <c r="G478">
        <v>3</v>
      </c>
      <c r="H478" t="s">
        <v>3828</v>
      </c>
      <c r="I478">
        <v>3</v>
      </c>
      <c r="J478" t="s">
        <v>3833</v>
      </c>
      <c r="K478" t="s">
        <v>26</v>
      </c>
      <c r="L478" t="s">
        <v>3942</v>
      </c>
    </row>
    <row r="479" spans="1:12" x14ac:dyDescent="0.35">
      <c r="A479" t="s">
        <v>242</v>
      </c>
      <c r="B479" t="s">
        <v>31</v>
      </c>
      <c r="C479" t="s">
        <v>31</v>
      </c>
      <c r="D479" t="s">
        <v>3858</v>
      </c>
      <c r="E479">
        <v>1</v>
      </c>
      <c r="F479" t="s">
        <v>3846</v>
      </c>
      <c r="G479">
        <v>1</v>
      </c>
      <c r="H479" t="s">
        <v>3846</v>
      </c>
      <c r="I479">
        <v>1</v>
      </c>
      <c r="J479" t="s">
        <v>25</v>
      </c>
      <c r="K479" t="s">
        <v>17</v>
      </c>
      <c r="L479" t="s">
        <v>4745</v>
      </c>
    </row>
    <row r="480" spans="1:12" x14ac:dyDescent="0.35">
      <c r="A480" t="s">
        <v>243</v>
      </c>
      <c r="B480" t="s">
        <v>84</v>
      </c>
      <c r="C480" t="s">
        <v>84</v>
      </c>
      <c r="D480" t="s">
        <v>3851</v>
      </c>
      <c r="E480">
        <v>4</v>
      </c>
      <c r="F480" t="s">
        <v>3839</v>
      </c>
      <c r="G480">
        <v>1.5</v>
      </c>
      <c r="H480" t="s">
        <v>3902</v>
      </c>
      <c r="I480">
        <v>6</v>
      </c>
      <c r="J480" t="s">
        <v>16</v>
      </c>
      <c r="K480" t="s">
        <v>26</v>
      </c>
      <c r="L480" t="s">
        <v>4633</v>
      </c>
    </row>
    <row r="481" spans="1:12" x14ac:dyDescent="0.35">
      <c r="A481" t="s">
        <v>3943</v>
      </c>
      <c r="B481" t="s">
        <v>3830</v>
      </c>
      <c r="C481" t="s">
        <v>3826</v>
      </c>
      <c r="D481" t="s">
        <v>3827</v>
      </c>
      <c r="E481">
        <v>3</v>
      </c>
      <c r="F481" t="s">
        <v>3828</v>
      </c>
      <c r="G481">
        <v>3</v>
      </c>
      <c r="H481" t="s">
        <v>3829</v>
      </c>
      <c r="I481">
        <v>9</v>
      </c>
      <c r="J481" t="s">
        <v>16</v>
      </c>
      <c r="K481" t="s">
        <v>26</v>
      </c>
      <c r="L481" t="s">
        <v>3944</v>
      </c>
    </row>
    <row r="482" spans="1:12" x14ac:dyDescent="0.35">
      <c r="A482" t="s">
        <v>5227</v>
      </c>
      <c r="B482" t="s">
        <v>24</v>
      </c>
      <c r="C482" t="s">
        <v>24</v>
      </c>
      <c r="D482" t="s">
        <v>3858</v>
      </c>
      <c r="E482">
        <v>1</v>
      </c>
      <c r="F482" t="s">
        <v>3828</v>
      </c>
      <c r="G482">
        <v>3</v>
      </c>
      <c r="H482" t="s">
        <v>3828</v>
      </c>
      <c r="I482">
        <v>3</v>
      </c>
      <c r="J482" t="s">
        <v>3833</v>
      </c>
      <c r="K482" t="s">
        <v>26</v>
      </c>
      <c r="L482" t="s">
        <v>5225</v>
      </c>
    </row>
    <row r="483" spans="1:12" x14ac:dyDescent="0.35">
      <c r="A483" t="s">
        <v>5228</v>
      </c>
      <c r="B483" t="s">
        <v>58</v>
      </c>
      <c r="C483" t="s">
        <v>58</v>
      </c>
      <c r="D483" t="s">
        <v>3834</v>
      </c>
      <c r="E483">
        <v>5</v>
      </c>
      <c r="F483" t="s">
        <v>3879</v>
      </c>
      <c r="G483">
        <v>4</v>
      </c>
      <c r="H483" t="s">
        <v>3880</v>
      </c>
      <c r="I483">
        <v>20</v>
      </c>
      <c r="J483" t="s">
        <v>16</v>
      </c>
      <c r="K483" t="s">
        <v>3833</v>
      </c>
      <c r="L483" t="s">
        <v>4553</v>
      </c>
    </row>
    <row r="484" spans="1:12" x14ac:dyDescent="0.35">
      <c r="A484" t="s">
        <v>3945</v>
      </c>
      <c r="B484" t="s">
        <v>3833</v>
      </c>
      <c r="C484" t="s">
        <v>3826</v>
      </c>
      <c r="D484" t="s">
        <v>3838</v>
      </c>
      <c r="E484">
        <v>2</v>
      </c>
      <c r="F484" t="s">
        <v>3828</v>
      </c>
      <c r="G484">
        <v>3</v>
      </c>
      <c r="H484" t="s">
        <v>3902</v>
      </c>
      <c r="I484">
        <v>6</v>
      </c>
      <c r="J484" t="s">
        <v>25</v>
      </c>
      <c r="K484" t="s">
        <v>26</v>
      </c>
      <c r="L484" t="s">
        <v>3946</v>
      </c>
    </row>
    <row r="485" spans="1:12" x14ac:dyDescent="0.35">
      <c r="A485" t="s">
        <v>5229</v>
      </c>
      <c r="B485" t="s">
        <v>15</v>
      </c>
      <c r="C485" t="s">
        <v>15</v>
      </c>
      <c r="D485" t="s">
        <v>3827</v>
      </c>
      <c r="E485">
        <v>3</v>
      </c>
      <c r="F485" t="s">
        <v>3830</v>
      </c>
      <c r="G485">
        <v>2</v>
      </c>
      <c r="H485" t="s">
        <v>3902</v>
      </c>
      <c r="I485">
        <v>6</v>
      </c>
      <c r="J485" t="s">
        <v>16</v>
      </c>
      <c r="K485" t="s">
        <v>3833</v>
      </c>
      <c r="L485" t="s">
        <v>4240</v>
      </c>
    </row>
    <row r="486" spans="1:12" x14ac:dyDescent="0.35">
      <c r="A486" t="s">
        <v>244</v>
      </c>
      <c r="B486" t="s">
        <v>84</v>
      </c>
      <c r="C486" t="s">
        <v>84</v>
      </c>
      <c r="D486" t="s">
        <v>3851</v>
      </c>
      <c r="E486">
        <v>4</v>
      </c>
      <c r="F486" t="s">
        <v>3839</v>
      </c>
      <c r="G486">
        <v>1.5</v>
      </c>
      <c r="H486" t="s">
        <v>3902</v>
      </c>
      <c r="I486">
        <v>6</v>
      </c>
      <c r="J486" t="s">
        <v>16</v>
      </c>
      <c r="K486" t="s">
        <v>26</v>
      </c>
      <c r="L486" t="s">
        <v>3927</v>
      </c>
    </row>
    <row r="487" spans="1:12" x14ac:dyDescent="0.35">
      <c r="A487" t="s">
        <v>5230</v>
      </c>
      <c r="B487" t="s">
        <v>50</v>
      </c>
      <c r="C487" t="s">
        <v>50</v>
      </c>
      <c r="D487" t="s">
        <v>3851</v>
      </c>
      <c r="E487">
        <v>4</v>
      </c>
      <c r="F487" t="s">
        <v>3833</v>
      </c>
      <c r="G487">
        <v>3</v>
      </c>
      <c r="H487" t="s">
        <v>3852</v>
      </c>
      <c r="I487">
        <v>12</v>
      </c>
      <c r="J487" t="s">
        <v>36</v>
      </c>
      <c r="K487" t="s">
        <v>3833</v>
      </c>
      <c r="L487" t="s">
        <v>4388</v>
      </c>
    </row>
    <row r="488" spans="1:12" x14ac:dyDescent="0.35">
      <c r="A488" t="s">
        <v>5231</v>
      </c>
      <c r="B488" t="s">
        <v>50</v>
      </c>
      <c r="C488" t="s">
        <v>50</v>
      </c>
      <c r="D488" t="s">
        <v>3838</v>
      </c>
      <c r="E488">
        <v>2</v>
      </c>
      <c r="F488" t="s">
        <v>3828</v>
      </c>
      <c r="G488">
        <v>3</v>
      </c>
      <c r="H488" t="s">
        <v>3902</v>
      </c>
      <c r="I488">
        <v>6</v>
      </c>
      <c r="J488" t="s">
        <v>25</v>
      </c>
      <c r="K488" t="s">
        <v>3833</v>
      </c>
      <c r="L488" t="s">
        <v>3919</v>
      </c>
    </row>
    <row r="489" spans="1:12" x14ac:dyDescent="0.35">
      <c r="A489" t="s">
        <v>245</v>
      </c>
      <c r="B489" t="s">
        <v>31</v>
      </c>
      <c r="C489" t="s">
        <v>31</v>
      </c>
      <c r="D489" t="s">
        <v>3858</v>
      </c>
      <c r="E489">
        <v>1</v>
      </c>
      <c r="F489" t="s">
        <v>3846</v>
      </c>
      <c r="G489">
        <v>1</v>
      </c>
      <c r="H489" t="s">
        <v>3846</v>
      </c>
      <c r="I489">
        <v>1</v>
      </c>
      <c r="J489" t="s">
        <v>25</v>
      </c>
      <c r="K489" t="s">
        <v>26</v>
      </c>
      <c r="L489" t="s">
        <v>4529</v>
      </c>
    </row>
    <row r="490" spans="1:12" x14ac:dyDescent="0.35">
      <c r="A490" t="s">
        <v>5232</v>
      </c>
      <c r="B490" t="s">
        <v>84</v>
      </c>
      <c r="C490" t="s">
        <v>84</v>
      </c>
      <c r="D490" t="s">
        <v>3834</v>
      </c>
      <c r="E490">
        <v>5</v>
      </c>
      <c r="F490" t="s">
        <v>3839</v>
      </c>
      <c r="G490">
        <v>1.5</v>
      </c>
      <c r="H490" t="s">
        <v>3899</v>
      </c>
      <c r="I490">
        <v>7.5</v>
      </c>
      <c r="J490" t="s">
        <v>36</v>
      </c>
      <c r="K490" t="s">
        <v>3833</v>
      </c>
      <c r="L490" t="s">
        <v>4251</v>
      </c>
    </row>
    <row r="491" spans="1:12" x14ac:dyDescent="0.35">
      <c r="A491" t="s">
        <v>5233</v>
      </c>
      <c r="B491" t="s">
        <v>47</v>
      </c>
      <c r="C491" t="s">
        <v>47</v>
      </c>
      <c r="D491" t="s">
        <v>3858</v>
      </c>
      <c r="E491">
        <v>1</v>
      </c>
      <c r="F491" t="s">
        <v>3879</v>
      </c>
      <c r="G491">
        <v>4</v>
      </c>
      <c r="H491" t="s">
        <v>3879</v>
      </c>
      <c r="I491">
        <v>4</v>
      </c>
      <c r="J491" t="s">
        <v>3833</v>
      </c>
      <c r="K491" t="s">
        <v>17</v>
      </c>
      <c r="L491" t="s">
        <v>5169</v>
      </c>
    </row>
    <row r="492" spans="1:12" x14ac:dyDescent="0.35">
      <c r="A492" t="s">
        <v>5234</v>
      </c>
      <c r="B492" t="s">
        <v>24</v>
      </c>
      <c r="C492" t="s">
        <v>24</v>
      </c>
      <c r="D492" t="s">
        <v>3834</v>
      </c>
      <c r="E492">
        <v>5</v>
      </c>
      <c r="F492" t="s">
        <v>3828</v>
      </c>
      <c r="G492">
        <v>3</v>
      </c>
      <c r="H492" t="s">
        <v>3835</v>
      </c>
      <c r="I492">
        <v>15</v>
      </c>
      <c r="J492" t="s">
        <v>25</v>
      </c>
      <c r="K492" t="s">
        <v>3833</v>
      </c>
      <c r="L492" t="s">
        <v>3847</v>
      </c>
    </row>
    <row r="493" spans="1:12" x14ac:dyDescent="0.35">
      <c r="A493" t="s">
        <v>246</v>
      </c>
      <c r="B493" t="s">
        <v>47</v>
      </c>
      <c r="C493" t="s">
        <v>47</v>
      </c>
      <c r="D493" t="s">
        <v>3851</v>
      </c>
      <c r="E493">
        <v>4</v>
      </c>
      <c r="F493" t="s">
        <v>3879</v>
      </c>
      <c r="G493">
        <v>4</v>
      </c>
      <c r="H493" t="s">
        <v>3874</v>
      </c>
      <c r="I493">
        <v>16</v>
      </c>
      <c r="J493" t="s">
        <v>25</v>
      </c>
      <c r="K493" t="s">
        <v>17</v>
      </c>
      <c r="L493" t="s">
        <v>3983</v>
      </c>
    </row>
    <row r="494" spans="1:12" x14ac:dyDescent="0.35">
      <c r="A494" t="s">
        <v>5235</v>
      </c>
      <c r="B494" t="s">
        <v>24</v>
      </c>
      <c r="C494" t="s">
        <v>24</v>
      </c>
      <c r="D494" t="s">
        <v>3838</v>
      </c>
      <c r="E494">
        <v>2</v>
      </c>
      <c r="F494" t="s">
        <v>3828</v>
      </c>
      <c r="G494">
        <v>3</v>
      </c>
      <c r="H494" t="s">
        <v>3902</v>
      </c>
      <c r="I494">
        <v>6</v>
      </c>
      <c r="J494" t="s">
        <v>16</v>
      </c>
      <c r="K494" t="s">
        <v>3833</v>
      </c>
      <c r="L494" t="s">
        <v>4022</v>
      </c>
    </row>
    <row r="495" spans="1:12" x14ac:dyDescent="0.35">
      <c r="A495" t="s">
        <v>3947</v>
      </c>
      <c r="B495" t="s">
        <v>3830</v>
      </c>
      <c r="C495" t="s">
        <v>31</v>
      </c>
      <c r="D495" t="s">
        <v>3851</v>
      </c>
      <c r="E495">
        <v>4</v>
      </c>
      <c r="F495" t="s">
        <v>3846</v>
      </c>
      <c r="G495">
        <v>1</v>
      </c>
      <c r="H495" t="s">
        <v>3879</v>
      </c>
      <c r="I495">
        <v>4</v>
      </c>
      <c r="J495" t="s">
        <v>3833</v>
      </c>
      <c r="K495" t="s">
        <v>17</v>
      </c>
      <c r="L495" t="s">
        <v>3948</v>
      </c>
    </row>
    <row r="496" spans="1:12" x14ac:dyDescent="0.35">
      <c r="A496" t="s">
        <v>247</v>
      </c>
      <c r="B496" t="s">
        <v>47</v>
      </c>
      <c r="C496" t="s">
        <v>47</v>
      </c>
      <c r="D496" t="s">
        <v>3827</v>
      </c>
      <c r="E496">
        <v>3</v>
      </c>
      <c r="F496" t="s">
        <v>3879</v>
      </c>
      <c r="G496">
        <v>4</v>
      </c>
      <c r="H496" t="s">
        <v>3852</v>
      </c>
      <c r="I496">
        <v>12</v>
      </c>
      <c r="J496" t="s">
        <v>36</v>
      </c>
      <c r="K496" t="s">
        <v>26</v>
      </c>
      <c r="L496" t="s">
        <v>4539</v>
      </c>
    </row>
    <row r="497" spans="1:12" x14ac:dyDescent="0.35">
      <c r="A497" t="s">
        <v>5236</v>
      </c>
      <c r="B497" t="s">
        <v>42</v>
      </c>
      <c r="C497" t="s">
        <v>42</v>
      </c>
      <c r="D497" t="s">
        <v>3827</v>
      </c>
      <c r="E497">
        <v>3</v>
      </c>
      <c r="F497" t="s">
        <v>3849</v>
      </c>
      <c r="G497">
        <v>5</v>
      </c>
      <c r="H497" t="s">
        <v>3835</v>
      </c>
      <c r="I497">
        <v>15</v>
      </c>
      <c r="J497" t="s">
        <v>3833</v>
      </c>
      <c r="K497" t="s">
        <v>17</v>
      </c>
      <c r="L497" t="s">
        <v>4127</v>
      </c>
    </row>
    <row r="498" spans="1:12" x14ac:dyDescent="0.35">
      <c r="A498" t="s">
        <v>248</v>
      </c>
      <c r="B498" t="s">
        <v>42</v>
      </c>
      <c r="C498" t="s">
        <v>42</v>
      </c>
      <c r="D498" t="s">
        <v>3838</v>
      </c>
      <c r="E498">
        <v>2</v>
      </c>
      <c r="F498" t="s">
        <v>3849</v>
      </c>
      <c r="G498">
        <v>5</v>
      </c>
      <c r="H498" t="s">
        <v>3843</v>
      </c>
      <c r="I498">
        <v>10</v>
      </c>
      <c r="J498" t="s">
        <v>36</v>
      </c>
      <c r="K498" t="s">
        <v>17</v>
      </c>
      <c r="L498" t="s">
        <v>4064</v>
      </c>
    </row>
    <row r="499" spans="1:12" x14ac:dyDescent="0.35">
      <c r="A499" t="s">
        <v>5237</v>
      </c>
      <c r="B499" t="s">
        <v>47</v>
      </c>
      <c r="C499" t="s">
        <v>47</v>
      </c>
      <c r="D499" t="s">
        <v>3838</v>
      </c>
      <c r="E499">
        <v>2</v>
      </c>
      <c r="F499" t="s">
        <v>3879</v>
      </c>
      <c r="G499">
        <v>4</v>
      </c>
      <c r="H499" t="s">
        <v>3883</v>
      </c>
      <c r="I499">
        <v>8</v>
      </c>
      <c r="J499" t="s">
        <v>3833</v>
      </c>
      <c r="K499" t="s">
        <v>26</v>
      </c>
      <c r="L499" t="s">
        <v>4457</v>
      </c>
    </row>
    <row r="500" spans="1:12" x14ac:dyDescent="0.35">
      <c r="A500" t="s">
        <v>249</v>
      </c>
      <c r="B500" t="s">
        <v>50</v>
      </c>
      <c r="C500" t="s">
        <v>50</v>
      </c>
      <c r="D500" t="s">
        <v>3838</v>
      </c>
      <c r="E500">
        <v>2</v>
      </c>
      <c r="F500" t="s">
        <v>3828</v>
      </c>
      <c r="G500">
        <v>3</v>
      </c>
      <c r="H500" t="s">
        <v>3902</v>
      </c>
      <c r="I500">
        <v>6</v>
      </c>
      <c r="J500" t="s">
        <v>36</v>
      </c>
      <c r="K500" t="s">
        <v>17</v>
      </c>
      <c r="L500" t="s">
        <v>3952</v>
      </c>
    </row>
    <row r="501" spans="1:12" x14ac:dyDescent="0.35">
      <c r="A501" t="s">
        <v>250</v>
      </c>
      <c r="B501" t="s">
        <v>84</v>
      </c>
      <c r="C501" t="s">
        <v>84</v>
      </c>
      <c r="D501" t="s">
        <v>3858</v>
      </c>
      <c r="E501">
        <v>1</v>
      </c>
      <c r="F501" t="s">
        <v>3839</v>
      </c>
      <c r="G501">
        <v>1.5</v>
      </c>
      <c r="H501" t="s">
        <v>3839</v>
      </c>
      <c r="I501">
        <v>1.5</v>
      </c>
      <c r="J501" t="s">
        <v>36</v>
      </c>
      <c r="K501" t="s">
        <v>26</v>
      </c>
      <c r="L501" t="s">
        <v>4592</v>
      </c>
    </row>
    <row r="502" spans="1:12" x14ac:dyDescent="0.35">
      <c r="A502" t="s">
        <v>5238</v>
      </c>
      <c r="B502" t="s">
        <v>24</v>
      </c>
      <c r="C502" t="s">
        <v>24</v>
      </c>
      <c r="D502" t="s">
        <v>3827</v>
      </c>
      <c r="E502">
        <v>3</v>
      </c>
      <c r="F502" t="s">
        <v>3828</v>
      </c>
      <c r="G502">
        <v>3</v>
      </c>
      <c r="H502" t="s">
        <v>3829</v>
      </c>
      <c r="I502">
        <v>9</v>
      </c>
      <c r="J502" t="s">
        <v>3833</v>
      </c>
      <c r="K502" t="s">
        <v>3833</v>
      </c>
      <c r="L502" t="s">
        <v>4067</v>
      </c>
    </row>
    <row r="503" spans="1:12" x14ac:dyDescent="0.35">
      <c r="A503" t="s">
        <v>5239</v>
      </c>
      <c r="B503" t="s">
        <v>47</v>
      </c>
      <c r="C503" t="s">
        <v>47</v>
      </c>
      <c r="D503" t="s">
        <v>3827</v>
      </c>
      <c r="E503">
        <v>3</v>
      </c>
      <c r="F503" t="s">
        <v>3879</v>
      </c>
      <c r="G503">
        <v>4</v>
      </c>
      <c r="H503" t="s">
        <v>3852</v>
      </c>
      <c r="I503">
        <v>12</v>
      </c>
      <c r="J503" t="s">
        <v>25</v>
      </c>
      <c r="K503" t="s">
        <v>3833</v>
      </c>
      <c r="L503" t="s">
        <v>4222</v>
      </c>
    </row>
    <row r="504" spans="1:12" x14ac:dyDescent="0.35">
      <c r="A504" t="s">
        <v>5240</v>
      </c>
      <c r="B504" t="s">
        <v>24</v>
      </c>
      <c r="C504" t="s">
        <v>24</v>
      </c>
      <c r="D504" t="s">
        <v>3834</v>
      </c>
      <c r="E504">
        <v>5</v>
      </c>
      <c r="F504" t="s">
        <v>3828</v>
      </c>
      <c r="G504">
        <v>3</v>
      </c>
      <c r="H504" t="s">
        <v>3835</v>
      </c>
      <c r="I504">
        <v>15</v>
      </c>
      <c r="J504" t="s">
        <v>3833</v>
      </c>
      <c r="K504" t="s">
        <v>17</v>
      </c>
      <c r="L504" t="s">
        <v>4801</v>
      </c>
    </row>
    <row r="505" spans="1:12" x14ac:dyDescent="0.35">
      <c r="A505" t="s">
        <v>5241</v>
      </c>
      <c r="B505" t="s">
        <v>31</v>
      </c>
      <c r="C505" t="s">
        <v>31</v>
      </c>
      <c r="D505" t="s">
        <v>3834</v>
      </c>
      <c r="E505">
        <v>5</v>
      </c>
      <c r="F505" t="s">
        <v>3846</v>
      </c>
      <c r="G505">
        <v>1</v>
      </c>
      <c r="H505" t="s">
        <v>3849</v>
      </c>
      <c r="I505">
        <v>5</v>
      </c>
      <c r="J505" t="s">
        <v>3833</v>
      </c>
      <c r="K505" t="s">
        <v>17</v>
      </c>
      <c r="L505" t="s">
        <v>4305</v>
      </c>
    </row>
    <row r="506" spans="1:12" x14ac:dyDescent="0.35">
      <c r="A506" t="s">
        <v>5242</v>
      </c>
      <c r="B506" t="s">
        <v>50</v>
      </c>
      <c r="C506" t="s">
        <v>50</v>
      </c>
      <c r="D506" t="s">
        <v>3838</v>
      </c>
      <c r="E506">
        <v>2</v>
      </c>
      <c r="F506" t="s">
        <v>3828</v>
      </c>
      <c r="G506">
        <v>3</v>
      </c>
      <c r="H506" t="s">
        <v>3902</v>
      </c>
      <c r="I506">
        <v>6</v>
      </c>
      <c r="J506" t="s">
        <v>3833</v>
      </c>
      <c r="K506" t="s">
        <v>3833</v>
      </c>
      <c r="L506" t="s">
        <v>4423</v>
      </c>
    </row>
    <row r="507" spans="1:12" x14ac:dyDescent="0.35">
      <c r="A507" t="s">
        <v>251</v>
      </c>
      <c r="B507" t="s">
        <v>42</v>
      </c>
      <c r="C507" t="s">
        <v>42</v>
      </c>
      <c r="D507" t="s">
        <v>3827</v>
      </c>
      <c r="E507">
        <v>3</v>
      </c>
      <c r="F507" t="s">
        <v>3849</v>
      </c>
      <c r="G507">
        <v>5</v>
      </c>
      <c r="H507" t="s">
        <v>3835</v>
      </c>
      <c r="I507">
        <v>15</v>
      </c>
      <c r="J507" t="s">
        <v>25</v>
      </c>
      <c r="K507" t="s">
        <v>26</v>
      </c>
      <c r="L507" t="s">
        <v>4708</v>
      </c>
    </row>
    <row r="508" spans="1:12" x14ac:dyDescent="0.35">
      <c r="A508" t="s">
        <v>252</v>
      </c>
      <c r="B508" t="s">
        <v>58</v>
      </c>
      <c r="C508" t="s">
        <v>58</v>
      </c>
      <c r="D508" t="s">
        <v>3838</v>
      </c>
      <c r="E508">
        <v>2</v>
      </c>
      <c r="F508" t="s">
        <v>3879</v>
      </c>
      <c r="G508">
        <v>4</v>
      </c>
      <c r="H508" t="s">
        <v>3883</v>
      </c>
      <c r="I508">
        <v>8</v>
      </c>
      <c r="J508" t="s">
        <v>25</v>
      </c>
      <c r="K508" t="s">
        <v>26</v>
      </c>
      <c r="L508" t="s">
        <v>4792</v>
      </c>
    </row>
    <row r="509" spans="1:12" x14ac:dyDescent="0.35">
      <c r="A509" t="s">
        <v>253</v>
      </c>
      <c r="B509" t="s">
        <v>24</v>
      </c>
      <c r="C509" t="s">
        <v>24</v>
      </c>
      <c r="D509" t="s">
        <v>3825</v>
      </c>
      <c r="E509">
        <v>3</v>
      </c>
      <c r="F509" t="s">
        <v>3828</v>
      </c>
      <c r="G509">
        <v>3</v>
      </c>
      <c r="H509" t="s">
        <v>3829</v>
      </c>
      <c r="I509">
        <v>9</v>
      </c>
      <c r="J509" t="s">
        <v>25</v>
      </c>
      <c r="K509" t="s">
        <v>17</v>
      </c>
      <c r="L509" t="s">
        <v>3900</v>
      </c>
    </row>
    <row r="510" spans="1:12" x14ac:dyDescent="0.35">
      <c r="A510" t="s">
        <v>5243</v>
      </c>
      <c r="B510" t="s">
        <v>47</v>
      </c>
      <c r="C510" t="s">
        <v>47</v>
      </c>
      <c r="D510" t="s">
        <v>3827</v>
      </c>
      <c r="E510">
        <v>3</v>
      </c>
      <c r="F510" t="s">
        <v>3879</v>
      </c>
      <c r="G510">
        <v>4</v>
      </c>
      <c r="H510" t="s">
        <v>3852</v>
      </c>
      <c r="I510">
        <v>12</v>
      </c>
      <c r="J510" t="s">
        <v>3825</v>
      </c>
      <c r="K510" t="s">
        <v>17</v>
      </c>
      <c r="L510" t="s">
        <v>3919</v>
      </c>
    </row>
    <row r="511" spans="1:12" x14ac:dyDescent="0.35">
      <c r="A511" t="s">
        <v>5244</v>
      </c>
      <c r="B511" t="s">
        <v>31</v>
      </c>
      <c r="C511" t="s">
        <v>31</v>
      </c>
      <c r="D511" t="s">
        <v>3827</v>
      </c>
      <c r="E511">
        <v>3</v>
      </c>
      <c r="F511" t="s">
        <v>3846</v>
      </c>
      <c r="G511">
        <v>1</v>
      </c>
      <c r="H511" t="s">
        <v>3828</v>
      </c>
      <c r="I511">
        <v>3</v>
      </c>
      <c r="J511" t="s">
        <v>25</v>
      </c>
      <c r="K511" t="s">
        <v>26</v>
      </c>
      <c r="L511" t="s">
        <v>3830</v>
      </c>
    </row>
    <row r="512" spans="1:12" x14ac:dyDescent="0.35">
      <c r="A512" t="s">
        <v>254</v>
      </c>
      <c r="B512" t="s">
        <v>84</v>
      </c>
      <c r="C512" t="s">
        <v>84</v>
      </c>
      <c r="D512" t="s">
        <v>3827</v>
      </c>
      <c r="E512">
        <v>3</v>
      </c>
      <c r="F512" t="s">
        <v>3839</v>
      </c>
      <c r="G512">
        <v>1.5</v>
      </c>
      <c r="H512" t="s">
        <v>4060</v>
      </c>
      <c r="I512">
        <v>4.5</v>
      </c>
      <c r="J512" t="s">
        <v>25</v>
      </c>
      <c r="K512" t="s">
        <v>17</v>
      </c>
      <c r="L512" t="s">
        <v>4974</v>
      </c>
    </row>
    <row r="513" spans="1:12" x14ac:dyDescent="0.35">
      <c r="A513" t="s">
        <v>3949</v>
      </c>
      <c r="B513" t="s">
        <v>3830</v>
      </c>
      <c r="C513" t="s">
        <v>3826</v>
      </c>
      <c r="D513" t="s">
        <v>3827</v>
      </c>
      <c r="E513">
        <v>3</v>
      </c>
      <c r="F513" t="s">
        <v>3879</v>
      </c>
      <c r="G513">
        <v>4</v>
      </c>
      <c r="H513" t="s">
        <v>3852</v>
      </c>
      <c r="I513">
        <v>12</v>
      </c>
      <c r="J513" t="s">
        <v>16</v>
      </c>
      <c r="K513" t="s">
        <v>3825</v>
      </c>
      <c r="L513" t="s">
        <v>3950</v>
      </c>
    </row>
    <row r="514" spans="1:12" x14ac:dyDescent="0.35">
      <c r="A514" t="s">
        <v>5245</v>
      </c>
      <c r="B514" t="s">
        <v>24</v>
      </c>
      <c r="C514" t="s">
        <v>24</v>
      </c>
      <c r="D514" t="s">
        <v>3838</v>
      </c>
      <c r="E514">
        <v>2</v>
      </c>
      <c r="F514" t="s">
        <v>3828</v>
      </c>
      <c r="G514">
        <v>3</v>
      </c>
      <c r="H514" t="s">
        <v>3902</v>
      </c>
      <c r="I514">
        <v>6</v>
      </c>
      <c r="J514" t="s">
        <v>25</v>
      </c>
      <c r="K514" t="s">
        <v>26</v>
      </c>
      <c r="L514" t="s">
        <v>3830</v>
      </c>
    </row>
    <row r="515" spans="1:12" x14ac:dyDescent="0.35">
      <c r="A515" t="s">
        <v>5246</v>
      </c>
      <c r="B515" t="s">
        <v>58</v>
      </c>
      <c r="C515" t="s">
        <v>58</v>
      </c>
      <c r="D515" t="s">
        <v>3834</v>
      </c>
      <c r="E515">
        <v>5</v>
      </c>
      <c r="F515" t="s">
        <v>3879</v>
      </c>
      <c r="G515">
        <v>4</v>
      </c>
      <c r="H515" t="s">
        <v>3880</v>
      </c>
      <c r="I515">
        <v>20</v>
      </c>
      <c r="J515" t="s">
        <v>3833</v>
      </c>
      <c r="K515" t="s">
        <v>17</v>
      </c>
      <c r="L515" t="s">
        <v>3825</v>
      </c>
    </row>
    <row r="516" spans="1:12" x14ac:dyDescent="0.35">
      <c r="A516" t="s">
        <v>5247</v>
      </c>
      <c r="B516" t="s">
        <v>84</v>
      </c>
      <c r="C516" t="s">
        <v>84</v>
      </c>
      <c r="D516" t="s">
        <v>3825</v>
      </c>
      <c r="E516">
        <v>2</v>
      </c>
      <c r="F516" t="s">
        <v>3839</v>
      </c>
      <c r="G516">
        <v>1.5</v>
      </c>
      <c r="H516" t="s">
        <v>3828</v>
      </c>
      <c r="I516">
        <v>3</v>
      </c>
      <c r="J516" t="s">
        <v>3833</v>
      </c>
      <c r="K516" t="s">
        <v>26</v>
      </c>
      <c r="L516" t="s">
        <v>4104</v>
      </c>
    </row>
    <row r="517" spans="1:12" x14ac:dyDescent="0.35">
      <c r="A517" t="s">
        <v>5248</v>
      </c>
      <c r="B517" t="s">
        <v>47</v>
      </c>
      <c r="C517" t="s">
        <v>47</v>
      </c>
      <c r="D517" t="s">
        <v>3851</v>
      </c>
      <c r="E517">
        <v>4</v>
      </c>
      <c r="F517" t="s">
        <v>3879</v>
      </c>
      <c r="G517">
        <v>4</v>
      </c>
      <c r="H517" t="s">
        <v>3874</v>
      </c>
      <c r="I517">
        <v>16</v>
      </c>
      <c r="J517" t="s">
        <v>16</v>
      </c>
      <c r="K517" t="s">
        <v>3830</v>
      </c>
      <c r="L517" t="s">
        <v>4070</v>
      </c>
    </row>
    <row r="518" spans="1:12" x14ac:dyDescent="0.35">
      <c r="A518" t="s">
        <v>3951</v>
      </c>
      <c r="B518" t="s">
        <v>3830</v>
      </c>
      <c r="C518" t="s">
        <v>84</v>
      </c>
      <c r="D518" t="s">
        <v>3851</v>
      </c>
      <c r="E518">
        <v>4</v>
      </c>
      <c r="F518" t="s">
        <v>3839</v>
      </c>
      <c r="G518">
        <v>1.5</v>
      </c>
      <c r="H518" t="s">
        <v>3902</v>
      </c>
      <c r="I518">
        <v>6</v>
      </c>
      <c r="J518" t="s">
        <v>3833</v>
      </c>
      <c r="K518" t="s">
        <v>26</v>
      </c>
      <c r="L518" t="s">
        <v>3952</v>
      </c>
    </row>
    <row r="519" spans="1:12" x14ac:dyDescent="0.35">
      <c r="A519" t="s">
        <v>255</v>
      </c>
      <c r="B519" t="s">
        <v>31</v>
      </c>
      <c r="C519" t="s">
        <v>31</v>
      </c>
      <c r="D519" t="s">
        <v>3858</v>
      </c>
      <c r="E519">
        <v>1</v>
      </c>
      <c r="F519" t="s">
        <v>3846</v>
      </c>
      <c r="G519">
        <v>1</v>
      </c>
      <c r="H519" t="s">
        <v>3846</v>
      </c>
      <c r="I519">
        <v>1</v>
      </c>
      <c r="J519" t="s">
        <v>25</v>
      </c>
      <c r="K519" t="s">
        <v>26</v>
      </c>
      <c r="L519" t="s">
        <v>3912</v>
      </c>
    </row>
    <row r="520" spans="1:12" x14ac:dyDescent="0.35">
      <c r="A520" t="s">
        <v>256</v>
      </c>
      <c r="B520" t="s">
        <v>58</v>
      </c>
      <c r="C520" t="s">
        <v>58</v>
      </c>
      <c r="D520" t="s">
        <v>3834</v>
      </c>
      <c r="E520">
        <v>5</v>
      </c>
      <c r="F520" t="s">
        <v>3879</v>
      </c>
      <c r="G520">
        <v>4</v>
      </c>
      <c r="H520" t="s">
        <v>3880</v>
      </c>
      <c r="I520">
        <v>20</v>
      </c>
      <c r="J520" t="s">
        <v>25</v>
      </c>
      <c r="K520" t="s">
        <v>26</v>
      </c>
      <c r="L520" t="s">
        <v>3929</v>
      </c>
    </row>
    <row r="521" spans="1:12" x14ac:dyDescent="0.35">
      <c r="A521" t="s">
        <v>5249</v>
      </c>
      <c r="B521" t="s">
        <v>50</v>
      </c>
      <c r="C521" t="s">
        <v>50</v>
      </c>
      <c r="D521" t="s">
        <v>3838</v>
      </c>
      <c r="E521">
        <v>2</v>
      </c>
      <c r="F521" t="s">
        <v>3828</v>
      </c>
      <c r="G521">
        <v>3</v>
      </c>
      <c r="H521" t="s">
        <v>3902</v>
      </c>
      <c r="I521">
        <v>6</v>
      </c>
      <c r="J521" t="s">
        <v>3833</v>
      </c>
      <c r="K521" t="s">
        <v>17</v>
      </c>
      <c r="L521" t="s">
        <v>3926</v>
      </c>
    </row>
    <row r="522" spans="1:12" x14ac:dyDescent="0.35">
      <c r="A522" t="s">
        <v>5250</v>
      </c>
      <c r="B522" t="s">
        <v>15</v>
      </c>
      <c r="C522" t="s">
        <v>15</v>
      </c>
      <c r="D522" t="s">
        <v>3827</v>
      </c>
      <c r="E522">
        <v>3</v>
      </c>
      <c r="F522" t="s">
        <v>3842</v>
      </c>
      <c r="G522">
        <v>2</v>
      </c>
      <c r="H522" t="s">
        <v>3902</v>
      </c>
      <c r="I522">
        <v>6</v>
      </c>
      <c r="J522" t="s">
        <v>3833</v>
      </c>
      <c r="K522" t="s">
        <v>3833</v>
      </c>
      <c r="L522" t="s">
        <v>4418</v>
      </c>
    </row>
    <row r="523" spans="1:12" x14ac:dyDescent="0.35">
      <c r="A523" t="s">
        <v>5251</v>
      </c>
      <c r="B523" t="s">
        <v>84</v>
      </c>
      <c r="C523" t="s">
        <v>84</v>
      </c>
      <c r="D523" t="s">
        <v>3838</v>
      </c>
      <c r="E523">
        <v>2</v>
      </c>
      <c r="F523" t="s">
        <v>3839</v>
      </c>
      <c r="G523">
        <v>1.5</v>
      </c>
      <c r="H523" t="s">
        <v>3828</v>
      </c>
      <c r="I523">
        <v>3</v>
      </c>
      <c r="J523" t="s">
        <v>3833</v>
      </c>
      <c r="K523" t="s">
        <v>3825</v>
      </c>
      <c r="L523" t="s">
        <v>4382</v>
      </c>
    </row>
    <row r="524" spans="1:12" x14ac:dyDescent="0.35">
      <c r="A524" t="s">
        <v>257</v>
      </c>
      <c r="B524" t="s">
        <v>24</v>
      </c>
      <c r="C524" t="s">
        <v>24</v>
      </c>
      <c r="D524" t="s">
        <v>3851</v>
      </c>
      <c r="E524">
        <v>4</v>
      </c>
      <c r="F524" t="s">
        <v>3828</v>
      </c>
      <c r="G524">
        <v>3</v>
      </c>
      <c r="H524" t="s">
        <v>3852</v>
      </c>
      <c r="I524">
        <v>12</v>
      </c>
      <c r="J524" t="s">
        <v>36</v>
      </c>
      <c r="K524" t="s">
        <v>26</v>
      </c>
      <c r="L524" t="s">
        <v>4745</v>
      </c>
    </row>
    <row r="525" spans="1:12" x14ac:dyDescent="0.35">
      <c r="A525" t="s">
        <v>3953</v>
      </c>
      <c r="B525" t="s">
        <v>3833</v>
      </c>
      <c r="C525" t="s">
        <v>84</v>
      </c>
      <c r="D525" t="s">
        <v>3838</v>
      </c>
      <c r="E525">
        <v>2</v>
      </c>
      <c r="F525" t="s">
        <v>3839</v>
      </c>
      <c r="G525">
        <v>1.5</v>
      </c>
      <c r="H525" t="s">
        <v>3828</v>
      </c>
      <c r="I525">
        <v>3</v>
      </c>
      <c r="J525" t="s">
        <v>25</v>
      </c>
      <c r="K525" t="s">
        <v>3825</v>
      </c>
      <c r="L525" t="s">
        <v>3954</v>
      </c>
    </row>
    <row r="526" spans="1:12" x14ac:dyDescent="0.35">
      <c r="A526" t="s">
        <v>5252</v>
      </c>
      <c r="B526" t="s">
        <v>47</v>
      </c>
      <c r="C526" t="s">
        <v>47</v>
      </c>
      <c r="D526" t="s">
        <v>3838</v>
      </c>
      <c r="E526">
        <v>2</v>
      </c>
      <c r="F526" t="s">
        <v>3879</v>
      </c>
      <c r="G526">
        <v>4</v>
      </c>
      <c r="H526" t="s">
        <v>3883</v>
      </c>
      <c r="I526">
        <v>8</v>
      </c>
      <c r="J526" t="s">
        <v>16</v>
      </c>
      <c r="K526" t="s">
        <v>3833</v>
      </c>
      <c r="L526" t="s">
        <v>5073</v>
      </c>
    </row>
    <row r="527" spans="1:12" x14ac:dyDescent="0.35">
      <c r="A527" t="s">
        <v>5253</v>
      </c>
      <c r="B527" t="s">
        <v>31</v>
      </c>
      <c r="C527" t="s">
        <v>31</v>
      </c>
      <c r="D527" t="s">
        <v>3827</v>
      </c>
      <c r="E527">
        <v>3</v>
      </c>
      <c r="F527" t="s">
        <v>3846</v>
      </c>
      <c r="G527">
        <v>1</v>
      </c>
      <c r="H527" t="s">
        <v>3828</v>
      </c>
      <c r="I527">
        <v>3</v>
      </c>
      <c r="J527" t="s">
        <v>36</v>
      </c>
      <c r="K527" t="s">
        <v>3825</v>
      </c>
      <c r="L527" t="s">
        <v>5254</v>
      </c>
    </row>
    <row r="528" spans="1:12" x14ac:dyDescent="0.35">
      <c r="A528" t="s">
        <v>5255</v>
      </c>
      <c r="B528" t="s">
        <v>50</v>
      </c>
      <c r="C528" t="s">
        <v>50</v>
      </c>
      <c r="D528" t="s">
        <v>3851</v>
      </c>
      <c r="E528">
        <v>4</v>
      </c>
      <c r="F528" t="s">
        <v>3828</v>
      </c>
      <c r="G528">
        <v>3</v>
      </c>
      <c r="H528" t="s">
        <v>3830</v>
      </c>
      <c r="I528">
        <v>12</v>
      </c>
      <c r="J528" t="s">
        <v>3833</v>
      </c>
      <c r="K528" t="s">
        <v>17</v>
      </c>
      <c r="L528" t="s">
        <v>3825</v>
      </c>
    </row>
    <row r="529" spans="1:12" x14ac:dyDescent="0.35">
      <c r="A529" t="s">
        <v>5256</v>
      </c>
      <c r="B529" t="s">
        <v>42</v>
      </c>
      <c r="C529" t="s">
        <v>42</v>
      </c>
      <c r="D529" t="s">
        <v>3851</v>
      </c>
      <c r="E529">
        <v>4</v>
      </c>
      <c r="F529" t="s">
        <v>3849</v>
      </c>
      <c r="G529">
        <v>5</v>
      </c>
      <c r="H529" t="s">
        <v>3880</v>
      </c>
      <c r="I529">
        <v>20</v>
      </c>
      <c r="J529" t="s">
        <v>36</v>
      </c>
      <c r="K529" t="s">
        <v>3833</v>
      </c>
      <c r="L529" t="s">
        <v>4509</v>
      </c>
    </row>
    <row r="530" spans="1:12" x14ac:dyDescent="0.35">
      <c r="A530" t="s">
        <v>5257</v>
      </c>
      <c r="B530" t="s">
        <v>58</v>
      </c>
      <c r="C530" t="s">
        <v>58</v>
      </c>
      <c r="D530" t="s">
        <v>3858</v>
      </c>
      <c r="E530">
        <v>1</v>
      </c>
      <c r="F530" t="s">
        <v>3879</v>
      </c>
      <c r="G530">
        <v>4</v>
      </c>
      <c r="H530" t="s">
        <v>3879</v>
      </c>
      <c r="I530">
        <v>4</v>
      </c>
      <c r="J530" t="s">
        <v>36</v>
      </c>
      <c r="K530" t="s">
        <v>3833</v>
      </c>
      <c r="L530" t="s">
        <v>5225</v>
      </c>
    </row>
    <row r="531" spans="1:12" x14ac:dyDescent="0.35">
      <c r="A531" t="s">
        <v>258</v>
      </c>
      <c r="B531" t="s">
        <v>47</v>
      </c>
      <c r="C531" t="s">
        <v>47</v>
      </c>
      <c r="D531" t="s">
        <v>3858</v>
      </c>
      <c r="E531">
        <v>1</v>
      </c>
      <c r="F531" t="s">
        <v>3879</v>
      </c>
      <c r="G531">
        <v>4</v>
      </c>
      <c r="H531" t="s">
        <v>3879</v>
      </c>
      <c r="I531">
        <v>4</v>
      </c>
      <c r="J531" t="s">
        <v>25</v>
      </c>
      <c r="K531" t="s">
        <v>17</v>
      </c>
      <c r="L531" t="s">
        <v>5258</v>
      </c>
    </row>
    <row r="532" spans="1:12" x14ac:dyDescent="0.35">
      <c r="A532" t="s">
        <v>259</v>
      </c>
      <c r="B532" t="s">
        <v>50</v>
      </c>
      <c r="C532" t="s">
        <v>50</v>
      </c>
      <c r="D532" t="s">
        <v>3827</v>
      </c>
      <c r="E532">
        <v>3</v>
      </c>
      <c r="F532" t="s">
        <v>3828</v>
      </c>
      <c r="G532">
        <v>3</v>
      </c>
      <c r="H532" t="s">
        <v>3829</v>
      </c>
      <c r="I532">
        <v>9</v>
      </c>
      <c r="J532" t="s">
        <v>25</v>
      </c>
      <c r="K532" t="s">
        <v>17</v>
      </c>
      <c r="L532" t="s">
        <v>3961</v>
      </c>
    </row>
    <row r="533" spans="1:12" x14ac:dyDescent="0.35">
      <c r="A533" t="s">
        <v>5259</v>
      </c>
      <c r="B533" t="s">
        <v>24</v>
      </c>
      <c r="C533" t="s">
        <v>24</v>
      </c>
      <c r="D533" t="s">
        <v>3838</v>
      </c>
      <c r="E533">
        <v>2</v>
      </c>
      <c r="F533" t="s">
        <v>3828</v>
      </c>
      <c r="G533">
        <v>3</v>
      </c>
      <c r="H533" t="s">
        <v>3902</v>
      </c>
      <c r="I533">
        <v>6</v>
      </c>
      <c r="J533" t="s">
        <v>36</v>
      </c>
      <c r="K533" t="s">
        <v>3833</v>
      </c>
      <c r="L533" t="s">
        <v>5254</v>
      </c>
    </row>
    <row r="534" spans="1:12" x14ac:dyDescent="0.35">
      <c r="A534" t="s">
        <v>260</v>
      </c>
      <c r="B534" t="s">
        <v>31</v>
      </c>
      <c r="C534" t="s">
        <v>31</v>
      </c>
      <c r="D534" t="s">
        <v>3833</v>
      </c>
      <c r="E534">
        <v>1</v>
      </c>
      <c r="F534" t="s">
        <v>3846</v>
      </c>
      <c r="G534">
        <v>1</v>
      </c>
      <c r="H534" t="s">
        <v>3846</v>
      </c>
      <c r="I534">
        <v>1</v>
      </c>
      <c r="J534" t="s">
        <v>36</v>
      </c>
      <c r="K534" t="s">
        <v>26</v>
      </c>
      <c r="L534" t="s">
        <v>4696</v>
      </c>
    </row>
    <row r="535" spans="1:12" x14ac:dyDescent="0.35">
      <c r="A535" t="s">
        <v>261</v>
      </c>
      <c r="B535" t="s">
        <v>84</v>
      </c>
      <c r="C535" t="s">
        <v>84</v>
      </c>
      <c r="D535" t="s">
        <v>3834</v>
      </c>
      <c r="E535">
        <v>5</v>
      </c>
      <c r="F535" t="s">
        <v>3839</v>
      </c>
      <c r="G535">
        <v>1.5</v>
      </c>
      <c r="H535" t="s">
        <v>3899</v>
      </c>
      <c r="I535">
        <v>7.5</v>
      </c>
      <c r="J535" t="s">
        <v>25</v>
      </c>
      <c r="K535" t="s">
        <v>26</v>
      </c>
      <c r="L535" t="s">
        <v>4457</v>
      </c>
    </row>
    <row r="536" spans="1:12" x14ac:dyDescent="0.35">
      <c r="A536" t="s">
        <v>5260</v>
      </c>
      <c r="B536" t="s">
        <v>15</v>
      </c>
      <c r="C536" t="s">
        <v>15</v>
      </c>
      <c r="D536" t="s">
        <v>3858</v>
      </c>
      <c r="E536">
        <v>1</v>
      </c>
      <c r="F536" t="s">
        <v>3842</v>
      </c>
      <c r="G536">
        <v>2</v>
      </c>
      <c r="H536" t="s">
        <v>3842</v>
      </c>
      <c r="I536">
        <v>2</v>
      </c>
      <c r="J536" t="s">
        <v>3833</v>
      </c>
      <c r="K536" t="s">
        <v>17</v>
      </c>
      <c r="L536" t="s">
        <v>4574</v>
      </c>
    </row>
    <row r="537" spans="1:12" x14ac:dyDescent="0.35">
      <c r="A537" t="s">
        <v>3955</v>
      </c>
      <c r="B537" t="s">
        <v>3833</v>
      </c>
      <c r="C537" t="s">
        <v>3826</v>
      </c>
      <c r="D537" t="s">
        <v>3851</v>
      </c>
      <c r="E537">
        <v>4</v>
      </c>
      <c r="F537" t="s">
        <v>3828</v>
      </c>
      <c r="G537">
        <v>3</v>
      </c>
      <c r="H537" t="s">
        <v>3852</v>
      </c>
      <c r="I537">
        <v>12</v>
      </c>
      <c r="J537" t="s">
        <v>36</v>
      </c>
      <c r="K537" t="s">
        <v>3833</v>
      </c>
      <c r="L537" t="s">
        <v>3830</v>
      </c>
    </row>
    <row r="538" spans="1:12" x14ac:dyDescent="0.35">
      <c r="A538" t="s">
        <v>262</v>
      </c>
      <c r="B538" t="s">
        <v>42</v>
      </c>
      <c r="C538" t="s">
        <v>42</v>
      </c>
      <c r="D538" t="s">
        <v>3834</v>
      </c>
      <c r="E538">
        <v>5</v>
      </c>
      <c r="F538" t="s">
        <v>3849</v>
      </c>
      <c r="G538">
        <v>5</v>
      </c>
      <c r="H538" t="s">
        <v>3855</v>
      </c>
      <c r="I538">
        <v>25</v>
      </c>
      <c r="J538" t="s">
        <v>36</v>
      </c>
      <c r="K538" t="s">
        <v>17</v>
      </c>
      <c r="L538" t="s">
        <v>4137</v>
      </c>
    </row>
    <row r="539" spans="1:12" x14ac:dyDescent="0.35">
      <c r="A539" t="s">
        <v>3956</v>
      </c>
      <c r="B539" t="s">
        <v>3830</v>
      </c>
      <c r="C539" t="s">
        <v>42</v>
      </c>
      <c r="D539" t="s">
        <v>3858</v>
      </c>
      <c r="E539">
        <v>1</v>
      </c>
      <c r="F539" t="s">
        <v>3849</v>
      </c>
      <c r="G539">
        <v>5</v>
      </c>
      <c r="H539" t="s">
        <v>3849</v>
      </c>
      <c r="I539">
        <v>5</v>
      </c>
      <c r="J539" t="s">
        <v>16</v>
      </c>
      <c r="K539" t="s">
        <v>3833</v>
      </c>
      <c r="L539" t="s">
        <v>3957</v>
      </c>
    </row>
    <row r="540" spans="1:12" x14ac:dyDescent="0.35">
      <c r="A540" t="s">
        <v>263</v>
      </c>
      <c r="B540" t="s">
        <v>31</v>
      </c>
      <c r="C540" t="s">
        <v>31</v>
      </c>
      <c r="D540" t="s">
        <v>3851</v>
      </c>
      <c r="E540">
        <v>4</v>
      </c>
      <c r="F540" t="s">
        <v>3846</v>
      </c>
      <c r="G540">
        <v>1</v>
      </c>
      <c r="H540" t="s">
        <v>3879</v>
      </c>
      <c r="I540">
        <v>4</v>
      </c>
      <c r="J540" t="s">
        <v>25</v>
      </c>
      <c r="K540" t="s">
        <v>26</v>
      </c>
      <c r="L540" t="s">
        <v>5225</v>
      </c>
    </row>
    <row r="541" spans="1:12" x14ac:dyDescent="0.35">
      <c r="A541" t="s">
        <v>5261</v>
      </c>
      <c r="B541" t="s">
        <v>84</v>
      </c>
      <c r="C541" t="s">
        <v>84</v>
      </c>
      <c r="D541" t="s">
        <v>3838</v>
      </c>
      <c r="E541">
        <v>2</v>
      </c>
      <c r="F541" t="s">
        <v>3839</v>
      </c>
      <c r="G541">
        <v>1.5</v>
      </c>
      <c r="H541" t="s">
        <v>3828</v>
      </c>
      <c r="I541">
        <v>3</v>
      </c>
      <c r="J541" t="s">
        <v>3833</v>
      </c>
      <c r="K541" t="s">
        <v>17</v>
      </c>
      <c r="L541" t="s">
        <v>4087</v>
      </c>
    </row>
    <row r="542" spans="1:12" x14ac:dyDescent="0.35">
      <c r="A542" t="s">
        <v>264</v>
      </c>
      <c r="B542" t="s">
        <v>50</v>
      </c>
      <c r="C542" t="s">
        <v>50</v>
      </c>
      <c r="D542" t="s">
        <v>3834</v>
      </c>
      <c r="E542">
        <v>5</v>
      </c>
      <c r="F542" t="s">
        <v>3828</v>
      </c>
      <c r="G542">
        <v>3</v>
      </c>
      <c r="H542" t="s">
        <v>3835</v>
      </c>
      <c r="I542">
        <v>15</v>
      </c>
      <c r="J542" t="s">
        <v>16</v>
      </c>
      <c r="K542" t="s">
        <v>17</v>
      </c>
      <c r="L542" t="s">
        <v>4750</v>
      </c>
    </row>
    <row r="543" spans="1:12" x14ac:dyDescent="0.35">
      <c r="A543" t="s">
        <v>5262</v>
      </c>
      <c r="B543" t="s">
        <v>47</v>
      </c>
      <c r="C543" t="s">
        <v>47</v>
      </c>
      <c r="D543" t="s">
        <v>3851</v>
      </c>
      <c r="E543">
        <v>4</v>
      </c>
      <c r="F543" t="s">
        <v>3879</v>
      </c>
      <c r="G543">
        <v>4</v>
      </c>
      <c r="H543" t="s">
        <v>3874</v>
      </c>
      <c r="I543">
        <v>16</v>
      </c>
      <c r="J543" t="s">
        <v>3833</v>
      </c>
      <c r="K543" t="s">
        <v>3833</v>
      </c>
      <c r="L543" t="s">
        <v>4409</v>
      </c>
    </row>
    <row r="544" spans="1:12" x14ac:dyDescent="0.35">
      <c r="A544" t="s">
        <v>265</v>
      </c>
      <c r="B544" t="s">
        <v>47</v>
      </c>
      <c r="C544" t="s">
        <v>47</v>
      </c>
      <c r="D544" t="s">
        <v>3851</v>
      </c>
      <c r="E544">
        <v>4</v>
      </c>
      <c r="F544" t="s">
        <v>3879</v>
      </c>
      <c r="G544">
        <v>4</v>
      </c>
      <c r="H544" t="s">
        <v>3874</v>
      </c>
      <c r="I544">
        <v>16</v>
      </c>
      <c r="J544" t="s">
        <v>36</v>
      </c>
      <c r="K544" t="s">
        <v>17</v>
      </c>
      <c r="L544" t="s">
        <v>4121</v>
      </c>
    </row>
    <row r="545" spans="1:12" x14ac:dyDescent="0.35">
      <c r="A545" t="s">
        <v>266</v>
      </c>
      <c r="B545" t="s">
        <v>58</v>
      </c>
      <c r="C545" t="s">
        <v>58</v>
      </c>
      <c r="D545" t="s">
        <v>3827</v>
      </c>
      <c r="E545">
        <v>3</v>
      </c>
      <c r="F545" t="s">
        <v>3879</v>
      </c>
      <c r="G545">
        <v>4</v>
      </c>
      <c r="H545" t="s">
        <v>3830</v>
      </c>
      <c r="I545">
        <v>12</v>
      </c>
      <c r="J545" t="s">
        <v>25</v>
      </c>
      <c r="K545" t="s">
        <v>17</v>
      </c>
      <c r="L545" t="s">
        <v>3944</v>
      </c>
    </row>
    <row r="546" spans="1:12" x14ac:dyDescent="0.35">
      <c r="A546" t="s">
        <v>267</v>
      </c>
      <c r="B546" t="s">
        <v>84</v>
      </c>
      <c r="C546" t="s">
        <v>84</v>
      </c>
      <c r="D546" t="s">
        <v>3827</v>
      </c>
      <c r="E546">
        <v>3</v>
      </c>
      <c r="F546" t="s">
        <v>3839</v>
      </c>
      <c r="G546">
        <v>1.5</v>
      </c>
      <c r="H546" t="s">
        <v>4060</v>
      </c>
      <c r="I546">
        <v>4.5</v>
      </c>
      <c r="J546" t="s">
        <v>16</v>
      </c>
      <c r="K546" t="s">
        <v>17</v>
      </c>
      <c r="L546" t="s">
        <v>4563</v>
      </c>
    </row>
    <row r="547" spans="1:12" x14ac:dyDescent="0.35">
      <c r="A547" t="s">
        <v>5263</v>
      </c>
      <c r="B547" t="s">
        <v>58</v>
      </c>
      <c r="C547" t="s">
        <v>58</v>
      </c>
      <c r="D547" t="s">
        <v>3834</v>
      </c>
      <c r="E547">
        <v>5</v>
      </c>
      <c r="F547" t="s">
        <v>3833</v>
      </c>
      <c r="G547">
        <v>4</v>
      </c>
      <c r="H547" t="s">
        <v>3880</v>
      </c>
      <c r="I547">
        <v>20</v>
      </c>
      <c r="J547" t="s">
        <v>3833</v>
      </c>
      <c r="K547" t="s">
        <v>3833</v>
      </c>
      <c r="L547" t="s">
        <v>4240</v>
      </c>
    </row>
    <row r="548" spans="1:12" x14ac:dyDescent="0.35">
      <c r="A548" t="s">
        <v>5264</v>
      </c>
      <c r="B548" t="s">
        <v>42</v>
      </c>
      <c r="C548" t="s">
        <v>42</v>
      </c>
      <c r="D548" t="s">
        <v>3834</v>
      </c>
      <c r="E548">
        <v>5</v>
      </c>
      <c r="F548" t="s">
        <v>3849</v>
      </c>
      <c r="G548">
        <v>5</v>
      </c>
      <c r="H548" t="s">
        <v>3855</v>
      </c>
      <c r="I548">
        <v>25</v>
      </c>
      <c r="J548" t="s">
        <v>3833</v>
      </c>
      <c r="K548" t="s">
        <v>17</v>
      </c>
      <c r="L548" t="s">
        <v>3898</v>
      </c>
    </row>
    <row r="549" spans="1:12" x14ac:dyDescent="0.35">
      <c r="A549" t="s">
        <v>5265</v>
      </c>
      <c r="B549" t="s">
        <v>47</v>
      </c>
      <c r="C549" t="s">
        <v>47</v>
      </c>
      <c r="D549" t="s">
        <v>3834</v>
      </c>
      <c r="E549">
        <v>5</v>
      </c>
      <c r="F549" t="s">
        <v>3879</v>
      </c>
      <c r="G549">
        <v>4</v>
      </c>
      <c r="H549" t="s">
        <v>3880</v>
      </c>
      <c r="I549">
        <v>20</v>
      </c>
      <c r="J549" t="s">
        <v>3833</v>
      </c>
      <c r="K549" t="s">
        <v>17</v>
      </c>
      <c r="L549" t="s">
        <v>3853</v>
      </c>
    </row>
    <row r="550" spans="1:12" x14ac:dyDescent="0.35">
      <c r="A550" t="s">
        <v>5266</v>
      </c>
      <c r="B550" t="s">
        <v>50</v>
      </c>
      <c r="C550" t="s">
        <v>50</v>
      </c>
      <c r="D550" t="s">
        <v>3834</v>
      </c>
      <c r="E550">
        <v>5</v>
      </c>
      <c r="F550" t="s">
        <v>3828</v>
      </c>
      <c r="G550">
        <v>3</v>
      </c>
      <c r="H550" t="s">
        <v>3835</v>
      </c>
      <c r="I550">
        <v>15</v>
      </c>
      <c r="J550" t="s">
        <v>16</v>
      </c>
      <c r="K550" t="s">
        <v>3833</v>
      </c>
      <c r="L550" t="s">
        <v>4487</v>
      </c>
    </row>
    <row r="551" spans="1:12" x14ac:dyDescent="0.35">
      <c r="A551" t="s">
        <v>5267</v>
      </c>
      <c r="B551" t="s">
        <v>42</v>
      </c>
      <c r="C551" t="s">
        <v>42</v>
      </c>
      <c r="D551" t="s">
        <v>3858</v>
      </c>
      <c r="E551">
        <v>1</v>
      </c>
      <c r="F551" t="s">
        <v>3849</v>
      </c>
      <c r="G551">
        <v>5</v>
      </c>
      <c r="H551" t="s">
        <v>3849</v>
      </c>
      <c r="I551">
        <v>5</v>
      </c>
      <c r="J551" t="s">
        <v>3833</v>
      </c>
      <c r="K551" t="s">
        <v>3830</v>
      </c>
      <c r="L551" t="s">
        <v>4177</v>
      </c>
    </row>
    <row r="552" spans="1:12" x14ac:dyDescent="0.35">
      <c r="A552" t="s">
        <v>3958</v>
      </c>
      <c r="B552" t="s">
        <v>3830</v>
      </c>
      <c r="C552" t="s">
        <v>84</v>
      </c>
      <c r="D552" t="s">
        <v>3851</v>
      </c>
      <c r="E552">
        <v>4</v>
      </c>
      <c r="F552" t="s">
        <v>3833</v>
      </c>
      <c r="G552">
        <v>1.5</v>
      </c>
      <c r="H552" t="s">
        <v>3902</v>
      </c>
      <c r="I552">
        <v>6</v>
      </c>
      <c r="J552" t="s">
        <v>36</v>
      </c>
      <c r="K552" t="s">
        <v>3833</v>
      </c>
      <c r="L552" t="s">
        <v>3865</v>
      </c>
    </row>
    <row r="553" spans="1:12" x14ac:dyDescent="0.35">
      <c r="A553" t="s">
        <v>3959</v>
      </c>
      <c r="B553" t="s">
        <v>3830</v>
      </c>
      <c r="C553" t="s">
        <v>3826</v>
      </c>
      <c r="D553" t="s">
        <v>3833</v>
      </c>
      <c r="E553">
        <v>2</v>
      </c>
      <c r="F553" t="s">
        <v>3828</v>
      </c>
      <c r="G553">
        <v>3</v>
      </c>
      <c r="H553" t="s">
        <v>3902</v>
      </c>
      <c r="I553">
        <v>6</v>
      </c>
      <c r="J553" t="s">
        <v>25</v>
      </c>
      <c r="K553" t="s">
        <v>3833</v>
      </c>
      <c r="L553" t="s">
        <v>3825</v>
      </c>
    </row>
    <row r="554" spans="1:12" x14ac:dyDescent="0.35">
      <c r="A554" t="s">
        <v>3960</v>
      </c>
      <c r="B554" t="s">
        <v>3830</v>
      </c>
      <c r="C554" t="s">
        <v>3826</v>
      </c>
      <c r="D554" t="s">
        <v>3827</v>
      </c>
      <c r="E554">
        <v>3</v>
      </c>
      <c r="F554" t="s">
        <v>3879</v>
      </c>
      <c r="G554">
        <v>4</v>
      </c>
      <c r="H554" t="s">
        <v>3852</v>
      </c>
      <c r="I554">
        <v>12</v>
      </c>
      <c r="J554" t="s">
        <v>3833</v>
      </c>
      <c r="K554" t="s">
        <v>3833</v>
      </c>
      <c r="L554" t="s">
        <v>3961</v>
      </c>
    </row>
    <row r="555" spans="1:12" x14ac:dyDescent="0.35">
      <c r="A555" t="s">
        <v>268</v>
      </c>
      <c r="B555" t="s">
        <v>24</v>
      </c>
      <c r="C555" t="s">
        <v>24</v>
      </c>
      <c r="D555" t="s">
        <v>3834</v>
      </c>
      <c r="E555">
        <v>5</v>
      </c>
      <c r="F555" t="s">
        <v>3828</v>
      </c>
      <c r="G555">
        <v>3</v>
      </c>
      <c r="H555" t="s">
        <v>3835</v>
      </c>
      <c r="I555">
        <v>15</v>
      </c>
      <c r="J555" t="s">
        <v>25</v>
      </c>
      <c r="K555" t="s">
        <v>17</v>
      </c>
      <c r="L555" t="s">
        <v>3917</v>
      </c>
    </row>
    <row r="556" spans="1:12" x14ac:dyDescent="0.35">
      <c r="A556" t="s">
        <v>5268</v>
      </c>
      <c r="B556" t="s">
        <v>24</v>
      </c>
      <c r="C556" t="s">
        <v>24</v>
      </c>
      <c r="D556" t="s">
        <v>3851</v>
      </c>
      <c r="E556">
        <v>4</v>
      </c>
      <c r="F556" t="s">
        <v>3828</v>
      </c>
      <c r="G556">
        <v>3</v>
      </c>
      <c r="H556" t="s">
        <v>3852</v>
      </c>
      <c r="I556">
        <v>12</v>
      </c>
      <c r="J556" t="s">
        <v>3833</v>
      </c>
      <c r="K556" t="s">
        <v>26</v>
      </c>
      <c r="L556" t="s">
        <v>4779</v>
      </c>
    </row>
    <row r="557" spans="1:12" x14ac:dyDescent="0.35">
      <c r="A557" t="s">
        <v>3962</v>
      </c>
      <c r="B557" t="s">
        <v>3830</v>
      </c>
      <c r="C557" t="s">
        <v>42</v>
      </c>
      <c r="D557" t="s">
        <v>3851</v>
      </c>
      <c r="E557">
        <v>4</v>
      </c>
      <c r="F557" t="s">
        <v>3849</v>
      </c>
      <c r="G557">
        <v>5</v>
      </c>
      <c r="H557" t="s">
        <v>3880</v>
      </c>
      <c r="I557">
        <v>20</v>
      </c>
      <c r="J557" t="s">
        <v>25</v>
      </c>
      <c r="K557" t="s">
        <v>3833</v>
      </c>
      <c r="L557" t="s">
        <v>3963</v>
      </c>
    </row>
    <row r="558" spans="1:12" x14ac:dyDescent="0.35">
      <c r="A558" t="s">
        <v>5269</v>
      </c>
      <c r="B558" t="s">
        <v>47</v>
      </c>
      <c r="C558" t="s">
        <v>47</v>
      </c>
      <c r="D558" t="s">
        <v>3858</v>
      </c>
      <c r="E558">
        <v>1</v>
      </c>
      <c r="F558" t="s">
        <v>3879</v>
      </c>
      <c r="G558">
        <v>4</v>
      </c>
      <c r="H558" t="s">
        <v>3879</v>
      </c>
      <c r="I558">
        <v>4</v>
      </c>
      <c r="J558" t="s">
        <v>3825</v>
      </c>
      <c r="K558" t="s">
        <v>3833</v>
      </c>
      <c r="L558" t="s">
        <v>4245</v>
      </c>
    </row>
    <row r="559" spans="1:12" x14ac:dyDescent="0.35">
      <c r="A559" t="s">
        <v>269</v>
      </c>
      <c r="B559" t="s">
        <v>42</v>
      </c>
      <c r="C559" t="s">
        <v>42</v>
      </c>
      <c r="D559" t="s">
        <v>3834</v>
      </c>
      <c r="E559">
        <v>5</v>
      </c>
      <c r="F559" t="s">
        <v>3849</v>
      </c>
      <c r="G559">
        <v>5</v>
      </c>
      <c r="H559" t="s">
        <v>3855</v>
      </c>
      <c r="I559">
        <v>25</v>
      </c>
      <c r="J559" t="s">
        <v>36</v>
      </c>
      <c r="K559" t="s">
        <v>17</v>
      </c>
      <c r="L559" t="s">
        <v>4070</v>
      </c>
    </row>
    <row r="560" spans="1:12" x14ac:dyDescent="0.35">
      <c r="A560" t="s">
        <v>5270</v>
      </c>
      <c r="B560" t="s">
        <v>84</v>
      </c>
      <c r="C560" t="s">
        <v>84</v>
      </c>
      <c r="D560" t="s">
        <v>3858</v>
      </c>
      <c r="E560">
        <v>1</v>
      </c>
      <c r="F560" t="s">
        <v>3839</v>
      </c>
      <c r="G560">
        <v>1.5</v>
      </c>
      <c r="H560" t="s">
        <v>3839</v>
      </c>
      <c r="I560">
        <v>1.5</v>
      </c>
      <c r="J560" t="s">
        <v>3830</v>
      </c>
      <c r="K560" t="s">
        <v>26</v>
      </c>
      <c r="L560" t="s">
        <v>4067</v>
      </c>
    </row>
    <row r="561" spans="1:12" x14ac:dyDescent="0.35">
      <c r="A561" t="s">
        <v>5271</v>
      </c>
      <c r="B561" t="s">
        <v>15</v>
      </c>
      <c r="C561" t="s">
        <v>15</v>
      </c>
      <c r="D561" t="s">
        <v>3851</v>
      </c>
      <c r="E561">
        <v>4</v>
      </c>
      <c r="F561" t="s">
        <v>3842</v>
      </c>
      <c r="G561">
        <v>2</v>
      </c>
      <c r="H561" t="s">
        <v>3883</v>
      </c>
      <c r="I561">
        <v>8</v>
      </c>
      <c r="J561" t="s">
        <v>3833</v>
      </c>
      <c r="K561" t="s">
        <v>26</v>
      </c>
      <c r="L561" t="s">
        <v>3875</v>
      </c>
    </row>
    <row r="562" spans="1:12" x14ac:dyDescent="0.35">
      <c r="A562" t="s">
        <v>5272</v>
      </c>
      <c r="B562" t="s">
        <v>31</v>
      </c>
      <c r="C562" t="s">
        <v>31</v>
      </c>
      <c r="D562" t="s">
        <v>3834</v>
      </c>
      <c r="E562">
        <v>5</v>
      </c>
      <c r="F562" t="s">
        <v>3846</v>
      </c>
      <c r="G562">
        <v>1</v>
      </c>
      <c r="H562" t="s">
        <v>3849</v>
      </c>
      <c r="I562">
        <v>5</v>
      </c>
      <c r="J562" t="s">
        <v>36</v>
      </c>
      <c r="K562" t="s">
        <v>3825</v>
      </c>
      <c r="L562" t="s">
        <v>4015</v>
      </c>
    </row>
    <row r="563" spans="1:12" x14ac:dyDescent="0.35">
      <c r="A563" t="s">
        <v>5273</v>
      </c>
      <c r="B563" t="s">
        <v>58</v>
      </c>
      <c r="C563" t="s">
        <v>58</v>
      </c>
      <c r="D563" t="s">
        <v>3851</v>
      </c>
      <c r="E563">
        <v>4</v>
      </c>
      <c r="F563" t="s">
        <v>3879</v>
      </c>
      <c r="G563">
        <v>4</v>
      </c>
      <c r="H563" t="s">
        <v>3874</v>
      </c>
      <c r="I563">
        <v>16</v>
      </c>
      <c r="J563" t="s">
        <v>3833</v>
      </c>
      <c r="K563" t="s">
        <v>26</v>
      </c>
      <c r="L563" t="s">
        <v>3944</v>
      </c>
    </row>
    <row r="564" spans="1:12" x14ac:dyDescent="0.35">
      <c r="A564" t="s">
        <v>270</v>
      </c>
      <c r="B564" t="s">
        <v>50</v>
      </c>
      <c r="C564" t="s">
        <v>50</v>
      </c>
      <c r="D564" t="s">
        <v>3827</v>
      </c>
      <c r="E564">
        <v>3</v>
      </c>
      <c r="F564" t="s">
        <v>3830</v>
      </c>
      <c r="G564">
        <v>3</v>
      </c>
      <c r="H564" t="s">
        <v>3829</v>
      </c>
      <c r="I564">
        <v>9</v>
      </c>
      <c r="J564" t="s">
        <v>36</v>
      </c>
      <c r="K564" t="s">
        <v>17</v>
      </c>
      <c r="L564" t="s">
        <v>3922</v>
      </c>
    </row>
    <row r="565" spans="1:12" x14ac:dyDescent="0.35">
      <c r="A565" t="s">
        <v>271</v>
      </c>
      <c r="B565" t="s">
        <v>47</v>
      </c>
      <c r="C565" t="s">
        <v>47</v>
      </c>
      <c r="D565" t="s">
        <v>3834</v>
      </c>
      <c r="E565">
        <v>5</v>
      </c>
      <c r="F565" t="s">
        <v>3879</v>
      </c>
      <c r="G565">
        <v>4</v>
      </c>
      <c r="H565" t="s">
        <v>3880</v>
      </c>
      <c r="I565">
        <v>20</v>
      </c>
      <c r="J565" t="s">
        <v>36</v>
      </c>
      <c r="K565" t="s">
        <v>17</v>
      </c>
      <c r="L565" t="s">
        <v>4011</v>
      </c>
    </row>
    <row r="566" spans="1:12" x14ac:dyDescent="0.35">
      <c r="A566" t="s">
        <v>272</v>
      </c>
      <c r="B566" t="s">
        <v>15</v>
      </c>
      <c r="C566" t="s">
        <v>15</v>
      </c>
      <c r="D566" t="s">
        <v>3838</v>
      </c>
      <c r="E566">
        <v>2</v>
      </c>
      <c r="F566" t="s">
        <v>3842</v>
      </c>
      <c r="G566">
        <v>2</v>
      </c>
      <c r="H566" t="s">
        <v>3879</v>
      </c>
      <c r="I566">
        <v>4</v>
      </c>
      <c r="J566" t="s">
        <v>25</v>
      </c>
      <c r="K566" t="s">
        <v>17</v>
      </c>
      <c r="L566" t="s">
        <v>4061</v>
      </c>
    </row>
    <row r="567" spans="1:12" x14ac:dyDescent="0.35">
      <c r="A567" t="s">
        <v>5274</v>
      </c>
      <c r="B567" t="s">
        <v>50</v>
      </c>
      <c r="C567" t="s">
        <v>50</v>
      </c>
      <c r="D567" t="s">
        <v>3858</v>
      </c>
      <c r="E567">
        <v>1</v>
      </c>
      <c r="F567" t="s">
        <v>3828</v>
      </c>
      <c r="G567">
        <v>3</v>
      </c>
      <c r="H567" t="s">
        <v>3828</v>
      </c>
      <c r="I567">
        <v>3</v>
      </c>
      <c r="J567" t="s">
        <v>16</v>
      </c>
      <c r="K567" t="s">
        <v>3833</v>
      </c>
      <c r="L567" t="s">
        <v>3940</v>
      </c>
    </row>
    <row r="568" spans="1:12" x14ac:dyDescent="0.35">
      <c r="A568" t="s">
        <v>5275</v>
      </c>
      <c r="B568" t="s">
        <v>31</v>
      </c>
      <c r="C568" t="s">
        <v>31</v>
      </c>
      <c r="D568" t="s">
        <v>3851</v>
      </c>
      <c r="E568">
        <v>4</v>
      </c>
      <c r="F568" t="s">
        <v>3846</v>
      </c>
      <c r="G568">
        <v>1</v>
      </c>
      <c r="H568" t="s">
        <v>3879</v>
      </c>
      <c r="I568">
        <v>4</v>
      </c>
      <c r="J568" t="s">
        <v>16</v>
      </c>
      <c r="K568" t="s">
        <v>3833</v>
      </c>
      <c r="L568" t="s">
        <v>4548</v>
      </c>
    </row>
    <row r="569" spans="1:12" x14ac:dyDescent="0.35">
      <c r="A569" t="s">
        <v>273</v>
      </c>
      <c r="B569" t="s">
        <v>47</v>
      </c>
      <c r="C569" t="s">
        <v>47</v>
      </c>
      <c r="D569" t="s">
        <v>3834</v>
      </c>
      <c r="E569">
        <v>5</v>
      </c>
      <c r="F569" t="s">
        <v>3879</v>
      </c>
      <c r="G569">
        <v>4</v>
      </c>
      <c r="H569" t="s">
        <v>3880</v>
      </c>
      <c r="I569">
        <v>20</v>
      </c>
      <c r="J569" t="s">
        <v>36</v>
      </c>
      <c r="K569" t="s">
        <v>17</v>
      </c>
      <c r="L569" t="s">
        <v>3909</v>
      </c>
    </row>
    <row r="570" spans="1:12" x14ac:dyDescent="0.35">
      <c r="A570" t="s">
        <v>5276</v>
      </c>
      <c r="B570" t="s">
        <v>15</v>
      </c>
      <c r="C570" t="s">
        <v>15</v>
      </c>
      <c r="D570" t="s">
        <v>3838</v>
      </c>
      <c r="E570">
        <v>2</v>
      </c>
      <c r="F570" t="s">
        <v>3842</v>
      </c>
      <c r="G570">
        <v>2</v>
      </c>
      <c r="H570" t="s">
        <v>3833</v>
      </c>
      <c r="I570">
        <v>4</v>
      </c>
      <c r="J570" t="s">
        <v>25</v>
      </c>
      <c r="K570" t="s">
        <v>3833</v>
      </c>
      <c r="L570" t="s">
        <v>4237</v>
      </c>
    </row>
    <row r="571" spans="1:12" x14ac:dyDescent="0.35">
      <c r="A571" t="s">
        <v>5277</v>
      </c>
      <c r="B571" t="s">
        <v>42</v>
      </c>
      <c r="C571" t="s">
        <v>42</v>
      </c>
      <c r="D571" t="s">
        <v>3851</v>
      </c>
      <c r="E571">
        <v>4</v>
      </c>
      <c r="F571" t="s">
        <v>3849</v>
      </c>
      <c r="G571">
        <v>5</v>
      </c>
      <c r="H571" t="s">
        <v>3880</v>
      </c>
      <c r="I571">
        <v>20</v>
      </c>
      <c r="J571" t="s">
        <v>3833</v>
      </c>
      <c r="K571" t="s">
        <v>26</v>
      </c>
      <c r="L571" t="s">
        <v>4574</v>
      </c>
    </row>
    <row r="572" spans="1:12" x14ac:dyDescent="0.35">
      <c r="A572" t="s">
        <v>5278</v>
      </c>
      <c r="B572" t="s">
        <v>42</v>
      </c>
      <c r="C572" t="s">
        <v>42</v>
      </c>
      <c r="D572" t="s">
        <v>3834</v>
      </c>
      <c r="E572">
        <v>5</v>
      </c>
      <c r="F572" t="s">
        <v>3849</v>
      </c>
      <c r="G572">
        <v>5</v>
      </c>
      <c r="H572" t="s">
        <v>3855</v>
      </c>
      <c r="I572">
        <v>25</v>
      </c>
      <c r="J572" t="s">
        <v>3833</v>
      </c>
      <c r="K572" t="s">
        <v>17</v>
      </c>
      <c r="L572" t="s">
        <v>3985</v>
      </c>
    </row>
    <row r="573" spans="1:12" x14ac:dyDescent="0.35">
      <c r="A573" t="s">
        <v>5279</v>
      </c>
      <c r="B573" t="s">
        <v>50</v>
      </c>
      <c r="C573" t="s">
        <v>50</v>
      </c>
      <c r="D573" t="s">
        <v>3851</v>
      </c>
      <c r="E573">
        <v>4</v>
      </c>
      <c r="F573" t="s">
        <v>3828</v>
      </c>
      <c r="G573">
        <v>3</v>
      </c>
      <c r="H573" t="s">
        <v>3852</v>
      </c>
      <c r="I573">
        <v>12</v>
      </c>
      <c r="J573" t="s">
        <v>3833</v>
      </c>
      <c r="K573" t="s">
        <v>3830</v>
      </c>
      <c r="L573" t="s">
        <v>3830</v>
      </c>
    </row>
    <row r="574" spans="1:12" x14ac:dyDescent="0.35">
      <c r="A574" t="s">
        <v>274</v>
      </c>
      <c r="B574" t="s">
        <v>31</v>
      </c>
      <c r="C574" t="s">
        <v>31</v>
      </c>
      <c r="D574" t="s">
        <v>3858</v>
      </c>
      <c r="E574">
        <v>1</v>
      </c>
      <c r="F574" t="s">
        <v>3846</v>
      </c>
      <c r="G574">
        <v>1</v>
      </c>
      <c r="H574" t="s">
        <v>3846</v>
      </c>
      <c r="I574">
        <v>1</v>
      </c>
      <c r="J574" t="s">
        <v>36</v>
      </c>
      <c r="K574" t="s">
        <v>26</v>
      </c>
      <c r="L574" t="s">
        <v>4231</v>
      </c>
    </row>
    <row r="575" spans="1:12" x14ac:dyDescent="0.35">
      <c r="A575" t="s">
        <v>5280</v>
      </c>
      <c r="B575" t="s">
        <v>24</v>
      </c>
      <c r="C575" t="s">
        <v>24</v>
      </c>
      <c r="D575" t="s">
        <v>3827</v>
      </c>
      <c r="E575">
        <v>3</v>
      </c>
      <c r="F575" t="s">
        <v>3828</v>
      </c>
      <c r="G575">
        <v>3</v>
      </c>
      <c r="H575" t="s">
        <v>3829</v>
      </c>
      <c r="I575">
        <v>9</v>
      </c>
      <c r="J575" t="s">
        <v>3833</v>
      </c>
      <c r="K575" t="s">
        <v>17</v>
      </c>
      <c r="L575" t="s">
        <v>4795</v>
      </c>
    </row>
    <row r="576" spans="1:12" x14ac:dyDescent="0.35">
      <c r="A576" t="s">
        <v>5281</v>
      </c>
      <c r="B576" t="s">
        <v>58</v>
      </c>
      <c r="C576" t="s">
        <v>58</v>
      </c>
      <c r="D576" t="s">
        <v>3851</v>
      </c>
      <c r="E576">
        <v>4</v>
      </c>
      <c r="F576" t="s">
        <v>3825</v>
      </c>
      <c r="G576">
        <v>4</v>
      </c>
      <c r="H576" t="s">
        <v>3874</v>
      </c>
      <c r="I576">
        <v>16</v>
      </c>
      <c r="J576" t="s">
        <v>3825</v>
      </c>
      <c r="K576" t="s">
        <v>3833</v>
      </c>
      <c r="L576" t="s">
        <v>4398</v>
      </c>
    </row>
    <row r="577" spans="1:12" x14ac:dyDescent="0.35">
      <c r="A577" t="s">
        <v>5282</v>
      </c>
      <c r="B577" t="s">
        <v>24</v>
      </c>
      <c r="C577" t="s">
        <v>24</v>
      </c>
      <c r="D577" t="s">
        <v>3858</v>
      </c>
      <c r="E577">
        <v>1</v>
      </c>
      <c r="F577" t="s">
        <v>3830</v>
      </c>
      <c r="G577">
        <v>3</v>
      </c>
      <c r="H577" t="s">
        <v>3828</v>
      </c>
      <c r="I577">
        <v>3</v>
      </c>
      <c r="J577" t="s">
        <v>3825</v>
      </c>
      <c r="K577" t="s">
        <v>26</v>
      </c>
      <c r="L577" t="s">
        <v>4582</v>
      </c>
    </row>
    <row r="578" spans="1:12" x14ac:dyDescent="0.35">
      <c r="A578" t="s">
        <v>5283</v>
      </c>
      <c r="B578" t="s">
        <v>84</v>
      </c>
      <c r="C578" t="s">
        <v>84</v>
      </c>
      <c r="D578" t="s">
        <v>3827</v>
      </c>
      <c r="E578">
        <v>3</v>
      </c>
      <c r="F578" t="s">
        <v>3839</v>
      </c>
      <c r="G578">
        <v>1.5</v>
      </c>
      <c r="H578" t="s">
        <v>4060</v>
      </c>
      <c r="I578">
        <v>4.5</v>
      </c>
      <c r="J578" t="s">
        <v>3833</v>
      </c>
      <c r="K578" t="s">
        <v>17</v>
      </c>
      <c r="L578" t="s">
        <v>4257</v>
      </c>
    </row>
    <row r="579" spans="1:12" x14ac:dyDescent="0.35">
      <c r="A579" t="s">
        <v>5284</v>
      </c>
      <c r="B579" t="s">
        <v>58</v>
      </c>
      <c r="C579" t="s">
        <v>58</v>
      </c>
      <c r="D579" t="s">
        <v>3858</v>
      </c>
      <c r="E579">
        <v>1</v>
      </c>
      <c r="F579" t="s">
        <v>3879</v>
      </c>
      <c r="G579">
        <v>4</v>
      </c>
      <c r="H579" t="s">
        <v>3879</v>
      </c>
      <c r="I579">
        <v>4</v>
      </c>
      <c r="J579" t="s">
        <v>3830</v>
      </c>
      <c r="K579" t="s">
        <v>3830</v>
      </c>
      <c r="L579" t="s">
        <v>4314</v>
      </c>
    </row>
    <row r="580" spans="1:12" x14ac:dyDescent="0.35">
      <c r="A580" t="s">
        <v>5285</v>
      </c>
      <c r="B580" t="s">
        <v>58</v>
      </c>
      <c r="C580" t="s">
        <v>58</v>
      </c>
      <c r="D580" t="s">
        <v>3827</v>
      </c>
      <c r="E580">
        <v>3</v>
      </c>
      <c r="F580" t="s">
        <v>3879</v>
      </c>
      <c r="G580">
        <v>4</v>
      </c>
      <c r="H580" t="s">
        <v>3852</v>
      </c>
      <c r="I580">
        <v>12</v>
      </c>
      <c r="J580" t="s">
        <v>16</v>
      </c>
      <c r="K580" t="s">
        <v>3833</v>
      </c>
      <c r="L580" t="s">
        <v>3926</v>
      </c>
    </row>
    <row r="581" spans="1:12" x14ac:dyDescent="0.35">
      <c r="A581" t="s">
        <v>5286</v>
      </c>
      <c r="B581" t="s">
        <v>42</v>
      </c>
      <c r="C581" t="s">
        <v>42</v>
      </c>
      <c r="D581" t="s">
        <v>3838</v>
      </c>
      <c r="E581">
        <v>2</v>
      </c>
      <c r="F581" t="s">
        <v>3849</v>
      </c>
      <c r="G581">
        <v>5</v>
      </c>
      <c r="H581" t="s">
        <v>3843</v>
      </c>
      <c r="I581">
        <v>10</v>
      </c>
      <c r="J581" t="s">
        <v>36</v>
      </c>
      <c r="K581" t="s">
        <v>3833</v>
      </c>
      <c r="L581" t="s">
        <v>3825</v>
      </c>
    </row>
    <row r="582" spans="1:12" x14ac:dyDescent="0.35">
      <c r="A582" t="s">
        <v>5287</v>
      </c>
      <c r="B582" t="s">
        <v>84</v>
      </c>
      <c r="C582" t="s">
        <v>84</v>
      </c>
      <c r="D582" t="s">
        <v>3838</v>
      </c>
      <c r="E582">
        <v>2</v>
      </c>
      <c r="F582" t="s">
        <v>3839</v>
      </c>
      <c r="G582">
        <v>1.5</v>
      </c>
      <c r="H582" t="s">
        <v>3828</v>
      </c>
      <c r="I582">
        <v>3</v>
      </c>
      <c r="J582" t="s">
        <v>3833</v>
      </c>
      <c r="K582" t="s">
        <v>17</v>
      </c>
      <c r="L582" t="s">
        <v>4478</v>
      </c>
    </row>
    <row r="583" spans="1:12" x14ac:dyDescent="0.35">
      <c r="A583" t="s">
        <v>275</v>
      </c>
      <c r="B583" t="s">
        <v>15</v>
      </c>
      <c r="C583" t="s">
        <v>15</v>
      </c>
      <c r="D583" t="s">
        <v>3858</v>
      </c>
      <c r="E583">
        <v>1</v>
      </c>
      <c r="F583" t="s">
        <v>3842</v>
      </c>
      <c r="G583">
        <v>2</v>
      </c>
      <c r="H583" t="s">
        <v>3842</v>
      </c>
      <c r="I583">
        <v>2</v>
      </c>
      <c r="J583" t="s">
        <v>25</v>
      </c>
      <c r="K583" t="s">
        <v>26</v>
      </c>
      <c r="L583" t="s">
        <v>4628</v>
      </c>
    </row>
    <row r="584" spans="1:12" x14ac:dyDescent="0.35">
      <c r="A584" t="s">
        <v>276</v>
      </c>
      <c r="B584" t="s">
        <v>42</v>
      </c>
      <c r="C584" t="s">
        <v>42</v>
      </c>
      <c r="D584" t="s">
        <v>3858</v>
      </c>
      <c r="E584">
        <v>1</v>
      </c>
      <c r="F584" t="s">
        <v>3849</v>
      </c>
      <c r="G584">
        <v>5</v>
      </c>
      <c r="H584" t="s">
        <v>3849</v>
      </c>
      <c r="I584">
        <v>5</v>
      </c>
      <c r="J584" t="s">
        <v>25</v>
      </c>
      <c r="K584" t="s">
        <v>17</v>
      </c>
      <c r="L584" t="s">
        <v>4423</v>
      </c>
    </row>
    <row r="585" spans="1:12" x14ac:dyDescent="0.35">
      <c r="A585" t="s">
        <v>5288</v>
      </c>
      <c r="B585" t="s">
        <v>84</v>
      </c>
      <c r="C585" t="s">
        <v>84</v>
      </c>
      <c r="D585" t="s">
        <v>3827</v>
      </c>
      <c r="E585">
        <v>3</v>
      </c>
      <c r="F585" t="s">
        <v>3839</v>
      </c>
      <c r="G585">
        <v>1.5</v>
      </c>
      <c r="H585" t="s">
        <v>4060</v>
      </c>
      <c r="I585">
        <v>4.5</v>
      </c>
      <c r="J585" t="s">
        <v>16</v>
      </c>
      <c r="K585" t="s">
        <v>3833</v>
      </c>
      <c r="L585" t="s">
        <v>3985</v>
      </c>
    </row>
    <row r="586" spans="1:12" x14ac:dyDescent="0.35">
      <c r="A586" t="s">
        <v>277</v>
      </c>
      <c r="B586" t="s">
        <v>47</v>
      </c>
      <c r="C586" t="s">
        <v>47</v>
      </c>
      <c r="D586" t="s">
        <v>3851</v>
      </c>
      <c r="E586">
        <v>4</v>
      </c>
      <c r="F586" t="s">
        <v>3879</v>
      </c>
      <c r="G586">
        <v>4</v>
      </c>
      <c r="H586" t="s">
        <v>3874</v>
      </c>
      <c r="I586">
        <v>16</v>
      </c>
      <c r="J586" t="s">
        <v>36</v>
      </c>
      <c r="K586" t="s">
        <v>17</v>
      </c>
      <c r="L586" t="s">
        <v>4182</v>
      </c>
    </row>
    <row r="587" spans="1:12" x14ac:dyDescent="0.35">
      <c r="A587" t="s">
        <v>5289</v>
      </c>
      <c r="B587" t="s">
        <v>58</v>
      </c>
      <c r="C587" t="s">
        <v>58</v>
      </c>
      <c r="D587" t="s">
        <v>3851</v>
      </c>
      <c r="E587">
        <v>4</v>
      </c>
      <c r="F587" t="s">
        <v>3879</v>
      </c>
      <c r="G587">
        <v>4</v>
      </c>
      <c r="H587" t="s">
        <v>3874</v>
      </c>
      <c r="I587">
        <v>16</v>
      </c>
      <c r="J587" t="s">
        <v>25</v>
      </c>
      <c r="K587" t="s">
        <v>3833</v>
      </c>
      <c r="L587" t="s">
        <v>4521</v>
      </c>
    </row>
    <row r="588" spans="1:12" x14ac:dyDescent="0.35">
      <c r="A588" t="s">
        <v>5290</v>
      </c>
      <c r="B588" t="s">
        <v>50</v>
      </c>
      <c r="C588" t="s">
        <v>50</v>
      </c>
      <c r="D588" t="s">
        <v>3827</v>
      </c>
      <c r="E588">
        <v>3</v>
      </c>
      <c r="F588" t="s">
        <v>3828</v>
      </c>
      <c r="G588">
        <v>3</v>
      </c>
      <c r="H588" t="s">
        <v>3829</v>
      </c>
      <c r="I588">
        <v>9</v>
      </c>
      <c r="J588" t="s">
        <v>3833</v>
      </c>
      <c r="K588" t="s">
        <v>26</v>
      </c>
      <c r="L588" t="s">
        <v>3909</v>
      </c>
    </row>
    <row r="589" spans="1:12" x14ac:dyDescent="0.35">
      <c r="A589" t="s">
        <v>278</v>
      </c>
      <c r="B589" t="s">
        <v>47</v>
      </c>
      <c r="C589" t="s">
        <v>47</v>
      </c>
      <c r="D589" t="s">
        <v>3833</v>
      </c>
      <c r="E589">
        <v>1</v>
      </c>
      <c r="F589" t="s">
        <v>3879</v>
      </c>
      <c r="G589">
        <v>4</v>
      </c>
      <c r="H589" t="s">
        <v>3879</v>
      </c>
      <c r="I589">
        <v>4</v>
      </c>
      <c r="J589" t="s">
        <v>36</v>
      </c>
      <c r="K589" t="s">
        <v>26</v>
      </c>
      <c r="L589" t="s">
        <v>4224</v>
      </c>
    </row>
    <row r="590" spans="1:12" x14ac:dyDescent="0.35">
      <c r="A590" t="s">
        <v>279</v>
      </c>
      <c r="B590" t="s">
        <v>31</v>
      </c>
      <c r="C590" t="s">
        <v>31</v>
      </c>
      <c r="D590" t="s">
        <v>3838</v>
      </c>
      <c r="E590">
        <v>2</v>
      </c>
      <c r="F590" t="s">
        <v>3846</v>
      </c>
      <c r="G590">
        <v>1</v>
      </c>
      <c r="H590" t="s">
        <v>3842</v>
      </c>
      <c r="I590">
        <v>2</v>
      </c>
      <c r="J590" t="s">
        <v>16</v>
      </c>
      <c r="K590" t="s">
        <v>26</v>
      </c>
      <c r="L590" t="s">
        <v>3936</v>
      </c>
    </row>
    <row r="591" spans="1:12" x14ac:dyDescent="0.35">
      <c r="A591" t="s">
        <v>3964</v>
      </c>
      <c r="B591" t="s">
        <v>3825</v>
      </c>
      <c r="C591" t="s">
        <v>31</v>
      </c>
      <c r="D591" t="s">
        <v>3827</v>
      </c>
      <c r="E591">
        <v>3</v>
      </c>
      <c r="F591" t="s">
        <v>3846</v>
      </c>
      <c r="G591">
        <v>1</v>
      </c>
      <c r="H591" t="s">
        <v>3828</v>
      </c>
      <c r="I591">
        <v>3</v>
      </c>
      <c r="J591" t="s">
        <v>16</v>
      </c>
      <c r="K591" t="s">
        <v>3830</v>
      </c>
      <c r="L591" t="s">
        <v>3965</v>
      </c>
    </row>
    <row r="592" spans="1:12" x14ac:dyDescent="0.35">
      <c r="A592" t="s">
        <v>5291</v>
      </c>
      <c r="B592" t="s">
        <v>84</v>
      </c>
      <c r="C592" t="s">
        <v>84</v>
      </c>
      <c r="D592" t="s">
        <v>3838</v>
      </c>
      <c r="E592">
        <v>2</v>
      </c>
      <c r="F592" t="s">
        <v>3839</v>
      </c>
      <c r="G592">
        <v>1.5</v>
      </c>
      <c r="H592" t="s">
        <v>3828</v>
      </c>
      <c r="I592">
        <v>3</v>
      </c>
      <c r="J592" t="s">
        <v>36</v>
      </c>
      <c r="K592" t="s">
        <v>26</v>
      </c>
      <c r="L592" t="s">
        <v>3833</v>
      </c>
    </row>
    <row r="593" spans="1:12" x14ac:dyDescent="0.35">
      <c r="A593" t="s">
        <v>5292</v>
      </c>
      <c r="B593" t="s">
        <v>84</v>
      </c>
      <c r="C593" t="s">
        <v>84</v>
      </c>
      <c r="D593" t="s">
        <v>3851</v>
      </c>
      <c r="E593">
        <v>4</v>
      </c>
      <c r="F593" t="s">
        <v>3839</v>
      </c>
      <c r="G593">
        <v>1.5</v>
      </c>
      <c r="H593" t="s">
        <v>3902</v>
      </c>
      <c r="I593">
        <v>6</v>
      </c>
      <c r="J593" t="s">
        <v>3833</v>
      </c>
      <c r="K593" t="s">
        <v>17</v>
      </c>
      <c r="L593" t="s">
        <v>3825</v>
      </c>
    </row>
    <row r="594" spans="1:12" x14ac:dyDescent="0.35">
      <c r="A594" t="s">
        <v>280</v>
      </c>
      <c r="B594" t="s">
        <v>15</v>
      </c>
      <c r="C594" t="s">
        <v>15</v>
      </c>
      <c r="D594" t="s">
        <v>3827</v>
      </c>
      <c r="E594">
        <v>3</v>
      </c>
      <c r="F594" t="s">
        <v>3842</v>
      </c>
      <c r="G594">
        <v>2</v>
      </c>
      <c r="H594" t="s">
        <v>3902</v>
      </c>
      <c r="I594">
        <v>6</v>
      </c>
      <c r="J594" t="s">
        <v>25</v>
      </c>
      <c r="K594" t="s">
        <v>17</v>
      </c>
      <c r="L594" t="s">
        <v>4021</v>
      </c>
    </row>
    <row r="595" spans="1:12" x14ac:dyDescent="0.35">
      <c r="A595" t="s">
        <v>3966</v>
      </c>
      <c r="B595" t="s">
        <v>3825</v>
      </c>
      <c r="C595" t="s">
        <v>31</v>
      </c>
      <c r="D595" t="s">
        <v>3834</v>
      </c>
      <c r="E595">
        <v>5</v>
      </c>
      <c r="F595" t="s">
        <v>3846</v>
      </c>
      <c r="G595">
        <v>1</v>
      </c>
      <c r="H595" t="s">
        <v>3849</v>
      </c>
      <c r="I595">
        <v>5</v>
      </c>
      <c r="J595" t="s">
        <v>25</v>
      </c>
      <c r="K595" t="s">
        <v>3833</v>
      </c>
      <c r="L595" t="s">
        <v>3930</v>
      </c>
    </row>
    <row r="596" spans="1:12" x14ac:dyDescent="0.35">
      <c r="A596" t="s">
        <v>5293</v>
      </c>
      <c r="B596" t="s">
        <v>58</v>
      </c>
      <c r="C596" t="s">
        <v>58</v>
      </c>
      <c r="D596" t="s">
        <v>3838</v>
      </c>
      <c r="E596">
        <v>2</v>
      </c>
      <c r="F596" t="s">
        <v>3879</v>
      </c>
      <c r="G596">
        <v>4</v>
      </c>
      <c r="H596" t="s">
        <v>3883</v>
      </c>
      <c r="I596">
        <v>8</v>
      </c>
      <c r="J596" t="s">
        <v>3833</v>
      </c>
      <c r="K596" t="s">
        <v>3833</v>
      </c>
      <c r="L596" t="s">
        <v>4106</v>
      </c>
    </row>
    <row r="597" spans="1:12" x14ac:dyDescent="0.35">
      <c r="A597" t="s">
        <v>5294</v>
      </c>
      <c r="B597" t="s">
        <v>42</v>
      </c>
      <c r="C597" t="s">
        <v>42</v>
      </c>
      <c r="D597" t="s">
        <v>3851</v>
      </c>
      <c r="E597">
        <v>4</v>
      </c>
      <c r="F597" t="s">
        <v>3849</v>
      </c>
      <c r="G597">
        <v>5</v>
      </c>
      <c r="H597" t="s">
        <v>3830</v>
      </c>
      <c r="I597">
        <v>20</v>
      </c>
      <c r="J597" t="s">
        <v>3833</v>
      </c>
      <c r="K597" t="s">
        <v>17</v>
      </c>
      <c r="L597" t="s">
        <v>3886</v>
      </c>
    </row>
    <row r="598" spans="1:12" x14ac:dyDescent="0.35">
      <c r="A598" t="s">
        <v>281</v>
      </c>
      <c r="B598" t="s">
        <v>58</v>
      </c>
      <c r="C598" t="s">
        <v>58</v>
      </c>
      <c r="D598" t="s">
        <v>3827</v>
      </c>
      <c r="E598">
        <v>3</v>
      </c>
      <c r="F598" t="s">
        <v>3879</v>
      </c>
      <c r="G598">
        <v>4</v>
      </c>
      <c r="H598" t="s">
        <v>3852</v>
      </c>
      <c r="I598">
        <v>12</v>
      </c>
      <c r="J598" t="s">
        <v>16</v>
      </c>
      <c r="K598" t="s">
        <v>26</v>
      </c>
      <c r="L598" t="s">
        <v>4226</v>
      </c>
    </row>
    <row r="599" spans="1:12" x14ac:dyDescent="0.35">
      <c r="A599" t="s">
        <v>282</v>
      </c>
      <c r="B599" t="s">
        <v>15</v>
      </c>
      <c r="C599" t="s">
        <v>15</v>
      </c>
      <c r="D599" t="s">
        <v>3834</v>
      </c>
      <c r="E599">
        <v>5</v>
      </c>
      <c r="F599" t="s">
        <v>3842</v>
      </c>
      <c r="G599">
        <v>2</v>
      </c>
      <c r="H599" t="s">
        <v>3843</v>
      </c>
      <c r="I599">
        <v>10</v>
      </c>
      <c r="J599" t="s">
        <v>36</v>
      </c>
      <c r="K599" t="s">
        <v>26</v>
      </c>
      <c r="L599" t="s">
        <v>4145</v>
      </c>
    </row>
    <row r="600" spans="1:12" x14ac:dyDescent="0.35">
      <c r="A600" t="s">
        <v>5295</v>
      </c>
      <c r="B600" t="s">
        <v>31</v>
      </c>
      <c r="C600" t="s">
        <v>31</v>
      </c>
      <c r="D600" t="s">
        <v>3858</v>
      </c>
      <c r="E600">
        <v>1</v>
      </c>
      <c r="F600" t="s">
        <v>3846</v>
      </c>
      <c r="G600">
        <v>1</v>
      </c>
      <c r="H600" t="s">
        <v>3846</v>
      </c>
      <c r="I600">
        <v>1</v>
      </c>
      <c r="J600" t="s">
        <v>3833</v>
      </c>
      <c r="K600" t="s">
        <v>26</v>
      </c>
      <c r="L600" t="s">
        <v>4019</v>
      </c>
    </row>
    <row r="601" spans="1:12" x14ac:dyDescent="0.35">
      <c r="A601" t="s">
        <v>5296</v>
      </c>
      <c r="B601" t="s">
        <v>24</v>
      </c>
      <c r="C601" t="s">
        <v>24</v>
      </c>
      <c r="D601" t="s">
        <v>3834</v>
      </c>
      <c r="E601">
        <v>5</v>
      </c>
      <c r="F601" t="s">
        <v>3828</v>
      </c>
      <c r="G601">
        <v>3</v>
      </c>
      <c r="H601" t="s">
        <v>3835</v>
      </c>
      <c r="I601">
        <v>15</v>
      </c>
      <c r="J601" t="s">
        <v>36</v>
      </c>
      <c r="K601" t="s">
        <v>3830</v>
      </c>
      <c r="L601" t="s">
        <v>3863</v>
      </c>
    </row>
    <row r="602" spans="1:12" x14ac:dyDescent="0.35">
      <c r="A602" t="s">
        <v>5297</v>
      </c>
      <c r="B602" t="s">
        <v>42</v>
      </c>
      <c r="C602" t="s">
        <v>42</v>
      </c>
      <c r="D602" t="s">
        <v>3851</v>
      </c>
      <c r="E602">
        <v>4</v>
      </c>
      <c r="F602" t="s">
        <v>3849</v>
      </c>
      <c r="G602">
        <v>5</v>
      </c>
      <c r="H602" t="s">
        <v>3880</v>
      </c>
      <c r="I602">
        <v>20</v>
      </c>
      <c r="J602" t="s">
        <v>16</v>
      </c>
      <c r="K602" t="s">
        <v>3833</v>
      </c>
      <c r="L602" t="s">
        <v>4222</v>
      </c>
    </row>
    <row r="603" spans="1:12" x14ac:dyDescent="0.35">
      <c r="A603" t="s">
        <v>5298</v>
      </c>
      <c r="B603" t="s">
        <v>58</v>
      </c>
      <c r="C603" t="s">
        <v>58</v>
      </c>
      <c r="D603" t="s">
        <v>3827</v>
      </c>
      <c r="E603">
        <v>3</v>
      </c>
      <c r="F603" t="s">
        <v>3879</v>
      </c>
      <c r="G603">
        <v>4</v>
      </c>
      <c r="H603" t="s">
        <v>3852</v>
      </c>
      <c r="I603">
        <v>12</v>
      </c>
      <c r="J603" t="s">
        <v>25</v>
      </c>
      <c r="K603" t="s">
        <v>3833</v>
      </c>
      <c r="L603" t="s">
        <v>3833</v>
      </c>
    </row>
    <row r="604" spans="1:12" x14ac:dyDescent="0.35">
      <c r="A604" t="s">
        <v>3967</v>
      </c>
      <c r="B604" t="s">
        <v>3825</v>
      </c>
      <c r="C604" t="s">
        <v>3826</v>
      </c>
      <c r="D604" t="s">
        <v>3851</v>
      </c>
      <c r="E604">
        <v>4</v>
      </c>
      <c r="F604" t="s">
        <v>3828</v>
      </c>
      <c r="G604">
        <v>3</v>
      </c>
      <c r="H604" t="s">
        <v>3852</v>
      </c>
      <c r="I604">
        <v>12</v>
      </c>
      <c r="J604" t="s">
        <v>25</v>
      </c>
      <c r="K604" t="s">
        <v>26</v>
      </c>
      <c r="L604" t="s">
        <v>3932</v>
      </c>
    </row>
    <row r="605" spans="1:12" x14ac:dyDescent="0.35">
      <c r="A605" t="s">
        <v>283</v>
      </c>
      <c r="B605" t="s">
        <v>42</v>
      </c>
      <c r="C605" t="s">
        <v>42</v>
      </c>
      <c r="D605" t="s">
        <v>3851</v>
      </c>
      <c r="E605">
        <v>4</v>
      </c>
      <c r="F605" t="s">
        <v>3849</v>
      </c>
      <c r="G605">
        <v>5</v>
      </c>
      <c r="H605" t="s">
        <v>3880</v>
      </c>
      <c r="I605">
        <v>20</v>
      </c>
      <c r="J605" t="s">
        <v>36</v>
      </c>
      <c r="K605" t="s">
        <v>26</v>
      </c>
      <c r="L605" t="s">
        <v>5225</v>
      </c>
    </row>
    <row r="606" spans="1:12" x14ac:dyDescent="0.35">
      <c r="A606" t="s">
        <v>5299</v>
      </c>
      <c r="B606" t="s">
        <v>31</v>
      </c>
      <c r="C606" t="s">
        <v>31</v>
      </c>
      <c r="D606" t="s">
        <v>3838</v>
      </c>
      <c r="E606">
        <v>2</v>
      </c>
      <c r="F606" t="s">
        <v>3846</v>
      </c>
      <c r="G606">
        <v>1</v>
      </c>
      <c r="H606" t="s">
        <v>3842</v>
      </c>
      <c r="I606">
        <v>2</v>
      </c>
      <c r="J606" t="s">
        <v>3833</v>
      </c>
      <c r="K606" t="s">
        <v>17</v>
      </c>
      <c r="L606" t="s">
        <v>4500</v>
      </c>
    </row>
    <row r="607" spans="1:12" x14ac:dyDescent="0.35">
      <c r="A607" t="s">
        <v>3968</v>
      </c>
      <c r="B607" t="s">
        <v>3833</v>
      </c>
      <c r="C607" t="s">
        <v>3826</v>
      </c>
      <c r="D607" t="s">
        <v>3851</v>
      </c>
      <c r="E607">
        <v>4</v>
      </c>
      <c r="F607" t="s">
        <v>3879</v>
      </c>
      <c r="G607">
        <v>4</v>
      </c>
      <c r="H607" t="s">
        <v>3874</v>
      </c>
      <c r="I607">
        <v>16</v>
      </c>
      <c r="J607" t="s">
        <v>3833</v>
      </c>
      <c r="K607" t="s">
        <v>26</v>
      </c>
      <c r="L607" t="s">
        <v>3825</v>
      </c>
    </row>
    <row r="608" spans="1:12" x14ac:dyDescent="0.35">
      <c r="A608" t="s">
        <v>284</v>
      </c>
      <c r="B608" t="s">
        <v>50</v>
      </c>
      <c r="C608" t="s">
        <v>50</v>
      </c>
      <c r="D608" t="s">
        <v>3838</v>
      </c>
      <c r="E608">
        <v>2</v>
      </c>
      <c r="F608" t="s">
        <v>3828</v>
      </c>
      <c r="G608">
        <v>3</v>
      </c>
      <c r="H608" t="s">
        <v>3902</v>
      </c>
      <c r="I608">
        <v>6</v>
      </c>
      <c r="J608" t="s">
        <v>25</v>
      </c>
      <c r="K608" t="s">
        <v>17</v>
      </c>
      <c r="L608" t="s">
        <v>3903</v>
      </c>
    </row>
    <row r="609" spans="1:12" x14ac:dyDescent="0.35">
      <c r="A609" t="s">
        <v>5300</v>
      </c>
      <c r="B609" t="s">
        <v>47</v>
      </c>
      <c r="C609" t="s">
        <v>47</v>
      </c>
      <c r="D609" t="s">
        <v>3834</v>
      </c>
      <c r="E609">
        <v>5</v>
      </c>
      <c r="F609" t="s">
        <v>3879</v>
      </c>
      <c r="G609">
        <v>4</v>
      </c>
      <c r="H609" t="s">
        <v>3880</v>
      </c>
      <c r="I609">
        <v>20</v>
      </c>
      <c r="J609" t="s">
        <v>36</v>
      </c>
      <c r="K609" t="s">
        <v>3825</v>
      </c>
      <c r="L609" t="s">
        <v>4609</v>
      </c>
    </row>
    <row r="610" spans="1:12" x14ac:dyDescent="0.35">
      <c r="A610" t="s">
        <v>5301</v>
      </c>
      <c r="B610" t="s">
        <v>15</v>
      </c>
      <c r="C610" t="s">
        <v>15</v>
      </c>
      <c r="D610" t="s">
        <v>3858</v>
      </c>
      <c r="E610">
        <v>1</v>
      </c>
      <c r="F610" t="s">
        <v>3842</v>
      </c>
      <c r="G610">
        <v>2</v>
      </c>
      <c r="H610" t="s">
        <v>3842</v>
      </c>
      <c r="I610">
        <v>2</v>
      </c>
      <c r="J610" t="s">
        <v>3833</v>
      </c>
      <c r="K610" t="s">
        <v>17</v>
      </c>
      <c r="L610" t="s">
        <v>4076</v>
      </c>
    </row>
    <row r="611" spans="1:12" x14ac:dyDescent="0.35">
      <c r="A611" t="s">
        <v>5302</v>
      </c>
      <c r="B611" t="s">
        <v>24</v>
      </c>
      <c r="C611" t="s">
        <v>24</v>
      </c>
      <c r="D611" t="s">
        <v>3851</v>
      </c>
      <c r="E611">
        <v>4</v>
      </c>
      <c r="F611" t="s">
        <v>3828</v>
      </c>
      <c r="G611">
        <v>3</v>
      </c>
      <c r="H611" t="s">
        <v>3852</v>
      </c>
      <c r="I611">
        <v>12</v>
      </c>
      <c r="J611" t="s">
        <v>3833</v>
      </c>
      <c r="K611" t="s">
        <v>26</v>
      </c>
      <c r="L611" t="s">
        <v>4763</v>
      </c>
    </row>
    <row r="612" spans="1:12" x14ac:dyDescent="0.35">
      <c r="A612" t="s">
        <v>285</v>
      </c>
      <c r="B612" t="s">
        <v>84</v>
      </c>
      <c r="C612" t="s">
        <v>84</v>
      </c>
      <c r="D612" t="s">
        <v>3838</v>
      </c>
      <c r="E612">
        <v>2</v>
      </c>
      <c r="F612" t="s">
        <v>3839</v>
      </c>
      <c r="G612">
        <v>1.5</v>
      </c>
      <c r="H612" t="s">
        <v>3828</v>
      </c>
      <c r="I612">
        <v>3</v>
      </c>
      <c r="J612" t="s">
        <v>25</v>
      </c>
      <c r="K612" t="s">
        <v>26</v>
      </c>
      <c r="L612" t="s">
        <v>5254</v>
      </c>
    </row>
    <row r="613" spans="1:12" x14ac:dyDescent="0.35">
      <c r="A613" t="s">
        <v>286</v>
      </c>
      <c r="B613" t="s">
        <v>31</v>
      </c>
      <c r="C613" t="s">
        <v>31</v>
      </c>
      <c r="D613" t="s">
        <v>3834</v>
      </c>
      <c r="E613">
        <v>5</v>
      </c>
      <c r="F613" t="s">
        <v>3846</v>
      </c>
      <c r="G613">
        <v>1</v>
      </c>
      <c r="H613" t="s">
        <v>3849</v>
      </c>
      <c r="I613">
        <v>5</v>
      </c>
      <c r="J613" t="s">
        <v>16</v>
      </c>
      <c r="K613" t="s">
        <v>17</v>
      </c>
      <c r="L613" t="s">
        <v>4509</v>
      </c>
    </row>
    <row r="614" spans="1:12" x14ac:dyDescent="0.35">
      <c r="A614" t="s">
        <v>5303</v>
      </c>
      <c r="B614" t="s">
        <v>42</v>
      </c>
      <c r="C614" t="s">
        <v>42</v>
      </c>
      <c r="D614" t="s">
        <v>3834</v>
      </c>
      <c r="E614">
        <v>5</v>
      </c>
      <c r="F614" t="s">
        <v>3849</v>
      </c>
      <c r="G614">
        <v>5</v>
      </c>
      <c r="H614" t="s">
        <v>3825</v>
      </c>
      <c r="I614">
        <v>25</v>
      </c>
      <c r="J614" t="s">
        <v>25</v>
      </c>
      <c r="K614" t="s">
        <v>3825</v>
      </c>
      <c r="L614" t="s">
        <v>4321</v>
      </c>
    </row>
    <row r="615" spans="1:12" x14ac:dyDescent="0.35">
      <c r="A615" t="s">
        <v>5304</v>
      </c>
      <c r="B615" t="s">
        <v>24</v>
      </c>
      <c r="C615" t="s">
        <v>24</v>
      </c>
      <c r="D615" t="s">
        <v>3851</v>
      </c>
      <c r="E615">
        <v>4</v>
      </c>
      <c r="F615" t="s">
        <v>3828</v>
      </c>
      <c r="G615">
        <v>3</v>
      </c>
      <c r="H615" t="s">
        <v>3852</v>
      </c>
      <c r="I615">
        <v>12</v>
      </c>
      <c r="J615" t="s">
        <v>16</v>
      </c>
      <c r="K615" t="s">
        <v>3833</v>
      </c>
      <c r="L615" t="s">
        <v>4526</v>
      </c>
    </row>
    <row r="616" spans="1:12" x14ac:dyDescent="0.35">
      <c r="A616" t="s">
        <v>5305</v>
      </c>
      <c r="B616" t="s">
        <v>24</v>
      </c>
      <c r="C616" t="s">
        <v>24</v>
      </c>
      <c r="D616" t="s">
        <v>3834</v>
      </c>
      <c r="E616">
        <v>5</v>
      </c>
      <c r="F616" t="s">
        <v>3828</v>
      </c>
      <c r="G616">
        <v>3</v>
      </c>
      <c r="H616" t="s">
        <v>3835</v>
      </c>
      <c r="I616">
        <v>15</v>
      </c>
      <c r="J616" t="s">
        <v>16</v>
      </c>
      <c r="K616" t="s">
        <v>3833</v>
      </c>
      <c r="L616" t="s">
        <v>3833</v>
      </c>
    </row>
    <row r="617" spans="1:12" x14ac:dyDescent="0.35">
      <c r="A617" t="s">
        <v>287</v>
      </c>
      <c r="B617" t="s">
        <v>42</v>
      </c>
      <c r="C617" t="s">
        <v>42</v>
      </c>
      <c r="D617" t="s">
        <v>3858</v>
      </c>
      <c r="E617">
        <v>1</v>
      </c>
      <c r="F617" t="s">
        <v>3849</v>
      </c>
      <c r="G617">
        <v>5</v>
      </c>
      <c r="H617" t="s">
        <v>3849</v>
      </c>
      <c r="I617">
        <v>5</v>
      </c>
      <c r="J617" t="s">
        <v>25</v>
      </c>
      <c r="K617" t="s">
        <v>26</v>
      </c>
      <c r="L617" t="s">
        <v>4125</v>
      </c>
    </row>
    <row r="618" spans="1:12" x14ac:dyDescent="0.35">
      <c r="A618" t="s">
        <v>288</v>
      </c>
      <c r="B618" t="s">
        <v>42</v>
      </c>
      <c r="C618" t="s">
        <v>42</v>
      </c>
      <c r="D618" t="s">
        <v>3838</v>
      </c>
      <c r="E618">
        <v>2</v>
      </c>
      <c r="F618" t="s">
        <v>3849</v>
      </c>
      <c r="G618">
        <v>5</v>
      </c>
      <c r="H618" t="s">
        <v>3843</v>
      </c>
      <c r="I618">
        <v>10</v>
      </c>
      <c r="J618" t="s">
        <v>36</v>
      </c>
      <c r="K618" t="s">
        <v>17</v>
      </c>
      <c r="L618" t="s">
        <v>4691</v>
      </c>
    </row>
    <row r="619" spans="1:12" x14ac:dyDescent="0.35">
      <c r="A619" t="s">
        <v>5306</v>
      </c>
      <c r="B619" t="s">
        <v>47</v>
      </c>
      <c r="C619" t="s">
        <v>47</v>
      </c>
      <c r="D619" t="s">
        <v>3833</v>
      </c>
      <c r="E619">
        <v>2</v>
      </c>
      <c r="F619" t="s">
        <v>3879</v>
      </c>
      <c r="G619">
        <v>4</v>
      </c>
      <c r="H619" t="s">
        <v>3883</v>
      </c>
      <c r="I619">
        <v>8</v>
      </c>
      <c r="J619" t="s">
        <v>3830</v>
      </c>
      <c r="K619" t="s">
        <v>3830</v>
      </c>
      <c r="L619" t="s">
        <v>4192</v>
      </c>
    </row>
    <row r="620" spans="1:12" x14ac:dyDescent="0.35">
      <c r="A620" t="s">
        <v>289</v>
      </c>
      <c r="B620" t="s">
        <v>31</v>
      </c>
      <c r="C620" t="s">
        <v>31</v>
      </c>
      <c r="D620" t="s">
        <v>3833</v>
      </c>
      <c r="E620">
        <v>5</v>
      </c>
      <c r="F620" t="s">
        <v>3846</v>
      </c>
      <c r="G620">
        <v>1</v>
      </c>
      <c r="H620" t="s">
        <v>3849</v>
      </c>
      <c r="I620">
        <v>5</v>
      </c>
      <c r="J620" t="s">
        <v>36</v>
      </c>
      <c r="K620" t="s">
        <v>17</v>
      </c>
      <c r="L620" t="s">
        <v>4336</v>
      </c>
    </row>
    <row r="621" spans="1:12" x14ac:dyDescent="0.35">
      <c r="A621" t="s">
        <v>5307</v>
      </c>
      <c r="B621" t="s">
        <v>50</v>
      </c>
      <c r="C621" t="s">
        <v>50</v>
      </c>
      <c r="D621" t="s">
        <v>3834</v>
      </c>
      <c r="E621">
        <v>5</v>
      </c>
      <c r="F621" t="s">
        <v>3828</v>
      </c>
      <c r="G621">
        <v>3</v>
      </c>
      <c r="H621" t="s">
        <v>3835</v>
      </c>
      <c r="I621">
        <v>15</v>
      </c>
      <c r="J621" t="s">
        <v>36</v>
      </c>
      <c r="K621" t="s">
        <v>3833</v>
      </c>
      <c r="L621" t="s">
        <v>3825</v>
      </c>
    </row>
    <row r="622" spans="1:12" x14ac:dyDescent="0.35">
      <c r="A622" t="s">
        <v>290</v>
      </c>
      <c r="B622" t="s">
        <v>42</v>
      </c>
      <c r="C622" t="s">
        <v>42</v>
      </c>
      <c r="D622" t="s">
        <v>3851</v>
      </c>
      <c r="E622">
        <v>4</v>
      </c>
      <c r="F622" t="s">
        <v>3849</v>
      </c>
      <c r="G622">
        <v>5</v>
      </c>
      <c r="H622" t="s">
        <v>3880</v>
      </c>
      <c r="I622">
        <v>20</v>
      </c>
      <c r="J622" t="s">
        <v>36</v>
      </c>
      <c r="K622" t="s">
        <v>17</v>
      </c>
      <c r="L622" t="s">
        <v>3929</v>
      </c>
    </row>
    <row r="623" spans="1:12" x14ac:dyDescent="0.35">
      <c r="A623" t="s">
        <v>5308</v>
      </c>
      <c r="B623" t="s">
        <v>84</v>
      </c>
      <c r="C623" t="s">
        <v>84</v>
      </c>
      <c r="D623" t="s">
        <v>3851</v>
      </c>
      <c r="E623">
        <v>4</v>
      </c>
      <c r="F623" t="s">
        <v>3839</v>
      </c>
      <c r="G623">
        <v>1.5</v>
      </c>
      <c r="H623" t="s">
        <v>3902</v>
      </c>
      <c r="I623">
        <v>6</v>
      </c>
      <c r="J623" t="s">
        <v>3833</v>
      </c>
      <c r="K623" t="s">
        <v>3825</v>
      </c>
      <c r="L623" t="s">
        <v>4444</v>
      </c>
    </row>
    <row r="624" spans="1:12" x14ac:dyDescent="0.35">
      <c r="A624" t="s">
        <v>5309</v>
      </c>
      <c r="B624" t="s">
        <v>42</v>
      </c>
      <c r="C624" t="s">
        <v>42</v>
      </c>
      <c r="D624" t="s">
        <v>3838</v>
      </c>
      <c r="E624">
        <v>2</v>
      </c>
      <c r="F624" t="s">
        <v>3849</v>
      </c>
      <c r="G624">
        <v>5</v>
      </c>
      <c r="H624" t="s">
        <v>3843</v>
      </c>
      <c r="I624">
        <v>10</v>
      </c>
      <c r="J624" t="s">
        <v>16</v>
      </c>
      <c r="K624" t="s">
        <v>3833</v>
      </c>
      <c r="L624" t="s">
        <v>4171</v>
      </c>
    </row>
    <row r="625" spans="1:12" x14ac:dyDescent="0.35">
      <c r="A625" t="s">
        <v>291</v>
      </c>
      <c r="B625" t="s">
        <v>31</v>
      </c>
      <c r="C625" t="s">
        <v>31</v>
      </c>
      <c r="D625" t="s">
        <v>3858</v>
      </c>
      <c r="E625">
        <v>1</v>
      </c>
      <c r="F625" t="s">
        <v>3846</v>
      </c>
      <c r="G625">
        <v>1</v>
      </c>
      <c r="H625" t="s">
        <v>3846</v>
      </c>
      <c r="I625">
        <v>1</v>
      </c>
      <c r="J625" t="s">
        <v>36</v>
      </c>
      <c r="K625" t="s">
        <v>17</v>
      </c>
      <c r="L625" t="s">
        <v>4460</v>
      </c>
    </row>
    <row r="626" spans="1:12" x14ac:dyDescent="0.35">
      <c r="A626" t="s">
        <v>292</v>
      </c>
      <c r="B626" t="s">
        <v>42</v>
      </c>
      <c r="C626" t="s">
        <v>42</v>
      </c>
      <c r="D626" t="s">
        <v>3851</v>
      </c>
      <c r="E626">
        <v>4</v>
      </c>
      <c r="F626" t="s">
        <v>3849</v>
      </c>
      <c r="G626">
        <v>5</v>
      </c>
      <c r="H626" t="s">
        <v>3880</v>
      </c>
      <c r="I626">
        <v>20</v>
      </c>
      <c r="J626" t="s">
        <v>16</v>
      </c>
      <c r="K626" t="s">
        <v>26</v>
      </c>
      <c r="L626" t="s">
        <v>4251</v>
      </c>
    </row>
    <row r="627" spans="1:12" x14ac:dyDescent="0.35">
      <c r="A627" t="s">
        <v>5310</v>
      </c>
      <c r="B627" t="s">
        <v>42</v>
      </c>
      <c r="C627" t="s">
        <v>42</v>
      </c>
      <c r="D627" t="s">
        <v>3830</v>
      </c>
      <c r="E627">
        <v>2</v>
      </c>
      <c r="F627" t="s">
        <v>3849</v>
      </c>
      <c r="G627">
        <v>5</v>
      </c>
      <c r="H627" t="s">
        <v>3843</v>
      </c>
      <c r="I627">
        <v>10</v>
      </c>
      <c r="J627" t="s">
        <v>16</v>
      </c>
      <c r="K627" t="s">
        <v>3830</v>
      </c>
      <c r="L627" t="s">
        <v>4015</v>
      </c>
    </row>
    <row r="628" spans="1:12" x14ac:dyDescent="0.35">
      <c r="A628" t="s">
        <v>293</v>
      </c>
      <c r="B628" t="s">
        <v>31</v>
      </c>
      <c r="C628" t="s">
        <v>31</v>
      </c>
      <c r="D628" t="s">
        <v>3858</v>
      </c>
      <c r="E628">
        <v>1</v>
      </c>
      <c r="F628" t="s">
        <v>3846</v>
      </c>
      <c r="G628">
        <v>1</v>
      </c>
      <c r="H628" t="s">
        <v>3846</v>
      </c>
      <c r="I628">
        <v>1</v>
      </c>
      <c r="J628" t="s">
        <v>36</v>
      </c>
      <c r="K628" t="s">
        <v>26</v>
      </c>
      <c r="L628" t="s">
        <v>4201</v>
      </c>
    </row>
    <row r="629" spans="1:12" x14ac:dyDescent="0.35">
      <c r="A629" t="s">
        <v>294</v>
      </c>
      <c r="B629" t="s">
        <v>3825</v>
      </c>
      <c r="C629" t="s">
        <v>31</v>
      </c>
      <c r="D629" t="s">
        <v>3827</v>
      </c>
      <c r="E629">
        <v>3</v>
      </c>
      <c r="F629" t="s">
        <v>3846</v>
      </c>
      <c r="G629">
        <v>1</v>
      </c>
      <c r="H629" t="s">
        <v>3828</v>
      </c>
      <c r="I629">
        <v>3</v>
      </c>
      <c r="J629" t="s">
        <v>36</v>
      </c>
      <c r="K629" t="s">
        <v>26</v>
      </c>
      <c r="L629" t="s">
        <v>3969</v>
      </c>
    </row>
    <row r="630" spans="1:12" x14ac:dyDescent="0.35">
      <c r="A630" t="s">
        <v>5311</v>
      </c>
      <c r="B630" t="s">
        <v>84</v>
      </c>
      <c r="C630" t="s">
        <v>84</v>
      </c>
      <c r="D630" t="s">
        <v>3838</v>
      </c>
      <c r="E630">
        <v>2</v>
      </c>
      <c r="F630" t="s">
        <v>3839</v>
      </c>
      <c r="G630">
        <v>1.5</v>
      </c>
      <c r="H630" t="s">
        <v>3828</v>
      </c>
      <c r="I630">
        <v>3</v>
      </c>
      <c r="J630" t="s">
        <v>36</v>
      </c>
      <c r="K630" t="s">
        <v>3833</v>
      </c>
      <c r="L630" t="s">
        <v>3912</v>
      </c>
    </row>
    <row r="631" spans="1:12" x14ac:dyDescent="0.35">
      <c r="A631" t="s">
        <v>5312</v>
      </c>
      <c r="B631" t="s">
        <v>24</v>
      </c>
      <c r="C631" t="s">
        <v>24</v>
      </c>
      <c r="D631" t="s">
        <v>3830</v>
      </c>
      <c r="E631" t="s">
        <v>3826</v>
      </c>
      <c r="F631" t="s">
        <v>3833</v>
      </c>
      <c r="G631" t="s">
        <v>3826</v>
      </c>
      <c r="H631" t="s">
        <v>3852</v>
      </c>
      <c r="I631">
        <v>12</v>
      </c>
      <c r="J631" t="s">
        <v>36</v>
      </c>
      <c r="K631" t="s">
        <v>26</v>
      </c>
      <c r="L631" t="s">
        <v>3897</v>
      </c>
    </row>
    <row r="632" spans="1:12" x14ac:dyDescent="0.35">
      <c r="A632" t="s">
        <v>5313</v>
      </c>
      <c r="B632" t="s">
        <v>24</v>
      </c>
      <c r="C632" t="s">
        <v>24</v>
      </c>
      <c r="D632" t="s">
        <v>3858</v>
      </c>
      <c r="E632">
        <v>1</v>
      </c>
      <c r="F632" t="s">
        <v>3828</v>
      </c>
      <c r="G632">
        <v>3</v>
      </c>
      <c r="H632" t="s">
        <v>3828</v>
      </c>
      <c r="I632">
        <v>3</v>
      </c>
      <c r="J632" t="s">
        <v>36</v>
      </c>
      <c r="K632" t="s">
        <v>3833</v>
      </c>
      <c r="L632" t="s">
        <v>4293</v>
      </c>
    </row>
    <row r="633" spans="1:12" x14ac:dyDescent="0.35">
      <c r="A633" t="s">
        <v>5314</v>
      </c>
      <c r="B633" t="s">
        <v>24</v>
      </c>
      <c r="C633" t="s">
        <v>24</v>
      </c>
      <c r="D633" t="s">
        <v>3838</v>
      </c>
      <c r="E633">
        <v>2</v>
      </c>
      <c r="F633" t="s">
        <v>3828</v>
      </c>
      <c r="G633">
        <v>3</v>
      </c>
      <c r="H633" t="s">
        <v>3902</v>
      </c>
      <c r="I633">
        <v>6</v>
      </c>
      <c r="J633" t="s">
        <v>25</v>
      </c>
      <c r="K633" t="s">
        <v>3833</v>
      </c>
      <c r="L633" t="s">
        <v>3971</v>
      </c>
    </row>
    <row r="634" spans="1:12" x14ac:dyDescent="0.35">
      <c r="A634" t="s">
        <v>295</v>
      </c>
      <c r="B634" t="s">
        <v>24</v>
      </c>
      <c r="C634" t="s">
        <v>24</v>
      </c>
      <c r="D634" t="s">
        <v>3834</v>
      </c>
      <c r="E634">
        <v>5</v>
      </c>
      <c r="F634" t="s">
        <v>3828</v>
      </c>
      <c r="G634">
        <v>3</v>
      </c>
      <c r="H634" t="s">
        <v>3835</v>
      </c>
      <c r="I634">
        <v>15</v>
      </c>
      <c r="J634" t="s">
        <v>16</v>
      </c>
      <c r="K634" t="s">
        <v>17</v>
      </c>
      <c r="L634" t="s">
        <v>4201</v>
      </c>
    </row>
    <row r="635" spans="1:12" x14ac:dyDescent="0.35">
      <c r="A635" t="s">
        <v>5315</v>
      </c>
      <c r="B635" t="s">
        <v>42</v>
      </c>
      <c r="C635" t="s">
        <v>42</v>
      </c>
      <c r="D635" t="s">
        <v>3858</v>
      </c>
      <c r="E635">
        <v>1</v>
      </c>
      <c r="F635" t="s">
        <v>3830</v>
      </c>
      <c r="G635">
        <v>5</v>
      </c>
      <c r="H635" t="s">
        <v>3849</v>
      </c>
      <c r="I635">
        <v>5</v>
      </c>
      <c r="J635" t="s">
        <v>3833</v>
      </c>
      <c r="K635" t="s">
        <v>26</v>
      </c>
      <c r="L635" t="s">
        <v>3961</v>
      </c>
    </row>
    <row r="636" spans="1:12" x14ac:dyDescent="0.35">
      <c r="A636" t="s">
        <v>5316</v>
      </c>
      <c r="B636" t="s">
        <v>15</v>
      </c>
      <c r="C636" t="s">
        <v>15</v>
      </c>
      <c r="D636" t="s">
        <v>3851</v>
      </c>
      <c r="E636">
        <v>4</v>
      </c>
      <c r="F636" t="s">
        <v>3842</v>
      </c>
      <c r="G636">
        <v>2</v>
      </c>
      <c r="H636" t="s">
        <v>3883</v>
      </c>
      <c r="I636">
        <v>8</v>
      </c>
      <c r="J636" t="s">
        <v>16</v>
      </c>
      <c r="K636" t="s">
        <v>3833</v>
      </c>
      <c r="L636" t="s">
        <v>3913</v>
      </c>
    </row>
    <row r="637" spans="1:12" x14ac:dyDescent="0.35">
      <c r="A637" t="s">
        <v>296</v>
      </c>
      <c r="B637" t="s">
        <v>31</v>
      </c>
      <c r="C637" t="s">
        <v>31</v>
      </c>
      <c r="D637" t="s">
        <v>3827</v>
      </c>
      <c r="E637">
        <v>3</v>
      </c>
      <c r="F637" t="s">
        <v>3846</v>
      </c>
      <c r="G637">
        <v>1</v>
      </c>
      <c r="H637" t="s">
        <v>3828</v>
      </c>
      <c r="I637">
        <v>3</v>
      </c>
      <c r="J637" t="s">
        <v>25</v>
      </c>
      <c r="K637" t="s">
        <v>17</v>
      </c>
      <c r="L637" t="s">
        <v>5225</v>
      </c>
    </row>
    <row r="638" spans="1:12" x14ac:dyDescent="0.35">
      <c r="A638" t="s">
        <v>5317</v>
      </c>
      <c r="B638" t="s">
        <v>42</v>
      </c>
      <c r="C638" t="s">
        <v>42</v>
      </c>
      <c r="D638" t="s">
        <v>3838</v>
      </c>
      <c r="E638">
        <v>2</v>
      </c>
      <c r="F638" t="s">
        <v>3849</v>
      </c>
      <c r="G638">
        <v>5</v>
      </c>
      <c r="H638" t="s">
        <v>3843</v>
      </c>
      <c r="I638">
        <v>10</v>
      </c>
      <c r="J638" t="s">
        <v>25</v>
      </c>
      <c r="K638" t="s">
        <v>3833</v>
      </c>
      <c r="L638" t="s">
        <v>3934</v>
      </c>
    </row>
    <row r="639" spans="1:12" x14ac:dyDescent="0.35">
      <c r="A639" t="s">
        <v>297</v>
      </c>
      <c r="B639" t="s">
        <v>50</v>
      </c>
      <c r="C639" t="s">
        <v>50</v>
      </c>
      <c r="D639" t="s">
        <v>3834</v>
      </c>
      <c r="E639">
        <v>5</v>
      </c>
      <c r="F639" t="s">
        <v>3828</v>
      </c>
      <c r="G639">
        <v>3</v>
      </c>
      <c r="H639" t="s">
        <v>3835</v>
      </c>
      <c r="I639">
        <v>15</v>
      </c>
      <c r="J639" t="s">
        <v>36</v>
      </c>
      <c r="K639" t="s">
        <v>26</v>
      </c>
      <c r="L639" t="s">
        <v>4855</v>
      </c>
    </row>
    <row r="640" spans="1:12" x14ac:dyDescent="0.35">
      <c r="A640" t="s">
        <v>298</v>
      </c>
      <c r="B640" t="s">
        <v>47</v>
      </c>
      <c r="C640" t="s">
        <v>47</v>
      </c>
      <c r="D640" t="s">
        <v>3838</v>
      </c>
      <c r="E640">
        <v>2</v>
      </c>
      <c r="F640" t="s">
        <v>3879</v>
      </c>
      <c r="G640">
        <v>4</v>
      </c>
      <c r="H640" t="s">
        <v>3883</v>
      </c>
      <c r="I640">
        <v>8</v>
      </c>
      <c r="J640" t="s">
        <v>36</v>
      </c>
      <c r="K640" t="s">
        <v>26</v>
      </c>
      <c r="L640" t="s">
        <v>4362</v>
      </c>
    </row>
    <row r="641" spans="1:12" x14ac:dyDescent="0.35">
      <c r="A641" t="s">
        <v>299</v>
      </c>
      <c r="B641" t="s">
        <v>58</v>
      </c>
      <c r="C641" t="s">
        <v>58</v>
      </c>
      <c r="D641" t="s">
        <v>3858</v>
      </c>
      <c r="E641">
        <v>1</v>
      </c>
      <c r="F641" t="s">
        <v>3879</v>
      </c>
      <c r="G641">
        <v>4</v>
      </c>
      <c r="H641" t="s">
        <v>3879</v>
      </c>
      <c r="I641">
        <v>4</v>
      </c>
      <c r="J641" t="s">
        <v>16</v>
      </c>
      <c r="K641" t="s">
        <v>26</v>
      </c>
      <c r="L641" t="s">
        <v>4350</v>
      </c>
    </row>
    <row r="642" spans="1:12" x14ac:dyDescent="0.35">
      <c r="A642" t="s">
        <v>5318</v>
      </c>
      <c r="B642" t="s">
        <v>84</v>
      </c>
      <c r="C642" t="s">
        <v>84</v>
      </c>
      <c r="D642" t="s">
        <v>3834</v>
      </c>
      <c r="E642">
        <v>5</v>
      </c>
      <c r="F642" t="s">
        <v>3839</v>
      </c>
      <c r="G642">
        <v>1.5</v>
      </c>
      <c r="H642" t="s">
        <v>3899</v>
      </c>
      <c r="I642">
        <v>7.5</v>
      </c>
      <c r="J642" t="s">
        <v>36</v>
      </c>
      <c r="K642" t="s">
        <v>3833</v>
      </c>
      <c r="L642" t="s">
        <v>3922</v>
      </c>
    </row>
    <row r="643" spans="1:12" x14ac:dyDescent="0.35">
      <c r="A643" t="s">
        <v>5319</v>
      </c>
      <c r="B643" t="s">
        <v>50</v>
      </c>
      <c r="C643" t="s">
        <v>50</v>
      </c>
      <c r="D643" t="s">
        <v>3825</v>
      </c>
      <c r="E643" t="s">
        <v>3826</v>
      </c>
      <c r="F643" t="s">
        <v>3828</v>
      </c>
      <c r="G643">
        <v>3</v>
      </c>
      <c r="H643" t="s">
        <v>3830</v>
      </c>
      <c r="I643" t="s">
        <v>3826</v>
      </c>
      <c r="J643" t="s">
        <v>3833</v>
      </c>
      <c r="K643" t="s">
        <v>3833</v>
      </c>
      <c r="L643" t="s">
        <v>4044</v>
      </c>
    </row>
    <row r="644" spans="1:12" x14ac:dyDescent="0.35">
      <c r="A644" t="s">
        <v>5320</v>
      </c>
      <c r="B644" t="s">
        <v>50</v>
      </c>
      <c r="C644" t="s">
        <v>50</v>
      </c>
      <c r="D644" t="s">
        <v>3858</v>
      </c>
      <c r="E644">
        <v>1</v>
      </c>
      <c r="F644" t="s">
        <v>3828</v>
      </c>
      <c r="G644">
        <v>3</v>
      </c>
      <c r="H644" t="s">
        <v>3828</v>
      </c>
      <c r="I644">
        <v>3</v>
      </c>
      <c r="J644" t="s">
        <v>3833</v>
      </c>
      <c r="K644" t="s">
        <v>26</v>
      </c>
      <c r="L644" t="s">
        <v>4514</v>
      </c>
    </row>
    <row r="645" spans="1:12" x14ac:dyDescent="0.35">
      <c r="A645" t="s">
        <v>300</v>
      </c>
      <c r="B645" t="s">
        <v>50</v>
      </c>
      <c r="C645" t="s">
        <v>50</v>
      </c>
      <c r="D645" t="s">
        <v>3851</v>
      </c>
      <c r="E645">
        <v>4</v>
      </c>
      <c r="F645" t="s">
        <v>3833</v>
      </c>
      <c r="G645">
        <v>3</v>
      </c>
      <c r="H645" t="s">
        <v>3852</v>
      </c>
      <c r="I645">
        <v>12</v>
      </c>
      <c r="J645" t="s">
        <v>16</v>
      </c>
      <c r="K645" t="s">
        <v>17</v>
      </c>
      <c r="L645" t="s">
        <v>4085</v>
      </c>
    </row>
    <row r="646" spans="1:12" x14ac:dyDescent="0.35">
      <c r="A646" t="s">
        <v>301</v>
      </c>
      <c r="B646" t="s">
        <v>47</v>
      </c>
      <c r="C646" t="s">
        <v>47</v>
      </c>
      <c r="D646" t="s">
        <v>3827</v>
      </c>
      <c r="E646">
        <v>3</v>
      </c>
      <c r="F646" t="s">
        <v>3879</v>
      </c>
      <c r="G646">
        <v>4</v>
      </c>
      <c r="H646" t="s">
        <v>3852</v>
      </c>
      <c r="I646">
        <v>12</v>
      </c>
      <c r="J646" t="s">
        <v>36</v>
      </c>
      <c r="K646" t="s">
        <v>26</v>
      </c>
      <c r="L646" t="s">
        <v>3881</v>
      </c>
    </row>
    <row r="647" spans="1:12" x14ac:dyDescent="0.35">
      <c r="A647" t="s">
        <v>5321</v>
      </c>
      <c r="B647" t="s">
        <v>50</v>
      </c>
      <c r="C647" t="s">
        <v>50</v>
      </c>
      <c r="D647" t="s">
        <v>3833</v>
      </c>
      <c r="E647">
        <v>2</v>
      </c>
      <c r="F647" t="s">
        <v>3828</v>
      </c>
      <c r="G647">
        <v>3</v>
      </c>
      <c r="H647" t="s">
        <v>3902</v>
      </c>
      <c r="I647">
        <v>6</v>
      </c>
      <c r="J647" t="s">
        <v>3833</v>
      </c>
      <c r="K647" t="s">
        <v>26</v>
      </c>
      <c r="L647" t="s">
        <v>4080</v>
      </c>
    </row>
    <row r="648" spans="1:12" x14ac:dyDescent="0.35">
      <c r="A648" t="s">
        <v>5322</v>
      </c>
      <c r="B648" t="s">
        <v>58</v>
      </c>
      <c r="C648" t="s">
        <v>58</v>
      </c>
      <c r="D648" t="s">
        <v>3858</v>
      </c>
      <c r="E648">
        <v>1</v>
      </c>
      <c r="F648" t="s">
        <v>3879</v>
      </c>
      <c r="G648">
        <v>4</v>
      </c>
      <c r="H648" t="s">
        <v>3879</v>
      </c>
      <c r="I648">
        <v>4</v>
      </c>
      <c r="J648" t="s">
        <v>3830</v>
      </c>
      <c r="K648" t="s">
        <v>17</v>
      </c>
      <c r="L648" t="s">
        <v>4654</v>
      </c>
    </row>
    <row r="649" spans="1:12" x14ac:dyDescent="0.35">
      <c r="A649" t="s">
        <v>3970</v>
      </c>
      <c r="B649" t="s">
        <v>3833</v>
      </c>
      <c r="C649" t="s">
        <v>3826</v>
      </c>
      <c r="D649" t="s">
        <v>3851</v>
      </c>
      <c r="E649">
        <v>4</v>
      </c>
      <c r="F649" t="s">
        <v>3828</v>
      </c>
      <c r="G649">
        <v>3</v>
      </c>
      <c r="H649" t="s">
        <v>3852</v>
      </c>
      <c r="I649">
        <v>12</v>
      </c>
      <c r="J649" t="s">
        <v>3833</v>
      </c>
      <c r="K649" t="s">
        <v>17</v>
      </c>
      <c r="L649" t="s">
        <v>3971</v>
      </c>
    </row>
    <row r="650" spans="1:12" x14ac:dyDescent="0.35">
      <c r="A650" t="s">
        <v>5323</v>
      </c>
      <c r="B650" t="s">
        <v>42</v>
      </c>
      <c r="C650" t="s">
        <v>42</v>
      </c>
      <c r="D650" t="s">
        <v>3851</v>
      </c>
      <c r="E650">
        <v>4</v>
      </c>
      <c r="F650" t="s">
        <v>3833</v>
      </c>
      <c r="G650">
        <v>5</v>
      </c>
      <c r="H650" t="s">
        <v>3880</v>
      </c>
      <c r="I650">
        <v>20</v>
      </c>
      <c r="J650" t="s">
        <v>36</v>
      </c>
      <c r="K650" t="s">
        <v>3833</v>
      </c>
      <c r="L650" t="s">
        <v>4375</v>
      </c>
    </row>
    <row r="651" spans="1:12" x14ac:dyDescent="0.35">
      <c r="A651" t="s">
        <v>5324</v>
      </c>
      <c r="B651" t="s">
        <v>84</v>
      </c>
      <c r="C651" t="s">
        <v>84</v>
      </c>
      <c r="D651" t="s">
        <v>3851</v>
      </c>
      <c r="E651">
        <v>4</v>
      </c>
      <c r="F651" t="s">
        <v>3839</v>
      </c>
      <c r="G651">
        <v>1.5</v>
      </c>
      <c r="H651" t="s">
        <v>3902</v>
      </c>
      <c r="I651">
        <v>6</v>
      </c>
      <c r="J651" t="s">
        <v>3833</v>
      </c>
      <c r="K651" t="s">
        <v>26</v>
      </c>
      <c r="L651" t="s">
        <v>3940</v>
      </c>
    </row>
    <row r="652" spans="1:12" x14ac:dyDescent="0.35">
      <c r="A652" t="s">
        <v>302</v>
      </c>
      <c r="B652" t="s">
        <v>47</v>
      </c>
      <c r="C652" t="s">
        <v>47</v>
      </c>
      <c r="D652" t="s">
        <v>3827</v>
      </c>
      <c r="E652">
        <v>3</v>
      </c>
      <c r="F652" t="s">
        <v>3879</v>
      </c>
      <c r="G652">
        <v>4</v>
      </c>
      <c r="H652" t="s">
        <v>3852</v>
      </c>
      <c r="I652">
        <v>12</v>
      </c>
      <c r="J652" t="s">
        <v>36</v>
      </c>
      <c r="K652" t="s">
        <v>17</v>
      </c>
      <c r="L652" t="s">
        <v>4003</v>
      </c>
    </row>
    <row r="653" spans="1:12" x14ac:dyDescent="0.35">
      <c r="A653" t="s">
        <v>303</v>
      </c>
      <c r="B653" t="s">
        <v>47</v>
      </c>
      <c r="C653" t="s">
        <v>47</v>
      </c>
      <c r="D653" t="s">
        <v>3834</v>
      </c>
      <c r="E653">
        <v>5</v>
      </c>
      <c r="F653" t="s">
        <v>3879</v>
      </c>
      <c r="G653">
        <v>4</v>
      </c>
      <c r="H653" t="s">
        <v>3880</v>
      </c>
      <c r="I653">
        <v>20</v>
      </c>
      <c r="J653" t="s">
        <v>36</v>
      </c>
      <c r="K653" t="s">
        <v>26</v>
      </c>
      <c r="L653" t="s">
        <v>4253</v>
      </c>
    </row>
    <row r="654" spans="1:12" x14ac:dyDescent="0.35">
      <c r="A654" t="s">
        <v>5325</v>
      </c>
      <c r="B654" t="s">
        <v>42</v>
      </c>
      <c r="C654" t="s">
        <v>42</v>
      </c>
      <c r="D654" t="s">
        <v>3858</v>
      </c>
      <c r="E654">
        <v>1</v>
      </c>
      <c r="F654" t="s">
        <v>3849</v>
      </c>
      <c r="G654">
        <v>5</v>
      </c>
      <c r="H654" t="s">
        <v>3849</v>
      </c>
      <c r="I654">
        <v>5</v>
      </c>
      <c r="J654" t="s">
        <v>25</v>
      </c>
      <c r="K654" t="s">
        <v>3825</v>
      </c>
      <c r="L654" t="s">
        <v>3954</v>
      </c>
    </row>
    <row r="655" spans="1:12" x14ac:dyDescent="0.35">
      <c r="A655" t="s">
        <v>5326</v>
      </c>
      <c r="B655" t="s">
        <v>42</v>
      </c>
      <c r="C655" t="s">
        <v>42</v>
      </c>
      <c r="D655" t="s">
        <v>3827</v>
      </c>
      <c r="E655">
        <v>3</v>
      </c>
      <c r="F655" t="s">
        <v>3849</v>
      </c>
      <c r="G655">
        <v>5</v>
      </c>
      <c r="H655" t="s">
        <v>3835</v>
      </c>
      <c r="I655">
        <v>15</v>
      </c>
      <c r="J655" t="s">
        <v>25</v>
      </c>
      <c r="K655" t="s">
        <v>3833</v>
      </c>
      <c r="L655" t="s">
        <v>3891</v>
      </c>
    </row>
    <row r="656" spans="1:12" x14ac:dyDescent="0.35">
      <c r="A656" t="s">
        <v>5327</v>
      </c>
      <c r="B656" t="s">
        <v>24</v>
      </c>
      <c r="C656" t="s">
        <v>24</v>
      </c>
      <c r="D656" t="s">
        <v>3827</v>
      </c>
      <c r="E656">
        <v>3</v>
      </c>
      <c r="F656" t="s">
        <v>3828</v>
      </c>
      <c r="G656">
        <v>3</v>
      </c>
      <c r="H656" t="s">
        <v>3829</v>
      </c>
      <c r="I656">
        <v>9</v>
      </c>
      <c r="J656" t="s">
        <v>3833</v>
      </c>
      <c r="K656" t="s">
        <v>26</v>
      </c>
      <c r="L656" t="s">
        <v>5078</v>
      </c>
    </row>
    <row r="657" spans="1:12" x14ac:dyDescent="0.35">
      <c r="A657" t="s">
        <v>304</v>
      </c>
      <c r="B657" t="s">
        <v>58</v>
      </c>
      <c r="C657" t="s">
        <v>58</v>
      </c>
      <c r="D657" t="s">
        <v>3838</v>
      </c>
      <c r="E657">
        <v>2</v>
      </c>
      <c r="F657" t="s">
        <v>3879</v>
      </c>
      <c r="G657">
        <v>4</v>
      </c>
      <c r="H657" t="s">
        <v>3883</v>
      </c>
      <c r="I657">
        <v>8</v>
      </c>
      <c r="J657" t="s">
        <v>36</v>
      </c>
      <c r="K657" t="s">
        <v>26</v>
      </c>
      <c r="L657" t="s">
        <v>4365</v>
      </c>
    </row>
    <row r="658" spans="1:12" x14ac:dyDescent="0.35">
      <c r="A658" t="s">
        <v>305</v>
      </c>
      <c r="B658" t="s">
        <v>47</v>
      </c>
      <c r="C658" t="s">
        <v>47</v>
      </c>
      <c r="D658" t="s">
        <v>3834</v>
      </c>
      <c r="E658">
        <v>5</v>
      </c>
      <c r="F658" t="s">
        <v>3879</v>
      </c>
      <c r="G658">
        <v>4</v>
      </c>
      <c r="H658" t="s">
        <v>3880</v>
      </c>
      <c r="I658">
        <v>20</v>
      </c>
      <c r="J658" t="s">
        <v>25</v>
      </c>
      <c r="K658" t="s">
        <v>26</v>
      </c>
      <c r="L658" t="s">
        <v>4446</v>
      </c>
    </row>
    <row r="659" spans="1:12" x14ac:dyDescent="0.35">
      <c r="A659" t="s">
        <v>5328</v>
      </c>
      <c r="B659" t="s">
        <v>42</v>
      </c>
      <c r="C659" t="s">
        <v>42</v>
      </c>
      <c r="D659" t="s">
        <v>3858</v>
      </c>
      <c r="E659">
        <v>1</v>
      </c>
      <c r="F659" t="s">
        <v>3849</v>
      </c>
      <c r="G659">
        <v>5</v>
      </c>
      <c r="H659" t="s">
        <v>3849</v>
      </c>
      <c r="I659">
        <v>5</v>
      </c>
      <c r="J659" t="s">
        <v>16</v>
      </c>
      <c r="K659" t="s">
        <v>3833</v>
      </c>
      <c r="L659" t="s">
        <v>4316</v>
      </c>
    </row>
    <row r="660" spans="1:12" x14ac:dyDescent="0.35">
      <c r="A660" t="s">
        <v>306</v>
      </c>
      <c r="B660" t="s">
        <v>24</v>
      </c>
      <c r="C660" t="s">
        <v>24</v>
      </c>
      <c r="D660" t="s">
        <v>3827</v>
      </c>
      <c r="E660">
        <v>3</v>
      </c>
      <c r="F660" t="s">
        <v>3828</v>
      </c>
      <c r="G660">
        <v>3</v>
      </c>
      <c r="H660" t="s">
        <v>3829</v>
      </c>
      <c r="I660">
        <v>9</v>
      </c>
      <c r="J660" t="s">
        <v>25</v>
      </c>
      <c r="K660" t="s">
        <v>17</v>
      </c>
      <c r="L660" t="s">
        <v>4855</v>
      </c>
    </row>
    <row r="661" spans="1:12" x14ac:dyDescent="0.35">
      <c r="A661" t="s">
        <v>307</v>
      </c>
      <c r="B661" t="s">
        <v>42</v>
      </c>
      <c r="C661" t="s">
        <v>42</v>
      </c>
      <c r="D661" t="s">
        <v>3834</v>
      </c>
      <c r="E661">
        <v>5</v>
      </c>
      <c r="F661" t="s">
        <v>3849</v>
      </c>
      <c r="G661">
        <v>5</v>
      </c>
      <c r="H661" t="s">
        <v>3855</v>
      </c>
      <c r="I661">
        <v>25</v>
      </c>
      <c r="J661" t="s">
        <v>16</v>
      </c>
      <c r="K661" t="s">
        <v>26</v>
      </c>
      <c r="L661" t="s">
        <v>3957</v>
      </c>
    </row>
    <row r="662" spans="1:12" x14ac:dyDescent="0.35">
      <c r="A662" t="s">
        <v>5329</v>
      </c>
      <c r="B662" t="s">
        <v>31</v>
      </c>
      <c r="C662" t="s">
        <v>31</v>
      </c>
      <c r="D662" t="s">
        <v>3851</v>
      </c>
      <c r="E662">
        <v>4</v>
      </c>
      <c r="F662" t="s">
        <v>3846</v>
      </c>
      <c r="G662">
        <v>1</v>
      </c>
      <c r="H662" t="s">
        <v>3879</v>
      </c>
      <c r="I662">
        <v>4</v>
      </c>
      <c r="J662" t="s">
        <v>3833</v>
      </c>
      <c r="K662" t="s">
        <v>17</v>
      </c>
      <c r="L662" t="s">
        <v>3981</v>
      </c>
    </row>
    <row r="663" spans="1:12" x14ac:dyDescent="0.35">
      <c r="A663" t="s">
        <v>5330</v>
      </c>
      <c r="B663" t="s">
        <v>42</v>
      </c>
      <c r="C663" t="s">
        <v>42</v>
      </c>
      <c r="D663" t="s">
        <v>3833</v>
      </c>
      <c r="E663">
        <v>3</v>
      </c>
      <c r="F663" t="s">
        <v>3849</v>
      </c>
      <c r="G663">
        <v>5</v>
      </c>
      <c r="H663" t="s">
        <v>3835</v>
      </c>
      <c r="I663">
        <v>15</v>
      </c>
      <c r="J663" t="s">
        <v>16</v>
      </c>
      <c r="K663" t="s">
        <v>3833</v>
      </c>
      <c r="L663" t="s">
        <v>4350</v>
      </c>
    </row>
    <row r="664" spans="1:12" x14ac:dyDescent="0.35">
      <c r="A664" t="s">
        <v>308</v>
      </c>
      <c r="B664" t="s">
        <v>84</v>
      </c>
      <c r="C664" t="s">
        <v>84</v>
      </c>
      <c r="D664" t="s">
        <v>3838</v>
      </c>
      <c r="E664">
        <v>2</v>
      </c>
      <c r="F664" t="s">
        <v>3839</v>
      </c>
      <c r="G664">
        <v>1.5</v>
      </c>
      <c r="H664" t="s">
        <v>3828</v>
      </c>
      <c r="I664">
        <v>3</v>
      </c>
      <c r="J664" t="s">
        <v>36</v>
      </c>
      <c r="K664" t="s">
        <v>17</v>
      </c>
      <c r="L664" t="s">
        <v>4439</v>
      </c>
    </row>
    <row r="665" spans="1:12" x14ac:dyDescent="0.35">
      <c r="A665" t="s">
        <v>3972</v>
      </c>
      <c r="B665" t="s">
        <v>3833</v>
      </c>
      <c r="C665" t="s">
        <v>15</v>
      </c>
      <c r="D665" t="s">
        <v>3827</v>
      </c>
      <c r="E665">
        <v>3</v>
      </c>
      <c r="F665" t="s">
        <v>3842</v>
      </c>
      <c r="G665">
        <v>2</v>
      </c>
      <c r="H665" t="s">
        <v>3902</v>
      </c>
      <c r="I665">
        <v>6</v>
      </c>
      <c r="J665" t="s">
        <v>3833</v>
      </c>
      <c r="K665" t="s">
        <v>3833</v>
      </c>
      <c r="L665" t="s">
        <v>3973</v>
      </c>
    </row>
    <row r="666" spans="1:12" x14ac:dyDescent="0.35">
      <c r="A666" t="s">
        <v>5331</v>
      </c>
      <c r="B666" t="s">
        <v>31</v>
      </c>
      <c r="C666" t="s">
        <v>31</v>
      </c>
      <c r="D666" t="s">
        <v>3827</v>
      </c>
      <c r="E666">
        <v>3</v>
      </c>
      <c r="F666" t="s">
        <v>3846</v>
      </c>
      <c r="G666">
        <v>1</v>
      </c>
      <c r="H666" t="s">
        <v>3828</v>
      </c>
      <c r="I666">
        <v>3</v>
      </c>
      <c r="J666" t="s">
        <v>3833</v>
      </c>
      <c r="K666" t="s">
        <v>17</v>
      </c>
      <c r="L666" t="s">
        <v>4099</v>
      </c>
    </row>
    <row r="667" spans="1:12" x14ac:dyDescent="0.35">
      <c r="A667" t="s">
        <v>5332</v>
      </c>
      <c r="B667" t="s">
        <v>24</v>
      </c>
      <c r="C667" t="s">
        <v>24</v>
      </c>
      <c r="D667" t="s">
        <v>3827</v>
      </c>
      <c r="E667">
        <v>3</v>
      </c>
      <c r="F667" t="s">
        <v>3828</v>
      </c>
      <c r="G667">
        <v>3</v>
      </c>
      <c r="H667" t="s">
        <v>3829</v>
      </c>
      <c r="I667">
        <v>9</v>
      </c>
      <c r="J667" t="s">
        <v>3833</v>
      </c>
      <c r="K667" t="s">
        <v>17</v>
      </c>
      <c r="L667" t="s">
        <v>4074</v>
      </c>
    </row>
    <row r="668" spans="1:12" x14ac:dyDescent="0.35">
      <c r="A668" t="s">
        <v>309</v>
      </c>
      <c r="B668" t="s">
        <v>24</v>
      </c>
      <c r="C668" t="s">
        <v>24</v>
      </c>
      <c r="D668" t="s">
        <v>3851</v>
      </c>
      <c r="E668">
        <v>4</v>
      </c>
      <c r="F668" t="s">
        <v>3828</v>
      </c>
      <c r="G668">
        <v>3</v>
      </c>
      <c r="H668" t="s">
        <v>3852</v>
      </c>
      <c r="I668">
        <v>12</v>
      </c>
      <c r="J668" t="s">
        <v>25</v>
      </c>
      <c r="K668" t="s">
        <v>17</v>
      </c>
      <c r="L668" t="s">
        <v>3922</v>
      </c>
    </row>
    <row r="669" spans="1:12" x14ac:dyDescent="0.35">
      <c r="A669" t="s">
        <v>5333</v>
      </c>
      <c r="B669" t="s">
        <v>50</v>
      </c>
      <c r="C669" t="s">
        <v>50</v>
      </c>
      <c r="D669" t="s">
        <v>3851</v>
      </c>
      <c r="E669">
        <v>4</v>
      </c>
      <c r="F669" t="s">
        <v>3828</v>
      </c>
      <c r="G669">
        <v>3</v>
      </c>
      <c r="H669" t="s">
        <v>3852</v>
      </c>
      <c r="I669">
        <v>12</v>
      </c>
      <c r="J669" t="s">
        <v>25</v>
      </c>
      <c r="K669" t="s">
        <v>3833</v>
      </c>
      <c r="L669" t="s">
        <v>4691</v>
      </c>
    </row>
    <row r="670" spans="1:12" x14ac:dyDescent="0.35">
      <c r="A670" t="s">
        <v>310</v>
      </c>
      <c r="B670" t="s">
        <v>24</v>
      </c>
      <c r="C670" t="s">
        <v>24</v>
      </c>
      <c r="D670" t="s">
        <v>3858</v>
      </c>
      <c r="E670">
        <v>1</v>
      </c>
      <c r="F670" t="s">
        <v>3828</v>
      </c>
      <c r="G670">
        <v>3</v>
      </c>
      <c r="H670" t="s">
        <v>3828</v>
      </c>
      <c r="I670">
        <v>3</v>
      </c>
      <c r="J670" t="s">
        <v>16</v>
      </c>
      <c r="K670" t="s">
        <v>17</v>
      </c>
      <c r="L670" t="s">
        <v>4460</v>
      </c>
    </row>
    <row r="671" spans="1:12" x14ac:dyDescent="0.35">
      <c r="A671" t="s">
        <v>5334</v>
      </c>
      <c r="B671" t="s">
        <v>84</v>
      </c>
      <c r="C671" t="s">
        <v>84</v>
      </c>
      <c r="D671" t="s">
        <v>3858</v>
      </c>
      <c r="E671">
        <v>1</v>
      </c>
      <c r="F671" t="s">
        <v>3839</v>
      </c>
      <c r="G671">
        <v>1.5</v>
      </c>
      <c r="H671" t="s">
        <v>3839</v>
      </c>
      <c r="I671">
        <v>1.5</v>
      </c>
      <c r="J671" t="s">
        <v>25</v>
      </c>
      <c r="K671" t="s">
        <v>3833</v>
      </c>
      <c r="L671" t="s">
        <v>4244</v>
      </c>
    </row>
    <row r="672" spans="1:12" x14ac:dyDescent="0.35">
      <c r="A672" t="s">
        <v>311</v>
      </c>
      <c r="B672" t="s">
        <v>31</v>
      </c>
      <c r="C672" t="s">
        <v>31</v>
      </c>
      <c r="D672" t="s">
        <v>3858</v>
      </c>
      <c r="E672">
        <v>1</v>
      </c>
      <c r="F672" t="s">
        <v>3846</v>
      </c>
      <c r="G672">
        <v>1</v>
      </c>
      <c r="H672" t="s">
        <v>3846</v>
      </c>
      <c r="I672">
        <v>1</v>
      </c>
      <c r="J672" t="s">
        <v>36</v>
      </c>
      <c r="K672" t="s">
        <v>26</v>
      </c>
      <c r="L672" t="s">
        <v>4099</v>
      </c>
    </row>
    <row r="673" spans="1:12" x14ac:dyDescent="0.35">
      <c r="A673" t="s">
        <v>312</v>
      </c>
      <c r="B673" t="s">
        <v>58</v>
      </c>
      <c r="C673" t="s">
        <v>58</v>
      </c>
      <c r="D673" t="s">
        <v>3827</v>
      </c>
      <c r="E673">
        <v>3</v>
      </c>
      <c r="F673" t="s">
        <v>3879</v>
      </c>
      <c r="G673">
        <v>4</v>
      </c>
      <c r="H673" t="s">
        <v>3852</v>
      </c>
      <c r="I673">
        <v>12</v>
      </c>
      <c r="J673" t="s">
        <v>16</v>
      </c>
      <c r="K673" t="s">
        <v>17</v>
      </c>
      <c r="L673" t="s">
        <v>3836</v>
      </c>
    </row>
    <row r="674" spans="1:12" x14ac:dyDescent="0.35">
      <c r="A674" t="s">
        <v>313</v>
      </c>
      <c r="B674" t="s">
        <v>50</v>
      </c>
      <c r="C674" t="s">
        <v>50</v>
      </c>
      <c r="D674" t="s">
        <v>3851</v>
      </c>
      <c r="E674">
        <v>4</v>
      </c>
      <c r="F674" t="s">
        <v>3828</v>
      </c>
      <c r="G674">
        <v>3</v>
      </c>
      <c r="H674" t="s">
        <v>3852</v>
      </c>
      <c r="I674">
        <v>12</v>
      </c>
      <c r="J674" t="s">
        <v>16</v>
      </c>
      <c r="K674" t="s">
        <v>26</v>
      </c>
      <c r="L674" t="s">
        <v>4171</v>
      </c>
    </row>
    <row r="675" spans="1:12" x14ac:dyDescent="0.35">
      <c r="A675" t="s">
        <v>314</v>
      </c>
      <c r="B675" t="s">
        <v>24</v>
      </c>
      <c r="C675" t="s">
        <v>24</v>
      </c>
      <c r="D675" t="s">
        <v>3827</v>
      </c>
      <c r="E675">
        <v>3</v>
      </c>
      <c r="F675" t="s">
        <v>3830</v>
      </c>
      <c r="G675">
        <v>3</v>
      </c>
      <c r="H675" t="s">
        <v>3829</v>
      </c>
      <c r="I675">
        <v>9</v>
      </c>
      <c r="J675" t="s">
        <v>36</v>
      </c>
      <c r="K675" t="s">
        <v>26</v>
      </c>
      <c r="L675" t="s">
        <v>4011</v>
      </c>
    </row>
    <row r="676" spans="1:12" x14ac:dyDescent="0.35">
      <c r="A676" t="s">
        <v>315</v>
      </c>
      <c r="B676" t="s">
        <v>24</v>
      </c>
      <c r="C676" t="s">
        <v>24</v>
      </c>
      <c r="D676" t="s">
        <v>3858</v>
      </c>
      <c r="E676">
        <v>1</v>
      </c>
      <c r="F676" t="s">
        <v>3828</v>
      </c>
      <c r="G676">
        <v>3</v>
      </c>
      <c r="H676" t="s">
        <v>3828</v>
      </c>
      <c r="I676">
        <v>3</v>
      </c>
      <c r="J676" t="s">
        <v>36</v>
      </c>
      <c r="K676" t="s">
        <v>26</v>
      </c>
      <c r="L676" t="s">
        <v>4046</v>
      </c>
    </row>
    <row r="677" spans="1:12" x14ac:dyDescent="0.35">
      <c r="A677" t="s">
        <v>316</v>
      </c>
      <c r="B677" t="s">
        <v>42</v>
      </c>
      <c r="C677" t="s">
        <v>42</v>
      </c>
      <c r="D677" t="s">
        <v>3851</v>
      </c>
      <c r="E677">
        <v>4</v>
      </c>
      <c r="F677" t="s">
        <v>3849</v>
      </c>
      <c r="G677">
        <v>5</v>
      </c>
      <c r="H677" t="s">
        <v>3880</v>
      </c>
      <c r="I677">
        <v>20</v>
      </c>
      <c r="J677" t="s">
        <v>36</v>
      </c>
      <c r="K677" t="s">
        <v>17</v>
      </c>
      <c r="L677" t="s">
        <v>3929</v>
      </c>
    </row>
    <row r="678" spans="1:12" x14ac:dyDescent="0.35">
      <c r="A678" t="s">
        <v>317</v>
      </c>
      <c r="B678" t="s">
        <v>24</v>
      </c>
      <c r="C678" t="s">
        <v>24</v>
      </c>
      <c r="D678" t="s">
        <v>3834</v>
      </c>
      <c r="E678">
        <v>5</v>
      </c>
      <c r="F678" t="s">
        <v>3828</v>
      </c>
      <c r="G678">
        <v>3</v>
      </c>
      <c r="H678" t="s">
        <v>3835</v>
      </c>
      <c r="I678">
        <v>15</v>
      </c>
      <c r="J678" t="s">
        <v>25</v>
      </c>
      <c r="K678" t="s">
        <v>26</v>
      </c>
      <c r="L678" t="s">
        <v>5254</v>
      </c>
    </row>
    <row r="679" spans="1:12" x14ac:dyDescent="0.35">
      <c r="A679" t="s">
        <v>318</v>
      </c>
      <c r="B679" t="s">
        <v>15</v>
      </c>
      <c r="C679" t="s">
        <v>15</v>
      </c>
      <c r="D679" t="s">
        <v>3827</v>
      </c>
      <c r="E679">
        <v>3</v>
      </c>
      <c r="F679" t="s">
        <v>3842</v>
      </c>
      <c r="G679">
        <v>2</v>
      </c>
      <c r="H679" t="s">
        <v>3902</v>
      </c>
      <c r="I679">
        <v>6</v>
      </c>
      <c r="J679" t="s">
        <v>36</v>
      </c>
      <c r="K679" t="s">
        <v>17</v>
      </c>
      <c r="L679" t="s">
        <v>4249</v>
      </c>
    </row>
    <row r="680" spans="1:12" x14ac:dyDescent="0.35">
      <c r="A680" t="s">
        <v>319</v>
      </c>
      <c r="B680" t="s">
        <v>58</v>
      </c>
      <c r="C680" t="s">
        <v>58</v>
      </c>
      <c r="D680" t="s">
        <v>3834</v>
      </c>
      <c r="E680">
        <v>5</v>
      </c>
      <c r="F680" t="s">
        <v>3879</v>
      </c>
      <c r="G680">
        <v>4</v>
      </c>
      <c r="H680" t="s">
        <v>3880</v>
      </c>
      <c r="I680">
        <v>20</v>
      </c>
      <c r="J680" t="s">
        <v>25</v>
      </c>
      <c r="K680" t="s">
        <v>17</v>
      </c>
      <c r="L680" t="s">
        <v>4754</v>
      </c>
    </row>
    <row r="681" spans="1:12" x14ac:dyDescent="0.35">
      <c r="A681" t="s">
        <v>3974</v>
      </c>
      <c r="B681" t="s">
        <v>3825</v>
      </c>
      <c r="C681" t="s">
        <v>3826</v>
      </c>
      <c r="D681" t="s">
        <v>3851</v>
      </c>
      <c r="E681">
        <v>4</v>
      </c>
      <c r="F681" t="s">
        <v>3879</v>
      </c>
      <c r="G681">
        <v>4</v>
      </c>
      <c r="H681" t="s">
        <v>3874</v>
      </c>
      <c r="I681">
        <v>16</v>
      </c>
      <c r="J681" t="s">
        <v>36</v>
      </c>
      <c r="K681" t="s">
        <v>26</v>
      </c>
      <c r="L681" t="s">
        <v>3975</v>
      </c>
    </row>
    <row r="682" spans="1:12" x14ac:dyDescent="0.35">
      <c r="A682" t="s">
        <v>320</v>
      </c>
      <c r="B682" t="s">
        <v>31</v>
      </c>
      <c r="C682" t="s">
        <v>31</v>
      </c>
      <c r="D682" t="s">
        <v>3834</v>
      </c>
      <c r="E682">
        <v>5</v>
      </c>
      <c r="F682" t="s">
        <v>3846</v>
      </c>
      <c r="G682">
        <v>1</v>
      </c>
      <c r="H682" t="s">
        <v>3849</v>
      </c>
      <c r="I682">
        <v>5</v>
      </c>
      <c r="J682" t="s">
        <v>25</v>
      </c>
      <c r="K682" t="s">
        <v>26</v>
      </c>
      <c r="L682" t="s">
        <v>4724</v>
      </c>
    </row>
    <row r="683" spans="1:12" x14ac:dyDescent="0.35">
      <c r="A683" t="s">
        <v>5335</v>
      </c>
      <c r="B683" t="s">
        <v>58</v>
      </c>
      <c r="C683" t="s">
        <v>58</v>
      </c>
      <c r="D683" t="s">
        <v>3858</v>
      </c>
      <c r="E683">
        <v>1</v>
      </c>
      <c r="F683" t="s">
        <v>3833</v>
      </c>
      <c r="G683">
        <v>4</v>
      </c>
      <c r="H683" t="s">
        <v>3879</v>
      </c>
      <c r="I683">
        <v>4</v>
      </c>
      <c r="J683" t="s">
        <v>3833</v>
      </c>
      <c r="K683" t="s">
        <v>17</v>
      </c>
      <c r="L683" t="s">
        <v>3985</v>
      </c>
    </row>
    <row r="684" spans="1:12" x14ac:dyDescent="0.35">
      <c r="A684" t="s">
        <v>321</v>
      </c>
      <c r="B684" t="s">
        <v>24</v>
      </c>
      <c r="C684" t="s">
        <v>24</v>
      </c>
      <c r="D684" t="s">
        <v>3858</v>
      </c>
      <c r="E684">
        <v>1</v>
      </c>
      <c r="F684" t="s">
        <v>3828</v>
      </c>
      <c r="G684">
        <v>3</v>
      </c>
      <c r="H684" t="s">
        <v>3828</v>
      </c>
      <c r="I684">
        <v>3</v>
      </c>
      <c r="J684" t="s">
        <v>25</v>
      </c>
      <c r="K684" t="s">
        <v>17</v>
      </c>
      <c r="L684" t="s">
        <v>4175</v>
      </c>
    </row>
    <row r="685" spans="1:12" x14ac:dyDescent="0.35">
      <c r="A685" t="s">
        <v>322</v>
      </c>
      <c r="B685" t="s">
        <v>50</v>
      </c>
      <c r="C685" t="s">
        <v>50</v>
      </c>
      <c r="D685" t="s">
        <v>3858</v>
      </c>
      <c r="E685">
        <v>1</v>
      </c>
      <c r="F685" t="s">
        <v>3828</v>
      </c>
      <c r="G685">
        <v>3</v>
      </c>
      <c r="H685" t="s">
        <v>3828</v>
      </c>
      <c r="I685">
        <v>3</v>
      </c>
      <c r="J685" t="s">
        <v>25</v>
      </c>
      <c r="K685" t="s">
        <v>17</v>
      </c>
      <c r="L685" t="s">
        <v>4601</v>
      </c>
    </row>
    <row r="686" spans="1:12" x14ac:dyDescent="0.35">
      <c r="A686" t="s">
        <v>323</v>
      </c>
      <c r="B686" t="s">
        <v>42</v>
      </c>
      <c r="C686" t="s">
        <v>42</v>
      </c>
      <c r="D686" t="s">
        <v>3838</v>
      </c>
      <c r="E686">
        <v>2</v>
      </c>
      <c r="F686" t="s">
        <v>3849</v>
      </c>
      <c r="G686">
        <v>5</v>
      </c>
      <c r="H686" t="s">
        <v>3843</v>
      </c>
      <c r="I686">
        <v>10</v>
      </c>
      <c r="J686" t="s">
        <v>36</v>
      </c>
      <c r="K686" t="s">
        <v>17</v>
      </c>
      <c r="L686" t="s">
        <v>4833</v>
      </c>
    </row>
    <row r="687" spans="1:12" x14ac:dyDescent="0.35">
      <c r="A687" t="s">
        <v>5336</v>
      </c>
      <c r="B687" t="s">
        <v>15</v>
      </c>
      <c r="C687" t="s">
        <v>15</v>
      </c>
      <c r="D687" t="s">
        <v>3834</v>
      </c>
      <c r="E687">
        <v>5</v>
      </c>
      <c r="F687" t="s">
        <v>3842</v>
      </c>
      <c r="G687">
        <v>2</v>
      </c>
      <c r="H687" t="s">
        <v>3843</v>
      </c>
      <c r="I687">
        <v>10</v>
      </c>
      <c r="J687" t="s">
        <v>25</v>
      </c>
      <c r="K687" t="s">
        <v>3833</v>
      </c>
      <c r="L687" t="s">
        <v>3888</v>
      </c>
    </row>
    <row r="688" spans="1:12" x14ac:dyDescent="0.35">
      <c r="A688" t="s">
        <v>3976</v>
      </c>
      <c r="B688" t="s">
        <v>3830</v>
      </c>
      <c r="C688" t="s">
        <v>15</v>
      </c>
      <c r="D688" t="s">
        <v>3833</v>
      </c>
      <c r="E688">
        <v>1</v>
      </c>
      <c r="F688" t="s">
        <v>3842</v>
      </c>
      <c r="G688">
        <v>2</v>
      </c>
      <c r="H688" t="s">
        <v>3842</v>
      </c>
      <c r="I688">
        <v>2</v>
      </c>
      <c r="J688" t="s">
        <v>3833</v>
      </c>
      <c r="K688" t="s">
        <v>26</v>
      </c>
      <c r="L688" t="s">
        <v>3919</v>
      </c>
    </row>
    <row r="689" spans="1:12" x14ac:dyDescent="0.35">
      <c r="A689" t="s">
        <v>5337</v>
      </c>
      <c r="B689" t="s">
        <v>50</v>
      </c>
      <c r="C689" t="s">
        <v>50</v>
      </c>
      <c r="D689" t="s">
        <v>3838</v>
      </c>
      <c r="E689">
        <v>2</v>
      </c>
      <c r="F689" t="s">
        <v>3828</v>
      </c>
      <c r="G689">
        <v>3</v>
      </c>
      <c r="H689" t="s">
        <v>3902</v>
      </c>
      <c r="I689">
        <v>6</v>
      </c>
      <c r="J689" t="s">
        <v>3825</v>
      </c>
      <c r="K689" t="s">
        <v>17</v>
      </c>
      <c r="L689" t="s">
        <v>4708</v>
      </c>
    </row>
    <row r="690" spans="1:12" x14ac:dyDescent="0.35">
      <c r="A690" t="s">
        <v>3977</v>
      </c>
      <c r="B690" t="s">
        <v>3825</v>
      </c>
      <c r="C690" t="s">
        <v>3826</v>
      </c>
      <c r="D690" t="s">
        <v>3838</v>
      </c>
      <c r="E690">
        <v>2</v>
      </c>
      <c r="F690" t="s">
        <v>3828</v>
      </c>
      <c r="G690">
        <v>3</v>
      </c>
      <c r="H690" t="s">
        <v>3902</v>
      </c>
      <c r="I690">
        <v>6</v>
      </c>
      <c r="J690" t="s">
        <v>36</v>
      </c>
      <c r="K690" t="s">
        <v>17</v>
      </c>
      <c r="L690" t="s">
        <v>3978</v>
      </c>
    </row>
    <row r="691" spans="1:12" x14ac:dyDescent="0.35">
      <c r="A691" t="s">
        <v>5338</v>
      </c>
      <c r="B691" t="s">
        <v>42</v>
      </c>
      <c r="C691" t="s">
        <v>42</v>
      </c>
      <c r="D691" t="s">
        <v>3838</v>
      </c>
      <c r="E691">
        <v>2</v>
      </c>
      <c r="F691" t="s">
        <v>3849</v>
      </c>
      <c r="G691">
        <v>5</v>
      </c>
      <c r="H691" t="s">
        <v>3843</v>
      </c>
      <c r="I691">
        <v>10</v>
      </c>
      <c r="J691" t="s">
        <v>25</v>
      </c>
      <c r="K691" t="s">
        <v>3833</v>
      </c>
      <c r="L691" t="s">
        <v>3942</v>
      </c>
    </row>
    <row r="692" spans="1:12" x14ac:dyDescent="0.35">
      <c r="A692" t="s">
        <v>5339</v>
      </c>
      <c r="B692" t="s">
        <v>31</v>
      </c>
      <c r="C692" t="s">
        <v>31</v>
      </c>
      <c r="D692" t="s">
        <v>3834</v>
      </c>
      <c r="E692">
        <v>5</v>
      </c>
      <c r="F692" t="s">
        <v>3846</v>
      </c>
      <c r="G692">
        <v>1</v>
      </c>
      <c r="H692" t="s">
        <v>3849</v>
      </c>
      <c r="I692">
        <v>5</v>
      </c>
      <c r="J692" t="s">
        <v>16</v>
      </c>
      <c r="K692" t="s">
        <v>3833</v>
      </c>
      <c r="L692" t="s">
        <v>4418</v>
      </c>
    </row>
    <row r="693" spans="1:12" x14ac:dyDescent="0.35">
      <c r="A693" t="s">
        <v>324</v>
      </c>
      <c r="B693" t="s">
        <v>42</v>
      </c>
      <c r="C693" t="s">
        <v>42</v>
      </c>
      <c r="D693" t="s">
        <v>3827</v>
      </c>
      <c r="E693">
        <v>3</v>
      </c>
      <c r="F693" t="s">
        <v>3849</v>
      </c>
      <c r="G693">
        <v>5</v>
      </c>
      <c r="H693" t="s">
        <v>3835</v>
      </c>
      <c r="I693">
        <v>15</v>
      </c>
      <c r="J693" t="s">
        <v>16</v>
      </c>
      <c r="K693" t="s">
        <v>26</v>
      </c>
      <c r="L693" t="s">
        <v>4100</v>
      </c>
    </row>
    <row r="694" spans="1:12" x14ac:dyDescent="0.35">
      <c r="A694" t="s">
        <v>325</v>
      </c>
      <c r="B694" t="s">
        <v>24</v>
      </c>
      <c r="C694" t="s">
        <v>24</v>
      </c>
      <c r="D694" t="s">
        <v>3833</v>
      </c>
      <c r="E694">
        <v>4</v>
      </c>
      <c r="F694" t="s">
        <v>3828</v>
      </c>
      <c r="G694">
        <v>3</v>
      </c>
      <c r="H694" t="s">
        <v>3852</v>
      </c>
      <c r="I694">
        <v>12</v>
      </c>
      <c r="J694" t="s">
        <v>25</v>
      </c>
      <c r="K694" t="s">
        <v>26</v>
      </c>
      <c r="L694" t="s">
        <v>3910</v>
      </c>
    </row>
    <row r="695" spans="1:12" x14ac:dyDescent="0.35">
      <c r="A695" t="s">
        <v>326</v>
      </c>
      <c r="B695" t="s">
        <v>42</v>
      </c>
      <c r="C695" t="s">
        <v>42</v>
      </c>
      <c r="D695" t="s">
        <v>3834</v>
      </c>
      <c r="E695">
        <v>5</v>
      </c>
      <c r="F695" t="s">
        <v>3849</v>
      </c>
      <c r="G695">
        <v>5</v>
      </c>
      <c r="H695" t="s">
        <v>3855</v>
      </c>
      <c r="I695">
        <v>25</v>
      </c>
      <c r="J695" t="s">
        <v>16</v>
      </c>
      <c r="K695" t="s">
        <v>17</v>
      </c>
      <c r="L695" t="s">
        <v>4019</v>
      </c>
    </row>
    <row r="696" spans="1:12" x14ac:dyDescent="0.35">
      <c r="A696" t="s">
        <v>5340</v>
      </c>
      <c r="B696" t="s">
        <v>84</v>
      </c>
      <c r="C696" t="s">
        <v>84</v>
      </c>
      <c r="D696" t="s">
        <v>3838</v>
      </c>
      <c r="E696">
        <v>2</v>
      </c>
      <c r="F696" t="s">
        <v>3839</v>
      </c>
      <c r="G696">
        <v>1.5</v>
      </c>
      <c r="H696" t="s">
        <v>3828</v>
      </c>
      <c r="I696">
        <v>3</v>
      </c>
      <c r="J696" t="s">
        <v>3833</v>
      </c>
      <c r="K696" t="s">
        <v>3833</v>
      </c>
      <c r="L696" t="s">
        <v>3917</v>
      </c>
    </row>
    <row r="697" spans="1:12" x14ac:dyDescent="0.35">
      <c r="A697" t="s">
        <v>327</v>
      </c>
      <c r="B697" t="s">
        <v>47</v>
      </c>
      <c r="C697" t="s">
        <v>47</v>
      </c>
      <c r="D697" t="s">
        <v>3851</v>
      </c>
      <c r="E697">
        <v>4</v>
      </c>
      <c r="F697" t="s">
        <v>3879</v>
      </c>
      <c r="G697">
        <v>4</v>
      </c>
      <c r="H697" t="s">
        <v>3874</v>
      </c>
      <c r="I697">
        <v>16</v>
      </c>
      <c r="J697" t="s">
        <v>16</v>
      </c>
      <c r="K697" t="s">
        <v>26</v>
      </c>
      <c r="L697" t="s">
        <v>5120</v>
      </c>
    </row>
    <row r="698" spans="1:12" x14ac:dyDescent="0.35">
      <c r="A698" t="s">
        <v>328</v>
      </c>
      <c r="B698" t="s">
        <v>15</v>
      </c>
      <c r="C698" t="s">
        <v>15</v>
      </c>
      <c r="D698" t="s">
        <v>3851</v>
      </c>
      <c r="E698">
        <v>4</v>
      </c>
      <c r="F698" t="s">
        <v>3842</v>
      </c>
      <c r="G698">
        <v>2</v>
      </c>
      <c r="H698" t="s">
        <v>3883</v>
      </c>
      <c r="I698">
        <v>8</v>
      </c>
      <c r="J698" t="s">
        <v>16</v>
      </c>
      <c r="K698" t="s">
        <v>17</v>
      </c>
      <c r="L698" t="s">
        <v>4416</v>
      </c>
    </row>
    <row r="699" spans="1:12" x14ac:dyDescent="0.35">
      <c r="A699" t="s">
        <v>5341</v>
      </c>
      <c r="B699" t="s">
        <v>24</v>
      </c>
      <c r="C699" t="s">
        <v>24</v>
      </c>
      <c r="D699" t="s">
        <v>3851</v>
      </c>
      <c r="E699">
        <v>4</v>
      </c>
      <c r="F699" t="s">
        <v>3828</v>
      </c>
      <c r="G699">
        <v>3</v>
      </c>
      <c r="H699" t="s">
        <v>3830</v>
      </c>
      <c r="I699">
        <v>12</v>
      </c>
      <c r="J699" t="s">
        <v>3825</v>
      </c>
      <c r="K699" t="s">
        <v>3833</v>
      </c>
      <c r="L699" t="s">
        <v>4159</v>
      </c>
    </row>
    <row r="700" spans="1:12" x14ac:dyDescent="0.35">
      <c r="A700" t="s">
        <v>5342</v>
      </c>
      <c r="B700" t="s">
        <v>15</v>
      </c>
      <c r="C700" t="s">
        <v>15</v>
      </c>
      <c r="D700" t="s">
        <v>3838</v>
      </c>
      <c r="E700">
        <v>2</v>
      </c>
      <c r="F700" t="s">
        <v>3842</v>
      </c>
      <c r="G700">
        <v>2</v>
      </c>
      <c r="H700" t="s">
        <v>3879</v>
      </c>
      <c r="I700">
        <v>4</v>
      </c>
      <c r="J700" t="s">
        <v>16</v>
      </c>
      <c r="K700" t="s">
        <v>3833</v>
      </c>
      <c r="L700" t="s">
        <v>4833</v>
      </c>
    </row>
    <row r="701" spans="1:12" x14ac:dyDescent="0.35">
      <c r="A701" t="s">
        <v>329</v>
      </c>
      <c r="B701" t="s">
        <v>3833</v>
      </c>
      <c r="C701" t="s">
        <v>15</v>
      </c>
      <c r="D701" t="s">
        <v>3858</v>
      </c>
      <c r="E701">
        <v>1</v>
      </c>
      <c r="F701" t="s">
        <v>3842</v>
      </c>
      <c r="G701">
        <v>2</v>
      </c>
      <c r="H701" t="s">
        <v>3833</v>
      </c>
      <c r="I701">
        <v>2</v>
      </c>
      <c r="J701" t="s">
        <v>36</v>
      </c>
      <c r="K701" t="s">
        <v>17</v>
      </c>
      <c r="L701" t="s">
        <v>3979</v>
      </c>
    </row>
    <row r="702" spans="1:12" x14ac:dyDescent="0.35">
      <c r="A702" t="s">
        <v>330</v>
      </c>
      <c r="B702" t="s">
        <v>24</v>
      </c>
      <c r="C702" t="s">
        <v>24</v>
      </c>
      <c r="D702" t="s">
        <v>3851</v>
      </c>
      <c r="E702">
        <v>4</v>
      </c>
      <c r="F702" t="s">
        <v>3828</v>
      </c>
      <c r="G702">
        <v>3</v>
      </c>
      <c r="H702" t="s">
        <v>3852</v>
      </c>
      <c r="I702">
        <v>12</v>
      </c>
      <c r="J702" t="s">
        <v>16</v>
      </c>
      <c r="K702" t="s">
        <v>17</v>
      </c>
      <c r="L702" t="s">
        <v>4354</v>
      </c>
    </row>
    <row r="703" spans="1:12" x14ac:dyDescent="0.35">
      <c r="A703" t="s">
        <v>331</v>
      </c>
      <c r="B703" t="s">
        <v>58</v>
      </c>
      <c r="C703" t="s">
        <v>58</v>
      </c>
      <c r="D703" t="s">
        <v>3827</v>
      </c>
      <c r="E703">
        <v>3</v>
      </c>
      <c r="F703" t="s">
        <v>3879</v>
      </c>
      <c r="G703">
        <v>4</v>
      </c>
      <c r="H703" t="s">
        <v>3852</v>
      </c>
      <c r="I703">
        <v>12</v>
      </c>
      <c r="J703" t="s">
        <v>36</v>
      </c>
      <c r="K703" t="s">
        <v>26</v>
      </c>
      <c r="L703" t="s">
        <v>4833</v>
      </c>
    </row>
    <row r="704" spans="1:12" x14ac:dyDescent="0.35">
      <c r="A704" t="s">
        <v>5343</v>
      </c>
      <c r="B704" t="s">
        <v>42</v>
      </c>
      <c r="C704" t="s">
        <v>42</v>
      </c>
      <c r="D704" t="s">
        <v>3858</v>
      </c>
      <c r="E704">
        <v>1</v>
      </c>
      <c r="F704" t="s">
        <v>3849</v>
      </c>
      <c r="G704">
        <v>5</v>
      </c>
      <c r="H704" t="s">
        <v>3849</v>
      </c>
      <c r="I704">
        <v>5</v>
      </c>
      <c r="J704" t="s">
        <v>36</v>
      </c>
      <c r="K704" t="s">
        <v>3833</v>
      </c>
      <c r="L704" t="s">
        <v>4974</v>
      </c>
    </row>
    <row r="705" spans="1:12" x14ac:dyDescent="0.35">
      <c r="A705" t="s">
        <v>332</v>
      </c>
      <c r="B705" t="s">
        <v>50</v>
      </c>
      <c r="C705" t="s">
        <v>50</v>
      </c>
      <c r="D705" t="s">
        <v>3858</v>
      </c>
      <c r="E705">
        <v>1</v>
      </c>
      <c r="F705" t="s">
        <v>3828</v>
      </c>
      <c r="G705">
        <v>3</v>
      </c>
      <c r="H705" t="s">
        <v>3828</v>
      </c>
      <c r="I705">
        <v>3</v>
      </c>
      <c r="J705" t="s">
        <v>25</v>
      </c>
      <c r="K705" t="s">
        <v>26</v>
      </c>
      <c r="L705" t="s">
        <v>3917</v>
      </c>
    </row>
    <row r="706" spans="1:12" x14ac:dyDescent="0.35">
      <c r="A706" t="s">
        <v>333</v>
      </c>
      <c r="B706" t="s">
        <v>15</v>
      </c>
      <c r="C706" t="s">
        <v>15</v>
      </c>
      <c r="D706" t="s">
        <v>3827</v>
      </c>
      <c r="E706">
        <v>3</v>
      </c>
      <c r="F706" t="s">
        <v>3842</v>
      </c>
      <c r="G706">
        <v>2</v>
      </c>
      <c r="H706" t="s">
        <v>3902</v>
      </c>
      <c r="I706">
        <v>6</v>
      </c>
      <c r="J706" t="s">
        <v>16</v>
      </c>
      <c r="K706" t="s">
        <v>26</v>
      </c>
      <c r="L706" t="s">
        <v>4089</v>
      </c>
    </row>
    <row r="707" spans="1:12" x14ac:dyDescent="0.35">
      <c r="A707" t="s">
        <v>334</v>
      </c>
      <c r="B707" t="s">
        <v>58</v>
      </c>
      <c r="C707" t="s">
        <v>58</v>
      </c>
      <c r="D707" t="s">
        <v>3838</v>
      </c>
      <c r="E707">
        <v>2</v>
      </c>
      <c r="F707" t="s">
        <v>3879</v>
      </c>
      <c r="G707">
        <v>4</v>
      </c>
      <c r="H707" t="s">
        <v>3883</v>
      </c>
      <c r="I707">
        <v>8</v>
      </c>
      <c r="J707" t="s">
        <v>36</v>
      </c>
      <c r="K707" t="s">
        <v>17</v>
      </c>
      <c r="L707" t="s">
        <v>4282</v>
      </c>
    </row>
    <row r="708" spans="1:12" x14ac:dyDescent="0.35">
      <c r="A708" t="s">
        <v>5344</v>
      </c>
      <c r="B708" t="s">
        <v>42</v>
      </c>
      <c r="C708" t="s">
        <v>42</v>
      </c>
      <c r="D708" t="s">
        <v>3827</v>
      </c>
      <c r="E708">
        <v>3</v>
      </c>
      <c r="F708" t="s">
        <v>3849</v>
      </c>
      <c r="G708">
        <v>5</v>
      </c>
      <c r="H708" t="s">
        <v>3835</v>
      </c>
      <c r="I708">
        <v>15</v>
      </c>
      <c r="J708" t="s">
        <v>16</v>
      </c>
      <c r="K708" t="s">
        <v>3825</v>
      </c>
      <c r="L708" t="s">
        <v>4597</v>
      </c>
    </row>
    <row r="709" spans="1:12" x14ac:dyDescent="0.35">
      <c r="A709" t="s">
        <v>335</v>
      </c>
      <c r="B709" t="s">
        <v>47</v>
      </c>
      <c r="C709" t="s">
        <v>47</v>
      </c>
      <c r="D709" t="s">
        <v>3827</v>
      </c>
      <c r="E709">
        <v>3</v>
      </c>
      <c r="F709" t="s">
        <v>3879</v>
      </c>
      <c r="G709">
        <v>4</v>
      </c>
      <c r="H709" t="s">
        <v>3852</v>
      </c>
      <c r="I709">
        <v>12</v>
      </c>
      <c r="J709" t="s">
        <v>36</v>
      </c>
      <c r="K709" t="s">
        <v>17</v>
      </c>
      <c r="L709" t="s">
        <v>4305</v>
      </c>
    </row>
    <row r="710" spans="1:12" x14ac:dyDescent="0.35">
      <c r="A710" t="s">
        <v>5345</v>
      </c>
      <c r="B710" t="s">
        <v>84</v>
      </c>
      <c r="C710" t="s">
        <v>84</v>
      </c>
      <c r="D710" t="s">
        <v>3834</v>
      </c>
      <c r="E710">
        <v>5</v>
      </c>
      <c r="F710" t="s">
        <v>3839</v>
      </c>
      <c r="G710">
        <v>1.5</v>
      </c>
      <c r="H710" t="s">
        <v>3899</v>
      </c>
      <c r="I710">
        <v>7.5</v>
      </c>
      <c r="J710" t="s">
        <v>3833</v>
      </c>
      <c r="K710" t="s">
        <v>3833</v>
      </c>
      <c r="L710" t="s">
        <v>4175</v>
      </c>
    </row>
    <row r="711" spans="1:12" x14ac:dyDescent="0.35">
      <c r="A711" t="s">
        <v>5346</v>
      </c>
      <c r="B711" t="s">
        <v>42</v>
      </c>
      <c r="C711" t="s">
        <v>42</v>
      </c>
      <c r="D711" t="s">
        <v>3858</v>
      </c>
      <c r="E711">
        <v>1</v>
      </c>
      <c r="F711" t="s">
        <v>3849</v>
      </c>
      <c r="G711">
        <v>5</v>
      </c>
      <c r="H711" t="s">
        <v>3849</v>
      </c>
      <c r="I711">
        <v>5</v>
      </c>
      <c r="J711" t="s">
        <v>3833</v>
      </c>
      <c r="K711" t="s">
        <v>17</v>
      </c>
      <c r="L711" t="s">
        <v>5073</v>
      </c>
    </row>
    <row r="712" spans="1:12" x14ac:dyDescent="0.35">
      <c r="A712" t="s">
        <v>5347</v>
      </c>
      <c r="B712" t="s">
        <v>84</v>
      </c>
      <c r="C712" t="s">
        <v>84</v>
      </c>
      <c r="D712" t="s">
        <v>3834</v>
      </c>
      <c r="E712">
        <v>5</v>
      </c>
      <c r="F712" t="s">
        <v>3839</v>
      </c>
      <c r="G712">
        <v>1.5</v>
      </c>
      <c r="H712" t="s">
        <v>3899</v>
      </c>
      <c r="I712">
        <v>7.5</v>
      </c>
      <c r="J712" t="s">
        <v>3833</v>
      </c>
      <c r="K712" t="s">
        <v>17</v>
      </c>
      <c r="L712" t="s">
        <v>4509</v>
      </c>
    </row>
    <row r="713" spans="1:12" x14ac:dyDescent="0.35">
      <c r="A713" t="s">
        <v>5348</v>
      </c>
      <c r="B713" t="s">
        <v>24</v>
      </c>
      <c r="C713" t="s">
        <v>24</v>
      </c>
      <c r="D713" t="s">
        <v>3858</v>
      </c>
      <c r="E713">
        <v>1</v>
      </c>
      <c r="F713" t="s">
        <v>3828</v>
      </c>
      <c r="G713">
        <v>3</v>
      </c>
      <c r="H713" t="s">
        <v>3828</v>
      </c>
      <c r="I713">
        <v>3</v>
      </c>
      <c r="J713" t="s">
        <v>3833</v>
      </c>
      <c r="K713" t="s">
        <v>3833</v>
      </c>
      <c r="L713" t="s">
        <v>4346</v>
      </c>
    </row>
    <row r="714" spans="1:12" x14ac:dyDescent="0.35">
      <c r="A714" t="s">
        <v>5349</v>
      </c>
      <c r="B714" t="s">
        <v>15</v>
      </c>
      <c r="C714" t="s">
        <v>15</v>
      </c>
      <c r="D714" t="s">
        <v>3825</v>
      </c>
      <c r="E714">
        <v>3</v>
      </c>
      <c r="F714" t="s">
        <v>3842</v>
      </c>
      <c r="G714">
        <v>2</v>
      </c>
      <c r="H714" t="s">
        <v>3902</v>
      </c>
      <c r="I714">
        <v>6</v>
      </c>
      <c r="J714" t="s">
        <v>3833</v>
      </c>
      <c r="K714" t="s">
        <v>26</v>
      </c>
      <c r="L714" t="s">
        <v>3969</v>
      </c>
    </row>
    <row r="715" spans="1:12" x14ac:dyDescent="0.35">
      <c r="A715" t="s">
        <v>336</v>
      </c>
      <c r="B715" t="s">
        <v>47</v>
      </c>
      <c r="C715" t="s">
        <v>47</v>
      </c>
      <c r="D715" t="s">
        <v>3851</v>
      </c>
      <c r="E715">
        <v>4</v>
      </c>
      <c r="F715" t="s">
        <v>3879</v>
      </c>
      <c r="G715">
        <v>4</v>
      </c>
      <c r="H715" t="s">
        <v>3874</v>
      </c>
      <c r="I715">
        <v>16</v>
      </c>
      <c r="J715" t="s">
        <v>16</v>
      </c>
      <c r="K715" t="s">
        <v>26</v>
      </c>
      <c r="L715" t="s">
        <v>3870</v>
      </c>
    </row>
    <row r="716" spans="1:12" x14ac:dyDescent="0.35">
      <c r="A716" t="s">
        <v>337</v>
      </c>
      <c r="B716" t="s">
        <v>84</v>
      </c>
      <c r="C716" t="s">
        <v>84</v>
      </c>
      <c r="D716" t="s">
        <v>3858</v>
      </c>
      <c r="E716">
        <v>1</v>
      </c>
      <c r="F716" t="s">
        <v>3839</v>
      </c>
      <c r="G716">
        <v>1.5</v>
      </c>
      <c r="H716" t="s">
        <v>3839</v>
      </c>
      <c r="I716">
        <v>1.5</v>
      </c>
      <c r="J716" t="s">
        <v>36</v>
      </c>
      <c r="K716" t="s">
        <v>26</v>
      </c>
      <c r="L716" t="s">
        <v>4172</v>
      </c>
    </row>
    <row r="717" spans="1:12" x14ac:dyDescent="0.35">
      <c r="A717" t="s">
        <v>5350</v>
      </c>
      <c r="B717" t="s">
        <v>42</v>
      </c>
      <c r="C717" t="s">
        <v>42</v>
      </c>
      <c r="D717" t="s">
        <v>3827</v>
      </c>
      <c r="E717">
        <v>3</v>
      </c>
      <c r="F717" t="s">
        <v>3849</v>
      </c>
      <c r="G717">
        <v>5</v>
      </c>
      <c r="H717" t="s">
        <v>3835</v>
      </c>
      <c r="I717">
        <v>15</v>
      </c>
      <c r="J717" t="s">
        <v>3833</v>
      </c>
      <c r="K717" t="s">
        <v>17</v>
      </c>
      <c r="L717" t="s">
        <v>4032</v>
      </c>
    </row>
    <row r="718" spans="1:12" x14ac:dyDescent="0.35">
      <c r="A718" t="s">
        <v>5351</v>
      </c>
      <c r="B718" t="s">
        <v>47</v>
      </c>
      <c r="C718" t="s">
        <v>47</v>
      </c>
      <c r="D718" t="s">
        <v>3858</v>
      </c>
      <c r="E718">
        <v>1</v>
      </c>
      <c r="F718" t="s">
        <v>3879</v>
      </c>
      <c r="G718">
        <v>4</v>
      </c>
      <c r="H718" t="s">
        <v>3879</v>
      </c>
      <c r="I718">
        <v>4</v>
      </c>
      <c r="J718" t="s">
        <v>3833</v>
      </c>
      <c r="K718" t="s">
        <v>17</v>
      </c>
      <c r="L718" t="s">
        <v>4480</v>
      </c>
    </row>
    <row r="719" spans="1:12" x14ac:dyDescent="0.35">
      <c r="A719" t="s">
        <v>3980</v>
      </c>
      <c r="B719" t="s">
        <v>3825</v>
      </c>
      <c r="C719" t="s">
        <v>84</v>
      </c>
      <c r="D719" t="s">
        <v>3834</v>
      </c>
      <c r="E719">
        <v>5</v>
      </c>
      <c r="F719" t="s">
        <v>3839</v>
      </c>
      <c r="G719">
        <v>1.5</v>
      </c>
      <c r="H719" t="s">
        <v>3899</v>
      </c>
      <c r="I719">
        <v>7.5</v>
      </c>
      <c r="J719" t="s">
        <v>3833</v>
      </c>
      <c r="K719" t="s">
        <v>3830</v>
      </c>
      <c r="L719" t="s">
        <v>3975</v>
      </c>
    </row>
    <row r="720" spans="1:12" x14ac:dyDescent="0.35">
      <c r="A720" t="s">
        <v>5352</v>
      </c>
      <c r="B720" t="s">
        <v>31</v>
      </c>
      <c r="C720" t="s">
        <v>31</v>
      </c>
      <c r="D720" t="s">
        <v>3827</v>
      </c>
      <c r="E720">
        <v>3</v>
      </c>
      <c r="F720" t="s">
        <v>3833</v>
      </c>
      <c r="G720">
        <v>1</v>
      </c>
      <c r="H720" t="s">
        <v>3828</v>
      </c>
      <c r="I720">
        <v>3</v>
      </c>
      <c r="J720" t="s">
        <v>36</v>
      </c>
      <c r="K720" t="s">
        <v>3833</v>
      </c>
      <c r="L720" t="s">
        <v>3825</v>
      </c>
    </row>
    <row r="721" spans="1:12" x14ac:dyDescent="0.35">
      <c r="A721" t="s">
        <v>338</v>
      </c>
      <c r="B721" t="s">
        <v>47</v>
      </c>
      <c r="C721" t="s">
        <v>47</v>
      </c>
      <c r="D721" t="s">
        <v>3858</v>
      </c>
      <c r="E721">
        <v>1</v>
      </c>
      <c r="F721" t="s">
        <v>3879</v>
      </c>
      <c r="G721">
        <v>4</v>
      </c>
      <c r="H721" t="s">
        <v>3879</v>
      </c>
      <c r="I721">
        <v>4</v>
      </c>
      <c r="J721" t="s">
        <v>36</v>
      </c>
      <c r="K721" t="s">
        <v>17</v>
      </c>
      <c r="L721" t="s">
        <v>4150</v>
      </c>
    </row>
    <row r="722" spans="1:12" x14ac:dyDescent="0.35">
      <c r="A722" t="s">
        <v>339</v>
      </c>
      <c r="B722" t="s">
        <v>58</v>
      </c>
      <c r="C722" t="s">
        <v>58</v>
      </c>
      <c r="D722" t="s">
        <v>3834</v>
      </c>
      <c r="E722">
        <v>5</v>
      </c>
      <c r="F722" t="s">
        <v>3825</v>
      </c>
      <c r="G722">
        <v>4</v>
      </c>
      <c r="H722" t="s">
        <v>3880</v>
      </c>
      <c r="I722">
        <v>20</v>
      </c>
      <c r="J722" t="s">
        <v>16</v>
      </c>
      <c r="K722" t="s">
        <v>17</v>
      </c>
      <c r="L722" t="s">
        <v>4367</v>
      </c>
    </row>
    <row r="723" spans="1:12" x14ac:dyDescent="0.35">
      <c r="A723" t="s">
        <v>5353</v>
      </c>
      <c r="B723" t="s">
        <v>84</v>
      </c>
      <c r="C723" t="s">
        <v>84</v>
      </c>
      <c r="D723" t="s">
        <v>3838</v>
      </c>
      <c r="E723">
        <v>2</v>
      </c>
      <c r="F723" t="s">
        <v>3839</v>
      </c>
      <c r="G723">
        <v>1.5</v>
      </c>
      <c r="H723" t="s">
        <v>3828</v>
      </c>
      <c r="I723">
        <v>3</v>
      </c>
      <c r="J723" t="s">
        <v>16</v>
      </c>
      <c r="K723" t="s">
        <v>3833</v>
      </c>
      <c r="L723" t="s">
        <v>4040</v>
      </c>
    </row>
    <row r="724" spans="1:12" x14ac:dyDescent="0.35">
      <c r="A724" t="s">
        <v>5354</v>
      </c>
      <c r="B724" t="s">
        <v>31</v>
      </c>
      <c r="C724" t="s">
        <v>31</v>
      </c>
      <c r="D724" t="s">
        <v>3858</v>
      </c>
      <c r="E724">
        <v>1</v>
      </c>
      <c r="F724" t="s">
        <v>3846</v>
      </c>
      <c r="G724">
        <v>1</v>
      </c>
      <c r="H724" t="s">
        <v>3846</v>
      </c>
      <c r="I724">
        <v>1</v>
      </c>
      <c r="J724" t="s">
        <v>3830</v>
      </c>
      <c r="K724" t="s">
        <v>17</v>
      </c>
      <c r="L724" t="s">
        <v>3825</v>
      </c>
    </row>
    <row r="725" spans="1:12" x14ac:dyDescent="0.35">
      <c r="A725" t="s">
        <v>340</v>
      </c>
      <c r="B725" t="s">
        <v>84</v>
      </c>
      <c r="C725" t="s">
        <v>84</v>
      </c>
      <c r="D725" t="s">
        <v>3851</v>
      </c>
      <c r="E725">
        <v>4</v>
      </c>
      <c r="F725" t="s">
        <v>3839</v>
      </c>
      <c r="G725">
        <v>1.5</v>
      </c>
      <c r="H725" t="s">
        <v>3902</v>
      </c>
      <c r="I725">
        <v>6</v>
      </c>
      <c r="J725" t="s">
        <v>25</v>
      </c>
      <c r="K725" t="s">
        <v>17</v>
      </c>
      <c r="L725" t="s">
        <v>4123</v>
      </c>
    </row>
    <row r="726" spans="1:12" x14ac:dyDescent="0.35">
      <c r="A726" t="s">
        <v>341</v>
      </c>
      <c r="B726" t="s">
        <v>3825</v>
      </c>
      <c r="C726" t="s">
        <v>15</v>
      </c>
      <c r="D726" t="s">
        <v>3830</v>
      </c>
      <c r="E726">
        <v>3</v>
      </c>
      <c r="F726" t="s">
        <v>3842</v>
      </c>
      <c r="G726">
        <v>2</v>
      </c>
      <c r="H726" t="s">
        <v>3902</v>
      </c>
      <c r="I726">
        <v>6</v>
      </c>
      <c r="J726" t="s">
        <v>16</v>
      </c>
      <c r="K726" t="s">
        <v>26</v>
      </c>
      <c r="L726" t="s">
        <v>3981</v>
      </c>
    </row>
    <row r="727" spans="1:12" x14ac:dyDescent="0.35">
      <c r="A727" t="s">
        <v>5355</v>
      </c>
      <c r="B727" t="s">
        <v>47</v>
      </c>
      <c r="C727" t="s">
        <v>47</v>
      </c>
      <c r="D727" t="s">
        <v>3851</v>
      </c>
      <c r="E727">
        <v>4</v>
      </c>
      <c r="F727" t="s">
        <v>3879</v>
      </c>
      <c r="G727">
        <v>4</v>
      </c>
      <c r="H727" t="s">
        <v>3874</v>
      </c>
      <c r="I727">
        <v>16</v>
      </c>
      <c r="J727" t="s">
        <v>3833</v>
      </c>
      <c r="K727" t="s">
        <v>3833</v>
      </c>
      <c r="L727" t="s">
        <v>4208</v>
      </c>
    </row>
    <row r="728" spans="1:12" x14ac:dyDescent="0.35">
      <c r="A728" t="s">
        <v>5356</v>
      </c>
      <c r="B728" t="s">
        <v>15</v>
      </c>
      <c r="C728" t="s">
        <v>15</v>
      </c>
      <c r="D728" t="s">
        <v>3858</v>
      </c>
      <c r="E728">
        <v>1</v>
      </c>
      <c r="F728" t="s">
        <v>3842</v>
      </c>
      <c r="G728">
        <v>2</v>
      </c>
      <c r="H728" t="s">
        <v>3842</v>
      </c>
      <c r="I728">
        <v>2</v>
      </c>
      <c r="J728" t="s">
        <v>3833</v>
      </c>
      <c r="K728" t="s">
        <v>3830</v>
      </c>
      <c r="L728" t="s">
        <v>4245</v>
      </c>
    </row>
    <row r="729" spans="1:12" x14ac:dyDescent="0.35">
      <c r="A729" t="s">
        <v>3982</v>
      </c>
      <c r="B729" t="s">
        <v>3825</v>
      </c>
      <c r="C729" t="s">
        <v>3826</v>
      </c>
      <c r="D729" t="s">
        <v>3838</v>
      </c>
      <c r="E729">
        <v>2</v>
      </c>
      <c r="F729" t="s">
        <v>3879</v>
      </c>
      <c r="G729">
        <v>4</v>
      </c>
      <c r="H729" t="s">
        <v>3825</v>
      </c>
      <c r="I729">
        <v>8</v>
      </c>
      <c r="J729" t="s">
        <v>3830</v>
      </c>
      <c r="K729" t="s">
        <v>3833</v>
      </c>
      <c r="L729" t="s">
        <v>3983</v>
      </c>
    </row>
    <row r="730" spans="1:12" x14ac:dyDescent="0.35">
      <c r="A730" t="s">
        <v>342</v>
      </c>
      <c r="B730" t="s">
        <v>15</v>
      </c>
      <c r="C730" t="s">
        <v>15</v>
      </c>
      <c r="D730" t="s">
        <v>3834</v>
      </c>
      <c r="E730">
        <v>5</v>
      </c>
      <c r="F730" t="s">
        <v>3842</v>
      </c>
      <c r="G730">
        <v>2</v>
      </c>
      <c r="H730" t="s">
        <v>3843</v>
      </c>
      <c r="I730">
        <v>10</v>
      </c>
      <c r="J730" t="s">
        <v>36</v>
      </c>
      <c r="K730" t="s">
        <v>17</v>
      </c>
      <c r="L730" t="s">
        <v>4009</v>
      </c>
    </row>
    <row r="731" spans="1:12" x14ac:dyDescent="0.35">
      <c r="A731" t="s">
        <v>5357</v>
      </c>
      <c r="B731" t="s">
        <v>31</v>
      </c>
      <c r="C731" t="s">
        <v>31</v>
      </c>
      <c r="D731" t="s">
        <v>3834</v>
      </c>
      <c r="E731">
        <v>5</v>
      </c>
      <c r="F731" t="s">
        <v>3846</v>
      </c>
      <c r="G731">
        <v>1</v>
      </c>
      <c r="H731" t="s">
        <v>3849</v>
      </c>
      <c r="I731">
        <v>5</v>
      </c>
      <c r="J731" t="s">
        <v>3825</v>
      </c>
      <c r="K731" t="s">
        <v>26</v>
      </c>
      <c r="L731" t="s">
        <v>3913</v>
      </c>
    </row>
    <row r="732" spans="1:12" x14ac:dyDescent="0.35">
      <c r="A732" t="s">
        <v>343</v>
      </c>
      <c r="B732" t="s">
        <v>42</v>
      </c>
      <c r="C732" t="s">
        <v>42</v>
      </c>
      <c r="D732" t="s">
        <v>3827</v>
      </c>
      <c r="E732">
        <v>3</v>
      </c>
      <c r="F732" t="s">
        <v>3849</v>
      </c>
      <c r="G732">
        <v>5</v>
      </c>
      <c r="H732" t="s">
        <v>3835</v>
      </c>
      <c r="I732">
        <v>15</v>
      </c>
      <c r="J732" t="s">
        <v>36</v>
      </c>
      <c r="K732" t="s">
        <v>26</v>
      </c>
      <c r="L732" t="s">
        <v>5254</v>
      </c>
    </row>
    <row r="733" spans="1:12" x14ac:dyDescent="0.35">
      <c r="A733" t="s">
        <v>5358</v>
      </c>
      <c r="B733" t="s">
        <v>15</v>
      </c>
      <c r="C733" t="s">
        <v>15</v>
      </c>
      <c r="D733" t="s">
        <v>3851</v>
      </c>
      <c r="E733">
        <v>4</v>
      </c>
      <c r="F733" t="s">
        <v>3842</v>
      </c>
      <c r="G733">
        <v>2</v>
      </c>
      <c r="H733" t="s">
        <v>3883</v>
      </c>
      <c r="I733">
        <v>8</v>
      </c>
      <c r="J733" t="s">
        <v>16</v>
      </c>
      <c r="K733" t="s">
        <v>3833</v>
      </c>
      <c r="L733" t="s">
        <v>4597</v>
      </c>
    </row>
    <row r="734" spans="1:12" x14ac:dyDescent="0.35">
      <c r="A734" t="s">
        <v>5359</v>
      </c>
      <c r="B734" t="s">
        <v>84</v>
      </c>
      <c r="C734" t="s">
        <v>84</v>
      </c>
      <c r="D734" t="s">
        <v>3834</v>
      </c>
      <c r="E734">
        <v>5</v>
      </c>
      <c r="F734" t="s">
        <v>3839</v>
      </c>
      <c r="G734">
        <v>1.5</v>
      </c>
      <c r="H734" t="s">
        <v>3899</v>
      </c>
      <c r="I734">
        <v>7.5</v>
      </c>
      <c r="J734" t="s">
        <v>3833</v>
      </c>
      <c r="K734" t="s">
        <v>3825</v>
      </c>
      <c r="L734" t="s">
        <v>4102</v>
      </c>
    </row>
    <row r="735" spans="1:12" x14ac:dyDescent="0.35">
      <c r="A735" t="s">
        <v>5360</v>
      </c>
      <c r="B735" t="s">
        <v>47</v>
      </c>
      <c r="C735" t="s">
        <v>47</v>
      </c>
      <c r="D735" t="s">
        <v>3858</v>
      </c>
      <c r="E735">
        <v>1</v>
      </c>
      <c r="F735" t="s">
        <v>3879</v>
      </c>
      <c r="G735">
        <v>4</v>
      </c>
      <c r="H735" t="s">
        <v>3879</v>
      </c>
      <c r="I735">
        <v>4</v>
      </c>
      <c r="J735" t="s">
        <v>25</v>
      </c>
      <c r="K735" t="s">
        <v>3833</v>
      </c>
      <c r="L735" t="s">
        <v>4177</v>
      </c>
    </row>
    <row r="736" spans="1:12" x14ac:dyDescent="0.35">
      <c r="A736" t="s">
        <v>5361</v>
      </c>
      <c r="B736" t="s">
        <v>47</v>
      </c>
      <c r="C736" t="s">
        <v>47</v>
      </c>
      <c r="D736" t="s">
        <v>3827</v>
      </c>
      <c r="E736">
        <v>3</v>
      </c>
      <c r="F736" t="s">
        <v>3879</v>
      </c>
      <c r="G736">
        <v>4</v>
      </c>
      <c r="H736" t="s">
        <v>3830</v>
      </c>
      <c r="I736">
        <v>12</v>
      </c>
      <c r="J736" t="s">
        <v>25</v>
      </c>
      <c r="K736" t="s">
        <v>3830</v>
      </c>
      <c r="L736" t="s">
        <v>4314</v>
      </c>
    </row>
    <row r="737" spans="1:12" x14ac:dyDescent="0.35">
      <c r="A737" t="s">
        <v>344</v>
      </c>
      <c r="B737" t="s">
        <v>15</v>
      </c>
      <c r="C737" t="s">
        <v>15</v>
      </c>
      <c r="D737" t="s">
        <v>3838</v>
      </c>
      <c r="E737">
        <v>2</v>
      </c>
      <c r="F737" t="s">
        <v>3842</v>
      </c>
      <c r="G737">
        <v>2</v>
      </c>
      <c r="H737" t="s">
        <v>3879</v>
      </c>
      <c r="I737">
        <v>4</v>
      </c>
      <c r="J737" t="s">
        <v>36</v>
      </c>
      <c r="K737" t="s">
        <v>17</v>
      </c>
      <c r="L737" t="s">
        <v>4066</v>
      </c>
    </row>
    <row r="738" spans="1:12" x14ac:dyDescent="0.35">
      <c r="A738" t="s">
        <v>345</v>
      </c>
      <c r="B738" t="s">
        <v>15</v>
      </c>
      <c r="C738" t="s">
        <v>15</v>
      </c>
      <c r="D738" t="s">
        <v>3827</v>
      </c>
      <c r="E738">
        <v>3</v>
      </c>
      <c r="F738" t="s">
        <v>3825</v>
      </c>
      <c r="G738">
        <v>2</v>
      </c>
      <c r="H738" t="s">
        <v>3902</v>
      </c>
      <c r="I738">
        <v>6</v>
      </c>
      <c r="J738" t="s">
        <v>36</v>
      </c>
      <c r="K738" t="s">
        <v>17</v>
      </c>
      <c r="L738" t="s">
        <v>3900</v>
      </c>
    </row>
    <row r="739" spans="1:12" x14ac:dyDescent="0.35">
      <c r="A739" t="s">
        <v>5362</v>
      </c>
      <c r="B739" t="s">
        <v>42</v>
      </c>
      <c r="C739" t="s">
        <v>42</v>
      </c>
      <c r="D739" t="s">
        <v>3834</v>
      </c>
      <c r="E739">
        <v>5</v>
      </c>
      <c r="F739" t="s">
        <v>3849</v>
      </c>
      <c r="G739">
        <v>5</v>
      </c>
      <c r="H739" t="s">
        <v>3855</v>
      </c>
      <c r="I739">
        <v>25</v>
      </c>
      <c r="J739" t="s">
        <v>3833</v>
      </c>
      <c r="K739" t="s">
        <v>26</v>
      </c>
      <c r="L739" t="s">
        <v>3825</v>
      </c>
    </row>
    <row r="740" spans="1:12" x14ac:dyDescent="0.35">
      <c r="A740" t="s">
        <v>5363</v>
      </c>
      <c r="B740" t="s">
        <v>47</v>
      </c>
      <c r="C740" t="s">
        <v>47</v>
      </c>
      <c r="D740" t="s">
        <v>3825</v>
      </c>
      <c r="E740" t="s">
        <v>3826</v>
      </c>
      <c r="F740" t="s">
        <v>3879</v>
      </c>
      <c r="G740">
        <v>4</v>
      </c>
      <c r="H740" t="s">
        <v>3833</v>
      </c>
      <c r="I740" t="s">
        <v>3826</v>
      </c>
      <c r="J740" t="s">
        <v>3833</v>
      </c>
      <c r="K740" t="s">
        <v>17</v>
      </c>
      <c r="L740" t="s">
        <v>5169</v>
      </c>
    </row>
    <row r="741" spans="1:12" x14ac:dyDescent="0.35">
      <c r="A741" t="s">
        <v>5364</v>
      </c>
      <c r="B741" t="s">
        <v>50</v>
      </c>
      <c r="C741" t="s">
        <v>50</v>
      </c>
      <c r="D741" t="s">
        <v>3858</v>
      </c>
      <c r="E741">
        <v>1</v>
      </c>
      <c r="F741" t="s">
        <v>3828</v>
      </c>
      <c r="G741">
        <v>3</v>
      </c>
      <c r="H741" t="s">
        <v>3828</v>
      </c>
      <c r="I741">
        <v>3</v>
      </c>
      <c r="J741" t="s">
        <v>3833</v>
      </c>
      <c r="K741" t="s">
        <v>3825</v>
      </c>
      <c r="L741" t="s">
        <v>4754</v>
      </c>
    </row>
    <row r="742" spans="1:12" x14ac:dyDescent="0.35">
      <c r="A742" t="s">
        <v>346</v>
      </c>
      <c r="B742" t="s">
        <v>50</v>
      </c>
      <c r="C742" t="s">
        <v>50</v>
      </c>
      <c r="D742" t="s">
        <v>3834</v>
      </c>
      <c r="E742">
        <v>5</v>
      </c>
      <c r="F742" t="s">
        <v>3828</v>
      </c>
      <c r="G742">
        <v>3</v>
      </c>
      <c r="H742" t="s">
        <v>3835</v>
      </c>
      <c r="I742">
        <v>15</v>
      </c>
      <c r="J742" t="s">
        <v>25</v>
      </c>
      <c r="K742" t="s">
        <v>17</v>
      </c>
      <c r="L742" t="s">
        <v>4497</v>
      </c>
    </row>
    <row r="743" spans="1:12" x14ac:dyDescent="0.35">
      <c r="A743" t="s">
        <v>347</v>
      </c>
      <c r="B743" t="s">
        <v>50</v>
      </c>
      <c r="C743" t="s">
        <v>50</v>
      </c>
      <c r="D743" t="s">
        <v>3858</v>
      </c>
      <c r="E743">
        <v>1</v>
      </c>
      <c r="F743" t="s">
        <v>3828</v>
      </c>
      <c r="G743">
        <v>3</v>
      </c>
      <c r="H743" t="s">
        <v>3828</v>
      </c>
      <c r="I743">
        <v>3</v>
      </c>
      <c r="J743" t="s">
        <v>25</v>
      </c>
      <c r="K743" t="s">
        <v>26</v>
      </c>
      <c r="L743" t="s">
        <v>3957</v>
      </c>
    </row>
    <row r="744" spans="1:12" x14ac:dyDescent="0.35">
      <c r="A744" t="s">
        <v>5365</v>
      </c>
      <c r="B744" t="s">
        <v>58</v>
      </c>
      <c r="C744" t="s">
        <v>58</v>
      </c>
      <c r="D744" t="s">
        <v>3834</v>
      </c>
      <c r="E744">
        <v>5</v>
      </c>
      <c r="F744" t="s">
        <v>3879</v>
      </c>
      <c r="G744">
        <v>4</v>
      </c>
      <c r="H744" t="s">
        <v>3880</v>
      </c>
      <c r="I744">
        <v>20</v>
      </c>
      <c r="J744" t="s">
        <v>3825</v>
      </c>
      <c r="K744" t="s">
        <v>17</v>
      </c>
      <c r="L744" t="s">
        <v>4542</v>
      </c>
    </row>
    <row r="745" spans="1:12" x14ac:dyDescent="0.35">
      <c r="A745" t="s">
        <v>348</v>
      </c>
      <c r="B745" t="s">
        <v>31</v>
      </c>
      <c r="C745" t="s">
        <v>31</v>
      </c>
      <c r="D745" t="s">
        <v>3825</v>
      </c>
      <c r="E745">
        <v>3</v>
      </c>
      <c r="F745" t="s">
        <v>3846</v>
      </c>
      <c r="G745">
        <v>1</v>
      </c>
      <c r="H745" t="s">
        <v>3828</v>
      </c>
      <c r="I745">
        <v>3</v>
      </c>
      <c r="J745" t="s">
        <v>16</v>
      </c>
      <c r="K745" t="s">
        <v>26</v>
      </c>
      <c r="L745" t="s">
        <v>4211</v>
      </c>
    </row>
    <row r="746" spans="1:12" x14ac:dyDescent="0.35">
      <c r="A746" t="s">
        <v>5366</v>
      </c>
      <c r="B746" t="s">
        <v>42</v>
      </c>
      <c r="C746" t="s">
        <v>42</v>
      </c>
      <c r="D746" t="s">
        <v>3834</v>
      </c>
      <c r="E746">
        <v>5</v>
      </c>
      <c r="F746" t="s">
        <v>3849</v>
      </c>
      <c r="G746">
        <v>5</v>
      </c>
      <c r="H746" t="s">
        <v>3855</v>
      </c>
      <c r="I746">
        <v>25</v>
      </c>
      <c r="J746" t="s">
        <v>16</v>
      </c>
      <c r="K746" t="s">
        <v>3833</v>
      </c>
      <c r="L746" t="s">
        <v>3833</v>
      </c>
    </row>
    <row r="747" spans="1:12" x14ac:dyDescent="0.35">
      <c r="A747" t="s">
        <v>349</v>
      </c>
      <c r="B747" t="s">
        <v>84</v>
      </c>
      <c r="C747" t="s">
        <v>84</v>
      </c>
      <c r="D747" t="s">
        <v>3858</v>
      </c>
      <c r="E747">
        <v>1</v>
      </c>
      <c r="F747" t="s">
        <v>3839</v>
      </c>
      <c r="G747">
        <v>1.5</v>
      </c>
      <c r="H747" t="s">
        <v>3839</v>
      </c>
      <c r="I747">
        <v>1.5</v>
      </c>
      <c r="J747" t="s">
        <v>36</v>
      </c>
      <c r="K747" t="s">
        <v>17</v>
      </c>
      <c r="L747" t="s">
        <v>3865</v>
      </c>
    </row>
    <row r="748" spans="1:12" x14ac:dyDescent="0.35">
      <c r="A748" t="s">
        <v>3984</v>
      </c>
      <c r="B748" t="s">
        <v>3825</v>
      </c>
      <c r="C748" t="s">
        <v>3826</v>
      </c>
      <c r="D748" t="s">
        <v>3838</v>
      </c>
      <c r="E748">
        <v>2</v>
      </c>
      <c r="F748" t="s">
        <v>3879</v>
      </c>
      <c r="G748">
        <v>4</v>
      </c>
      <c r="H748" t="s">
        <v>3883</v>
      </c>
      <c r="I748">
        <v>8</v>
      </c>
      <c r="J748" t="s">
        <v>16</v>
      </c>
      <c r="K748" t="s">
        <v>26</v>
      </c>
      <c r="L748" t="s">
        <v>3985</v>
      </c>
    </row>
    <row r="749" spans="1:12" x14ac:dyDescent="0.35">
      <c r="A749" t="s">
        <v>350</v>
      </c>
      <c r="B749" t="s">
        <v>84</v>
      </c>
      <c r="C749" t="s">
        <v>84</v>
      </c>
      <c r="D749" t="s">
        <v>3851</v>
      </c>
      <c r="E749">
        <v>4</v>
      </c>
      <c r="F749" t="s">
        <v>3839</v>
      </c>
      <c r="G749">
        <v>1.5</v>
      </c>
      <c r="H749" t="s">
        <v>3902</v>
      </c>
      <c r="I749">
        <v>6</v>
      </c>
      <c r="J749" t="s">
        <v>36</v>
      </c>
      <c r="K749" t="s">
        <v>17</v>
      </c>
      <c r="L749" t="s">
        <v>4497</v>
      </c>
    </row>
    <row r="750" spans="1:12" x14ac:dyDescent="0.35">
      <c r="A750" t="s">
        <v>5367</v>
      </c>
      <c r="B750" t="s">
        <v>15</v>
      </c>
      <c r="C750" t="s">
        <v>15</v>
      </c>
      <c r="D750" t="s">
        <v>3827</v>
      </c>
      <c r="E750">
        <v>3</v>
      </c>
      <c r="F750" t="s">
        <v>3842</v>
      </c>
      <c r="G750">
        <v>2</v>
      </c>
      <c r="H750" t="s">
        <v>3902</v>
      </c>
      <c r="I750">
        <v>6</v>
      </c>
      <c r="J750" t="s">
        <v>36</v>
      </c>
      <c r="K750" t="s">
        <v>3833</v>
      </c>
      <c r="L750" t="s">
        <v>3917</v>
      </c>
    </row>
    <row r="751" spans="1:12" x14ac:dyDescent="0.35">
      <c r="A751" t="s">
        <v>5368</v>
      </c>
      <c r="B751" t="s">
        <v>15</v>
      </c>
      <c r="C751" t="s">
        <v>15</v>
      </c>
      <c r="D751" t="s">
        <v>3838</v>
      </c>
      <c r="E751">
        <v>2</v>
      </c>
      <c r="F751" t="s">
        <v>3842</v>
      </c>
      <c r="G751">
        <v>2</v>
      </c>
      <c r="H751" t="s">
        <v>3833</v>
      </c>
      <c r="I751">
        <v>4</v>
      </c>
      <c r="J751" t="s">
        <v>36</v>
      </c>
      <c r="K751" t="s">
        <v>26</v>
      </c>
      <c r="L751" t="s">
        <v>3830</v>
      </c>
    </row>
    <row r="752" spans="1:12" x14ac:dyDescent="0.35">
      <c r="A752" t="s">
        <v>3986</v>
      </c>
      <c r="B752" t="s">
        <v>3830</v>
      </c>
      <c r="C752" t="s">
        <v>3826</v>
      </c>
      <c r="D752" t="s">
        <v>3827</v>
      </c>
      <c r="E752">
        <v>3</v>
      </c>
      <c r="F752" t="s">
        <v>3825</v>
      </c>
      <c r="G752">
        <v>3</v>
      </c>
      <c r="H752" t="s">
        <v>3829</v>
      </c>
      <c r="I752">
        <v>9</v>
      </c>
      <c r="J752" t="s">
        <v>16</v>
      </c>
      <c r="K752" t="s">
        <v>17</v>
      </c>
      <c r="L752" t="s">
        <v>3987</v>
      </c>
    </row>
    <row r="753" spans="1:12" x14ac:dyDescent="0.35">
      <c r="A753" t="s">
        <v>5369</v>
      </c>
      <c r="B753" t="s">
        <v>47</v>
      </c>
      <c r="C753" t="s">
        <v>47</v>
      </c>
      <c r="D753" t="s">
        <v>3827</v>
      </c>
      <c r="E753">
        <v>3</v>
      </c>
      <c r="F753" t="s">
        <v>3879</v>
      </c>
      <c r="G753">
        <v>4</v>
      </c>
      <c r="H753" t="s">
        <v>3852</v>
      </c>
      <c r="I753">
        <v>12</v>
      </c>
      <c r="J753" t="s">
        <v>16</v>
      </c>
      <c r="K753" t="s">
        <v>3833</v>
      </c>
      <c r="L753" t="s">
        <v>4601</v>
      </c>
    </row>
    <row r="754" spans="1:12" x14ac:dyDescent="0.35">
      <c r="A754" t="s">
        <v>5370</v>
      </c>
      <c r="B754" t="s">
        <v>15</v>
      </c>
      <c r="C754" t="s">
        <v>15</v>
      </c>
      <c r="D754" t="s">
        <v>3838</v>
      </c>
      <c r="E754">
        <v>2</v>
      </c>
      <c r="F754" t="s">
        <v>3842</v>
      </c>
      <c r="G754">
        <v>2</v>
      </c>
      <c r="H754" t="s">
        <v>3879</v>
      </c>
      <c r="I754">
        <v>4</v>
      </c>
      <c r="J754" t="s">
        <v>36</v>
      </c>
      <c r="K754" t="s">
        <v>3833</v>
      </c>
      <c r="L754" t="s">
        <v>4823</v>
      </c>
    </row>
    <row r="755" spans="1:12" x14ac:dyDescent="0.35">
      <c r="A755" t="s">
        <v>351</v>
      </c>
      <c r="B755" t="s">
        <v>50</v>
      </c>
      <c r="C755" t="s">
        <v>50</v>
      </c>
      <c r="D755" t="s">
        <v>3838</v>
      </c>
      <c r="E755">
        <v>2</v>
      </c>
      <c r="F755" t="s">
        <v>3828</v>
      </c>
      <c r="G755">
        <v>3</v>
      </c>
      <c r="H755" t="s">
        <v>3902</v>
      </c>
      <c r="I755">
        <v>6</v>
      </c>
      <c r="J755" t="s">
        <v>16</v>
      </c>
      <c r="K755" t="s">
        <v>17</v>
      </c>
      <c r="L755" t="s">
        <v>3937</v>
      </c>
    </row>
    <row r="756" spans="1:12" x14ac:dyDescent="0.35">
      <c r="A756" t="s">
        <v>5371</v>
      </c>
      <c r="B756" t="s">
        <v>58</v>
      </c>
      <c r="C756" t="s">
        <v>58</v>
      </c>
      <c r="D756" t="s">
        <v>3834</v>
      </c>
      <c r="E756">
        <v>5</v>
      </c>
      <c r="F756" t="s">
        <v>3879</v>
      </c>
      <c r="G756">
        <v>4</v>
      </c>
      <c r="H756" t="s">
        <v>3880</v>
      </c>
      <c r="I756">
        <v>20</v>
      </c>
      <c r="J756" t="s">
        <v>36</v>
      </c>
      <c r="K756" t="s">
        <v>3833</v>
      </c>
      <c r="L756" t="s">
        <v>4582</v>
      </c>
    </row>
    <row r="757" spans="1:12" x14ac:dyDescent="0.35">
      <c r="A757" t="s">
        <v>5372</v>
      </c>
      <c r="B757" t="s">
        <v>42</v>
      </c>
      <c r="C757" t="s">
        <v>42</v>
      </c>
      <c r="D757" t="s">
        <v>3827</v>
      </c>
      <c r="E757">
        <v>3</v>
      </c>
      <c r="F757" t="s">
        <v>3825</v>
      </c>
      <c r="G757">
        <v>5</v>
      </c>
      <c r="H757" t="s">
        <v>3835</v>
      </c>
      <c r="I757">
        <v>15</v>
      </c>
      <c r="J757" t="s">
        <v>16</v>
      </c>
      <c r="K757" t="s">
        <v>3825</v>
      </c>
      <c r="L757" t="s">
        <v>4257</v>
      </c>
    </row>
    <row r="758" spans="1:12" x14ac:dyDescent="0.35">
      <c r="A758" t="s">
        <v>5373</v>
      </c>
      <c r="B758" t="s">
        <v>84</v>
      </c>
      <c r="C758" t="s">
        <v>84</v>
      </c>
      <c r="D758" t="s">
        <v>3838</v>
      </c>
      <c r="E758">
        <v>2</v>
      </c>
      <c r="F758" t="s">
        <v>3839</v>
      </c>
      <c r="G758">
        <v>1.5</v>
      </c>
      <c r="H758" t="s">
        <v>3828</v>
      </c>
      <c r="I758">
        <v>3</v>
      </c>
      <c r="J758" t="s">
        <v>3833</v>
      </c>
      <c r="K758" t="s">
        <v>26</v>
      </c>
      <c r="L758" t="s">
        <v>3940</v>
      </c>
    </row>
    <row r="759" spans="1:12" x14ac:dyDescent="0.35">
      <c r="A759" t="s">
        <v>5374</v>
      </c>
      <c r="B759" t="s">
        <v>84</v>
      </c>
      <c r="C759" t="s">
        <v>84</v>
      </c>
      <c r="D759" t="s">
        <v>3851</v>
      </c>
      <c r="E759">
        <v>4</v>
      </c>
      <c r="F759" t="s">
        <v>3830</v>
      </c>
      <c r="G759">
        <v>1.5</v>
      </c>
      <c r="H759" t="s">
        <v>3902</v>
      </c>
      <c r="I759">
        <v>6</v>
      </c>
      <c r="J759" t="s">
        <v>25</v>
      </c>
      <c r="K759" t="s">
        <v>3833</v>
      </c>
      <c r="L759" t="s">
        <v>4354</v>
      </c>
    </row>
    <row r="760" spans="1:12" x14ac:dyDescent="0.35">
      <c r="A760" t="s">
        <v>352</v>
      </c>
      <c r="B760" t="s">
        <v>58</v>
      </c>
      <c r="C760" t="s">
        <v>58</v>
      </c>
      <c r="D760" t="s">
        <v>3851</v>
      </c>
      <c r="E760">
        <v>4</v>
      </c>
      <c r="F760" t="s">
        <v>3879</v>
      </c>
      <c r="G760">
        <v>4</v>
      </c>
      <c r="H760" t="s">
        <v>3874</v>
      </c>
      <c r="I760">
        <v>16</v>
      </c>
      <c r="J760" t="s">
        <v>16</v>
      </c>
      <c r="K760" t="s">
        <v>17</v>
      </c>
      <c r="L760" t="s">
        <v>4166</v>
      </c>
    </row>
    <row r="761" spans="1:12" x14ac:dyDescent="0.35">
      <c r="A761" t="s">
        <v>3988</v>
      </c>
      <c r="B761" t="s">
        <v>3833</v>
      </c>
      <c r="C761" t="s">
        <v>3826</v>
      </c>
      <c r="D761" t="s">
        <v>3851</v>
      </c>
      <c r="E761">
        <v>4</v>
      </c>
      <c r="F761" t="s">
        <v>3828</v>
      </c>
      <c r="G761">
        <v>3</v>
      </c>
      <c r="H761" t="s">
        <v>3852</v>
      </c>
      <c r="I761">
        <v>12</v>
      </c>
      <c r="J761" t="s">
        <v>3833</v>
      </c>
      <c r="K761" t="s">
        <v>17</v>
      </c>
      <c r="L761" t="s">
        <v>3989</v>
      </c>
    </row>
    <row r="762" spans="1:12" x14ac:dyDescent="0.35">
      <c r="A762" t="s">
        <v>5375</v>
      </c>
      <c r="B762" t="s">
        <v>84</v>
      </c>
      <c r="C762" t="s">
        <v>84</v>
      </c>
      <c r="D762" t="s">
        <v>3834</v>
      </c>
      <c r="E762">
        <v>5</v>
      </c>
      <c r="F762" t="s">
        <v>3839</v>
      </c>
      <c r="G762">
        <v>1.5</v>
      </c>
      <c r="H762" t="s">
        <v>3899</v>
      </c>
      <c r="I762">
        <v>7.5</v>
      </c>
      <c r="J762" t="s">
        <v>3833</v>
      </c>
      <c r="K762" t="s">
        <v>3833</v>
      </c>
      <c r="L762" t="s">
        <v>4497</v>
      </c>
    </row>
    <row r="763" spans="1:12" x14ac:dyDescent="0.35">
      <c r="A763" t="s">
        <v>5376</v>
      </c>
      <c r="B763" t="s">
        <v>84</v>
      </c>
      <c r="C763" t="s">
        <v>84</v>
      </c>
      <c r="D763" t="s">
        <v>3838</v>
      </c>
      <c r="E763">
        <v>2</v>
      </c>
      <c r="F763" t="s">
        <v>3839</v>
      </c>
      <c r="G763">
        <v>1.5</v>
      </c>
      <c r="H763" t="s">
        <v>3828</v>
      </c>
      <c r="I763">
        <v>3</v>
      </c>
      <c r="J763" t="s">
        <v>3833</v>
      </c>
      <c r="K763" t="s">
        <v>17</v>
      </c>
      <c r="L763" t="s">
        <v>4139</v>
      </c>
    </row>
    <row r="764" spans="1:12" x14ac:dyDescent="0.35">
      <c r="A764" t="s">
        <v>5377</v>
      </c>
      <c r="B764" t="s">
        <v>42</v>
      </c>
      <c r="C764" t="s">
        <v>42</v>
      </c>
      <c r="D764" t="s">
        <v>3838</v>
      </c>
      <c r="E764">
        <v>2</v>
      </c>
      <c r="F764" t="s">
        <v>3830</v>
      </c>
      <c r="G764">
        <v>5</v>
      </c>
      <c r="H764" t="s">
        <v>3843</v>
      </c>
      <c r="I764">
        <v>10</v>
      </c>
      <c r="J764" t="s">
        <v>3833</v>
      </c>
      <c r="K764" t="s">
        <v>17</v>
      </c>
      <c r="L764" t="s">
        <v>4046</v>
      </c>
    </row>
    <row r="765" spans="1:12" x14ac:dyDescent="0.35">
      <c r="A765" t="s">
        <v>5378</v>
      </c>
      <c r="B765" t="s">
        <v>31</v>
      </c>
      <c r="C765" t="s">
        <v>31</v>
      </c>
      <c r="D765" t="s">
        <v>3834</v>
      </c>
      <c r="E765">
        <v>5</v>
      </c>
      <c r="F765" t="s">
        <v>3846</v>
      </c>
      <c r="G765">
        <v>1</v>
      </c>
      <c r="H765" t="s">
        <v>3849</v>
      </c>
      <c r="I765">
        <v>5</v>
      </c>
      <c r="J765" t="s">
        <v>25</v>
      </c>
      <c r="K765" t="s">
        <v>3830</v>
      </c>
      <c r="L765" t="s">
        <v>3934</v>
      </c>
    </row>
    <row r="766" spans="1:12" x14ac:dyDescent="0.35">
      <c r="A766" t="s">
        <v>5379</v>
      </c>
      <c r="B766" t="s">
        <v>84</v>
      </c>
      <c r="C766" t="s">
        <v>84</v>
      </c>
      <c r="D766" t="s">
        <v>3851</v>
      </c>
      <c r="E766">
        <v>4</v>
      </c>
      <c r="F766" t="s">
        <v>3839</v>
      </c>
      <c r="G766">
        <v>1.5</v>
      </c>
      <c r="H766" t="s">
        <v>3902</v>
      </c>
      <c r="I766">
        <v>6</v>
      </c>
      <c r="J766" t="s">
        <v>3833</v>
      </c>
      <c r="K766" t="s">
        <v>17</v>
      </c>
      <c r="L766" t="s">
        <v>4083</v>
      </c>
    </row>
    <row r="767" spans="1:12" x14ac:dyDescent="0.35">
      <c r="A767" t="s">
        <v>5380</v>
      </c>
      <c r="B767" t="s">
        <v>42</v>
      </c>
      <c r="C767" t="s">
        <v>42</v>
      </c>
      <c r="D767" t="s">
        <v>3834</v>
      </c>
      <c r="E767">
        <v>5</v>
      </c>
      <c r="F767" t="s">
        <v>3849</v>
      </c>
      <c r="G767">
        <v>5</v>
      </c>
      <c r="H767" t="s">
        <v>3855</v>
      </c>
      <c r="I767">
        <v>25</v>
      </c>
      <c r="J767" t="s">
        <v>3833</v>
      </c>
      <c r="K767" t="s">
        <v>26</v>
      </c>
      <c r="L767" t="s">
        <v>4631</v>
      </c>
    </row>
    <row r="768" spans="1:12" x14ac:dyDescent="0.35">
      <c r="A768" t="s">
        <v>5381</v>
      </c>
      <c r="B768" t="s">
        <v>84</v>
      </c>
      <c r="C768" t="s">
        <v>84</v>
      </c>
      <c r="D768" t="s">
        <v>3851</v>
      </c>
      <c r="E768">
        <v>4</v>
      </c>
      <c r="F768" t="s">
        <v>3839</v>
      </c>
      <c r="G768">
        <v>1.5</v>
      </c>
      <c r="H768" t="s">
        <v>3902</v>
      </c>
      <c r="I768">
        <v>6</v>
      </c>
      <c r="J768" t="s">
        <v>25</v>
      </c>
      <c r="K768" t="s">
        <v>26</v>
      </c>
      <c r="L768" t="s">
        <v>3833</v>
      </c>
    </row>
    <row r="769" spans="1:12" x14ac:dyDescent="0.35">
      <c r="A769" t="s">
        <v>3990</v>
      </c>
      <c r="B769" t="s">
        <v>3825</v>
      </c>
      <c r="C769" t="s">
        <v>15</v>
      </c>
      <c r="D769" t="s">
        <v>3838</v>
      </c>
      <c r="E769">
        <v>2</v>
      </c>
      <c r="F769" t="s">
        <v>3842</v>
      </c>
      <c r="G769">
        <v>2</v>
      </c>
      <c r="H769" t="s">
        <v>3879</v>
      </c>
      <c r="I769">
        <v>4</v>
      </c>
      <c r="J769" t="s">
        <v>3833</v>
      </c>
      <c r="K769" t="s">
        <v>26</v>
      </c>
      <c r="L769" t="s">
        <v>3877</v>
      </c>
    </row>
    <row r="770" spans="1:12" x14ac:dyDescent="0.35">
      <c r="A770" t="s">
        <v>5382</v>
      </c>
      <c r="B770" t="s">
        <v>42</v>
      </c>
      <c r="C770" t="s">
        <v>42</v>
      </c>
      <c r="D770" t="s">
        <v>3830</v>
      </c>
      <c r="E770">
        <v>2</v>
      </c>
      <c r="F770" t="s">
        <v>3849</v>
      </c>
      <c r="G770">
        <v>5</v>
      </c>
      <c r="H770" t="s">
        <v>3843</v>
      </c>
      <c r="I770">
        <v>10</v>
      </c>
      <c r="J770" t="s">
        <v>3833</v>
      </c>
      <c r="K770" t="s">
        <v>3833</v>
      </c>
      <c r="L770" t="s">
        <v>4229</v>
      </c>
    </row>
    <row r="771" spans="1:12" x14ac:dyDescent="0.35">
      <c r="A771" t="s">
        <v>3991</v>
      </c>
      <c r="B771" t="s">
        <v>3833</v>
      </c>
      <c r="C771" t="s">
        <v>3826</v>
      </c>
      <c r="D771" t="s">
        <v>3827</v>
      </c>
      <c r="E771">
        <v>3</v>
      </c>
      <c r="F771" t="s">
        <v>3828</v>
      </c>
      <c r="G771">
        <v>3</v>
      </c>
      <c r="H771" t="s">
        <v>3829</v>
      </c>
      <c r="I771">
        <v>9</v>
      </c>
      <c r="J771" t="s">
        <v>36</v>
      </c>
      <c r="K771" t="s">
        <v>26</v>
      </c>
      <c r="L771" t="s">
        <v>3914</v>
      </c>
    </row>
    <row r="772" spans="1:12" x14ac:dyDescent="0.35">
      <c r="A772" t="s">
        <v>353</v>
      </c>
      <c r="B772" t="s">
        <v>58</v>
      </c>
      <c r="C772" t="s">
        <v>58</v>
      </c>
      <c r="D772" t="s">
        <v>3858</v>
      </c>
      <c r="E772">
        <v>1</v>
      </c>
      <c r="F772" t="s">
        <v>3879</v>
      </c>
      <c r="G772">
        <v>4</v>
      </c>
      <c r="H772" t="s">
        <v>3879</v>
      </c>
      <c r="I772">
        <v>4</v>
      </c>
      <c r="J772" t="s">
        <v>25</v>
      </c>
      <c r="K772" t="s">
        <v>26</v>
      </c>
      <c r="L772" t="s">
        <v>4336</v>
      </c>
    </row>
    <row r="773" spans="1:12" x14ac:dyDescent="0.35">
      <c r="A773" t="s">
        <v>3992</v>
      </c>
      <c r="B773" t="s">
        <v>3833</v>
      </c>
      <c r="C773" t="s">
        <v>84</v>
      </c>
      <c r="D773" t="s">
        <v>3834</v>
      </c>
      <c r="E773">
        <v>5</v>
      </c>
      <c r="F773" t="s">
        <v>3839</v>
      </c>
      <c r="G773">
        <v>1.5</v>
      </c>
      <c r="H773" t="s">
        <v>3899</v>
      </c>
      <c r="I773">
        <v>7.5</v>
      </c>
      <c r="J773" t="s">
        <v>3833</v>
      </c>
      <c r="K773" t="s">
        <v>3833</v>
      </c>
      <c r="L773" t="s">
        <v>3993</v>
      </c>
    </row>
    <row r="774" spans="1:12" x14ac:dyDescent="0.35">
      <c r="A774" t="s">
        <v>354</v>
      </c>
      <c r="B774" t="s">
        <v>15</v>
      </c>
      <c r="C774" t="s">
        <v>15</v>
      </c>
      <c r="D774" t="s">
        <v>3827</v>
      </c>
      <c r="E774">
        <v>3</v>
      </c>
      <c r="F774" t="s">
        <v>3842</v>
      </c>
      <c r="G774">
        <v>2</v>
      </c>
      <c r="H774" t="s">
        <v>3902</v>
      </c>
      <c r="I774">
        <v>6</v>
      </c>
      <c r="J774" t="s">
        <v>36</v>
      </c>
      <c r="K774" t="s">
        <v>26</v>
      </c>
      <c r="L774" t="s">
        <v>3917</v>
      </c>
    </row>
    <row r="775" spans="1:12" x14ac:dyDescent="0.35">
      <c r="A775" t="s">
        <v>355</v>
      </c>
      <c r="B775" t="s">
        <v>31</v>
      </c>
      <c r="C775" t="s">
        <v>31</v>
      </c>
      <c r="D775" t="s">
        <v>3827</v>
      </c>
      <c r="E775">
        <v>3</v>
      </c>
      <c r="F775" t="s">
        <v>3846</v>
      </c>
      <c r="G775">
        <v>1</v>
      </c>
      <c r="H775" t="s">
        <v>3828</v>
      </c>
      <c r="I775">
        <v>3</v>
      </c>
      <c r="J775" t="s">
        <v>16</v>
      </c>
      <c r="K775" t="s">
        <v>26</v>
      </c>
      <c r="L775" t="s">
        <v>4137</v>
      </c>
    </row>
    <row r="776" spans="1:12" x14ac:dyDescent="0.35">
      <c r="A776" t="s">
        <v>5383</v>
      </c>
      <c r="B776" t="s">
        <v>50</v>
      </c>
      <c r="C776" t="s">
        <v>50</v>
      </c>
      <c r="D776" t="s">
        <v>3851</v>
      </c>
      <c r="E776">
        <v>4</v>
      </c>
      <c r="F776" t="s">
        <v>3828</v>
      </c>
      <c r="G776">
        <v>3</v>
      </c>
      <c r="H776" t="s">
        <v>3852</v>
      </c>
      <c r="I776">
        <v>12</v>
      </c>
      <c r="J776" t="s">
        <v>36</v>
      </c>
      <c r="K776" t="s">
        <v>3833</v>
      </c>
      <c r="L776" t="s">
        <v>4691</v>
      </c>
    </row>
    <row r="777" spans="1:12" x14ac:dyDescent="0.35">
      <c r="A777" t="s">
        <v>356</v>
      </c>
      <c r="B777" t="s">
        <v>42</v>
      </c>
      <c r="C777" t="s">
        <v>42</v>
      </c>
      <c r="D777" t="s">
        <v>3834</v>
      </c>
      <c r="E777">
        <v>5</v>
      </c>
      <c r="F777" t="s">
        <v>3849</v>
      </c>
      <c r="G777">
        <v>5</v>
      </c>
      <c r="H777" t="s">
        <v>3855</v>
      </c>
      <c r="I777">
        <v>25</v>
      </c>
      <c r="J777" t="s">
        <v>25</v>
      </c>
      <c r="K777" t="s">
        <v>26</v>
      </c>
      <c r="L777" t="s">
        <v>4172</v>
      </c>
    </row>
    <row r="778" spans="1:12" x14ac:dyDescent="0.35">
      <c r="A778" t="s">
        <v>357</v>
      </c>
      <c r="B778" t="s">
        <v>50</v>
      </c>
      <c r="C778" t="s">
        <v>50</v>
      </c>
      <c r="D778" t="s">
        <v>3827</v>
      </c>
      <c r="E778">
        <v>3</v>
      </c>
      <c r="F778" t="s">
        <v>3828</v>
      </c>
      <c r="G778">
        <v>3</v>
      </c>
      <c r="H778" t="s">
        <v>3829</v>
      </c>
      <c r="I778">
        <v>9</v>
      </c>
      <c r="J778" t="s">
        <v>36</v>
      </c>
      <c r="K778" t="s">
        <v>17</v>
      </c>
      <c r="L778" t="s">
        <v>3932</v>
      </c>
    </row>
    <row r="779" spans="1:12" x14ac:dyDescent="0.35">
      <c r="A779" t="s">
        <v>5384</v>
      </c>
      <c r="B779" t="s">
        <v>42</v>
      </c>
      <c r="C779" t="s">
        <v>42</v>
      </c>
      <c r="D779" t="s">
        <v>3833</v>
      </c>
      <c r="E779">
        <v>5</v>
      </c>
      <c r="F779" t="s">
        <v>3849</v>
      </c>
      <c r="G779">
        <v>5</v>
      </c>
      <c r="H779" t="s">
        <v>3855</v>
      </c>
      <c r="I779">
        <v>25</v>
      </c>
      <c r="J779" t="s">
        <v>36</v>
      </c>
      <c r="K779" t="s">
        <v>3833</v>
      </c>
      <c r="L779" t="s">
        <v>4307</v>
      </c>
    </row>
    <row r="780" spans="1:12" x14ac:dyDescent="0.35">
      <c r="A780" t="s">
        <v>5385</v>
      </c>
      <c r="B780" t="s">
        <v>58</v>
      </c>
      <c r="C780" t="s">
        <v>58</v>
      </c>
      <c r="D780" t="s">
        <v>3851</v>
      </c>
      <c r="E780">
        <v>4</v>
      </c>
      <c r="F780" t="s">
        <v>3879</v>
      </c>
      <c r="G780">
        <v>4</v>
      </c>
      <c r="H780" t="s">
        <v>3874</v>
      </c>
      <c r="I780">
        <v>16</v>
      </c>
      <c r="J780" t="s">
        <v>3830</v>
      </c>
      <c r="K780" t="s">
        <v>3833</v>
      </c>
      <c r="L780" t="s">
        <v>3998</v>
      </c>
    </row>
    <row r="781" spans="1:12" x14ac:dyDescent="0.35">
      <c r="A781" t="s">
        <v>5386</v>
      </c>
      <c r="B781" t="s">
        <v>50</v>
      </c>
      <c r="C781" t="s">
        <v>50</v>
      </c>
      <c r="D781" t="s">
        <v>3851</v>
      </c>
      <c r="E781">
        <v>4</v>
      </c>
      <c r="F781" t="s">
        <v>3825</v>
      </c>
      <c r="G781">
        <v>3</v>
      </c>
      <c r="H781" t="s">
        <v>3852</v>
      </c>
      <c r="I781">
        <v>12</v>
      </c>
      <c r="J781" t="s">
        <v>25</v>
      </c>
      <c r="K781" t="s">
        <v>3825</v>
      </c>
      <c r="L781" t="s">
        <v>4096</v>
      </c>
    </row>
    <row r="782" spans="1:12" x14ac:dyDescent="0.35">
      <c r="A782" t="s">
        <v>5387</v>
      </c>
      <c r="B782" t="s">
        <v>31</v>
      </c>
      <c r="C782" t="s">
        <v>31</v>
      </c>
      <c r="D782" t="s">
        <v>3830</v>
      </c>
      <c r="E782">
        <v>2</v>
      </c>
      <c r="F782" t="s">
        <v>3846</v>
      </c>
      <c r="G782">
        <v>1</v>
      </c>
      <c r="H782" t="s">
        <v>3842</v>
      </c>
      <c r="I782">
        <v>2</v>
      </c>
      <c r="J782" t="s">
        <v>25</v>
      </c>
      <c r="K782" t="s">
        <v>3833</v>
      </c>
      <c r="L782" t="s">
        <v>3870</v>
      </c>
    </row>
    <row r="783" spans="1:12" x14ac:dyDescent="0.35">
      <c r="A783" t="s">
        <v>358</v>
      </c>
      <c r="B783" t="s">
        <v>50</v>
      </c>
      <c r="C783" t="s">
        <v>50</v>
      </c>
      <c r="D783" t="s">
        <v>3851</v>
      </c>
      <c r="E783">
        <v>4</v>
      </c>
      <c r="F783" t="s">
        <v>3828</v>
      </c>
      <c r="G783">
        <v>3</v>
      </c>
      <c r="H783" t="s">
        <v>3852</v>
      </c>
      <c r="I783">
        <v>12</v>
      </c>
      <c r="J783" t="s">
        <v>36</v>
      </c>
      <c r="K783" t="s">
        <v>17</v>
      </c>
      <c r="L783" t="s">
        <v>4435</v>
      </c>
    </row>
    <row r="784" spans="1:12" x14ac:dyDescent="0.35">
      <c r="A784" t="s">
        <v>5388</v>
      </c>
      <c r="B784" t="s">
        <v>58</v>
      </c>
      <c r="C784" t="s">
        <v>58</v>
      </c>
      <c r="D784" t="s">
        <v>3830</v>
      </c>
      <c r="E784">
        <v>5</v>
      </c>
      <c r="F784" t="s">
        <v>3879</v>
      </c>
      <c r="G784">
        <v>4</v>
      </c>
      <c r="H784" t="s">
        <v>3880</v>
      </c>
      <c r="I784">
        <v>20</v>
      </c>
      <c r="J784" t="s">
        <v>3833</v>
      </c>
      <c r="K784" t="s">
        <v>3833</v>
      </c>
      <c r="L784" t="s">
        <v>5181</v>
      </c>
    </row>
    <row r="785" spans="1:12" x14ac:dyDescent="0.35">
      <c r="A785" t="s">
        <v>5389</v>
      </c>
      <c r="B785" t="s">
        <v>50</v>
      </c>
      <c r="C785" t="s">
        <v>50</v>
      </c>
      <c r="D785" t="s">
        <v>3827</v>
      </c>
      <c r="E785">
        <v>3</v>
      </c>
      <c r="F785" t="s">
        <v>3828</v>
      </c>
      <c r="G785">
        <v>3</v>
      </c>
      <c r="H785" t="s">
        <v>3829</v>
      </c>
      <c r="I785">
        <v>9</v>
      </c>
      <c r="J785" t="s">
        <v>3833</v>
      </c>
      <c r="K785" t="s">
        <v>17</v>
      </c>
      <c r="L785" t="s">
        <v>4050</v>
      </c>
    </row>
    <row r="786" spans="1:12" x14ac:dyDescent="0.35">
      <c r="A786" t="s">
        <v>5390</v>
      </c>
      <c r="B786" t="s">
        <v>31</v>
      </c>
      <c r="C786" t="s">
        <v>31</v>
      </c>
      <c r="D786" t="s">
        <v>3858</v>
      </c>
      <c r="E786">
        <v>1</v>
      </c>
      <c r="F786" t="s">
        <v>3846</v>
      </c>
      <c r="G786">
        <v>1</v>
      </c>
      <c r="H786" t="s">
        <v>3846</v>
      </c>
      <c r="I786">
        <v>1</v>
      </c>
      <c r="J786" t="s">
        <v>3833</v>
      </c>
      <c r="K786" t="s">
        <v>3833</v>
      </c>
      <c r="L786" t="s">
        <v>4364</v>
      </c>
    </row>
    <row r="787" spans="1:12" x14ac:dyDescent="0.35">
      <c r="A787" t="s">
        <v>5391</v>
      </c>
      <c r="B787" t="s">
        <v>42</v>
      </c>
      <c r="C787" t="s">
        <v>42</v>
      </c>
      <c r="D787" t="s">
        <v>3827</v>
      </c>
      <c r="E787">
        <v>3</v>
      </c>
      <c r="F787" t="s">
        <v>3849</v>
      </c>
      <c r="G787">
        <v>5</v>
      </c>
      <c r="H787" t="s">
        <v>3835</v>
      </c>
      <c r="I787">
        <v>15</v>
      </c>
      <c r="J787" t="s">
        <v>16</v>
      </c>
      <c r="K787" t="s">
        <v>26</v>
      </c>
      <c r="L787" t="s">
        <v>3833</v>
      </c>
    </row>
    <row r="788" spans="1:12" x14ac:dyDescent="0.35">
      <c r="A788" t="s">
        <v>5392</v>
      </c>
      <c r="B788" t="s">
        <v>58</v>
      </c>
      <c r="C788" t="s">
        <v>58</v>
      </c>
      <c r="D788" t="s">
        <v>3858</v>
      </c>
      <c r="E788">
        <v>1</v>
      </c>
      <c r="F788" t="s">
        <v>3830</v>
      </c>
      <c r="G788">
        <v>4</v>
      </c>
      <c r="H788" t="s">
        <v>3879</v>
      </c>
      <c r="I788">
        <v>4</v>
      </c>
      <c r="J788" t="s">
        <v>16</v>
      </c>
      <c r="K788" t="s">
        <v>3833</v>
      </c>
      <c r="L788" t="s">
        <v>3877</v>
      </c>
    </row>
    <row r="789" spans="1:12" x14ac:dyDescent="0.35">
      <c r="A789" t="s">
        <v>5393</v>
      </c>
      <c r="B789" t="s">
        <v>84</v>
      </c>
      <c r="C789" t="s">
        <v>84</v>
      </c>
      <c r="D789" t="s">
        <v>3838</v>
      </c>
      <c r="E789">
        <v>2</v>
      </c>
      <c r="F789" t="s">
        <v>3839</v>
      </c>
      <c r="G789">
        <v>1.5</v>
      </c>
      <c r="H789" t="s">
        <v>3828</v>
      </c>
      <c r="I789">
        <v>3</v>
      </c>
      <c r="J789" t="s">
        <v>3833</v>
      </c>
      <c r="K789" t="s">
        <v>3833</v>
      </c>
      <c r="L789" t="s">
        <v>4471</v>
      </c>
    </row>
    <row r="790" spans="1:12" x14ac:dyDescent="0.35">
      <c r="A790" t="s">
        <v>5394</v>
      </c>
      <c r="B790" t="s">
        <v>50</v>
      </c>
      <c r="C790" t="s">
        <v>50</v>
      </c>
      <c r="D790" t="s">
        <v>3858</v>
      </c>
      <c r="E790">
        <v>1</v>
      </c>
      <c r="F790" t="s">
        <v>3828</v>
      </c>
      <c r="G790">
        <v>3</v>
      </c>
      <c r="H790" t="s">
        <v>3828</v>
      </c>
      <c r="I790">
        <v>3</v>
      </c>
      <c r="J790" t="s">
        <v>3833</v>
      </c>
      <c r="K790" t="s">
        <v>3833</v>
      </c>
      <c r="L790" t="s">
        <v>4240</v>
      </c>
    </row>
    <row r="791" spans="1:12" x14ac:dyDescent="0.35">
      <c r="A791" t="s">
        <v>5395</v>
      </c>
      <c r="B791" t="s">
        <v>31</v>
      </c>
      <c r="C791" t="s">
        <v>31</v>
      </c>
      <c r="D791" t="s">
        <v>3838</v>
      </c>
      <c r="E791">
        <v>2</v>
      </c>
      <c r="F791" t="s">
        <v>3846</v>
      </c>
      <c r="G791">
        <v>1</v>
      </c>
      <c r="H791" t="s">
        <v>3842</v>
      </c>
      <c r="I791">
        <v>2</v>
      </c>
      <c r="J791" t="s">
        <v>25</v>
      </c>
      <c r="K791" t="s">
        <v>3833</v>
      </c>
      <c r="L791" t="s">
        <v>3978</v>
      </c>
    </row>
    <row r="792" spans="1:12" x14ac:dyDescent="0.35">
      <c r="A792" t="s">
        <v>5396</v>
      </c>
      <c r="B792" t="s">
        <v>58</v>
      </c>
      <c r="C792" t="s">
        <v>58</v>
      </c>
      <c r="D792" t="s">
        <v>3838</v>
      </c>
      <c r="E792">
        <v>2</v>
      </c>
      <c r="F792" t="s">
        <v>3879</v>
      </c>
      <c r="G792">
        <v>4</v>
      </c>
      <c r="H792" t="s">
        <v>3883</v>
      </c>
      <c r="I792">
        <v>8</v>
      </c>
      <c r="J792" t="s">
        <v>16</v>
      </c>
      <c r="K792" t="s">
        <v>3833</v>
      </c>
      <c r="L792" t="s">
        <v>4897</v>
      </c>
    </row>
    <row r="793" spans="1:12" x14ac:dyDescent="0.35">
      <c r="A793" t="s">
        <v>5397</v>
      </c>
      <c r="B793" t="s">
        <v>31</v>
      </c>
      <c r="C793" t="s">
        <v>31</v>
      </c>
      <c r="D793" t="s">
        <v>3851</v>
      </c>
      <c r="E793">
        <v>4</v>
      </c>
      <c r="F793" t="s">
        <v>3846</v>
      </c>
      <c r="G793">
        <v>1</v>
      </c>
      <c r="H793" t="s">
        <v>3830</v>
      </c>
      <c r="I793">
        <v>4</v>
      </c>
      <c r="J793" t="s">
        <v>3830</v>
      </c>
      <c r="K793" t="s">
        <v>26</v>
      </c>
      <c r="L793" t="s">
        <v>3979</v>
      </c>
    </row>
    <row r="794" spans="1:12" x14ac:dyDescent="0.35">
      <c r="A794" t="s">
        <v>359</v>
      </c>
      <c r="B794" t="s">
        <v>58</v>
      </c>
      <c r="C794" t="s">
        <v>58</v>
      </c>
      <c r="D794" t="s">
        <v>3834</v>
      </c>
      <c r="E794">
        <v>5</v>
      </c>
      <c r="F794" t="s">
        <v>3879</v>
      </c>
      <c r="G794">
        <v>4</v>
      </c>
      <c r="H794" t="s">
        <v>3880</v>
      </c>
      <c r="I794">
        <v>20</v>
      </c>
      <c r="J794" t="s">
        <v>36</v>
      </c>
      <c r="K794" t="s">
        <v>26</v>
      </c>
      <c r="L794" t="s">
        <v>4268</v>
      </c>
    </row>
    <row r="795" spans="1:12" x14ac:dyDescent="0.35">
      <c r="A795" t="s">
        <v>360</v>
      </c>
      <c r="B795" t="s">
        <v>31</v>
      </c>
      <c r="C795" t="s">
        <v>31</v>
      </c>
      <c r="D795" t="s">
        <v>3851</v>
      </c>
      <c r="E795">
        <v>4</v>
      </c>
      <c r="F795" t="s">
        <v>3846</v>
      </c>
      <c r="G795">
        <v>1</v>
      </c>
      <c r="H795" t="s">
        <v>3879</v>
      </c>
      <c r="I795">
        <v>4</v>
      </c>
      <c r="J795" t="s">
        <v>36</v>
      </c>
      <c r="K795" t="s">
        <v>26</v>
      </c>
      <c r="L795" t="s">
        <v>4478</v>
      </c>
    </row>
    <row r="796" spans="1:12" x14ac:dyDescent="0.35">
      <c r="A796" t="s">
        <v>5398</v>
      </c>
      <c r="B796" t="s">
        <v>50</v>
      </c>
      <c r="C796" t="s">
        <v>50</v>
      </c>
      <c r="D796" t="s">
        <v>3851</v>
      </c>
      <c r="E796">
        <v>4</v>
      </c>
      <c r="F796" t="s">
        <v>3828</v>
      </c>
      <c r="G796">
        <v>3</v>
      </c>
      <c r="H796" t="s">
        <v>3852</v>
      </c>
      <c r="I796">
        <v>12</v>
      </c>
      <c r="J796" t="s">
        <v>16</v>
      </c>
      <c r="K796" t="s">
        <v>3833</v>
      </c>
      <c r="L796" t="s">
        <v>4574</v>
      </c>
    </row>
    <row r="797" spans="1:12" x14ac:dyDescent="0.35">
      <c r="A797" t="s">
        <v>361</v>
      </c>
      <c r="B797" t="s">
        <v>47</v>
      </c>
      <c r="C797" t="s">
        <v>47</v>
      </c>
      <c r="D797" t="s">
        <v>3833</v>
      </c>
      <c r="E797">
        <v>1</v>
      </c>
      <c r="F797" t="s">
        <v>3879</v>
      </c>
      <c r="G797">
        <v>4</v>
      </c>
      <c r="H797" t="s">
        <v>3879</v>
      </c>
      <c r="I797">
        <v>4</v>
      </c>
      <c r="J797" t="s">
        <v>36</v>
      </c>
      <c r="K797" t="s">
        <v>26</v>
      </c>
      <c r="L797" t="s">
        <v>4382</v>
      </c>
    </row>
    <row r="798" spans="1:12" x14ac:dyDescent="0.35">
      <c r="A798" t="s">
        <v>3994</v>
      </c>
      <c r="B798" t="s">
        <v>3830</v>
      </c>
      <c r="C798" t="s">
        <v>15</v>
      </c>
      <c r="D798" t="s">
        <v>3827</v>
      </c>
      <c r="E798">
        <v>3</v>
      </c>
      <c r="F798" t="s">
        <v>3842</v>
      </c>
      <c r="G798">
        <v>2</v>
      </c>
      <c r="H798" t="s">
        <v>3833</v>
      </c>
      <c r="I798">
        <v>6</v>
      </c>
      <c r="J798" t="s">
        <v>16</v>
      </c>
      <c r="K798" t="s">
        <v>3830</v>
      </c>
      <c r="L798" t="s">
        <v>3995</v>
      </c>
    </row>
    <row r="799" spans="1:12" x14ac:dyDescent="0.35">
      <c r="A799" t="s">
        <v>3996</v>
      </c>
      <c r="B799" t="s">
        <v>3830</v>
      </c>
      <c r="C799" t="s">
        <v>3826</v>
      </c>
      <c r="D799" t="s">
        <v>3838</v>
      </c>
      <c r="E799">
        <v>2</v>
      </c>
      <c r="F799" t="s">
        <v>3879</v>
      </c>
      <c r="G799">
        <v>4</v>
      </c>
      <c r="H799" t="s">
        <v>3883</v>
      </c>
      <c r="I799">
        <v>8</v>
      </c>
      <c r="J799" t="s">
        <v>16</v>
      </c>
      <c r="K799" t="s">
        <v>26</v>
      </c>
      <c r="L799" t="s">
        <v>3997</v>
      </c>
    </row>
    <row r="800" spans="1:12" x14ac:dyDescent="0.35">
      <c r="A800" t="s">
        <v>5399</v>
      </c>
      <c r="B800" t="s">
        <v>47</v>
      </c>
      <c r="C800" t="s">
        <v>47</v>
      </c>
      <c r="D800" t="s">
        <v>3858</v>
      </c>
      <c r="E800">
        <v>1</v>
      </c>
      <c r="F800" t="s">
        <v>3879</v>
      </c>
      <c r="G800">
        <v>4</v>
      </c>
      <c r="H800" t="s">
        <v>3879</v>
      </c>
      <c r="I800">
        <v>4</v>
      </c>
      <c r="J800" t="s">
        <v>3833</v>
      </c>
      <c r="K800" t="s">
        <v>26</v>
      </c>
      <c r="L800" t="s">
        <v>4338</v>
      </c>
    </row>
    <row r="801" spans="1:12" x14ac:dyDescent="0.35">
      <c r="A801" t="s">
        <v>362</v>
      </c>
      <c r="B801" t="s">
        <v>3825</v>
      </c>
      <c r="C801" t="s">
        <v>42</v>
      </c>
      <c r="D801" t="s">
        <v>3851</v>
      </c>
      <c r="E801">
        <v>4</v>
      </c>
      <c r="F801" t="s">
        <v>3849</v>
      </c>
      <c r="G801">
        <v>5</v>
      </c>
      <c r="H801" t="s">
        <v>3880</v>
      </c>
      <c r="I801">
        <v>20</v>
      </c>
      <c r="J801" t="s">
        <v>36</v>
      </c>
      <c r="K801" t="s">
        <v>17</v>
      </c>
      <c r="L801" t="s">
        <v>3998</v>
      </c>
    </row>
    <row r="802" spans="1:12" x14ac:dyDescent="0.35">
      <c r="A802" t="s">
        <v>5400</v>
      </c>
      <c r="B802" t="s">
        <v>50</v>
      </c>
      <c r="C802" t="s">
        <v>50</v>
      </c>
      <c r="D802" t="s">
        <v>3827</v>
      </c>
      <c r="E802">
        <v>3</v>
      </c>
      <c r="F802" t="s">
        <v>3828</v>
      </c>
      <c r="G802">
        <v>3</v>
      </c>
      <c r="H802" t="s">
        <v>3829</v>
      </c>
      <c r="I802">
        <v>9</v>
      </c>
      <c r="J802" t="s">
        <v>3833</v>
      </c>
      <c r="K802" t="s">
        <v>3825</v>
      </c>
      <c r="L802" t="s">
        <v>4529</v>
      </c>
    </row>
    <row r="803" spans="1:12" x14ac:dyDescent="0.35">
      <c r="A803" t="s">
        <v>363</v>
      </c>
      <c r="B803" t="s">
        <v>50</v>
      </c>
      <c r="C803" t="s">
        <v>50</v>
      </c>
      <c r="D803" t="s">
        <v>3858</v>
      </c>
      <c r="E803">
        <v>1</v>
      </c>
      <c r="F803" t="s">
        <v>3830</v>
      </c>
      <c r="G803">
        <v>3</v>
      </c>
      <c r="H803" t="s">
        <v>3828</v>
      </c>
      <c r="I803">
        <v>3</v>
      </c>
      <c r="J803" t="s">
        <v>16</v>
      </c>
      <c r="K803" t="s">
        <v>26</v>
      </c>
      <c r="L803" t="s">
        <v>4017</v>
      </c>
    </row>
    <row r="804" spans="1:12" x14ac:dyDescent="0.35">
      <c r="A804" t="s">
        <v>364</v>
      </c>
      <c r="B804" t="s">
        <v>15</v>
      </c>
      <c r="C804" t="s">
        <v>15</v>
      </c>
      <c r="D804" t="s">
        <v>3858</v>
      </c>
      <c r="E804">
        <v>1</v>
      </c>
      <c r="F804" t="s">
        <v>3842</v>
      </c>
      <c r="G804">
        <v>2</v>
      </c>
      <c r="H804" t="s">
        <v>3830</v>
      </c>
      <c r="I804">
        <v>2</v>
      </c>
      <c r="J804" t="s">
        <v>25</v>
      </c>
      <c r="K804" t="s">
        <v>26</v>
      </c>
      <c r="L804" t="s">
        <v>4255</v>
      </c>
    </row>
    <row r="805" spans="1:12" x14ac:dyDescent="0.35">
      <c r="A805" t="s">
        <v>365</v>
      </c>
      <c r="B805" t="s">
        <v>47</v>
      </c>
      <c r="C805" t="s">
        <v>47</v>
      </c>
      <c r="D805" t="s">
        <v>3827</v>
      </c>
      <c r="E805">
        <v>3</v>
      </c>
      <c r="F805" t="s">
        <v>3879</v>
      </c>
      <c r="G805">
        <v>4</v>
      </c>
      <c r="H805" t="s">
        <v>3852</v>
      </c>
      <c r="I805">
        <v>12</v>
      </c>
      <c r="J805" t="s">
        <v>16</v>
      </c>
      <c r="K805" t="s">
        <v>17</v>
      </c>
      <c r="L805" t="s">
        <v>4562</v>
      </c>
    </row>
    <row r="806" spans="1:12" x14ac:dyDescent="0.35">
      <c r="A806" t="s">
        <v>366</v>
      </c>
      <c r="B806" t="s">
        <v>31</v>
      </c>
      <c r="C806" t="s">
        <v>31</v>
      </c>
      <c r="D806" t="s">
        <v>3827</v>
      </c>
      <c r="E806">
        <v>3</v>
      </c>
      <c r="F806" t="s">
        <v>3846</v>
      </c>
      <c r="G806">
        <v>1</v>
      </c>
      <c r="H806" t="s">
        <v>3828</v>
      </c>
      <c r="I806">
        <v>3</v>
      </c>
      <c r="J806" t="s">
        <v>16</v>
      </c>
      <c r="K806" t="s">
        <v>17</v>
      </c>
      <c r="L806" t="s">
        <v>3907</v>
      </c>
    </row>
    <row r="807" spans="1:12" x14ac:dyDescent="0.35">
      <c r="A807" t="s">
        <v>3999</v>
      </c>
      <c r="B807" t="s">
        <v>3830</v>
      </c>
      <c r="C807" t="s">
        <v>3826</v>
      </c>
      <c r="D807" t="s">
        <v>3827</v>
      </c>
      <c r="E807">
        <v>3</v>
      </c>
      <c r="F807" t="s">
        <v>3828</v>
      </c>
      <c r="G807">
        <v>3</v>
      </c>
      <c r="H807" t="s">
        <v>3829</v>
      </c>
      <c r="I807">
        <v>9</v>
      </c>
      <c r="J807" t="s">
        <v>36</v>
      </c>
      <c r="K807" t="s">
        <v>26</v>
      </c>
      <c r="L807" t="s">
        <v>4000</v>
      </c>
    </row>
    <row r="808" spans="1:12" x14ac:dyDescent="0.35">
      <c r="A808" t="s">
        <v>4001</v>
      </c>
      <c r="B808" t="s">
        <v>3833</v>
      </c>
      <c r="C808" t="s">
        <v>3826</v>
      </c>
      <c r="D808" t="s">
        <v>3858</v>
      </c>
      <c r="E808">
        <v>1</v>
      </c>
      <c r="F808" t="s">
        <v>3879</v>
      </c>
      <c r="G808">
        <v>4</v>
      </c>
      <c r="H808" t="s">
        <v>3879</v>
      </c>
      <c r="I808">
        <v>4</v>
      </c>
      <c r="J808" t="s">
        <v>36</v>
      </c>
      <c r="K808" t="s">
        <v>17</v>
      </c>
      <c r="L808" t="s">
        <v>3985</v>
      </c>
    </row>
    <row r="809" spans="1:12" x14ac:dyDescent="0.35">
      <c r="A809" t="s">
        <v>367</v>
      </c>
      <c r="B809" t="s">
        <v>31</v>
      </c>
      <c r="C809" t="s">
        <v>31</v>
      </c>
      <c r="D809" t="s">
        <v>3830</v>
      </c>
      <c r="E809">
        <v>3</v>
      </c>
      <c r="F809" t="s">
        <v>3846</v>
      </c>
      <c r="G809">
        <v>1</v>
      </c>
      <c r="H809" t="s">
        <v>3828</v>
      </c>
      <c r="I809">
        <v>3</v>
      </c>
      <c r="J809" t="s">
        <v>36</v>
      </c>
      <c r="K809" t="s">
        <v>17</v>
      </c>
      <c r="L809" t="s">
        <v>4201</v>
      </c>
    </row>
    <row r="810" spans="1:12" x14ac:dyDescent="0.35">
      <c r="A810" t="s">
        <v>368</v>
      </c>
      <c r="B810" t="s">
        <v>15</v>
      </c>
      <c r="C810" t="s">
        <v>15</v>
      </c>
      <c r="D810" t="s">
        <v>3827</v>
      </c>
      <c r="E810">
        <v>3</v>
      </c>
      <c r="F810" t="s">
        <v>3842</v>
      </c>
      <c r="G810">
        <v>2</v>
      </c>
      <c r="H810" t="s">
        <v>3902</v>
      </c>
      <c r="I810">
        <v>6</v>
      </c>
      <c r="J810" t="s">
        <v>25</v>
      </c>
      <c r="K810" t="s">
        <v>26</v>
      </c>
      <c r="L810" t="s">
        <v>4125</v>
      </c>
    </row>
    <row r="811" spans="1:12" x14ac:dyDescent="0.35">
      <c r="A811" t="s">
        <v>5401</v>
      </c>
      <c r="B811" t="s">
        <v>58</v>
      </c>
      <c r="C811" t="s">
        <v>58</v>
      </c>
      <c r="D811" t="s">
        <v>3827</v>
      </c>
      <c r="E811">
        <v>3</v>
      </c>
      <c r="F811" t="s">
        <v>3879</v>
      </c>
      <c r="G811">
        <v>4</v>
      </c>
      <c r="H811" t="s">
        <v>3852</v>
      </c>
      <c r="I811">
        <v>12</v>
      </c>
      <c r="J811" t="s">
        <v>16</v>
      </c>
      <c r="K811" t="s">
        <v>3833</v>
      </c>
      <c r="L811" t="s">
        <v>4576</v>
      </c>
    </row>
    <row r="812" spans="1:12" x14ac:dyDescent="0.35">
      <c r="A812" t="s">
        <v>4002</v>
      </c>
      <c r="B812" t="s">
        <v>3830</v>
      </c>
      <c r="C812" t="s">
        <v>84</v>
      </c>
      <c r="D812" t="s">
        <v>3858</v>
      </c>
      <c r="E812">
        <v>1</v>
      </c>
      <c r="F812" t="s">
        <v>3839</v>
      </c>
      <c r="G812">
        <v>1.5</v>
      </c>
      <c r="H812" t="s">
        <v>3839</v>
      </c>
      <c r="I812">
        <v>1.5</v>
      </c>
      <c r="J812" t="s">
        <v>3833</v>
      </c>
      <c r="K812" t="s">
        <v>26</v>
      </c>
      <c r="L812" t="s">
        <v>4003</v>
      </c>
    </row>
    <row r="813" spans="1:12" x14ac:dyDescent="0.35">
      <c r="A813" t="s">
        <v>5402</v>
      </c>
      <c r="B813" t="s">
        <v>84</v>
      </c>
      <c r="C813" t="s">
        <v>84</v>
      </c>
      <c r="D813" t="s">
        <v>3851</v>
      </c>
      <c r="E813">
        <v>4</v>
      </c>
      <c r="F813" t="s">
        <v>3839</v>
      </c>
      <c r="G813">
        <v>1.5</v>
      </c>
      <c r="H813" t="s">
        <v>3902</v>
      </c>
      <c r="I813">
        <v>6</v>
      </c>
      <c r="J813" t="s">
        <v>16</v>
      </c>
      <c r="K813" t="s">
        <v>3830</v>
      </c>
      <c r="L813" t="s">
        <v>4127</v>
      </c>
    </row>
    <row r="814" spans="1:12" x14ac:dyDescent="0.35">
      <c r="A814" t="s">
        <v>369</v>
      </c>
      <c r="B814" t="s">
        <v>42</v>
      </c>
      <c r="C814" t="s">
        <v>42</v>
      </c>
      <c r="D814" t="s">
        <v>3838</v>
      </c>
      <c r="E814">
        <v>2</v>
      </c>
      <c r="F814" t="s">
        <v>3849</v>
      </c>
      <c r="G814">
        <v>5</v>
      </c>
      <c r="H814" t="s">
        <v>3843</v>
      </c>
      <c r="I814">
        <v>10</v>
      </c>
      <c r="J814" t="s">
        <v>25</v>
      </c>
      <c r="K814" t="s">
        <v>17</v>
      </c>
      <c r="L814" t="s">
        <v>4169</v>
      </c>
    </row>
    <row r="815" spans="1:12" x14ac:dyDescent="0.35">
      <c r="A815" t="s">
        <v>5403</v>
      </c>
      <c r="B815" t="s">
        <v>15</v>
      </c>
      <c r="C815" t="s">
        <v>15</v>
      </c>
      <c r="D815" t="s">
        <v>3827</v>
      </c>
      <c r="E815">
        <v>3</v>
      </c>
      <c r="F815" t="s">
        <v>3842</v>
      </c>
      <c r="G815">
        <v>2</v>
      </c>
      <c r="H815" t="s">
        <v>3902</v>
      </c>
      <c r="I815">
        <v>6</v>
      </c>
      <c r="J815" t="s">
        <v>3830</v>
      </c>
      <c r="K815" t="s">
        <v>17</v>
      </c>
      <c r="L815" t="s">
        <v>4089</v>
      </c>
    </row>
    <row r="816" spans="1:12" x14ac:dyDescent="0.35">
      <c r="A816" t="s">
        <v>370</v>
      </c>
      <c r="B816" t="s">
        <v>84</v>
      </c>
      <c r="C816" t="s">
        <v>84</v>
      </c>
      <c r="D816" t="s">
        <v>3851</v>
      </c>
      <c r="E816">
        <v>4</v>
      </c>
      <c r="F816" t="s">
        <v>3839</v>
      </c>
      <c r="G816">
        <v>1.5</v>
      </c>
      <c r="H816" t="s">
        <v>3902</v>
      </c>
      <c r="I816">
        <v>6</v>
      </c>
      <c r="J816" t="s">
        <v>16</v>
      </c>
      <c r="K816" t="s">
        <v>26</v>
      </c>
      <c r="L816" t="s">
        <v>4019</v>
      </c>
    </row>
    <row r="817" spans="1:12" x14ac:dyDescent="0.35">
      <c r="A817" t="s">
        <v>4004</v>
      </c>
      <c r="B817" t="s">
        <v>3833</v>
      </c>
      <c r="C817" t="s">
        <v>3826</v>
      </c>
      <c r="D817" t="s">
        <v>3834</v>
      </c>
      <c r="E817">
        <v>5</v>
      </c>
      <c r="F817" t="s">
        <v>3879</v>
      </c>
      <c r="G817">
        <v>4</v>
      </c>
      <c r="H817" t="s">
        <v>3880</v>
      </c>
      <c r="I817">
        <v>20</v>
      </c>
      <c r="J817" t="s">
        <v>3833</v>
      </c>
      <c r="K817" t="s">
        <v>3833</v>
      </c>
      <c r="L817" t="s">
        <v>3930</v>
      </c>
    </row>
    <row r="818" spans="1:12" x14ac:dyDescent="0.35">
      <c r="A818" t="s">
        <v>5404</v>
      </c>
      <c r="B818" t="s">
        <v>50</v>
      </c>
      <c r="C818" t="s">
        <v>50</v>
      </c>
      <c r="D818" t="s">
        <v>3834</v>
      </c>
      <c r="E818">
        <v>5</v>
      </c>
      <c r="F818" t="s">
        <v>3828</v>
      </c>
      <c r="G818">
        <v>3</v>
      </c>
      <c r="H818" t="s">
        <v>3835</v>
      </c>
      <c r="I818">
        <v>15</v>
      </c>
      <c r="J818" t="s">
        <v>25</v>
      </c>
      <c r="K818" t="s">
        <v>3833</v>
      </c>
      <c r="L818" t="s">
        <v>3903</v>
      </c>
    </row>
    <row r="819" spans="1:12" x14ac:dyDescent="0.35">
      <c r="A819" t="s">
        <v>5405</v>
      </c>
      <c r="B819" t="s">
        <v>84</v>
      </c>
      <c r="C819" t="s">
        <v>84</v>
      </c>
      <c r="D819" t="s">
        <v>3827</v>
      </c>
      <c r="E819">
        <v>3</v>
      </c>
      <c r="F819" t="s">
        <v>3839</v>
      </c>
      <c r="G819">
        <v>1.5</v>
      </c>
      <c r="H819" t="s">
        <v>4060</v>
      </c>
      <c r="I819">
        <v>4.5</v>
      </c>
      <c r="J819" t="s">
        <v>3830</v>
      </c>
      <c r="K819" t="s">
        <v>3833</v>
      </c>
      <c r="L819" t="s">
        <v>4024</v>
      </c>
    </row>
    <row r="820" spans="1:12" x14ac:dyDescent="0.35">
      <c r="A820" t="s">
        <v>4005</v>
      </c>
      <c r="B820" t="s">
        <v>3833</v>
      </c>
      <c r="C820" t="s">
        <v>3826</v>
      </c>
      <c r="D820" t="s">
        <v>3858</v>
      </c>
      <c r="E820">
        <v>1</v>
      </c>
      <c r="F820" t="s">
        <v>3833</v>
      </c>
      <c r="G820">
        <v>4</v>
      </c>
      <c r="H820" t="s">
        <v>3879</v>
      </c>
      <c r="I820">
        <v>4</v>
      </c>
      <c r="J820" t="s">
        <v>36</v>
      </c>
      <c r="K820" t="s">
        <v>3833</v>
      </c>
      <c r="L820" t="s">
        <v>3987</v>
      </c>
    </row>
    <row r="821" spans="1:12" x14ac:dyDescent="0.35">
      <c r="A821" t="s">
        <v>5406</v>
      </c>
      <c r="B821" t="s">
        <v>31</v>
      </c>
      <c r="C821" t="s">
        <v>31</v>
      </c>
      <c r="D821" t="s">
        <v>3858</v>
      </c>
      <c r="E821">
        <v>1</v>
      </c>
      <c r="F821" t="s">
        <v>3846</v>
      </c>
      <c r="G821">
        <v>1</v>
      </c>
      <c r="H821" t="s">
        <v>3846</v>
      </c>
      <c r="I821">
        <v>1</v>
      </c>
      <c r="J821" t="s">
        <v>3825</v>
      </c>
      <c r="K821" t="s">
        <v>26</v>
      </c>
      <c r="L821" t="s">
        <v>4307</v>
      </c>
    </row>
    <row r="822" spans="1:12" x14ac:dyDescent="0.35">
      <c r="A822" t="s">
        <v>371</v>
      </c>
      <c r="B822" t="s">
        <v>31</v>
      </c>
      <c r="C822" t="s">
        <v>31</v>
      </c>
      <c r="D822" t="s">
        <v>3827</v>
      </c>
      <c r="E822">
        <v>3</v>
      </c>
      <c r="F822" t="s">
        <v>3846</v>
      </c>
      <c r="G822">
        <v>1</v>
      </c>
      <c r="H822" t="s">
        <v>3828</v>
      </c>
      <c r="I822">
        <v>3</v>
      </c>
      <c r="J822" t="s">
        <v>16</v>
      </c>
      <c r="K822" t="s">
        <v>26</v>
      </c>
      <c r="L822" t="s">
        <v>4674</v>
      </c>
    </row>
    <row r="823" spans="1:12" x14ac:dyDescent="0.35">
      <c r="A823" t="s">
        <v>4006</v>
      </c>
      <c r="B823" t="s">
        <v>3825</v>
      </c>
      <c r="C823" t="s">
        <v>15</v>
      </c>
      <c r="D823" t="s">
        <v>3827</v>
      </c>
      <c r="E823">
        <v>3</v>
      </c>
      <c r="F823" t="s">
        <v>3842</v>
      </c>
      <c r="G823">
        <v>2</v>
      </c>
      <c r="H823" t="s">
        <v>3902</v>
      </c>
      <c r="I823">
        <v>6</v>
      </c>
      <c r="J823" t="s">
        <v>16</v>
      </c>
      <c r="K823" t="s">
        <v>3833</v>
      </c>
      <c r="L823" t="s">
        <v>3952</v>
      </c>
    </row>
    <row r="824" spans="1:12" x14ac:dyDescent="0.35">
      <c r="A824" t="s">
        <v>5407</v>
      </c>
      <c r="B824" t="s">
        <v>50</v>
      </c>
      <c r="C824" t="s">
        <v>50</v>
      </c>
      <c r="D824" t="s">
        <v>3834</v>
      </c>
      <c r="E824">
        <v>5</v>
      </c>
      <c r="F824" t="s">
        <v>3828</v>
      </c>
      <c r="G824">
        <v>3</v>
      </c>
      <c r="H824" t="s">
        <v>3835</v>
      </c>
      <c r="I824">
        <v>15</v>
      </c>
      <c r="J824" t="s">
        <v>16</v>
      </c>
      <c r="K824" t="s">
        <v>3833</v>
      </c>
      <c r="L824" t="s">
        <v>3830</v>
      </c>
    </row>
    <row r="825" spans="1:12" x14ac:dyDescent="0.35">
      <c r="A825" t="s">
        <v>372</v>
      </c>
      <c r="B825" t="s">
        <v>24</v>
      </c>
      <c r="C825" t="s">
        <v>24</v>
      </c>
      <c r="D825" t="s">
        <v>3827</v>
      </c>
      <c r="E825">
        <v>3</v>
      </c>
      <c r="F825" t="s">
        <v>3828</v>
      </c>
      <c r="G825">
        <v>3</v>
      </c>
      <c r="H825" t="s">
        <v>3829</v>
      </c>
      <c r="I825">
        <v>9</v>
      </c>
      <c r="J825" t="s">
        <v>16</v>
      </c>
      <c r="K825" t="s">
        <v>17</v>
      </c>
      <c r="L825" t="s">
        <v>4224</v>
      </c>
    </row>
    <row r="826" spans="1:12" x14ac:dyDescent="0.35">
      <c r="A826" t="s">
        <v>5408</v>
      </c>
      <c r="B826" t="s">
        <v>15</v>
      </c>
      <c r="C826" t="s">
        <v>15</v>
      </c>
      <c r="D826" t="s">
        <v>3858</v>
      </c>
      <c r="E826">
        <v>1</v>
      </c>
      <c r="F826" t="s">
        <v>3842</v>
      </c>
      <c r="G826">
        <v>2</v>
      </c>
      <c r="H826" t="s">
        <v>3842</v>
      </c>
      <c r="I826">
        <v>2</v>
      </c>
      <c r="J826" t="s">
        <v>3833</v>
      </c>
      <c r="K826" t="s">
        <v>3833</v>
      </c>
      <c r="L826" t="s">
        <v>4691</v>
      </c>
    </row>
    <row r="827" spans="1:12" x14ac:dyDescent="0.35">
      <c r="A827" t="s">
        <v>5409</v>
      </c>
      <c r="B827" t="s">
        <v>42</v>
      </c>
      <c r="C827" t="s">
        <v>42</v>
      </c>
      <c r="D827" t="s">
        <v>3838</v>
      </c>
      <c r="E827">
        <v>2</v>
      </c>
      <c r="F827" t="s">
        <v>3849</v>
      </c>
      <c r="G827">
        <v>5</v>
      </c>
      <c r="H827" t="s">
        <v>3843</v>
      </c>
      <c r="I827">
        <v>10</v>
      </c>
      <c r="J827" t="s">
        <v>3833</v>
      </c>
      <c r="K827" t="s">
        <v>17</v>
      </c>
      <c r="L827" t="s">
        <v>3926</v>
      </c>
    </row>
    <row r="828" spans="1:12" x14ac:dyDescent="0.35">
      <c r="A828" t="s">
        <v>5410</v>
      </c>
      <c r="B828" t="s">
        <v>58</v>
      </c>
      <c r="C828" t="s">
        <v>58</v>
      </c>
      <c r="D828" t="s">
        <v>3838</v>
      </c>
      <c r="E828">
        <v>2</v>
      </c>
      <c r="F828" t="s">
        <v>3879</v>
      </c>
      <c r="G828">
        <v>4</v>
      </c>
      <c r="H828" t="s">
        <v>3883</v>
      </c>
      <c r="I828">
        <v>8</v>
      </c>
      <c r="J828" t="s">
        <v>16</v>
      </c>
      <c r="K828" t="s">
        <v>3833</v>
      </c>
      <c r="L828" t="s">
        <v>4444</v>
      </c>
    </row>
    <row r="829" spans="1:12" x14ac:dyDescent="0.35">
      <c r="A829" t="s">
        <v>5411</v>
      </c>
      <c r="B829" t="s">
        <v>47</v>
      </c>
      <c r="C829" t="s">
        <v>47</v>
      </c>
      <c r="D829" t="s">
        <v>3838</v>
      </c>
      <c r="E829">
        <v>2</v>
      </c>
      <c r="F829" t="s">
        <v>3879</v>
      </c>
      <c r="G829">
        <v>4</v>
      </c>
      <c r="H829" t="s">
        <v>3825</v>
      </c>
      <c r="I829">
        <v>8</v>
      </c>
      <c r="J829" t="s">
        <v>3833</v>
      </c>
      <c r="K829" t="s">
        <v>17</v>
      </c>
      <c r="L829" t="s">
        <v>4134</v>
      </c>
    </row>
    <row r="830" spans="1:12" x14ac:dyDescent="0.35">
      <c r="A830" t="s">
        <v>373</v>
      </c>
      <c r="B830" t="s">
        <v>47</v>
      </c>
      <c r="C830" t="s">
        <v>47</v>
      </c>
      <c r="D830" t="s">
        <v>3834</v>
      </c>
      <c r="E830">
        <v>5</v>
      </c>
      <c r="F830" t="s">
        <v>3879</v>
      </c>
      <c r="G830">
        <v>4</v>
      </c>
      <c r="H830" t="s">
        <v>3880</v>
      </c>
      <c r="I830">
        <v>20</v>
      </c>
      <c r="J830" t="s">
        <v>16</v>
      </c>
      <c r="K830" t="s">
        <v>26</v>
      </c>
      <c r="L830" t="s">
        <v>4042</v>
      </c>
    </row>
    <row r="831" spans="1:12" x14ac:dyDescent="0.35">
      <c r="A831" t="s">
        <v>374</v>
      </c>
      <c r="B831" t="s">
        <v>31</v>
      </c>
      <c r="C831" t="s">
        <v>31</v>
      </c>
      <c r="D831" t="s">
        <v>3838</v>
      </c>
      <c r="E831">
        <v>2</v>
      </c>
      <c r="F831" t="s">
        <v>3833</v>
      </c>
      <c r="G831">
        <v>1</v>
      </c>
      <c r="H831" t="s">
        <v>3842</v>
      </c>
      <c r="I831">
        <v>2</v>
      </c>
      <c r="J831" t="s">
        <v>36</v>
      </c>
      <c r="K831" t="s">
        <v>17</v>
      </c>
      <c r="L831" t="s">
        <v>4321</v>
      </c>
    </row>
    <row r="832" spans="1:12" x14ac:dyDescent="0.35">
      <c r="A832" t="s">
        <v>5412</v>
      </c>
      <c r="B832" t="s">
        <v>47</v>
      </c>
      <c r="C832" t="s">
        <v>47</v>
      </c>
      <c r="D832" t="s">
        <v>3838</v>
      </c>
      <c r="E832">
        <v>2</v>
      </c>
      <c r="F832" t="s">
        <v>3879</v>
      </c>
      <c r="G832">
        <v>4</v>
      </c>
      <c r="H832" t="s">
        <v>3883</v>
      </c>
      <c r="I832">
        <v>8</v>
      </c>
      <c r="J832" t="s">
        <v>3833</v>
      </c>
      <c r="K832" t="s">
        <v>3830</v>
      </c>
      <c r="L832" t="s">
        <v>4450</v>
      </c>
    </row>
    <row r="833" spans="1:12" x14ac:dyDescent="0.35">
      <c r="A833" t="s">
        <v>375</v>
      </c>
      <c r="B833" t="s">
        <v>84</v>
      </c>
      <c r="C833" t="s">
        <v>84</v>
      </c>
      <c r="D833" t="s">
        <v>3827</v>
      </c>
      <c r="E833">
        <v>3</v>
      </c>
      <c r="F833" t="s">
        <v>3839</v>
      </c>
      <c r="G833">
        <v>1.5</v>
      </c>
      <c r="H833" t="s">
        <v>4060</v>
      </c>
      <c r="I833">
        <v>4.5</v>
      </c>
      <c r="J833" t="s">
        <v>25</v>
      </c>
      <c r="K833" t="s">
        <v>17</v>
      </c>
      <c r="L833" t="s">
        <v>4450</v>
      </c>
    </row>
    <row r="834" spans="1:12" x14ac:dyDescent="0.35">
      <c r="A834" t="s">
        <v>5413</v>
      </c>
      <c r="B834" t="s">
        <v>24</v>
      </c>
      <c r="C834" t="s">
        <v>24</v>
      </c>
      <c r="D834" t="s">
        <v>3830</v>
      </c>
      <c r="E834">
        <v>4</v>
      </c>
      <c r="F834" t="s">
        <v>3828</v>
      </c>
      <c r="G834">
        <v>3</v>
      </c>
      <c r="H834" t="s">
        <v>3852</v>
      </c>
      <c r="I834">
        <v>12</v>
      </c>
      <c r="J834" t="s">
        <v>25</v>
      </c>
      <c r="K834" t="s">
        <v>17</v>
      </c>
      <c r="L834" t="s">
        <v>3825</v>
      </c>
    </row>
    <row r="835" spans="1:12" x14ac:dyDescent="0.35">
      <c r="A835" t="s">
        <v>5414</v>
      </c>
      <c r="B835" t="s">
        <v>84</v>
      </c>
      <c r="C835" t="s">
        <v>84</v>
      </c>
      <c r="D835" t="s">
        <v>3825</v>
      </c>
      <c r="E835">
        <v>2</v>
      </c>
      <c r="F835" t="s">
        <v>3839</v>
      </c>
      <c r="G835">
        <v>1.5</v>
      </c>
      <c r="H835" t="s">
        <v>3828</v>
      </c>
      <c r="I835">
        <v>3</v>
      </c>
      <c r="J835" t="s">
        <v>25</v>
      </c>
      <c r="K835" t="s">
        <v>3833</v>
      </c>
      <c r="L835" t="s">
        <v>3985</v>
      </c>
    </row>
    <row r="836" spans="1:12" x14ac:dyDescent="0.35">
      <c r="A836" t="s">
        <v>376</v>
      </c>
      <c r="B836" t="s">
        <v>50</v>
      </c>
      <c r="C836" t="s">
        <v>50</v>
      </c>
      <c r="D836" t="s">
        <v>3851</v>
      </c>
      <c r="E836">
        <v>4</v>
      </c>
      <c r="F836" t="s">
        <v>3825</v>
      </c>
      <c r="G836">
        <v>3</v>
      </c>
      <c r="H836" t="s">
        <v>3852</v>
      </c>
      <c r="I836">
        <v>12</v>
      </c>
      <c r="J836" t="s">
        <v>36</v>
      </c>
      <c r="K836" t="s">
        <v>17</v>
      </c>
      <c r="L836" t="s">
        <v>4704</v>
      </c>
    </row>
    <row r="837" spans="1:12" x14ac:dyDescent="0.35">
      <c r="A837" t="s">
        <v>5415</v>
      </c>
      <c r="B837" t="s">
        <v>47</v>
      </c>
      <c r="C837" t="s">
        <v>47</v>
      </c>
      <c r="D837" t="s">
        <v>3834</v>
      </c>
      <c r="E837">
        <v>5</v>
      </c>
      <c r="F837" t="s">
        <v>3879</v>
      </c>
      <c r="G837">
        <v>4</v>
      </c>
      <c r="H837" t="s">
        <v>3880</v>
      </c>
      <c r="I837">
        <v>20</v>
      </c>
      <c r="J837" t="s">
        <v>3833</v>
      </c>
      <c r="K837" t="s">
        <v>17</v>
      </c>
      <c r="L837" t="s">
        <v>4548</v>
      </c>
    </row>
    <row r="838" spans="1:12" x14ac:dyDescent="0.35">
      <c r="A838" t="s">
        <v>5416</v>
      </c>
      <c r="B838" t="s">
        <v>24</v>
      </c>
      <c r="C838" t="s">
        <v>24</v>
      </c>
      <c r="D838" t="s">
        <v>3851</v>
      </c>
      <c r="E838">
        <v>4</v>
      </c>
      <c r="F838" t="s">
        <v>3828</v>
      </c>
      <c r="G838">
        <v>3</v>
      </c>
      <c r="H838" t="s">
        <v>3852</v>
      </c>
      <c r="I838">
        <v>12</v>
      </c>
      <c r="J838" t="s">
        <v>3830</v>
      </c>
      <c r="K838" t="s">
        <v>17</v>
      </c>
      <c r="L838" t="s">
        <v>4719</v>
      </c>
    </row>
    <row r="839" spans="1:12" x14ac:dyDescent="0.35">
      <c r="A839" t="s">
        <v>5417</v>
      </c>
      <c r="B839" t="s">
        <v>31</v>
      </c>
      <c r="C839" t="s">
        <v>31</v>
      </c>
      <c r="D839" t="s">
        <v>3858</v>
      </c>
      <c r="E839">
        <v>1</v>
      </c>
      <c r="F839" t="s">
        <v>3846</v>
      </c>
      <c r="G839">
        <v>1</v>
      </c>
      <c r="H839" t="s">
        <v>3846</v>
      </c>
      <c r="I839">
        <v>1</v>
      </c>
      <c r="J839" t="s">
        <v>16</v>
      </c>
      <c r="K839" t="s">
        <v>3833</v>
      </c>
      <c r="L839" t="s">
        <v>4833</v>
      </c>
    </row>
    <row r="840" spans="1:12" x14ac:dyDescent="0.35">
      <c r="A840" t="s">
        <v>5418</v>
      </c>
      <c r="B840" t="s">
        <v>15</v>
      </c>
      <c r="C840" t="s">
        <v>15</v>
      </c>
      <c r="D840" t="s">
        <v>3851</v>
      </c>
      <c r="E840">
        <v>4</v>
      </c>
      <c r="F840" t="s">
        <v>3842</v>
      </c>
      <c r="G840">
        <v>2</v>
      </c>
      <c r="H840" t="s">
        <v>3883</v>
      </c>
      <c r="I840">
        <v>8</v>
      </c>
      <c r="J840" t="s">
        <v>16</v>
      </c>
      <c r="K840" t="s">
        <v>3825</v>
      </c>
      <c r="L840" t="s">
        <v>4009</v>
      </c>
    </row>
    <row r="841" spans="1:12" x14ac:dyDescent="0.35">
      <c r="A841" t="s">
        <v>377</v>
      </c>
      <c r="B841" t="s">
        <v>24</v>
      </c>
      <c r="C841" t="s">
        <v>24</v>
      </c>
      <c r="D841" t="s">
        <v>3827</v>
      </c>
      <c r="E841">
        <v>3</v>
      </c>
      <c r="F841" t="s">
        <v>3828</v>
      </c>
      <c r="G841">
        <v>3</v>
      </c>
      <c r="H841" t="s">
        <v>3829</v>
      </c>
      <c r="I841">
        <v>9</v>
      </c>
      <c r="J841" t="s">
        <v>16</v>
      </c>
      <c r="K841" t="s">
        <v>17</v>
      </c>
      <c r="L841" t="s">
        <v>4421</v>
      </c>
    </row>
    <row r="842" spans="1:12" x14ac:dyDescent="0.35">
      <c r="A842" t="s">
        <v>5419</v>
      </c>
      <c r="B842" t="s">
        <v>24</v>
      </c>
      <c r="C842" t="s">
        <v>24</v>
      </c>
      <c r="D842" t="s">
        <v>3830</v>
      </c>
      <c r="E842">
        <v>3</v>
      </c>
      <c r="F842" t="s">
        <v>3828</v>
      </c>
      <c r="G842">
        <v>3</v>
      </c>
      <c r="H842" t="s">
        <v>3829</v>
      </c>
      <c r="I842">
        <v>9</v>
      </c>
      <c r="J842" t="s">
        <v>3830</v>
      </c>
      <c r="K842" t="s">
        <v>26</v>
      </c>
      <c r="L842" t="s">
        <v>4229</v>
      </c>
    </row>
    <row r="843" spans="1:12" x14ac:dyDescent="0.35">
      <c r="A843" t="s">
        <v>378</v>
      </c>
      <c r="B843" t="s">
        <v>47</v>
      </c>
      <c r="C843" t="s">
        <v>47</v>
      </c>
      <c r="D843" t="s">
        <v>3858</v>
      </c>
      <c r="E843">
        <v>1</v>
      </c>
      <c r="F843" t="s">
        <v>3879</v>
      </c>
      <c r="G843">
        <v>4</v>
      </c>
      <c r="H843" t="s">
        <v>3879</v>
      </c>
      <c r="I843">
        <v>4</v>
      </c>
      <c r="J843" t="s">
        <v>36</v>
      </c>
      <c r="K843" t="s">
        <v>17</v>
      </c>
      <c r="L843" t="s">
        <v>3884</v>
      </c>
    </row>
    <row r="844" spans="1:12" x14ac:dyDescent="0.35">
      <c r="A844" t="s">
        <v>5420</v>
      </c>
      <c r="B844" t="s">
        <v>58</v>
      </c>
      <c r="C844" t="s">
        <v>58</v>
      </c>
      <c r="D844" t="s">
        <v>3827</v>
      </c>
      <c r="E844">
        <v>3</v>
      </c>
      <c r="F844" t="s">
        <v>3879</v>
      </c>
      <c r="G844">
        <v>4</v>
      </c>
      <c r="H844" t="s">
        <v>3830</v>
      </c>
      <c r="I844">
        <v>12</v>
      </c>
      <c r="J844" t="s">
        <v>3830</v>
      </c>
      <c r="K844" t="s">
        <v>17</v>
      </c>
      <c r="L844" t="s">
        <v>4446</v>
      </c>
    </row>
    <row r="845" spans="1:12" x14ac:dyDescent="0.35">
      <c r="A845" t="s">
        <v>379</v>
      </c>
      <c r="B845" t="s">
        <v>24</v>
      </c>
      <c r="C845" t="s">
        <v>24</v>
      </c>
      <c r="D845" t="s">
        <v>3838</v>
      </c>
      <c r="E845">
        <v>2</v>
      </c>
      <c r="F845" t="s">
        <v>3828</v>
      </c>
      <c r="G845">
        <v>3</v>
      </c>
      <c r="H845" t="s">
        <v>3902</v>
      </c>
      <c r="I845">
        <v>6</v>
      </c>
      <c r="J845" t="s">
        <v>25</v>
      </c>
      <c r="K845" t="s">
        <v>26</v>
      </c>
      <c r="L845" t="s">
        <v>3893</v>
      </c>
    </row>
    <row r="846" spans="1:12" x14ac:dyDescent="0.35">
      <c r="A846" t="s">
        <v>380</v>
      </c>
      <c r="B846" t="s">
        <v>42</v>
      </c>
      <c r="C846" t="s">
        <v>42</v>
      </c>
      <c r="D846" t="s">
        <v>3858</v>
      </c>
      <c r="E846">
        <v>1</v>
      </c>
      <c r="F846" t="s">
        <v>3830</v>
      </c>
      <c r="G846">
        <v>5</v>
      </c>
      <c r="H846" t="s">
        <v>3849</v>
      </c>
      <c r="I846">
        <v>5</v>
      </c>
      <c r="J846" t="s">
        <v>25</v>
      </c>
      <c r="K846" t="s">
        <v>26</v>
      </c>
      <c r="L846" t="s">
        <v>4331</v>
      </c>
    </row>
    <row r="847" spans="1:12" x14ac:dyDescent="0.35">
      <c r="A847" t="s">
        <v>381</v>
      </c>
      <c r="B847" t="s">
        <v>50</v>
      </c>
      <c r="C847" t="s">
        <v>50</v>
      </c>
      <c r="D847" t="s">
        <v>3851</v>
      </c>
      <c r="E847">
        <v>4</v>
      </c>
      <c r="F847" t="s">
        <v>3828</v>
      </c>
      <c r="G847">
        <v>3</v>
      </c>
      <c r="H847" t="s">
        <v>3852</v>
      </c>
      <c r="I847">
        <v>12</v>
      </c>
      <c r="J847" t="s">
        <v>16</v>
      </c>
      <c r="K847" t="s">
        <v>26</v>
      </c>
      <c r="L847" t="s">
        <v>4897</v>
      </c>
    </row>
    <row r="848" spans="1:12" x14ac:dyDescent="0.35">
      <c r="A848" t="s">
        <v>5421</v>
      </c>
      <c r="B848" t="s">
        <v>42</v>
      </c>
      <c r="C848" t="s">
        <v>42</v>
      </c>
      <c r="D848" t="s">
        <v>3858</v>
      </c>
      <c r="E848">
        <v>1</v>
      </c>
      <c r="F848" t="s">
        <v>3849</v>
      </c>
      <c r="G848">
        <v>5</v>
      </c>
      <c r="H848" t="s">
        <v>3849</v>
      </c>
      <c r="I848">
        <v>5</v>
      </c>
      <c r="J848" t="s">
        <v>3833</v>
      </c>
      <c r="K848" t="s">
        <v>3833</v>
      </c>
      <c r="L848" t="s">
        <v>3895</v>
      </c>
    </row>
    <row r="849" spans="1:12" x14ac:dyDescent="0.35">
      <c r="A849" t="s">
        <v>382</v>
      </c>
      <c r="B849" t="s">
        <v>31</v>
      </c>
      <c r="C849" t="s">
        <v>31</v>
      </c>
      <c r="D849" t="s">
        <v>3851</v>
      </c>
      <c r="E849">
        <v>4</v>
      </c>
      <c r="F849" t="s">
        <v>3846</v>
      </c>
      <c r="G849">
        <v>1</v>
      </c>
      <c r="H849" t="s">
        <v>3879</v>
      </c>
      <c r="I849">
        <v>4</v>
      </c>
      <c r="J849" t="s">
        <v>36</v>
      </c>
      <c r="K849" t="s">
        <v>26</v>
      </c>
      <c r="L849" t="s">
        <v>4042</v>
      </c>
    </row>
    <row r="850" spans="1:12" x14ac:dyDescent="0.35">
      <c r="A850" t="s">
        <v>383</v>
      </c>
      <c r="B850" t="s">
        <v>42</v>
      </c>
      <c r="C850" t="s">
        <v>42</v>
      </c>
      <c r="D850" t="s">
        <v>3825</v>
      </c>
      <c r="E850">
        <v>4</v>
      </c>
      <c r="F850" t="s">
        <v>3849</v>
      </c>
      <c r="G850">
        <v>5</v>
      </c>
      <c r="H850" t="s">
        <v>3880</v>
      </c>
      <c r="I850">
        <v>20</v>
      </c>
      <c r="J850" t="s">
        <v>36</v>
      </c>
      <c r="K850" t="s">
        <v>26</v>
      </c>
      <c r="L850" t="s">
        <v>4514</v>
      </c>
    </row>
    <row r="851" spans="1:12" x14ac:dyDescent="0.35">
      <c r="A851" t="s">
        <v>5422</v>
      </c>
      <c r="B851" t="s">
        <v>42</v>
      </c>
      <c r="C851" t="s">
        <v>42</v>
      </c>
      <c r="D851" t="s">
        <v>3827</v>
      </c>
      <c r="E851">
        <v>3</v>
      </c>
      <c r="F851" t="s">
        <v>3849</v>
      </c>
      <c r="G851">
        <v>5</v>
      </c>
      <c r="H851" t="s">
        <v>3835</v>
      </c>
      <c r="I851">
        <v>15</v>
      </c>
      <c r="J851" t="s">
        <v>25</v>
      </c>
      <c r="K851" t="s">
        <v>3833</v>
      </c>
      <c r="L851" t="s">
        <v>5168</v>
      </c>
    </row>
    <row r="852" spans="1:12" x14ac:dyDescent="0.35">
      <c r="A852" t="s">
        <v>5423</v>
      </c>
      <c r="B852" t="s">
        <v>84</v>
      </c>
      <c r="C852" t="s">
        <v>84</v>
      </c>
      <c r="D852" t="s">
        <v>3834</v>
      </c>
      <c r="E852">
        <v>5</v>
      </c>
      <c r="F852" t="s">
        <v>3839</v>
      </c>
      <c r="G852">
        <v>1.5</v>
      </c>
      <c r="H852" t="s">
        <v>3899</v>
      </c>
      <c r="I852">
        <v>7.5</v>
      </c>
      <c r="J852" t="s">
        <v>36</v>
      </c>
      <c r="K852" t="s">
        <v>3833</v>
      </c>
      <c r="L852" t="s">
        <v>4758</v>
      </c>
    </row>
    <row r="853" spans="1:12" x14ac:dyDescent="0.35">
      <c r="A853" t="s">
        <v>5424</v>
      </c>
      <c r="B853" t="s">
        <v>50</v>
      </c>
      <c r="C853" t="s">
        <v>50</v>
      </c>
      <c r="D853" t="s">
        <v>3851</v>
      </c>
      <c r="E853">
        <v>4</v>
      </c>
      <c r="F853" t="s">
        <v>3828</v>
      </c>
      <c r="G853">
        <v>3</v>
      </c>
      <c r="H853" t="s">
        <v>3852</v>
      </c>
      <c r="I853">
        <v>12</v>
      </c>
      <c r="J853" t="s">
        <v>16</v>
      </c>
      <c r="K853" t="s">
        <v>3833</v>
      </c>
      <c r="L853" t="s">
        <v>4548</v>
      </c>
    </row>
    <row r="854" spans="1:12" x14ac:dyDescent="0.35">
      <c r="A854" t="s">
        <v>5425</v>
      </c>
      <c r="B854" t="s">
        <v>42</v>
      </c>
      <c r="C854" t="s">
        <v>42</v>
      </c>
      <c r="D854" t="s">
        <v>3838</v>
      </c>
      <c r="E854">
        <v>2</v>
      </c>
      <c r="F854" t="s">
        <v>3825</v>
      </c>
      <c r="G854">
        <v>5</v>
      </c>
      <c r="H854" t="s">
        <v>3843</v>
      </c>
      <c r="I854">
        <v>10</v>
      </c>
      <c r="J854" t="s">
        <v>3833</v>
      </c>
      <c r="K854" t="s">
        <v>3825</v>
      </c>
      <c r="L854" t="s">
        <v>4102</v>
      </c>
    </row>
    <row r="855" spans="1:12" x14ac:dyDescent="0.35">
      <c r="A855" t="s">
        <v>5426</v>
      </c>
      <c r="B855" t="s">
        <v>42</v>
      </c>
      <c r="C855" t="s">
        <v>42</v>
      </c>
      <c r="D855" t="s">
        <v>3834</v>
      </c>
      <c r="E855">
        <v>5</v>
      </c>
      <c r="F855" t="s">
        <v>3849</v>
      </c>
      <c r="G855">
        <v>5</v>
      </c>
      <c r="H855" t="s">
        <v>3855</v>
      </c>
      <c r="I855">
        <v>25</v>
      </c>
      <c r="J855" t="s">
        <v>3833</v>
      </c>
      <c r="K855" t="s">
        <v>26</v>
      </c>
      <c r="L855" t="s">
        <v>4111</v>
      </c>
    </row>
    <row r="856" spans="1:12" x14ac:dyDescent="0.35">
      <c r="A856" t="s">
        <v>5427</v>
      </c>
      <c r="B856" t="s">
        <v>50</v>
      </c>
      <c r="C856" t="s">
        <v>50</v>
      </c>
      <c r="D856" t="s">
        <v>3827</v>
      </c>
      <c r="E856">
        <v>3</v>
      </c>
      <c r="F856" t="s">
        <v>3828</v>
      </c>
      <c r="G856">
        <v>3</v>
      </c>
      <c r="H856" t="s">
        <v>3829</v>
      </c>
      <c r="I856">
        <v>9</v>
      </c>
      <c r="J856" t="s">
        <v>36</v>
      </c>
      <c r="K856" t="s">
        <v>3833</v>
      </c>
      <c r="L856" t="s">
        <v>4740</v>
      </c>
    </row>
    <row r="857" spans="1:12" x14ac:dyDescent="0.35">
      <c r="A857" t="s">
        <v>384</v>
      </c>
      <c r="B857" t="s">
        <v>50</v>
      </c>
      <c r="C857" t="s">
        <v>50</v>
      </c>
      <c r="D857" t="s">
        <v>3851</v>
      </c>
      <c r="E857">
        <v>4</v>
      </c>
      <c r="F857" t="s">
        <v>3828</v>
      </c>
      <c r="G857">
        <v>3</v>
      </c>
      <c r="H857" t="s">
        <v>3852</v>
      </c>
      <c r="I857">
        <v>12</v>
      </c>
      <c r="J857" t="s">
        <v>25</v>
      </c>
      <c r="K857" t="s">
        <v>17</v>
      </c>
      <c r="L857" t="s">
        <v>4704</v>
      </c>
    </row>
    <row r="858" spans="1:12" x14ac:dyDescent="0.35">
      <c r="A858" t="s">
        <v>5428</v>
      </c>
      <c r="B858" t="s">
        <v>24</v>
      </c>
      <c r="C858" t="s">
        <v>24</v>
      </c>
      <c r="D858" t="s">
        <v>3858</v>
      </c>
      <c r="E858">
        <v>1</v>
      </c>
      <c r="F858" t="s">
        <v>3828</v>
      </c>
      <c r="G858">
        <v>3</v>
      </c>
      <c r="H858" t="s">
        <v>3828</v>
      </c>
      <c r="I858">
        <v>3</v>
      </c>
      <c r="J858" t="s">
        <v>36</v>
      </c>
      <c r="K858" t="s">
        <v>3833</v>
      </c>
      <c r="L858" t="s">
        <v>4631</v>
      </c>
    </row>
    <row r="859" spans="1:12" x14ac:dyDescent="0.35">
      <c r="A859" t="s">
        <v>385</v>
      </c>
      <c r="B859" t="s">
        <v>84</v>
      </c>
      <c r="C859" t="s">
        <v>84</v>
      </c>
      <c r="D859" t="s">
        <v>3851</v>
      </c>
      <c r="E859">
        <v>4</v>
      </c>
      <c r="F859" t="s">
        <v>3839</v>
      </c>
      <c r="G859">
        <v>1.5</v>
      </c>
      <c r="H859" t="s">
        <v>3902</v>
      </c>
      <c r="I859">
        <v>6</v>
      </c>
      <c r="J859" t="s">
        <v>16</v>
      </c>
      <c r="K859" t="s">
        <v>17</v>
      </c>
      <c r="L859" t="s">
        <v>4576</v>
      </c>
    </row>
    <row r="860" spans="1:12" x14ac:dyDescent="0.35">
      <c r="A860" t="s">
        <v>386</v>
      </c>
      <c r="B860" t="s">
        <v>15</v>
      </c>
      <c r="C860" t="s">
        <v>15</v>
      </c>
      <c r="D860" t="s">
        <v>3827</v>
      </c>
      <c r="E860">
        <v>3</v>
      </c>
      <c r="F860" t="s">
        <v>3842</v>
      </c>
      <c r="G860">
        <v>2</v>
      </c>
      <c r="H860" t="s">
        <v>3902</v>
      </c>
      <c r="I860">
        <v>6</v>
      </c>
      <c r="J860" t="s">
        <v>36</v>
      </c>
      <c r="K860" t="s">
        <v>26</v>
      </c>
      <c r="L860" t="s">
        <v>4050</v>
      </c>
    </row>
    <row r="861" spans="1:12" x14ac:dyDescent="0.35">
      <c r="A861" t="s">
        <v>5429</v>
      </c>
      <c r="B861" t="s">
        <v>50</v>
      </c>
      <c r="C861" t="s">
        <v>50</v>
      </c>
      <c r="D861" t="s">
        <v>3834</v>
      </c>
      <c r="E861">
        <v>5</v>
      </c>
      <c r="F861" t="s">
        <v>3828</v>
      </c>
      <c r="G861">
        <v>3</v>
      </c>
      <c r="H861" t="s">
        <v>3835</v>
      </c>
      <c r="I861">
        <v>15</v>
      </c>
      <c r="J861" t="s">
        <v>3830</v>
      </c>
      <c r="K861" t="s">
        <v>3833</v>
      </c>
      <c r="L861" t="s">
        <v>4431</v>
      </c>
    </row>
    <row r="862" spans="1:12" x14ac:dyDescent="0.35">
      <c r="A862" t="s">
        <v>5430</v>
      </c>
      <c r="B862" t="s">
        <v>58</v>
      </c>
      <c r="C862" t="s">
        <v>58</v>
      </c>
      <c r="D862" t="s">
        <v>3838</v>
      </c>
      <c r="E862">
        <v>2</v>
      </c>
      <c r="F862" t="s">
        <v>3879</v>
      </c>
      <c r="G862">
        <v>4</v>
      </c>
      <c r="H862" t="s">
        <v>3883</v>
      </c>
      <c r="I862">
        <v>8</v>
      </c>
      <c r="J862" t="s">
        <v>3833</v>
      </c>
      <c r="K862" t="s">
        <v>3833</v>
      </c>
      <c r="L862" t="s">
        <v>3979</v>
      </c>
    </row>
    <row r="863" spans="1:12" x14ac:dyDescent="0.35">
      <c r="A863" t="s">
        <v>5431</v>
      </c>
      <c r="B863" t="s">
        <v>15</v>
      </c>
      <c r="C863" t="s">
        <v>15</v>
      </c>
      <c r="D863" t="s">
        <v>3851</v>
      </c>
      <c r="E863">
        <v>4</v>
      </c>
      <c r="F863" t="s">
        <v>3842</v>
      </c>
      <c r="G863">
        <v>2</v>
      </c>
      <c r="H863" t="s">
        <v>3883</v>
      </c>
      <c r="I863">
        <v>8</v>
      </c>
      <c r="J863" t="s">
        <v>25</v>
      </c>
      <c r="K863" t="s">
        <v>3833</v>
      </c>
      <c r="L863" t="s">
        <v>4421</v>
      </c>
    </row>
    <row r="864" spans="1:12" x14ac:dyDescent="0.35">
      <c r="A864" t="s">
        <v>5432</v>
      </c>
      <c r="B864" t="s">
        <v>84</v>
      </c>
      <c r="C864" t="s">
        <v>84</v>
      </c>
      <c r="D864" t="s">
        <v>3834</v>
      </c>
      <c r="E864">
        <v>5</v>
      </c>
      <c r="F864" t="s">
        <v>3839</v>
      </c>
      <c r="G864">
        <v>1.5</v>
      </c>
      <c r="H864" t="s">
        <v>3899</v>
      </c>
      <c r="I864">
        <v>7.5</v>
      </c>
      <c r="J864" t="s">
        <v>16</v>
      </c>
      <c r="K864" t="s">
        <v>3833</v>
      </c>
      <c r="L864" t="s">
        <v>4526</v>
      </c>
    </row>
    <row r="865" spans="1:12" x14ac:dyDescent="0.35">
      <c r="A865" t="s">
        <v>4007</v>
      </c>
      <c r="B865" t="s">
        <v>3825</v>
      </c>
      <c r="C865" t="s">
        <v>15</v>
      </c>
      <c r="D865" t="s">
        <v>3838</v>
      </c>
      <c r="E865">
        <v>2</v>
      </c>
      <c r="F865" t="s">
        <v>3842</v>
      </c>
      <c r="G865">
        <v>2</v>
      </c>
      <c r="H865" t="s">
        <v>3879</v>
      </c>
      <c r="I865">
        <v>4</v>
      </c>
      <c r="J865" t="s">
        <v>3825</v>
      </c>
      <c r="K865" t="s">
        <v>3825</v>
      </c>
      <c r="L865" t="s">
        <v>4000</v>
      </c>
    </row>
    <row r="866" spans="1:12" x14ac:dyDescent="0.35">
      <c r="A866" t="s">
        <v>5433</v>
      </c>
      <c r="B866" t="s">
        <v>24</v>
      </c>
      <c r="C866" t="s">
        <v>24</v>
      </c>
      <c r="D866" t="s">
        <v>3858</v>
      </c>
      <c r="E866">
        <v>1</v>
      </c>
      <c r="F866" t="s">
        <v>3828</v>
      </c>
      <c r="G866">
        <v>3</v>
      </c>
      <c r="H866" t="s">
        <v>3828</v>
      </c>
      <c r="I866">
        <v>3</v>
      </c>
      <c r="J866" t="s">
        <v>3833</v>
      </c>
      <c r="K866" t="s">
        <v>17</v>
      </c>
      <c r="L866" t="s">
        <v>4208</v>
      </c>
    </row>
    <row r="867" spans="1:12" x14ac:dyDescent="0.35">
      <c r="A867" t="s">
        <v>387</v>
      </c>
      <c r="B867" t="s">
        <v>50</v>
      </c>
      <c r="C867" t="s">
        <v>50</v>
      </c>
      <c r="D867" t="s">
        <v>3827</v>
      </c>
      <c r="E867">
        <v>3</v>
      </c>
      <c r="F867" t="s">
        <v>3828</v>
      </c>
      <c r="G867">
        <v>3</v>
      </c>
      <c r="H867" t="s">
        <v>3829</v>
      </c>
      <c r="I867">
        <v>9</v>
      </c>
      <c r="J867" t="s">
        <v>16</v>
      </c>
      <c r="K867" t="s">
        <v>26</v>
      </c>
      <c r="L867" t="s">
        <v>4085</v>
      </c>
    </row>
    <row r="868" spans="1:12" x14ac:dyDescent="0.35">
      <c r="A868" t="s">
        <v>5434</v>
      </c>
      <c r="B868" t="s">
        <v>24</v>
      </c>
      <c r="C868" t="s">
        <v>24</v>
      </c>
      <c r="D868" t="s">
        <v>3858</v>
      </c>
      <c r="E868">
        <v>1</v>
      </c>
      <c r="F868" t="s">
        <v>3828</v>
      </c>
      <c r="G868">
        <v>3</v>
      </c>
      <c r="H868" t="s">
        <v>3828</v>
      </c>
      <c r="I868">
        <v>3</v>
      </c>
      <c r="J868" t="s">
        <v>3833</v>
      </c>
      <c r="K868" t="s">
        <v>17</v>
      </c>
      <c r="L868" t="s">
        <v>4249</v>
      </c>
    </row>
    <row r="869" spans="1:12" x14ac:dyDescent="0.35">
      <c r="A869" t="s">
        <v>388</v>
      </c>
      <c r="B869" t="s">
        <v>47</v>
      </c>
      <c r="C869" t="s">
        <v>47</v>
      </c>
      <c r="D869" t="s">
        <v>3858</v>
      </c>
      <c r="E869">
        <v>1</v>
      </c>
      <c r="F869" t="s">
        <v>3879</v>
      </c>
      <c r="G869">
        <v>4</v>
      </c>
      <c r="H869" t="s">
        <v>3879</v>
      </c>
      <c r="I869">
        <v>4</v>
      </c>
      <c r="J869" t="s">
        <v>25</v>
      </c>
      <c r="K869" t="s">
        <v>26</v>
      </c>
      <c r="L869" t="s">
        <v>4365</v>
      </c>
    </row>
    <row r="870" spans="1:12" x14ac:dyDescent="0.35">
      <c r="A870" t="s">
        <v>389</v>
      </c>
      <c r="B870" t="s">
        <v>31</v>
      </c>
      <c r="C870" t="s">
        <v>31</v>
      </c>
      <c r="D870" t="s">
        <v>3851</v>
      </c>
      <c r="E870">
        <v>4</v>
      </c>
      <c r="F870" t="s">
        <v>3846</v>
      </c>
      <c r="G870">
        <v>1</v>
      </c>
      <c r="H870" t="s">
        <v>3879</v>
      </c>
      <c r="I870">
        <v>4</v>
      </c>
      <c r="J870" t="s">
        <v>25</v>
      </c>
      <c r="K870" t="s">
        <v>17</v>
      </c>
      <c r="L870" t="s">
        <v>4231</v>
      </c>
    </row>
    <row r="871" spans="1:12" x14ac:dyDescent="0.35">
      <c r="A871" t="s">
        <v>5435</v>
      </c>
      <c r="B871" t="s">
        <v>50</v>
      </c>
      <c r="C871" t="s">
        <v>50</v>
      </c>
      <c r="D871" t="s">
        <v>3827</v>
      </c>
      <c r="E871">
        <v>3</v>
      </c>
      <c r="F871" t="s">
        <v>3828</v>
      </c>
      <c r="G871">
        <v>3</v>
      </c>
      <c r="H871" t="s">
        <v>3830</v>
      </c>
      <c r="I871">
        <v>9</v>
      </c>
      <c r="J871" t="s">
        <v>16</v>
      </c>
      <c r="K871" t="s">
        <v>3825</v>
      </c>
      <c r="L871" t="s">
        <v>3936</v>
      </c>
    </row>
    <row r="872" spans="1:12" x14ac:dyDescent="0.35">
      <c r="A872" t="s">
        <v>390</v>
      </c>
      <c r="B872" t="s">
        <v>31</v>
      </c>
      <c r="C872" t="s">
        <v>31</v>
      </c>
      <c r="D872" t="s">
        <v>3838</v>
      </c>
      <c r="E872">
        <v>2</v>
      </c>
      <c r="F872" t="s">
        <v>3846</v>
      </c>
      <c r="G872">
        <v>1</v>
      </c>
      <c r="H872" t="s">
        <v>3842</v>
      </c>
      <c r="I872">
        <v>2</v>
      </c>
      <c r="J872" t="s">
        <v>36</v>
      </c>
      <c r="K872" t="s">
        <v>17</v>
      </c>
      <c r="L872" t="s">
        <v>5154</v>
      </c>
    </row>
    <row r="873" spans="1:12" x14ac:dyDescent="0.35">
      <c r="A873" t="s">
        <v>5436</v>
      </c>
      <c r="B873" t="s">
        <v>84</v>
      </c>
      <c r="C873" t="s">
        <v>84</v>
      </c>
      <c r="D873" t="s">
        <v>3834</v>
      </c>
      <c r="E873">
        <v>5</v>
      </c>
      <c r="F873" t="s">
        <v>3839</v>
      </c>
      <c r="G873">
        <v>1.5</v>
      </c>
      <c r="H873" t="s">
        <v>3899</v>
      </c>
      <c r="I873">
        <v>7.5</v>
      </c>
      <c r="J873" t="s">
        <v>36</v>
      </c>
      <c r="K873" t="s">
        <v>3833</v>
      </c>
      <c r="L873" t="s">
        <v>4393</v>
      </c>
    </row>
    <row r="874" spans="1:12" x14ac:dyDescent="0.35">
      <c r="A874" t="s">
        <v>5437</v>
      </c>
      <c r="B874" t="s">
        <v>24</v>
      </c>
      <c r="C874" t="s">
        <v>24</v>
      </c>
      <c r="D874" t="s">
        <v>3838</v>
      </c>
      <c r="E874">
        <v>2</v>
      </c>
      <c r="F874" t="s">
        <v>3828</v>
      </c>
      <c r="G874">
        <v>3</v>
      </c>
      <c r="H874" t="s">
        <v>3902</v>
      </c>
      <c r="I874">
        <v>6</v>
      </c>
      <c r="J874" t="s">
        <v>36</v>
      </c>
      <c r="K874" t="s">
        <v>3833</v>
      </c>
      <c r="L874" t="s">
        <v>4114</v>
      </c>
    </row>
    <row r="875" spans="1:12" x14ac:dyDescent="0.35">
      <c r="A875" t="s">
        <v>391</v>
      </c>
      <c r="B875" t="s">
        <v>84</v>
      </c>
      <c r="C875" t="s">
        <v>84</v>
      </c>
      <c r="D875" t="s">
        <v>3858</v>
      </c>
      <c r="E875">
        <v>1</v>
      </c>
      <c r="F875" t="s">
        <v>3839</v>
      </c>
      <c r="G875">
        <v>1.5</v>
      </c>
      <c r="H875" t="s">
        <v>3839</v>
      </c>
      <c r="I875">
        <v>1.5</v>
      </c>
      <c r="J875" t="s">
        <v>25</v>
      </c>
      <c r="K875" t="s">
        <v>17</v>
      </c>
      <c r="L875" t="s">
        <v>4562</v>
      </c>
    </row>
    <row r="876" spans="1:12" x14ac:dyDescent="0.35">
      <c r="A876" t="s">
        <v>392</v>
      </c>
      <c r="B876" t="s">
        <v>42</v>
      </c>
      <c r="C876" t="s">
        <v>42</v>
      </c>
      <c r="D876" t="s">
        <v>3834</v>
      </c>
      <c r="E876">
        <v>5</v>
      </c>
      <c r="F876" t="s">
        <v>3830</v>
      </c>
      <c r="G876">
        <v>5</v>
      </c>
      <c r="H876" t="s">
        <v>3855</v>
      </c>
      <c r="I876">
        <v>25</v>
      </c>
      <c r="J876" t="s">
        <v>16</v>
      </c>
      <c r="K876" t="s">
        <v>26</v>
      </c>
      <c r="L876" t="s">
        <v>4076</v>
      </c>
    </row>
    <row r="877" spans="1:12" x14ac:dyDescent="0.35">
      <c r="A877" t="s">
        <v>5438</v>
      </c>
      <c r="B877" t="s">
        <v>31</v>
      </c>
      <c r="C877" t="s">
        <v>31</v>
      </c>
      <c r="D877" t="s">
        <v>3827</v>
      </c>
      <c r="E877">
        <v>3</v>
      </c>
      <c r="F877" t="s">
        <v>3846</v>
      </c>
      <c r="G877">
        <v>1</v>
      </c>
      <c r="H877" t="s">
        <v>3828</v>
      </c>
      <c r="I877">
        <v>3</v>
      </c>
      <c r="J877" t="s">
        <v>3833</v>
      </c>
      <c r="K877" t="s">
        <v>17</v>
      </c>
      <c r="L877" t="s">
        <v>3881</v>
      </c>
    </row>
    <row r="878" spans="1:12" x14ac:dyDescent="0.35">
      <c r="A878" t="s">
        <v>5439</v>
      </c>
      <c r="B878" t="s">
        <v>15</v>
      </c>
      <c r="C878" t="s">
        <v>15</v>
      </c>
      <c r="D878" t="s">
        <v>3834</v>
      </c>
      <c r="E878">
        <v>5</v>
      </c>
      <c r="F878" t="s">
        <v>3842</v>
      </c>
      <c r="G878">
        <v>2</v>
      </c>
      <c r="H878" t="s">
        <v>3843</v>
      </c>
      <c r="I878">
        <v>10</v>
      </c>
      <c r="J878" t="s">
        <v>25</v>
      </c>
      <c r="K878" t="s">
        <v>3833</v>
      </c>
      <c r="L878" t="s">
        <v>4139</v>
      </c>
    </row>
    <row r="879" spans="1:12" x14ac:dyDescent="0.35">
      <c r="A879" t="s">
        <v>393</v>
      </c>
      <c r="B879" t="s">
        <v>3833</v>
      </c>
      <c r="C879" t="s">
        <v>84</v>
      </c>
      <c r="D879" t="s">
        <v>3851</v>
      </c>
      <c r="E879">
        <v>4</v>
      </c>
      <c r="F879" t="s">
        <v>3839</v>
      </c>
      <c r="G879">
        <v>1.5</v>
      </c>
      <c r="H879" t="s">
        <v>3902</v>
      </c>
      <c r="I879">
        <v>6</v>
      </c>
      <c r="J879" t="s">
        <v>16</v>
      </c>
      <c r="K879" t="s">
        <v>26</v>
      </c>
      <c r="L879" t="s">
        <v>3924</v>
      </c>
    </row>
    <row r="880" spans="1:12" x14ac:dyDescent="0.35">
      <c r="A880" t="s">
        <v>5440</v>
      </c>
      <c r="B880" t="s">
        <v>58</v>
      </c>
      <c r="C880" t="s">
        <v>58</v>
      </c>
      <c r="D880" t="s">
        <v>3838</v>
      </c>
      <c r="E880">
        <v>2</v>
      </c>
      <c r="F880" t="s">
        <v>3879</v>
      </c>
      <c r="G880">
        <v>4</v>
      </c>
      <c r="H880" t="s">
        <v>3883</v>
      </c>
      <c r="I880">
        <v>8</v>
      </c>
      <c r="J880" t="s">
        <v>36</v>
      </c>
      <c r="K880" t="s">
        <v>3825</v>
      </c>
      <c r="L880" t="s">
        <v>5154</v>
      </c>
    </row>
    <row r="881" spans="1:12" x14ac:dyDescent="0.35">
      <c r="A881" t="s">
        <v>5441</v>
      </c>
      <c r="B881" t="s">
        <v>58</v>
      </c>
      <c r="C881" t="s">
        <v>58</v>
      </c>
      <c r="D881" t="s">
        <v>3834</v>
      </c>
      <c r="E881">
        <v>5</v>
      </c>
      <c r="F881" t="s">
        <v>3879</v>
      </c>
      <c r="G881">
        <v>4</v>
      </c>
      <c r="H881" t="s">
        <v>3880</v>
      </c>
      <c r="I881">
        <v>20</v>
      </c>
      <c r="J881" t="s">
        <v>3833</v>
      </c>
      <c r="K881" t="s">
        <v>26</v>
      </c>
      <c r="L881" t="s">
        <v>4524</v>
      </c>
    </row>
    <row r="882" spans="1:12" x14ac:dyDescent="0.35">
      <c r="A882" t="s">
        <v>4008</v>
      </c>
      <c r="B882" t="s">
        <v>3833</v>
      </c>
      <c r="C882" t="s">
        <v>3826</v>
      </c>
      <c r="D882" t="s">
        <v>3858</v>
      </c>
      <c r="E882">
        <v>1</v>
      </c>
      <c r="F882" t="s">
        <v>3828</v>
      </c>
      <c r="G882">
        <v>3</v>
      </c>
      <c r="H882" t="s">
        <v>3828</v>
      </c>
      <c r="I882">
        <v>3</v>
      </c>
      <c r="J882" t="s">
        <v>25</v>
      </c>
      <c r="K882" t="s">
        <v>26</v>
      </c>
      <c r="L882" t="s">
        <v>4009</v>
      </c>
    </row>
    <row r="883" spans="1:12" x14ac:dyDescent="0.35">
      <c r="A883" t="s">
        <v>4010</v>
      </c>
      <c r="B883" t="s">
        <v>3825</v>
      </c>
      <c r="C883" t="s">
        <v>3826</v>
      </c>
      <c r="D883" t="s">
        <v>3851</v>
      </c>
      <c r="E883">
        <v>4</v>
      </c>
      <c r="F883" t="s">
        <v>3828</v>
      </c>
      <c r="G883">
        <v>3</v>
      </c>
      <c r="H883" t="s">
        <v>3852</v>
      </c>
      <c r="I883">
        <v>12</v>
      </c>
      <c r="J883" t="s">
        <v>3833</v>
      </c>
      <c r="K883" t="s">
        <v>17</v>
      </c>
      <c r="L883" t="s">
        <v>4011</v>
      </c>
    </row>
    <row r="884" spans="1:12" x14ac:dyDescent="0.35">
      <c r="A884" t="s">
        <v>5442</v>
      </c>
      <c r="B884" t="s">
        <v>50</v>
      </c>
      <c r="C884" t="s">
        <v>50</v>
      </c>
      <c r="D884" t="s">
        <v>3834</v>
      </c>
      <c r="E884">
        <v>5</v>
      </c>
      <c r="F884" t="s">
        <v>3828</v>
      </c>
      <c r="G884">
        <v>3</v>
      </c>
      <c r="H884" t="s">
        <v>3835</v>
      </c>
      <c r="I884">
        <v>15</v>
      </c>
      <c r="J884" t="s">
        <v>3830</v>
      </c>
      <c r="K884" t="s">
        <v>3833</v>
      </c>
      <c r="L884" t="s">
        <v>3973</v>
      </c>
    </row>
    <row r="885" spans="1:12" x14ac:dyDescent="0.35">
      <c r="A885" t="s">
        <v>5443</v>
      </c>
      <c r="B885" t="s">
        <v>58</v>
      </c>
      <c r="C885" t="s">
        <v>58</v>
      </c>
      <c r="D885" t="s">
        <v>3838</v>
      </c>
      <c r="E885">
        <v>2</v>
      </c>
      <c r="F885" t="s">
        <v>3879</v>
      </c>
      <c r="G885">
        <v>4</v>
      </c>
      <c r="H885" t="s">
        <v>3883</v>
      </c>
      <c r="I885">
        <v>8</v>
      </c>
      <c r="J885" t="s">
        <v>36</v>
      </c>
      <c r="K885" t="s">
        <v>3833</v>
      </c>
      <c r="L885" t="s">
        <v>4925</v>
      </c>
    </row>
    <row r="886" spans="1:12" x14ac:dyDescent="0.35">
      <c r="A886" t="s">
        <v>5444</v>
      </c>
      <c r="B886" t="s">
        <v>42</v>
      </c>
      <c r="C886" t="s">
        <v>42</v>
      </c>
      <c r="D886" t="s">
        <v>3827</v>
      </c>
      <c r="E886">
        <v>3</v>
      </c>
      <c r="F886" t="s">
        <v>3825</v>
      </c>
      <c r="G886">
        <v>5</v>
      </c>
      <c r="H886" t="s">
        <v>3835</v>
      </c>
      <c r="I886">
        <v>15</v>
      </c>
      <c r="J886" t="s">
        <v>36</v>
      </c>
      <c r="K886" t="s">
        <v>3830</v>
      </c>
      <c r="L886" t="s">
        <v>3830</v>
      </c>
    </row>
    <row r="887" spans="1:12" x14ac:dyDescent="0.35">
      <c r="A887" t="s">
        <v>5445</v>
      </c>
      <c r="B887" t="s">
        <v>42</v>
      </c>
      <c r="C887" t="s">
        <v>42</v>
      </c>
      <c r="D887" t="s">
        <v>3834</v>
      </c>
      <c r="E887">
        <v>5</v>
      </c>
      <c r="F887" t="s">
        <v>3849</v>
      </c>
      <c r="G887">
        <v>5</v>
      </c>
      <c r="H887" t="s">
        <v>3855</v>
      </c>
      <c r="I887">
        <v>25</v>
      </c>
      <c r="J887" t="s">
        <v>3833</v>
      </c>
      <c r="K887" t="s">
        <v>3833</v>
      </c>
      <c r="L887" t="s">
        <v>3825</v>
      </c>
    </row>
    <row r="888" spans="1:12" x14ac:dyDescent="0.35">
      <c r="A888" t="s">
        <v>5446</v>
      </c>
      <c r="B888" t="s">
        <v>24</v>
      </c>
      <c r="C888" t="s">
        <v>24</v>
      </c>
      <c r="D888" t="s">
        <v>3838</v>
      </c>
      <c r="E888">
        <v>2</v>
      </c>
      <c r="F888" t="s">
        <v>3828</v>
      </c>
      <c r="G888">
        <v>3</v>
      </c>
      <c r="H888" t="s">
        <v>3902</v>
      </c>
      <c r="I888">
        <v>6</v>
      </c>
      <c r="J888" t="s">
        <v>25</v>
      </c>
      <c r="K888" t="s">
        <v>3833</v>
      </c>
      <c r="L888" t="s">
        <v>4468</v>
      </c>
    </row>
    <row r="889" spans="1:12" x14ac:dyDescent="0.35">
      <c r="A889" t="s">
        <v>5447</v>
      </c>
      <c r="B889" t="s">
        <v>58</v>
      </c>
      <c r="C889" t="s">
        <v>58</v>
      </c>
      <c r="D889" t="s">
        <v>3827</v>
      </c>
      <c r="E889">
        <v>3</v>
      </c>
      <c r="F889" t="s">
        <v>3879</v>
      </c>
      <c r="G889">
        <v>4</v>
      </c>
      <c r="H889" t="s">
        <v>3830</v>
      </c>
      <c r="I889">
        <v>12</v>
      </c>
      <c r="J889" t="s">
        <v>25</v>
      </c>
      <c r="K889" t="s">
        <v>3833</v>
      </c>
      <c r="L889" t="s">
        <v>4251</v>
      </c>
    </row>
    <row r="890" spans="1:12" x14ac:dyDescent="0.35">
      <c r="A890" t="s">
        <v>394</v>
      </c>
      <c r="B890" t="s">
        <v>58</v>
      </c>
      <c r="C890" t="s">
        <v>58</v>
      </c>
      <c r="D890" t="s">
        <v>3834</v>
      </c>
      <c r="E890">
        <v>5</v>
      </c>
      <c r="F890" t="s">
        <v>3879</v>
      </c>
      <c r="G890">
        <v>4</v>
      </c>
      <c r="H890" t="s">
        <v>3880</v>
      </c>
      <c r="I890">
        <v>20</v>
      </c>
      <c r="J890" t="s">
        <v>36</v>
      </c>
      <c r="K890" t="s">
        <v>26</v>
      </c>
      <c r="L890" t="s">
        <v>5225</v>
      </c>
    </row>
    <row r="891" spans="1:12" x14ac:dyDescent="0.35">
      <c r="A891" t="s">
        <v>5448</v>
      </c>
      <c r="B891" t="s">
        <v>15</v>
      </c>
      <c r="C891" t="s">
        <v>15</v>
      </c>
      <c r="D891" t="s">
        <v>3838</v>
      </c>
      <c r="E891">
        <v>2</v>
      </c>
      <c r="F891" t="s">
        <v>3842</v>
      </c>
      <c r="G891">
        <v>2</v>
      </c>
      <c r="H891" t="s">
        <v>3879</v>
      </c>
      <c r="I891">
        <v>4</v>
      </c>
      <c r="J891" t="s">
        <v>16</v>
      </c>
      <c r="K891" t="s">
        <v>3833</v>
      </c>
      <c r="L891" t="s">
        <v>4421</v>
      </c>
    </row>
    <row r="892" spans="1:12" x14ac:dyDescent="0.35">
      <c r="A892" t="s">
        <v>395</v>
      </c>
      <c r="B892" t="s">
        <v>42</v>
      </c>
      <c r="C892" t="s">
        <v>42</v>
      </c>
      <c r="D892" t="s">
        <v>3834</v>
      </c>
      <c r="E892">
        <v>5</v>
      </c>
      <c r="F892" t="s">
        <v>3849</v>
      </c>
      <c r="G892">
        <v>5</v>
      </c>
      <c r="H892" t="s">
        <v>3855</v>
      </c>
      <c r="I892">
        <v>25</v>
      </c>
      <c r="J892" t="s">
        <v>16</v>
      </c>
      <c r="K892" t="s">
        <v>17</v>
      </c>
      <c r="L892" t="s">
        <v>4314</v>
      </c>
    </row>
    <row r="893" spans="1:12" x14ac:dyDescent="0.35">
      <c r="A893" t="s">
        <v>5449</v>
      </c>
      <c r="B893" t="s">
        <v>47</v>
      </c>
      <c r="C893" t="s">
        <v>47</v>
      </c>
      <c r="D893" t="s">
        <v>3851</v>
      </c>
      <c r="E893">
        <v>4</v>
      </c>
      <c r="F893" t="s">
        <v>3879</v>
      </c>
      <c r="G893">
        <v>4</v>
      </c>
      <c r="H893" t="s">
        <v>3874</v>
      </c>
      <c r="I893">
        <v>16</v>
      </c>
      <c r="J893" t="s">
        <v>36</v>
      </c>
      <c r="K893" t="s">
        <v>3833</v>
      </c>
      <c r="L893" t="s">
        <v>4609</v>
      </c>
    </row>
    <row r="894" spans="1:12" x14ac:dyDescent="0.35">
      <c r="A894" t="s">
        <v>5450</v>
      </c>
      <c r="B894" t="s">
        <v>84</v>
      </c>
      <c r="C894" t="s">
        <v>84</v>
      </c>
      <c r="D894" t="s">
        <v>3834</v>
      </c>
      <c r="E894">
        <v>5</v>
      </c>
      <c r="F894" t="s">
        <v>3839</v>
      </c>
      <c r="G894">
        <v>1.5</v>
      </c>
      <c r="H894" t="s">
        <v>3899</v>
      </c>
      <c r="I894">
        <v>7.5</v>
      </c>
      <c r="J894" t="s">
        <v>3833</v>
      </c>
      <c r="K894" t="s">
        <v>3830</v>
      </c>
      <c r="L894" t="s">
        <v>3825</v>
      </c>
    </row>
    <row r="895" spans="1:12" x14ac:dyDescent="0.35">
      <c r="A895" t="s">
        <v>396</v>
      </c>
      <c r="B895" t="s">
        <v>84</v>
      </c>
      <c r="C895" t="s">
        <v>84</v>
      </c>
      <c r="D895" t="s">
        <v>3825</v>
      </c>
      <c r="E895">
        <v>5</v>
      </c>
      <c r="F895" t="s">
        <v>3839</v>
      </c>
      <c r="G895">
        <v>1.5</v>
      </c>
      <c r="H895" t="s">
        <v>3899</v>
      </c>
      <c r="I895">
        <v>7.5</v>
      </c>
      <c r="J895" t="s">
        <v>36</v>
      </c>
      <c r="K895" t="s">
        <v>17</v>
      </c>
      <c r="L895" t="s">
        <v>4177</v>
      </c>
    </row>
    <row r="896" spans="1:12" x14ac:dyDescent="0.35">
      <c r="A896" t="s">
        <v>5451</v>
      </c>
      <c r="B896" t="s">
        <v>47</v>
      </c>
      <c r="C896" t="s">
        <v>47</v>
      </c>
      <c r="D896" t="s">
        <v>3834</v>
      </c>
      <c r="E896">
        <v>5</v>
      </c>
      <c r="F896" t="s">
        <v>3879</v>
      </c>
      <c r="G896">
        <v>4</v>
      </c>
      <c r="H896" t="s">
        <v>3880</v>
      </c>
      <c r="I896">
        <v>20</v>
      </c>
      <c r="J896" t="s">
        <v>16</v>
      </c>
      <c r="K896" t="s">
        <v>3833</v>
      </c>
      <c r="L896" t="s">
        <v>4514</v>
      </c>
    </row>
    <row r="897" spans="1:12" x14ac:dyDescent="0.35">
      <c r="A897" t="s">
        <v>5452</v>
      </c>
      <c r="B897" t="s">
        <v>24</v>
      </c>
      <c r="C897" t="s">
        <v>24</v>
      </c>
      <c r="D897" t="s">
        <v>3838</v>
      </c>
      <c r="E897">
        <v>2</v>
      </c>
      <c r="F897" t="s">
        <v>3828</v>
      </c>
      <c r="G897">
        <v>3</v>
      </c>
      <c r="H897" t="s">
        <v>3902</v>
      </c>
      <c r="I897">
        <v>6</v>
      </c>
      <c r="J897" t="s">
        <v>3833</v>
      </c>
      <c r="K897" t="s">
        <v>17</v>
      </c>
      <c r="L897" t="s">
        <v>4227</v>
      </c>
    </row>
    <row r="898" spans="1:12" x14ac:dyDescent="0.35">
      <c r="A898" t="s">
        <v>5453</v>
      </c>
      <c r="B898" t="s">
        <v>50</v>
      </c>
      <c r="C898" t="s">
        <v>50</v>
      </c>
      <c r="D898" t="s">
        <v>3833</v>
      </c>
      <c r="E898">
        <v>4</v>
      </c>
      <c r="F898" t="s">
        <v>3828</v>
      </c>
      <c r="G898">
        <v>3</v>
      </c>
      <c r="H898" t="s">
        <v>3852</v>
      </c>
      <c r="I898">
        <v>12</v>
      </c>
      <c r="J898" t="s">
        <v>3833</v>
      </c>
      <c r="K898" t="s">
        <v>3825</v>
      </c>
      <c r="L898" t="s">
        <v>4727</v>
      </c>
    </row>
    <row r="899" spans="1:12" x14ac:dyDescent="0.35">
      <c r="A899" t="s">
        <v>5454</v>
      </c>
      <c r="B899" t="s">
        <v>42</v>
      </c>
      <c r="C899" t="s">
        <v>42</v>
      </c>
      <c r="D899" t="s">
        <v>3827</v>
      </c>
      <c r="E899">
        <v>3</v>
      </c>
      <c r="F899" t="s">
        <v>3849</v>
      </c>
      <c r="G899">
        <v>5</v>
      </c>
      <c r="H899" t="s">
        <v>3835</v>
      </c>
      <c r="I899">
        <v>15</v>
      </c>
      <c r="J899" t="s">
        <v>36</v>
      </c>
      <c r="K899" t="s">
        <v>3833</v>
      </c>
      <c r="L899" t="s">
        <v>3825</v>
      </c>
    </row>
    <row r="900" spans="1:12" x14ac:dyDescent="0.35">
      <c r="A900" t="s">
        <v>5455</v>
      </c>
      <c r="B900" t="s">
        <v>50</v>
      </c>
      <c r="C900" t="s">
        <v>50</v>
      </c>
      <c r="D900" t="s">
        <v>3838</v>
      </c>
      <c r="E900">
        <v>2</v>
      </c>
      <c r="F900" t="s">
        <v>3828</v>
      </c>
      <c r="G900">
        <v>3</v>
      </c>
      <c r="H900" t="s">
        <v>3902</v>
      </c>
      <c r="I900">
        <v>6</v>
      </c>
      <c r="J900" t="s">
        <v>3833</v>
      </c>
      <c r="K900" t="s">
        <v>17</v>
      </c>
      <c r="L900" t="s">
        <v>4539</v>
      </c>
    </row>
    <row r="901" spans="1:12" x14ac:dyDescent="0.35">
      <c r="A901" t="s">
        <v>5456</v>
      </c>
      <c r="B901" t="s">
        <v>50</v>
      </c>
      <c r="C901" t="s">
        <v>50</v>
      </c>
      <c r="D901" t="s">
        <v>3834</v>
      </c>
      <c r="E901">
        <v>5</v>
      </c>
      <c r="F901" t="s">
        <v>3828</v>
      </c>
      <c r="G901">
        <v>3</v>
      </c>
      <c r="H901" t="s">
        <v>3835</v>
      </c>
      <c r="I901">
        <v>15</v>
      </c>
      <c r="J901" t="s">
        <v>3833</v>
      </c>
      <c r="K901" t="s">
        <v>3833</v>
      </c>
      <c r="L901" t="s">
        <v>4143</v>
      </c>
    </row>
    <row r="902" spans="1:12" x14ac:dyDescent="0.35">
      <c r="A902" t="s">
        <v>5457</v>
      </c>
      <c r="B902" t="s">
        <v>24</v>
      </c>
      <c r="C902" t="s">
        <v>24</v>
      </c>
      <c r="D902" t="s">
        <v>3851</v>
      </c>
      <c r="E902">
        <v>4</v>
      </c>
      <c r="F902" t="s">
        <v>3828</v>
      </c>
      <c r="G902">
        <v>3</v>
      </c>
      <c r="H902" t="s">
        <v>3852</v>
      </c>
      <c r="I902">
        <v>12</v>
      </c>
      <c r="J902" t="s">
        <v>3833</v>
      </c>
      <c r="K902" t="s">
        <v>3833</v>
      </c>
      <c r="L902" t="s">
        <v>4382</v>
      </c>
    </row>
    <row r="903" spans="1:12" x14ac:dyDescent="0.35">
      <c r="A903" t="s">
        <v>4012</v>
      </c>
      <c r="B903" t="s">
        <v>3833</v>
      </c>
      <c r="C903" t="s">
        <v>3826</v>
      </c>
      <c r="D903" t="s">
        <v>3827</v>
      </c>
      <c r="E903">
        <v>3</v>
      </c>
      <c r="F903" t="s">
        <v>3879</v>
      </c>
      <c r="G903">
        <v>4</v>
      </c>
      <c r="H903" t="s">
        <v>3852</v>
      </c>
      <c r="I903">
        <v>12</v>
      </c>
      <c r="J903" t="s">
        <v>36</v>
      </c>
      <c r="K903" t="s">
        <v>3830</v>
      </c>
      <c r="L903" t="s">
        <v>4013</v>
      </c>
    </row>
    <row r="904" spans="1:12" x14ac:dyDescent="0.35">
      <c r="A904" t="s">
        <v>5458</v>
      </c>
      <c r="B904" t="s">
        <v>15</v>
      </c>
      <c r="C904" t="s">
        <v>15</v>
      </c>
      <c r="D904" t="s">
        <v>3834</v>
      </c>
      <c r="E904">
        <v>5</v>
      </c>
      <c r="F904" t="s">
        <v>3842</v>
      </c>
      <c r="G904">
        <v>2</v>
      </c>
      <c r="H904" t="s">
        <v>3843</v>
      </c>
      <c r="I904">
        <v>10</v>
      </c>
      <c r="J904" t="s">
        <v>3833</v>
      </c>
      <c r="K904" t="s">
        <v>3830</v>
      </c>
      <c r="L904" t="s">
        <v>3922</v>
      </c>
    </row>
    <row r="905" spans="1:12" x14ac:dyDescent="0.35">
      <c r="A905" t="s">
        <v>4014</v>
      </c>
      <c r="B905" t="s">
        <v>3830</v>
      </c>
      <c r="C905" t="s">
        <v>3826</v>
      </c>
      <c r="D905" t="s">
        <v>3858</v>
      </c>
      <c r="E905">
        <v>1</v>
      </c>
      <c r="F905" t="s">
        <v>3879</v>
      </c>
      <c r="G905">
        <v>4</v>
      </c>
      <c r="H905" t="s">
        <v>3879</v>
      </c>
      <c r="I905">
        <v>4</v>
      </c>
      <c r="J905" t="s">
        <v>25</v>
      </c>
      <c r="K905" t="s">
        <v>3833</v>
      </c>
      <c r="L905" t="s">
        <v>4015</v>
      </c>
    </row>
    <row r="906" spans="1:12" x14ac:dyDescent="0.35">
      <c r="A906" t="s">
        <v>397</v>
      </c>
      <c r="B906" t="s">
        <v>42</v>
      </c>
      <c r="C906" t="s">
        <v>42</v>
      </c>
      <c r="D906" t="s">
        <v>3827</v>
      </c>
      <c r="E906">
        <v>3</v>
      </c>
      <c r="F906" t="s">
        <v>3825</v>
      </c>
      <c r="G906">
        <v>5</v>
      </c>
      <c r="H906" t="s">
        <v>3835</v>
      </c>
      <c r="I906">
        <v>15</v>
      </c>
      <c r="J906" t="s">
        <v>25</v>
      </c>
      <c r="K906" t="s">
        <v>17</v>
      </c>
      <c r="L906" t="s">
        <v>4321</v>
      </c>
    </row>
    <row r="907" spans="1:12" x14ac:dyDescent="0.35">
      <c r="A907" t="s">
        <v>5459</v>
      </c>
      <c r="B907" t="s">
        <v>24</v>
      </c>
      <c r="C907" t="s">
        <v>24</v>
      </c>
      <c r="D907" t="s">
        <v>3858</v>
      </c>
      <c r="E907">
        <v>1</v>
      </c>
      <c r="F907" t="s">
        <v>3828</v>
      </c>
      <c r="G907">
        <v>3</v>
      </c>
      <c r="H907" t="s">
        <v>3828</v>
      </c>
      <c r="I907">
        <v>3</v>
      </c>
      <c r="J907" t="s">
        <v>3833</v>
      </c>
      <c r="K907" t="s">
        <v>17</v>
      </c>
      <c r="L907" t="s">
        <v>3847</v>
      </c>
    </row>
    <row r="908" spans="1:12" x14ac:dyDescent="0.35">
      <c r="A908" t="s">
        <v>398</v>
      </c>
      <c r="B908" t="s">
        <v>58</v>
      </c>
      <c r="C908" t="s">
        <v>58</v>
      </c>
      <c r="D908" t="s">
        <v>3834</v>
      </c>
      <c r="E908">
        <v>5</v>
      </c>
      <c r="F908" t="s">
        <v>3879</v>
      </c>
      <c r="G908">
        <v>4</v>
      </c>
      <c r="H908" t="s">
        <v>3880</v>
      </c>
      <c r="I908">
        <v>20</v>
      </c>
      <c r="J908" t="s">
        <v>36</v>
      </c>
      <c r="K908" t="s">
        <v>17</v>
      </c>
      <c r="L908" t="s">
        <v>4059</v>
      </c>
    </row>
    <row r="909" spans="1:12" x14ac:dyDescent="0.35">
      <c r="A909" t="s">
        <v>5460</v>
      </c>
      <c r="B909" t="s">
        <v>58</v>
      </c>
      <c r="C909" t="s">
        <v>58</v>
      </c>
      <c r="D909" t="s">
        <v>3827</v>
      </c>
      <c r="E909">
        <v>3</v>
      </c>
      <c r="F909" t="s">
        <v>3879</v>
      </c>
      <c r="G909">
        <v>4</v>
      </c>
      <c r="H909" t="s">
        <v>3852</v>
      </c>
      <c r="I909">
        <v>12</v>
      </c>
      <c r="J909" t="s">
        <v>3833</v>
      </c>
      <c r="K909" t="s">
        <v>26</v>
      </c>
      <c r="L909" t="s">
        <v>4096</v>
      </c>
    </row>
    <row r="910" spans="1:12" x14ac:dyDescent="0.35">
      <c r="A910" t="s">
        <v>5461</v>
      </c>
      <c r="B910" t="s">
        <v>58</v>
      </c>
      <c r="C910" t="s">
        <v>58</v>
      </c>
      <c r="D910" t="s">
        <v>3834</v>
      </c>
      <c r="E910">
        <v>5</v>
      </c>
      <c r="F910" t="s">
        <v>3879</v>
      </c>
      <c r="G910">
        <v>4</v>
      </c>
      <c r="H910" t="s">
        <v>3880</v>
      </c>
      <c r="I910">
        <v>20</v>
      </c>
      <c r="J910" t="s">
        <v>3833</v>
      </c>
      <c r="K910" t="s">
        <v>17</v>
      </c>
      <c r="L910" t="s">
        <v>3973</v>
      </c>
    </row>
    <row r="911" spans="1:12" x14ac:dyDescent="0.35">
      <c r="A911" t="s">
        <v>5462</v>
      </c>
      <c r="B911" t="s">
        <v>42</v>
      </c>
      <c r="C911" t="s">
        <v>42</v>
      </c>
      <c r="D911" t="s">
        <v>3858</v>
      </c>
      <c r="E911">
        <v>1</v>
      </c>
      <c r="F911" t="s">
        <v>3849</v>
      </c>
      <c r="G911">
        <v>5</v>
      </c>
      <c r="H911" t="s">
        <v>3849</v>
      </c>
      <c r="I911">
        <v>5</v>
      </c>
      <c r="J911" t="s">
        <v>3833</v>
      </c>
      <c r="K911" t="s">
        <v>3833</v>
      </c>
      <c r="L911" t="s">
        <v>4268</v>
      </c>
    </row>
    <row r="912" spans="1:12" x14ac:dyDescent="0.35">
      <c r="A912" t="s">
        <v>399</v>
      </c>
      <c r="B912" t="s">
        <v>15</v>
      </c>
      <c r="C912" t="s">
        <v>15</v>
      </c>
      <c r="D912" t="s">
        <v>3834</v>
      </c>
      <c r="E912">
        <v>5</v>
      </c>
      <c r="F912" t="s">
        <v>3842</v>
      </c>
      <c r="G912">
        <v>2</v>
      </c>
      <c r="H912" t="s">
        <v>3843</v>
      </c>
      <c r="I912">
        <v>10</v>
      </c>
      <c r="J912" t="s">
        <v>25</v>
      </c>
      <c r="K912" t="s">
        <v>26</v>
      </c>
      <c r="L912" t="s">
        <v>4382</v>
      </c>
    </row>
    <row r="913" spans="1:12" x14ac:dyDescent="0.35">
      <c r="A913" t="s">
        <v>5463</v>
      </c>
      <c r="B913" t="s">
        <v>58</v>
      </c>
      <c r="C913" t="s">
        <v>58</v>
      </c>
      <c r="D913" t="s">
        <v>3830</v>
      </c>
      <c r="E913">
        <v>5</v>
      </c>
      <c r="F913" t="s">
        <v>3879</v>
      </c>
      <c r="G913">
        <v>4</v>
      </c>
      <c r="H913" t="s">
        <v>3880</v>
      </c>
      <c r="I913">
        <v>20</v>
      </c>
      <c r="J913" t="s">
        <v>25</v>
      </c>
      <c r="K913" t="s">
        <v>3833</v>
      </c>
      <c r="L913" t="s">
        <v>4208</v>
      </c>
    </row>
    <row r="914" spans="1:12" x14ac:dyDescent="0.35">
      <c r="A914" t="s">
        <v>5464</v>
      </c>
      <c r="B914" t="s">
        <v>47</v>
      </c>
      <c r="C914" t="s">
        <v>47</v>
      </c>
      <c r="D914" t="s">
        <v>3833</v>
      </c>
      <c r="E914" t="s">
        <v>3826</v>
      </c>
      <c r="F914" t="s">
        <v>3833</v>
      </c>
      <c r="G914" t="s">
        <v>3826</v>
      </c>
      <c r="H914" t="s">
        <v>3880</v>
      </c>
      <c r="I914">
        <v>20</v>
      </c>
      <c r="J914" t="s">
        <v>3830</v>
      </c>
      <c r="K914" t="s">
        <v>17</v>
      </c>
      <c r="L914" t="s">
        <v>4471</v>
      </c>
    </row>
    <row r="915" spans="1:12" x14ac:dyDescent="0.35">
      <c r="A915" t="s">
        <v>400</v>
      </c>
      <c r="B915" t="s">
        <v>42</v>
      </c>
      <c r="C915" t="s">
        <v>42</v>
      </c>
      <c r="D915" t="s">
        <v>3838</v>
      </c>
      <c r="E915">
        <v>2</v>
      </c>
      <c r="F915" t="s">
        <v>3849</v>
      </c>
      <c r="G915">
        <v>5</v>
      </c>
      <c r="H915" t="s">
        <v>3843</v>
      </c>
      <c r="I915">
        <v>10</v>
      </c>
      <c r="J915" t="s">
        <v>16</v>
      </c>
      <c r="K915" t="s">
        <v>17</v>
      </c>
      <c r="L915" t="s">
        <v>4414</v>
      </c>
    </row>
    <row r="916" spans="1:12" x14ac:dyDescent="0.35">
      <c r="A916" t="s">
        <v>401</v>
      </c>
      <c r="B916" t="s">
        <v>42</v>
      </c>
      <c r="C916" t="s">
        <v>42</v>
      </c>
      <c r="D916" t="s">
        <v>3834</v>
      </c>
      <c r="E916">
        <v>5</v>
      </c>
      <c r="F916" t="s">
        <v>3849</v>
      </c>
      <c r="G916">
        <v>5</v>
      </c>
      <c r="H916" t="s">
        <v>3855</v>
      </c>
      <c r="I916">
        <v>25</v>
      </c>
      <c r="J916" t="s">
        <v>16</v>
      </c>
      <c r="K916" t="s">
        <v>26</v>
      </c>
      <c r="L916" t="s">
        <v>4000</v>
      </c>
    </row>
    <row r="917" spans="1:12" x14ac:dyDescent="0.35">
      <c r="A917" t="s">
        <v>5465</v>
      </c>
      <c r="B917" t="s">
        <v>31</v>
      </c>
      <c r="C917" t="s">
        <v>31</v>
      </c>
      <c r="D917" t="s">
        <v>3858</v>
      </c>
      <c r="E917">
        <v>1</v>
      </c>
      <c r="F917" t="s">
        <v>3846</v>
      </c>
      <c r="G917">
        <v>1</v>
      </c>
      <c r="H917" t="s">
        <v>3846</v>
      </c>
      <c r="I917">
        <v>1</v>
      </c>
      <c r="J917" t="s">
        <v>36</v>
      </c>
      <c r="K917" t="s">
        <v>3833</v>
      </c>
      <c r="L917" t="s">
        <v>4092</v>
      </c>
    </row>
    <row r="918" spans="1:12" x14ac:dyDescent="0.35">
      <c r="A918" t="s">
        <v>5466</v>
      </c>
      <c r="B918" t="s">
        <v>47</v>
      </c>
      <c r="C918" t="s">
        <v>47</v>
      </c>
      <c r="D918" t="s">
        <v>3827</v>
      </c>
      <c r="E918">
        <v>3</v>
      </c>
      <c r="F918" t="s">
        <v>3879</v>
      </c>
      <c r="G918">
        <v>4</v>
      </c>
      <c r="H918" t="s">
        <v>3852</v>
      </c>
      <c r="I918">
        <v>12</v>
      </c>
      <c r="J918" t="s">
        <v>3833</v>
      </c>
      <c r="K918" t="s">
        <v>26</v>
      </c>
      <c r="L918" t="s">
        <v>4282</v>
      </c>
    </row>
    <row r="919" spans="1:12" x14ac:dyDescent="0.35">
      <c r="A919" t="s">
        <v>402</v>
      </c>
      <c r="B919" t="s">
        <v>42</v>
      </c>
      <c r="C919" t="s">
        <v>42</v>
      </c>
      <c r="D919" t="s">
        <v>3838</v>
      </c>
      <c r="E919">
        <v>2</v>
      </c>
      <c r="F919" t="s">
        <v>3849</v>
      </c>
      <c r="G919">
        <v>5</v>
      </c>
      <c r="H919" t="s">
        <v>3843</v>
      </c>
      <c r="I919">
        <v>10</v>
      </c>
      <c r="J919" t="s">
        <v>36</v>
      </c>
      <c r="K919" t="s">
        <v>17</v>
      </c>
      <c r="L919" t="s">
        <v>4398</v>
      </c>
    </row>
    <row r="920" spans="1:12" x14ac:dyDescent="0.35">
      <c r="A920" t="s">
        <v>4016</v>
      </c>
      <c r="B920" t="s">
        <v>3830</v>
      </c>
      <c r="C920" t="s">
        <v>31</v>
      </c>
      <c r="D920" t="s">
        <v>3827</v>
      </c>
      <c r="E920">
        <v>3</v>
      </c>
      <c r="F920" t="s">
        <v>3846</v>
      </c>
      <c r="G920">
        <v>1</v>
      </c>
      <c r="H920" t="s">
        <v>3828</v>
      </c>
      <c r="I920">
        <v>3</v>
      </c>
      <c r="J920" t="s">
        <v>16</v>
      </c>
      <c r="K920" t="s">
        <v>3833</v>
      </c>
      <c r="L920" t="s">
        <v>4017</v>
      </c>
    </row>
    <row r="921" spans="1:12" x14ac:dyDescent="0.35">
      <c r="A921" t="s">
        <v>4018</v>
      </c>
      <c r="B921" t="s">
        <v>3830</v>
      </c>
      <c r="C921" t="s">
        <v>3826</v>
      </c>
      <c r="D921" t="s">
        <v>3827</v>
      </c>
      <c r="E921">
        <v>3</v>
      </c>
      <c r="F921" t="s">
        <v>3828</v>
      </c>
      <c r="G921">
        <v>3</v>
      </c>
      <c r="H921" t="s">
        <v>3829</v>
      </c>
      <c r="I921">
        <v>9</v>
      </c>
      <c r="J921" t="s">
        <v>36</v>
      </c>
      <c r="K921" t="s">
        <v>26</v>
      </c>
      <c r="L921" t="s">
        <v>4019</v>
      </c>
    </row>
    <row r="922" spans="1:12" x14ac:dyDescent="0.35">
      <c r="A922" t="s">
        <v>403</v>
      </c>
      <c r="B922" t="s">
        <v>24</v>
      </c>
      <c r="C922" t="s">
        <v>24</v>
      </c>
      <c r="D922" t="s">
        <v>3827</v>
      </c>
      <c r="E922">
        <v>3</v>
      </c>
      <c r="F922" t="s">
        <v>3828</v>
      </c>
      <c r="G922">
        <v>3</v>
      </c>
      <c r="H922" t="s">
        <v>3829</v>
      </c>
      <c r="I922">
        <v>9</v>
      </c>
      <c r="J922" t="s">
        <v>36</v>
      </c>
      <c r="K922" t="s">
        <v>26</v>
      </c>
      <c r="L922" t="s">
        <v>3952</v>
      </c>
    </row>
    <row r="923" spans="1:12" x14ac:dyDescent="0.35">
      <c r="A923" t="s">
        <v>404</v>
      </c>
      <c r="B923" t="s">
        <v>84</v>
      </c>
      <c r="C923" t="s">
        <v>84</v>
      </c>
      <c r="D923" t="s">
        <v>3858</v>
      </c>
      <c r="E923">
        <v>1</v>
      </c>
      <c r="F923" t="s">
        <v>3839</v>
      </c>
      <c r="G923">
        <v>1.5</v>
      </c>
      <c r="H923" t="s">
        <v>3839</v>
      </c>
      <c r="I923">
        <v>1.5</v>
      </c>
      <c r="J923" t="s">
        <v>16</v>
      </c>
      <c r="K923" t="s">
        <v>26</v>
      </c>
      <c r="L923" t="s">
        <v>4365</v>
      </c>
    </row>
    <row r="924" spans="1:12" x14ac:dyDescent="0.35">
      <c r="A924" t="s">
        <v>5467</v>
      </c>
      <c r="B924" t="s">
        <v>84</v>
      </c>
      <c r="C924" t="s">
        <v>84</v>
      </c>
      <c r="D924" t="s">
        <v>3858</v>
      </c>
      <c r="E924">
        <v>1</v>
      </c>
      <c r="F924" t="s">
        <v>3839</v>
      </c>
      <c r="G924">
        <v>1.5</v>
      </c>
      <c r="H924" t="s">
        <v>3839</v>
      </c>
      <c r="I924">
        <v>1.5</v>
      </c>
      <c r="J924" t="s">
        <v>36</v>
      </c>
      <c r="K924" t="s">
        <v>3825</v>
      </c>
      <c r="L924" t="s">
        <v>4024</v>
      </c>
    </row>
    <row r="925" spans="1:12" x14ac:dyDescent="0.35">
      <c r="A925" t="s">
        <v>405</v>
      </c>
      <c r="B925" t="s">
        <v>31</v>
      </c>
      <c r="C925" t="s">
        <v>31</v>
      </c>
      <c r="D925" t="s">
        <v>3838</v>
      </c>
      <c r="E925">
        <v>2</v>
      </c>
      <c r="F925" t="s">
        <v>3825</v>
      </c>
      <c r="G925">
        <v>1</v>
      </c>
      <c r="H925" t="s">
        <v>3842</v>
      </c>
      <c r="I925">
        <v>2</v>
      </c>
      <c r="J925" t="s">
        <v>36</v>
      </c>
      <c r="K925" t="s">
        <v>17</v>
      </c>
      <c r="L925" t="s">
        <v>3952</v>
      </c>
    </row>
    <row r="926" spans="1:12" x14ac:dyDescent="0.35">
      <c r="A926" t="s">
        <v>406</v>
      </c>
      <c r="B926" t="s">
        <v>24</v>
      </c>
      <c r="C926" t="s">
        <v>24</v>
      </c>
      <c r="D926" t="s">
        <v>3834</v>
      </c>
      <c r="E926">
        <v>5</v>
      </c>
      <c r="F926" t="s">
        <v>3828</v>
      </c>
      <c r="G926">
        <v>3</v>
      </c>
      <c r="H926" t="s">
        <v>3835</v>
      </c>
      <c r="I926">
        <v>15</v>
      </c>
      <c r="J926" t="s">
        <v>16</v>
      </c>
      <c r="K926" t="s">
        <v>26</v>
      </c>
      <c r="L926" t="s">
        <v>3946</v>
      </c>
    </row>
    <row r="927" spans="1:12" x14ac:dyDescent="0.35">
      <c r="A927" t="s">
        <v>5468</v>
      </c>
      <c r="B927" t="s">
        <v>84</v>
      </c>
      <c r="C927" t="s">
        <v>84</v>
      </c>
      <c r="D927" t="s">
        <v>3858</v>
      </c>
      <c r="E927">
        <v>1</v>
      </c>
      <c r="F927" t="s">
        <v>3839</v>
      </c>
      <c r="G927">
        <v>1.5</v>
      </c>
      <c r="H927" t="s">
        <v>3839</v>
      </c>
      <c r="I927">
        <v>1.5</v>
      </c>
      <c r="J927" t="s">
        <v>36</v>
      </c>
      <c r="K927" t="s">
        <v>3833</v>
      </c>
      <c r="L927" t="s">
        <v>5035</v>
      </c>
    </row>
    <row r="928" spans="1:12" x14ac:dyDescent="0.35">
      <c r="A928" t="s">
        <v>5469</v>
      </c>
      <c r="B928" t="s">
        <v>58</v>
      </c>
      <c r="C928" t="s">
        <v>58</v>
      </c>
      <c r="D928" t="s">
        <v>3838</v>
      </c>
      <c r="E928">
        <v>2</v>
      </c>
      <c r="F928" t="s">
        <v>3879</v>
      </c>
      <c r="G928">
        <v>4</v>
      </c>
      <c r="H928" t="s">
        <v>3883</v>
      </c>
      <c r="I928">
        <v>8</v>
      </c>
      <c r="J928" t="s">
        <v>25</v>
      </c>
      <c r="K928" t="s">
        <v>3833</v>
      </c>
      <c r="L928" t="s">
        <v>5181</v>
      </c>
    </row>
    <row r="929" spans="1:12" x14ac:dyDescent="0.35">
      <c r="A929" t="s">
        <v>5470</v>
      </c>
      <c r="B929" t="s">
        <v>31</v>
      </c>
      <c r="C929" t="s">
        <v>31</v>
      </c>
      <c r="D929" t="s">
        <v>3838</v>
      </c>
      <c r="E929">
        <v>2</v>
      </c>
      <c r="F929" t="s">
        <v>3846</v>
      </c>
      <c r="G929">
        <v>1</v>
      </c>
      <c r="H929" t="s">
        <v>3842</v>
      </c>
      <c r="I929">
        <v>2</v>
      </c>
      <c r="J929" t="s">
        <v>36</v>
      </c>
      <c r="K929" t="s">
        <v>3833</v>
      </c>
      <c r="L929" t="s">
        <v>4418</v>
      </c>
    </row>
    <row r="930" spans="1:12" x14ac:dyDescent="0.35">
      <c r="A930" t="s">
        <v>5471</v>
      </c>
      <c r="B930" t="s">
        <v>15</v>
      </c>
      <c r="C930" t="s">
        <v>15</v>
      </c>
      <c r="D930" t="s">
        <v>3858</v>
      </c>
      <c r="E930">
        <v>1</v>
      </c>
      <c r="F930" t="s">
        <v>3842</v>
      </c>
      <c r="G930">
        <v>2</v>
      </c>
      <c r="H930" t="s">
        <v>3842</v>
      </c>
      <c r="I930">
        <v>2</v>
      </c>
      <c r="J930" t="s">
        <v>25</v>
      </c>
      <c r="K930" t="s">
        <v>3830</v>
      </c>
      <c r="L930" t="s">
        <v>4400</v>
      </c>
    </row>
    <row r="931" spans="1:12" x14ac:dyDescent="0.35">
      <c r="A931" t="s">
        <v>4020</v>
      </c>
      <c r="B931" t="s">
        <v>3830</v>
      </c>
      <c r="C931" t="s">
        <v>3826</v>
      </c>
      <c r="D931" t="s">
        <v>3834</v>
      </c>
      <c r="E931">
        <v>5</v>
      </c>
      <c r="F931" t="s">
        <v>3828</v>
      </c>
      <c r="G931">
        <v>3</v>
      </c>
      <c r="H931" t="s">
        <v>3835</v>
      </c>
      <c r="I931">
        <v>15</v>
      </c>
      <c r="J931" t="s">
        <v>36</v>
      </c>
      <c r="K931" t="s">
        <v>17</v>
      </c>
      <c r="L931" t="s">
        <v>4021</v>
      </c>
    </row>
    <row r="932" spans="1:12" x14ac:dyDescent="0.35">
      <c r="A932" t="s">
        <v>5472</v>
      </c>
      <c r="B932" t="s">
        <v>15</v>
      </c>
      <c r="C932" t="s">
        <v>15</v>
      </c>
      <c r="D932" t="s">
        <v>3838</v>
      </c>
      <c r="E932">
        <v>2</v>
      </c>
      <c r="F932" t="s">
        <v>3842</v>
      </c>
      <c r="G932">
        <v>2</v>
      </c>
      <c r="H932" t="s">
        <v>3879</v>
      </c>
      <c r="I932">
        <v>4</v>
      </c>
      <c r="J932" t="s">
        <v>3833</v>
      </c>
      <c r="K932" t="s">
        <v>17</v>
      </c>
      <c r="L932" t="s">
        <v>3833</v>
      </c>
    </row>
    <row r="933" spans="1:12" x14ac:dyDescent="0.35">
      <c r="A933" t="s">
        <v>407</v>
      </c>
      <c r="B933" t="s">
        <v>50</v>
      </c>
      <c r="C933" t="s">
        <v>50</v>
      </c>
      <c r="D933" t="s">
        <v>3838</v>
      </c>
      <c r="E933">
        <v>2</v>
      </c>
      <c r="F933" t="s">
        <v>3828</v>
      </c>
      <c r="G933">
        <v>3</v>
      </c>
      <c r="H933" t="s">
        <v>3902</v>
      </c>
      <c r="I933">
        <v>6</v>
      </c>
      <c r="J933" t="s">
        <v>25</v>
      </c>
      <c r="K933" t="s">
        <v>26</v>
      </c>
      <c r="L933" t="s">
        <v>4855</v>
      </c>
    </row>
    <row r="934" spans="1:12" x14ac:dyDescent="0.35">
      <c r="A934" t="s">
        <v>5473</v>
      </c>
      <c r="B934" t="s">
        <v>47</v>
      </c>
      <c r="C934" t="s">
        <v>47</v>
      </c>
      <c r="D934" t="s">
        <v>3851</v>
      </c>
      <c r="E934">
        <v>4</v>
      </c>
      <c r="F934" t="s">
        <v>3879</v>
      </c>
      <c r="G934">
        <v>4</v>
      </c>
      <c r="H934" t="s">
        <v>3874</v>
      </c>
      <c r="I934">
        <v>16</v>
      </c>
      <c r="J934" t="s">
        <v>16</v>
      </c>
      <c r="K934" t="s">
        <v>17</v>
      </c>
      <c r="L934" t="s">
        <v>3833</v>
      </c>
    </row>
    <row r="935" spans="1:12" x14ac:dyDescent="0.35">
      <c r="A935" t="s">
        <v>5474</v>
      </c>
      <c r="B935" t="s">
        <v>31</v>
      </c>
      <c r="C935" t="s">
        <v>31</v>
      </c>
      <c r="D935" t="s">
        <v>3858</v>
      </c>
      <c r="E935">
        <v>1</v>
      </c>
      <c r="F935" t="s">
        <v>3846</v>
      </c>
      <c r="G935">
        <v>1</v>
      </c>
      <c r="H935" t="s">
        <v>3846</v>
      </c>
      <c r="I935">
        <v>1</v>
      </c>
      <c r="J935" t="s">
        <v>3833</v>
      </c>
      <c r="K935" t="s">
        <v>3833</v>
      </c>
      <c r="L935" t="s">
        <v>3936</v>
      </c>
    </row>
    <row r="936" spans="1:12" x14ac:dyDescent="0.35">
      <c r="A936" t="s">
        <v>408</v>
      </c>
      <c r="B936" t="s">
        <v>15</v>
      </c>
      <c r="C936" t="s">
        <v>15</v>
      </c>
      <c r="D936" t="s">
        <v>3858</v>
      </c>
      <c r="E936">
        <v>1</v>
      </c>
      <c r="F936" t="s">
        <v>3842</v>
      </c>
      <c r="G936">
        <v>2</v>
      </c>
      <c r="H936" t="s">
        <v>3842</v>
      </c>
      <c r="I936">
        <v>2</v>
      </c>
      <c r="J936" t="s">
        <v>36</v>
      </c>
      <c r="K936" t="s">
        <v>26</v>
      </c>
      <c r="L936" t="s">
        <v>3912</v>
      </c>
    </row>
    <row r="937" spans="1:12" x14ac:dyDescent="0.35">
      <c r="A937" t="s">
        <v>5475</v>
      </c>
      <c r="B937" t="s">
        <v>58</v>
      </c>
      <c r="C937" t="s">
        <v>58</v>
      </c>
      <c r="D937" t="s">
        <v>3851</v>
      </c>
      <c r="E937">
        <v>4</v>
      </c>
      <c r="F937" t="s">
        <v>3879</v>
      </c>
      <c r="G937">
        <v>4</v>
      </c>
      <c r="H937" t="s">
        <v>3874</v>
      </c>
      <c r="I937">
        <v>16</v>
      </c>
      <c r="J937" t="s">
        <v>3830</v>
      </c>
      <c r="K937" t="s">
        <v>3833</v>
      </c>
      <c r="L937" t="s">
        <v>5476</v>
      </c>
    </row>
    <row r="938" spans="1:12" x14ac:dyDescent="0.35">
      <c r="A938" t="s">
        <v>5477</v>
      </c>
      <c r="B938" t="s">
        <v>15</v>
      </c>
      <c r="C938" t="s">
        <v>15</v>
      </c>
      <c r="D938" t="s">
        <v>3834</v>
      </c>
      <c r="E938">
        <v>5</v>
      </c>
      <c r="F938" t="s">
        <v>3842</v>
      </c>
      <c r="G938">
        <v>2</v>
      </c>
      <c r="H938" t="s">
        <v>3843</v>
      </c>
      <c r="I938">
        <v>10</v>
      </c>
      <c r="J938" t="s">
        <v>36</v>
      </c>
      <c r="K938" t="s">
        <v>3833</v>
      </c>
      <c r="L938" t="s">
        <v>4074</v>
      </c>
    </row>
    <row r="939" spans="1:12" x14ac:dyDescent="0.35">
      <c r="A939" t="s">
        <v>409</v>
      </c>
      <c r="B939" t="s">
        <v>58</v>
      </c>
      <c r="C939" t="s">
        <v>58</v>
      </c>
      <c r="D939" t="s">
        <v>3858</v>
      </c>
      <c r="E939">
        <v>1</v>
      </c>
      <c r="F939" t="s">
        <v>3879</v>
      </c>
      <c r="G939">
        <v>4</v>
      </c>
      <c r="H939" t="s">
        <v>3879</v>
      </c>
      <c r="I939">
        <v>4</v>
      </c>
      <c r="J939" t="s">
        <v>16</v>
      </c>
      <c r="K939" t="s">
        <v>17</v>
      </c>
      <c r="L939" t="s">
        <v>4062</v>
      </c>
    </row>
    <row r="940" spans="1:12" x14ac:dyDescent="0.35">
      <c r="A940" t="s">
        <v>5478</v>
      </c>
      <c r="B940" t="s">
        <v>15</v>
      </c>
      <c r="C940" t="s">
        <v>15</v>
      </c>
      <c r="D940" t="s">
        <v>3834</v>
      </c>
      <c r="E940">
        <v>5</v>
      </c>
      <c r="F940" t="s">
        <v>3842</v>
      </c>
      <c r="G940">
        <v>2</v>
      </c>
      <c r="H940" t="s">
        <v>3843</v>
      </c>
      <c r="I940">
        <v>10</v>
      </c>
      <c r="J940" t="s">
        <v>3833</v>
      </c>
      <c r="K940" t="s">
        <v>17</v>
      </c>
      <c r="L940" t="s">
        <v>5479</v>
      </c>
    </row>
    <row r="941" spans="1:12" x14ac:dyDescent="0.35">
      <c r="A941" t="s">
        <v>410</v>
      </c>
      <c r="B941" t="s">
        <v>50</v>
      </c>
      <c r="C941" t="s">
        <v>50</v>
      </c>
      <c r="D941" t="s">
        <v>3827</v>
      </c>
      <c r="E941">
        <v>3</v>
      </c>
      <c r="F941" t="s">
        <v>3828</v>
      </c>
      <c r="G941">
        <v>3</v>
      </c>
      <c r="H941" t="s">
        <v>3829</v>
      </c>
      <c r="I941">
        <v>9</v>
      </c>
      <c r="J941" t="s">
        <v>25</v>
      </c>
      <c r="K941" t="s">
        <v>26</v>
      </c>
      <c r="L941" t="s">
        <v>4457</v>
      </c>
    </row>
    <row r="942" spans="1:12" x14ac:dyDescent="0.35">
      <c r="A942" t="s">
        <v>5480</v>
      </c>
      <c r="B942" t="s">
        <v>47</v>
      </c>
      <c r="C942" t="s">
        <v>47</v>
      </c>
      <c r="D942" t="s">
        <v>3851</v>
      </c>
      <c r="E942">
        <v>4</v>
      </c>
      <c r="F942" t="s">
        <v>3879</v>
      </c>
      <c r="G942">
        <v>4</v>
      </c>
      <c r="H942" t="s">
        <v>3874</v>
      </c>
      <c r="I942">
        <v>16</v>
      </c>
      <c r="J942" t="s">
        <v>25</v>
      </c>
      <c r="K942" t="s">
        <v>3833</v>
      </c>
      <c r="L942" t="s">
        <v>4414</v>
      </c>
    </row>
    <row r="943" spans="1:12" x14ac:dyDescent="0.35">
      <c r="A943" t="s">
        <v>5481</v>
      </c>
      <c r="B943" t="s">
        <v>50</v>
      </c>
      <c r="C943" t="s">
        <v>50</v>
      </c>
      <c r="D943" t="s">
        <v>3858</v>
      </c>
      <c r="E943">
        <v>1</v>
      </c>
      <c r="F943" t="s">
        <v>3828</v>
      </c>
      <c r="G943">
        <v>3</v>
      </c>
      <c r="H943" t="s">
        <v>3828</v>
      </c>
      <c r="I943">
        <v>3</v>
      </c>
      <c r="J943" t="s">
        <v>25</v>
      </c>
      <c r="K943" t="s">
        <v>3833</v>
      </c>
      <c r="L943" t="s">
        <v>4435</v>
      </c>
    </row>
    <row r="944" spans="1:12" x14ac:dyDescent="0.35">
      <c r="A944" t="s">
        <v>5482</v>
      </c>
      <c r="B944" t="s">
        <v>47</v>
      </c>
      <c r="C944" t="s">
        <v>47</v>
      </c>
      <c r="D944" t="s">
        <v>3851</v>
      </c>
      <c r="E944">
        <v>4</v>
      </c>
      <c r="F944" t="s">
        <v>3879</v>
      </c>
      <c r="G944">
        <v>4</v>
      </c>
      <c r="H944" t="s">
        <v>3874</v>
      </c>
      <c r="I944">
        <v>16</v>
      </c>
      <c r="J944" t="s">
        <v>3833</v>
      </c>
      <c r="K944" t="s">
        <v>17</v>
      </c>
      <c r="L944" t="s">
        <v>4548</v>
      </c>
    </row>
    <row r="945" spans="1:12" x14ac:dyDescent="0.35">
      <c r="A945" t="s">
        <v>5483</v>
      </c>
      <c r="B945" t="s">
        <v>47</v>
      </c>
      <c r="C945" t="s">
        <v>47</v>
      </c>
      <c r="D945" t="s">
        <v>3858</v>
      </c>
      <c r="E945">
        <v>1</v>
      </c>
      <c r="F945" t="s">
        <v>3879</v>
      </c>
      <c r="G945">
        <v>4</v>
      </c>
      <c r="H945" t="s">
        <v>3879</v>
      </c>
      <c r="I945">
        <v>4</v>
      </c>
      <c r="J945" t="s">
        <v>3833</v>
      </c>
      <c r="K945" t="s">
        <v>3833</v>
      </c>
      <c r="L945" t="s">
        <v>4974</v>
      </c>
    </row>
    <row r="946" spans="1:12" x14ac:dyDescent="0.35">
      <c r="A946" t="s">
        <v>411</v>
      </c>
      <c r="B946" t="s">
        <v>3825</v>
      </c>
      <c r="C946" t="s">
        <v>31</v>
      </c>
      <c r="D946" t="s">
        <v>3851</v>
      </c>
      <c r="E946">
        <v>4</v>
      </c>
      <c r="F946" t="s">
        <v>3846</v>
      </c>
      <c r="G946">
        <v>1</v>
      </c>
      <c r="H946" t="s">
        <v>3879</v>
      </c>
      <c r="I946">
        <v>4</v>
      </c>
      <c r="J946" t="s">
        <v>16</v>
      </c>
      <c r="K946" t="s">
        <v>17</v>
      </c>
      <c r="L946" t="s">
        <v>4022</v>
      </c>
    </row>
    <row r="947" spans="1:12" x14ac:dyDescent="0.35">
      <c r="A947" t="s">
        <v>412</v>
      </c>
      <c r="B947" t="s">
        <v>84</v>
      </c>
      <c r="C947" t="s">
        <v>84</v>
      </c>
      <c r="D947" t="s">
        <v>3851</v>
      </c>
      <c r="E947">
        <v>4</v>
      </c>
      <c r="F947" t="s">
        <v>3839</v>
      </c>
      <c r="G947">
        <v>1.5</v>
      </c>
      <c r="H947" t="s">
        <v>3902</v>
      </c>
      <c r="I947">
        <v>6</v>
      </c>
      <c r="J947" t="s">
        <v>36</v>
      </c>
      <c r="K947" t="s">
        <v>17</v>
      </c>
      <c r="L947" t="s">
        <v>4026</v>
      </c>
    </row>
    <row r="948" spans="1:12" x14ac:dyDescent="0.35">
      <c r="A948" t="s">
        <v>413</v>
      </c>
      <c r="B948" t="s">
        <v>50</v>
      </c>
      <c r="C948" t="s">
        <v>50</v>
      </c>
      <c r="D948" t="s">
        <v>3858</v>
      </c>
      <c r="E948">
        <v>1</v>
      </c>
      <c r="F948" t="s">
        <v>3828</v>
      </c>
      <c r="G948">
        <v>3</v>
      </c>
      <c r="H948" t="s">
        <v>3828</v>
      </c>
      <c r="I948">
        <v>3</v>
      </c>
      <c r="J948" t="s">
        <v>36</v>
      </c>
      <c r="K948" t="s">
        <v>17</v>
      </c>
      <c r="L948" t="s">
        <v>3884</v>
      </c>
    </row>
    <row r="949" spans="1:12" x14ac:dyDescent="0.35">
      <c r="A949" t="s">
        <v>4023</v>
      </c>
      <c r="B949" t="s">
        <v>3833</v>
      </c>
      <c r="C949" t="s">
        <v>84</v>
      </c>
      <c r="D949" t="s">
        <v>3838</v>
      </c>
      <c r="E949">
        <v>2</v>
      </c>
      <c r="F949" t="s">
        <v>3839</v>
      </c>
      <c r="G949">
        <v>1.5</v>
      </c>
      <c r="H949" t="s">
        <v>3828</v>
      </c>
      <c r="I949">
        <v>3</v>
      </c>
      <c r="J949" t="s">
        <v>3833</v>
      </c>
      <c r="K949" t="s">
        <v>26</v>
      </c>
      <c r="L949" t="s">
        <v>4024</v>
      </c>
    </row>
    <row r="950" spans="1:12" x14ac:dyDescent="0.35">
      <c r="A950" t="s">
        <v>5484</v>
      </c>
      <c r="B950" t="s">
        <v>84</v>
      </c>
      <c r="C950" t="s">
        <v>84</v>
      </c>
      <c r="D950" t="s">
        <v>3838</v>
      </c>
      <c r="E950">
        <v>2</v>
      </c>
      <c r="F950" t="s">
        <v>3839</v>
      </c>
      <c r="G950">
        <v>1.5</v>
      </c>
      <c r="H950" t="s">
        <v>3828</v>
      </c>
      <c r="I950">
        <v>3</v>
      </c>
      <c r="J950" t="s">
        <v>16</v>
      </c>
      <c r="K950" t="s">
        <v>26</v>
      </c>
      <c r="L950" t="s">
        <v>3825</v>
      </c>
    </row>
    <row r="951" spans="1:12" x14ac:dyDescent="0.35">
      <c r="A951" t="s">
        <v>5485</v>
      </c>
      <c r="B951" t="s">
        <v>15</v>
      </c>
      <c r="C951" t="s">
        <v>15</v>
      </c>
      <c r="D951" t="s">
        <v>3838</v>
      </c>
      <c r="E951">
        <v>2</v>
      </c>
      <c r="F951" t="s">
        <v>3842</v>
      </c>
      <c r="G951">
        <v>2</v>
      </c>
      <c r="H951" t="s">
        <v>3879</v>
      </c>
      <c r="I951">
        <v>4</v>
      </c>
      <c r="J951" t="s">
        <v>36</v>
      </c>
      <c r="K951" t="s">
        <v>3833</v>
      </c>
      <c r="L951" t="s">
        <v>4704</v>
      </c>
    </row>
    <row r="952" spans="1:12" x14ac:dyDescent="0.35">
      <c r="A952" t="s">
        <v>5486</v>
      </c>
      <c r="B952" t="s">
        <v>58</v>
      </c>
      <c r="C952" t="s">
        <v>58</v>
      </c>
      <c r="D952" t="s">
        <v>3858</v>
      </c>
      <c r="E952">
        <v>1</v>
      </c>
      <c r="F952" t="s">
        <v>3879</v>
      </c>
      <c r="G952">
        <v>4</v>
      </c>
      <c r="H952" t="s">
        <v>3879</v>
      </c>
      <c r="I952">
        <v>4</v>
      </c>
      <c r="J952" t="s">
        <v>3833</v>
      </c>
      <c r="K952" t="s">
        <v>26</v>
      </c>
      <c r="L952" t="s">
        <v>5487</v>
      </c>
    </row>
    <row r="953" spans="1:12" x14ac:dyDescent="0.35">
      <c r="A953" t="s">
        <v>414</v>
      </c>
      <c r="B953" t="s">
        <v>42</v>
      </c>
      <c r="C953" t="s">
        <v>42</v>
      </c>
      <c r="D953" t="s">
        <v>3838</v>
      </c>
      <c r="E953">
        <v>2</v>
      </c>
      <c r="F953" t="s">
        <v>3849</v>
      </c>
      <c r="G953">
        <v>5</v>
      </c>
      <c r="H953" t="s">
        <v>3843</v>
      </c>
      <c r="I953">
        <v>10</v>
      </c>
      <c r="J953" t="s">
        <v>16</v>
      </c>
      <c r="K953" t="s">
        <v>26</v>
      </c>
      <c r="L953" t="s">
        <v>4366</v>
      </c>
    </row>
    <row r="954" spans="1:12" x14ac:dyDescent="0.35">
      <c r="A954" t="s">
        <v>415</v>
      </c>
      <c r="B954" t="s">
        <v>42</v>
      </c>
      <c r="C954" t="s">
        <v>42</v>
      </c>
      <c r="D954" t="s">
        <v>3838</v>
      </c>
      <c r="E954">
        <v>2</v>
      </c>
      <c r="F954" t="s">
        <v>3849</v>
      </c>
      <c r="G954">
        <v>5</v>
      </c>
      <c r="H954" t="s">
        <v>3843</v>
      </c>
      <c r="I954">
        <v>10</v>
      </c>
      <c r="J954" t="s">
        <v>36</v>
      </c>
      <c r="K954" t="s">
        <v>26</v>
      </c>
      <c r="L954" t="s">
        <v>4130</v>
      </c>
    </row>
    <row r="955" spans="1:12" x14ac:dyDescent="0.35">
      <c r="A955" t="s">
        <v>416</v>
      </c>
      <c r="B955" t="s">
        <v>42</v>
      </c>
      <c r="C955" t="s">
        <v>42</v>
      </c>
      <c r="D955" t="s">
        <v>3834</v>
      </c>
      <c r="E955">
        <v>5</v>
      </c>
      <c r="F955" t="s">
        <v>3849</v>
      </c>
      <c r="G955">
        <v>5</v>
      </c>
      <c r="H955" t="s">
        <v>3855</v>
      </c>
      <c r="I955">
        <v>25</v>
      </c>
      <c r="J955" t="s">
        <v>25</v>
      </c>
      <c r="K955" t="s">
        <v>17</v>
      </c>
      <c r="L955" t="s">
        <v>4444</v>
      </c>
    </row>
    <row r="956" spans="1:12" x14ac:dyDescent="0.35">
      <c r="A956" t="s">
        <v>417</v>
      </c>
      <c r="B956" t="s">
        <v>50</v>
      </c>
      <c r="C956" t="s">
        <v>50</v>
      </c>
      <c r="D956" t="s">
        <v>3834</v>
      </c>
      <c r="E956">
        <v>5</v>
      </c>
      <c r="F956" t="s">
        <v>3828</v>
      </c>
      <c r="G956">
        <v>3</v>
      </c>
      <c r="H956" t="s">
        <v>3825</v>
      </c>
      <c r="I956">
        <v>15</v>
      </c>
      <c r="J956" t="s">
        <v>36</v>
      </c>
      <c r="K956" t="s">
        <v>26</v>
      </c>
      <c r="L956" t="s">
        <v>3847</v>
      </c>
    </row>
    <row r="957" spans="1:12" x14ac:dyDescent="0.35">
      <c r="A957" t="s">
        <v>418</v>
      </c>
      <c r="B957" t="s">
        <v>84</v>
      </c>
      <c r="C957" t="s">
        <v>84</v>
      </c>
      <c r="D957" t="s">
        <v>3834</v>
      </c>
      <c r="E957">
        <v>5</v>
      </c>
      <c r="F957" t="s">
        <v>3839</v>
      </c>
      <c r="G957">
        <v>1.5</v>
      </c>
      <c r="H957" t="s">
        <v>3899</v>
      </c>
      <c r="I957">
        <v>7.5</v>
      </c>
      <c r="J957" t="s">
        <v>16</v>
      </c>
      <c r="K957" t="s">
        <v>17</v>
      </c>
      <c r="L957" t="s">
        <v>4500</v>
      </c>
    </row>
    <row r="958" spans="1:12" x14ac:dyDescent="0.35">
      <c r="A958" t="s">
        <v>5488</v>
      </c>
      <c r="B958" t="s">
        <v>84</v>
      </c>
      <c r="C958" t="s">
        <v>84</v>
      </c>
      <c r="D958" t="s">
        <v>3834</v>
      </c>
      <c r="E958">
        <v>5</v>
      </c>
      <c r="F958" t="s">
        <v>3839</v>
      </c>
      <c r="G958">
        <v>1.5</v>
      </c>
      <c r="H958" t="s">
        <v>3899</v>
      </c>
      <c r="I958">
        <v>7.5</v>
      </c>
      <c r="J958" t="s">
        <v>16</v>
      </c>
      <c r="K958" t="s">
        <v>3830</v>
      </c>
      <c r="L958" t="s">
        <v>3875</v>
      </c>
    </row>
    <row r="959" spans="1:12" x14ac:dyDescent="0.35">
      <c r="A959" t="s">
        <v>5489</v>
      </c>
      <c r="B959" t="s">
        <v>31</v>
      </c>
      <c r="C959" t="s">
        <v>31</v>
      </c>
      <c r="D959" t="s">
        <v>3838</v>
      </c>
      <c r="E959">
        <v>2</v>
      </c>
      <c r="F959" t="s">
        <v>3846</v>
      </c>
      <c r="G959">
        <v>1</v>
      </c>
      <c r="H959" t="s">
        <v>3842</v>
      </c>
      <c r="I959">
        <v>2</v>
      </c>
      <c r="J959" t="s">
        <v>3833</v>
      </c>
      <c r="K959" t="s">
        <v>26</v>
      </c>
      <c r="L959" t="s">
        <v>4616</v>
      </c>
    </row>
    <row r="960" spans="1:12" x14ac:dyDescent="0.35">
      <c r="A960" t="s">
        <v>419</v>
      </c>
      <c r="B960" t="s">
        <v>58</v>
      </c>
      <c r="C960" t="s">
        <v>58</v>
      </c>
      <c r="D960" t="s">
        <v>3858</v>
      </c>
      <c r="E960">
        <v>1</v>
      </c>
      <c r="F960" t="s">
        <v>3879</v>
      </c>
      <c r="G960">
        <v>4</v>
      </c>
      <c r="H960" t="s">
        <v>3830</v>
      </c>
      <c r="I960">
        <v>4</v>
      </c>
      <c r="J960" t="s">
        <v>36</v>
      </c>
      <c r="K960" t="s">
        <v>26</v>
      </c>
      <c r="L960" t="s">
        <v>3861</v>
      </c>
    </row>
    <row r="961" spans="1:12" x14ac:dyDescent="0.35">
      <c r="A961" t="s">
        <v>5490</v>
      </c>
      <c r="B961" t="s">
        <v>58</v>
      </c>
      <c r="C961" t="s">
        <v>58</v>
      </c>
      <c r="D961" t="s">
        <v>3834</v>
      </c>
      <c r="E961">
        <v>5</v>
      </c>
      <c r="F961" t="s">
        <v>3879</v>
      </c>
      <c r="G961">
        <v>4</v>
      </c>
      <c r="H961" t="s">
        <v>3880</v>
      </c>
      <c r="I961">
        <v>20</v>
      </c>
      <c r="J961" t="s">
        <v>25</v>
      </c>
      <c r="K961" t="s">
        <v>3833</v>
      </c>
      <c r="L961" t="s">
        <v>4026</v>
      </c>
    </row>
    <row r="962" spans="1:12" x14ac:dyDescent="0.35">
      <c r="A962" t="s">
        <v>5491</v>
      </c>
      <c r="B962" t="s">
        <v>50</v>
      </c>
      <c r="C962" t="s">
        <v>50</v>
      </c>
      <c r="D962" t="s">
        <v>3851</v>
      </c>
      <c r="E962">
        <v>4</v>
      </c>
      <c r="F962" t="s">
        <v>3828</v>
      </c>
      <c r="G962">
        <v>3</v>
      </c>
      <c r="H962" t="s">
        <v>3852</v>
      </c>
      <c r="I962">
        <v>12</v>
      </c>
      <c r="J962" t="s">
        <v>3833</v>
      </c>
      <c r="K962" t="s">
        <v>26</v>
      </c>
      <c r="L962" t="s">
        <v>3895</v>
      </c>
    </row>
    <row r="963" spans="1:12" x14ac:dyDescent="0.35">
      <c r="A963" t="s">
        <v>420</v>
      </c>
      <c r="B963" t="s">
        <v>47</v>
      </c>
      <c r="C963" t="s">
        <v>47</v>
      </c>
      <c r="D963" t="s">
        <v>3838</v>
      </c>
      <c r="E963">
        <v>2</v>
      </c>
      <c r="F963" t="s">
        <v>3879</v>
      </c>
      <c r="G963">
        <v>4</v>
      </c>
      <c r="H963" t="s">
        <v>3883</v>
      </c>
      <c r="I963">
        <v>8</v>
      </c>
      <c r="J963" t="s">
        <v>36</v>
      </c>
      <c r="K963" t="s">
        <v>26</v>
      </c>
      <c r="L963" t="s">
        <v>3869</v>
      </c>
    </row>
    <row r="964" spans="1:12" x14ac:dyDescent="0.35">
      <c r="A964" t="s">
        <v>5492</v>
      </c>
      <c r="B964" t="s">
        <v>58</v>
      </c>
      <c r="C964" t="s">
        <v>58</v>
      </c>
      <c r="D964" t="s">
        <v>3858</v>
      </c>
      <c r="E964">
        <v>1</v>
      </c>
      <c r="F964" t="s">
        <v>3879</v>
      </c>
      <c r="G964">
        <v>4</v>
      </c>
      <c r="H964" t="s">
        <v>3833</v>
      </c>
      <c r="I964">
        <v>4</v>
      </c>
      <c r="J964" t="s">
        <v>25</v>
      </c>
      <c r="K964" t="s">
        <v>3833</v>
      </c>
      <c r="L964" t="s">
        <v>4500</v>
      </c>
    </row>
    <row r="965" spans="1:12" x14ac:dyDescent="0.35">
      <c r="A965" t="s">
        <v>5493</v>
      </c>
      <c r="B965" t="s">
        <v>50</v>
      </c>
      <c r="C965" t="s">
        <v>50</v>
      </c>
      <c r="D965" t="s">
        <v>3834</v>
      </c>
      <c r="E965">
        <v>5</v>
      </c>
      <c r="F965" t="s">
        <v>3828</v>
      </c>
      <c r="G965">
        <v>3</v>
      </c>
      <c r="H965" t="s">
        <v>3835</v>
      </c>
      <c r="I965">
        <v>15</v>
      </c>
      <c r="J965" t="s">
        <v>3833</v>
      </c>
      <c r="K965" t="s">
        <v>3833</v>
      </c>
      <c r="L965" t="s">
        <v>4446</v>
      </c>
    </row>
    <row r="966" spans="1:12" x14ac:dyDescent="0.35">
      <c r="A966" t="s">
        <v>421</v>
      </c>
      <c r="B966" t="s">
        <v>84</v>
      </c>
      <c r="C966" t="s">
        <v>84</v>
      </c>
      <c r="D966" t="s">
        <v>3834</v>
      </c>
      <c r="E966">
        <v>5</v>
      </c>
      <c r="F966" t="s">
        <v>3839</v>
      </c>
      <c r="G966">
        <v>1.5</v>
      </c>
      <c r="H966" t="s">
        <v>3899</v>
      </c>
      <c r="I966">
        <v>7.5</v>
      </c>
      <c r="J966" t="s">
        <v>16</v>
      </c>
      <c r="K966" t="s">
        <v>17</v>
      </c>
      <c r="L966" t="s">
        <v>4719</v>
      </c>
    </row>
    <row r="967" spans="1:12" x14ac:dyDescent="0.35">
      <c r="A967" t="s">
        <v>5494</v>
      </c>
      <c r="B967" t="s">
        <v>42</v>
      </c>
      <c r="C967" t="s">
        <v>42</v>
      </c>
      <c r="D967" t="s">
        <v>3858</v>
      </c>
      <c r="E967">
        <v>1</v>
      </c>
      <c r="F967" t="s">
        <v>3849</v>
      </c>
      <c r="G967">
        <v>5</v>
      </c>
      <c r="H967" t="s">
        <v>3849</v>
      </c>
      <c r="I967">
        <v>5</v>
      </c>
      <c r="J967" t="s">
        <v>3830</v>
      </c>
      <c r="K967" t="s">
        <v>26</v>
      </c>
      <c r="L967" t="s">
        <v>5078</v>
      </c>
    </row>
    <row r="968" spans="1:12" x14ac:dyDescent="0.35">
      <c r="A968" t="s">
        <v>422</v>
      </c>
      <c r="B968" t="s">
        <v>24</v>
      </c>
      <c r="C968" t="s">
        <v>24</v>
      </c>
      <c r="D968" t="s">
        <v>3858</v>
      </c>
      <c r="E968">
        <v>1</v>
      </c>
      <c r="F968" t="s">
        <v>3828</v>
      </c>
      <c r="G968">
        <v>3</v>
      </c>
      <c r="H968" t="s">
        <v>3828</v>
      </c>
      <c r="I968">
        <v>3</v>
      </c>
      <c r="J968" t="s">
        <v>36</v>
      </c>
      <c r="K968" t="s">
        <v>17</v>
      </c>
      <c r="L968" t="s">
        <v>3856</v>
      </c>
    </row>
    <row r="969" spans="1:12" x14ac:dyDescent="0.35">
      <c r="A969" t="s">
        <v>4025</v>
      </c>
      <c r="B969" t="s">
        <v>3830</v>
      </c>
      <c r="C969" t="s">
        <v>31</v>
      </c>
      <c r="D969" t="s">
        <v>3858</v>
      </c>
      <c r="E969">
        <v>1</v>
      </c>
      <c r="F969" t="s">
        <v>3846</v>
      </c>
      <c r="G969">
        <v>1</v>
      </c>
      <c r="H969" t="s">
        <v>3846</v>
      </c>
      <c r="I969">
        <v>1</v>
      </c>
      <c r="J969" t="s">
        <v>3833</v>
      </c>
      <c r="K969" t="s">
        <v>3830</v>
      </c>
      <c r="L969" t="s">
        <v>4026</v>
      </c>
    </row>
    <row r="970" spans="1:12" x14ac:dyDescent="0.35">
      <c r="A970" t="s">
        <v>423</v>
      </c>
      <c r="B970" t="s">
        <v>47</v>
      </c>
      <c r="C970" t="s">
        <v>47</v>
      </c>
      <c r="D970" t="s">
        <v>3858</v>
      </c>
      <c r="E970">
        <v>1</v>
      </c>
      <c r="F970" t="s">
        <v>3879</v>
      </c>
      <c r="G970">
        <v>4</v>
      </c>
      <c r="H970" t="s">
        <v>3879</v>
      </c>
      <c r="I970">
        <v>4</v>
      </c>
      <c r="J970" t="s">
        <v>16</v>
      </c>
      <c r="K970" t="s">
        <v>26</v>
      </c>
      <c r="L970" t="s">
        <v>4125</v>
      </c>
    </row>
    <row r="971" spans="1:12" x14ac:dyDescent="0.35">
      <c r="A971" t="s">
        <v>5495</v>
      </c>
      <c r="B971" t="s">
        <v>50</v>
      </c>
      <c r="C971" t="s">
        <v>50</v>
      </c>
      <c r="D971" t="s">
        <v>3851</v>
      </c>
      <c r="E971">
        <v>4</v>
      </c>
      <c r="F971" t="s">
        <v>3828</v>
      </c>
      <c r="G971">
        <v>3</v>
      </c>
      <c r="H971" t="s">
        <v>3830</v>
      </c>
      <c r="I971">
        <v>12</v>
      </c>
      <c r="J971" t="s">
        <v>3830</v>
      </c>
      <c r="K971" t="s">
        <v>26</v>
      </c>
      <c r="L971" t="s">
        <v>3919</v>
      </c>
    </row>
    <row r="972" spans="1:12" x14ac:dyDescent="0.35">
      <c r="A972" t="s">
        <v>424</v>
      </c>
      <c r="B972" t="s">
        <v>47</v>
      </c>
      <c r="C972" t="s">
        <v>47</v>
      </c>
      <c r="D972" t="s">
        <v>3834</v>
      </c>
      <c r="E972">
        <v>5</v>
      </c>
      <c r="F972" t="s">
        <v>3879</v>
      </c>
      <c r="G972">
        <v>4</v>
      </c>
      <c r="H972" t="s">
        <v>3880</v>
      </c>
      <c r="I972">
        <v>20</v>
      </c>
      <c r="J972" t="s">
        <v>25</v>
      </c>
      <c r="K972" t="s">
        <v>26</v>
      </c>
      <c r="L972" t="s">
        <v>4222</v>
      </c>
    </row>
    <row r="973" spans="1:12" x14ac:dyDescent="0.35">
      <c r="A973" t="s">
        <v>5496</v>
      </c>
      <c r="B973" t="s">
        <v>84</v>
      </c>
      <c r="C973" t="s">
        <v>84</v>
      </c>
      <c r="D973" t="s">
        <v>3838</v>
      </c>
      <c r="E973">
        <v>2</v>
      </c>
      <c r="F973" t="s">
        <v>3839</v>
      </c>
      <c r="G973">
        <v>1.5</v>
      </c>
      <c r="H973" t="s">
        <v>3828</v>
      </c>
      <c r="I973">
        <v>3</v>
      </c>
      <c r="J973" t="s">
        <v>3833</v>
      </c>
      <c r="K973" t="s">
        <v>3833</v>
      </c>
      <c r="L973" t="s">
        <v>4115</v>
      </c>
    </row>
    <row r="974" spans="1:12" x14ac:dyDescent="0.35">
      <c r="A974" t="s">
        <v>4027</v>
      </c>
      <c r="B974" t="s">
        <v>3833</v>
      </c>
      <c r="C974" t="s">
        <v>42</v>
      </c>
      <c r="D974" t="s">
        <v>3838</v>
      </c>
      <c r="E974">
        <v>2</v>
      </c>
      <c r="F974" t="s">
        <v>3849</v>
      </c>
      <c r="G974">
        <v>5</v>
      </c>
      <c r="H974" t="s">
        <v>3843</v>
      </c>
      <c r="I974">
        <v>10</v>
      </c>
      <c r="J974" t="s">
        <v>3833</v>
      </c>
      <c r="K974" t="s">
        <v>3833</v>
      </c>
      <c r="L974" t="s">
        <v>4028</v>
      </c>
    </row>
    <row r="975" spans="1:12" x14ac:dyDescent="0.35">
      <c r="A975" t="s">
        <v>5497</v>
      </c>
      <c r="B975" t="s">
        <v>15</v>
      </c>
      <c r="C975" t="s">
        <v>15</v>
      </c>
      <c r="D975" t="s">
        <v>3825</v>
      </c>
      <c r="E975">
        <v>2</v>
      </c>
      <c r="F975" t="s">
        <v>3842</v>
      </c>
      <c r="G975">
        <v>2</v>
      </c>
      <c r="H975" t="s">
        <v>3879</v>
      </c>
      <c r="I975">
        <v>4</v>
      </c>
      <c r="J975" t="s">
        <v>3833</v>
      </c>
      <c r="K975" t="s">
        <v>17</v>
      </c>
      <c r="L975" t="s">
        <v>4242</v>
      </c>
    </row>
    <row r="976" spans="1:12" x14ac:dyDescent="0.35">
      <c r="A976" t="s">
        <v>5498</v>
      </c>
      <c r="B976" t="s">
        <v>58</v>
      </c>
      <c r="C976" t="s">
        <v>58</v>
      </c>
      <c r="D976" t="s">
        <v>3825</v>
      </c>
      <c r="E976">
        <v>1</v>
      </c>
      <c r="F976" t="s">
        <v>3879</v>
      </c>
      <c r="G976">
        <v>4</v>
      </c>
      <c r="H976" t="s">
        <v>3879</v>
      </c>
      <c r="I976">
        <v>4</v>
      </c>
      <c r="J976" t="s">
        <v>16</v>
      </c>
      <c r="K976" t="s">
        <v>26</v>
      </c>
      <c r="L976" t="s">
        <v>3825</v>
      </c>
    </row>
    <row r="977" spans="1:12" x14ac:dyDescent="0.35">
      <c r="A977" t="s">
        <v>4029</v>
      </c>
      <c r="B977" t="s">
        <v>3833</v>
      </c>
      <c r="C977" t="s">
        <v>3826</v>
      </c>
      <c r="D977" t="s">
        <v>3838</v>
      </c>
      <c r="E977">
        <v>2</v>
      </c>
      <c r="F977" t="s">
        <v>3828</v>
      </c>
      <c r="G977">
        <v>3</v>
      </c>
      <c r="H977" t="s">
        <v>3902</v>
      </c>
      <c r="I977">
        <v>6</v>
      </c>
      <c r="J977" t="s">
        <v>36</v>
      </c>
      <c r="K977" t="s">
        <v>17</v>
      </c>
      <c r="L977" t="s">
        <v>4030</v>
      </c>
    </row>
    <row r="978" spans="1:12" x14ac:dyDescent="0.35">
      <c r="A978" t="s">
        <v>425</v>
      </c>
      <c r="B978" t="s">
        <v>15</v>
      </c>
      <c r="C978" t="s">
        <v>15</v>
      </c>
      <c r="D978" t="s">
        <v>3834</v>
      </c>
      <c r="E978">
        <v>5</v>
      </c>
      <c r="F978" t="s">
        <v>3842</v>
      </c>
      <c r="G978">
        <v>2</v>
      </c>
      <c r="H978" t="s">
        <v>3843</v>
      </c>
      <c r="I978">
        <v>10</v>
      </c>
      <c r="J978" t="s">
        <v>36</v>
      </c>
      <c r="K978" t="s">
        <v>17</v>
      </c>
      <c r="L978" t="s">
        <v>4724</v>
      </c>
    </row>
    <row r="979" spans="1:12" x14ac:dyDescent="0.35">
      <c r="A979" t="s">
        <v>426</v>
      </c>
      <c r="B979" t="s">
        <v>42</v>
      </c>
      <c r="C979" t="s">
        <v>42</v>
      </c>
      <c r="D979" t="s">
        <v>3838</v>
      </c>
      <c r="E979">
        <v>2</v>
      </c>
      <c r="F979" t="s">
        <v>3849</v>
      </c>
      <c r="G979">
        <v>5</v>
      </c>
      <c r="H979" t="s">
        <v>3843</v>
      </c>
      <c r="I979">
        <v>10</v>
      </c>
      <c r="J979" t="s">
        <v>25</v>
      </c>
      <c r="K979" t="s">
        <v>26</v>
      </c>
      <c r="L979" t="s">
        <v>5476</v>
      </c>
    </row>
    <row r="980" spans="1:12" x14ac:dyDescent="0.35">
      <c r="A980" t="s">
        <v>5499</v>
      </c>
      <c r="B980" t="s">
        <v>31</v>
      </c>
      <c r="C980" t="s">
        <v>31</v>
      </c>
      <c r="D980" t="s">
        <v>3825</v>
      </c>
      <c r="E980">
        <v>1</v>
      </c>
      <c r="F980" t="s">
        <v>3846</v>
      </c>
      <c r="G980">
        <v>1</v>
      </c>
      <c r="H980" t="s">
        <v>3846</v>
      </c>
      <c r="I980">
        <v>1</v>
      </c>
      <c r="J980" t="s">
        <v>36</v>
      </c>
      <c r="K980" t="s">
        <v>3825</v>
      </c>
      <c r="L980" t="s">
        <v>4654</v>
      </c>
    </row>
    <row r="981" spans="1:12" x14ac:dyDescent="0.35">
      <c r="A981" t="s">
        <v>427</v>
      </c>
      <c r="B981" t="s">
        <v>58</v>
      </c>
      <c r="C981" t="s">
        <v>58</v>
      </c>
      <c r="D981" t="s">
        <v>3851</v>
      </c>
      <c r="E981">
        <v>4</v>
      </c>
      <c r="F981" t="s">
        <v>3879</v>
      </c>
      <c r="G981">
        <v>4</v>
      </c>
      <c r="H981" t="s">
        <v>3874</v>
      </c>
      <c r="I981">
        <v>16</v>
      </c>
      <c r="J981" t="s">
        <v>36</v>
      </c>
      <c r="K981" t="s">
        <v>26</v>
      </c>
      <c r="L981" t="s">
        <v>4393</v>
      </c>
    </row>
    <row r="982" spans="1:12" x14ac:dyDescent="0.35">
      <c r="A982" t="s">
        <v>428</v>
      </c>
      <c r="B982" t="s">
        <v>15</v>
      </c>
      <c r="C982" t="s">
        <v>15</v>
      </c>
      <c r="D982" t="s">
        <v>3858</v>
      </c>
      <c r="E982">
        <v>1</v>
      </c>
      <c r="F982" t="s">
        <v>3842</v>
      </c>
      <c r="G982">
        <v>2</v>
      </c>
      <c r="H982" t="s">
        <v>3842</v>
      </c>
      <c r="I982">
        <v>2</v>
      </c>
      <c r="J982" t="s">
        <v>36</v>
      </c>
      <c r="K982" t="s">
        <v>26</v>
      </c>
      <c r="L982" t="s">
        <v>4691</v>
      </c>
    </row>
    <row r="983" spans="1:12" x14ac:dyDescent="0.35">
      <c r="A983" t="s">
        <v>5500</v>
      </c>
      <c r="B983" t="s">
        <v>58</v>
      </c>
      <c r="C983" t="s">
        <v>58</v>
      </c>
      <c r="D983" t="s">
        <v>3851</v>
      </c>
      <c r="E983">
        <v>4</v>
      </c>
      <c r="F983" t="s">
        <v>3879</v>
      </c>
      <c r="G983">
        <v>4</v>
      </c>
      <c r="H983" t="s">
        <v>3874</v>
      </c>
      <c r="I983">
        <v>16</v>
      </c>
      <c r="J983" t="s">
        <v>16</v>
      </c>
      <c r="K983" t="s">
        <v>3833</v>
      </c>
      <c r="L983" t="s">
        <v>4242</v>
      </c>
    </row>
    <row r="984" spans="1:12" x14ac:dyDescent="0.35">
      <c r="A984" t="s">
        <v>5501</v>
      </c>
      <c r="B984" t="s">
        <v>84</v>
      </c>
      <c r="C984" t="s">
        <v>84</v>
      </c>
      <c r="D984" t="s">
        <v>3838</v>
      </c>
      <c r="E984">
        <v>2</v>
      </c>
      <c r="F984" t="s">
        <v>3839</v>
      </c>
      <c r="G984">
        <v>1.5</v>
      </c>
      <c r="H984" t="s">
        <v>3828</v>
      </c>
      <c r="I984">
        <v>3</v>
      </c>
      <c r="J984" t="s">
        <v>3833</v>
      </c>
      <c r="K984" t="s">
        <v>17</v>
      </c>
      <c r="L984" t="s">
        <v>4338</v>
      </c>
    </row>
    <row r="985" spans="1:12" x14ac:dyDescent="0.35">
      <c r="A985" t="s">
        <v>5502</v>
      </c>
      <c r="B985" t="s">
        <v>24</v>
      </c>
      <c r="C985" t="s">
        <v>24</v>
      </c>
      <c r="D985" t="s">
        <v>3858</v>
      </c>
      <c r="E985">
        <v>1</v>
      </c>
      <c r="F985" t="s">
        <v>3830</v>
      </c>
      <c r="G985">
        <v>3</v>
      </c>
      <c r="H985" t="s">
        <v>3828</v>
      </c>
      <c r="I985">
        <v>3</v>
      </c>
      <c r="J985" t="s">
        <v>3833</v>
      </c>
      <c r="K985" t="s">
        <v>26</v>
      </c>
      <c r="L985" t="s">
        <v>4074</v>
      </c>
    </row>
    <row r="986" spans="1:12" x14ac:dyDescent="0.35">
      <c r="A986" t="s">
        <v>4031</v>
      </c>
      <c r="B986" t="s">
        <v>3830</v>
      </c>
      <c r="C986" t="s">
        <v>42</v>
      </c>
      <c r="D986" t="s">
        <v>3851</v>
      </c>
      <c r="E986">
        <v>4</v>
      </c>
      <c r="F986" t="s">
        <v>3849</v>
      </c>
      <c r="G986">
        <v>5</v>
      </c>
      <c r="H986" t="s">
        <v>3880</v>
      </c>
      <c r="I986">
        <v>20</v>
      </c>
      <c r="J986" t="s">
        <v>16</v>
      </c>
      <c r="K986" t="s">
        <v>3833</v>
      </c>
      <c r="L986" t="s">
        <v>4032</v>
      </c>
    </row>
    <row r="987" spans="1:12" x14ac:dyDescent="0.35">
      <c r="A987" t="s">
        <v>429</v>
      </c>
      <c r="B987" t="s">
        <v>50</v>
      </c>
      <c r="C987" t="s">
        <v>50</v>
      </c>
      <c r="D987" t="s">
        <v>3830</v>
      </c>
      <c r="E987">
        <v>2</v>
      </c>
      <c r="F987" t="s">
        <v>3828</v>
      </c>
      <c r="G987">
        <v>3</v>
      </c>
      <c r="H987" t="s">
        <v>3902</v>
      </c>
      <c r="I987">
        <v>6</v>
      </c>
      <c r="J987" t="s">
        <v>25</v>
      </c>
      <c r="K987" t="s">
        <v>17</v>
      </c>
      <c r="L987" t="s">
        <v>3971</v>
      </c>
    </row>
    <row r="988" spans="1:12" x14ac:dyDescent="0.35">
      <c r="A988" t="s">
        <v>430</v>
      </c>
      <c r="B988" t="s">
        <v>84</v>
      </c>
      <c r="C988" t="s">
        <v>84</v>
      </c>
      <c r="D988" t="s">
        <v>3851</v>
      </c>
      <c r="E988">
        <v>4</v>
      </c>
      <c r="F988" t="s">
        <v>3839</v>
      </c>
      <c r="G988">
        <v>1.5</v>
      </c>
      <c r="H988" t="s">
        <v>3902</v>
      </c>
      <c r="I988">
        <v>6</v>
      </c>
      <c r="J988" t="s">
        <v>25</v>
      </c>
      <c r="K988" t="s">
        <v>26</v>
      </c>
      <c r="L988" t="s">
        <v>4127</v>
      </c>
    </row>
    <row r="989" spans="1:12" x14ac:dyDescent="0.35">
      <c r="A989" t="s">
        <v>4033</v>
      </c>
      <c r="B989" t="s">
        <v>3825</v>
      </c>
      <c r="C989" t="s">
        <v>3826</v>
      </c>
      <c r="D989" t="s">
        <v>3851</v>
      </c>
      <c r="E989">
        <v>4</v>
      </c>
      <c r="F989" t="s">
        <v>3879</v>
      </c>
      <c r="G989">
        <v>4</v>
      </c>
      <c r="H989" t="s">
        <v>3874</v>
      </c>
      <c r="I989">
        <v>16</v>
      </c>
      <c r="J989" t="s">
        <v>36</v>
      </c>
      <c r="K989" t="s">
        <v>17</v>
      </c>
      <c r="L989" t="s">
        <v>3946</v>
      </c>
    </row>
    <row r="990" spans="1:12" x14ac:dyDescent="0.35">
      <c r="A990" t="s">
        <v>5503</v>
      </c>
      <c r="B990" t="s">
        <v>47</v>
      </c>
      <c r="C990" t="s">
        <v>47</v>
      </c>
      <c r="D990" t="s">
        <v>3827</v>
      </c>
      <c r="E990">
        <v>3</v>
      </c>
      <c r="F990" t="s">
        <v>3879</v>
      </c>
      <c r="G990">
        <v>4</v>
      </c>
      <c r="H990" t="s">
        <v>3852</v>
      </c>
      <c r="I990">
        <v>12</v>
      </c>
      <c r="J990" t="s">
        <v>3833</v>
      </c>
      <c r="K990" t="s">
        <v>3833</v>
      </c>
      <c r="L990" t="s">
        <v>3833</v>
      </c>
    </row>
    <row r="991" spans="1:12" x14ac:dyDescent="0.35">
      <c r="A991" t="s">
        <v>431</v>
      </c>
      <c r="B991" t="s">
        <v>42</v>
      </c>
      <c r="C991" t="s">
        <v>42</v>
      </c>
      <c r="D991" t="s">
        <v>3838</v>
      </c>
      <c r="E991">
        <v>2</v>
      </c>
      <c r="F991" t="s">
        <v>3849</v>
      </c>
      <c r="G991">
        <v>5</v>
      </c>
      <c r="H991" t="s">
        <v>3843</v>
      </c>
      <c r="I991">
        <v>10</v>
      </c>
      <c r="J991" t="s">
        <v>16</v>
      </c>
      <c r="K991" t="s">
        <v>17</v>
      </c>
      <c r="L991" t="s">
        <v>3950</v>
      </c>
    </row>
    <row r="992" spans="1:12" x14ac:dyDescent="0.35">
      <c r="A992" t="s">
        <v>4034</v>
      </c>
      <c r="B992" t="s">
        <v>3833</v>
      </c>
      <c r="C992" t="s">
        <v>3826</v>
      </c>
      <c r="D992" t="s">
        <v>3827</v>
      </c>
      <c r="E992">
        <v>3</v>
      </c>
      <c r="F992" t="s">
        <v>3828</v>
      </c>
      <c r="G992">
        <v>3</v>
      </c>
      <c r="H992" t="s">
        <v>3829</v>
      </c>
      <c r="I992">
        <v>9</v>
      </c>
      <c r="J992" t="s">
        <v>3833</v>
      </c>
      <c r="K992" t="s">
        <v>26</v>
      </c>
      <c r="L992" t="s">
        <v>4035</v>
      </c>
    </row>
    <row r="993" spans="1:12" x14ac:dyDescent="0.35">
      <c r="A993" t="s">
        <v>432</v>
      </c>
      <c r="B993" t="s">
        <v>3833</v>
      </c>
      <c r="C993" t="s">
        <v>42</v>
      </c>
      <c r="D993" t="s">
        <v>3827</v>
      </c>
      <c r="E993">
        <v>3</v>
      </c>
      <c r="F993" t="s">
        <v>3849</v>
      </c>
      <c r="G993">
        <v>5</v>
      </c>
      <c r="H993" t="s">
        <v>3833</v>
      </c>
      <c r="I993">
        <v>15</v>
      </c>
      <c r="J993" t="s">
        <v>25</v>
      </c>
      <c r="K993" t="s">
        <v>17</v>
      </c>
      <c r="L993" t="s">
        <v>4036</v>
      </c>
    </row>
    <row r="994" spans="1:12" x14ac:dyDescent="0.35">
      <c r="A994" t="s">
        <v>433</v>
      </c>
      <c r="B994" t="s">
        <v>50</v>
      </c>
      <c r="C994" t="s">
        <v>50</v>
      </c>
      <c r="D994" t="s">
        <v>3827</v>
      </c>
      <c r="E994">
        <v>3</v>
      </c>
      <c r="F994" t="s">
        <v>3828</v>
      </c>
      <c r="G994">
        <v>3</v>
      </c>
      <c r="H994" t="s">
        <v>3829</v>
      </c>
      <c r="I994">
        <v>9</v>
      </c>
      <c r="J994" t="s">
        <v>16</v>
      </c>
      <c r="K994" t="s">
        <v>17</v>
      </c>
      <c r="L994" t="s">
        <v>3998</v>
      </c>
    </row>
    <row r="995" spans="1:12" x14ac:dyDescent="0.35">
      <c r="A995" t="s">
        <v>5504</v>
      </c>
      <c r="B995" t="s">
        <v>15</v>
      </c>
      <c r="C995" t="s">
        <v>15</v>
      </c>
      <c r="D995" t="s">
        <v>3834</v>
      </c>
      <c r="E995">
        <v>5</v>
      </c>
      <c r="F995" t="s">
        <v>3842</v>
      </c>
      <c r="G995">
        <v>2</v>
      </c>
      <c r="H995" t="s">
        <v>3843</v>
      </c>
      <c r="I995">
        <v>10</v>
      </c>
      <c r="J995" t="s">
        <v>25</v>
      </c>
      <c r="K995" t="s">
        <v>3833</v>
      </c>
      <c r="L995" t="s">
        <v>4171</v>
      </c>
    </row>
    <row r="996" spans="1:12" x14ac:dyDescent="0.35">
      <c r="A996" t="s">
        <v>434</v>
      </c>
      <c r="B996" t="s">
        <v>31</v>
      </c>
      <c r="C996" t="s">
        <v>31</v>
      </c>
      <c r="D996" t="s">
        <v>3838</v>
      </c>
      <c r="E996">
        <v>2</v>
      </c>
      <c r="F996" t="s">
        <v>3846</v>
      </c>
      <c r="G996">
        <v>1</v>
      </c>
      <c r="H996" t="s">
        <v>3842</v>
      </c>
      <c r="I996">
        <v>2</v>
      </c>
      <c r="J996" t="s">
        <v>16</v>
      </c>
      <c r="K996" t="s">
        <v>26</v>
      </c>
      <c r="L996" t="s">
        <v>4864</v>
      </c>
    </row>
    <row r="997" spans="1:12" x14ac:dyDescent="0.35">
      <c r="A997" t="s">
        <v>5505</v>
      </c>
      <c r="B997" t="s">
        <v>50</v>
      </c>
      <c r="C997" t="s">
        <v>50</v>
      </c>
      <c r="D997" t="s">
        <v>3834</v>
      </c>
      <c r="E997">
        <v>5</v>
      </c>
      <c r="F997" t="s">
        <v>3828</v>
      </c>
      <c r="G997">
        <v>3</v>
      </c>
      <c r="H997" t="s">
        <v>3835</v>
      </c>
      <c r="I997">
        <v>15</v>
      </c>
      <c r="J997" t="s">
        <v>16</v>
      </c>
      <c r="K997" t="s">
        <v>3833</v>
      </c>
      <c r="L997" t="s">
        <v>5078</v>
      </c>
    </row>
    <row r="998" spans="1:12" x14ac:dyDescent="0.35">
      <c r="A998" t="s">
        <v>5506</v>
      </c>
      <c r="B998" t="s">
        <v>15</v>
      </c>
      <c r="C998" t="s">
        <v>15</v>
      </c>
      <c r="D998" t="s">
        <v>3838</v>
      </c>
      <c r="E998">
        <v>2</v>
      </c>
      <c r="F998" t="s">
        <v>3842</v>
      </c>
      <c r="G998">
        <v>2</v>
      </c>
      <c r="H998" t="s">
        <v>3879</v>
      </c>
      <c r="I998">
        <v>4</v>
      </c>
      <c r="J998" t="s">
        <v>36</v>
      </c>
      <c r="K998" t="s">
        <v>3833</v>
      </c>
      <c r="L998" t="s">
        <v>3844</v>
      </c>
    </row>
    <row r="999" spans="1:12" x14ac:dyDescent="0.35">
      <c r="A999" t="s">
        <v>5507</v>
      </c>
      <c r="B999" t="s">
        <v>50</v>
      </c>
      <c r="C999" t="s">
        <v>50</v>
      </c>
      <c r="D999" t="s">
        <v>3827</v>
      </c>
      <c r="E999">
        <v>3</v>
      </c>
      <c r="F999" t="s">
        <v>3828</v>
      </c>
      <c r="G999">
        <v>3</v>
      </c>
      <c r="H999" t="s">
        <v>3829</v>
      </c>
      <c r="I999">
        <v>9</v>
      </c>
      <c r="J999" t="s">
        <v>25</v>
      </c>
      <c r="K999" t="s">
        <v>3833</v>
      </c>
      <c r="L999" t="s">
        <v>4091</v>
      </c>
    </row>
    <row r="1000" spans="1:12" x14ac:dyDescent="0.35">
      <c r="A1000" t="s">
        <v>5508</v>
      </c>
      <c r="B1000" t="s">
        <v>24</v>
      </c>
      <c r="C1000" t="s">
        <v>24</v>
      </c>
      <c r="D1000" t="s">
        <v>3858</v>
      </c>
      <c r="E1000">
        <v>1</v>
      </c>
      <c r="F1000" t="s">
        <v>3833</v>
      </c>
      <c r="G1000">
        <v>3</v>
      </c>
      <c r="H1000" t="s">
        <v>3828</v>
      </c>
      <c r="I1000">
        <v>3</v>
      </c>
      <c r="J1000" t="s">
        <v>3833</v>
      </c>
      <c r="K1000" t="s">
        <v>17</v>
      </c>
      <c r="L1000" t="s">
        <v>4055</v>
      </c>
    </row>
    <row r="1001" spans="1:12" x14ac:dyDescent="0.35">
      <c r="A1001" t="s">
        <v>5509</v>
      </c>
      <c r="B1001" t="s">
        <v>15</v>
      </c>
      <c r="C1001" t="s">
        <v>15</v>
      </c>
      <c r="D1001" t="s">
        <v>3833</v>
      </c>
      <c r="E1001">
        <v>1</v>
      </c>
      <c r="F1001" t="s">
        <v>3842</v>
      </c>
      <c r="G1001">
        <v>2</v>
      </c>
      <c r="H1001" t="s">
        <v>3842</v>
      </c>
      <c r="I1001">
        <v>2</v>
      </c>
      <c r="J1001" t="s">
        <v>25</v>
      </c>
      <c r="K1001" t="s">
        <v>3833</v>
      </c>
      <c r="L1001" t="s">
        <v>4015</v>
      </c>
    </row>
    <row r="1002" spans="1:12" x14ac:dyDescent="0.35">
      <c r="A1002" t="s">
        <v>435</v>
      </c>
      <c r="B1002" t="s">
        <v>42</v>
      </c>
      <c r="C1002" t="s">
        <v>42</v>
      </c>
      <c r="D1002" t="s">
        <v>3834</v>
      </c>
      <c r="E1002">
        <v>5</v>
      </c>
      <c r="F1002" t="s">
        <v>3849</v>
      </c>
      <c r="G1002">
        <v>5</v>
      </c>
      <c r="H1002" t="s">
        <v>3855</v>
      </c>
      <c r="I1002">
        <v>25</v>
      </c>
      <c r="J1002" t="s">
        <v>36</v>
      </c>
      <c r="K1002" t="s">
        <v>26</v>
      </c>
      <c r="L1002" t="s">
        <v>3891</v>
      </c>
    </row>
    <row r="1003" spans="1:12" x14ac:dyDescent="0.35">
      <c r="A1003" t="s">
        <v>5510</v>
      </c>
      <c r="B1003" t="s">
        <v>84</v>
      </c>
      <c r="C1003" t="s">
        <v>84</v>
      </c>
      <c r="D1003" t="s">
        <v>3838</v>
      </c>
      <c r="E1003">
        <v>2</v>
      </c>
      <c r="F1003" t="s">
        <v>3839</v>
      </c>
      <c r="G1003">
        <v>1.5</v>
      </c>
      <c r="H1003" t="s">
        <v>3828</v>
      </c>
      <c r="I1003">
        <v>3</v>
      </c>
      <c r="J1003" t="s">
        <v>3833</v>
      </c>
      <c r="K1003" t="s">
        <v>3833</v>
      </c>
      <c r="L1003" t="s">
        <v>4066</v>
      </c>
    </row>
    <row r="1004" spans="1:12" x14ac:dyDescent="0.35">
      <c r="A1004" t="s">
        <v>436</v>
      </c>
      <c r="B1004" t="s">
        <v>84</v>
      </c>
      <c r="C1004" t="s">
        <v>84</v>
      </c>
      <c r="D1004" t="s">
        <v>3851</v>
      </c>
      <c r="E1004">
        <v>4</v>
      </c>
      <c r="F1004" t="s">
        <v>3839</v>
      </c>
      <c r="G1004">
        <v>1.5</v>
      </c>
      <c r="H1004" t="s">
        <v>3902</v>
      </c>
      <c r="I1004">
        <v>6</v>
      </c>
      <c r="J1004" t="s">
        <v>16</v>
      </c>
      <c r="K1004" t="s">
        <v>26</v>
      </c>
      <c r="L1004" t="s">
        <v>4393</v>
      </c>
    </row>
    <row r="1005" spans="1:12" x14ac:dyDescent="0.35">
      <c r="A1005" t="s">
        <v>437</v>
      </c>
      <c r="B1005" t="s">
        <v>31</v>
      </c>
      <c r="C1005" t="s">
        <v>31</v>
      </c>
      <c r="D1005" t="s">
        <v>3858</v>
      </c>
      <c r="E1005">
        <v>1</v>
      </c>
      <c r="F1005" t="s">
        <v>3846</v>
      </c>
      <c r="G1005">
        <v>1</v>
      </c>
      <c r="H1005" t="s">
        <v>3846</v>
      </c>
      <c r="I1005">
        <v>1</v>
      </c>
      <c r="J1005" t="s">
        <v>16</v>
      </c>
      <c r="K1005" t="s">
        <v>26</v>
      </c>
      <c r="L1005" t="s">
        <v>3891</v>
      </c>
    </row>
    <row r="1006" spans="1:12" x14ac:dyDescent="0.35">
      <c r="A1006" t="s">
        <v>5511</v>
      </c>
      <c r="B1006" t="s">
        <v>15</v>
      </c>
      <c r="C1006" t="s">
        <v>15</v>
      </c>
      <c r="D1006" t="s">
        <v>3858</v>
      </c>
      <c r="E1006">
        <v>1</v>
      </c>
      <c r="F1006" t="s">
        <v>3842</v>
      </c>
      <c r="G1006">
        <v>2</v>
      </c>
      <c r="H1006" t="s">
        <v>3842</v>
      </c>
      <c r="I1006">
        <v>2</v>
      </c>
      <c r="J1006" t="s">
        <v>3833</v>
      </c>
      <c r="K1006" t="s">
        <v>3825</v>
      </c>
      <c r="L1006" t="s">
        <v>4222</v>
      </c>
    </row>
    <row r="1007" spans="1:12" x14ac:dyDescent="0.35">
      <c r="A1007" t="s">
        <v>5512</v>
      </c>
      <c r="B1007" t="s">
        <v>58</v>
      </c>
      <c r="C1007" t="s">
        <v>58</v>
      </c>
      <c r="D1007" t="s">
        <v>3858</v>
      </c>
      <c r="E1007">
        <v>1</v>
      </c>
      <c r="F1007" t="s">
        <v>3879</v>
      </c>
      <c r="G1007">
        <v>4</v>
      </c>
      <c r="H1007" t="s">
        <v>3879</v>
      </c>
      <c r="I1007">
        <v>4</v>
      </c>
      <c r="J1007" t="s">
        <v>3830</v>
      </c>
      <c r="K1007" t="s">
        <v>26</v>
      </c>
      <c r="L1007" t="s">
        <v>4019</v>
      </c>
    </row>
    <row r="1008" spans="1:12" x14ac:dyDescent="0.35">
      <c r="A1008" t="s">
        <v>438</v>
      </c>
      <c r="B1008" t="s">
        <v>84</v>
      </c>
      <c r="C1008" t="s">
        <v>84</v>
      </c>
      <c r="D1008" t="s">
        <v>3827</v>
      </c>
      <c r="E1008">
        <v>3</v>
      </c>
      <c r="F1008" t="s">
        <v>3839</v>
      </c>
      <c r="G1008">
        <v>1.5</v>
      </c>
      <c r="H1008" t="s">
        <v>4060</v>
      </c>
      <c r="I1008">
        <v>4.5</v>
      </c>
      <c r="J1008" t="s">
        <v>16</v>
      </c>
      <c r="K1008" t="s">
        <v>26</v>
      </c>
      <c r="L1008" t="s">
        <v>4127</v>
      </c>
    </row>
    <row r="1009" spans="1:12" x14ac:dyDescent="0.35">
      <c r="A1009" t="s">
        <v>439</v>
      </c>
      <c r="B1009" t="s">
        <v>47</v>
      </c>
      <c r="C1009" t="s">
        <v>47</v>
      </c>
      <c r="D1009" t="s">
        <v>3851</v>
      </c>
      <c r="E1009">
        <v>4</v>
      </c>
      <c r="F1009" t="s">
        <v>3879</v>
      </c>
      <c r="G1009">
        <v>4</v>
      </c>
      <c r="H1009" t="s">
        <v>3874</v>
      </c>
      <c r="I1009">
        <v>16</v>
      </c>
      <c r="J1009" t="s">
        <v>25</v>
      </c>
      <c r="K1009" t="s">
        <v>26</v>
      </c>
      <c r="L1009" t="s">
        <v>5258</v>
      </c>
    </row>
    <row r="1010" spans="1:12" x14ac:dyDescent="0.35">
      <c r="A1010" t="s">
        <v>5513</v>
      </c>
      <c r="B1010" t="s">
        <v>84</v>
      </c>
      <c r="C1010" t="s">
        <v>84</v>
      </c>
      <c r="D1010" t="s">
        <v>3830</v>
      </c>
      <c r="E1010" t="s">
        <v>3826</v>
      </c>
      <c r="F1010" t="s">
        <v>3833</v>
      </c>
      <c r="G1010" t="s">
        <v>3826</v>
      </c>
      <c r="H1010" t="s">
        <v>3828</v>
      </c>
      <c r="I1010">
        <v>3</v>
      </c>
      <c r="J1010" t="s">
        <v>16</v>
      </c>
      <c r="K1010" t="s">
        <v>17</v>
      </c>
      <c r="L1010" t="s">
        <v>4138</v>
      </c>
    </row>
    <row r="1011" spans="1:12" x14ac:dyDescent="0.35">
      <c r="A1011" t="s">
        <v>5514</v>
      </c>
      <c r="B1011" t="s">
        <v>42</v>
      </c>
      <c r="C1011" t="s">
        <v>42</v>
      </c>
      <c r="D1011" t="s">
        <v>3851</v>
      </c>
      <c r="E1011">
        <v>4</v>
      </c>
      <c r="F1011" t="s">
        <v>3849</v>
      </c>
      <c r="G1011">
        <v>5</v>
      </c>
      <c r="H1011" t="s">
        <v>3880</v>
      </c>
      <c r="I1011">
        <v>20</v>
      </c>
      <c r="J1011" t="s">
        <v>16</v>
      </c>
      <c r="K1011" t="s">
        <v>3833</v>
      </c>
      <c r="L1011" t="s">
        <v>4175</v>
      </c>
    </row>
    <row r="1012" spans="1:12" x14ac:dyDescent="0.35">
      <c r="A1012" t="s">
        <v>440</v>
      </c>
      <c r="B1012" t="s">
        <v>58</v>
      </c>
      <c r="C1012" t="s">
        <v>58</v>
      </c>
      <c r="D1012" t="s">
        <v>3858</v>
      </c>
      <c r="E1012">
        <v>1</v>
      </c>
      <c r="F1012" t="s">
        <v>3879</v>
      </c>
      <c r="G1012">
        <v>4</v>
      </c>
      <c r="H1012" t="s">
        <v>3879</v>
      </c>
      <c r="I1012">
        <v>4</v>
      </c>
      <c r="J1012" t="s">
        <v>16</v>
      </c>
      <c r="K1012" t="s">
        <v>17</v>
      </c>
      <c r="L1012" t="s">
        <v>3840</v>
      </c>
    </row>
    <row r="1013" spans="1:12" x14ac:dyDescent="0.35">
      <c r="A1013" t="s">
        <v>441</v>
      </c>
      <c r="B1013" t="s">
        <v>15</v>
      </c>
      <c r="C1013" t="s">
        <v>15</v>
      </c>
      <c r="D1013" t="s">
        <v>3858</v>
      </c>
      <c r="E1013">
        <v>1</v>
      </c>
      <c r="F1013" t="s">
        <v>3842</v>
      </c>
      <c r="G1013">
        <v>2</v>
      </c>
      <c r="H1013" t="s">
        <v>3842</v>
      </c>
      <c r="I1013">
        <v>2</v>
      </c>
      <c r="J1013" t="s">
        <v>16</v>
      </c>
      <c r="K1013" t="s">
        <v>26</v>
      </c>
      <c r="L1013" t="s">
        <v>3905</v>
      </c>
    </row>
    <row r="1014" spans="1:12" x14ac:dyDescent="0.35">
      <c r="A1014" t="s">
        <v>5515</v>
      </c>
      <c r="B1014" t="s">
        <v>42</v>
      </c>
      <c r="C1014" t="s">
        <v>42</v>
      </c>
      <c r="D1014" t="s">
        <v>3833</v>
      </c>
      <c r="E1014">
        <v>1</v>
      </c>
      <c r="F1014" t="s">
        <v>3849</v>
      </c>
      <c r="G1014">
        <v>5</v>
      </c>
      <c r="H1014" t="s">
        <v>3849</v>
      </c>
      <c r="I1014">
        <v>5</v>
      </c>
      <c r="J1014" t="s">
        <v>36</v>
      </c>
      <c r="K1014" t="s">
        <v>3830</v>
      </c>
      <c r="L1014" t="s">
        <v>4823</v>
      </c>
    </row>
    <row r="1015" spans="1:12" x14ac:dyDescent="0.35">
      <c r="A1015" t="s">
        <v>5516</v>
      </c>
      <c r="B1015" t="s">
        <v>47</v>
      </c>
      <c r="C1015" t="s">
        <v>47</v>
      </c>
      <c r="D1015" t="s">
        <v>3838</v>
      </c>
      <c r="E1015">
        <v>2</v>
      </c>
      <c r="F1015" t="s">
        <v>3879</v>
      </c>
      <c r="G1015">
        <v>4</v>
      </c>
      <c r="H1015" t="s">
        <v>3883</v>
      </c>
      <c r="I1015">
        <v>8</v>
      </c>
      <c r="J1015" t="s">
        <v>3833</v>
      </c>
      <c r="K1015" t="s">
        <v>3830</v>
      </c>
      <c r="L1015" t="s">
        <v>4119</v>
      </c>
    </row>
    <row r="1016" spans="1:12" x14ac:dyDescent="0.35">
      <c r="A1016" t="s">
        <v>442</v>
      </c>
      <c r="B1016" t="s">
        <v>47</v>
      </c>
      <c r="C1016" t="s">
        <v>47</v>
      </c>
      <c r="D1016" t="s">
        <v>3851</v>
      </c>
      <c r="E1016">
        <v>4</v>
      </c>
      <c r="F1016" t="s">
        <v>3879</v>
      </c>
      <c r="G1016">
        <v>4</v>
      </c>
      <c r="H1016" t="s">
        <v>3874</v>
      </c>
      <c r="I1016">
        <v>16</v>
      </c>
      <c r="J1016" t="s">
        <v>36</v>
      </c>
      <c r="K1016" t="s">
        <v>26</v>
      </c>
      <c r="L1016" t="s">
        <v>4696</v>
      </c>
    </row>
    <row r="1017" spans="1:12" x14ac:dyDescent="0.35">
      <c r="A1017" t="s">
        <v>443</v>
      </c>
      <c r="B1017" t="s">
        <v>47</v>
      </c>
      <c r="C1017" t="s">
        <v>47</v>
      </c>
      <c r="D1017" t="s">
        <v>3838</v>
      </c>
      <c r="E1017">
        <v>2</v>
      </c>
      <c r="F1017" t="s">
        <v>3879</v>
      </c>
      <c r="G1017">
        <v>4</v>
      </c>
      <c r="H1017" t="s">
        <v>3883</v>
      </c>
      <c r="I1017">
        <v>8</v>
      </c>
      <c r="J1017" t="s">
        <v>36</v>
      </c>
      <c r="K1017" t="s">
        <v>26</v>
      </c>
      <c r="L1017" t="s">
        <v>4521</v>
      </c>
    </row>
    <row r="1018" spans="1:12" x14ac:dyDescent="0.35">
      <c r="A1018" t="s">
        <v>5517</v>
      </c>
      <c r="B1018" t="s">
        <v>50</v>
      </c>
      <c r="C1018" t="s">
        <v>50</v>
      </c>
      <c r="D1018" t="s">
        <v>3858</v>
      </c>
      <c r="E1018">
        <v>1</v>
      </c>
      <c r="F1018" t="s">
        <v>3828</v>
      </c>
      <c r="G1018">
        <v>3</v>
      </c>
      <c r="H1018" t="s">
        <v>3828</v>
      </c>
      <c r="I1018">
        <v>3</v>
      </c>
      <c r="J1018" t="s">
        <v>3833</v>
      </c>
      <c r="K1018" t="s">
        <v>3833</v>
      </c>
      <c r="L1018" t="s">
        <v>5052</v>
      </c>
    </row>
    <row r="1019" spans="1:12" x14ac:dyDescent="0.35">
      <c r="A1019" t="s">
        <v>444</v>
      </c>
      <c r="B1019" t="s">
        <v>50</v>
      </c>
      <c r="C1019" t="s">
        <v>50</v>
      </c>
      <c r="D1019" t="s">
        <v>3838</v>
      </c>
      <c r="E1019">
        <v>2</v>
      </c>
      <c r="F1019" t="s">
        <v>3830</v>
      </c>
      <c r="G1019">
        <v>3</v>
      </c>
      <c r="H1019" t="s">
        <v>3902</v>
      </c>
      <c r="I1019">
        <v>6</v>
      </c>
      <c r="J1019" t="s">
        <v>36</v>
      </c>
      <c r="K1019" t="s">
        <v>17</v>
      </c>
      <c r="L1019" t="s">
        <v>3942</v>
      </c>
    </row>
    <row r="1020" spans="1:12" x14ac:dyDescent="0.35">
      <c r="A1020" t="s">
        <v>445</v>
      </c>
      <c r="B1020" t="s">
        <v>15</v>
      </c>
      <c r="C1020" t="s">
        <v>15</v>
      </c>
      <c r="D1020" t="s">
        <v>3827</v>
      </c>
      <c r="E1020">
        <v>3</v>
      </c>
      <c r="F1020" t="s">
        <v>3842</v>
      </c>
      <c r="G1020">
        <v>2</v>
      </c>
      <c r="H1020" t="s">
        <v>3902</v>
      </c>
      <c r="I1020">
        <v>6</v>
      </c>
      <c r="J1020" t="s">
        <v>16</v>
      </c>
      <c r="K1020" t="s">
        <v>17</v>
      </c>
      <c r="L1020" t="s">
        <v>4017</v>
      </c>
    </row>
    <row r="1021" spans="1:12" x14ac:dyDescent="0.35">
      <c r="A1021" t="s">
        <v>4037</v>
      </c>
      <c r="B1021" t="s">
        <v>3833</v>
      </c>
      <c r="C1021" t="s">
        <v>3826</v>
      </c>
      <c r="D1021" t="s">
        <v>3851</v>
      </c>
      <c r="E1021">
        <v>4</v>
      </c>
      <c r="F1021" t="s">
        <v>3879</v>
      </c>
      <c r="G1021">
        <v>4</v>
      </c>
      <c r="H1021" t="s">
        <v>3874</v>
      </c>
      <c r="I1021">
        <v>16</v>
      </c>
      <c r="J1021" t="s">
        <v>16</v>
      </c>
      <c r="K1021" t="s">
        <v>26</v>
      </c>
      <c r="L1021" t="s">
        <v>4038</v>
      </c>
    </row>
    <row r="1022" spans="1:12" x14ac:dyDescent="0.35">
      <c r="A1022" t="s">
        <v>5518</v>
      </c>
      <c r="B1022" t="s">
        <v>58</v>
      </c>
      <c r="C1022" t="s">
        <v>58</v>
      </c>
      <c r="D1022" t="s">
        <v>3827</v>
      </c>
      <c r="E1022">
        <v>3</v>
      </c>
      <c r="F1022" t="s">
        <v>3879</v>
      </c>
      <c r="G1022">
        <v>4</v>
      </c>
      <c r="H1022" t="s">
        <v>3825</v>
      </c>
      <c r="I1022">
        <v>12</v>
      </c>
      <c r="J1022" t="s">
        <v>3833</v>
      </c>
      <c r="K1022" t="s">
        <v>3825</v>
      </c>
      <c r="L1022" t="s">
        <v>4688</v>
      </c>
    </row>
    <row r="1023" spans="1:12" x14ac:dyDescent="0.35">
      <c r="A1023" t="s">
        <v>5519</v>
      </c>
      <c r="B1023" t="s">
        <v>15</v>
      </c>
      <c r="C1023" t="s">
        <v>15</v>
      </c>
      <c r="D1023" t="s">
        <v>3858</v>
      </c>
      <c r="E1023">
        <v>1</v>
      </c>
      <c r="F1023" t="s">
        <v>3842</v>
      </c>
      <c r="G1023">
        <v>2</v>
      </c>
      <c r="H1023" t="s">
        <v>3842</v>
      </c>
      <c r="I1023">
        <v>2</v>
      </c>
      <c r="J1023" t="s">
        <v>3833</v>
      </c>
      <c r="K1023" t="s">
        <v>3825</v>
      </c>
      <c r="L1023" t="s">
        <v>4609</v>
      </c>
    </row>
    <row r="1024" spans="1:12" x14ac:dyDescent="0.35">
      <c r="A1024" t="s">
        <v>5520</v>
      </c>
      <c r="B1024" t="s">
        <v>84</v>
      </c>
      <c r="C1024" t="s">
        <v>84</v>
      </c>
      <c r="D1024" t="s">
        <v>3851</v>
      </c>
      <c r="E1024">
        <v>4</v>
      </c>
      <c r="F1024" t="s">
        <v>3839</v>
      </c>
      <c r="G1024">
        <v>1.5</v>
      </c>
      <c r="H1024" t="s">
        <v>3902</v>
      </c>
      <c r="I1024">
        <v>6</v>
      </c>
      <c r="J1024" t="s">
        <v>16</v>
      </c>
      <c r="K1024" t="s">
        <v>3833</v>
      </c>
      <c r="L1024" t="s">
        <v>4280</v>
      </c>
    </row>
    <row r="1025" spans="1:12" x14ac:dyDescent="0.35">
      <c r="A1025" t="s">
        <v>5521</v>
      </c>
      <c r="B1025" t="s">
        <v>47</v>
      </c>
      <c r="C1025" t="s">
        <v>47</v>
      </c>
      <c r="D1025" t="s">
        <v>3834</v>
      </c>
      <c r="E1025">
        <v>5</v>
      </c>
      <c r="F1025" t="s">
        <v>3879</v>
      </c>
      <c r="G1025">
        <v>4</v>
      </c>
      <c r="H1025" t="s">
        <v>3880</v>
      </c>
      <c r="I1025">
        <v>20</v>
      </c>
      <c r="J1025" t="s">
        <v>36</v>
      </c>
      <c r="K1025" t="s">
        <v>3833</v>
      </c>
      <c r="L1025" t="s">
        <v>4331</v>
      </c>
    </row>
    <row r="1026" spans="1:12" x14ac:dyDescent="0.35">
      <c r="A1026" t="s">
        <v>4039</v>
      </c>
      <c r="B1026" t="s">
        <v>3830</v>
      </c>
      <c r="C1026" t="s">
        <v>3826</v>
      </c>
      <c r="D1026" t="s">
        <v>3838</v>
      </c>
      <c r="E1026">
        <v>2</v>
      </c>
      <c r="F1026" t="s">
        <v>3828</v>
      </c>
      <c r="G1026">
        <v>3</v>
      </c>
      <c r="H1026" t="s">
        <v>3902</v>
      </c>
      <c r="I1026">
        <v>6</v>
      </c>
      <c r="J1026" t="s">
        <v>25</v>
      </c>
      <c r="K1026" t="s">
        <v>26</v>
      </c>
      <c r="L1026" t="s">
        <v>4040</v>
      </c>
    </row>
    <row r="1027" spans="1:12" x14ac:dyDescent="0.35">
      <c r="A1027" t="s">
        <v>446</v>
      </c>
      <c r="B1027" t="s">
        <v>42</v>
      </c>
      <c r="C1027" t="s">
        <v>42</v>
      </c>
      <c r="D1027" t="s">
        <v>3851</v>
      </c>
      <c r="E1027">
        <v>4</v>
      </c>
      <c r="F1027" t="s">
        <v>3849</v>
      </c>
      <c r="G1027">
        <v>5</v>
      </c>
      <c r="H1027" t="s">
        <v>3880</v>
      </c>
      <c r="I1027">
        <v>20</v>
      </c>
      <c r="J1027" t="s">
        <v>25</v>
      </c>
      <c r="K1027" t="s">
        <v>26</v>
      </c>
      <c r="L1027" t="s">
        <v>4062</v>
      </c>
    </row>
    <row r="1028" spans="1:12" x14ac:dyDescent="0.35">
      <c r="A1028" t="s">
        <v>5522</v>
      </c>
      <c r="B1028" t="s">
        <v>24</v>
      </c>
      <c r="C1028" t="s">
        <v>24</v>
      </c>
      <c r="D1028" t="s">
        <v>3827</v>
      </c>
      <c r="E1028">
        <v>3</v>
      </c>
      <c r="F1028" t="s">
        <v>3828</v>
      </c>
      <c r="G1028">
        <v>3</v>
      </c>
      <c r="H1028" t="s">
        <v>3829</v>
      </c>
      <c r="I1028">
        <v>9</v>
      </c>
      <c r="J1028" t="s">
        <v>16</v>
      </c>
      <c r="K1028" t="s">
        <v>3825</v>
      </c>
      <c r="L1028" t="s">
        <v>4727</v>
      </c>
    </row>
    <row r="1029" spans="1:12" x14ac:dyDescent="0.35">
      <c r="A1029" t="s">
        <v>5523</v>
      </c>
      <c r="B1029" t="s">
        <v>24</v>
      </c>
      <c r="C1029" t="s">
        <v>24</v>
      </c>
      <c r="D1029" t="s">
        <v>3827</v>
      </c>
      <c r="E1029">
        <v>3</v>
      </c>
      <c r="F1029" t="s">
        <v>3828</v>
      </c>
      <c r="G1029">
        <v>3</v>
      </c>
      <c r="H1029" t="s">
        <v>3829</v>
      </c>
      <c r="I1029">
        <v>9</v>
      </c>
      <c r="J1029" t="s">
        <v>25</v>
      </c>
      <c r="K1029" t="s">
        <v>3833</v>
      </c>
      <c r="L1029" t="s">
        <v>3978</v>
      </c>
    </row>
    <row r="1030" spans="1:12" x14ac:dyDescent="0.35">
      <c r="A1030" t="s">
        <v>447</v>
      </c>
      <c r="B1030" t="s">
        <v>3833</v>
      </c>
      <c r="C1030" t="s">
        <v>42</v>
      </c>
      <c r="D1030" t="s">
        <v>3827</v>
      </c>
      <c r="E1030">
        <v>3</v>
      </c>
      <c r="F1030" t="s">
        <v>3849</v>
      </c>
      <c r="G1030">
        <v>5</v>
      </c>
      <c r="H1030" t="s">
        <v>3835</v>
      </c>
      <c r="I1030">
        <v>15</v>
      </c>
      <c r="J1030" t="s">
        <v>16</v>
      </c>
      <c r="K1030" t="s">
        <v>26</v>
      </c>
      <c r="L1030" t="s">
        <v>3881</v>
      </c>
    </row>
    <row r="1031" spans="1:12" x14ac:dyDescent="0.35">
      <c r="A1031" t="s">
        <v>5524</v>
      </c>
      <c r="B1031" t="s">
        <v>84</v>
      </c>
      <c r="C1031" t="s">
        <v>84</v>
      </c>
      <c r="D1031" t="s">
        <v>3851</v>
      </c>
      <c r="E1031">
        <v>4</v>
      </c>
      <c r="F1031" t="s">
        <v>3839</v>
      </c>
      <c r="G1031">
        <v>1.5</v>
      </c>
      <c r="H1031" t="s">
        <v>3902</v>
      </c>
      <c r="I1031">
        <v>6</v>
      </c>
      <c r="J1031" t="s">
        <v>16</v>
      </c>
      <c r="K1031" t="s">
        <v>3833</v>
      </c>
      <c r="L1031" t="s">
        <v>4152</v>
      </c>
    </row>
    <row r="1032" spans="1:12" x14ac:dyDescent="0.35">
      <c r="A1032" t="s">
        <v>448</v>
      </c>
      <c r="B1032" t="s">
        <v>47</v>
      </c>
      <c r="C1032" t="s">
        <v>47</v>
      </c>
      <c r="D1032" t="s">
        <v>3838</v>
      </c>
      <c r="E1032">
        <v>2</v>
      </c>
      <c r="F1032" t="s">
        <v>3879</v>
      </c>
      <c r="G1032">
        <v>4</v>
      </c>
      <c r="H1032" t="s">
        <v>3883</v>
      </c>
      <c r="I1032">
        <v>8</v>
      </c>
      <c r="J1032" t="s">
        <v>25</v>
      </c>
      <c r="K1032" t="s">
        <v>26</v>
      </c>
      <c r="L1032" t="s">
        <v>4106</v>
      </c>
    </row>
    <row r="1033" spans="1:12" x14ac:dyDescent="0.35">
      <c r="A1033" t="s">
        <v>5525</v>
      </c>
      <c r="B1033" t="s">
        <v>84</v>
      </c>
      <c r="C1033" t="s">
        <v>84</v>
      </c>
      <c r="D1033" t="s">
        <v>3838</v>
      </c>
      <c r="E1033">
        <v>2</v>
      </c>
      <c r="F1033" t="s">
        <v>3839</v>
      </c>
      <c r="G1033">
        <v>1.5</v>
      </c>
      <c r="H1033" t="s">
        <v>3828</v>
      </c>
      <c r="I1033">
        <v>3</v>
      </c>
      <c r="J1033" t="s">
        <v>3833</v>
      </c>
      <c r="K1033" t="s">
        <v>3833</v>
      </c>
      <c r="L1033" t="s">
        <v>5035</v>
      </c>
    </row>
    <row r="1034" spans="1:12" x14ac:dyDescent="0.35">
      <c r="A1034" t="s">
        <v>5526</v>
      </c>
      <c r="B1034" t="s">
        <v>31</v>
      </c>
      <c r="C1034" t="s">
        <v>31</v>
      </c>
      <c r="D1034" t="s">
        <v>3851</v>
      </c>
      <c r="E1034">
        <v>4</v>
      </c>
      <c r="F1034" t="s">
        <v>3846</v>
      </c>
      <c r="G1034">
        <v>1</v>
      </c>
      <c r="H1034" t="s">
        <v>3879</v>
      </c>
      <c r="I1034">
        <v>4</v>
      </c>
      <c r="J1034" t="s">
        <v>25</v>
      </c>
      <c r="K1034" t="s">
        <v>3833</v>
      </c>
      <c r="L1034" t="s">
        <v>4393</v>
      </c>
    </row>
    <row r="1035" spans="1:12" x14ac:dyDescent="0.35">
      <c r="A1035" t="s">
        <v>5527</v>
      </c>
      <c r="B1035" t="s">
        <v>24</v>
      </c>
      <c r="C1035" t="s">
        <v>24</v>
      </c>
      <c r="D1035" t="s">
        <v>3838</v>
      </c>
      <c r="E1035">
        <v>2</v>
      </c>
      <c r="F1035" t="s">
        <v>3828</v>
      </c>
      <c r="G1035">
        <v>3</v>
      </c>
      <c r="H1035" t="s">
        <v>3902</v>
      </c>
      <c r="I1035">
        <v>6</v>
      </c>
      <c r="J1035" t="s">
        <v>36</v>
      </c>
      <c r="K1035" t="s">
        <v>26</v>
      </c>
      <c r="L1035" t="s">
        <v>3830</v>
      </c>
    </row>
    <row r="1036" spans="1:12" x14ac:dyDescent="0.35">
      <c r="A1036" t="s">
        <v>5528</v>
      </c>
      <c r="B1036" t="s">
        <v>31</v>
      </c>
      <c r="C1036" t="s">
        <v>31</v>
      </c>
      <c r="D1036" t="s">
        <v>3858</v>
      </c>
      <c r="E1036">
        <v>1</v>
      </c>
      <c r="F1036" t="s">
        <v>3846</v>
      </c>
      <c r="G1036">
        <v>1</v>
      </c>
      <c r="H1036" t="s">
        <v>3846</v>
      </c>
      <c r="I1036">
        <v>1</v>
      </c>
      <c r="J1036" t="s">
        <v>16</v>
      </c>
      <c r="K1036" t="s">
        <v>3825</v>
      </c>
      <c r="L1036" t="s">
        <v>4601</v>
      </c>
    </row>
    <row r="1037" spans="1:12" x14ac:dyDescent="0.35">
      <c r="A1037" t="s">
        <v>449</v>
      </c>
      <c r="B1037" t="s">
        <v>24</v>
      </c>
      <c r="C1037" t="s">
        <v>24</v>
      </c>
      <c r="D1037" t="s">
        <v>3827</v>
      </c>
      <c r="E1037">
        <v>3</v>
      </c>
      <c r="F1037" t="s">
        <v>3828</v>
      </c>
      <c r="G1037">
        <v>3</v>
      </c>
      <c r="H1037" t="s">
        <v>3829</v>
      </c>
      <c r="I1037">
        <v>9</v>
      </c>
      <c r="J1037" t="s">
        <v>16</v>
      </c>
      <c r="K1037" t="s">
        <v>17</v>
      </c>
      <c r="L1037" t="s">
        <v>4324</v>
      </c>
    </row>
    <row r="1038" spans="1:12" x14ac:dyDescent="0.35">
      <c r="A1038" t="s">
        <v>5529</v>
      </c>
      <c r="B1038" t="s">
        <v>24</v>
      </c>
      <c r="C1038" t="s">
        <v>24</v>
      </c>
      <c r="D1038" t="s">
        <v>3858</v>
      </c>
      <c r="E1038">
        <v>1</v>
      </c>
      <c r="F1038" t="s">
        <v>3828</v>
      </c>
      <c r="G1038">
        <v>3</v>
      </c>
      <c r="H1038" t="s">
        <v>3828</v>
      </c>
      <c r="I1038">
        <v>3</v>
      </c>
      <c r="J1038" t="s">
        <v>3833</v>
      </c>
      <c r="K1038" t="s">
        <v>17</v>
      </c>
      <c r="L1038" t="s">
        <v>4089</v>
      </c>
    </row>
    <row r="1039" spans="1:12" x14ac:dyDescent="0.35">
      <c r="A1039" t="s">
        <v>5530</v>
      </c>
      <c r="B1039" t="s">
        <v>50</v>
      </c>
      <c r="C1039" t="s">
        <v>50</v>
      </c>
      <c r="D1039" t="s">
        <v>3858</v>
      </c>
      <c r="E1039">
        <v>1</v>
      </c>
      <c r="F1039" t="s">
        <v>3828</v>
      </c>
      <c r="G1039">
        <v>3</v>
      </c>
      <c r="H1039" t="s">
        <v>3828</v>
      </c>
      <c r="I1039">
        <v>3</v>
      </c>
      <c r="J1039" t="s">
        <v>25</v>
      </c>
      <c r="K1039" t="s">
        <v>3830</v>
      </c>
      <c r="L1039" t="s">
        <v>4324</v>
      </c>
    </row>
    <row r="1040" spans="1:12" x14ac:dyDescent="0.35">
      <c r="A1040" t="s">
        <v>450</v>
      </c>
      <c r="B1040" t="s">
        <v>24</v>
      </c>
      <c r="C1040" t="s">
        <v>24</v>
      </c>
      <c r="D1040" t="s">
        <v>3827</v>
      </c>
      <c r="E1040">
        <v>3</v>
      </c>
      <c r="F1040" t="s">
        <v>3828</v>
      </c>
      <c r="G1040">
        <v>3</v>
      </c>
      <c r="H1040" t="s">
        <v>3829</v>
      </c>
      <c r="I1040">
        <v>9</v>
      </c>
      <c r="J1040" t="s">
        <v>36</v>
      </c>
      <c r="K1040" t="s">
        <v>26</v>
      </c>
      <c r="L1040" t="s">
        <v>4280</v>
      </c>
    </row>
    <row r="1041" spans="1:12" x14ac:dyDescent="0.35">
      <c r="A1041" t="s">
        <v>5531</v>
      </c>
      <c r="B1041" t="s">
        <v>58</v>
      </c>
      <c r="C1041" t="s">
        <v>58</v>
      </c>
      <c r="D1041" t="s">
        <v>3858</v>
      </c>
      <c r="E1041">
        <v>1</v>
      </c>
      <c r="F1041" t="s">
        <v>3879</v>
      </c>
      <c r="G1041">
        <v>4</v>
      </c>
      <c r="H1041" t="s">
        <v>3879</v>
      </c>
      <c r="I1041">
        <v>4</v>
      </c>
      <c r="J1041" t="s">
        <v>3833</v>
      </c>
      <c r="K1041" t="s">
        <v>17</v>
      </c>
      <c r="L1041" t="s">
        <v>4194</v>
      </c>
    </row>
    <row r="1042" spans="1:12" x14ac:dyDescent="0.35">
      <c r="A1042" t="s">
        <v>451</v>
      </c>
      <c r="B1042" t="s">
        <v>24</v>
      </c>
      <c r="C1042" t="s">
        <v>24</v>
      </c>
      <c r="D1042" t="s">
        <v>3838</v>
      </c>
      <c r="E1042">
        <v>2</v>
      </c>
      <c r="F1042" t="s">
        <v>3828</v>
      </c>
      <c r="G1042">
        <v>3</v>
      </c>
      <c r="H1042" t="s">
        <v>3902</v>
      </c>
      <c r="I1042">
        <v>6</v>
      </c>
      <c r="J1042" t="s">
        <v>16</v>
      </c>
      <c r="K1042" t="s">
        <v>26</v>
      </c>
      <c r="L1042" t="s">
        <v>4114</v>
      </c>
    </row>
    <row r="1043" spans="1:12" x14ac:dyDescent="0.35">
      <c r="A1043" t="s">
        <v>452</v>
      </c>
      <c r="B1043" t="s">
        <v>42</v>
      </c>
      <c r="C1043" t="s">
        <v>42</v>
      </c>
      <c r="D1043" t="s">
        <v>3827</v>
      </c>
      <c r="E1043">
        <v>3</v>
      </c>
      <c r="F1043" t="s">
        <v>3849</v>
      </c>
      <c r="G1043">
        <v>5</v>
      </c>
      <c r="H1043" t="s">
        <v>3835</v>
      </c>
      <c r="I1043">
        <v>15</v>
      </c>
      <c r="J1043" t="s">
        <v>25</v>
      </c>
      <c r="K1043" t="s">
        <v>17</v>
      </c>
      <c r="L1043" t="s">
        <v>4072</v>
      </c>
    </row>
    <row r="1044" spans="1:12" x14ac:dyDescent="0.35">
      <c r="A1044" t="s">
        <v>453</v>
      </c>
      <c r="B1044" t="s">
        <v>47</v>
      </c>
      <c r="C1044" t="s">
        <v>47</v>
      </c>
      <c r="D1044" t="s">
        <v>3858</v>
      </c>
      <c r="E1044">
        <v>1</v>
      </c>
      <c r="F1044" t="s">
        <v>3879</v>
      </c>
      <c r="G1044">
        <v>4</v>
      </c>
      <c r="H1044" t="s">
        <v>3879</v>
      </c>
      <c r="I1044">
        <v>4</v>
      </c>
      <c r="J1044" t="s">
        <v>16</v>
      </c>
      <c r="K1044" t="s">
        <v>17</v>
      </c>
      <c r="L1044" t="s">
        <v>4365</v>
      </c>
    </row>
    <row r="1045" spans="1:12" x14ac:dyDescent="0.35">
      <c r="A1045" t="s">
        <v>5532</v>
      </c>
      <c r="B1045" t="s">
        <v>24</v>
      </c>
      <c r="C1045" t="s">
        <v>24</v>
      </c>
      <c r="D1045" t="s">
        <v>3834</v>
      </c>
      <c r="E1045">
        <v>5</v>
      </c>
      <c r="F1045" t="s">
        <v>3828</v>
      </c>
      <c r="G1045">
        <v>3</v>
      </c>
      <c r="H1045" t="s">
        <v>3835</v>
      </c>
      <c r="I1045">
        <v>15</v>
      </c>
      <c r="J1045" t="s">
        <v>3825</v>
      </c>
      <c r="K1045" t="s">
        <v>26</v>
      </c>
      <c r="L1045" t="s">
        <v>3844</v>
      </c>
    </row>
    <row r="1046" spans="1:12" x14ac:dyDescent="0.35">
      <c r="A1046" t="s">
        <v>5533</v>
      </c>
      <c r="B1046" t="s">
        <v>42</v>
      </c>
      <c r="C1046" t="s">
        <v>42</v>
      </c>
      <c r="D1046" t="s">
        <v>3851</v>
      </c>
      <c r="E1046">
        <v>4</v>
      </c>
      <c r="F1046" t="s">
        <v>3849</v>
      </c>
      <c r="G1046">
        <v>5</v>
      </c>
      <c r="H1046" t="s">
        <v>3880</v>
      </c>
      <c r="I1046">
        <v>20</v>
      </c>
      <c r="J1046" t="s">
        <v>3833</v>
      </c>
      <c r="K1046" t="s">
        <v>3830</v>
      </c>
      <c r="L1046" t="s">
        <v>5125</v>
      </c>
    </row>
    <row r="1047" spans="1:12" x14ac:dyDescent="0.35">
      <c r="A1047" t="s">
        <v>4041</v>
      </c>
      <c r="B1047" t="s">
        <v>3825</v>
      </c>
      <c r="C1047" t="s">
        <v>3826</v>
      </c>
      <c r="D1047" t="s">
        <v>3834</v>
      </c>
      <c r="E1047">
        <v>5</v>
      </c>
      <c r="F1047" t="s">
        <v>3879</v>
      </c>
      <c r="G1047">
        <v>4</v>
      </c>
      <c r="H1047" t="s">
        <v>3880</v>
      </c>
      <c r="I1047">
        <v>20</v>
      </c>
      <c r="J1047" t="s">
        <v>16</v>
      </c>
      <c r="K1047" t="s">
        <v>3825</v>
      </c>
      <c r="L1047" t="s">
        <v>4042</v>
      </c>
    </row>
    <row r="1048" spans="1:12" x14ac:dyDescent="0.35">
      <c r="A1048" t="s">
        <v>454</v>
      </c>
      <c r="B1048" t="s">
        <v>42</v>
      </c>
      <c r="C1048" t="s">
        <v>42</v>
      </c>
      <c r="D1048" t="s">
        <v>3851</v>
      </c>
      <c r="E1048">
        <v>4</v>
      </c>
      <c r="F1048" t="s">
        <v>3849</v>
      </c>
      <c r="G1048">
        <v>5</v>
      </c>
      <c r="H1048" t="s">
        <v>3880</v>
      </c>
      <c r="I1048">
        <v>20</v>
      </c>
      <c r="J1048" t="s">
        <v>16</v>
      </c>
      <c r="K1048" t="s">
        <v>26</v>
      </c>
      <c r="L1048" t="s">
        <v>3997</v>
      </c>
    </row>
    <row r="1049" spans="1:12" x14ac:dyDescent="0.35">
      <c r="A1049" t="s">
        <v>5534</v>
      </c>
      <c r="B1049" t="s">
        <v>47</v>
      </c>
      <c r="C1049" t="s">
        <v>47</v>
      </c>
      <c r="D1049" t="s">
        <v>3834</v>
      </c>
      <c r="E1049">
        <v>5</v>
      </c>
      <c r="F1049" t="s">
        <v>3879</v>
      </c>
      <c r="G1049">
        <v>4</v>
      </c>
      <c r="H1049" t="s">
        <v>3880</v>
      </c>
      <c r="I1049">
        <v>20</v>
      </c>
      <c r="J1049" t="s">
        <v>36</v>
      </c>
      <c r="K1049" t="s">
        <v>17</v>
      </c>
      <c r="L1049" t="s">
        <v>3830</v>
      </c>
    </row>
    <row r="1050" spans="1:12" x14ac:dyDescent="0.35">
      <c r="A1050" t="s">
        <v>5535</v>
      </c>
      <c r="B1050" t="s">
        <v>42</v>
      </c>
      <c r="C1050" t="s">
        <v>42</v>
      </c>
      <c r="D1050" t="s">
        <v>3851</v>
      </c>
      <c r="E1050">
        <v>4</v>
      </c>
      <c r="F1050" t="s">
        <v>3849</v>
      </c>
      <c r="G1050">
        <v>5</v>
      </c>
      <c r="H1050" t="s">
        <v>3880</v>
      </c>
      <c r="I1050">
        <v>20</v>
      </c>
      <c r="J1050" t="s">
        <v>3833</v>
      </c>
      <c r="K1050" t="s">
        <v>26</v>
      </c>
      <c r="L1050" t="s">
        <v>5137</v>
      </c>
    </row>
    <row r="1051" spans="1:12" x14ac:dyDescent="0.35">
      <c r="A1051" t="s">
        <v>455</v>
      </c>
      <c r="B1051" t="s">
        <v>42</v>
      </c>
      <c r="C1051" t="s">
        <v>42</v>
      </c>
      <c r="D1051" t="s">
        <v>3858</v>
      </c>
      <c r="E1051">
        <v>1</v>
      </c>
      <c r="F1051" t="s">
        <v>3849</v>
      </c>
      <c r="G1051">
        <v>5</v>
      </c>
      <c r="H1051" t="s">
        <v>3849</v>
      </c>
      <c r="I1051">
        <v>5</v>
      </c>
      <c r="J1051" t="s">
        <v>25</v>
      </c>
      <c r="K1051" t="s">
        <v>17</v>
      </c>
      <c r="L1051" t="s">
        <v>4529</v>
      </c>
    </row>
    <row r="1052" spans="1:12" x14ac:dyDescent="0.35">
      <c r="A1052" t="s">
        <v>5536</v>
      </c>
      <c r="B1052" t="s">
        <v>58</v>
      </c>
      <c r="C1052" t="s">
        <v>58</v>
      </c>
      <c r="D1052" t="s">
        <v>3830</v>
      </c>
      <c r="E1052">
        <v>1</v>
      </c>
      <c r="F1052" t="s">
        <v>3879</v>
      </c>
      <c r="G1052">
        <v>4</v>
      </c>
      <c r="H1052" t="s">
        <v>3879</v>
      </c>
      <c r="I1052">
        <v>4</v>
      </c>
      <c r="J1052" t="s">
        <v>36</v>
      </c>
      <c r="K1052" t="s">
        <v>3833</v>
      </c>
      <c r="L1052" t="s">
        <v>4155</v>
      </c>
    </row>
    <row r="1053" spans="1:12" x14ac:dyDescent="0.35">
      <c r="A1053" t="s">
        <v>456</v>
      </c>
      <c r="B1053" t="s">
        <v>58</v>
      </c>
      <c r="C1053" t="s">
        <v>58</v>
      </c>
      <c r="D1053" t="s">
        <v>3834</v>
      </c>
      <c r="E1053">
        <v>5</v>
      </c>
      <c r="F1053" t="s">
        <v>3879</v>
      </c>
      <c r="G1053">
        <v>4</v>
      </c>
      <c r="H1053" t="s">
        <v>3825</v>
      </c>
      <c r="I1053">
        <v>20</v>
      </c>
      <c r="J1053" t="s">
        <v>36</v>
      </c>
      <c r="K1053" t="s">
        <v>26</v>
      </c>
      <c r="L1053" t="s">
        <v>4444</v>
      </c>
    </row>
    <row r="1054" spans="1:12" x14ac:dyDescent="0.35">
      <c r="A1054" t="s">
        <v>457</v>
      </c>
      <c r="B1054" t="s">
        <v>24</v>
      </c>
      <c r="C1054" t="s">
        <v>24</v>
      </c>
      <c r="D1054" t="s">
        <v>3827</v>
      </c>
      <c r="E1054">
        <v>3</v>
      </c>
      <c r="F1054" t="s">
        <v>3828</v>
      </c>
      <c r="G1054">
        <v>3</v>
      </c>
      <c r="H1054" t="s">
        <v>3829</v>
      </c>
      <c r="I1054">
        <v>9</v>
      </c>
      <c r="J1054" t="s">
        <v>25</v>
      </c>
      <c r="K1054" t="s">
        <v>26</v>
      </c>
      <c r="L1054" t="s">
        <v>4062</v>
      </c>
    </row>
    <row r="1055" spans="1:12" x14ac:dyDescent="0.35">
      <c r="A1055" t="s">
        <v>458</v>
      </c>
      <c r="B1055" t="s">
        <v>3830</v>
      </c>
      <c r="C1055" t="s">
        <v>31</v>
      </c>
      <c r="D1055" t="s">
        <v>3838</v>
      </c>
      <c r="E1055">
        <v>2</v>
      </c>
      <c r="F1055" t="s">
        <v>3846</v>
      </c>
      <c r="G1055">
        <v>1</v>
      </c>
      <c r="H1055" t="s">
        <v>3842</v>
      </c>
      <c r="I1055">
        <v>2</v>
      </c>
      <c r="J1055" t="s">
        <v>16</v>
      </c>
      <c r="K1055" t="s">
        <v>26</v>
      </c>
      <c r="L1055" t="s">
        <v>3859</v>
      </c>
    </row>
    <row r="1056" spans="1:12" x14ac:dyDescent="0.35">
      <c r="A1056" t="s">
        <v>5537</v>
      </c>
      <c r="B1056" t="s">
        <v>84</v>
      </c>
      <c r="C1056" t="s">
        <v>84</v>
      </c>
      <c r="D1056" t="s">
        <v>3838</v>
      </c>
      <c r="E1056">
        <v>2</v>
      </c>
      <c r="F1056" t="s">
        <v>3839</v>
      </c>
      <c r="G1056">
        <v>1.5</v>
      </c>
      <c r="H1056" t="s">
        <v>3828</v>
      </c>
      <c r="I1056">
        <v>3</v>
      </c>
      <c r="J1056" t="s">
        <v>3830</v>
      </c>
      <c r="K1056" t="s">
        <v>26</v>
      </c>
      <c r="L1056" t="s">
        <v>3952</v>
      </c>
    </row>
    <row r="1057" spans="1:12" x14ac:dyDescent="0.35">
      <c r="A1057" t="s">
        <v>4043</v>
      </c>
      <c r="B1057" t="s">
        <v>3825</v>
      </c>
      <c r="C1057" t="s">
        <v>42</v>
      </c>
      <c r="D1057" t="s">
        <v>3834</v>
      </c>
      <c r="E1057">
        <v>5</v>
      </c>
      <c r="F1057" t="s">
        <v>3849</v>
      </c>
      <c r="G1057">
        <v>5</v>
      </c>
      <c r="H1057" t="s">
        <v>3855</v>
      </c>
      <c r="I1057">
        <v>25</v>
      </c>
      <c r="J1057" t="s">
        <v>3833</v>
      </c>
      <c r="K1057" t="s">
        <v>17</v>
      </c>
      <c r="L1057" t="s">
        <v>4044</v>
      </c>
    </row>
    <row r="1058" spans="1:12" x14ac:dyDescent="0.35">
      <c r="A1058" t="s">
        <v>459</v>
      </c>
      <c r="B1058" t="s">
        <v>47</v>
      </c>
      <c r="C1058" t="s">
        <v>47</v>
      </c>
      <c r="D1058" t="s">
        <v>3825</v>
      </c>
      <c r="E1058">
        <v>2</v>
      </c>
      <c r="F1058" t="s">
        <v>3879</v>
      </c>
      <c r="G1058">
        <v>4</v>
      </c>
      <c r="H1058" t="s">
        <v>3883</v>
      </c>
      <c r="I1058">
        <v>8</v>
      </c>
      <c r="J1058" t="s">
        <v>36</v>
      </c>
      <c r="K1058" t="s">
        <v>26</v>
      </c>
      <c r="L1058" t="s">
        <v>5035</v>
      </c>
    </row>
    <row r="1059" spans="1:12" x14ac:dyDescent="0.35">
      <c r="A1059" t="s">
        <v>5538</v>
      </c>
      <c r="B1059" t="s">
        <v>24</v>
      </c>
      <c r="C1059" t="s">
        <v>24</v>
      </c>
      <c r="D1059" t="s">
        <v>3858</v>
      </c>
      <c r="E1059">
        <v>1</v>
      </c>
      <c r="F1059" t="s">
        <v>3828</v>
      </c>
      <c r="G1059">
        <v>3</v>
      </c>
      <c r="H1059" t="s">
        <v>3828</v>
      </c>
      <c r="I1059">
        <v>3</v>
      </c>
      <c r="J1059" t="s">
        <v>3833</v>
      </c>
      <c r="K1059" t="s">
        <v>3833</v>
      </c>
      <c r="L1059" t="s">
        <v>4061</v>
      </c>
    </row>
    <row r="1060" spans="1:12" x14ac:dyDescent="0.35">
      <c r="A1060" t="s">
        <v>460</v>
      </c>
      <c r="B1060" t="s">
        <v>24</v>
      </c>
      <c r="C1060" t="s">
        <v>24</v>
      </c>
      <c r="D1060" t="s">
        <v>3858</v>
      </c>
      <c r="E1060">
        <v>1</v>
      </c>
      <c r="F1060" t="s">
        <v>3828</v>
      </c>
      <c r="G1060">
        <v>3</v>
      </c>
      <c r="H1060" t="s">
        <v>3828</v>
      </c>
      <c r="I1060">
        <v>3</v>
      </c>
      <c r="J1060" t="s">
        <v>16</v>
      </c>
      <c r="K1060" t="s">
        <v>17</v>
      </c>
      <c r="L1060" t="s">
        <v>4774</v>
      </c>
    </row>
    <row r="1061" spans="1:12" x14ac:dyDescent="0.35">
      <c r="A1061" t="s">
        <v>5539</v>
      </c>
      <c r="B1061" t="s">
        <v>47</v>
      </c>
      <c r="C1061" t="s">
        <v>47</v>
      </c>
      <c r="D1061" t="s">
        <v>3838</v>
      </c>
      <c r="E1061">
        <v>2</v>
      </c>
      <c r="F1061" t="s">
        <v>3879</v>
      </c>
      <c r="G1061">
        <v>4</v>
      </c>
      <c r="H1061" t="s">
        <v>3883</v>
      </c>
      <c r="I1061">
        <v>8</v>
      </c>
      <c r="J1061" t="s">
        <v>3825</v>
      </c>
      <c r="K1061" t="s">
        <v>17</v>
      </c>
      <c r="L1061" t="s">
        <v>4616</v>
      </c>
    </row>
    <row r="1062" spans="1:12" x14ac:dyDescent="0.35">
      <c r="A1062" t="s">
        <v>5540</v>
      </c>
      <c r="B1062" t="s">
        <v>42</v>
      </c>
      <c r="C1062" t="s">
        <v>42</v>
      </c>
      <c r="D1062" t="s">
        <v>3838</v>
      </c>
      <c r="E1062">
        <v>2</v>
      </c>
      <c r="F1062" t="s">
        <v>3849</v>
      </c>
      <c r="G1062">
        <v>5</v>
      </c>
      <c r="H1062" t="s">
        <v>3843</v>
      </c>
      <c r="I1062">
        <v>10</v>
      </c>
      <c r="J1062" t="s">
        <v>16</v>
      </c>
      <c r="K1062" t="s">
        <v>3833</v>
      </c>
      <c r="L1062" t="s">
        <v>4336</v>
      </c>
    </row>
    <row r="1063" spans="1:12" x14ac:dyDescent="0.35">
      <c r="A1063" t="s">
        <v>5541</v>
      </c>
      <c r="B1063" t="s">
        <v>50</v>
      </c>
      <c r="C1063" t="s">
        <v>50</v>
      </c>
      <c r="D1063" t="s">
        <v>3838</v>
      </c>
      <c r="E1063">
        <v>2</v>
      </c>
      <c r="F1063" t="s">
        <v>3828</v>
      </c>
      <c r="G1063">
        <v>3</v>
      </c>
      <c r="H1063" t="s">
        <v>3902</v>
      </c>
      <c r="I1063">
        <v>6</v>
      </c>
      <c r="J1063" t="s">
        <v>3830</v>
      </c>
      <c r="K1063" t="s">
        <v>17</v>
      </c>
      <c r="L1063" t="s">
        <v>4535</v>
      </c>
    </row>
    <row r="1064" spans="1:12" x14ac:dyDescent="0.35">
      <c r="A1064" t="s">
        <v>461</v>
      </c>
      <c r="B1064" t="s">
        <v>3830</v>
      </c>
      <c r="C1064" t="s">
        <v>31</v>
      </c>
      <c r="D1064" t="s">
        <v>3838</v>
      </c>
      <c r="E1064">
        <v>2</v>
      </c>
      <c r="F1064" t="s">
        <v>3846</v>
      </c>
      <c r="G1064">
        <v>1</v>
      </c>
      <c r="H1064" t="s">
        <v>3842</v>
      </c>
      <c r="I1064">
        <v>2</v>
      </c>
      <c r="J1064" t="s">
        <v>36</v>
      </c>
      <c r="K1064" t="s">
        <v>17</v>
      </c>
      <c r="L1064" t="s">
        <v>3872</v>
      </c>
    </row>
    <row r="1065" spans="1:12" x14ac:dyDescent="0.35">
      <c r="A1065" t="s">
        <v>4045</v>
      </c>
      <c r="B1065" t="s">
        <v>3830</v>
      </c>
      <c r="C1065" t="s">
        <v>3826</v>
      </c>
      <c r="D1065" t="s">
        <v>3858</v>
      </c>
      <c r="E1065">
        <v>1</v>
      </c>
      <c r="F1065" t="s">
        <v>3828</v>
      </c>
      <c r="G1065">
        <v>3</v>
      </c>
      <c r="H1065" t="s">
        <v>3828</v>
      </c>
      <c r="I1065">
        <v>3</v>
      </c>
      <c r="J1065" t="s">
        <v>36</v>
      </c>
      <c r="K1065" t="s">
        <v>17</v>
      </c>
      <c r="L1065" t="s">
        <v>4046</v>
      </c>
    </row>
    <row r="1066" spans="1:12" x14ac:dyDescent="0.35">
      <c r="A1066" t="s">
        <v>5542</v>
      </c>
      <c r="B1066" t="s">
        <v>84</v>
      </c>
      <c r="C1066" t="s">
        <v>84</v>
      </c>
      <c r="D1066" t="s">
        <v>3838</v>
      </c>
      <c r="E1066">
        <v>2</v>
      </c>
      <c r="F1066" t="s">
        <v>3839</v>
      </c>
      <c r="G1066">
        <v>1.5</v>
      </c>
      <c r="H1066" t="s">
        <v>3828</v>
      </c>
      <c r="I1066">
        <v>3</v>
      </c>
      <c r="J1066" t="s">
        <v>25</v>
      </c>
      <c r="K1066" t="s">
        <v>3833</v>
      </c>
      <c r="L1066" t="s">
        <v>3952</v>
      </c>
    </row>
    <row r="1067" spans="1:12" x14ac:dyDescent="0.35">
      <c r="A1067" t="s">
        <v>462</v>
      </c>
      <c r="B1067" t="s">
        <v>47</v>
      </c>
      <c r="C1067" t="s">
        <v>47</v>
      </c>
      <c r="D1067" t="s">
        <v>3834</v>
      </c>
      <c r="E1067">
        <v>5</v>
      </c>
      <c r="F1067" t="s">
        <v>3879</v>
      </c>
      <c r="G1067">
        <v>4</v>
      </c>
      <c r="H1067" t="s">
        <v>3825</v>
      </c>
      <c r="I1067">
        <v>20</v>
      </c>
      <c r="J1067" t="s">
        <v>16</v>
      </c>
      <c r="K1067" t="s">
        <v>17</v>
      </c>
      <c r="L1067" t="s">
        <v>3965</v>
      </c>
    </row>
    <row r="1068" spans="1:12" x14ac:dyDescent="0.35">
      <c r="A1068" t="s">
        <v>5543</v>
      </c>
      <c r="B1068" t="s">
        <v>84</v>
      </c>
      <c r="C1068" t="s">
        <v>84</v>
      </c>
      <c r="D1068" t="s">
        <v>3851</v>
      </c>
      <c r="E1068">
        <v>4</v>
      </c>
      <c r="F1068" t="s">
        <v>3839</v>
      </c>
      <c r="G1068">
        <v>1.5</v>
      </c>
      <c r="H1068" t="s">
        <v>3902</v>
      </c>
      <c r="I1068">
        <v>6</v>
      </c>
      <c r="J1068" t="s">
        <v>3833</v>
      </c>
      <c r="K1068" t="s">
        <v>26</v>
      </c>
      <c r="L1068" t="s">
        <v>4529</v>
      </c>
    </row>
    <row r="1069" spans="1:12" x14ac:dyDescent="0.35">
      <c r="A1069" t="s">
        <v>5544</v>
      </c>
      <c r="B1069" t="s">
        <v>15</v>
      </c>
      <c r="C1069" t="s">
        <v>15</v>
      </c>
      <c r="D1069" t="s">
        <v>3827</v>
      </c>
      <c r="E1069">
        <v>3</v>
      </c>
      <c r="F1069" t="s">
        <v>3842</v>
      </c>
      <c r="G1069">
        <v>2</v>
      </c>
      <c r="H1069" t="s">
        <v>3902</v>
      </c>
      <c r="I1069">
        <v>6</v>
      </c>
      <c r="J1069" t="s">
        <v>3833</v>
      </c>
      <c r="K1069" t="s">
        <v>17</v>
      </c>
      <c r="L1069" t="s">
        <v>5545</v>
      </c>
    </row>
    <row r="1070" spans="1:12" x14ac:dyDescent="0.35">
      <c r="A1070" t="s">
        <v>463</v>
      </c>
      <c r="B1070" t="s">
        <v>50</v>
      </c>
      <c r="C1070" t="s">
        <v>50</v>
      </c>
      <c r="D1070" t="s">
        <v>3827</v>
      </c>
      <c r="E1070">
        <v>3</v>
      </c>
      <c r="F1070" t="s">
        <v>3828</v>
      </c>
      <c r="G1070">
        <v>3</v>
      </c>
      <c r="H1070" t="s">
        <v>3829</v>
      </c>
      <c r="I1070">
        <v>9</v>
      </c>
      <c r="J1070" t="s">
        <v>36</v>
      </c>
      <c r="K1070" t="s">
        <v>26</v>
      </c>
      <c r="L1070" t="s">
        <v>4089</v>
      </c>
    </row>
    <row r="1071" spans="1:12" x14ac:dyDescent="0.35">
      <c r="A1071" t="s">
        <v>5546</v>
      </c>
      <c r="B1071" t="s">
        <v>15</v>
      </c>
      <c r="C1071" t="s">
        <v>15</v>
      </c>
      <c r="D1071" t="s">
        <v>3838</v>
      </c>
      <c r="E1071">
        <v>2</v>
      </c>
      <c r="F1071" t="s">
        <v>3842</v>
      </c>
      <c r="G1071">
        <v>2</v>
      </c>
      <c r="H1071" t="s">
        <v>3879</v>
      </c>
      <c r="I1071">
        <v>4</v>
      </c>
      <c r="J1071" t="s">
        <v>16</v>
      </c>
      <c r="K1071" t="s">
        <v>3833</v>
      </c>
      <c r="L1071" t="s">
        <v>3875</v>
      </c>
    </row>
    <row r="1072" spans="1:12" x14ac:dyDescent="0.35">
      <c r="A1072" t="s">
        <v>5547</v>
      </c>
      <c r="B1072" t="s">
        <v>24</v>
      </c>
      <c r="C1072" t="s">
        <v>24</v>
      </c>
      <c r="D1072" t="s">
        <v>3838</v>
      </c>
      <c r="E1072">
        <v>2</v>
      </c>
      <c r="F1072" t="s">
        <v>3828</v>
      </c>
      <c r="G1072">
        <v>3</v>
      </c>
      <c r="H1072" t="s">
        <v>3902</v>
      </c>
      <c r="I1072">
        <v>6</v>
      </c>
      <c r="J1072" t="s">
        <v>16</v>
      </c>
      <c r="K1072" t="s">
        <v>3833</v>
      </c>
      <c r="L1072" t="s">
        <v>4249</v>
      </c>
    </row>
    <row r="1073" spans="1:12" x14ac:dyDescent="0.35">
      <c r="A1073" t="s">
        <v>464</v>
      </c>
      <c r="B1073" t="s">
        <v>42</v>
      </c>
      <c r="C1073" t="s">
        <v>42</v>
      </c>
      <c r="D1073" t="s">
        <v>3834</v>
      </c>
      <c r="E1073">
        <v>5</v>
      </c>
      <c r="F1073" t="s">
        <v>3849</v>
      </c>
      <c r="G1073">
        <v>5</v>
      </c>
      <c r="H1073" t="s">
        <v>3855</v>
      </c>
      <c r="I1073">
        <v>25</v>
      </c>
      <c r="J1073" t="s">
        <v>16</v>
      </c>
      <c r="K1073" t="s">
        <v>17</v>
      </c>
      <c r="L1073" t="s">
        <v>4227</v>
      </c>
    </row>
    <row r="1074" spans="1:12" x14ac:dyDescent="0.35">
      <c r="A1074" t="s">
        <v>5548</v>
      </c>
      <c r="B1074" t="s">
        <v>84</v>
      </c>
      <c r="C1074" t="s">
        <v>84</v>
      </c>
      <c r="D1074" t="s">
        <v>3827</v>
      </c>
      <c r="E1074">
        <v>3</v>
      </c>
      <c r="F1074" t="s">
        <v>3839</v>
      </c>
      <c r="G1074">
        <v>1.5</v>
      </c>
      <c r="H1074" t="s">
        <v>4060</v>
      </c>
      <c r="I1074">
        <v>4.5</v>
      </c>
      <c r="J1074" t="s">
        <v>16</v>
      </c>
      <c r="K1074" t="s">
        <v>3833</v>
      </c>
      <c r="L1074" t="s">
        <v>4139</v>
      </c>
    </row>
    <row r="1075" spans="1:12" x14ac:dyDescent="0.35">
      <c r="A1075" t="s">
        <v>465</v>
      </c>
      <c r="B1075" t="s">
        <v>31</v>
      </c>
      <c r="C1075" t="s">
        <v>31</v>
      </c>
      <c r="D1075" t="s">
        <v>3858</v>
      </c>
      <c r="E1075">
        <v>1</v>
      </c>
      <c r="F1075" t="s">
        <v>3846</v>
      </c>
      <c r="G1075">
        <v>1</v>
      </c>
      <c r="H1075" t="s">
        <v>3846</v>
      </c>
      <c r="I1075">
        <v>1</v>
      </c>
      <c r="J1075" t="s">
        <v>36</v>
      </c>
      <c r="K1075" t="s">
        <v>17</v>
      </c>
      <c r="L1075" t="s">
        <v>4616</v>
      </c>
    </row>
    <row r="1076" spans="1:12" x14ac:dyDescent="0.35">
      <c r="A1076" t="s">
        <v>4047</v>
      </c>
      <c r="B1076" t="s">
        <v>3825</v>
      </c>
      <c r="C1076" t="s">
        <v>84</v>
      </c>
      <c r="D1076" t="s">
        <v>3858</v>
      </c>
      <c r="E1076">
        <v>1</v>
      </c>
      <c r="F1076" t="s">
        <v>3839</v>
      </c>
      <c r="G1076">
        <v>1.5</v>
      </c>
      <c r="H1076" t="s">
        <v>3839</v>
      </c>
      <c r="I1076">
        <v>1.5</v>
      </c>
      <c r="J1076" t="s">
        <v>36</v>
      </c>
      <c r="K1076" t="s">
        <v>3833</v>
      </c>
      <c r="L1076" t="s">
        <v>3985</v>
      </c>
    </row>
    <row r="1077" spans="1:12" x14ac:dyDescent="0.35">
      <c r="A1077" t="s">
        <v>5549</v>
      </c>
      <c r="B1077" t="s">
        <v>84</v>
      </c>
      <c r="C1077" t="s">
        <v>84</v>
      </c>
      <c r="D1077" t="s">
        <v>3833</v>
      </c>
      <c r="E1077">
        <v>1</v>
      </c>
      <c r="F1077" t="s">
        <v>3839</v>
      </c>
      <c r="G1077">
        <v>1.5</v>
      </c>
      <c r="H1077" t="s">
        <v>3839</v>
      </c>
      <c r="I1077">
        <v>1.5</v>
      </c>
      <c r="J1077" t="s">
        <v>25</v>
      </c>
      <c r="K1077" t="s">
        <v>3833</v>
      </c>
      <c r="L1077" t="s">
        <v>3865</v>
      </c>
    </row>
    <row r="1078" spans="1:12" x14ac:dyDescent="0.35">
      <c r="A1078" t="s">
        <v>466</v>
      </c>
      <c r="B1078" t="s">
        <v>42</v>
      </c>
      <c r="C1078" t="s">
        <v>42</v>
      </c>
      <c r="D1078" t="s">
        <v>3858</v>
      </c>
      <c r="E1078">
        <v>1</v>
      </c>
      <c r="F1078" t="s">
        <v>3849</v>
      </c>
      <c r="G1078">
        <v>5</v>
      </c>
      <c r="H1078" t="s">
        <v>3849</v>
      </c>
      <c r="I1078">
        <v>5</v>
      </c>
      <c r="J1078" t="s">
        <v>25</v>
      </c>
      <c r="K1078" t="s">
        <v>17</v>
      </c>
      <c r="L1078" t="s">
        <v>5035</v>
      </c>
    </row>
    <row r="1079" spans="1:12" x14ac:dyDescent="0.35">
      <c r="A1079" t="s">
        <v>4048</v>
      </c>
      <c r="B1079" t="s">
        <v>3830</v>
      </c>
      <c r="C1079" t="s">
        <v>3826</v>
      </c>
      <c r="D1079" t="s">
        <v>3834</v>
      </c>
      <c r="E1079">
        <v>5</v>
      </c>
      <c r="F1079" t="s">
        <v>3879</v>
      </c>
      <c r="G1079">
        <v>4</v>
      </c>
      <c r="H1079" t="s">
        <v>3880</v>
      </c>
      <c r="I1079">
        <v>20</v>
      </c>
      <c r="J1079" t="s">
        <v>3833</v>
      </c>
      <c r="K1079" t="s">
        <v>3833</v>
      </c>
      <c r="L1079" t="s">
        <v>4049</v>
      </c>
    </row>
    <row r="1080" spans="1:12" x14ac:dyDescent="0.35">
      <c r="A1080" t="s">
        <v>5550</v>
      </c>
      <c r="B1080" t="s">
        <v>47</v>
      </c>
      <c r="C1080" t="s">
        <v>47</v>
      </c>
      <c r="D1080" t="s">
        <v>3830</v>
      </c>
      <c r="E1080">
        <v>2</v>
      </c>
      <c r="F1080" t="s">
        <v>3879</v>
      </c>
      <c r="G1080">
        <v>4</v>
      </c>
      <c r="H1080" t="s">
        <v>3883</v>
      </c>
      <c r="I1080">
        <v>8</v>
      </c>
      <c r="J1080" t="s">
        <v>25</v>
      </c>
      <c r="K1080" t="s">
        <v>3833</v>
      </c>
      <c r="L1080" t="s">
        <v>4400</v>
      </c>
    </row>
    <row r="1081" spans="1:12" x14ac:dyDescent="0.35">
      <c r="A1081" t="s">
        <v>5551</v>
      </c>
      <c r="B1081" t="s">
        <v>58</v>
      </c>
      <c r="C1081" t="s">
        <v>58</v>
      </c>
      <c r="D1081" t="s">
        <v>3838</v>
      </c>
      <c r="E1081">
        <v>2</v>
      </c>
      <c r="F1081" t="s">
        <v>3879</v>
      </c>
      <c r="G1081">
        <v>4</v>
      </c>
      <c r="H1081" t="s">
        <v>3883</v>
      </c>
      <c r="I1081">
        <v>8</v>
      </c>
      <c r="J1081" t="s">
        <v>3833</v>
      </c>
      <c r="K1081" t="s">
        <v>26</v>
      </c>
      <c r="L1081" t="s">
        <v>4076</v>
      </c>
    </row>
    <row r="1082" spans="1:12" x14ac:dyDescent="0.35">
      <c r="A1082" t="s">
        <v>5552</v>
      </c>
      <c r="B1082" t="s">
        <v>47</v>
      </c>
      <c r="C1082" t="s">
        <v>47</v>
      </c>
      <c r="D1082" t="s">
        <v>3827</v>
      </c>
      <c r="E1082">
        <v>3</v>
      </c>
      <c r="F1082" t="s">
        <v>3879</v>
      </c>
      <c r="G1082">
        <v>4</v>
      </c>
      <c r="H1082" t="s">
        <v>3852</v>
      </c>
      <c r="I1082">
        <v>12</v>
      </c>
      <c r="J1082" t="s">
        <v>36</v>
      </c>
      <c r="K1082" t="s">
        <v>3833</v>
      </c>
      <c r="L1082" t="s">
        <v>4708</v>
      </c>
    </row>
    <row r="1083" spans="1:12" x14ac:dyDescent="0.35">
      <c r="A1083" t="s">
        <v>467</v>
      </c>
      <c r="B1083" t="s">
        <v>31</v>
      </c>
      <c r="C1083" t="s">
        <v>31</v>
      </c>
      <c r="D1083" t="s">
        <v>3838</v>
      </c>
      <c r="E1083">
        <v>2</v>
      </c>
      <c r="F1083" t="s">
        <v>3846</v>
      </c>
      <c r="G1083">
        <v>1</v>
      </c>
      <c r="H1083" t="s">
        <v>3842</v>
      </c>
      <c r="I1083">
        <v>2</v>
      </c>
      <c r="J1083" t="s">
        <v>25</v>
      </c>
      <c r="K1083" t="s">
        <v>17</v>
      </c>
      <c r="L1083" t="s">
        <v>4268</v>
      </c>
    </row>
    <row r="1084" spans="1:12" x14ac:dyDescent="0.35">
      <c r="A1084" t="s">
        <v>468</v>
      </c>
      <c r="B1084" t="s">
        <v>42</v>
      </c>
      <c r="C1084" t="s">
        <v>42</v>
      </c>
      <c r="D1084" t="s">
        <v>3851</v>
      </c>
      <c r="E1084">
        <v>4</v>
      </c>
      <c r="F1084" t="s">
        <v>3849</v>
      </c>
      <c r="G1084">
        <v>5</v>
      </c>
      <c r="H1084" t="s">
        <v>3880</v>
      </c>
      <c r="I1084">
        <v>20</v>
      </c>
      <c r="J1084" t="s">
        <v>16</v>
      </c>
      <c r="K1084" t="s">
        <v>17</v>
      </c>
      <c r="L1084" t="s">
        <v>4139</v>
      </c>
    </row>
    <row r="1085" spans="1:12" x14ac:dyDescent="0.35">
      <c r="A1085" t="s">
        <v>5553</v>
      </c>
      <c r="B1085" t="s">
        <v>84</v>
      </c>
      <c r="C1085" t="s">
        <v>84</v>
      </c>
      <c r="D1085" t="s">
        <v>3834</v>
      </c>
      <c r="E1085">
        <v>5</v>
      </c>
      <c r="F1085" t="s">
        <v>3839</v>
      </c>
      <c r="G1085">
        <v>1.5</v>
      </c>
      <c r="H1085" t="s">
        <v>3830</v>
      </c>
      <c r="I1085">
        <v>7.5</v>
      </c>
      <c r="J1085" t="s">
        <v>3833</v>
      </c>
      <c r="K1085" t="s">
        <v>3833</v>
      </c>
      <c r="L1085" t="s">
        <v>4289</v>
      </c>
    </row>
    <row r="1086" spans="1:12" x14ac:dyDescent="0.35">
      <c r="A1086" t="s">
        <v>5554</v>
      </c>
      <c r="B1086" t="s">
        <v>31</v>
      </c>
      <c r="C1086" t="s">
        <v>31</v>
      </c>
      <c r="D1086" t="s">
        <v>3834</v>
      </c>
      <c r="E1086">
        <v>5</v>
      </c>
      <c r="F1086" t="s">
        <v>3846</v>
      </c>
      <c r="G1086">
        <v>1</v>
      </c>
      <c r="H1086" t="s">
        <v>3849</v>
      </c>
      <c r="I1086">
        <v>5</v>
      </c>
      <c r="J1086" t="s">
        <v>3825</v>
      </c>
      <c r="K1086" t="s">
        <v>26</v>
      </c>
      <c r="L1086" t="s">
        <v>4056</v>
      </c>
    </row>
    <row r="1087" spans="1:12" x14ac:dyDescent="0.35">
      <c r="A1087" t="s">
        <v>5555</v>
      </c>
      <c r="B1087" t="s">
        <v>24</v>
      </c>
      <c r="C1087" t="s">
        <v>24</v>
      </c>
      <c r="D1087" t="s">
        <v>3834</v>
      </c>
      <c r="E1087">
        <v>5</v>
      </c>
      <c r="F1087" t="s">
        <v>3828</v>
      </c>
      <c r="G1087">
        <v>3</v>
      </c>
      <c r="H1087" t="s">
        <v>3835</v>
      </c>
      <c r="I1087">
        <v>15</v>
      </c>
      <c r="J1087" t="s">
        <v>16</v>
      </c>
      <c r="K1087" t="s">
        <v>3833</v>
      </c>
      <c r="L1087" t="s">
        <v>4631</v>
      </c>
    </row>
    <row r="1088" spans="1:12" x14ac:dyDescent="0.35">
      <c r="A1088" t="s">
        <v>5556</v>
      </c>
      <c r="B1088" t="s">
        <v>42</v>
      </c>
      <c r="C1088" t="s">
        <v>42</v>
      </c>
      <c r="D1088" t="s">
        <v>3858</v>
      </c>
      <c r="E1088">
        <v>1</v>
      </c>
      <c r="F1088" t="s">
        <v>3849</v>
      </c>
      <c r="G1088">
        <v>5</v>
      </c>
      <c r="H1088" t="s">
        <v>3849</v>
      </c>
      <c r="I1088">
        <v>5</v>
      </c>
      <c r="J1088" t="s">
        <v>3830</v>
      </c>
      <c r="K1088" t="s">
        <v>3833</v>
      </c>
      <c r="L1088" t="s">
        <v>4423</v>
      </c>
    </row>
    <row r="1089" spans="1:12" x14ac:dyDescent="0.35">
      <c r="A1089" t="s">
        <v>469</v>
      </c>
      <c r="B1089" t="s">
        <v>3825</v>
      </c>
      <c r="C1089" t="s">
        <v>42</v>
      </c>
      <c r="D1089" t="s">
        <v>3838</v>
      </c>
      <c r="E1089">
        <v>2</v>
      </c>
      <c r="F1089" t="s">
        <v>3849</v>
      </c>
      <c r="G1089">
        <v>5</v>
      </c>
      <c r="H1089" t="s">
        <v>3843</v>
      </c>
      <c r="I1089">
        <v>10</v>
      </c>
      <c r="J1089" t="s">
        <v>25</v>
      </c>
      <c r="K1089" t="s">
        <v>17</v>
      </c>
      <c r="L1089" t="s">
        <v>4050</v>
      </c>
    </row>
    <row r="1090" spans="1:12" x14ac:dyDescent="0.35">
      <c r="A1090" t="s">
        <v>470</v>
      </c>
      <c r="B1090" t="s">
        <v>47</v>
      </c>
      <c r="C1090" t="s">
        <v>47</v>
      </c>
      <c r="D1090" t="s">
        <v>3851</v>
      </c>
      <c r="E1090">
        <v>4</v>
      </c>
      <c r="F1090" t="s">
        <v>3879</v>
      </c>
      <c r="G1090">
        <v>4</v>
      </c>
      <c r="H1090" t="s">
        <v>3874</v>
      </c>
      <c r="I1090">
        <v>16</v>
      </c>
      <c r="J1090" t="s">
        <v>16</v>
      </c>
      <c r="K1090" t="s">
        <v>26</v>
      </c>
      <c r="L1090" t="s">
        <v>3898</v>
      </c>
    </row>
    <row r="1091" spans="1:12" x14ac:dyDescent="0.35">
      <c r="A1091" t="s">
        <v>5557</v>
      </c>
      <c r="B1091" t="s">
        <v>24</v>
      </c>
      <c r="C1091" t="s">
        <v>24</v>
      </c>
      <c r="D1091" t="s">
        <v>3851</v>
      </c>
      <c r="E1091">
        <v>4</v>
      </c>
      <c r="F1091" t="s">
        <v>3828</v>
      </c>
      <c r="G1091">
        <v>3</v>
      </c>
      <c r="H1091" t="s">
        <v>3852</v>
      </c>
      <c r="I1091">
        <v>12</v>
      </c>
      <c r="J1091" t="s">
        <v>3833</v>
      </c>
      <c r="K1091" t="s">
        <v>3833</v>
      </c>
      <c r="L1091" t="s">
        <v>3934</v>
      </c>
    </row>
    <row r="1092" spans="1:12" x14ac:dyDescent="0.35">
      <c r="A1092" t="s">
        <v>5558</v>
      </c>
      <c r="B1092" t="s">
        <v>31</v>
      </c>
      <c r="C1092" t="s">
        <v>31</v>
      </c>
      <c r="D1092" t="s">
        <v>3827</v>
      </c>
      <c r="E1092">
        <v>3</v>
      </c>
      <c r="F1092" t="s">
        <v>3846</v>
      </c>
      <c r="G1092">
        <v>1</v>
      </c>
      <c r="H1092" t="s">
        <v>3828</v>
      </c>
      <c r="I1092">
        <v>3</v>
      </c>
      <c r="J1092" t="s">
        <v>3833</v>
      </c>
      <c r="K1092" t="s">
        <v>3825</v>
      </c>
      <c r="L1092" t="s">
        <v>4282</v>
      </c>
    </row>
    <row r="1093" spans="1:12" x14ac:dyDescent="0.35">
      <c r="A1093" t="s">
        <v>471</v>
      </c>
      <c r="B1093" t="s">
        <v>84</v>
      </c>
      <c r="C1093" t="s">
        <v>84</v>
      </c>
      <c r="D1093" t="s">
        <v>3834</v>
      </c>
      <c r="E1093">
        <v>5</v>
      </c>
      <c r="F1093" t="s">
        <v>3839</v>
      </c>
      <c r="G1093">
        <v>1.5</v>
      </c>
      <c r="H1093" t="s">
        <v>3899</v>
      </c>
      <c r="I1093">
        <v>7.5</v>
      </c>
      <c r="J1093" t="s">
        <v>25</v>
      </c>
      <c r="K1093" t="s">
        <v>26</v>
      </c>
      <c r="L1093" t="s">
        <v>3869</v>
      </c>
    </row>
    <row r="1094" spans="1:12" x14ac:dyDescent="0.35">
      <c r="A1094" t="s">
        <v>5559</v>
      </c>
      <c r="B1094" t="s">
        <v>50</v>
      </c>
      <c r="C1094" t="s">
        <v>50</v>
      </c>
      <c r="D1094" t="s">
        <v>3834</v>
      </c>
      <c r="E1094">
        <v>5</v>
      </c>
      <c r="F1094" t="s">
        <v>3828</v>
      </c>
      <c r="G1094">
        <v>3</v>
      </c>
      <c r="H1094" t="s">
        <v>3835</v>
      </c>
      <c r="I1094">
        <v>15</v>
      </c>
      <c r="J1094" t="s">
        <v>36</v>
      </c>
      <c r="K1094" t="s">
        <v>3833</v>
      </c>
      <c r="L1094" t="s">
        <v>4000</v>
      </c>
    </row>
    <row r="1095" spans="1:12" x14ac:dyDescent="0.35">
      <c r="A1095" t="s">
        <v>472</v>
      </c>
      <c r="B1095" t="s">
        <v>31</v>
      </c>
      <c r="C1095" t="s">
        <v>31</v>
      </c>
      <c r="D1095" t="s">
        <v>3838</v>
      </c>
      <c r="E1095">
        <v>2</v>
      </c>
      <c r="F1095" t="s">
        <v>3846</v>
      </c>
      <c r="G1095">
        <v>1</v>
      </c>
      <c r="H1095" t="s">
        <v>3842</v>
      </c>
      <c r="I1095">
        <v>2</v>
      </c>
      <c r="J1095" t="s">
        <v>25</v>
      </c>
      <c r="K1095" t="s">
        <v>17</v>
      </c>
      <c r="L1095" t="s">
        <v>4114</v>
      </c>
    </row>
    <row r="1096" spans="1:12" x14ac:dyDescent="0.35">
      <c r="A1096" t="s">
        <v>473</v>
      </c>
      <c r="B1096" t="s">
        <v>42</v>
      </c>
      <c r="C1096" t="s">
        <v>42</v>
      </c>
      <c r="D1096" t="s">
        <v>3827</v>
      </c>
      <c r="E1096">
        <v>3</v>
      </c>
      <c r="F1096" t="s">
        <v>3849</v>
      </c>
      <c r="G1096">
        <v>5</v>
      </c>
      <c r="H1096" t="s">
        <v>3835</v>
      </c>
      <c r="I1096">
        <v>15</v>
      </c>
      <c r="J1096" t="s">
        <v>36</v>
      </c>
      <c r="K1096" t="s">
        <v>17</v>
      </c>
      <c r="L1096" t="s">
        <v>4092</v>
      </c>
    </row>
    <row r="1097" spans="1:12" x14ac:dyDescent="0.35">
      <c r="A1097" t="s">
        <v>5560</v>
      </c>
      <c r="B1097" t="s">
        <v>58</v>
      </c>
      <c r="C1097" t="s">
        <v>58</v>
      </c>
      <c r="D1097" t="s">
        <v>3827</v>
      </c>
      <c r="E1097">
        <v>3</v>
      </c>
      <c r="F1097" t="s">
        <v>3879</v>
      </c>
      <c r="G1097">
        <v>4</v>
      </c>
      <c r="H1097" t="s">
        <v>3852</v>
      </c>
      <c r="I1097">
        <v>12</v>
      </c>
      <c r="J1097" t="s">
        <v>3830</v>
      </c>
      <c r="K1097" t="s">
        <v>3833</v>
      </c>
      <c r="L1097" t="s">
        <v>4282</v>
      </c>
    </row>
    <row r="1098" spans="1:12" x14ac:dyDescent="0.35">
      <c r="A1098" t="s">
        <v>474</v>
      </c>
      <c r="B1098" t="s">
        <v>24</v>
      </c>
      <c r="C1098" t="s">
        <v>24</v>
      </c>
      <c r="D1098" t="s">
        <v>3838</v>
      </c>
      <c r="E1098">
        <v>2</v>
      </c>
      <c r="F1098" t="s">
        <v>3828</v>
      </c>
      <c r="G1098">
        <v>3</v>
      </c>
      <c r="H1098" t="s">
        <v>3902</v>
      </c>
      <c r="I1098">
        <v>6</v>
      </c>
      <c r="J1098" t="s">
        <v>36</v>
      </c>
      <c r="K1098" t="s">
        <v>26</v>
      </c>
      <c r="L1098" t="s">
        <v>4102</v>
      </c>
    </row>
    <row r="1099" spans="1:12" x14ac:dyDescent="0.35">
      <c r="A1099" t="s">
        <v>475</v>
      </c>
      <c r="B1099" t="s">
        <v>24</v>
      </c>
      <c r="C1099" t="s">
        <v>24</v>
      </c>
      <c r="D1099" t="s">
        <v>3838</v>
      </c>
      <c r="E1099">
        <v>2</v>
      </c>
      <c r="F1099" t="s">
        <v>3828</v>
      </c>
      <c r="G1099">
        <v>3</v>
      </c>
      <c r="H1099" t="s">
        <v>3902</v>
      </c>
      <c r="I1099">
        <v>6</v>
      </c>
      <c r="J1099" t="s">
        <v>25</v>
      </c>
      <c r="K1099" t="s">
        <v>26</v>
      </c>
      <c r="L1099" t="s">
        <v>4367</v>
      </c>
    </row>
    <row r="1100" spans="1:12" x14ac:dyDescent="0.35">
      <c r="A1100" t="s">
        <v>5561</v>
      </c>
      <c r="B1100" t="s">
        <v>58</v>
      </c>
      <c r="C1100" t="s">
        <v>58</v>
      </c>
      <c r="D1100" t="s">
        <v>3858</v>
      </c>
      <c r="E1100">
        <v>1</v>
      </c>
      <c r="F1100" t="s">
        <v>3879</v>
      </c>
      <c r="G1100">
        <v>4</v>
      </c>
      <c r="H1100" t="s">
        <v>3879</v>
      </c>
      <c r="I1100">
        <v>4</v>
      </c>
      <c r="J1100" t="s">
        <v>3833</v>
      </c>
      <c r="K1100" t="s">
        <v>17</v>
      </c>
      <c r="L1100" t="s">
        <v>4132</v>
      </c>
    </row>
    <row r="1101" spans="1:12" x14ac:dyDescent="0.35">
      <c r="A1101" t="s">
        <v>4051</v>
      </c>
      <c r="B1101" t="s">
        <v>3833</v>
      </c>
      <c r="C1101" t="s">
        <v>3826</v>
      </c>
      <c r="D1101" t="s">
        <v>3834</v>
      </c>
      <c r="E1101">
        <v>5</v>
      </c>
      <c r="F1101" t="s">
        <v>3879</v>
      </c>
      <c r="G1101">
        <v>4</v>
      </c>
      <c r="H1101" t="s">
        <v>3880</v>
      </c>
      <c r="I1101">
        <v>20</v>
      </c>
      <c r="J1101" t="s">
        <v>16</v>
      </c>
      <c r="K1101" t="s">
        <v>3833</v>
      </c>
      <c r="L1101" t="s">
        <v>4052</v>
      </c>
    </row>
    <row r="1102" spans="1:12" x14ac:dyDescent="0.35">
      <c r="A1102" t="s">
        <v>5562</v>
      </c>
      <c r="B1102" t="s">
        <v>47</v>
      </c>
      <c r="C1102" t="s">
        <v>47</v>
      </c>
      <c r="D1102" t="s">
        <v>3834</v>
      </c>
      <c r="E1102">
        <v>5</v>
      </c>
      <c r="F1102" t="s">
        <v>3879</v>
      </c>
      <c r="G1102">
        <v>4</v>
      </c>
      <c r="H1102" t="s">
        <v>3880</v>
      </c>
      <c r="I1102">
        <v>20</v>
      </c>
      <c r="J1102" t="s">
        <v>25</v>
      </c>
      <c r="K1102" t="s">
        <v>3825</v>
      </c>
      <c r="L1102" t="s">
        <v>3952</v>
      </c>
    </row>
    <row r="1103" spans="1:12" x14ac:dyDescent="0.35">
      <c r="A1103" t="s">
        <v>5563</v>
      </c>
      <c r="B1103" t="s">
        <v>84</v>
      </c>
      <c r="C1103" t="s">
        <v>84</v>
      </c>
      <c r="D1103" t="s">
        <v>3858</v>
      </c>
      <c r="E1103">
        <v>1</v>
      </c>
      <c r="F1103" t="s">
        <v>3839</v>
      </c>
      <c r="G1103">
        <v>1.5</v>
      </c>
      <c r="H1103" t="s">
        <v>3839</v>
      </c>
      <c r="I1103">
        <v>1.5</v>
      </c>
      <c r="J1103" t="s">
        <v>3833</v>
      </c>
      <c r="K1103" t="s">
        <v>17</v>
      </c>
      <c r="L1103" t="s">
        <v>4206</v>
      </c>
    </row>
    <row r="1104" spans="1:12" x14ac:dyDescent="0.35">
      <c r="A1104" t="s">
        <v>5564</v>
      </c>
      <c r="B1104" t="s">
        <v>50</v>
      </c>
      <c r="C1104" t="s">
        <v>50</v>
      </c>
      <c r="D1104" t="s">
        <v>3838</v>
      </c>
      <c r="E1104">
        <v>2</v>
      </c>
      <c r="F1104" t="s">
        <v>3828</v>
      </c>
      <c r="G1104">
        <v>3</v>
      </c>
      <c r="H1104" t="s">
        <v>3902</v>
      </c>
      <c r="I1104">
        <v>6</v>
      </c>
      <c r="J1104" t="s">
        <v>3833</v>
      </c>
      <c r="K1104" t="s">
        <v>3833</v>
      </c>
      <c r="L1104" t="s">
        <v>4040</v>
      </c>
    </row>
    <row r="1105" spans="1:12" x14ac:dyDescent="0.35">
      <c r="A1105" t="s">
        <v>476</v>
      </c>
      <c r="B1105" t="s">
        <v>50</v>
      </c>
      <c r="C1105" t="s">
        <v>50</v>
      </c>
      <c r="D1105" t="s">
        <v>3851</v>
      </c>
      <c r="E1105">
        <v>4</v>
      </c>
      <c r="F1105" t="s">
        <v>3828</v>
      </c>
      <c r="G1105">
        <v>3</v>
      </c>
      <c r="H1105" t="s">
        <v>3852</v>
      </c>
      <c r="I1105">
        <v>12</v>
      </c>
      <c r="J1105" t="s">
        <v>36</v>
      </c>
      <c r="K1105" t="s">
        <v>26</v>
      </c>
      <c r="L1105" t="s">
        <v>5048</v>
      </c>
    </row>
    <row r="1106" spans="1:12" x14ac:dyDescent="0.35">
      <c r="A1106" t="s">
        <v>5565</v>
      </c>
      <c r="B1106" t="s">
        <v>84</v>
      </c>
      <c r="C1106" t="s">
        <v>84</v>
      </c>
      <c r="D1106" t="s">
        <v>3834</v>
      </c>
      <c r="E1106">
        <v>5</v>
      </c>
      <c r="F1106" t="s">
        <v>3839</v>
      </c>
      <c r="G1106">
        <v>1.5</v>
      </c>
      <c r="H1106" t="s">
        <v>3899</v>
      </c>
      <c r="I1106">
        <v>7.5</v>
      </c>
      <c r="J1106" t="s">
        <v>3833</v>
      </c>
      <c r="K1106" t="s">
        <v>17</v>
      </c>
      <c r="L1106" t="s">
        <v>5003</v>
      </c>
    </row>
    <row r="1107" spans="1:12" x14ac:dyDescent="0.35">
      <c r="A1107" t="s">
        <v>477</v>
      </c>
      <c r="B1107" t="s">
        <v>42</v>
      </c>
      <c r="C1107" t="s">
        <v>42</v>
      </c>
      <c r="D1107" t="s">
        <v>3838</v>
      </c>
      <c r="E1107">
        <v>2</v>
      </c>
      <c r="F1107" t="s">
        <v>3849</v>
      </c>
      <c r="G1107">
        <v>5</v>
      </c>
      <c r="H1107" t="s">
        <v>3843</v>
      </c>
      <c r="I1107">
        <v>10</v>
      </c>
      <c r="J1107" t="s">
        <v>25</v>
      </c>
      <c r="K1107" t="s">
        <v>26</v>
      </c>
      <c r="L1107" t="s">
        <v>4021</v>
      </c>
    </row>
    <row r="1108" spans="1:12" x14ac:dyDescent="0.35">
      <c r="A1108" t="s">
        <v>5566</v>
      </c>
      <c r="B1108" t="s">
        <v>15</v>
      </c>
      <c r="C1108" t="s">
        <v>15</v>
      </c>
      <c r="D1108" t="s">
        <v>3827</v>
      </c>
      <c r="E1108">
        <v>3</v>
      </c>
      <c r="F1108" t="s">
        <v>3842</v>
      </c>
      <c r="G1108">
        <v>2</v>
      </c>
      <c r="H1108" t="s">
        <v>3902</v>
      </c>
      <c r="I1108">
        <v>6</v>
      </c>
      <c r="J1108" t="s">
        <v>16</v>
      </c>
      <c r="K1108" t="s">
        <v>3825</v>
      </c>
      <c r="L1108" t="s">
        <v>4192</v>
      </c>
    </row>
    <row r="1109" spans="1:12" x14ac:dyDescent="0.35">
      <c r="A1109" t="s">
        <v>5567</v>
      </c>
      <c r="B1109" t="s">
        <v>47</v>
      </c>
      <c r="C1109" t="s">
        <v>47</v>
      </c>
      <c r="D1109" t="s">
        <v>3833</v>
      </c>
      <c r="E1109">
        <v>5</v>
      </c>
      <c r="F1109" t="s">
        <v>3879</v>
      </c>
      <c r="G1109">
        <v>4</v>
      </c>
      <c r="H1109" t="s">
        <v>3880</v>
      </c>
      <c r="I1109">
        <v>20</v>
      </c>
      <c r="J1109" t="s">
        <v>25</v>
      </c>
      <c r="K1109" t="s">
        <v>3833</v>
      </c>
      <c r="L1109" t="s">
        <v>4159</v>
      </c>
    </row>
    <row r="1110" spans="1:12" x14ac:dyDescent="0.35">
      <c r="A1110" t="s">
        <v>5568</v>
      </c>
      <c r="B1110" t="s">
        <v>42</v>
      </c>
      <c r="C1110" t="s">
        <v>42</v>
      </c>
      <c r="D1110" t="s">
        <v>3827</v>
      </c>
      <c r="E1110">
        <v>3</v>
      </c>
      <c r="F1110" t="s">
        <v>3849</v>
      </c>
      <c r="G1110">
        <v>5</v>
      </c>
      <c r="H1110" t="s">
        <v>3835</v>
      </c>
      <c r="I1110">
        <v>15</v>
      </c>
      <c r="J1110" t="s">
        <v>36</v>
      </c>
      <c r="K1110" t="s">
        <v>3833</v>
      </c>
      <c r="L1110" t="s">
        <v>3961</v>
      </c>
    </row>
    <row r="1111" spans="1:12" x14ac:dyDescent="0.35">
      <c r="A1111" t="s">
        <v>5569</v>
      </c>
      <c r="B1111" t="s">
        <v>84</v>
      </c>
      <c r="C1111" t="s">
        <v>84</v>
      </c>
      <c r="D1111" t="s">
        <v>3827</v>
      </c>
      <c r="E1111">
        <v>3</v>
      </c>
      <c r="F1111" t="s">
        <v>3839</v>
      </c>
      <c r="G1111">
        <v>1.5</v>
      </c>
      <c r="H1111" t="s">
        <v>4060</v>
      </c>
      <c r="I1111">
        <v>4.5</v>
      </c>
      <c r="J1111" t="s">
        <v>3825</v>
      </c>
      <c r="K1111" t="s">
        <v>17</v>
      </c>
      <c r="L1111" t="s">
        <v>4049</v>
      </c>
    </row>
    <row r="1112" spans="1:12" x14ac:dyDescent="0.35">
      <c r="A1112" t="s">
        <v>478</v>
      </c>
      <c r="B1112" t="s">
        <v>58</v>
      </c>
      <c r="C1112" t="s">
        <v>58</v>
      </c>
      <c r="D1112" t="s">
        <v>3827</v>
      </c>
      <c r="E1112">
        <v>3</v>
      </c>
      <c r="F1112" t="s">
        <v>3879</v>
      </c>
      <c r="G1112">
        <v>4</v>
      </c>
      <c r="H1112" t="s">
        <v>3852</v>
      </c>
      <c r="I1112">
        <v>12</v>
      </c>
      <c r="J1112" t="s">
        <v>36</v>
      </c>
      <c r="K1112" t="s">
        <v>17</v>
      </c>
      <c r="L1112" t="s">
        <v>4085</v>
      </c>
    </row>
    <row r="1113" spans="1:12" x14ac:dyDescent="0.35">
      <c r="A1113" t="s">
        <v>5570</v>
      </c>
      <c r="B1113" t="s">
        <v>50</v>
      </c>
      <c r="C1113" t="s">
        <v>50</v>
      </c>
      <c r="D1113" t="s">
        <v>3834</v>
      </c>
      <c r="E1113">
        <v>5</v>
      </c>
      <c r="F1113" t="s">
        <v>3828</v>
      </c>
      <c r="G1113">
        <v>3</v>
      </c>
      <c r="H1113" t="s">
        <v>3835</v>
      </c>
      <c r="I1113">
        <v>15</v>
      </c>
      <c r="J1113" t="s">
        <v>3833</v>
      </c>
      <c r="K1113" t="s">
        <v>17</v>
      </c>
      <c r="L1113" t="s">
        <v>4704</v>
      </c>
    </row>
    <row r="1114" spans="1:12" x14ac:dyDescent="0.35">
      <c r="A1114" t="s">
        <v>5571</v>
      </c>
      <c r="B1114" t="s">
        <v>15</v>
      </c>
      <c r="C1114" t="s">
        <v>15</v>
      </c>
      <c r="D1114" t="s">
        <v>3825</v>
      </c>
      <c r="E1114">
        <v>3</v>
      </c>
      <c r="F1114" t="s">
        <v>3842</v>
      </c>
      <c r="G1114">
        <v>2</v>
      </c>
      <c r="H1114" t="s">
        <v>3902</v>
      </c>
      <c r="I1114">
        <v>6</v>
      </c>
      <c r="J1114" t="s">
        <v>3833</v>
      </c>
      <c r="K1114" t="s">
        <v>17</v>
      </c>
      <c r="L1114" t="s">
        <v>4125</v>
      </c>
    </row>
    <row r="1115" spans="1:12" x14ac:dyDescent="0.35">
      <c r="A1115" t="s">
        <v>479</v>
      </c>
      <c r="B1115" t="s">
        <v>42</v>
      </c>
      <c r="C1115" t="s">
        <v>42</v>
      </c>
      <c r="D1115" t="s">
        <v>3834</v>
      </c>
      <c r="E1115">
        <v>5</v>
      </c>
      <c r="F1115" t="s">
        <v>3849</v>
      </c>
      <c r="G1115">
        <v>5</v>
      </c>
      <c r="H1115" t="s">
        <v>3855</v>
      </c>
      <c r="I1115">
        <v>25</v>
      </c>
      <c r="J1115" t="s">
        <v>16</v>
      </c>
      <c r="K1115" t="s">
        <v>26</v>
      </c>
      <c r="L1115" t="s">
        <v>4439</v>
      </c>
    </row>
    <row r="1116" spans="1:12" x14ac:dyDescent="0.35">
      <c r="A1116" t="s">
        <v>5572</v>
      </c>
      <c r="B1116" t="s">
        <v>58</v>
      </c>
      <c r="C1116" t="s">
        <v>58</v>
      </c>
      <c r="D1116" t="s">
        <v>3827</v>
      </c>
      <c r="E1116">
        <v>3</v>
      </c>
      <c r="F1116" t="s">
        <v>3879</v>
      </c>
      <c r="G1116">
        <v>4</v>
      </c>
      <c r="H1116" t="s">
        <v>3852</v>
      </c>
      <c r="I1116">
        <v>12</v>
      </c>
      <c r="J1116" t="s">
        <v>3833</v>
      </c>
      <c r="K1116" t="s">
        <v>3830</v>
      </c>
      <c r="L1116" t="s">
        <v>5175</v>
      </c>
    </row>
    <row r="1117" spans="1:12" x14ac:dyDescent="0.35">
      <c r="A1117" t="s">
        <v>480</v>
      </c>
      <c r="B1117" t="s">
        <v>24</v>
      </c>
      <c r="C1117" t="s">
        <v>24</v>
      </c>
      <c r="D1117" t="s">
        <v>3827</v>
      </c>
      <c r="E1117">
        <v>3</v>
      </c>
      <c r="F1117" t="s">
        <v>3828</v>
      </c>
      <c r="G1117">
        <v>3</v>
      </c>
      <c r="H1117" t="s">
        <v>3829</v>
      </c>
      <c r="I1117">
        <v>9</v>
      </c>
      <c r="J1117" t="s">
        <v>36</v>
      </c>
      <c r="K1117" t="s">
        <v>17</v>
      </c>
      <c r="L1117" t="s">
        <v>4316</v>
      </c>
    </row>
    <row r="1118" spans="1:12" x14ac:dyDescent="0.35">
      <c r="A1118" t="s">
        <v>5573</v>
      </c>
      <c r="B1118" t="s">
        <v>58</v>
      </c>
      <c r="C1118" t="s">
        <v>58</v>
      </c>
      <c r="D1118" t="s">
        <v>3830</v>
      </c>
      <c r="E1118">
        <v>4</v>
      </c>
      <c r="F1118" t="s">
        <v>3879</v>
      </c>
      <c r="G1118">
        <v>4</v>
      </c>
      <c r="H1118" t="s">
        <v>3874</v>
      </c>
      <c r="I1118">
        <v>16</v>
      </c>
      <c r="J1118" t="s">
        <v>16</v>
      </c>
      <c r="K1118" t="s">
        <v>3833</v>
      </c>
      <c r="L1118" t="s">
        <v>4774</v>
      </c>
    </row>
    <row r="1119" spans="1:12" x14ac:dyDescent="0.35">
      <c r="A1119" t="s">
        <v>5574</v>
      </c>
      <c r="B1119" t="s">
        <v>50</v>
      </c>
      <c r="C1119" t="s">
        <v>50</v>
      </c>
      <c r="D1119" t="s">
        <v>3834</v>
      </c>
      <c r="E1119">
        <v>5</v>
      </c>
      <c r="F1119" t="s">
        <v>3828</v>
      </c>
      <c r="G1119">
        <v>3</v>
      </c>
      <c r="H1119" t="s">
        <v>3835</v>
      </c>
      <c r="I1119">
        <v>15</v>
      </c>
      <c r="J1119" t="s">
        <v>3825</v>
      </c>
      <c r="K1119" t="s">
        <v>3833</v>
      </c>
      <c r="L1119" t="s">
        <v>4119</v>
      </c>
    </row>
    <row r="1120" spans="1:12" x14ac:dyDescent="0.35">
      <c r="A1120" t="s">
        <v>481</v>
      </c>
      <c r="B1120" t="s">
        <v>58</v>
      </c>
      <c r="C1120" t="s">
        <v>58</v>
      </c>
      <c r="D1120" t="s">
        <v>3827</v>
      </c>
      <c r="E1120">
        <v>3</v>
      </c>
      <c r="F1120" t="s">
        <v>3879</v>
      </c>
      <c r="G1120">
        <v>4</v>
      </c>
      <c r="H1120" t="s">
        <v>3852</v>
      </c>
      <c r="I1120">
        <v>12</v>
      </c>
      <c r="J1120" t="s">
        <v>16</v>
      </c>
      <c r="K1120" t="s">
        <v>26</v>
      </c>
      <c r="L1120" t="s">
        <v>4553</v>
      </c>
    </row>
    <row r="1121" spans="1:12" x14ac:dyDescent="0.35">
      <c r="A1121" t="s">
        <v>5575</v>
      </c>
      <c r="B1121" t="s">
        <v>47</v>
      </c>
      <c r="C1121" t="s">
        <v>47</v>
      </c>
      <c r="D1121" t="s">
        <v>3834</v>
      </c>
      <c r="E1121">
        <v>5</v>
      </c>
      <c r="F1121" t="s">
        <v>3879</v>
      </c>
      <c r="G1121">
        <v>4</v>
      </c>
      <c r="H1121" t="s">
        <v>3880</v>
      </c>
      <c r="I1121">
        <v>20</v>
      </c>
      <c r="J1121" t="s">
        <v>36</v>
      </c>
      <c r="K1121" t="s">
        <v>3825</v>
      </c>
      <c r="L1121" t="s">
        <v>4293</v>
      </c>
    </row>
    <row r="1122" spans="1:12" x14ac:dyDescent="0.35">
      <c r="A1122" t="s">
        <v>5576</v>
      </c>
      <c r="B1122" t="s">
        <v>24</v>
      </c>
      <c r="C1122" t="s">
        <v>24</v>
      </c>
      <c r="D1122" t="s">
        <v>3838</v>
      </c>
      <c r="E1122">
        <v>2</v>
      </c>
      <c r="F1122" t="s">
        <v>3828</v>
      </c>
      <c r="G1122">
        <v>3</v>
      </c>
      <c r="H1122" t="s">
        <v>3902</v>
      </c>
      <c r="I1122">
        <v>6</v>
      </c>
      <c r="J1122" t="s">
        <v>3825</v>
      </c>
      <c r="K1122" t="s">
        <v>3825</v>
      </c>
      <c r="L1122" t="s">
        <v>3830</v>
      </c>
    </row>
    <row r="1123" spans="1:12" x14ac:dyDescent="0.35">
      <c r="A1123" t="s">
        <v>482</v>
      </c>
      <c r="B1123" t="s">
        <v>42</v>
      </c>
      <c r="C1123" t="s">
        <v>42</v>
      </c>
      <c r="D1123" t="s">
        <v>3858</v>
      </c>
      <c r="E1123">
        <v>1</v>
      </c>
      <c r="F1123" t="s">
        <v>3849</v>
      </c>
      <c r="G1123">
        <v>5</v>
      </c>
      <c r="H1123" t="s">
        <v>3849</v>
      </c>
      <c r="I1123">
        <v>5</v>
      </c>
      <c r="J1123" t="s">
        <v>25</v>
      </c>
      <c r="K1123" t="s">
        <v>26</v>
      </c>
      <c r="L1123" t="s">
        <v>4365</v>
      </c>
    </row>
    <row r="1124" spans="1:12" x14ac:dyDescent="0.35">
      <c r="A1124" t="s">
        <v>5577</v>
      </c>
      <c r="B1124" t="s">
        <v>84</v>
      </c>
      <c r="C1124" t="s">
        <v>84</v>
      </c>
      <c r="D1124" t="s">
        <v>3834</v>
      </c>
      <c r="E1124">
        <v>5</v>
      </c>
      <c r="F1124" t="s">
        <v>3839</v>
      </c>
      <c r="G1124">
        <v>1.5</v>
      </c>
      <c r="H1124" t="s">
        <v>3899</v>
      </c>
      <c r="I1124">
        <v>7.5</v>
      </c>
      <c r="J1124" t="s">
        <v>16</v>
      </c>
      <c r="K1124" t="s">
        <v>3833</v>
      </c>
      <c r="L1124" t="s">
        <v>3833</v>
      </c>
    </row>
    <row r="1125" spans="1:12" x14ac:dyDescent="0.35">
      <c r="A1125" t="s">
        <v>5578</v>
      </c>
      <c r="B1125" t="s">
        <v>15</v>
      </c>
      <c r="C1125" t="s">
        <v>15</v>
      </c>
      <c r="D1125" t="s">
        <v>3827</v>
      </c>
      <c r="E1125">
        <v>3</v>
      </c>
      <c r="F1125" t="s">
        <v>3842</v>
      </c>
      <c r="G1125">
        <v>2</v>
      </c>
      <c r="H1125" t="s">
        <v>3902</v>
      </c>
      <c r="I1125">
        <v>6</v>
      </c>
      <c r="J1125" t="s">
        <v>3833</v>
      </c>
      <c r="K1125" t="s">
        <v>3833</v>
      </c>
      <c r="L1125" t="s">
        <v>5003</v>
      </c>
    </row>
    <row r="1126" spans="1:12" x14ac:dyDescent="0.35">
      <c r="A1126" t="s">
        <v>5579</v>
      </c>
      <c r="B1126" t="s">
        <v>50</v>
      </c>
      <c r="C1126" t="s">
        <v>50</v>
      </c>
      <c r="D1126" t="s">
        <v>3838</v>
      </c>
      <c r="E1126">
        <v>2</v>
      </c>
      <c r="F1126" t="s">
        <v>3825</v>
      </c>
      <c r="G1126">
        <v>3</v>
      </c>
      <c r="H1126" t="s">
        <v>3902</v>
      </c>
      <c r="I1126">
        <v>6</v>
      </c>
      <c r="J1126" t="s">
        <v>36</v>
      </c>
      <c r="K1126" t="s">
        <v>3833</v>
      </c>
      <c r="L1126" t="s">
        <v>5125</v>
      </c>
    </row>
    <row r="1127" spans="1:12" x14ac:dyDescent="0.35">
      <c r="A1127" t="s">
        <v>5580</v>
      </c>
      <c r="B1127" t="s">
        <v>58</v>
      </c>
      <c r="C1127" t="s">
        <v>58</v>
      </c>
      <c r="D1127" t="s">
        <v>3834</v>
      </c>
      <c r="E1127">
        <v>5</v>
      </c>
      <c r="F1127" t="s">
        <v>3879</v>
      </c>
      <c r="G1127">
        <v>4</v>
      </c>
      <c r="H1127" t="s">
        <v>3880</v>
      </c>
      <c r="I1127">
        <v>20</v>
      </c>
      <c r="J1127" t="s">
        <v>3830</v>
      </c>
      <c r="K1127" t="s">
        <v>3825</v>
      </c>
      <c r="L1127" t="s">
        <v>4539</v>
      </c>
    </row>
    <row r="1128" spans="1:12" x14ac:dyDescent="0.35">
      <c r="A1128" t="s">
        <v>483</v>
      </c>
      <c r="B1128" t="s">
        <v>58</v>
      </c>
      <c r="C1128" t="s">
        <v>58</v>
      </c>
      <c r="D1128" t="s">
        <v>3838</v>
      </c>
      <c r="E1128">
        <v>2</v>
      </c>
      <c r="F1128" t="s">
        <v>3879</v>
      </c>
      <c r="G1128">
        <v>4</v>
      </c>
      <c r="H1128" t="s">
        <v>3883</v>
      </c>
      <c r="I1128">
        <v>8</v>
      </c>
      <c r="J1128" t="s">
        <v>16</v>
      </c>
      <c r="K1128" t="s">
        <v>26</v>
      </c>
      <c r="L1128" t="s">
        <v>3856</v>
      </c>
    </row>
    <row r="1129" spans="1:12" x14ac:dyDescent="0.35">
      <c r="A1129" t="s">
        <v>4053</v>
      </c>
      <c r="B1129" t="s">
        <v>3830</v>
      </c>
      <c r="C1129" t="s">
        <v>3826</v>
      </c>
      <c r="D1129" t="s">
        <v>3834</v>
      </c>
      <c r="E1129">
        <v>5</v>
      </c>
      <c r="F1129" t="s">
        <v>3828</v>
      </c>
      <c r="G1129">
        <v>3</v>
      </c>
      <c r="H1129" t="s">
        <v>3835</v>
      </c>
      <c r="I1129">
        <v>15</v>
      </c>
      <c r="J1129" t="s">
        <v>3833</v>
      </c>
      <c r="K1129" t="s">
        <v>3833</v>
      </c>
      <c r="L1129" t="s">
        <v>3840</v>
      </c>
    </row>
    <row r="1130" spans="1:12" x14ac:dyDescent="0.35">
      <c r="A1130" t="s">
        <v>484</v>
      </c>
      <c r="B1130" t="s">
        <v>24</v>
      </c>
      <c r="C1130" t="s">
        <v>24</v>
      </c>
      <c r="D1130" t="s">
        <v>3858</v>
      </c>
      <c r="E1130">
        <v>1</v>
      </c>
      <c r="F1130" t="s">
        <v>3828</v>
      </c>
      <c r="G1130">
        <v>3</v>
      </c>
      <c r="H1130" t="s">
        <v>3828</v>
      </c>
      <c r="I1130">
        <v>3</v>
      </c>
      <c r="J1130" t="s">
        <v>16</v>
      </c>
      <c r="K1130" t="s">
        <v>17</v>
      </c>
      <c r="L1130" t="s">
        <v>3847</v>
      </c>
    </row>
    <row r="1131" spans="1:12" x14ac:dyDescent="0.35">
      <c r="A1131" t="s">
        <v>5581</v>
      </c>
      <c r="B1131" t="s">
        <v>15</v>
      </c>
      <c r="C1131" t="s">
        <v>15</v>
      </c>
      <c r="D1131" t="s">
        <v>3838</v>
      </c>
      <c r="E1131">
        <v>2</v>
      </c>
      <c r="F1131" t="s">
        <v>3825</v>
      </c>
      <c r="G1131">
        <v>2</v>
      </c>
      <c r="H1131" t="s">
        <v>3879</v>
      </c>
      <c r="I1131">
        <v>4</v>
      </c>
      <c r="J1131" t="s">
        <v>25</v>
      </c>
      <c r="K1131" t="s">
        <v>3833</v>
      </c>
      <c r="L1131" t="s">
        <v>3833</v>
      </c>
    </row>
    <row r="1132" spans="1:12" x14ac:dyDescent="0.35">
      <c r="A1132" t="s">
        <v>485</v>
      </c>
      <c r="B1132" t="s">
        <v>24</v>
      </c>
      <c r="C1132" t="s">
        <v>24</v>
      </c>
      <c r="D1132" t="s">
        <v>3838</v>
      </c>
      <c r="E1132">
        <v>2</v>
      </c>
      <c r="F1132" t="s">
        <v>3828</v>
      </c>
      <c r="G1132">
        <v>3</v>
      </c>
      <c r="H1132" t="s">
        <v>3902</v>
      </c>
      <c r="I1132">
        <v>6</v>
      </c>
      <c r="J1132" t="s">
        <v>25</v>
      </c>
      <c r="K1132" t="s">
        <v>26</v>
      </c>
      <c r="L1132" t="s">
        <v>4162</v>
      </c>
    </row>
    <row r="1133" spans="1:12" x14ac:dyDescent="0.35">
      <c r="A1133" t="s">
        <v>486</v>
      </c>
      <c r="B1133" t="s">
        <v>47</v>
      </c>
      <c r="C1133" t="s">
        <v>47</v>
      </c>
      <c r="D1133" t="s">
        <v>3858</v>
      </c>
      <c r="E1133">
        <v>1</v>
      </c>
      <c r="F1133" t="s">
        <v>3879</v>
      </c>
      <c r="G1133">
        <v>4</v>
      </c>
      <c r="H1133" t="s">
        <v>3879</v>
      </c>
      <c r="I1133">
        <v>4</v>
      </c>
      <c r="J1133" t="s">
        <v>16</v>
      </c>
      <c r="K1133" t="s">
        <v>26</v>
      </c>
      <c r="L1133" t="s">
        <v>3853</v>
      </c>
    </row>
    <row r="1134" spans="1:12" x14ac:dyDescent="0.35">
      <c r="A1134" t="s">
        <v>487</v>
      </c>
      <c r="B1134" t="s">
        <v>58</v>
      </c>
      <c r="C1134" t="s">
        <v>58</v>
      </c>
      <c r="D1134" t="s">
        <v>3838</v>
      </c>
      <c r="E1134">
        <v>2</v>
      </c>
      <c r="F1134" t="s">
        <v>3879</v>
      </c>
      <c r="G1134">
        <v>4</v>
      </c>
      <c r="H1134" t="s">
        <v>3883</v>
      </c>
      <c r="I1134">
        <v>8</v>
      </c>
      <c r="J1134" t="s">
        <v>25</v>
      </c>
      <c r="K1134" t="s">
        <v>26</v>
      </c>
      <c r="L1134" t="s">
        <v>4524</v>
      </c>
    </row>
    <row r="1135" spans="1:12" x14ac:dyDescent="0.35">
      <c r="A1135" t="s">
        <v>488</v>
      </c>
      <c r="B1135" t="s">
        <v>58</v>
      </c>
      <c r="C1135" t="s">
        <v>58</v>
      </c>
      <c r="D1135" t="s">
        <v>3851</v>
      </c>
      <c r="E1135">
        <v>4</v>
      </c>
      <c r="F1135" t="s">
        <v>3879</v>
      </c>
      <c r="G1135">
        <v>4</v>
      </c>
      <c r="H1135" t="s">
        <v>3874</v>
      </c>
      <c r="I1135">
        <v>16</v>
      </c>
      <c r="J1135" t="s">
        <v>16</v>
      </c>
      <c r="K1135" t="s">
        <v>17</v>
      </c>
      <c r="L1135" t="s">
        <v>4251</v>
      </c>
    </row>
    <row r="1136" spans="1:12" x14ac:dyDescent="0.35">
      <c r="A1136" t="s">
        <v>5582</v>
      </c>
      <c r="B1136" t="s">
        <v>15</v>
      </c>
      <c r="C1136" t="s">
        <v>15</v>
      </c>
      <c r="D1136" t="s">
        <v>3834</v>
      </c>
      <c r="E1136">
        <v>5</v>
      </c>
      <c r="F1136" t="s">
        <v>3842</v>
      </c>
      <c r="G1136">
        <v>2</v>
      </c>
      <c r="H1136" t="s">
        <v>3843</v>
      </c>
      <c r="I1136">
        <v>10</v>
      </c>
      <c r="J1136" t="s">
        <v>3825</v>
      </c>
      <c r="K1136" t="s">
        <v>17</v>
      </c>
      <c r="L1136" t="s">
        <v>4609</v>
      </c>
    </row>
    <row r="1137" spans="1:12" x14ac:dyDescent="0.35">
      <c r="A1137" t="s">
        <v>489</v>
      </c>
      <c r="B1137" t="s">
        <v>47</v>
      </c>
      <c r="C1137" t="s">
        <v>47</v>
      </c>
      <c r="D1137" t="s">
        <v>3858</v>
      </c>
      <c r="E1137">
        <v>1</v>
      </c>
      <c r="F1137" t="s">
        <v>3879</v>
      </c>
      <c r="G1137">
        <v>4</v>
      </c>
      <c r="H1137" t="s">
        <v>3879</v>
      </c>
      <c r="I1137">
        <v>4</v>
      </c>
      <c r="J1137" t="s">
        <v>25</v>
      </c>
      <c r="K1137" t="s">
        <v>26</v>
      </c>
      <c r="L1137" t="s">
        <v>4085</v>
      </c>
    </row>
    <row r="1138" spans="1:12" x14ac:dyDescent="0.35">
      <c r="A1138" t="s">
        <v>5583</v>
      </c>
      <c r="B1138" t="s">
        <v>24</v>
      </c>
      <c r="C1138" t="s">
        <v>24</v>
      </c>
      <c r="D1138" t="s">
        <v>3838</v>
      </c>
      <c r="E1138">
        <v>2</v>
      </c>
      <c r="F1138" t="s">
        <v>3828</v>
      </c>
      <c r="G1138">
        <v>3</v>
      </c>
      <c r="H1138" t="s">
        <v>3902</v>
      </c>
      <c r="I1138">
        <v>6</v>
      </c>
      <c r="J1138" t="s">
        <v>25</v>
      </c>
      <c r="K1138" t="s">
        <v>26</v>
      </c>
      <c r="L1138" t="s">
        <v>3825</v>
      </c>
    </row>
    <row r="1139" spans="1:12" x14ac:dyDescent="0.35">
      <c r="A1139" t="s">
        <v>5584</v>
      </c>
      <c r="B1139" t="s">
        <v>24</v>
      </c>
      <c r="C1139" t="s">
        <v>24</v>
      </c>
      <c r="D1139" t="s">
        <v>3834</v>
      </c>
      <c r="E1139">
        <v>5</v>
      </c>
      <c r="F1139" t="s">
        <v>3828</v>
      </c>
      <c r="G1139">
        <v>3</v>
      </c>
      <c r="H1139" t="s">
        <v>3835</v>
      </c>
      <c r="I1139">
        <v>15</v>
      </c>
      <c r="J1139" t="s">
        <v>3833</v>
      </c>
      <c r="K1139" t="s">
        <v>26</v>
      </c>
      <c r="L1139" t="s">
        <v>3825</v>
      </c>
    </row>
    <row r="1140" spans="1:12" x14ac:dyDescent="0.35">
      <c r="A1140" t="s">
        <v>5585</v>
      </c>
      <c r="B1140" t="s">
        <v>42</v>
      </c>
      <c r="C1140" t="s">
        <v>42</v>
      </c>
      <c r="D1140" t="s">
        <v>3851</v>
      </c>
      <c r="E1140">
        <v>4</v>
      </c>
      <c r="F1140" t="s">
        <v>3833</v>
      </c>
      <c r="G1140">
        <v>5</v>
      </c>
      <c r="H1140" t="s">
        <v>3880</v>
      </c>
      <c r="I1140">
        <v>20</v>
      </c>
      <c r="J1140" t="s">
        <v>36</v>
      </c>
      <c r="K1140" t="s">
        <v>3833</v>
      </c>
      <c r="L1140" t="s">
        <v>4831</v>
      </c>
    </row>
    <row r="1141" spans="1:12" x14ac:dyDescent="0.35">
      <c r="A1141" t="s">
        <v>5586</v>
      </c>
      <c r="B1141" t="s">
        <v>58</v>
      </c>
      <c r="C1141" t="s">
        <v>58</v>
      </c>
      <c r="D1141" t="s">
        <v>3858</v>
      </c>
      <c r="E1141">
        <v>1</v>
      </c>
      <c r="F1141" t="s">
        <v>3879</v>
      </c>
      <c r="G1141">
        <v>4</v>
      </c>
      <c r="H1141" t="s">
        <v>3879</v>
      </c>
      <c r="I1141">
        <v>4</v>
      </c>
      <c r="J1141" t="s">
        <v>3833</v>
      </c>
      <c r="K1141" t="s">
        <v>17</v>
      </c>
      <c r="L1141" t="s">
        <v>4042</v>
      </c>
    </row>
    <row r="1142" spans="1:12" x14ac:dyDescent="0.35">
      <c r="A1142" t="s">
        <v>5587</v>
      </c>
      <c r="B1142" t="s">
        <v>84</v>
      </c>
      <c r="C1142" t="s">
        <v>84</v>
      </c>
      <c r="D1142" t="s">
        <v>3827</v>
      </c>
      <c r="E1142">
        <v>3</v>
      </c>
      <c r="F1142" t="s">
        <v>3839</v>
      </c>
      <c r="G1142">
        <v>1.5</v>
      </c>
      <c r="H1142" t="s">
        <v>4060</v>
      </c>
      <c r="I1142">
        <v>4.5</v>
      </c>
      <c r="J1142" t="s">
        <v>3833</v>
      </c>
      <c r="K1142" t="s">
        <v>17</v>
      </c>
      <c r="L1142" t="s">
        <v>4488</v>
      </c>
    </row>
    <row r="1143" spans="1:12" x14ac:dyDescent="0.35">
      <c r="A1143" t="s">
        <v>490</v>
      </c>
      <c r="B1143" t="s">
        <v>31</v>
      </c>
      <c r="C1143" t="s">
        <v>31</v>
      </c>
      <c r="D1143" t="s">
        <v>3858</v>
      </c>
      <c r="E1143">
        <v>1</v>
      </c>
      <c r="F1143" t="s">
        <v>3846</v>
      </c>
      <c r="G1143">
        <v>1</v>
      </c>
      <c r="H1143" t="s">
        <v>3846</v>
      </c>
      <c r="I1143">
        <v>1</v>
      </c>
      <c r="J1143" t="s">
        <v>25</v>
      </c>
      <c r="K1143" t="s">
        <v>26</v>
      </c>
      <c r="L1143" t="s">
        <v>4056</v>
      </c>
    </row>
    <row r="1144" spans="1:12" x14ac:dyDescent="0.35">
      <c r="A1144" t="s">
        <v>4054</v>
      </c>
      <c r="B1144" t="s">
        <v>3825</v>
      </c>
      <c r="C1144" t="s">
        <v>84</v>
      </c>
      <c r="D1144" t="s">
        <v>3833</v>
      </c>
      <c r="E1144">
        <v>2</v>
      </c>
      <c r="F1144" t="s">
        <v>3839</v>
      </c>
      <c r="G1144">
        <v>1.5</v>
      </c>
      <c r="H1144" t="s">
        <v>3828</v>
      </c>
      <c r="I1144">
        <v>3</v>
      </c>
      <c r="J1144" t="s">
        <v>36</v>
      </c>
      <c r="K1144" t="s">
        <v>3833</v>
      </c>
      <c r="L1144" t="s">
        <v>4055</v>
      </c>
    </row>
    <row r="1145" spans="1:12" x14ac:dyDescent="0.35">
      <c r="A1145" t="s">
        <v>5588</v>
      </c>
      <c r="B1145" t="s">
        <v>42</v>
      </c>
      <c r="C1145" t="s">
        <v>42</v>
      </c>
      <c r="D1145" t="s">
        <v>3851</v>
      </c>
      <c r="E1145">
        <v>4</v>
      </c>
      <c r="F1145" t="s">
        <v>3849</v>
      </c>
      <c r="G1145">
        <v>5</v>
      </c>
      <c r="H1145" t="s">
        <v>3880</v>
      </c>
      <c r="I1145">
        <v>20</v>
      </c>
      <c r="J1145" t="s">
        <v>3833</v>
      </c>
      <c r="K1145" t="s">
        <v>3833</v>
      </c>
      <c r="L1145" t="s">
        <v>3910</v>
      </c>
    </row>
    <row r="1146" spans="1:12" x14ac:dyDescent="0.35">
      <c r="A1146" t="s">
        <v>491</v>
      </c>
      <c r="B1146" t="s">
        <v>47</v>
      </c>
      <c r="C1146" t="s">
        <v>47</v>
      </c>
      <c r="D1146" t="s">
        <v>3858</v>
      </c>
      <c r="E1146">
        <v>1</v>
      </c>
      <c r="F1146" t="s">
        <v>3879</v>
      </c>
      <c r="G1146">
        <v>4</v>
      </c>
      <c r="H1146" t="s">
        <v>3879</v>
      </c>
      <c r="I1146">
        <v>4</v>
      </c>
      <c r="J1146" t="s">
        <v>25</v>
      </c>
      <c r="K1146" t="s">
        <v>17</v>
      </c>
      <c r="L1146" t="s">
        <v>5479</v>
      </c>
    </row>
    <row r="1147" spans="1:12" x14ac:dyDescent="0.35">
      <c r="A1147" t="s">
        <v>492</v>
      </c>
      <c r="B1147" t="s">
        <v>15</v>
      </c>
      <c r="C1147" t="s">
        <v>15</v>
      </c>
      <c r="D1147" t="s">
        <v>3838</v>
      </c>
      <c r="E1147">
        <v>2</v>
      </c>
      <c r="F1147" t="s">
        <v>3842</v>
      </c>
      <c r="G1147">
        <v>2</v>
      </c>
      <c r="H1147" t="s">
        <v>3879</v>
      </c>
      <c r="I1147">
        <v>4</v>
      </c>
      <c r="J1147" t="s">
        <v>25</v>
      </c>
      <c r="K1147" t="s">
        <v>26</v>
      </c>
      <c r="L1147" t="s">
        <v>4439</v>
      </c>
    </row>
    <row r="1148" spans="1:12" x14ac:dyDescent="0.35">
      <c r="A1148" t="s">
        <v>493</v>
      </c>
      <c r="B1148" t="s">
        <v>50</v>
      </c>
      <c r="C1148" t="s">
        <v>50</v>
      </c>
      <c r="D1148" t="s">
        <v>3834</v>
      </c>
      <c r="E1148">
        <v>5</v>
      </c>
      <c r="F1148" t="s">
        <v>3828</v>
      </c>
      <c r="G1148">
        <v>3</v>
      </c>
      <c r="H1148" t="s">
        <v>3835</v>
      </c>
      <c r="I1148">
        <v>15</v>
      </c>
      <c r="J1148" t="s">
        <v>36</v>
      </c>
      <c r="K1148" t="s">
        <v>26</v>
      </c>
      <c r="L1148" t="s">
        <v>4346</v>
      </c>
    </row>
    <row r="1149" spans="1:12" x14ac:dyDescent="0.35">
      <c r="A1149" t="s">
        <v>5589</v>
      </c>
      <c r="B1149" t="s">
        <v>47</v>
      </c>
      <c r="C1149" t="s">
        <v>47</v>
      </c>
      <c r="D1149" t="s">
        <v>3838</v>
      </c>
      <c r="E1149">
        <v>2</v>
      </c>
      <c r="F1149" t="s">
        <v>3879</v>
      </c>
      <c r="G1149">
        <v>4</v>
      </c>
      <c r="H1149" t="s">
        <v>3883</v>
      </c>
      <c r="I1149">
        <v>8</v>
      </c>
      <c r="J1149" t="s">
        <v>36</v>
      </c>
      <c r="K1149" t="s">
        <v>3825</v>
      </c>
      <c r="L1149" t="s">
        <v>4293</v>
      </c>
    </row>
    <row r="1150" spans="1:12" x14ac:dyDescent="0.35">
      <c r="A1150" t="s">
        <v>5590</v>
      </c>
      <c r="B1150" t="s">
        <v>42</v>
      </c>
      <c r="C1150" t="s">
        <v>42</v>
      </c>
      <c r="D1150" t="s">
        <v>3827</v>
      </c>
      <c r="E1150">
        <v>3</v>
      </c>
      <c r="F1150" t="s">
        <v>3830</v>
      </c>
      <c r="G1150">
        <v>5</v>
      </c>
      <c r="H1150" t="s">
        <v>3835</v>
      </c>
      <c r="I1150">
        <v>15</v>
      </c>
      <c r="J1150" t="s">
        <v>36</v>
      </c>
      <c r="K1150" t="s">
        <v>3833</v>
      </c>
      <c r="L1150" t="s">
        <v>4246</v>
      </c>
    </row>
    <row r="1151" spans="1:12" x14ac:dyDescent="0.35">
      <c r="A1151" t="s">
        <v>494</v>
      </c>
      <c r="B1151" t="s">
        <v>3833</v>
      </c>
      <c r="C1151" t="s">
        <v>84</v>
      </c>
      <c r="D1151" t="s">
        <v>3825</v>
      </c>
      <c r="E1151">
        <v>5</v>
      </c>
      <c r="F1151" t="s">
        <v>3839</v>
      </c>
      <c r="G1151">
        <v>1.5</v>
      </c>
      <c r="H1151" t="s">
        <v>3899</v>
      </c>
      <c r="I1151">
        <v>7.5</v>
      </c>
      <c r="J1151" t="s">
        <v>36</v>
      </c>
      <c r="K1151" t="s">
        <v>26</v>
      </c>
      <c r="L1151" t="s">
        <v>4056</v>
      </c>
    </row>
    <row r="1152" spans="1:12" x14ac:dyDescent="0.35">
      <c r="A1152" t="s">
        <v>495</v>
      </c>
      <c r="B1152" t="s">
        <v>24</v>
      </c>
      <c r="C1152" t="s">
        <v>24</v>
      </c>
      <c r="D1152" t="s">
        <v>3858</v>
      </c>
      <c r="E1152">
        <v>1</v>
      </c>
      <c r="F1152" t="s">
        <v>3828</v>
      </c>
      <c r="G1152">
        <v>3</v>
      </c>
      <c r="H1152" t="s">
        <v>3833</v>
      </c>
      <c r="I1152">
        <v>3</v>
      </c>
      <c r="J1152" t="s">
        <v>36</v>
      </c>
      <c r="K1152" t="s">
        <v>26</v>
      </c>
      <c r="L1152" t="s">
        <v>4172</v>
      </c>
    </row>
    <row r="1153" spans="1:12" x14ac:dyDescent="0.35">
      <c r="A1153" t="s">
        <v>5591</v>
      </c>
      <c r="B1153" t="s">
        <v>58</v>
      </c>
      <c r="C1153" t="s">
        <v>58</v>
      </c>
      <c r="D1153" t="s">
        <v>3834</v>
      </c>
      <c r="E1153">
        <v>5</v>
      </c>
      <c r="F1153" t="s">
        <v>3879</v>
      </c>
      <c r="G1153">
        <v>4</v>
      </c>
      <c r="H1153" t="s">
        <v>3880</v>
      </c>
      <c r="I1153">
        <v>20</v>
      </c>
      <c r="J1153" t="s">
        <v>3833</v>
      </c>
      <c r="K1153" t="s">
        <v>17</v>
      </c>
      <c r="L1153" t="s">
        <v>4574</v>
      </c>
    </row>
    <row r="1154" spans="1:12" x14ac:dyDescent="0.35">
      <c r="A1154" t="s">
        <v>496</v>
      </c>
      <c r="B1154" t="s">
        <v>15</v>
      </c>
      <c r="C1154" t="s">
        <v>15</v>
      </c>
      <c r="D1154" t="s">
        <v>3851</v>
      </c>
      <c r="E1154">
        <v>4</v>
      </c>
      <c r="F1154" t="s">
        <v>3842</v>
      </c>
      <c r="G1154">
        <v>2</v>
      </c>
      <c r="H1154" t="s">
        <v>3883</v>
      </c>
      <c r="I1154">
        <v>8</v>
      </c>
      <c r="J1154" t="s">
        <v>25</v>
      </c>
      <c r="K1154" t="s">
        <v>26</v>
      </c>
      <c r="L1154" t="s">
        <v>3864</v>
      </c>
    </row>
    <row r="1155" spans="1:12" x14ac:dyDescent="0.35">
      <c r="A1155" t="s">
        <v>5592</v>
      </c>
      <c r="B1155" t="s">
        <v>58</v>
      </c>
      <c r="C1155" t="s">
        <v>58</v>
      </c>
      <c r="D1155" t="s">
        <v>3827</v>
      </c>
      <c r="E1155">
        <v>3</v>
      </c>
      <c r="F1155" t="s">
        <v>3879</v>
      </c>
      <c r="G1155">
        <v>4</v>
      </c>
      <c r="H1155" t="s">
        <v>3852</v>
      </c>
      <c r="I1155">
        <v>12</v>
      </c>
      <c r="J1155" t="s">
        <v>3830</v>
      </c>
      <c r="K1155" t="s">
        <v>3833</v>
      </c>
      <c r="L1155" t="s">
        <v>4779</v>
      </c>
    </row>
    <row r="1156" spans="1:12" x14ac:dyDescent="0.35">
      <c r="A1156" t="s">
        <v>497</v>
      </c>
      <c r="B1156" t="s">
        <v>3825</v>
      </c>
      <c r="C1156" t="s">
        <v>84</v>
      </c>
      <c r="D1156" t="s">
        <v>3838</v>
      </c>
      <c r="E1156">
        <v>2</v>
      </c>
      <c r="F1156" t="s">
        <v>3833</v>
      </c>
      <c r="G1156">
        <v>1.5</v>
      </c>
      <c r="H1156" t="s">
        <v>3828</v>
      </c>
      <c r="I1156">
        <v>3</v>
      </c>
      <c r="J1156" t="s">
        <v>16</v>
      </c>
      <c r="K1156" t="s">
        <v>26</v>
      </c>
      <c r="L1156" t="s">
        <v>4024</v>
      </c>
    </row>
    <row r="1157" spans="1:12" x14ac:dyDescent="0.35">
      <c r="A1157" t="s">
        <v>5593</v>
      </c>
      <c r="B1157" t="s">
        <v>47</v>
      </c>
      <c r="C1157" t="s">
        <v>47</v>
      </c>
      <c r="D1157" t="s">
        <v>3834</v>
      </c>
      <c r="E1157">
        <v>5</v>
      </c>
      <c r="F1157" t="s">
        <v>3830</v>
      </c>
      <c r="G1157">
        <v>4</v>
      </c>
      <c r="H1157" t="s">
        <v>3880</v>
      </c>
      <c r="I1157">
        <v>20</v>
      </c>
      <c r="J1157" t="s">
        <v>3830</v>
      </c>
      <c r="K1157" t="s">
        <v>17</v>
      </c>
      <c r="L1157" t="s">
        <v>4314</v>
      </c>
    </row>
    <row r="1158" spans="1:12" x14ac:dyDescent="0.35">
      <c r="A1158" t="s">
        <v>498</v>
      </c>
      <c r="B1158" t="s">
        <v>3830</v>
      </c>
      <c r="C1158" t="s">
        <v>15</v>
      </c>
      <c r="D1158" t="s">
        <v>3838</v>
      </c>
      <c r="E1158">
        <v>2</v>
      </c>
      <c r="F1158" t="s">
        <v>3842</v>
      </c>
      <c r="G1158">
        <v>2</v>
      </c>
      <c r="H1158" t="s">
        <v>3879</v>
      </c>
      <c r="I1158">
        <v>4</v>
      </c>
      <c r="J1158" t="s">
        <v>16</v>
      </c>
      <c r="K1158" t="s">
        <v>17</v>
      </c>
      <c r="L1158" t="s">
        <v>4057</v>
      </c>
    </row>
    <row r="1159" spans="1:12" x14ac:dyDescent="0.35">
      <c r="A1159" t="s">
        <v>5594</v>
      </c>
      <c r="B1159" t="s">
        <v>47</v>
      </c>
      <c r="C1159" t="s">
        <v>47</v>
      </c>
      <c r="D1159" t="s">
        <v>3834</v>
      </c>
      <c r="E1159">
        <v>5</v>
      </c>
      <c r="F1159" t="s">
        <v>3879</v>
      </c>
      <c r="G1159">
        <v>4</v>
      </c>
      <c r="H1159" t="s">
        <v>3880</v>
      </c>
      <c r="I1159">
        <v>20</v>
      </c>
      <c r="J1159" t="s">
        <v>25</v>
      </c>
      <c r="K1159" t="s">
        <v>3833</v>
      </c>
      <c r="L1159" t="s">
        <v>4674</v>
      </c>
    </row>
    <row r="1160" spans="1:12" x14ac:dyDescent="0.35">
      <c r="A1160" t="s">
        <v>499</v>
      </c>
      <c r="B1160" t="s">
        <v>47</v>
      </c>
      <c r="C1160" t="s">
        <v>47</v>
      </c>
      <c r="D1160" t="s">
        <v>3838</v>
      </c>
      <c r="E1160">
        <v>2</v>
      </c>
      <c r="F1160" t="s">
        <v>3879</v>
      </c>
      <c r="G1160">
        <v>4</v>
      </c>
      <c r="H1160" t="s">
        <v>3883</v>
      </c>
      <c r="I1160">
        <v>8</v>
      </c>
      <c r="J1160" t="s">
        <v>36</v>
      </c>
      <c r="K1160" t="s">
        <v>17</v>
      </c>
      <c r="L1160" t="s">
        <v>4535</v>
      </c>
    </row>
    <row r="1161" spans="1:12" x14ac:dyDescent="0.35">
      <c r="A1161" t="s">
        <v>4058</v>
      </c>
      <c r="B1161" t="s">
        <v>3825</v>
      </c>
      <c r="C1161" t="s">
        <v>84</v>
      </c>
      <c r="D1161" t="s">
        <v>3851</v>
      </c>
      <c r="E1161">
        <v>4</v>
      </c>
      <c r="F1161" t="s">
        <v>3839</v>
      </c>
      <c r="G1161">
        <v>1.5</v>
      </c>
      <c r="H1161" t="s">
        <v>3902</v>
      </c>
      <c r="I1161">
        <v>6</v>
      </c>
      <c r="J1161" t="s">
        <v>36</v>
      </c>
      <c r="K1161" t="s">
        <v>3833</v>
      </c>
      <c r="L1161" t="s">
        <v>4059</v>
      </c>
    </row>
    <row r="1162" spans="1:12" x14ac:dyDescent="0.35">
      <c r="A1162" t="s">
        <v>5595</v>
      </c>
      <c r="B1162" t="s">
        <v>84</v>
      </c>
      <c r="C1162" t="s">
        <v>84</v>
      </c>
      <c r="D1162" t="s">
        <v>3851</v>
      </c>
      <c r="E1162">
        <v>4</v>
      </c>
      <c r="F1162" t="s">
        <v>3839</v>
      </c>
      <c r="G1162">
        <v>1.5</v>
      </c>
      <c r="H1162" t="s">
        <v>3902</v>
      </c>
      <c r="I1162">
        <v>6</v>
      </c>
      <c r="J1162" t="s">
        <v>3833</v>
      </c>
      <c r="K1162" t="s">
        <v>26</v>
      </c>
      <c r="L1162" t="s">
        <v>3897</v>
      </c>
    </row>
    <row r="1163" spans="1:12" x14ac:dyDescent="0.35">
      <c r="A1163" t="s">
        <v>500</v>
      </c>
      <c r="B1163" t="s">
        <v>15</v>
      </c>
      <c r="C1163" t="s">
        <v>15</v>
      </c>
      <c r="D1163" t="s">
        <v>3834</v>
      </c>
      <c r="E1163">
        <v>5</v>
      </c>
      <c r="F1163" t="s">
        <v>3842</v>
      </c>
      <c r="G1163">
        <v>2</v>
      </c>
      <c r="H1163" t="s">
        <v>3843</v>
      </c>
      <c r="I1163">
        <v>10</v>
      </c>
      <c r="J1163" t="s">
        <v>16</v>
      </c>
      <c r="K1163" t="s">
        <v>17</v>
      </c>
      <c r="L1163" t="s">
        <v>4201</v>
      </c>
    </row>
    <row r="1164" spans="1:12" x14ac:dyDescent="0.35">
      <c r="A1164" t="s">
        <v>5596</v>
      </c>
      <c r="B1164" t="s">
        <v>47</v>
      </c>
      <c r="C1164" t="s">
        <v>47</v>
      </c>
      <c r="D1164" t="s">
        <v>3851</v>
      </c>
      <c r="E1164">
        <v>4</v>
      </c>
      <c r="F1164" t="s">
        <v>3879</v>
      </c>
      <c r="G1164">
        <v>4</v>
      </c>
      <c r="H1164" t="s">
        <v>3874</v>
      </c>
      <c r="I1164">
        <v>16</v>
      </c>
      <c r="J1164" t="s">
        <v>3833</v>
      </c>
      <c r="K1164" t="s">
        <v>26</v>
      </c>
      <c r="L1164" t="s">
        <v>3987</v>
      </c>
    </row>
    <row r="1165" spans="1:12" x14ac:dyDescent="0.35">
      <c r="A1165" t="s">
        <v>5597</v>
      </c>
      <c r="B1165" t="s">
        <v>15</v>
      </c>
      <c r="C1165" t="s">
        <v>15</v>
      </c>
      <c r="D1165" t="s">
        <v>3851</v>
      </c>
      <c r="E1165">
        <v>4</v>
      </c>
      <c r="F1165" t="s">
        <v>3842</v>
      </c>
      <c r="G1165">
        <v>2</v>
      </c>
      <c r="H1165" t="s">
        <v>3883</v>
      </c>
      <c r="I1165">
        <v>8</v>
      </c>
      <c r="J1165" t="s">
        <v>16</v>
      </c>
      <c r="K1165" t="s">
        <v>3833</v>
      </c>
      <c r="L1165" t="s">
        <v>3833</v>
      </c>
    </row>
    <row r="1166" spans="1:12" x14ac:dyDescent="0.35">
      <c r="A1166" t="s">
        <v>5598</v>
      </c>
      <c r="B1166" t="s">
        <v>31</v>
      </c>
      <c r="C1166" t="s">
        <v>31</v>
      </c>
      <c r="D1166" t="s">
        <v>3851</v>
      </c>
      <c r="E1166">
        <v>4</v>
      </c>
      <c r="F1166" t="s">
        <v>3846</v>
      </c>
      <c r="G1166">
        <v>1</v>
      </c>
      <c r="H1166" t="s">
        <v>3879</v>
      </c>
      <c r="I1166">
        <v>4</v>
      </c>
      <c r="J1166" t="s">
        <v>3833</v>
      </c>
      <c r="K1166" t="s">
        <v>3833</v>
      </c>
      <c r="L1166" t="s">
        <v>3907</v>
      </c>
    </row>
    <row r="1167" spans="1:12" x14ac:dyDescent="0.35">
      <c r="A1167" t="s">
        <v>5599</v>
      </c>
      <c r="B1167" t="s">
        <v>42</v>
      </c>
      <c r="C1167" t="s">
        <v>42</v>
      </c>
      <c r="D1167" t="s">
        <v>3834</v>
      </c>
      <c r="E1167">
        <v>5</v>
      </c>
      <c r="F1167" t="s">
        <v>3849</v>
      </c>
      <c r="G1167">
        <v>5</v>
      </c>
      <c r="H1167" t="s">
        <v>3825</v>
      </c>
      <c r="I1167">
        <v>25</v>
      </c>
      <c r="J1167" t="s">
        <v>3833</v>
      </c>
      <c r="K1167" t="s">
        <v>17</v>
      </c>
      <c r="L1167" t="s">
        <v>4072</v>
      </c>
    </row>
    <row r="1168" spans="1:12" x14ac:dyDescent="0.35">
      <c r="A1168" t="s">
        <v>501</v>
      </c>
      <c r="B1168" t="s">
        <v>24</v>
      </c>
      <c r="C1168" t="s">
        <v>24</v>
      </c>
      <c r="D1168" t="s">
        <v>3834</v>
      </c>
      <c r="E1168">
        <v>5</v>
      </c>
      <c r="F1168" t="s">
        <v>3828</v>
      </c>
      <c r="G1168">
        <v>3</v>
      </c>
      <c r="H1168" t="s">
        <v>3835</v>
      </c>
      <c r="I1168">
        <v>15</v>
      </c>
      <c r="J1168" t="s">
        <v>25</v>
      </c>
      <c r="K1168" t="s">
        <v>26</v>
      </c>
      <c r="L1168" t="s">
        <v>3975</v>
      </c>
    </row>
    <row r="1169" spans="1:12" x14ac:dyDescent="0.35">
      <c r="A1169" t="s">
        <v>502</v>
      </c>
      <c r="B1169" t="s">
        <v>3825</v>
      </c>
      <c r="C1169" t="s">
        <v>84</v>
      </c>
      <c r="D1169" t="s">
        <v>3827</v>
      </c>
      <c r="E1169">
        <v>3</v>
      </c>
      <c r="F1169" t="s">
        <v>3839</v>
      </c>
      <c r="G1169">
        <v>1.5</v>
      </c>
      <c r="H1169" t="s">
        <v>4060</v>
      </c>
      <c r="I1169">
        <v>4.5</v>
      </c>
      <c r="J1169" t="s">
        <v>25</v>
      </c>
      <c r="K1169" t="s">
        <v>26</v>
      </c>
      <c r="L1169" t="s">
        <v>4061</v>
      </c>
    </row>
    <row r="1170" spans="1:12" x14ac:dyDescent="0.35">
      <c r="A1170" t="s">
        <v>5600</v>
      </c>
      <c r="B1170" t="s">
        <v>47</v>
      </c>
      <c r="C1170" t="s">
        <v>47</v>
      </c>
      <c r="D1170" t="s">
        <v>3834</v>
      </c>
      <c r="E1170">
        <v>5</v>
      </c>
      <c r="F1170" t="s">
        <v>3879</v>
      </c>
      <c r="G1170">
        <v>4</v>
      </c>
      <c r="H1170" t="s">
        <v>3880</v>
      </c>
      <c r="I1170">
        <v>20</v>
      </c>
      <c r="J1170" t="s">
        <v>3833</v>
      </c>
      <c r="K1170" t="s">
        <v>3833</v>
      </c>
      <c r="L1170" t="s">
        <v>4226</v>
      </c>
    </row>
    <row r="1171" spans="1:12" x14ac:dyDescent="0.35">
      <c r="A1171" t="s">
        <v>5601</v>
      </c>
      <c r="B1171" t="s">
        <v>15</v>
      </c>
      <c r="C1171" t="s">
        <v>15</v>
      </c>
      <c r="D1171" t="s">
        <v>3827</v>
      </c>
      <c r="E1171">
        <v>3</v>
      </c>
      <c r="F1171" t="s">
        <v>3842</v>
      </c>
      <c r="G1171">
        <v>2</v>
      </c>
      <c r="H1171" t="s">
        <v>3902</v>
      </c>
      <c r="I1171">
        <v>6</v>
      </c>
      <c r="J1171" t="s">
        <v>16</v>
      </c>
      <c r="K1171" t="s">
        <v>3833</v>
      </c>
      <c r="L1171" t="s">
        <v>4354</v>
      </c>
    </row>
    <row r="1172" spans="1:12" x14ac:dyDescent="0.35">
      <c r="A1172" t="s">
        <v>5602</v>
      </c>
      <c r="B1172" t="s">
        <v>15</v>
      </c>
      <c r="C1172" t="s">
        <v>15</v>
      </c>
      <c r="D1172" t="s">
        <v>3825</v>
      </c>
      <c r="E1172">
        <v>5</v>
      </c>
      <c r="F1172" t="s">
        <v>3842</v>
      </c>
      <c r="G1172">
        <v>2</v>
      </c>
      <c r="H1172" t="s">
        <v>3843</v>
      </c>
      <c r="I1172">
        <v>10</v>
      </c>
      <c r="J1172" t="s">
        <v>3833</v>
      </c>
      <c r="K1172" t="s">
        <v>3833</v>
      </c>
      <c r="L1172" t="s">
        <v>3830</v>
      </c>
    </row>
    <row r="1173" spans="1:12" x14ac:dyDescent="0.35">
      <c r="A1173" t="s">
        <v>503</v>
      </c>
      <c r="B1173" t="s">
        <v>15</v>
      </c>
      <c r="C1173" t="s">
        <v>15</v>
      </c>
      <c r="D1173" t="s">
        <v>3851</v>
      </c>
      <c r="E1173">
        <v>4</v>
      </c>
      <c r="F1173" t="s">
        <v>3842</v>
      </c>
      <c r="G1173">
        <v>2</v>
      </c>
      <c r="H1173" t="s">
        <v>3883</v>
      </c>
      <c r="I1173">
        <v>8</v>
      </c>
      <c r="J1173" t="s">
        <v>36</v>
      </c>
      <c r="K1173" t="s">
        <v>17</v>
      </c>
      <c r="L1173" t="s">
        <v>3940</v>
      </c>
    </row>
    <row r="1174" spans="1:12" x14ac:dyDescent="0.35">
      <c r="A1174" t="s">
        <v>5603</v>
      </c>
      <c r="B1174" t="s">
        <v>31</v>
      </c>
      <c r="C1174" t="s">
        <v>31</v>
      </c>
      <c r="D1174" t="s">
        <v>3858</v>
      </c>
      <c r="E1174">
        <v>1</v>
      </c>
      <c r="F1174" t="s">
        <v>3846</v>
      </c>
      <c r="G1174">
        <v>1</v>
      </c>
      <c r="H1174" t="s">
        <v>3846</v>
      </c>
      <c r="I1174">
        <v>1</v>
      </c>
      <c r="J1174" t="s">
        <v>36</v>
      </c>
      <c r="K1174" t="s">
        <v>3833</v>
      </c>
      <c r="L1174" t="s">
        <v>4855</v>
      </c>
    </row>
    <row r="1175" spans="1:12" x14ac:dyDescent="0.35">
      <c r="A1175" t="s">
        <v>5604</v>
      </c>
      <c r="B1175" t="s">
        <v>50</v>
      </c>
      <c r="C1175" t="s">
        <v>50</v>
      </c>
      <c r="D1175" t="s">
        <v>3851</v>
      </c>
      <c r="E1175">
        <v>4</v>
      </c>
      <c r="F1175" t="s">
        <v>3828</v>
      </c>
      <c r="G1175">
        <v>3</v>
      </c>
      <c r="H1175" t="s">
        <v>3852</v>
      </c>
      <c r="I1175">
        <v>12</v>
      </c>
      <c r="J1175" t="s">
        <v>3833</v>
      </c>
      <c r="K1175" t="s">
        <v>3833</v>
      </c>
      <c r="L1175" t="s">
        <v>4070</v>
      </c>
    </row>
    <row r="1176" spans="1:12" x14ac:dyDescent="0.35">
      <c r="A1176" t="s">
        <v>504</v>
      </c>
      <c r="B1176" t="s">
        <v>15</v>
      </c>
      <c r="C1176" t="s">
        <v>15</v>
      </c>
      <c r="D1176" t="s">
        <v>3851</v>
      </c>
      <c r="E1176">
        <v>4</v>
      </c>
      <c r="F1176" t="s">
        <v>3842</v>
      </c>
      <c r="G1176">
        <v>2</v>
      </c>
      <c r="H1176" t="s">
        <v>3883</v>
      </c>
      <c r="I1176">
        <v>8</v>
      </c>
      <c r="J1176" t="s">
        <v>36</v>
      </c>
      <c r="K1176" t="s">
        <v>26</v>
      </c>
      <c r="L1176" t="s">
        <v>4099</v>
      </c>
    </row>
    <row r="1177" spans="1:12" x14ac:dyDescent="0.35">
      <c r="A1177" t="s">
        <v>5605</v>
      </c>
      <c r="B1177" t="s">
        <v>58</v>
      </c>
      <c r="C1177" t="s">
        <v>58</v>
      </c>
      <c r="D1177" t="s">
        <v>3851</v>
      </c>
      <c r="E1177">
        <v>4</v>
      </c>
      <c r="F1177" t="s">
        <v>3879</v>
      </c>
      <c r="G1177">
        <v>4</v>
      </c>
      <c r="H1177" t="s">
        <v>3874</v>
      </c>
      <c r="I1177">
        <v>16</v>
      </c>
      <c r="J1177" t="s">
        <v>36</v>
      </c>
      <c r="K1177" t="s">
        <v>26</v>
      </c>
      <c r="L1177" t="s">
        <v>3830</v>
      </c>
    </row>
    <row r="1178" spans="1:12" x14ac:dyDescent="0.35">
      <c r="A1178" t="s">
        <v>5606</v>
      </c>
      <c r="B1178" t="s">
        <v>24</v>
      </c>
      <c r="C1178" t="s">
        <v>24</v>
      </c>
      <c r="D1178" t="s">
        <v>3827</v>
      </c>
      <c r="E1178">
        <v>3</v>
      </c>
      <c r="F1178" t="s">
        <v>3828</v>
      </c>
      <c r="G1178">
        <v>3</v>
      </c>
      <c r="H1178" t="s">
        <v>3829</v>
      </c>
      <c r="I1178">
        <v>9</v>
      </c>
      <c r="J1178" t="s">
        <v>3833</v>
      </c>
      <c r="K1178" t="s">
        <v>3825</v>
      </c>
      <c r="L1178" t="s">
        <v>4242</v>
      </c>
    </row>
    <row r="1179" spans="1:12" x14ac:dyDescent="0.35">
      <c r="A1179" t="s">
        <v>5607</v>
      </c>
      <c r="B1179" t="s">
        <v>24</v>
      </c>
      <c r="C1179" t="s">
        <v>24</v>
      </c>
      <c r="D1179" t="s">
        <v>3834</v>
      </c>
      <c r="E1179">
        <v>5</v>
      </c>
      <c r="F1179" t="s">
        <v>3828</v>
      </c>
      <c r="G1179">
        <v>3</v>
      </c>
      <c r="H1179" t="s">
        <v>3835</v>
      </c>
      <c r="I1179">
        <v>15</v>
      </c>
      <c r="J1179" t="s">
        <v>36</v>
      </c>
      <c r="K1179" t="s">
        <v>3833</v>
      </c>
      <c r="L1179" t="s">
        <v>3919</v>
      </c>
    </row>
    <row r="1180" spans="1:12" x14ac:dyDescent="0.35">
      <c r="A1180" t="s">
        <v>505</v>
      </c>
      <c r="B1180" t="s">
        <v>42</v>
      </c>
      <c r="C1180" t="s">
        <v>42</v>
      </c>
      <c r="D1180" t="s">
        <v>3834</v>
      </c>
      <c r="E1180">
        <v>5</v>
      </c>
      <c r="F1180" t="s">
        <v>3849</v>
      </c>
      <c r="G1180">
        <v>5</v>
      </c>
      <c r="H1180" t="s">
        <v>3855</v>
      </c>
      <c r="I1180">
        <v>25</v>
      </c>
      <c r="J1180" t="s">
        <v>25</v>
      </c>
      <c r="K1180" t="s">
        <v>26</v>
      </c>
      <c r="L1180" t="s">
        <v>4237</v>
      </c>
    </row>
    <row r="1181" spans="1:12" x14ac:dyDescent="0.35">
      <c r="A1181" t="s">
        <v>5608</v>
      </c>
      <c r="B1181" t="s">
        <v>31</v>
      </c>
      <c r="C1181" t="s">
        <v>31</v>
      </c>
      <c r="D1181" t="s">
        <v>3858</v>
      </c>
      <c r="E1181">
        <v>1</v>
      </c>
      <c r="F1181" t="s">
        <v>3846</v>
      </c>
      <c r="G1181">
        <v>1</v>
      </c>
      <c r="H1181" t="s">
        <v>3846</v>
      </c>
      <c r="I1181">
        <v>1</v>
      </c>
      <c r="J1181" t="s">
        <v>16</v>
      </c>
      <c r="K1181" t="s">
        <v>3833</v>
      </c>
      <c r="L1181" t="s">
        <v>4795</v>
      </c>
    </row>
    <row r="1182" spans="1:12" x14ac:dyDescent="0.35">
      <c r="A1182" t="s">
        <v>5609</v>
      </c>
      <c r="B1182" t="s">
        <v>31</v>
      </c>
      <c r="C1182" t="s">
        <v>31</v>
      </c>
      <c r="D1182" t="s">
        <v>3827</v>
      </c>
      <c r="E1182">
        <v>3</v>
      </c>
      <c r="F1182" t="s">
        <v>3846</v>
      </c>
      <c r="G1182">
        <v>1</v>
      </c>
      <c r="H1182" t="s">
        <v>3828</v>
      </c>
      <c r="I1182">
        <v>3</v>
      </c>
      <c r="J1182" t="s">
        <v>25</v>
      </c>
      <c r="K1182" t="s">
        <v>3833</v>
      </c>
      <c r="L1182" t="s">
        <v>4070</v>
      </c>
    </row>
    <row r="1183" spans="1:12" x14ac:dyDescent="0.35">
      <c r="A1183" t="s">
        <v>5610</v>
      </c>
      <c r="B1183" t="s">
        <v>50</v>
      </c>
      <c r="C1183" t="s">
        <v>50</v>
      </c>
      <c r="D1183" t="s">
        <v>3827</v>
      </c>
      <c r="E1183">
        <v>3</v>
      </c>
      <c r="F1183" t="s">
        <v>3828</v>
      </c>
      <c r="G1183">
        <v>3</v>
      </c>
      <c r="H1183" t="s">
        <v>3829</v>
      </c>
      <c r="I1183">
        <v>9</v>
      </c>
      <c r="J1183" t="s">
        <v>16</v>
      </c>
      <c r="K1183" t="s">
        <v>3833</v>
      </c>
      <c r="L1183" t="s">
        <v>4324</v>
      </c>
    </row>
    <row r="1184" spans="1:12" x14ac:dyDescent="0.35">
      <c r="A1184" t="s">
        <v>5611</v>
      </c>
      <c r="B1184" t="s">
        <v>42</v>
      </c>
      <c r="C1184" t="s">
        <v>42</v>
      </c>
      <c r="D1184" t="s">
        <v>3851</v>
      </c>
      <c r="E1184">
        <v>4</v>
      </c>
      <c r="F1184" t="s">
        <v>3849</v>
      </c>
      <c r="G1184">
        <v>5</v>
      </c>
      <c r="H1184" t="s">
        <v>3880</v>
      </c>
      <c r="I1184">
        <v>20</v>
      </c>
      <c r="J1184" t="s">
        <v>3833</v>
      </c>
      <c r="K1184" t="s">
        <v>17</v>
      </c>
      <c r="L1184" t="s">
        <v>3926</v>
      </c>
    </row>
    <row r="1185" spans="1:12" x14ac:dyDescent="0.35">
      <c r="A1185" t="s">
        <v>5612</v>
      </c>
      <c r="B1185" t="s">
        <v>50</v>
      </c>
      <c r="C1185" t="s">
        <v>50</v>
      </c>
      <c r="D1185" t="s">
        <v>3827</v>
      </c>
      <c r="E1185">
        <v>3</v>
      </c>
      <c r="F1185" t="s">
        <v>3828</v>
      </c>
      <c r="G1185">
        <v>3</v>
      </c>
      <c r="H1185" t="s">
        <v>3829</v>
      </c>
      <c r="I1185">
        <v>9</v>
      </c>
      <c r="J1185" t="s">
        <v>16</v>
      </c>
      <c r="K1185" t="s">
        <v>3833</v>
      </c>
      <c r="L1185" t="s">
        <v>4106</v>
      </c>
    </row>
    <row r="1186" spans="1:12" x14ac:dyDescent="0.35">
      <c r="A1186" t="s">
        <v>5613</v>
      </c>
      <c r="B1186" t="s">
        <v>15</v>
      </c>
      <c r="C1186" t="s">
        <v>15</v>
      </c>
      <c r="D1186" t="s">
        <v>3851</v>
      </c>
      <c r="E1186">
        <v>4</v>
      </c>
      <c r="F1186" t="s">
        <v>3842</v>
      </c>
      <c r="G1186">
        <v>2</v>
      </c>
      <c r="H1186" t="s">
        <v>3883</v>
      </c>
      <c r="I1186">
        <v>8</v>
      </c>
      <c r="J1186" t="s">
        <v>36</v>
      </c>
      <c r="K1186" t="s">
        <v>3833</v>
      </c>
      <c r="L1186" t="s">
        <v>4391</v>
      </c>
    </row>
    <row r="1187" spans="1:12" x14ac:dyDescent="0.35">
      <c r="A1187" t="s">
        <v>5614</v>
      </c>
      <c r="B1187" t="s">
        <v>42</v>
      </c>
      <c r="C1187" t="s">
        <v>42</v>
      </c>
      <c r="D1187" t="s">
        <v>3827</v>
      </c>
      <c r="E1187">
        <v>3</v>
      </c>
      <c r="F1187" t="s">
        <v>3849</v>
      </c>
      <c r="G1187">
        <v>5</v>
      </c>
      <c r="H1187" t="s">
        <v>3835</v>
      </c>
      <c r="I1187">
        <v>15</v>
      </c>
      <c r="J1187" t="s">
        <v>3825</v>
      </c>
      <c r="K1187" t="s">
        <v>3833</v>
      </c>
      <c r="L1187" t="s">
        <v>4307</v>
      </c>
    </row>
    <row r="1188" spans="1:12" x14ac:dyDescent="0.35">
      <c r="A1188" t="s">
        <v>506</v>
      </c>
      <c r="B1188" t="s">
        <v>3833</v>
      </c>
      <c r="C1188" t="s">
        <v>31</v>
      </c>
      <c r="D1188" t="s">
        <v>3838</v>
      </c>
      <c r="E1188">
        <v>2</v>
      </c>
      <c r="F1188" t="s">
        <v>3846</v>
      </c>
      <c r="G1188">
        <v>1</v>
      </c>
      <c r="H1188" t="s">
        <v>3830</v>
      </c>
      <c r="I1188">
        <v>2</v>
      </c>
      <c r="J1188" t="s">
        <v>36</v>
      </c>
      <c r="K1188" t="s">
        <v>17</v>
      </c>
      <c r="L1188" t="s">
        <v>4062</v>
      </c>
    </row>
    <row r="1189" spans="1:12" x14ac:dyDescent="0.35">
      <c r="A1189" t="s">
        <v>507</v>
      </c>
      <c r="B1189" t="s">
        <v>42</v>
      </c>
      <c r="C1189" t="s">
        <v>42</v>
      </c>
      <c r="D1189" t="s">
        <v>3851</v>
      </c>
      <c r="E1189">
        <v>4</v>
      </c>
      <c r="F1189" t="s">
        <v>3849</v>
      </c>
      <c r="G1189">
        <v>5</v>
      </c>
      <c r="H1189" t="s">
        <v>3880</v>
      </c>
      <c r="I1189">
        <v>20</v>
      </c>
      <c r="J1189" t="s">
        <v>36</v>
      </c>
      <c r="K1189" t="s">
        <v>26</v>
      </c>
      <c r="L1189" t="s">
        <v>3963</v>
      </c>
    </row>
    <row r="1190" spans="1:12" x14ac:dyDescent="0.35">
      <c r="A1190" t="s">
        <v>508</v>
      </c>
      <c r="B1190" t="s">
        <v>42</v>
      </c>
      <c r="C1190" t="s">
        <v>42</v>
      </c>
      <c r="D1190" t="s">
        <v>3851</v>
      </c>
      <c r="E1190">
        <v>4</v>
      </c>
      <c r="F1190" t="s">
        <v>3849</v>
      </c>
      <c r="G1190">
        <v>5</v>
      </c>
      <c r="H1190" t="s">
        <v>3880</v>
      </c>
      <c r="I1190">
        <v>20</v>
      </c>
      <c r="J1190" t="s">
        <v>25</v>
      </c>
      <c r="K1190" t="s">
        <v>26</v>
      </c>
      <c r="L1190" t="s">
        <v>3877</v>
      </c>
    </row>
    <row r="1191" spans="1:12" x14ac:dyDescent="0.35">
      <c r="A1191" t="s">
        <v>5615</v>
      </c>
      <c r="B1191" t="s">
        <v>50</v>
      </c>
      <c r="C1191" t="s">
        <v>50</v>
      </c>
      <c r="D1191" t="s">
        <v>3851</v>
      </c>
      <c r="E1191">
        <v>4</v>
      </c>
      <c r="F1191" t="s">
        <v>3828</v>
      </c>
      <c r="G1191">
        <v>3</v>
      </c>
      <c r="H1191" t="s">
        <v>3852</v>
      </c>
      <c r="I1191">
        <v>12</v>
      </c>
      <c r="J1191" t="s">
        <v>3833</v>
      </c>
      <c r="K1191" t="s">
        <v>3833</v>
      </c>
      <c r="L1191" t="s">
        <v>5225</v>
      </c>
    </row>
    <row r="1192" spans="1:12" x14ac:dyDescent="0.35">
      <c r="A1192" t="s">
        <v>509</v>
      </c>
      <c r="B1192" t="s">
        <v>58</v>
      </c>
      <c r="C1192" t="s">
        <v>58</v>
      </c>
      <c r="D1192" t="s">
        <v>3825</v>
      </c>
      <c r="E1192">
        <v>3</v>
      </c>
      <c r="F1192" t="s">
        <v>3879</v>
      </c>
      <c r="G1192">
        <v>4</v>
      </c>
      <c r="H1192" t="s">
        <v>3852</v>
      </c>
      <c r="I1192">
        <v>12</v>
      </c>
      <c r="J1192" t="s">
        <v>36</v>
      </c>
      <c r="K1192" t="s">
        <v>26</v>
      </c>
      <c r="L1192" t="s">
        <v>4816</v>
      </c>
    </row>
    <row r="1193" spans="1:12" x14ac:dyDescent="0.35">
      <c r="A1193" t="s">
        <v>510</v>
      </c>
      <c r="B1193" t="s">
        <v>31</v>
      </c>
      <c r="C1193" t="s">
        <v>31</v>
      </c>
      <c r="D1193" t="s">
        <v>3838</v>
      </c>
      <c r="E1193">
        <v>2</v>
      </c>
      <c r="F1193" t="s">
        <v>3846</v>
      </c>
      <c r="G1193">
        <v>1</v>
      </c>
      <c r="H1193" t="s">
        <v>3842</v>
      </c>
      <c r="I1193">
        <v>2</v>
      </c>
      <c r="J1193" t="s">
        <v>16</v>
      </c>
      <c r="K1193" t="s">
        <v>17</v>
      </c>
      <c r="L1193" t="s">
        <v>4563</v>
      </c>
    </row>
    <row r="1194" spans="1:12" x14ac:dyDescent="0.35">
      <c r="A1194" t="s">
        <v>511</v>
      </c>
      <c r="B1194" t="s">
        <v>24</v>
      </c>
      <c r="C1194" t="s">
        <v>24</v>
      </c>
      <c r="D1194" t="s">
        <v>3827</v>
      </c>
      <c r="E1194">
        <v>3</v>
      </c>
      <c r="F1194" t="s">
        <v>3828</v>
      </c>
      <c r="G1194">
        <v>3</v>
      </c>
      <c r="H1194" t="s">
        <v>3829</v>
      </c>
      <c r="I1194">
        <v>9</v>
      </c>
      <c r="J1194" t="s">
        <v>36</v>
      </c>
      <c r="K1194" t="s">
        <v>26</v>
      </c>
      <c r="L1194" t="s">
        <v>4032</v>
      </c>
    </row>
    <row r="1195" spans="1:12" x14ac:dyDescent="0.35">
      <c r="A1195" t="s">
        <v>5616</v>
      </c>
      <c r="B1195" t="s">
        <v>15</v>
      </c>
      <c r="C1195" t="s">
        <v>15</v>
      </c>
      <c r="D1195" t="s">
        <v>3851</v>
      </c>
      <c r="E1195">
        <v>4</v>
      </c>
      <c r="F1195" t="s">
        <v>3842</v>
      </c>
      <c r="G1195">
        <v>2</v>
      </c>
      <c r="H1195" t="s">
        <v>3883</v>
      </c>
      <c r="I1195">
        <v>8</v>
      </c>
      <c r="J1195" t="s">
        <v>25</v>
      </c>
      <c r="K1195" t="s">
        <v>3833</v>
      </c>
      <c r="L1195" t="s">
        <v>3961</v>
      </c>
    </row>
    <row r="1196" spans="1:12" x14ac:dyDescent="0.35">
      <c r="A1196" t="s">
        <v>512</v>
      </c>
      <c r="B1196" t="s">
        <v>31</v>
      </c>
      <c r="C1196" t="s">
        <v>31</v>
      </c>
      <c r="D1196" t="s">
        <v>3838</v>
      </c>
      <c r="E1196">
        <v>2</v>
      </c>
      <c r="F1196" t="s">
        <v>3846</v>
      </c>
      <c r="G1196">
        <v>1</v>
      </c>
      <c r="H1196" t="s">
        <v>3842</v>
      </c>
      <c r="I1196">
        <v>2</v>
      </c>
      <c r="J1196" t="s">
        <v>16</v>
      </c>
      <c r="K1196" t="s">
        <v>17</v>
      </c>
      <c r="L1196" t="s">
        <v>3942</v>
      </c>
    </row>
    <row r="1197" spans="1:12" x14ac:dyDescent="0.35">
      <c r="A1197" t="s">
        <v>513</v>
      </c>
      <c r="B1197" t="s">
        <v>84</v>
      </c>
      <c r="C1197" t="s">
        <v>84</v>
      </c>
      <c r="D1197" t="s">
        <v>3858</v>
      </c>
      <c r="E1197">
        <v>1</v>
      </c>
      <c r="F1197" t="s">
        <v>3839</v>
      </c>
      <c r="G1197">
        <v>1.5</v>
      </c>
      <c r="H1197" t="s">
        <v>3839</v>
      </c>
      <c r="I1197">
        <v>1.5</v>
      </c>
      <c r="J1197" t="s">
        <v>25</v>
      </c>
      <c r="K1197" t="s">
        <v>26</v>
      </c>
      <c r="L1197" t="s">
        <v>4096</v>
      </c>
    </row>
    <row r="1198" spans="1:12" x14ac:dyDescent="0.35">
      <c r="A1198" t="s">
        <v>5617</v>
      </c>
      <c r="B1198" t="s">
        <v>24</v>
      </c>
      <c r="C1198" t="s">
        <v>24</v>
      </c>
      <c r="D1198" t="s">
        <v>3858</v>
      </c>
      <c r="E1198">
        <v>1</v>
      </c>
      <c r="F1198" t="s">
        <v>3828</v>
      </c>
      <c r="G1198">
        <v>3</v>
      </c>
      <c r="H1198" t="s">
        <v>3828</v>
      </c>
      <c r="I1198">
        <v>3</v>
      </c>
      <c r="J1198" t="s">
        <v>3830</v>
      </c>
      <c r="K1198" t="s">
        <v>3833</v>
      </c>
      <c r="L1198" t="s">
        <v>4062</v>
      </c>
    </row>
    <row r="1199" spans="1:12" x14ac:dyDescent="0.35">
      <c r="A1199" t="s">
        <v>5618</v>
      </c>
      <c r="B1199" t="s">
        <v>50</v>
      </c>
      <c r="C1199" t="s">
        <v>50</v>
      </c>
      <c r="D1199" t="s">
        <v>3827</v>
      </c>
      <c r="E1199">
        <v>3</v>
      </c>
      <c r="F1199" t="s">
        <v>3828</v>
      </c>
      <c r="G1199">
        <v>3</v>
      </c>
      <c r="H1199" t="s">
        <v>3830</v>
      </c>
      <c r="I1199">
        <v>9</v>
      </c>
      <c r="J1199" t="s">
        <v>3833</v>
      </c>
      <c r="K1199" t="s">
        <v>3833</v>
      </c>
      <c r="L1199" t="s">
        <v>4069</v>
      </c>
    </row>
    <row r="1200" spans="1:12" x14ac:dyDescent="0.35">
      <c r="A1200" t="s">
        <v>4063</v>
      </c>
      <c r="B1200" t="s">
        <v>3833</v>
      </c>
      <c r="C1200" t="s">
        <v>31</v>
      </c>
      <c r="D1200" t="s">
        <v>3834</v>
      </c>
      <c r="E1200">
        <v>5</v>
      </c>
      <c r="F1200" t="s">
        <v>3846</v>
      </c>
      <c r="G1200">
        <v>1</v>
      </c>
      <c r="H1200" t="s">
        <v>3849</v>
      </c>
      <c r="I1200">
        <v>5</v>
      </c>
      <c r="J1200" t="s">
        <v>3833</v>
      </c>
      <c r="K1200" t="s">
        <v>26</v>
      </c>
      <c r="L1200" t="s">
        <v>4064</v>
      </c>
    </row>
    <row r="1201" spans="1:12" x14ac:dyDescent="0.35">
      <c r="A1201" t="s">
        <v>514</v>
      </c>
      <c r="B1201" t="s">
        <v>42</v>
      </c>
      <c r="C1201" t="s">
        <v>42</v>
      </c>
      <c r="D1201" t="s">
        <v>3834</v>
      </c>
      <c r="E1201">
        <v>5</v>
      </c>
      <c r="F1201" t="s">
        <v>3849</v>
      </c>
      <c r="G1201">
        <v>5</v>
      </c>
      <c r="H1201" t="s">
        <v>3825</v>
      </c>
      <c r="I1201">
        <v>25</v>
      </c>
      <c r="J1201" t="s">
        <v>25</v>
      </c>
      <c r="K1201" t="s">
        <v>17</v>
      </c>
      <c r="L1201" t="s">
        <v>4864</v>
      </c>
    </row>
    <row r="1202" spans="1:12" x14ac:dyDescent="0.35">
      <c r="A1202" t="s">
        <v>5619</v>
      </c>
      <c r="B1202" t="s">
        <v>31</v>
      </c>
      <c r="C1202" t="s">
        <v>31</v>
      </c>
      <c r="D1202" t="s">
        <v>3834</v>
      </c>
      <c r="E1202">
        <v>5</v>
      </c>
      <c r="F1202" t="s">
        <v>3846</v>
      </c>
      <c r="G1202">
        <v>1</v>
      </c>
      <c r="H1202" t="s">
        <v>3849</v>
      </c>
      <c r="I1202">
        <v>5</v>
      </c>
      <c r="J1202" t="s">
        <v>3825</v>
      </c>
      <c r="K1202" t="s">
        <v>26</v>
      </c>
      <c r="L1202" t="s">
        <v>3861</v>
      </c>
    </row>
    <row r="1203" spans="1:12" x14ac:dyDescent="0.35">
      <c r="A1203" t="s">
        <v>5620</v>
      </c>
      <c r="B1203" t="s">
        <v>58</v>
      </c>
      <c r="C1203" t="s">
        <v>58</v>
      </c>
      <c r="D1203" t="s">
        <v>3838</v>
      </c>
      <c r="E1203">
        <v>2</v>
      </c>
      <c r="F1203" t="s">
        <v>3879</v>
      </c>
      <c r="G1203">
        <v>4</v>
      </c>
      <c r="H1203" t="s">
        <v>3883</v>
      </c>
      <c r="I1203">
        <v>8</v>
      </c>
      <c r="J1203" t="s">
        <v>16</v>
      </c>
      <c r="K1203" t="s">
        <v>3833</v>
      </c>
      <c r="L1203" t="s">
        <v>4305</v>
      </c>
    </row>
    <row r="1204" spans="1:12" x14ac:dyDescent="0.35">
      <c r="A1204" t="s">
        <v>5621</v>
      </c>
      <c r="B1204" t="s">
        <v>84</v>
      </c>
      <c r="C1204" t="s">
        <v>84</v>
      </c>
      <c r="D1204" t="s">
        <v>3858</v>
      </c>
      <c r="E1204">
        <v>1</v>
      </c>
      <c r="F1204" t="s">
        <v>3839</v>
      </c>
      <c r="G1204">
        <v>1.5</v>
      </c>
      <c r="H1204" t="s">
        <v>3839</v>
      </c>
      <c r="I1204">
        <v>1.5</v>
      </c>
      <c r="J1204" t="s">
        <v>25</v>
      </c>
      <c r="K1204" t="s">
        <v>3833</v>
      </c>
      <c r="L1204" t="s">
        <v>3944</v>
      </c>
    </row>
    <row r="1205" spans="1:12" x14ac:dyDescent="0.35">
      <c r="A1205" t="s">
        <v>5622</v>
      </c>
      <c r="B1205" t="s">
        <v>24</v>
      </c>
      <c r="C1205" t="s">
        <v>24</v>
      </c>
      <c r="D1205" t="s">
        <v>3830</v>
      </c>
      <c r="E1205">
        <v>3</v>
      </c>
      <c r="F1205" t="s">
        <v>3828</v>
      </c>
      <c r="G1205">
        <v>3</v>
      </c>
      <c r="H1205" t="s">
        <v>3829</v>
      </c>
      <c r="I1205">
        <v>9</v>
      </c>
      <c r="J1205" t="s">
        <v>3833</v>
      </c>
      <c r="K1205" t="s">
        <v>3833</v>
      </c>
      <c r="L1205" t="s">
        <v>4779</v>
      </c>
    </row>
    <row r="1206" spans="1:12" x14ac:dyDescent="0.35">
      <c r="A1206" t="s">
        <v>5623</v>
      </c>
      <c r="B1206" t="s">
        <v>15</v>
      </c>
      <c r="C1206" t="s">
        <v>15</v>
      </c>
      <c r="D1206" t="s">
        <v>3851</v>
      </c>
      <c r="E1206">
        <v>4</v>
      </c>
      <c r="F1206" t="s">
        <v>3842</v>
      </c>
      <c r="G1206">
        <v>2</v>
      </c>
      <c r="H1206" t="s">
        <v>3883</v>
      </c>
      <c r="I1206">
        <v>8</v>
      </c>
      <c r="J1206" t="s">
        <v>3833</v>
      </c>
      <c r="K1206" t="s">
        <v>26</v>
      </c>
      <c r="L1206" t="s">
        <v>3985</v>
      </c>
    </row>
    <row r="1207" spans="1:12" x14ac:dyDescent="0.35">
      <c r="A1207" t="s">
        <v>515</v>
      </c>
      <c r="B1207" t="s">
        <v>58</v>
      </c>
      <c r="C1207" t="s">
        <v>58</v>
      </c>
      <c r="D1207" t="s">
        <v>3851</v>
      </c>
      <c r="E1207">
        <v>4</v>
      </c>
      <c r="F1207" t="s">
        <v>3879</v>
      </c>
      <c r="G1207">
        <v>4</v>
      </c>
      <c r="H1207" t="s">
        <v>3874</v>
      </c>
      <c r="I1207">
        <v>16</v>
      </c>
      <c r="J1207" t="s">
        <v>36</v>
      </c>
      <c r="K1207" t="s">
        <v>17</v>
      </c>
      <c r="L1207" t="s">
        <v>5000</v>
      </c>
    </row>
    <row r="1208" spans="1:12" x14ac:dyDescent="0.35">
      <c r="A1208" t="s">
        <v>5624</v>
      </c>
      <c r="B1208" t="s">
        <v>47</v>
      </c>
      <c r="C1208" t="s">
        <v>47</v>
      </c>
      <c r="D1208" t="s">
        <v>3838</v>
      </c>
      <c r="E1208">
        <v>2</v>
      </c>
      <c r="F1208" t="s">
        <v>3879</v>
      </c>
      <c r="G1208">
        <v>4</v>
      </c>
      <c r="H1208" t="s">
        <v>3883</v>
      </c>
      <c r="I1208">
        <v>8</v>
      </c>
      <c r="J1208" t="s">
        <v>3833</v>
      </c>
      <c r="K1208" t="s">
        <v>3830</v>
      </c>
      <c r="L1208" t="s">
        <v>4246</v>
      </c>
    </row>
    <row r="1209" spans="1:12" x14ac:dyDescent="0.35">
      <c r="A1209" t="s">
        <v>4065</v>
      </c>
      <c r="B1209" t="s">
        <v>3830</v>
      </c>
      <c r="C1209" t="s">
        <v>31</v>
      </c>
      <c r="D1209" t="s">
        <v>3838</v>
      </c>
      <c r="E1209">
        <v>2</v>
      </c>
      <c r="F1209" t="s">
        <v>3846</v>
      </c>
      <c r="G1209">
        <v>1</v>
      </c>
      <c r="H1209" t="s">
        <v>3842</v>
      </c>
      <c r="I1209">
        <v>2</v>
      </c>
      <c r="J1209" t="s">
        <v>3833</v>
      </c>
      <c r="K1209" t="s">
        <v>3833</v>
      </c>
      <c r="L1209" t="s">
        <v>4066</v>
      </c>
    </row>
    <row r="1210" spans="1:12" x14ac:dyDescent="0.35">
      <c r="A1210" t="s">
        <v>516</v>
      </c>
      <c r="B1210" t="s">
        <v>84</v>
      </c>
      <c r="C1210" t="s">
        <v>84</v>
      </c>
      <c r="D1210" t="s">
        <v>3838</v>
      </c>
      <c r="E1210">
        <v>2</v>
      </c>
      <c r="F1210" t="s">
        <v>3839</v>
      </c>
      <c r="G1210">
        <v>1.5</v>
      </c>
      <c r="H1210" t="s">
        <v>3828</v>
      </c>
      <c r="I1210">
        <v>3</v>
      </c>
      <c r="J1210" t="s">
        <v>16</v>
      </c>
      <c r="K1210" t="s">
        <v>26</v>
      </c>
      <c r="L1210" t="s">
        <v>4384</v>
      </c>
    </row>
    <row r="1211" spans="1:12" x14ac:dyDescent="0.35">
      <c r="A1211" t="s">
        <v>5625</v>
      </c>
      <c r="B1211" t="s">
        <v>24</v>
      </c>
      <c r="C1211" t="s">
        <v>24</v>
      </c>
      <c r="D1211" t="s">
        <v>3838</v>
      </c>
      <c r="E1211">
        <v>2</v>
      </c>
      <c r="F1211" t="s">
        <v>3828</v>
      </c>
      <c r="G1211">
        <v>3</v>
      </c>
      <c r="H1211" t="s">
        <v>3902</v>
      </c>
      <c r="I1211">
        <v>6</v>
      </c>
      <c r="J1211" t="s">
        <v>16</v>
      </c>
      <c r="K1211" t="s">
        <v>3833</v>
      </c>
      <c r="L1211" t="s">
        <v>4441</v>
      </c>
    </row>
    <row r="1212" spans="1:12" x14ac:dyDescent="0.35">
      <c r="A1212" t="s">
        <v>517</v>
      </c>
      <c r="B1212" t="s">
        <v>47</v>
      </c>
      <c r="C1212" t="s">
        <v>47</v>
      </c>
      <c r="D1212" t="s">
        <v>3838</v>
      </c>
      <c r="E1212">
        <v>2</v>
      </c>
      <c r="F1212" t="s">
        <v>3879</v>
      </c>
      <c r="G1212">
        <v>4</v>
      </c>
      <c r="H1212" t="s">
        <v>3883</v>
      </c>
      <c r="I1212">
        <v>8</v>
      </c>
      <c r="J1212" t="s">
        <v>36</v>
      </c>
      <c r="K1212" t="s">
        <v>17</v>
      </c>
      <c r="L1212" t="s">
        <v>4521</v>
      </c>
    </row>
    <row r="1213" spans="1:12" x14ac:dyDescent="0.35">
      <c r="A1213" t="s">
        <v>518</v>
      </c>
      <c r="B1213" t="s">
        <v>47</v>
      </c>
      <c r="C1213" t="s">
        <v>47</v>
      </c>
      <c r="D1213" t="s">
        <v>3851</v>
      </c>
      <c r="E1213">
        <v>4</v>
      </c>
      <c r="F1213" t="s">
        <v>3879</v>
      </c>
      <c r="G1213">
        <v>4</v>
      </c>
      <c r="H1213" t="s">
        <v>3874</v>
      </c>
      <c r="I1213">
        <v>16</v>
      </c>
      <c r="J1213" t="s">
        <v>36</v>
      </c>
      <c r="K1213" t="s">
        <v>17</v>
      </c>
      <c r="L1213" t="s">
        <v>4035</v>
      </c>
    </row>
    <row r="1214" spans="1:12" x14ac:dyDescent="0.35">
      <c r="A1214" t="s">
        <v>5626</v>
      </c>
      <c r="B1214" t="s">
        <v>31</v>
      </c>
      <c r="C1214" t="s">
        <v>31</v>
      </c>
      <c r="D1214" t="s">
        <v>3858</v>
      </c>
      <c r="E1214">
        <v>1</v>
      </c>
      <c r="F1214" t="s">
        <v>3833</v>
      </c>
      <c r="G1214">
        <v>1</v>
      </c>
      <c r="H1214" t="s">
        <v>3846</v>
      </c>
      <c r="I1214">
        <v>1</v>
      </c>
      <c r="J1214" t="s">
        <v>3825</v>
      </c>
      <c r="K1214" t="s">
        <v>26</v>
      </c>
      <c r="L1214" t="s">
        <v>3833</v>
      </c>
    </row>
    <row r="1215" spans="1:12" x14ac:dyDescent="0.35">
      <c r="A1215" t="s">
        <v>519</v>
      </c>
      <c r="B1215" t="s">
        <v>3833</v>
      </c>
      <c r="C1215" t="s">
        <v>15</v>
      </c>
      <c r="D1215" t="s">
        <v>3858</v>
      </c>
      <c r="E1215">
        <v>1</v>
      </c>
      <c r="F1215" t="s">
        <v>3842</v>
      </c>
      <c r="G1215">
        <v>2</v>
      </c>
      <c r="H1215" t="s">
        <v>3842</v>
      </c>
      <c r="I1215">
        <v>2</v>
      </c>
      <c r="J1215" t="s">
        <v>25</v>
      </c>
      <c r="K1215" t="s">
        <v>17</v>
      </c>
      <c r="L1215" t="s">
        <v>4067</v>
      </c>
    </row>
    <row r="1216" spans="1:12" x14ac:dyDescent="0.35">
      <c r="A1216" t="s">
        <v>5627</v>
      </c>
      <c r="B1216" t="s">
        <v>31</v>
      </c>
      <c r="C1216" t="s">
        <v>31</v>
      </c>
      <c r="D1216" t="s">
        <v>3834</v>
      </c>
      <c r="E1216">
        <v>5</v>
      </c>
      <c r="F1216" t="s">
        <v>3846</v>
      </c>
      <c r="G1216">
        <v>1</v>
      </c>
      <c r="H1216" t="s">
        <v>3849</v>
      </c>
      <c r="I1216">
        <v>5</v>
      </c>
      <c r="J1216" t="s">
        <v>3830</v>
      </c>
      <c r="K1216" t="s">
        <v>3833</v>
      </c>
      <c r="L1216" t="s">
        <v>4087</v>
      </c>
    </row>
    <row r="1217" spans="1:12" x14ac:dyDescent="0.35">
      <c r="A1217" t="s">
        <v>5628</v>
      </c>
      <c r="B1217" t="s">
        <v>50</v>
      </c>
      <c r="C1217" t="s">
        <v>50</v>
      </c>
      <c r="D1217" t="s">
        <v>3827</v>
      </c>
      <c r="E1217">
        <v>3</v>
      </c>
      <c r="F1217" t="s">
        <v>3828</v>
      </c>
      <c r="G1217">
        <v>3</v>
      </c>
      <c r="H1217" t="s">
        <v>3829</v>
      </c>
      <c r="I1217">
        <v>9</v>
      </c>
      <c r="J1217" t="s">
        <v>25</v>
      </c>
      <c r="K1217" t="s">
        <v>3833</v>
      </c>
      <c r="L1217" t="s">
        <v>4388</v>
      </c>
    </row>
    <row r="1218" spans="1:12" x14ac:dyDescent="0.35">
      <c r="A1218" t="s">
        <v>520</v>
      </c>
      <c r="B1218" t="s">
        <v>47</v>
      </c>
      <c r="C1218" t="s">
        <v>47</v>
      </c>
      <c r="D1218" t="s">
        <v>3858</v>
      </c>
      <c r="E1218">
        <v>1</v>
      </c>
      <c r="F1218" t="s">
        <v>3879</v>
      </c>
      <c r="G1218">
        <v>4</v>
      </c>
      <c r="H1218" t="s">
        <v>3879</v>
      </c>
      <c r="I1218">
        <v>4</v>
      </c>
      <c r="J1218" t="s">
        <v>36</v>
      </c>
      <c r="K1218" t="s">
        <v>26</v>
      </c>
      <c r="L1218" t="s">
        <v>4539</v>
      </c>
    </row>
    <row r="1219" spans="1:12" x14ac:dyDescent="0.35">
      <c r="A1219" t="s">
        <v>521</v>
      </c>
      <c r="B1219" t="s">
        <v>24</v>
      </c>
      <c r="C1219" t="s">
        <v>24</v>
      </c>
      <c r="D1219" t="s">
        <v>3851</v>
      </c>
      <c r="E1219">
        <v>4</v>
      </c>
      <c r="F1219" t="s">
        <v>3828</v>
      </c>
      <c r="G1219">
        <v>3</v>
      </c>
      <c r="H1219" t="s">
        <v>3852</v>
      </c>
      <c r="I1219">
        <v>12</v>
      </c>
      <c r="J1219" t="s">
        <v>25</v>
      </c>
      <c r="K1219" t="s">
        <v>17</v>
      </c>
      <c r="L1219" t="s">
        <v>4201</v>
      </c>
    </row>
    <row r="1220" spans="1:12" x14ac:dyDescent="0.35">
      <c r="A1220" t="s">
        <v>5629</v>
      </c>
      <c r="B1220" t="s">
        <v>24</v>
      </c>
      <c r="C1220" t="s">
        <v>24</v>
      </c>
      <c r="D1220" t="s">
        <v>3838</v>
      </c>
      <c r="E1220">
        <v>2</v>
      </c>
      <c r="F1220" t="s">
        <v>3828</v>
      </c>
      <c r="G1220">
        <v>3</v>
      </c>
      <c r="H1220" t="s">
        <v>3902</v>
      </c>
      <c r="I1220">
        <v>6</v>
      </c>
      <c r="J1220" t="s">
        <v>3833</v>
      </c>
      <c r="K1220" t="s">
        <v>3830</v>
      </c>
      <c r="L1220" t="s">
        <v>4795</v>
      </c>
    </row>
    <row r="1221" spans="1:12" x14ac:dyDescent="0.35">
      <c r="A1221" t="s">
        <v>522</v>
      </c>
      <c r="B1221" t="s">
        <v>58</v>
      </c>
      <c r="C1221" t="s">
        <v>58</v>
      </c>
      <c r="D1221" t="s">
        <v>3834</v>
      </c>
      <c r="E1221">
        <v>5</v>
      </c>
      <c r="F1221" t="s">
        <v>3879</v>
      </c>
      <c r="G1221">
        <v>4</v>
      </c>
      <c r="H1221" t="s">
        <v>3880</v>
      </c>
      <c r="I1221">
        <v>20</v>
      </c>
      <c r="J1221" t="s">
        <v>36</v>
      </c>
      <c r="K1221" t="s">
        <v>26</v>
      </c>
      <c r="L1221" t="s">
        <v>5048</v>
      </c>
    </row>
    <row r="1222" spans="1:12" x14ac:dyDescent="0.35">
      <c r="A1222" t="s">
        <v>5630</v>
      </c>
      <c r="B1222" t="s">
        <v>47</v>
      </c>
      <c r="C1222" t="s">
        <v>47</v>
      </c>
      <c r="D1222" t="s">
        <v>3858</v>
      </c>
      <c r="E1222">
        <v>1</v>
      </c>
      <c r="F1222" t="s">
        <v>3879</v>
      </c>
      <c r="G1222">
        <v>4</v>
      </c>
      <c r="H1222" t="s">
        <v>3879</v>
      </c>
      <c r="I1222">
        <v>4</v>
      </c>
      <c r="J1222" t="s">
        <v>3833</v>
      </c>
      <c r="K1222" t="s">
        <v>26</v>
      </c>
      <c r="L1222" t="s">
        <v>4284</v>
      </c>
    </row>
    <row r="1223" spans="1:12" x14ac:dyDescent="0.35">
      <c r="A1223" t="s">
        <v>5631</v>
      </c>
      <c r="B1223" t="s">
        <v>58</v>
      </c>
      <c r="C1223" t="s">
        <v>58</v>
      </c>
      <c r="D1223" t="s">
        <v>3858</v>
      </c>
      <c r="E1223">
        <v>1</v>
      </c>
      <c r="F1223" t="s">
        <v>3879</v>
      </c>
      <c r="G1223">
        <v>4</v>
      </c>
      <c r="H1223" t="s">
        <v>3879</v>
      </c>
      <c r="I1223">
        <v>4</v>
      </c>
      <c r="J1223" t="s">
        <v>3833</v>
      </c>
      <c r="K1223" t="s">
        <v>3833</v>
      </c>
      <c r="L1223" t="s">
        <v>4384</v>
      </c>
    </row>
    <row r="1224" spans="1:12" x14ac:dyDescent="0.35">
      <c r="A1224" t="s">
        <v>5632</v>
      </c>
      <c r="B1224" t="s">
        <v>42</v>
      </c>
      <c r="C1224" t="s">
        <v>42</v>
      </c>
      <c r="D1224" t="s">
        <v>3834</v>
      </c>
      <c r="E1224">
        <v>5</v>
      </c>
      <c r="F1224" t="s">
        <v>3849</v>
      </c>
      <c r="G1224">
        <v>5</v>
      </c>
      <c r="H1224" t="s">
        <v>3855</v>
      </c>
      <c r="I1224">
        <v>25</v>
      </c>
      <c r="J1224" t="s">
        <v>3833</v>
      </c>
      <c r="K1224" t="s">
        <v>17</v>
      </c>
      <c r="L1224" t="s">
        <v>3914</v>
      </c>
    </row>
    <row r="1225" spans="1:12" x14ac:dyDescent="0.35">
      <c r="A1225" t="s">
        <v>523</v>
      </c>
      <c r="B1225" t="s">
        <v>31</v>
      </c>
      <c r="C1225" t="s">
        <v>31</v>
      </c>
      <c r="D1225" t="s">
        <v>3838</v>
      </c>
      <c r="E1225">
        <v>2</v>
      </c>
      <c r="F1225" t="s">
        <v>3846</v>
      </c>
      <c r="G1225">
        <v>1</v>
      </c>
      <c r="H1225" t="s">
        <v>3842</v>
      </c>
      <c r="I1225">
        <v>2</v>
      </c>
      <c r="J1225" t="s">
        <v>36</v>
      </c>
      <c r="K1225" t="s">
        <v>26</v>
      </c>
      <c r="L1225" t="s">
        <v>4143</v>
      </c>
    </row>
    <row r="1226" spans="1:12" x14ac:dyDescent="0.35">
      <c r="A1226" t="s">
        <v>5633</v>
      </c>
      <c r="B1226" t="s">
        <v>47</v>
      </c>
      <c r="C1226" t="s">
        <v>47</v>
      </c>
      <c r="D1226" t="s">
        <v>3838</v>
      </c>
      <c r="E1226">
        <v>2</v>
      </c>
      <c r="F1226" t="s">
        <v>3879</v>
      </c>
      <c r="G1226">
        <v>4</v>
      </c>
      <c r="H1226" t="s">
        <v>3825</v>
      </c>
      <c r="I1226">
        <v>8</v>
      </c>
      <c r="J1226" t="s">
        <v>3833</v>
      </c>
      <c r="K1226" t="s">
        <v>17</v>
      </c>
      <c r="L1226" t="s">
        <v>3973</v>
      </c>
    </row>
    <row r="1227" spans="1:12" x14ac:dyDescent="0.35">
      <c r="A1227" t="s">
        <v>5634</v>
      </c>
      <c r="B1227" t="s">
        <v>15</v>
      </c>
      <c r="C1227" t="s">
        <v>15</v>
      </c>
      <c r="D1227" t="s">
        <v>3838</v>
      </c>
      <c r="E1227">
        <v>2</v>
      </c>
      <c r="F1227" t="s">
        <v>3842</v>
      </c>
      <c r="G1227">
        <v>2</v>
      </c>
      <c r="H1227" t="s">
        <v>3879</v>
      </c>
      <c r="I1227">
        <v>4</v>
      </c>
      <c r="J1227" t="s">
        <v>3833</v>
      </c>
      <c r="K1227" t="s">
        <v>26</v>
      </c>
      <c r="L1227" t="s">
        <v>4832</v>
      </c>
    </row>
    <row r="1228" spans="1:12" x14ac:dyDescent="0.35">
      <c r="A1228" t="s">
        <v>524</v>
      </c>
      <c r="B1228" t="s">
        <v>31</v>
      </c>
      <c r="C1228" t="s">
        <v>31</v>
      </c>
      <c r="D1228" t="s">
        <v>3838</v>
      </c>
      <c r="E1228">
        <v>2</v>
      </c>
      <c r="F1228" t="s">
        <v>3846</v>
      </c>
      <c r="G1228">
        <v>1</v>
      </c>
      <c r="H1228" t="s">
        <v>3842</v>
      </c>
      <c r="I1228">
        <v>2</v>
      </c>
      <c r="J1228" t="s">
        <v>16</v>
      </c>
      <c r="K1228" t="s">
        <v>17</v>
      </c>
      <c r="L1228" t="s">
        <v>4974</v>
      </c>
    </row>
    <row r="1229" spans="1:12" x14ac:dyDescent="0.35">
      <c r="A1229" t="s">
        <v>5635</v>
      </c>
      <c r="B1229" t="s">
        <v>47</v>
      </c>
      <c r="C1229" t="s">
        <v>47</v>
      </c>
      <c r="D1229" t="s">
        <v>3838</v>
      </c>
      <c r="E1229">
        <v>2</v>
      </c>
      <c r="F1229" t="s">
        <v>3879</v>
      </c>
      <c r="G1229">
        <v>4</v>
      </c>
      <c r="H1229" t="s">
        <v>3883</v>
      </c>
      <c r="I1229">
        <v>8</v>
      </c>
      <c r="J1229" t="s">
        <v>16</v>
      </c>
      <c r="K1229" t="s">
        <v>3830</v>
      </c>
      <c r="L1229" t="s">
        <v>5073</v>
      </c>
    </row>
    <row r="1230" spans="1:12" x14ac:dyDescent="0.35">
      <c r="A1230" t="s">
        <v>4068</v>
      </c>
      <c r="B1230" t="s">
        <v>3825</v>
      </c>
      <c r="C1230" t="s">
        <v>31</v>
      </c>
      <c r="D1230" t="s">
        <v>3827</v>
      </c>
      <c r="E1230">
        <v>3</v>
      </c>
      <c r="F1230" t="s">
        <v>3846</v>
      </c>
      <c r="G1230">
        <v>1</v>
      </c>
      <c r="H1230" t="s">
        <v>3828</v>
      </c>
      <c r="I1230">
        <v>3</v>
      </c>
      <c r="J1230" t="s">
        <v>25</v>
      </c>
      <c r="K1230" t="s">
        <v>3833</v>
      </c>
      <c r="L1230" t="s">
        <v>4021</v>
      </c>
    </row>
    <row r="1231" spans="1:12" x14ac:dyDescent="0.35">
      <c r="A1231" t="s">
        <v>525</v>
      </c>
      <c r="B1231" t="s">
        <v>3833</v>
      </c>
      <c r="C1231" t="s">
        <v>31</v>
      </c>
      <c r="D1231" t="s">
        <v>3858</v>
      </c>
      <c r="E1231">
        <v>1</v>
      </c>
      <c r="F1231" t="s">
        <v>3846</v>
      </c>
      <c r="G1231">
        <v>1</v>
      </c>
      <c r="H1231" t="s">
        <v>3846</v>
      </c>
      <c r="I1231">
        <v>1</v>
      </c>
      <c r="J1231" t="s">
        <v>36</v>
      </c>
      <c r="K1231" t="s">
        <v>26</v>
      </c>
      <c r="L1231" t="s">
        <v>4069</v>
      </c>
    </row>
    <row r="1232" spans="1:12" x14ac:dyDescent="0.35">
      <c r="A1232" t="s">
        <v>5636</v>
      </c>
      <c r="B1232" t="s">
        <v>15</v>
      </c>
      <c r="C1232" t="s">
        <v>15</v>
      </c>
      <c r="D1232" t="s">
        <v>3838</v>
      </c>
      <c r="E1232">
        <v>2</v>
      </c>
      <c r="F1232" t="s">
        <v>3842</v>
      </c>
      <c r="G1232">
        <v>2</v>
      </c>
      <c r="H1232" t="s">
        <v>3879</v>
      </c>
      <c r="I1232">
        <v>4</v>
      </c>
      <c r="J1232" t="s">
        <v>16</v>
      </c>
      <c r="K1232" t="s">
        <v>3833</v>
      </c>
      <c r="L1232" t="s">
        <v>3926</v>
      </c>
    </row>
    <row r="1233" spans="1:12" x14ac:dyDescent="0.35">
      <c r="A1233" t="s">
        <v>526</v>
      </c>
      <c r="B1233" t="s">
        <v>15</v>
      </c>
      <c r="C1233" t="s">
        <v>15</v>
      </c>
      <c r="D1233" t="s">
        <v>3851</v>
      </c>
      <c r="E1233">
        <v>4</v>
      </c>
      <c r="F1233" t="s">
        <v>3842</v>
      </c>
      <c r="G1233">
        <v>2</v>
      </c>
      <c r="H1233" t="s">
        <v>3883</v>
      </c>
      <c r="I1233">
        <v>8</v>
      </c>
      <c r="J1233" t="s">
        <v>36</v>
      </c>
      <c r="K1233" t="s">
        <v>17</v>
      </c>
      <c r="L1233" t="s">
        <v>4738</v>
      </c>
    </row>
    <row r="1234" spans="1:12" x14ac:dyDescent="0.35">
      <c r="A1234" t="s">
        <v>5637</v>
      </c>
      <c r="B1234" t="s">
        <v>47</v>
      </c>
      <c r="C1234" t="s">
        <v>47</v>
      </c>
      <c r="D1234" t="s">
        <v>3838</v>
      </c>
      <c r="E1234">
        <v>2</v>
      </c>
      <c r="F1234" t="s">
        <v>3879</v>
      </c>
      <c r="G1234">
        <v>4</v>
      </c>
      <c r="H1234" t="s">
        <v>3883</v>
      </c>
      <c r="I1234">
        <v>8</v>
      </c>
      <c r="J1234" t="s">
        <v>25</v>
      </c>
      <c r="K1234" t="s">
        <v>3833</v>
      </c>
      <c r="L1234" t="s">
        <v>4251</v>
      </c>
    </row>
    <row r="1235" spans="1:12" x14ac:dyDescent="0.35">
      <c r="A1235" t="s">
        <v>5638</v>
      </c>
      <c r="B1235" t="s">
        <v>47</v>
      </c>
      <c r="C1235" t="s">
        <v>47</v>
      </c>
      <c r="D1235" t="s">
        <v>3851</v>
      </c>
      <c r="E1235">
        <v>4</v>
      </c>
      <c r="F1235" t="s">
        <v>3879</v>
      </c>
      <c r="G1235">
        <v>4</v>
      </c>
      <c r="H1235" t="s">
        <v>3874</v>
      </c>
      <c r="I1235">
        <v>16</v>
      </c>
      <c r="J1235" t="s">
        <v>3833</v>
      </c>
      <c r="K1235" t="s">
        <v>3833</v>
      </c>
      <c r="L1235" t="s">
        <v>4688</v>
      </c>
    </row>
    <row r="1236" spans="1:12" x14ac:dyDescent="0.35">
      <c r="A1236" t="s">
        <v>5639</v>
      </c>
      <c r="B1236" t="s">
        <v>58</v>
      </c>
      <c r="C1236" t="s">
        <v>58</v>
      </c>
      <c r="D1236" t="s">
        <v>3838</v>
      </c>
      <c r="E1236">
        <v>2</v>
      </c>
      <c r="F1236" t="s">
        <v>3879</v>
      </c>
      <c r="G1236">
        <v>4</v>
      </c>
      <c r="H1236" t="s">
        <v>3883</v>
      </c>
      <c r="I1236">
        <v>8</v>
      </c>
      <c r="J1236" t="s">
        <v>3833</v>
      </c>
      <c r="K1236" t="s">
        <v>26</v>
      </c>
      <c r="L1236" t="s">
        <v>4609</v>
      </c>
    </row>
    <row r="1237" spans="1:12" x14ac:dyDescent="0.35">
      <c r="A1237" t="s">
        <v>527</v>
      </c>
      <c r="B1237" t="s">
        <v>58</v>
      </c>
      <c r="C1237" t="s">
        <v>58</v>
      </c>
      <c r="D1237" t="s">
        <v>3827</v>
      </c>
      <c r="E1237">
        <v>3</v>
      </c>
      <c r="F1237" t="s">
        <v>3879</v>
      </c>
      <c r="G1237">
        <v>4</v>
      </c>
      <c r="H1237" t="s">
        <v>3852</v>
      </c>
      <c r="I1237">
        <v>12</v>
      </c>
      <c r="J1237" t="s">
        <v>25</v>
      </c>
      <c r="K1237" t="s">
        <v>26</v>
      </c>
      <c r="L1237" t="s">
        <v>5052</v>
      </c>
    </row>
    <row r="1238" spans="1:12" x14ac:dyDescent="0.35">
      <c r="A1238" t="s">
        <v>528</v>
      </c>
      <c r="B1238" t="s">
        <v>24</v>
      </c>
      <c r="C1238" t="s">
        <v>24</v>
      </c>
      <c r="D1238" t="s">
        <v>3858</v>
      </c>
      <c r="E1238">
        <v>1</v>
      </c>
      <c r="F1238" t="s">
        <v>3828</v>
      </c>
      <c r="G1238">
        <v>3</v>
      </c>
      <c r="H1238" t="s">
        <v>3828</v>
      </c>
      <c r="I1238">
        <v>3</v>
      </c>
      <c r="J1238" t="s">
        <v>25</v>
      </c>
      <c r="K1238" t="s">
        <v>17</v>
      </c>
      <c r="L1238" t="s">
        <v>3907</v>
      </c>
    </row>
    <row r="1239" spans="1:12" x14ac:dyDescent="0.35">
      <c r="A1239" t="s">
        <v>529</v>
      </c>
      <c r="B1239" t="s">
        <v>31</v>
      </c>
      <c r="C1239" t="s">
        <v>31</v>
      </c>
      <c r="D1239" t="s">
        <v>3838</v>
      </c>
      <c r="E1239">
        <v>2</v>
      </c>
      <c r="F1239" t="s">
        <v>3830</v>
      </c>
      <c r="G1239">
        <v>1</v>
      </c>
      <c r="H1239" t="s">
        <v>3842</v>
      </c>
      <c r="I1239">
        <v>2</v>
      </c>
      <c r="J1239" t="s">
        <v>36</v>
      </c>
      <c r="K1239" t="s">
        <v>26</v>
      </c>
      <c r="L1239" t="s">
        <v>5487</v>
      </c>
    </row>
    <row r="1240" spans="1:12" x14ac:dyDescent="0.35">
      <c r="A1240" t="s">
        <v>530</v>
      </c>
      <c r="B1240" t="s">
        <v>3833</v>
      </c>
      <c r="C1240" t="s">
        <v>15</v>
      </c>
      <c r="D1240" t="s">
        <v>3827</v>
      </c>
      <c r="E1240">
        <v>3</v>
      </c>
      <c r="F1240" t="s">
        <v>3842</v>
      </c>
      <c r="G1240">
        <v>2</v>
      </c>
      <c r="H1240" t="s">
        <v>3902</v>
      </c>
      <c r="I1240">
        <v>6</v>
      </c>
      <c r="J1240" t="s">
        <v>36</v>
      </c>
      <c r="K1240" t="s">
        <v>26</v>
      </c>
      <c r="L1240" t="s">
        <v>3995</v>
      </c>
    </row>
    <row r="1241" spans="1:12" x14ac:dyDescent="0.35">
      <c r="A1241" t="s">
        <v>531</v>
      </c>
      <c r="B1241" t="s">
        <v>58</v>
      </c>
      <c r="C1241" t="s">
        <v>58</v>
      </c>
      <c r="D1241" t="s">
        <v>3834</v>
      </c>
      <c r="E1241">
        <v>5</v>
      </c>
      <c r="F1241" t="s">
        <v>3879</v>
      </c>
      <c r="G1241">
        <v>4</v>
      </c>
      <c r="H1241" t="s">
        <v>3880</v>
      </c>
      <c r="I1241">
        <v>20</v>
      </c>
      <c r="J1241" t="s">
        <v>25</v>
      </c>
      <c r="K1241" t="s">
        <v>17</v>
      </c>
      <c r="L1241" t="s">
        <v>3963</v>
      </c>
    </row>
    <row r="1242" spans="1:12" x14ac:dyDescent="0.35">
      <c r="A1242" t="s">
        <v>5640</v>
      </c>
      <c r="B1242" t="s">
        <v>24</v>
      </c>
      <c r="C1242" t="s">
        <v>24</v>
      </c>
      <c r="D1242" t="s">
        <v>3838</v>
      </c>
      <c r="E1242">
        <v>2</v>
      </c>
      <c r="F1242" t="s">
        <v>3828</v>
      </c>
      <c r="G1242">
        <v>3</v>
      </c>
      <c r="H1242" t="s">
        <v>3902</v>
      </c>
      <c r="I1242">
        <v>6</v>
      </c>
      <c r="J1242" t="s">
        <v>25</v>
      </c>
      <c r="K1242" t="s">
        <v>3833</v>
      </c>
      <c r="L1242" t="s">
        <v>3983</v>
      </c>
    </row>
    <row r="1243" spans="1:12" x14ac:dyDescent="0.35">
      <c r="A1243" t="s">
        <v>532</v>
      </c>
      <c r="B1243" t="s">
        <v>3825</v>
      </c>
      <c r="C1243" t="s">
        <v>15</v>
      </c>
      <c r="D1243" t="s">
        <v>3851</v>
      </c>
      <c r="E1243">
        <v>4</v>
      </c>
      <c r="F1243" t="s">
        <v>3842</v>
      </c>
      <c r="G1243">
        <v>2</v>
      </c>
      <c r="H1243" t="s">
        <v>3883</v>
      </c>
      <c r="I1243">
        <v>8</v>
      </c>
      <c r="J1243" t="s">
        <v>25</v>
      </c>
      <c r="K1243" t="s">
        <v>17</v>
      </c>
      <c r="L1243" t="s">
        <v>4070</v>
      </c>
    </row>
    <row r="1244" spans="1:12" x14ac:dyDescent="0.35">
      <c r="A1244" t="s">
        <v>5641</v>
      </c>
      <c r="B1244" t="s">
        <v>15</v>
      </c>
      <c r="C1244" t="s">
        <v>15</v>
      </c>
      <c r="D1244" t="s">
        <v>3851</v>
      </c>
      <c r="E1244">
        <v>4</v>
      </c>
      <c r="F1244" t="s">
        <v>3842</v>
      </c>
      <c r="G1244">
        <v>2</v>
      </c>
      <c r="H1244" t="s">
        <v>3883</v>
      </c>
      <c r="I1244">
        <v>8</v>
      </c>
      <c r="J1244" t="s">
        <v>16</v>
      </c>
      <c r="K1244" t="s">
        <v>26</v>
      </c>
      <c r="L1244" t="s">
        <v>3830</v>
      </c>
    </row>
    <row r="1245" spans="1:12" x14ac:dyDescent="0.35">
      <c r="A1245" t="s">
        <v>5642</v>
      </c>
      <c r="B1245" t="s">
        <v>31</v>
      </c>
      <c r="C1245" t="s">
        <v>31</v>
      </c>
      <c r="D1245" t="s">
        <v>3851</v>
      </c>
      <c r="E1245">
        <v>4</v>
      </c>
      <c r="F1245" t="s">
        <v>3846</v>
      </c>
      <c r="G1245">
        <v>1</v>
      </c>
      <c r="H1245" t="s">
        <v>3879</v>
      </c>
      <c r="I1245">
        <v>4</v>
      </c>
      <c r="J1245" t="s">
        <v>3833</v>
      </c>
      <c r="K1245" t="s">
        <v>3830</v>
      </c>
      <c r="L1245" t="s">
        <v>3872</v>
      </c>
    </row>
    <row r="1246" spans="1:12" x14ac:dyDescent="0.35">
      <c r="A1246" t="s">
        <v>533</v>
      </c>
      <c r="B1246" t="s">
        <v>24</v>
      </c>
      <c r="C1246" t="s">
        <v>24</v>
      </c>
      <c r="D1246" t="s">
        <v>3834</v>
      </c>
      <c r="E1246">
        <v>5</v>
      </c>
      <c r="F1246" t="s">
        <v>3828</v>
      </c>
      <c r="G1246">
        <v>3</v>
      </c>
      <c r="H1246" t="s">
        <v>3835</v>
      </c>
      <c r="I1246">
        <v>15</v>
      </c>
      <c r="J1246" t="s">
        <v>16</v>
      </c>
      <c r="K1246" t="s">
        <v>17</v>
      </c>
      <c r="L1246" t="s">
        <v>4188</v>
      </c>
    </row>
    <row r="1247" spans="1:12" x14ac:dyDescent="0.35">
      <c r="A1247" t="s">
        <v>534</v>
      </c>
      <c r="B1247" t="s">
        <v>84</v>
      </c>
      <c r="C1247" t="s">
        <v>84</v>
      </c>
      <c r="D1247" t="s">
        <v>3858</v>
      </c>
      <c r="E1247">
        <v>1</v>
      </c>
      <c r="F1247" t="s">
        <v>3839</v>
      </c>
      <c r="G1247">
        <v>1.5</v>
      </c>
      <c r="H1247" t="s">
        <v>3839</v>
      </c>
      <c r="I1247">
        <v>1.5</v>
      </c>
      <c r="J1247" t="s">
        <v>25</v>
      </c>
      <c r="K1247" t="s">
        <v>17</v>
      </c>
      <c r="L1247" t="s">
        <v>4094</v>
      </c>
    </row>
    <row r="1248" spans="1:12" x14ac:dyDescent="0.35">
      <c r="A1248" t="s">
        <v>535</v>
      </c>
      <c r="B1248" t="s">
        <v>47</v>
      </c>
      <c r="C1248" t="s">
        <v>47</v>
      </c>
      <c r="D1248" t="s">
        <v>3851</v>
      </c>
      <c r="E1248">
        <v>4</v>
      </c>
      <c r="F1248" t="s">
        <v>3879</v>
      </c>
      <c r="G1248">
        <v>4</v>
      </c>
      <c r="H1248" t="s">
        <v>3874</v>
      </c>
      <c r="I1248">
        <v>16</v>
      </c>
      <c r="J1248" t="s">
        <v>25</v>
      </c>
      <c r="K1248" t="s">
        <v>17</v>
      </c>
      <c r="L1248" t="s">
        <v>4338</v>
      </c>
    </row>
    <row r="1249" spans="1:12" x14ac:dyDescent="0.35">
      <c r="A1249" t="s">
        <v>5643</v>
      </c>
      <c r="B1249" t="s">
        <v>47</v>
      </c>
      <c r="C1249" t="s">
        <v>47</v>
      </c>
      <c r="D1249" t="s">
        <v>3851</v>
      </c>
      <c r="E1249">
        <v>4</v>
      </c>
      <c r="F1249" t="s">
        <v>3879</v>
      </c>
      <c r="G1249">
        <v>4</v>
      </c>
      <c r="H1249" t="s">
        <v>3874</v>
      </c>
      <c r="I1249">
        <v>16</v>
      </c>
      <c r="J1249" t="s">
        <v>25</v>
      </c>
      <c r="K1249" t="s">
        <v>3833</v>
      </c>
      <c r="L1249" t="s">
        <v>3881</v>
      </c>
    </row>
    <row r="1250" spans="1:12" x14ac:dyDescent="0.35">
      <c r="A1250" t="s">
        <v>536</v>
      </c>
      <c r="B1250" t="s">
        <v>47</v>
      </c>
      <c r="C1250" t="s">
        <v>47</v>
      </c>
      <c r="D1250" t="s">
        <v>3858</v>
      </c>
      <c r="E1250">
        <v>1</v>
      </c>
      <c r="F1250" t="s">
        <v>3879</v>
      </c>
      <c r="G1250">
        <v>4</v>
      </c>
      <c r="H1250" t="s">
        <v>3879</v>
      </c>
      <c r="I1250">
        <v>4</v>
      </c>
      <c r="J1250" t="s">
        <v>25</v>
      </c>
      <c r="K1250" t="s">
        <v>17</v>
      </c>
      <c r="L1250" t="s">
        <v>4003</v>
      </c>
    </row>
    <row r="1251" spans="1:12" x14ac:dyDescent="0.35">
      <c r="A1251" t="s">
        <v>537</v>
      </c>
      <c r="B1251" t="s">
        <v>15</v>
      </c>
      <c r="C1251" t="s">
        <v>15</v>
      </c>
      <c r="D1251" t="s">
        <v>3834</v>
      </c>
      <c r="E1251">
        <v>5</v>
      </c>
      <c r="F1251" t="s">
        <v>3842</v>
      </c>
      <c r="G1251">
        <v>2</v>
      </c>
      <c r="H1251" t="s">
        <v>3843</v>
      </c>
      <c r="I1251">
        <v>10</v>
      </c>
      <c r="J1251" t="s">
        <v>16</v>
      </c>
      <c r="K1251" t="s">
        <v>17</v>
      </c>
      <c r="L1251" t="s">
        <v>4155</v>
      </c>
    </row>
    <row r="1252" spans="1:12" x14ac:dyDescent="0.35">
      <c r="A1252" t="s">
        <v>538</v>
      </c>
      <c r="B1252" t="s">
        <v>15</v>
      </c>
      <c r="C1252" t="s">
        <v>15</v>
      </c>
      <c r="D1252" t="s">
        <v>3858</v>
      </c>
      <c r="E1252">
        <v>1</v>
      </c>
      <c r="F1252" t="s">
        <v>3842</v>
      </c>
      <c r="G1252">
        <v>2</v>
      </c>
      <c r="H1252" t="s">
        <v>3842</v>
      </c>
      <c r="I1252">
        <v>2</v>
      </c>
      <c r="J1252" t="s">
        <v>16</v>
      </c>
      <c r="K1252" t="s">
        <v>17</v>
      </c>
      <c r="L1252" t="s">
        <v>4681</v>
      </c>
    </row>
    <row r="1253" spans="1:12" x14ac:dyDescent="0.35">
      <c r="A1253" t="s">
        <v>539</v>
      </c>
      <c r="B1253" t="s">
        <v>24</v>
      </c>
      <c r="C1253" t="s">
        <v>24</v>
      </c>
      <c r="D1253" t="s">
        <v>3827</v>
      </c>
      <c r="E1253">
        <v>3</v>
      </c>
      <c r="F1253" t="s">
        <v>3828</v>
      </c>
      <c r="G1253">
        <v>3</v>
      </c>
      <c r="H1253" t="s">
        <v>3829</v>
      </c>
      <c r="I1253">
        <v>9</v>
      </c>
      <c r="J1253" t="s">
        <v>25</v>
      </c>
      <c r="K1253" t="s">
        <v>17</v>
      </c>
      <c r="L1253" t="s">
        <v>4022</v>
      </c>
    </row>
    <row r="1254" spans="1:12" x14ac:dyDescent="0.35">
      <c r="A1254" t="s">
        <v>5644</v>
      </c>
      <c r="B1254" t="s">
        <v>58</v>
      </c>
      <c r="C1254" t="s">
        <v>58</v>
      </c>
      <c r="D1254" t="s">
        <v>3834</v>
      </c>
      <c r="E1254">
        <v>5</v>
      </c>
      <c r="F1254" t="s">
        <v>3879</v>
      </c>
      <c r="G1254">
        <v>4</v>
      </c>
      <c r="H1254" t="s">
        <v>3830</v>
      </c>
      <c r="I1254">
        <v>20</v>
      </c>
      <c r="J1254" t="s">
        <v>16</v>
      </c>
      <c r="K1254" t="s">
        <v>3833</v>
      </c>
      <c r="L1254" t="s">
        <v>3859</v>
      </c>
    </row>
    <row r="1255" spans="1:12" x14ac:dyDescent="0.35">
      <c r="A1255" t="s">
        <v>5645</v>
      </c>
      <c r="B1255" t="s">
        <v>47</v>
      </c>
      <c r="C1255" t="s">
        <v>47</v>
      </c>
      <c r="D1255" t="s">
        <v>3838</v>
      </c>
      <c r="E1255">
        <v>2</v>
      </c>
      <c r="F1255" t="s">
        <v>3879</v>
      </c>
      <c r="G1255">
        <v>4</v>
      </c>
      <c r="H1255" t="s">
        <v>3833</v>
      </c>
      <c r="I1255">
        <v>8</v>
      </c>
      <c r="J1255" t="s">
        <v>3833</v>
      </c>
      <c r="K1255" t="s">
        <v>3833</v>
      </c>
      <c r="L1255" t="s">
        <v>5258</v>
      </c>
    </row>
    <row r="1256" spans="1:12" x14ac:dyDescent="0.35">
      <c r="A1256" t="s">
        <v>4071</v>
      </c>
      <c r="B1256" t="s">
        <v>3825</v>
      </c>
      <c r="C1256" t="s">
        <v>15</v>
      </c>
      <c r="D1256" t="s">
        <v>3858</v>
      </c>
      <c r="E1256">
        <v>1</v>
      </c>
      <c r="F1256" t="s">
        <v>3842</v>
      </c>
      <c r="G1256">
        <v>2</v>
      </c>
      <c r="H1256" t="s">
        <v>3833</v>
      </c>
      <c r="I1256">
        <v>2</v>
      </c>
      <c r="J1256" t="s">
        <v>36</v>
      </c>
      <c r="K1256" t="s">
        <v>3833</v>
      </c>
      <c r="L1256" t="s">
        <v>4072</v>
      </c>
    </row>
    <row r="1257" spans="1:12" x14ac:dyDescent="0.35">
      <c r="A1257" t="s">
        <v>5646</v>
      </c>
      <c r="B1257" t="s">
        <v>24</v>
      </c>
      <c r="C1257" t="s">
        <v>24</v>
      </c>
      <c r="D1257" t="s">
        <v>3834</v>
      </c>
      <c r="E1257">
        <v>5</v>
      </c>
      <c r="F1257" t="s">
        <v>3828</v>
      </c>
      <c r="G1257">
        <v>3</v>
      </c>
      <c r="H1257" t="s">
        <v>3835</v>
      </c>
      <c r="I1257">
        <v>15</v>
      </c>
      <c r="J1257" t="s">
        <v>3833</v>
      </c>
      <c r="K1257" t="s">
        <v>3833</v>
      </c>
      <c r="L1257" t="s">
        <v>3833</v>
      </c>
    </row>
    <row r="1258" spans="1:12" x14ac:dyDescent="0.35">
      <c r="A1258" t="s">
        <v>540</v>
      </c>
      <c r="B1258" t="s">
        <v>50</v>
      </c>
      <c r="C1258" t="s">
        <v>50</v>
      </c>
      <c r="D1258" t="s">
        <v>3858</v>
      </c>
      <c r="E1258">
        <v>1</v>
      </c>
      <c r="F1258" t="s">
        <v>3830</v>
      </c>
      <c r="G1258">
        <v>3</v>
      </c>
      <c r="H1258" t="s">
        <v>3828</v>
      </c>
      <c r="I1258">
        <v>3</v>
      </c>
      <c r="J1258" t="s">
        <v>16</v>
      </c>
      <c r="K1258" t="s">
        <v>17</v>
      </c>
      <c r="L1258" t="s">
        <v>4177</v>
      </c>
    </row>
    <row r="1259" spans="1:12" x14ac:dyDescent="0.35">
      <c r="A1259" t="s">
        <v>5647</v>
      </c>
      <c r="B1259" t="s">
        <v>58</v>
      </c>
      <c r="C1259" t="s">
        <v>58</v>
      </c>
      <c r="D1259" t="s">
        <v>3838</v>
      </c>
      <c r="E1259">
        <v>2</v>
      </c>
      <c r="F1259" t="s">
        <v>3879</v>
      </c>
      <c r="G1259">
        <v>4</v>
      </c>
      <c r="H1259" t="s">
        <v>3883</v>
      </c>
      <c r="I1259">
        <v>8</v>
      </c>
      <c r="J1259" t="s">
        <v>3830</v>
      </c>
      <c r="K1259" t="s">
        <v>17</v>
      </c>
      <c r="L1259" t="s">
        <v>5225</v>
      </c>
    </row>
    <row r="1260" spans="1:12" x14ac:dyDescent="0.35">
      <c r="A1260" t="s">
        <v>541</v>
      </c>
      <c r="B1260" t="s">
        <v>58</v>
      </c>
      <c r="C1260" t="s">
        <v>58</v>
      </c>
      <c r="D1260" t="s">
        <v>3858</v>
      </c>
      <c r="E1260">
        <v>1</v>
      </c>
      <c r="F1260" t="s">
        <v>3879</v>
      </c>
      <c r="G1260">
        <v>4</v>
      </c>
      <c r="H1260" t="s">
        <v>3879</v>
      </c>
      <c r="I1260">
        <v>4</v>
      </c>
      <c r="J1260" t="s">
        <v>36</v>
      </c>
      <c r="K1260" t="s">
        <v>17</v>
      </c>
      <c r="L1260" t="s">
        <v>5137</v>
      </c>
    </row>
    <row r="1261" spans="1:12" x14ac:dyDescent="0.35">
      <c r="A1261" t="s">
        <v>5648</v>
      </c>
      <c r="B1261" t="s">
        <v>84</v>
      </c>
      <c r="C1261" t="s">
        <v>84</v>
      </c>
      <c r="D1261" t="s">
        <v>3838</v>
      </c>
      <c r="E1261">
        <v>2</v>
      </c>
      <c r="F1261" t="s">
        <v>3839</v>
      </c>
      <c r="G1261">
        <v>1.5</v>
      </c>
      <c r="H1261" t="s">
        <v>3828</v>
      </c>
      <c r="I1261">
        <v>3</v>
      </c>
      <c r="J1261" t="s">
        <v>16</v>
      </c>
      <c r="K1261" t="s">
        <v>3833</v>
      </c>
      <c r="L1261" t="s">
        <v>3891</v>
      </c>
    </row>
    <row r="1262" spans="1:12" x14ac:dyDescent="0.35">
      <c r="A1262" t="s">
        <v>542</v>
      </c>
      <c r="B1262" t="s">
        <v>31</v>
      </c>
      <c r="C1262" t="s">
        <v>31</v>
      </c>
      <c r="D1262" t="s">
        <v>3858</v>
      </c>
      <c r="E1262">
        <v>1</v>
      </c>
      <c r="F1262" t="s">
        <v>3846</v>
      </c>
      <c r="G1262">
        <v>1</v>
      </c>
      <c r="H1262" t="s">
        <v>3846</v>
      </c>
      <c r="I1262">
        <v>1</v>
      </c>
      <c r="J1262" t="s">
        <v>36</v>
      </c>
      <c r="K1262" t="s">
        <v>17</v>
      </c>
      <c r="L1262" t="s">
        <v>4293</v>
      </c>
    </row>
    <row r="1263" spans="1:12" x14ac:dyDescent="0.35">
      <c r="A1263" t="s">
        <v>5649</v>
      </c>
      <c r="B1263" t="s">
        <v>50</v>
      </c>
      <c r="C1263" t="s">
        <v>50</v>
      </c>
      <c r="D1263" t="s">
        <v>3838</v>
      </c>
      <c r="E1263">
        <v>2</v>
      </c>
      <c r="F1263" t="s">
        <v>3828</v>
      </c>
      <c r="G1263">
        <v>3</v>
      </c>
      <c r="H1263" t="s">
        <v>3902</v>
      </c>
      <c r="I1263">
        <v>6</v>
      </c>
      <c r="J1263" t="s">
        <v>3833</v>
      </c>
      <c r="K1263" t="s">
        <v>17</v>
      </c>
      <c r="L1263" t="s">
        <v>3847</v>
      </c>
    </row>
    <row r="1264" spans="1:12" x14ac:dyDescent="0.35">
      <c r="A1264" t="s">
        <v>543</v>
      </c>
      <c r="B1264" t="s">
        <v>31</v>
      </c>
      <c r="C1264" t="s">
        <v>31</v>
      </c>
      <c r="D1264" t="s">
        <v>3838</v>
      </c>
      <c r="E1264">
        <v>2</v>
      </c>
      <c r="F1264" t="s">
        <v>3846</v>
      </c>
      <c r="G1264">
        <v>1</v>
      </c>
      <c r="H1264" t="s">
        <v>3842</v>
      </c>
      <c r="I1264">
        <v>2</v>
      </c>
      <c r="J1264" t="s">
        <v>36</v>
      </c>
      <c r="K1264" t="s">
        <v>17</v>
      </c>
      <c r="L1264" t="s">
        <v>3985</v>
      </c>
    </row>
    <row r="1265" spans="1:12" x14ac:dyDescent="0.35">
      <c r="A1265" t="s">
        <v>5650</v>
      </c>
      <c r="B1265" t="s">
        <v>42</v>
      </c>
      <c r="C1265" t="s">
        <v>42</v>
      </c>
      <c r="D1265" t="s">
        <v>3851</v>
      </c>
      <c r="E1265">
        <v>4</v>
      </c>
      <c r="F1265" t="s">
        <v>3833</v>
      </c>
      <c r="G1265">
        <v>5</v>
      </c>
      <c r="H1265" t="s">
        <v>3880</v>
      </c>
      <c r="I1265">
        <v>20</v>
      </c>
      <c r="J1265" t="s">
        <v>25</v>
      </c>
      <c r="K1265" t="s">
        <v>3833</v>
      </c>
      <c r="L1265" t="s">
        <v>3833</v>
      </c>
    </row>
    <row r="1266" spans="1:12" x14ac:dyDescent="0.35">
      <c r="A1266" t="s">
        <v>544</v>
      </c>
      <c r="B1266" t="s">
        <v>24</v>
      </c>
      <c r="C1266" t="s">
        <v>24</v>
      </c>
      <c r="D1266" t="s">
        <v>3838</v>
      </c>
      <c r="E1266">
        <v>2</v>
      </c>
      <c r="F1266" t="s">
        <v>3828</v>
      </c>
      <c r="G1266">
        <v>3</v>
      </c>
      <c r="H1266" t="s">
        <v>3902</v>
      </c>
      <c r="I1266">
        <v>6</v>
      </c>
      <c r="J1266" t="s">
        <v>16</v>
      </c>
      <c r="K1266" t="s">
        <v>17</v>
      </c>
      <c r="L1266" t="s">
        <v>4024</v>
      </c>
    </row>
    <row r="1267" spans="1:12" x14ac:dyDescent="0.35">
      <c r="A1267" t="s">
        <v>5651</v>
      </c>
      <c r="B1267" t="s">
        <v>47</v>
      </c>
      <c r="C1267" t="s">
        <v>47</v>
      </c>
      <c r="D1267" t="s">
        <v>3827</v>
      </c>
      <c r="E1267">
        <v>3</v>
      </c>
      <c r="F1267" t="s">
        <v>3879</v>
      </c>
      <c r="G1267">
        <v>4</v>
      </c>
      <c r="H1267" t="s">
        <v>3852</v>
      </c>
      <c r="I1267">
        <v>12</v>
      </c>
      <c r="J1267" t="s">
        <v>3833</v>
      </c>
      <c r="K1267" t="s">
        <v>26</v>
      </c>
      <c r="L1267" t="s">
        <v>3944</v>
      </c>
    </row>
    <row r="1268" spans="1:12" x14ac:dyDescent="0.35">
      <c r="A1268" t="s">
        <v>5652</v>
      </c>
      <c r="B1268" t="s">
        <v>84</v>
      </c>
      <c r="C1268" t="s">
        <v>84</v>
      </c>
      <c r="D1268" t="s">
        <v>3834</v>
      </c>
      <c r="E1268">
        <v>5</v>
      </c>
      <c r="F1268" t="s">
        <v>3839</v>
      </c>
      <c r="G1268">
        <v>1.5</v>
      </c>
      <c r="H1268" t="s">
        <v>3899</v>
      </c>
      <c r="I1268">
        <v>7.5</v>
      </c>
      <c r="J1268" t="s">
        <v>25</v>
      </c>
      <c r="K1268" t="s">
        <v>3833</v>
      </c>
      <c r="L1268" t="s">
        <v>4354</v>
      </c>
    </row>
    <row r="1269" spans="1:12" x14ac:dyDescent="0.35">
      <c r="A1269" t="s">
        <v>5653</v>
      </c>
      <c r="B1269" t="s">
        <v>42</v>
      </c>
      <c r="C1269" t="s">
        <v>42</v>
      </c>
      <c r="D1269" t="s">
        <v>3858</v>
      </c>
      <c r="E1269">
        <v>1</v>
      </c>
      <c r="F1269" t="s">
        <v>3830</v>
      </c>
      <c r="G1269">
        <v>5</v>
      </c>
      <c r="H1269" t="s">
        <v>3849</v>
      </c>
      <c r="I1269">
        <v>5</v>
      </c>
      <c r="J1269" t="s">
        <v>3833</v>
      </c>
      <c r="K1269" t="s">
        <v>3833</v>
      </c>
      <c r="L1269" t="s">
        <v>4009</v>
      </c>
    </row>
    <row r="1270" spans="1:12" x14ac:dyDescent="0.35">
      <c r="A1270" t="s">
        <v>545</v>
      </c>
      <c r="B1270" t="s">
        <v>42</v>
      </c>
      <c r="C1270" t="s">
        <v>42</v>
      </c>
      <c r="D1270" t="s">
        <v>3851</v>
      </c>
      <c r="E1270">
        <v>4</v>
      </c>
      <c r="F1270" t="s">
        <v>3849</v>
      </c>
      <c r="G1270">
        <v>5</v>
      </c>
      <c r="H1270" t="s">
        <v>3880</v>
      </c>
      <c r="I1270">
        <v>20</v>
      </c>
      <c r="J1270" t="s">
        <v>16</v>
      </c>
      <c r="K1270" t="s">
        <v>26</v>
      </c>
      <c r="L1270" t="s">
        <v>4422</v>
      </c>
    </row>
    <row r="1271" spans="1:12" x14ac:dyDescent="0.35">
      <c r="A1271" t="s">
        <v>546</v>
      </c>
      <c r="B1271" t="s">
        <v>15</v>
      </c>
      <c r="C1271" t="s">
        <v>15</v>
      </c>
      <c r="D1271" t="s">
        <v>3834</v>
      </c>
      <c r="E1271">
        <v>5</v>
      </c>
      <c r="F1271" t="s">
        <v>3842</v>
      </c>
      <c r="G1271">
        <v>2</v>
      </c>
      <c r="H1271" t="s">
        <v>3843</v>
      </c>
      <c r="I1271">
        <v>10</v>
      </c>
      <c r="J1271" t="s">
        <v>25</v>
      </c>
      <c r="K1271" t="s">
        <v>17</v>
      </c>
      <c r="L1271" t="s">
        <v>4266</v>
      </c>
    </row>
    <row r="1272" spans="1:12" x14ac:dyDescent="0.35">
      <c r="A1272" t="s">
        <v>5654</v>
      </c>
      <c r="B1272" t="s">
        <v>24</v>
      </c>
      <c r="C1272" t="s">
        <v>24</v>
      </c>
      <c r="D1272" t="s">
        <v>3838</v>
      </c>
      <c r="E1272">
        <v>2</v>
      </c>
      <c r="F1272" t="s">
        <v>3828</v>
      </c>
      <c r="G1272">
        <v>3</v>
      </c>
      <c r="H1272" t="s">
        <v>3902</v>
      </c>
      <c r="I1272">
        <v>6</v>
      </c>
      <c r="J1272" t="s">
        <v>3833</v>
      </c>
      <c r="K1272" t="s">
        <v>26</v>
      </c>
      <c r="L1272" t="s">
        <v>4055</v>
      </c>
    </row>
    <row r="1273" spans="1:12" x14ac:dyDescent="0.35">
      <c r="A1273" t="s">
        <v>5655</v>
      </c>
      <c r="B1273" t="s">
        <v>50</v>
      </c>
      <c r="C1273" t="s">
        <v>50</v>
      </c>
      <c r="D1273" t="s">
        <v>3827</v>
      </c>
      <c r="E1273">
        <v>3</v>
      </c>
      <c r="F1273" t="s">
        <v>3828</v>
      </c>
      <c r="G1273">
        <v>3</v>
      </c>
      <c r="H1273" t="s">
        <v>3829</v>
      </c>
      <c r="I1273">
        <v>9</v>
      </c>
      <c r="J1273" t="s">
        <v>3833</v>
      </c>
      <c r="K1273" t="s">
        <v>17</v>
      </c>
      <c r="L1273" t="s">
        <v>4145</v>
      </c>
    </row>
    <row r="1274" spans="1:12" x14ac:dyDescent="0.35">
      <c r="A1274" t="s">
        <v>5656</v>
      </c>
      <c r="B1274" t="s">
        <v>31</v>
      </c>
      <c r="C1274" t="s">
        <v>31</v>
      </c>
      <c r="D1274" t="s">
        <v>3834</v>
      </c>
      <c r="E1274">
        <v>5</v>
      </c>
      <c r="F1274" t="s">
        <v>3846</v>
      </c>
      <c r="G1274">
        <v>1</v>
      </c>
      <c r="H1274" t="s">
        <v>3849</v>
      </c>
      <c r="I1274">
        <v>5</v>
      </c>
      <c r="J1274" t="s">
        <v>3830</v>
      </c>
      <c r="K1274" t="s">
        <v>3833</v>
      </c>
      <c r="L1274" t="s">
        <v>5175</v>
      </c>
    </row>
    <row r="1275" spans="1:12" x14ac:dyDescent="0.35">
      <c r="A1275" t="s">
        <v>5657</v>
      </c>
      <c r="B1275" t="s">
        <v>24</v>
      </c>
      <c r="C1275" t="s">
        <v>24</v>
      </c>
      <c r="D1275" t="s">
        <v>3858</v>
      </c>
      <c r="E1275">
        <v>1</v>
      </c>
      <c r="F1275" t="s">
        <v>3828</v>
      </c>
      <c r="G1275">
        <v>3</v>
      </c>
      <c r="H1275" t="s">
        <v>3828</v>
      </c>
      <c r="I1275">
        <v>3</v>
      </c>
      <c r="J1275" t="s">
        <v>3833</v>
      </c>
      <c r="K1275" t="s">
        <v>26</v>
      </c>
      <c r="L1275" t="s">
        <v>4719</v>
      </c>
    </row>
    <row r="1276" spans="1:12" x14ac:dyDescent="0.35">
      <c r="A1276" t="s">
        <v>5658</v>
      </c>
      <c r="B1276" t="s">
        <v>24</v>
      </c>
      <c r="C1276" t="s">
        <v>24</v>
      </c>
      <c r="D1276" t="s">
        <v>3833</v>
      </c>
      <c r="E1276">
        <v>4</v>
      </c>
      <c r="F1276" t="s">
        <v>3828</v>
      </c>
      <c r="G1276">
        <v>3</v>
      </c>
      <c r="H1276" t="s">
        <v>3852</v>
      </c>
      <c r="I1276">
        <v>12</v>
      </c>
      <c r="J1276" t="s">
        <v>3825</v>
      </c>
      <c r="K1276" t="s">
        <v>3833</v>
      </c>
      <c r="L1276" t="s">
        <v>4032</v>
      </c>
    </row>
    <row r="1277" spans="1:12" x14ac:dyDescent="0.35">
      <c r="A1277" t="s">
        <v>5659</v>
      </c>
      <c r="B1277" t="s">
        <v>15</v>
      </c>
      <c r="C1277" t="s">
        <v>15</v>
      </c>
      <c r="D1277" t="s">
        <v>3858</v>
      </c>
      <c r="E1277">
        <v>1</v>
      </c>
      <c r="F1277" t="s">
        <v>3842</v>
      </c>
      <c r="G1277">
        <v>2</v>
      </c>
      <c r="H1277" t="s">
        <v>3842</v>
      </c>
      <c r="I1277">
        <v>2</v>
      </c>
      <c r="J1277" t="s">
        <v>3833</v>
      </c>
      <c r="K1277" t="s">
        <v>17</v>
      </c>
      <c r="L1277" t="s">
        <v>4450</v>
      </c>
    </row>
    <row r="1278" spans="1:12" x14ac:dyDescent="0.35">
      <c r="A1278" t="s">
        <v>5660</v>
      </c>
      <c r="B1278" t="s">
        <v>24</v>
      </c>
      <c r="C1278" t="s">
        <v>24</v>
      </c>
      <c r="D1278" t="s">
        <v>3858</v>
      </c>
      <c r="E1278">
        <v>1</v>
      </c>
      <c r="F1278" t="s">
        <v>3828</v>
      </c>
      <c r="G1278">
        <v>3</v>
      </c>
      <c r="H1278" t="s">
        <v>3828</v>
      </c>
      <c r="I1278">
        <v>3</v>
      </c>
      <c r="J1278" t="s">
        <v>36</v>
      </c>
      <c r="K1278" t="s">
        <v>3833</v>
      </c>
      <c r="L1278" t="s">
        <v>3973</v>
      </c>
    </row>
    <row r="1279" spans="1:12" x14ac:dyDescent="0.35">
      <c r="A1279" t="s">
        <v>5661</v>
      </c>
      <c r="B1279" t="s">
        <v>84</v>
      </c>
      <c r="C1279" t="s">
        <v>84</v>
      </c>
      <c r="D1279" t="s">
        <v>3834</v>
      </c>
      <c r="E1279">
        <v>5</v>
      </c>
      <c r="F1279" t="s">
        <v>3839</v>
      </c>
      <c r="G1279">
        <v>1.5</v>
      </c>
      <c r="H1279" t="s">
        <v>3899</v>
      </c>
      <c r="I1279">
        <v>7.5</v>
      </c>
      <c r="J1279" t="s">
        <v>3833</v>
      </c>
      <c r="K1279" t="s">
        <v>3833</v>
      </c>
      <c r="L1279" t="s">
        <v>4194</v>
      </c>
    </row>
    <row r="1280" spans="1:12" x14ac:dyDescent="0.35">
      <c r="A1280" t="s">
        <v>5662</v>
      </c>
      <c r="B1280" t="s">
        <v>15</v>
      </c>
      <c r="C1280" t="s">
        <v>15</v>
      </c>
      <c r="D1280" t="s">
        <v>3851</v>
      </c>
      <c r="E1280">
        <v>4</v>
      </c>
      <c r="F1280" t="s">
        <v>3842</v>
      </c>
      <c r="G1280">
        <v>2</v>
      </c>
      <c r="H1280" t="s">
        <v>3883</v>
      </c>
      <c r="I1280">
        <v>8</v>
      </c>
      <c r="J1280" t="s">
        <v>3825</v>
      </c>
      <c r="K1280" t="s">
        <v>26</v>
      </c>
      <c r="L1280" t="s">
        <v>3950</v>
      </c>
    </row>
    <row r="1281" spans="1:12" x14ac:dyDescent="0.35">
      <c r="A1281" t="s">
        <v>5663</v>
      </c>
      <c r="B1281" t="s">
        <v>15</v>
      </c>
      <c r="C1281" t="s">
        <v>15</v>
      </c>
      <c r="D1281" t="s">
        <v>3851</v>
      </c>
      <c r="E1281">
        <v>4</v>
      </c>
      <c r="F1281" t="s">
        <v>3842</v>
      </c>
      <c r="G1281">
        <v>2</v>
      </c>
      <c r="H1281" t="s">
        <v>3883</v>
      </c>
      <c r="I1281">
        <v>8</v>
      </c>
      <c r="J1281" t="s">
        <v>3833</v>
      </c>
      <c r="K1281" t="s">
        <v>3833</v>
      </c>
      <c r="L1281" t="s">
        <v>3981</v>
      </c>
    </row>
    <row r="1282" spans="1:12" x14ac:dyDescent="0.35">
      <c r="A1282" t="s">
        <v>547</v>
      </c>
      <c r="B1282" t="s">
        <v>24</v>
      </c>
      <c r="C1282" t="s">
        <v>24</v>
      </c>
      <c r="D1282" t="s">
        <v>3858</v>
      </c>
      <c r="E1282">
        <v>1</v>
      </c>
      <c r="F1282" t="s">
        <v>3828</v>
      </c>
      <c r="G1282">
        <v>3</v>
      </c>
      <c r="H1282" t="s">
        <v>3828</v>
      </c>
      <c r="I1282">
        <v>3</v>
      </c>
      <c r="J1282" t="s">
        <v>36</v>
      </c>
      <c r="K1282" t="s">
        <v>17</v>
      </c>
      <c r="L1282" t="s">
        <v>3922</v>
      </c>
    </row>
    <row r="1283" spans="1:12" x14ac:dyDescent="0.35">
      <c r="A1283" t="s">
        <v>5664</v>
      </c>
      <c r="B1283" t="s">
        <v>58</v>
      </c>
      <c r="C1283" t="s">
        <v>58</v>
      </c>
      <c r="D1283" t="s">
        <v>3834</v>
      </c>
      <c r="E1283">
        <v>5</v>
      </c>
      <c r="F1283" t="s">
        <v>3879</v>
      </c>
      <c r="G1283">
        <v>4</v>
      </c>
      <c r="H1283" t="s">
        <v>3825</v>
      </c>
      <c r="I1283">
        <v>20</v>
      </c>
      <c r="J1283" t="s">
        <v>3833</v>
      </c>
      <c r="K1283" t="s">
        <v>26</v>
      </c>
      <c r="L1283" t="s">
        <v>4674</v>
      </c>
    </row>
    <row r="1284" spans="1:12" x14ac:dyDescent="0.35">
      <c r="A1284" t="s">
        <v>4073</v>
      </c>
      <c r="B1284" t="s">
        <v>3833</v>
      </c>
      <c r="C1284" t="s">
        <v>3826</v>
      </c>
      <c r="D1284" t="s">
        <v>3851</v>
      </c>
      <c r="E1284">
        <v>4</v>
      </c>
      <c r="F1284" t="s">
        <v>3828</v>
      </c>
      <c r="G1284">
        <v>3</v>
      </c>
      <c r="H1284" t="s">
        <v>3852</v>
      </c>
      <c r="I1284">
        <v>12</v>
      </c>
      <c r="J1284" t="s">
        <v>25</v>
      </c>
      <c r="K1284" t="s">
        <v>17</v>
      </c>
      <c r="L1284" t="s">
        <v>4074</v>
      </c>
    </row>
    <row r="1285" spans="1:12" x14ac:dyDescent="0.35">
      <c r="A1285" t="s">
        <v>5665</v>
      </c>
      <c r="B1285" t="s">
        <v>50</v>
      </c>
      <c r="C1285" t="s">
        <v>50</v>
      </c>
      <c r="D1285" t="s">
        <v>3851</v>
      </c>
      <c r="E1285">
        <v>4</v>
      </c>
      <c r="F1285" t="s">
        <v>3828</v>
      </c>
      <c r="G1285">
        <v>3</v>
      </c>
      <c r="H1285" t="s">
        <v>3852</v>
      </c>
      <c r="I1285">
        <v>12</v>
      </c>
      <c r="J1285" t="s">
        <v>16</v>
      </c>
      <c r="K1285" t="s">
        <v>3833</v>
      </c>
      <c r="L1285" t="s">
        <v>4057</v>
      </c>
    </row>
    <row r="1286" spans="1:12" x14ac:dyDescent="0.35">
      <c r="A1286" t="s">
        <v>5666</v>
      </c>
      <c r="B1286" t="s">
        <v>84</v>
      </c>
      <c r="C1286" t="s">
        <v>84</v>
      </c>
      <c r="D1286" t="s">
        <v>3827</v>
      </c>
      <c r="E1286">
        <v>3</v>
      </c>
      <c r="F1286" t="s">
        <v>3839</v>
      </c>
      <c r="G1286">
        <v>1.5</v>
      </c>
      <c r="H1286" t="s">
        <v>4060</v>
      </c>
      <c r="I1286">
        <v>4.5</v>
      </c>
      <c r="J1286" t="s">
        <v>25</v>
      </c>
      <c r="K1286" t="s">
        <v>3825</v>
      </c>
      <c r="L1286" t="s">
        <v>4553</v>
      </c>
    </row>
    <row r="1287" spans="1:12" x14ac:dyDescent="0.35">
      <c r="A1287" t="s">
        <v>548</v>
      </c>
      <c r="B1287" t="s">
        <v>58</v>
      </c>
      <c r="C1287" t="s">
        <v>58</v>
      </c>
      <c r="D1287" t="s">
        <v>3851</v>
      </c>
      <c r="E1287">
        <v>4</v>
      </c>
      <c r="F1287" t="s">
        <v>3879</v>
      </c>
      <c r="G1287">
        <v>4</v>
      </c>
      <c r="H1287" t="s">
        <v>3874</v>
      </c>
      <c r="I1287">
        <v>16</v>
      </c>
      <c r="J1287" t="s">
        <v>25</v>
      </c>
      <c r="K1287" t="s">
        <v>17</v>
      </c>
      <c r="L1287" t="s">
        <v>4816</v>
      </c>
    </row>
    <row r="1288" spans="1:12" x14ac:dyDescent="0.35">
      <c r="A1288" t="s">
        <v>549</v>
      </c>
      <c r="B1288" t="s">
        <v>42</v>
      </c>
      <c r="C1288" t="s">
        <v>42</v>
      </c>
      <c r="D1288" t="s">
        <v>3858</v>
      </c>
      <c r="E1288">
        <v>1</v>
      </c>
      <c r="F1288" t="s">
        <v>3849</v>
      </c>
      <c r="G1288">
        <v>5</v>
      </c>
      <c r="H1288" t="s">
        <v>3849</v>
      </c>
      <c r="I1288">
        <v>5</v>
      </c>
      <c r="J1288" t="s">
        <v>25</v>
      </c>
      <c r="K1288" t="s">
        <v>17</v>
      </c>
      <c r="L1288" t="s">
        <v>4255</v>
      </c>
    </row>
    <row r="1289" spans="1:12" x14ac:dyDescent="0.35">
      <c r="A1289" t="s">
        <v>5667</v>
      </c>
      <c r="B1289" t="s">
        <v>15</v>
      </c>
      <c r="C1289" t="s">
        <v>15</v>
      </c>
      <c r="D1289" t="s">
        <v>3838</v>
      </c>
      <c r="E1289">
        <v>2</v>
      </c>
      <c r="F1289" t="s">
        <v>3842</v>
      </c>
      <c r="G1289">
        <v>2</v>
      </c>
      <c r="H1289" t="s">
        <v>3879</v>
      </c>
      <c r="I1289">
        <v>4</v>
      </c>
      <c r="J1289" t="s">
        <v>16</v>
      </c>
      <c r="K1289" t="s">
        <v>3833</v>
      </c>
      <c r="L1289" t="s">
        <v>3981</v>
      </c>
    </row>
    <row r="1290" spans="1:12" x14ac:dyDescent="0.35">
      <c r="A1290" t="s">
        <v>5668</v>
      </c>
      <c r="B1290" t="s">
        <v>24</v>
      </c>
      <c r="C1290" t="s">
        <v>24</v>
      </c>
      <c r="D1290" t="s">
        <v>3851</v>
      </c>
      <c r="E1290">
        <v>4</v>
      </c>
      <c r="F1290" t="s">
        <v>3828</v>
      </c>
      <c r="G1290">
        <v>3</v>
      </c>
      <c r="H1290" t="s">
        <v>3852</v>
      </c>
      <c r="I1290">
        <v>12</v>
      </c>
      <c r="J1290" t="s">
        <v>3833</v>
      </c>
      <c r="K1290" t="s">
        <v>17</v>
      </c>
      <c r="L1290" t="s">
        <v>4592</v>
      </c>
    </row>
    <row r="1291" spans="1:12" x14ac:dyDescent="0.35">
      <c r="A1291" t="s">
        <v>5669</v>
      </c>
      <c r="B1291" t="s">
        <v>42</v>
      </c>
      <c r="C1291" t="s">
        <v>42</v>
      </c>
      <c r="D1291" t="s">
        <v>3838</v>
      </c>
      <c r="E1291">
        <v>2</v>
      </c>
      <c r="F1291" t="s">
        <v>3849</v>
      </c>
      <c r="G1291">
        <v>5</v>
      </c>
      <c r="H1291" t="s">
        <v>3843</v>
      </c>
      <c r="I1291">
        <v>10</v>
      </c>
      <c r="J1291" t="s">
        <v>36</v>
      </c>
      <c r="K1291" t="s">
        <v>3825</v>
      </c>
      <c r="L1291" t="s">
        <v>4487</v>
      </c>
    </row>
    <row r="1292" spans="1:12" x14ac:dyDescent="0.35">
      <c r="A1292" t="s">
        <v>550</v>
      </c>
      <c r="B1292" t="s">
        <v>24</v>
      </c>
      <c r="C1292" t="s">
        <v>24</v>
      </c>
      <c r="D1292" t="s">
        <v>3834</v>
      </c>
      <c r="E1292">
        <v>5</v>
      </c>
      <c r="F1292" t="s">
        <v>3828</v>
      </c>
      <c r="G1292">
        <v>3</v>
      </c>
      <c r="H1292" t="s">
        <v>3835</v>
      </c>
      <c r="I1292">
        <v>15</v>
      </c>
      <c r="J1292" t="s">
        <v>25</v>
      </c>
      <c r="K1292" t="s">
        <v>17</v>
      </c>
      <c r="L1292" t="s">
        <v>4028</v>
      </c>
    </row>
    <row r="1293" spans="1:12" x14ac:dyDescent="0.35">
      <c r="A1293" t="s">
        <v>5670</v>
      </c>
      <c r="B1293" t="s">
        <v>47</v>
      </c>
      <c r="C1293" t="s">
        <v>47</v>
      </c>
      <c r="D1293" t="s">
        <v>3830</v>
      </c>
      <c r="E1293">
        <v>3</v>
      </c>
      <c r="F1293" t="s">
        <v>3879</v>
      </c>
      <c r="G1293">
        <v>4</v>
      </c>
      <c r="H1293" t="s">
        <v>3852</v>
      </c>
      <c r="I1293">
        <v>12</v>
      </c>
      <c r="J1293" t="s">
        <v>3833</v>
      </c>
      <c r="K1293" t="s">
        <v>17</v>
      </c>
      <c r="L1293" t="s">
        <v>3872</v>
      </c>
    </row>
    <row r="1294" spans="1:12" x14ac:dyDescent="0.35">
      <c r="A1294" t="s">
        <v>551</v>
      </c>
      <c r="B1294" t="s">
        <v>24</v>
      </c>
      <c r="C1294" t="s">
        <v>24</v>
      </c>
      <c r="D1294" t="s">
        <v>3827</v>
      </c>
      <c r="E1294">
        <v>3</v>
      </c>
      <c r="F1294" t="s">
        <v>3828</v>
      </c>
      <c r="G1294">
        <v>3</v>
      </c>
      <c r="H1294" t="s">
        <v>3829</v>
      </c>
      <c r="I1294">
        <v>9</v>
      </c>
      <c r="J1294" t="s">
        <v>25</v>
      </c>
      <c r="K1294" t="s">
        <v>17</v>
      </c>
      <c r="L1294" t="s">
        <v>4164</v>
      </c>
    </row>
    <row r="1295" spans="1:12" x14ac:dyDescent="0.35">
      <c r="A1295" t="s">
        <v>5671</v>
      </c>
      <c r="B1295" t="s">
        <v>24</v>
      </c>
      <c r="C1295" t="s">
        <v>24</v>
      </c>
      <c r="D1295" t="s">
        <v>3834</v>
      </c>
      <c r="E1295">
        <v>5</v>
      </c>
      <c r="F1295" t="s">
        <v>3828</v>
      </c>
      <c r="G1295">
        <v>3</v>
      </c>
      <c r="H1295" t="s">
        <v>3835</v>
      </c>
      <c r="I1295">
        <v>15</v>
      </c>
      <c r="J1295" t="s">
        <v>3833</v>
      </c>
      <c r="K1295" t="s">
        <v>26</v>
      </c>
      <c r="L1295" t="s">
        <v>4925</v>
      </c>
    </row>
    <row r="1296" spans="1:12" x14ac:dyDescent="0.35">
      <c r="A1296" t="s">
        <v>5672</v>
      </c>
      <c r="B1296" t="s">
        <v>58</v>
      </c>
      <c r="C1296" t="s">
        <v>58</v>
      </c>
      <c r="D1296" t="s">
        <v>3827</v>
      </c>
      <c r="E1296">
        <v>3</v>
      </c>
      <c r="F1296" t="s">
        <v>3879</v>
      </c>
      <c r="G1296">
        <v>4</v>
      </c>
      <c r="H1296" t="s">
        <v>3852</v>
      </c>
      <c r="I1296">
        <v>12</v>
      </c>
      <c r="J1296" t="s">
        <v>3833</v>
      </c>
      <c r="K1296" t="s">
        <v>17</v>
      </c>
      <c r="L1296" t="s">
        <v>4393</v>
      </c>
    </row>
    <row r="1297" spans="1:12" x14ac:dyDescent="0.35">
      <c r="A1297" t="s">
        <v>5673</v>
      </c>
      <c r="B1297" t="s">
        <v>15</v>
      </c>
      <c r="C1297" t="s">
        <v>15</v>
      </c>
      <c r="D1297" t="s">
        <v>3851</v>
      </c>
      <c r="E1297">
        <v>4</v>
      </c>
      <c r="F1297" t="s">
        <v>3842</v>
      </c>
      <c r="G1297">
        <v>2</v>
      </c>
      <c r="H1297" t="s">
        <v>3883</v>
      </c>
      <c r="I1297">
        <v>8</v>
      </c>
      <c r="J1297" t="s">
        <v>36</v>
      </c>
      <c r="K1297" t="s">
        <v>3833</v>
      </c>
      <c r="L1297" t="s">
        <v>4384</v>
      </c>
    </row>
    <row r="1298" spans="1:12" x14ac:dyDescent="0.35">
      <c r="A1298" t="s">
        <v>4075</v>
      </c>
      <c r="B1298" t="s">
        <v>3833</v>
      </c>
      <c r="C1298" t="s">
        <v>3826</v>
      </c>
      <c r="D1298" t="s">
        <v>3834</v>
      </c>
      <c r="E1298">
        <v>5</v>
      </c>
      <c r="F1298" t="s">
        <v>3879</v>
      </c>
      <c r="G1298">
        <v>4</v>
      </c>
      <c r="H1298" t="s">
        <v>3880</v>
      </c>
      <c r="I1298">
        <v>20</v>
      </c>
      <c r="J1298" t="s">
        <v>3833</v>
      </c>
      <c r="K1298" t="s">
        <v>3833</v>
      </c>
      <c r="L1298" t="s">
        <v>4076</v>
      </c>
    </row>
    <row r="1299" spans="1:12" x14ac:dyDescent="0.35">
      <c r="A1299" t="s">
        <v>5674</v>
      </c>
      <c r="B1299" t="s">
        <v>24</v>
      </c>
      <c r="C1299" t="s">
        <v>24</v>
      </c>
      <c r="D1299" t="s">
        <v>3838</v>
      </c>
      <c r="E1299">
        <v>2</v>
      </c>
      <c r="F1299" t="s">
        <v>3828</v>
      </c>
      <c r="G1299">
        <v>3</v>
      </c>
      <c r="H1299" t="s">
        <v>3902</v>
      </c>
      <c r="I1299">
        <v>6</v>
      </c>
      <c r="J1299" t="s">
        <v>3830</v>
      </c>
      <c r="K1299" t="s">
        <v>26</v>
      </c>
      <c r="L1299" t="s">
        <v>4446</v>
      </c>
    </row>
    <row r="1300" spans="1:12" x14ac:dyDescent="0.35">
      <c r="A1300" t="s">
        <v>552</v>
      </c>
      <c r="B1300" t="s">
        <v>24</v>
      </c>
      <c r="C1300" t="s">
        <v>24</v>
      </c>
      <c r="D1300" t="s">
        <v>3851</v>
      </c>
      <c r="E1300">
        <v>4</v>
      </c>
      <c r="F1300" t="s">
        <v>3828</v>
      </c>
      <c r="G1300">
        <v>3</v>
      </c>
      <c r="H1300" t="s">
        <v>3852</v>
      </c>
      <c r="I1300">
        <v>12</v>
      </c>
      <c r="J1300" t="s">
        <v>16</v>
      </c>
      <c r="K1300" t="s">
        <v>26</v>
      </c>
      <c r="L1300" t="s">
        <v>4548</v>
      </c>
    </row>
    <row r="1301" spans="1:12" x14ac:dyDescent="0.35">
      <c r="A1301" t="s">
        <v>5675</v>
      </c>
      <c r="B1301" t="s">
        <v>47</v>
      </c>
      <c r="C1301" t="s">
        <v>47</v>
      </c>
      <c r="D1301" t="s">
        <v>3858</v>
      </c>
      <c r="E1301">
        <v>1</v>
      </c>
      <c r="F1301" t="s">
        <v>3879</v>
      </c>
      <c r="G1301">
        <v>4</v>
      </c>
      <c r="H1301" t="s">
        <v>3879</v>
      </c>
      <c r="I1301">
        <v>4</v>
      </c>
      <c r="J1301" t="s">
        <v>36</v>
      </c>
      <c r="K1301" t="s">
        <v>3833</v>
      </c>
      <c r="L1301" t="s">
        <v>5035</v>
      </c>
    </row>
    <row r="1302" spans="1:12" x14ac:dyDescent="0.35">
      <c r="A1302" t="s">
        <v>5676</v>
      </c>
      <c r="B1302" t="s">
        <v>24</v>
      </c>
      <c r="C1302" t="s">
        <v>24</v>
      </c>
      <c r="D1302" t="s">
        <v>3851</v>
      </c>
      <c r="E1302">
        <v>4</v>
      </c>
      <c r="F1302" t="s">
        <v>3828</v>
      </c>
      <c r="G1302">
        <v>3</v>
      </c>
      <c r="H1302" t="s">
        <v>3852</v>
      </c>
      <c r="I1302">
        <v>12</v>
      </c>
      <c r="J1302" t="s">
        <v>16</v>
      </c>
      <c r="K1302" t="s">
        <v>3833</v>
      </c>
      <c r="L1302" t="s">
        <v>4036</v>
      </c>
    </row>
    <row r="1303" spans="1:12" x14ac:dyDescent="0.35">
      <c r="A1303" t="s">
        <v>5677</v>
      </c>
      <c r="B1303" t="s">
        <v>50</v>
      </c>
      <c r="C1303" t="s">
        <v>50</v>
      </c>
      <c r="D1303" t="s">
        <v>3827</v>
      </c>
      <c r="E1303">
        <v>3</v>
      </c>
      <c r="F1303" t="s">
        <v>3828</v>
      </c>
      <c r="G1303">
        <v>3</v>
      </c>
      <c r="H1303" t="s">
        <v>3829</v>
      </c>
      <c r="I1303">
        <v>9</v>
      </c>
      <c r="J1303" t="s">
        <v>3833</v>
      </c>
      <c r="K1303" t="s">
        <v>3833</v>
      </c>
      <c r="L1303" t="s">
        <v>4208</v>
      </c>
    </row>
    <row r="1304" spans="1:12" x14ac:dyDescent="0.35">
      <c r="A1304" t="s">
        <v>553</v>
      </c>
      <c r="B1304" t="s">
        <v>15</v>
      </c>
      <c r="C1304" t="s">
        <v>15</v>
      </c>
      <c r="D1304" t="s">
        <v>3827</v>
      </c>
      <c r="E1304">
        <v>3</v>
      </c>
      <c r="F1304" t="s">
        <v>3842</v>
      </c>
      <c r="G1304">
        <v>2</v>
      </c>
      <c r="H1304" t="s">
        <v>3902</v>
      </c>
      <c r="I1304">
        <v>6</v>
      </c>
      <c r="J1304" t="s">
        <v>16</v>
      </c>
      <c r="K1304" t="s">
        <v>26</v>
      </c>
      <c r="L1304" t="s">
        <v>5120</v>
      </c>
    </row>
    <row r="1305" spans="1:12" x14ac:dyDescent="0.35">
      <c r="A1305" t="s">
        <v>5678</v>
      </c>
      <c r="B1305" t="s">
        <v>24</v>
      </c>
      <c r="C1305" t="s">
        <v>24</v>
      </c>
      <c r="D1305" t="s">
        <v>3838</v>
      </c>
      <c r="E1305">
        <v>2</v>
      </c>
      <c r="F1305" t="s">
        <v>3828</v>
      </c>
      <c r="G1305">
        <v>3</v>
      </c>
      <c r="H1305" t="s">
        <v>3902</v>
      </c>
      <c r="I1305">
        <v>6</v>
      </c>
      <c r="J1305" t="s">
        <v>3833</v>
      </c>
      <c r="K1305" t="s">
        <v>3833</v>
      </c>
      <c r="L1305" t="s">
        <v>4138</v>
      </c>
    </row>
    <row r="1306" spans="1:12" x14ac:dyDescent="0.35">
      <c r="A1306" t="s">
        <v>554</v>
      </c>
      <c r="B1306" t="s">
        <v>47</v>
      </c>
      <c r="C1306" t="s">
        <v>47</v>
      </c>
      <c r="D1306" t="s">
        <v>3834</v>
      </c>
      <c r="E1306">
        <v>5</v>
      </c>
      <c r="F1306" t="s">
        <v>3879</v>
      </c>
      <c r="G1306">
        <v>4</v>
      </c>
      <c r="H1306" t="s">
        <v>3880</v>
      </c>
      <c r="I1306">
        <v>20</v>
      </c>
      <c r="J1306" t="s">
        <v>25</v>
      </c>
      <c r="K1306" t="s">
        <v>26</v>
      </c>
      <c r="L1306" t="s">
        <v>4388</v>
      </c>
    </row>
    <row r="1307" spans="1:12" x14ac:dyDescent="0.35">
      <c r="A1307" t="s">
        <v>5679</v>
      </c>
      <c r="B1307" t="s">
        <v>31</v>
      </c>
      <c r="C1307" t="s">
        <v>31</v>
      </c>
      <c r="D1307" t="s">
        <v>3851</v>
      </c>
      <c r="E1307">
        <v>4</v>
      </c>
      <c r="F1307" t="s">
        <v>3846</v>
      </c>
      <c r="G1307">
        <v>1</v>
      </c>
      <c r="H1307" t="s">
        <v>3879</v>
      </c>
      <c r="I1307">
        <v>4</v>
      </c>
      <c r="J1307" t="s">
        <v>3833</v>
      </c>
      <c r="K1307" t="s">
        <v>17</v>
      </c>
      <c r="L1307" t="s">
        <v>3979</v>
      </c>
    </row>
    <row r="1308" spans="1:12" x14ac:dyDescent="0.35">
      <c r="A1308" t="s">
        <v>5680</v>
      </c>
      <c r="B1308" t="s">
        <v>42</v>
      </c>
      <c r="C1308" t="s">
        <v>42</v>
      </c>
      <c r="D1308" t="s">
        <v>3858</v>
      </c>
      <c r="E1308">
        <v>1</v>
      </c>
      <c r="F1308" t="s">
        <v>3849</v>
      </c>
      <c r="G1308">
        <v>5</v>
      </c>
      <c r="H1308" t="s">
        <v>3849</v>
      </c>
      <c r="I1308">
        <v>5</v>
      </c>
      <c r="J1308" t="s">
        <v>25</v>
      </c>
      <c r="K1308" t="s">
        <v>3833</v>
      </c>
      <c r="L1308" t="s">
        <v>3917</v>
      </c>
    </row>
    <row r="1309" spans="1:12" x14ac:dyDescent="0.35">
      <c r="A1309" t="s">
        <v>5681</v>
      </c>
      <c r="B1309" t="s">
        <v>24</v>
      </c>
      <c r="C1309" t="s">
        <v>24</v>
      </c>
      <c r="D1309" t="s">
        <v>3827</v>
      </c>
      <c r="E1309">
        <v>3</v>
      </c>
      <c r="F1309" t="s">
        <v>3828</v>
      </c>
      <c r="G1309">
        <v>3</v>
      </c>
      <c r="H1309" t="s">
        <v>3829</v>
      </c>
      <c r="I1309">
        <v>9</v>
      </c>
      <c r="J1309" t="s">
        <v>3833</v>
      </c>
      <c r="K1309" t="s">
        <v>3825</v>
      </c>
      <c r="L1309" t="s">
        <v>5168</v>
      </c>
    </row>
    <row r="1310" spans="1:12" x14ac:dyDescent="0.35">
      <c r="A1310" t="s">
        <v>555</v>
      </c>
      <c r="B1310" t="s">
        <v>31</v>
      </c>
      <c r="C1310" t="s">
        <v>31</v>
      </c>
      <c r="D1310" t="s">
        <v>3834</v>
      </c>
      <c r="E1310">
        <v>5</v>
      </c>
      <c r="F1310" t="s">
        <v>3846</v>
      </c>
      <c r="G1310">
        <v>1</v>
      </c>
      <c r="H1310" t="s">
        <v>3849</v>
      </c>
      <c r="I1310">
        <v>5</v>
      </c>
      <c r="J1310" t="s">
        <v>16</v>
      </c>
      <c r="K1310" t="s">
        <v>26</v>
      </c>
      <c r="L1310" t="s">
        <v>4542</v>
      </c>
    </row>
    <row r="1311" spans="1:12" x14ac:dyDescent="0.35">
      <c r="A1311" t="s">
        <v>5682</v>
      </c>
      <c r="B1311" t="s">
        <v>84</v>
      </c>
      <c r="C1311" t="s">
        <v>84</v>
      </c>
      <c r="D1311" t="s">
        <v>3838</v>
      </c>
      <c r="E1311">
        <v>2</v>
      </c>
      <c r="F1311" t="s">
        <v>3839</v>
      </c>
      <c r="G1311">
        <v>1.5</v>
      </c>
      <c r="H1311" t="s">
        <v>3828</v>
      </c>
      <c r="I1311">
        <v>3</v>
      </c>
      <c r="J1311" t="s">
        <v>3833</v>
      </c>
      <c r="K1311" t="s">
        <v>26</v>
      </c>
      <c r="L1311" t="s">
        <v>4289</v>
      </c>
    </row>
    <row r="1312" spans="1:12" x14ac:dyDescent="0.35">
      <c r="A1312" t="s">
        <v>5683</v>
      </c>
      <c r="B1312" t="s">
        <v>15</v>
      </c>
      <c r="C1312" t="s">
        <v>15</v>
      </c>
      <c r="D1312" t="s">
        <v>3838</v>
      </c>
      <c r="E1312">
        <v>2</v>
      </c>
      <c r="F1312" t="s">
        <v>3842</v>
      </c>
      <c r="G1312">
        <v>2</v>
      </c>
      <c r="H1312" t="s">
        <v>3879</v>
      </c>
      <c r="I1312">
        <v>4</v>
      </c>
      <c r="J1312" t="s">
        <v>3833</v>
      </c>
      <c r="K1312" t="s">
        <v>26</v>
      </c>
      <c r="L1312" t="s">
        <v>4244</v>
      </c>
    </row>
    <row r="1313" spans="1:12" x14ac:dyDescent="0.35">
      <c r="A1313" t="s">
        <v>4077</v>
      </c>
      <c r="B1313" t="s">
        <v>3825</v>
      </c>
      <c r="C1313" t="s">
        <v>31</v>
      </c>
      <c r="D1313" t="s">
        <v>3858</v>
      </c>
      <c r="E1313">
        <v>1</v>
      </c>
      <c r="F1313" t="s">
        <v>3846</v>
      </c>
      <c r="G1313">
        <v>1</v>
      </c>
      <c r="H1313" t="s">
        <v>3846</v>
      </c>
      <c r="I1313">
        <v>1</v>
      </c>
      <c r="J1313" t="s">
        <v>3833</v>
      </c>
      <c r="K1313" t="s">
        <v>17</v>
      </c>
      <c r="L1313" t="s">
        <v>4078</v>
      </c>
    </row>
    <row r="1314" spans="1:12" x14ac:dyDescent="0.35">
      <c r="A1314" t="s">
        <v>5684</v>
      </c>
      <c r="B1314" t="s">
        <v>15</v>
      </c>
      <c r="C1314" t="s">
        <v>15</v>
      </c>
      <c r="D1314" t="s">
        <v>3834</v>
      </c>
      <c r="E1314">
        <v>5</v>
      </c>
      <c r="F1314" t="s">
        <v>3842</v>
      </c>
      <c r="G1314">
        <v>2</v>
      </c>
      <c r="H1314" t="s">
        <v>3843</v>
      </c>
      <c r="I1314">
        <v>10</v>
      </c>
      <c r="J1314" t="s">
        <v>16</v>
      </c>
      <c r="K1314" t="s">
        <v>3833</v>
      </c>
      <c r="L1314" t="s">
        <v>5016</v>
      </c>
    </row>
    <row r="1315" spans="1:12" x14ac:dyDescent="0.35">
      <c r="A1315" t="s">
        <v>5685</v>
      </c>
      <c r="B1315" t="s">
        <v>15</v>
      </c>
      <c r="C1315" t="s">
        <v>15</v>
      </c>
      <c r="D1315" t="s">
        <v>3851</v>
      </c>
      <c r="E1315">
        <v>4</v>
      </c>
      <c r="F1315" t="s">
        <v>3842</v>
      </c>
      <c r="G1315">
        <v>2</v>
      </c>
      <c r="H1315" t="s">
        <v>3883</v>
      </c>
      <c r="I1315">
        <v>8</v>
      </c>
      <c r="J1315" t="s">
        <v>16</v>
      </c>
      <c r="K1315" t="s">
        <v>3833</v>
      </c>
      <c r="L1315" t="s">
        <v>4284</v>
      </c>
    </row>
    <row r="1316" spans="1:12" x14ac:dyDescent="0.35">
      <c r="A1316" t="s">
        <v>5686</v>
      </c>
      <c r="B1316" t="s">
        <v>50</v>
      </c>
      <c r="C1316" t="s">
        <v>50</v>
      </c>
      <c r="D1316" t="s">
        <v>3834</v>
      </c>
      <c r="E1316">
        <v>5</v>
      </c>
      <c r="F1316" t="s">
        <v>3828</v>
      </c>
      <c r="G1316">
        <v>3</v>
      </c>
      <c r="H1316" t="s">
        <v>3835</v>
      </c>
      <c r="I1316">
        <v>15</v>
      </c>
      <c r="J1316" t="s">
        <v>3833</v>
      </c>
      <c r="K1316" t="s">
        <v>26</v>
      </c>
      <c r="L1316" t="s">
        <v>4439</v>
      </c>
    </row>
    <row r="1317" spans="1:12" x14ac:dyDescent="0.35">
      <c r="A1317" t="s">
        <v>556</v>
      </c>
      <c r="B1317" t="s">
        <v>31</v>
      </c>
      <c r="C1317" t="s">
        <v>31</v>
      </c>
      <c r="D1317" t="s">
        <v>3858</v>
      </c>
      <c r="E1317">
        <v>1</v>
      </c>
      <c r="F1317" t="s">
        <v>3846</v>
      </c>
      <c r="G1317">
        <v>1</v>
      </c>
      <c r="H1317" t="s">
        <v>3830</v>
      </c>
      <c r="I1317">
        <v>1</v>
      </c>
      <c r="J1317" t="s">
        <v>36</v>
      </c>
      <c r="K1317" t="s">
        <v>26</v>
      </c>
      <c r="L1317" t="s">
        <v>3993</v>
      </c>
    </row>
    <row r="1318" spans="1:12" x14ac:dyDescent="0.35">
      <c r="A1318" t="s">
        <v>557</v>
      </c>
      <c r="B1318" t="s">
        <v>3833</v>
      </c>
      <c r="C1318" t="s">
        <v>31</v>
      </c>
      <c r="D1318" t="s">
        <v>3834</v>
      </c>
      <c r="E1318">
        <v>5</v>
      </c>
      <c r="F1318" t="s">
        <v>3846</v>
      </c>
      <c r="G1318">
        <v>1</v>
      </c>
      <c r="H1318" t="s">
        <v>3849</v>
      </c>
      <c r="I1318">
        <v>5</v>
      </c>
      <c r="J1318" t="s">
        <v>25</v>
      </c>
      <c r="K1318" t="s">
        <v>26</v>
      </c>
      <c r="L1318" t="s">
        <v>3983</v>
      </c>
    </row>
    <row r="1319" spans="1:12" x14ac:dyDescent="0.35">
      <c r="A1319" t="s">
        <v>5687</v>
      </c>
      <c r="B1319" t="s">
        <v>15</v>
      </c>
      <c r="C1319" t="s">
        <v>15</v>
      </c>
      <c r="D1319" t="s">
        <v>3825</v>
      </c>
      <c r="E1319">
        <v>3</v>
      </c>
      <c r="F1319" t="s">
        <v>3842</v>
      </c>
      <c r="G1319">
        <v>2</v>
      </c>
      <c r="H1319" t="s">
        <v>3902</v>
      </c>
      <c r="I1319">
        <v>6</v>
      </c>
      <c r="J1319" t="s">
        <v>3833</v>
      </c>
      <c r="K1319" t="s">
        <v>26</v>
      </c>
      <c r="L1319" t="s">
        <v>4745</v>
      </c>
    </row>
    <row r="1320" spans="1:12" x14ac:dyDescent="0.35">
      <c r="A1320" t="s">
        <v>5688</v>
      </c>
      <c r="B1320" t="s">
        <v>31</v>
      </c>
      <c r="C1320" t="s">
        <v>31</v>
      </c>
      <c r="D1320" t="s">
        <v>3851</v>
      </c>
      <c r="E1320">
        <v>4</v>
      </c>
      <c r="F1320" t="s">
        <v>3830</v>
      </c>
      <c r="G1320">
        <v>1</v>
      </c>
      <c r="H1320" t="s">
        <v>3879</v>
      </c>
      <c r="I1320">
        <v>4</v>
      </c>
      <c r="J1320" t="s">
        <v>25</v>
      </c>
      <c r="K1320" t="s">
        <v>3833</v>
      </c>
      <c r="L1320" t="s">
        <v>4152</v>
      </c>
    </row>
    <row r="1321" spans="1:12" x14ac:dyDescent="0.35">
      <c r="A1321" t="s">
        <v>5689</v>
      </c>
      <c r="B1321" t="s">
        <v>50</v>
      </c>
      <c r="C1321" t="s">
        <v>50</v>
      </c>
      <c r="D1321" t="s">
        <v>3827</v>
      </c>
      <c r="E1321">
        <v>3</v>
      </c>
      <c r="F1321" t="s">
        <v>3828</v>
      </c>
      <c r="G1321">
        <v>3</v>
      </c>
      <c r="H1321" t="s">
        <v>3829</v>
      </c>
      <c r="I1321">
        <v>9</v>
      </c>
      <c r="J1321" t="s">
        <v>36</v>
      </c>
      <c r="K1321" t="s">
        <v>3833</v>
      </c>
      <c r="L1321" t="s">
        <v>4832</v>
      </c>
    </row>
    <row r="1322" spans="1:12" x14ac:dyDescent="0.35">
      <c r="A1322" t="s">
        <v>558</v>
      </c>
      <c r="B1322" t="s">
        <v>42</v>
      </c>
      <c r="C1322" t="s">
        <v>42</v>
      </c>
      <c r="D1322" t="s">
        <v>3827</v>
      </c>
      <c r="E1322">
        <v>3</v>
      </c>
      <c r="F1322" t="s">
        <v>3849</v>
      </c>
      <c r="G1322">
        <v>5</v>
      </c>
      <c r="H1322" t="s">
        <v>3835</v>
      </c>
      <c r="I1322">
        <v>15</v>
      </c>
      <c r="J1322" t="s">
        <v>36</v>
      </c>
      <c r="K1322" t="s">
        <v>17</v>
      </c>
      <c r="L1322" t="s">
        <v>4401</v>
      </c>
    </row>
    <row r="1323" spans="1:12" x14ac:dyDescent="0.35">
      <c r="A1323" t="s">
        <v>5690</v>
      </c>
      <c r="B1323" t="s">
        <v>15</v>
      </c>
      <c r="C1323" t="s">
        <v>15</v>
      </c>
      <c r="D1323" t="s">
        <v>3838</v>
      </c>
      <c r="E1323">
        <v>2</v>
      </c>
      <c r="F1323" t="s">
        <v>3842</v>
      </c>
      <c r="G1323">
        <v>2</v>
      </c>
      <c r="H1323" t="s">
        <v>3879</v>
      </c>
      <c r="I1323">
        <v>4</v>
      </c>
      <c r="J1323" t="s">
        <v>3833</v>
      </c>
      <c r="K1323" t="s">
        <v>26</v>
      </c>
      <c r="L1323" t="s">
        <v>4183</v>
      </c>
    </row>
    <row r="1324" spans="1:12" x14ac:dyDescent="0.35">
      <c r="A1324" t="s">
        <v>5691</v>
      </c>
      <c r="B1324" t="s">
        <v>84</v>
      </c>
      <c r="C1324" t="s">
        <v>84</v>
      </c>
      <c r="D1324" t="s">
        <v>3851</v>
      </c>
      <c r="E1324">
        <v>4</v>
      </c>
      <c r="F1324" t="s">
        <v>3839</v>
      </c>
      <c r="G1324">
        <v>1.5</v>
      </c>
      <c r="H1324" t="s">
        <v>3902</v>
      </c>
      <c r="I1324">
        <v>6</v>
      </c>
      <c r="J1324" t="s">
        <v>16</v>
      </c>
      <c r="K1324" t="s">
        <v>3825</v>
      </c>
      <c r="L1324" t="s">
        <v>4148</v>
      </c>
    </row>
    <row r="1325" spans="1:12" x14ac:dyDescent="0.35">
      <c r="A1325" t="s">
        <v>559</v>
      </c>
      <c r="B1325" t="s">
        <v>15</v>
      </c>
      <c r="C1325" t="s">
        <v>15</v>
      </c>
      <c r="D1325" t="s">
        <v>3838</v>
      </c>
      <c r="E1325">
        <v>2</v>
      </c>
      <c r="F1325" t="s">
        <v>3825</v>
      </c>
      <c r="G1325">
        <v>2</v>
      </c>
      <c r="H1325" t="s">
        <v>3879</v>
      </c>
      <c r="I1325">
        <v>4</v>
      </c>
      <c r="J1325" t="s">
        <v>16</v>
      </c>
      <c r="K1325" t="s">
        <v>26</v>
      </c>
      <c r="L1325" t="s">
        <v>4036</v>
      </c>
    </row>
    <row r="1326" spans="1:12" x14ac:dyDescent="0.35">
      <c r="A1326" t="s">
        <v>5692</v>
      </c>
      <c r="B1326" t="s">
        <v>50</v>
      </c>
      <c r="C1326" t="s">
        <v>50</v>
      </c>
      <c r="D1326" t="s">
        <v>3827</v>
      </c>
      <c r="E1326">
        <v>3</v>
      </c>
      <c r="F1326" t="s">
        <v>3828</v>
      </c>
      <c r="G1326">
        <v>3</v>
      </c>
      <c r="H1326" t="s">
        <v>3829</v>
      </c>
      <c r="I1326">
        <v>9</v>
      </c>
      <c r="J1326" t="s">
        <v>16</v>
      </c>
      <c r="K1326" t="s">
        <v>3833</v>
      </c>
      <c r="L1326" t="s">
        <v>4586</v>
      </c>
    </row>
    <row r="1327" spans="1:12" x14ac:dyDescent="0.35">
      <c r="A1327" t="s">
        <v>5693</v>
      </c>
      <c r="B1327" t="s">
        <v>58</v>
      </c>
      <c r="C1327" t="s">
        <v>58</v>
      </c>
      <c r="D1327" t="s">
        <v>3851</v>
      </c>
      <c r="E1327">
        <v>4</v>
      </c>
      <c r="F1327" t="s">
        <v>3879</v>
      </c>
      <c r="G1327">
        <v>4</v>
      </c>
      <c r="H1327" t="s">
        <v>3825</v>
      </c>
      <c r="I1327">
        <v>16</v>
      </c>
      <c r="J1327" t="s">
        <v>3833</v>
      </c>
      <c r="K1327" t="s">
        <v>26</v>
      </c>
      <c r="L1327" t="s">
        <v>4255</v>
      </c>
    </row>
    <row r="1328" spans="1:12" x14ac:dyDescent="0.35">
      <c r="A1328" t="s">
        <v>5694</v>
      </c>
      <c r="B1328" t="s">
        <v>24</v>
      </c>
      <c r="C1328" t="s">
        <v>24</v>
      </c>
      <c r="D1328" t="s">
        <v>3838</v>
      </c>
      <c r="E1328">
        <v>2</v>
      </c>
      <c r="F1328" t="s">
        <v>3828</v>
      </c>
      <c r="G1328">
        <v>3</v>
      </c>
      <c r="H1328" t="s">
        <v>3830</v>
      </c>
      <c r="I1328">
        <v>6</v>
      </c>
      <c r="J1328" t="s">
        <v>3833</v>
      </c>
      <c r="K1328" t="s">
        <v>26</v>
      </c>
      <c r="L1328" t="s">
        <v>4352</v>
      </c>
    </row>
    <row r="1329" spans="1:12" x14ac:dyDescent="0.35">
      <c r="A1329" t="s">
        <v>5695</v>
      </c>
      <c r="B1329" t="s">
        <v>42</v>
      </c>
      <c r="C1329" t="s">
        <v>42</v>
      </c>
      <c r="D1329" t="s">
        <v>3827</v>
      </c>
      <c r="E1329">
        <v>3</v>
      </c>
      <c r="F1329" t="s">
        <v>3849</v>
      </c>
      <c r="G1329">
        <v>5</v>
      </c>
      <c r="H1329" t="s">
        <v>3835</v>
      </c>
      <c r="I1329">
        <v>15</v>
      </c>
      <c r="J1329" t="s">
        <v>16</v>
      </c>
      <c r="K1329" t="s">
        <v>3833</v>
      </c>
      <c r="L1329" t="s">
        <v>4393</v>
      </c>
    </row>
    <row r="1330" spans="1:12" x14ac:dyDescent="0.35">
      <c r="A1330" t="s">
        <v>5696</v>
      </c>
      <c r="B1330" t="s">
        <v>15</v>
      </c>
      <c r="C1330" t="s">
        <v>15</v>
      </c>
      <c r="D1330" t="s">
        <v>3838</v>
      </c>
      <c r="E1330">
        <v>2</v>
      </c>
      <c r="F1330" t="s">
        <v>3842</v>
      </c>
      <c r="G1330">
        <v>2</v>
      </c>
      <c r="H1330" t="s">
        <v>3879</v>
      </c>
      <c r="I1330">
        <v>4</v>
      </c>
      <c r="J1330" t="s">
        <v>3830</v>
      </c>
      <c r="K1330" t="s">
        <v>3833</v>
      </c>
      <c r="L1330" t="s">
        <v>4106</v>
      </c>
    </row>
    <row r="1331" spans="1:12" x14ac:dyDescent="0.35">
      <c r="A1331" t="s">
        <v>4079</v>
      </c>
      <c r="B1331" t="s">
        <v>3825</v>
      </c>
      <c r="C1331" t="s">
        <v>3826</v>
      </c>
      <c r="D1331" t="s">
        <v>3838</v>
      </c>
      <c r="E1331">
        <v>2</v>
      </c>
      <c r="F1331" t="s">
        <v>3879</v>
      </c>
      <c r="G1331">
        <v>4</v>
      </c>
      <c r="H1331" t="s">
        <v>3883</v>
      </c>
      <c r="I1331">
        <v>8</v>
      </c>
      <c r="J1331" t="s">
        <v>3833</v>
      </c>
      <c r="K1331" t="s">
        <v>3833</v>
      </c>
      <c r="L1331" t="s">
        <v>4080</v>
      </c>
    </row>
    <row r="1332" spans="1:12" x14ac:dyDescent="0.35">
      <c r="A1332" t="s">
        <v>5697</v>
      </c>
      <c r="B1332" t="s">
        <v>42</v>
      </c>
      <c r="C1332" t="s">
        <v>42</v>
      </c>
      <c r="D1332" t="s">
        <v>3834</v>
      </c>
      <c r="E1332">
        <v>5</v>
      </c>
      <c r="F1332" t="s">
        <v>3825</v>
      </c>
      <c r="G1332">
        <v>5</v>
      </c>
      <c r="H1332" t="s">
        <v>3855</v>
      </c>
      <c r="I1332">
        <v>25</v>
      </c>
      <c r="J1332" t="s">
        <v>3833</v>
      </c>
      <c r="K1332" t="s">
        <v>17</v>
      </c>
      <c r="L1332" t="s">
        <v>4112</v>
      </c>
    </row>
    <row r="1333" spans="1:12" x14ac:dyDescent="0.35">
      <c r="A1333" t="s">
        <v>560</v>
      </c>
      <c r="B1333" t="s">
        <v>31</v>
      </c>
      <c r="C1333" t="s">
        <v>31</v>
      </c>
      <c r="D1333" t="s">
        <v>3858</v>
      </c>
      <c r="E1333">
        <v>1</v>
      </c>
      <c r="F1333" t="s">
        <v>3846</v>
      </c>
      <c r="G1333">
        <v>1</v>
      </c>
      <c r="H1333" t="s">
        <v>3846</v>
      </c>
      <c r="I1333">
        <v>1</v>
      </c>
      <c r="J1333" t="s">
        <v>25</v>
      </c>
      <c r="K1333" t="s">
        <v>17</v>
      </c>
      <c r="L1333" t="s">
        <v>4166</v>
      </c>
    </row>
    <row r="1334" spans="1:12" x14ac:dyDescent="0.35">
      <c r="A1334" t="s">
        <v>5698</v>
      </c>
      <c r="B1334" t="s">
        <v>50</v>
      </c>
      <c r="C1334" t="s">
        <v>50</v>
      </c>
      <c r="D1334" t="s">
        <v>3834</v>
      </c>
      <c r="E1334">
        <v>5</v>
      </c>
      <c r="F1334" t="s">
        <v>3828</v>
      </c>
      <c r="G1334">
        <v>3</v>
      </c>
      <c r="H1334" t="s">
        <v>3835</v>
      </c>
      <c r="I1334">
        <v>15</v>
      </c>
      <c r="J1334" t="s">
        <v>36</v>
      </c>
      <c r="K1334" t="s">
        <v>3833</v>
      </c>
      <c r="L1334" t="s">
        <v>4500</v>
      </c>
    </row>
    <row r="1335" spans="1:12" x14ac:dyDescent="0.35">
      <c r="A1335" t="s">
        <v>561</v>
      </c>
      <c r="B1335" t="s">
        <v>84</v>
      </c>
      <c r="C1335" t="s">
        <v>84</v>
      </c>
      <c r="D1335" t="s">
        <v>3838</v>
      </c>
      <c r="E1335">
        <v>2</v>
      </c>
      <c r="F1335" t="s">
        <v>3839</v>
      </c>
      <c r="G1335">
        <v>1.5</v>
      </c>
      <c r="H1335" t="s">
        <v>3830</v>
      </c>
      <c r="I1335">
        <v>3</v>
      </c>
      <c r="J1335" t="s">
        <v>36</v>
      </c>
      <c r="K1335" t="s">
        <v>26</v>
      </c>
      <c r="L1335" t="s">
        <v>4070</v>
      </c>
    </row>
    <row r="1336" spans="1:12" x14ac:dyDescent="0.35">
      <c r="A1336" t="s">
        <v>562</v>
      </c>
      <c r="B1336" t="s">
        <v>42</v>
      </c>
      <c r="C1336" t="s">
        <v>42</v>
      </c>
      <c r="D1336" t="s">
        <v>3838</v>
      </c>
      <c r="E1336">
        <v>2</v>
      </c>
      <c r="F1336" t="s">
        <v>3849</v>
      </c>
      <c r="G1336">
        <v>5</v>
      </c>
      <c r="H1336" t="s">
        <v>3843</v>
      </c>
      <c r="I1336">
        <v>10</v>
      </c>
      <c r="J1336" t="s">
        <v>36</v>
      </c>
      <c r="K1336" t="s">
        <v>17</v>
      </c>
      <c r="L1336" t="s">
        <v>4296</v>
      </c>
    </row>
    <row r="1337" spans="1:12" x14ac:dyDescent="0.35">
      <c r="A1337" t="s">
        <v>5699</v>
      </c>
      <c r="B1337" t="s">
        <v>47</v>
      </c>
      <c r="C1337" t="s">
        <v>47</v>
      </c>
      <c r="D1337" t="s">
        <v>3851</v>
      </c>
      <c r="E1337">
        <v>4</v>
      </c>
      <c r="F1337" t="s">
        <v>3879</v>
      </c>
      <c r="G1337">
        <v>4</v>
      </c>
      <c r="H1337" t="s">
        <v>3874</v>
      </c>
      <c r="I1337">
        <v>16</v>
      </c>
      <c r="J1337" t="s">
        <v>3833</v>
      </c>
      <c r="K1337" t="s">
        <v>17</v>
      </c>
      <c r="L1337" t="s">
        <v>4074</v>
      </c>
    </row>
    <row r="1338" spans="1:12" x14ac:dyDescent="0.35">
      <c r="A1338" t="s">
        <v>563</v>
      </c>
      <c r="B1338" t="s">
        <v>24</v>
      </c>
      <c r="C1338" t="s">
        <v>24</v>
      </c>
      <c r="D1338" t="s">
        <v>3827</v>
      </c>
      <c r="E1338">
        <v>3</v>
      </c>
      <c r="F1338" t="s">
        <v>3828</v>
      </c>
      <c r="G1338">
        <v>3</v>
      </c>
      <c r="H1338" t="s">
        <v>3829</v>
      </c>
      <c r="I1338">
        <v>9</v>
      </c>
      <c r="J1338" t="s">
        <v>16</v>
      </c>
      <c r="K1338" t="s">
        <v>17</v>
      </c>
      <c r="L1338" t="s">
        <v>4833</v>
      </c>
    </row>
    <row r="1339" spans="1:12" x14ac:dyDescent="0.35">
      <c r="A1339" t="s">
        <v>4081</v>
      </c>
      <c r="B1339" t="s">
        <v>3830</v>
      </c>
      <c r="C1339" t="s">
        <v>31</v>
      </c>
      <c r="D1339" t="s">
        <v>3834</v>
      </c>
      <c r="E1339">
        <v>5</v>
      </c>
      <c r="F1339" t="s">
        <v>3825</v>
      </c>
      <c r="G1339">
        <v>1</v>
      </c>
      <c r="H1339" t="s">
        <v>3849</v>
      </c>
      <c r="I1339">
        <v>5</v>
      </c>
      <c r="J1339" t="s">
        <v>3833</v>
      </c>
      <c r="K1339" t="s">
        <v>17</v>
      </c>
      <c r="L1339" t="s">
        <v>4022</v>
      </c>
    </row>
    <row r="1340" spans="1:12" x14ac:dyDescent="0.35">
      <c r="A1340" t="s">
        <v>5700</v>
      </c>
      <c r="B1340" t="s">
        <v>58</v>
      </c>
      <c r="C1340" t="s">
        <v>58</v>
      </c>
      <c r="D1340" t="s">
        <v>3834</v>
      </c>
      <c r="E1340">
        <v>5</v>
      </c>
      <c r="F1340" t="s">
        <v>3879</v>
      </c>
      <c r="G1340">
        <v>4</v>
      </c>
      <c r="H1340" t="s">
        <v>3880</v>
      </c>
      <c r="I1340">
        <v>20</v>
      </c>
      <c r="J1340" t="s">
        <v>3833</v>
      </c>
      <c r="K1340" t="s">
        <v>26</v>
      </c>
      <c r="L1340" t="s">
        <v>4658</v>
      </c>
    </row>
    <row r="1341" spans="1:12" x14ac:dyDescent="0.35">
      <c r="A1341" t="s">
        <v>4082</v>
      </c>
      <c r="B1341" t="s">
        <v>3830</v>
      </c>
      <c r="C1341" t="s">
        <v>3826</v>
      </c>
      <c r="D1341" t="s">
        <v>3834</v>
      </c>
      <c r="E1341">
        <v>5</v>
      </c>
      <c r="F1341" t="s">
        <v>3879</v>
      </c>
      <c r="G1341">
        <v>4</v>
      </c>
      <c r="H1341" t="s">
        <v>3880</v>
      </c>
      <c r="I1341">
        <v>20</v>
      </c>
      <c r="J1341" t="s">
        <v>25</v>
      </c>
      <c r="K1341" t="s">
        <v>26</v>
      </c>
      <c r="L1341" t="s">
        <v>4083</v>
      </c>
    </row>
    <row r="1342" spans="1:12" x14ac:dyDescent="0.35">
      <c r="A1342" t="s">
        <v>5701</v>
      </c>
      <c r="B1342" t="s">
        <v>50</v>
      </c>
      <c r="C1342" t="s">
        <v>50</v>
      </c>
      <c r="D1342" t="s">
        <v>3827</v>
      </c>
      <c r="E1342">
        <v>3</v>
      </c>
      <c r="F1342" t="s">
        <v>3828</v>
      </c>
      <c r="G1342">
        <v>3</v>
      </c>
      <c r="H1342" t="s">
        <v>3829</v>
      </c>
      <c r="I1342">
        <v>9</v>
      </c>
      <c r="J1342" t="s">
        <v>3833</v>
      </c>
      <c r="K1342" t="s">
        <v>17</v>
      </c>
      <c r="L1342" t="s">
        <v>5702</v>
      </c>
    </row>
    <row r="1343" spans="1:12" x14ac:dyDescent="0.35">
      <c r="A1343" t="s">
        <v>564</v>
      </c>
      <c r="B1343" t="s">
        <v>58</v>
      </c>
      <c r="C1343" t="s">
        <v>58</v>
      </c>
      <c r="D1343" t="s">
        <v>3851</v>
      </c>
      <c r="E1343">
        <v>4</v>
      </c>
      <c r="F1343" t="s">
        <v>3879</v>
      </c>
      <c r="G1343">
        <v>4</v>
      </c>
      <c r="H1343" t="s">
        <v>3874</v>
      </c>
      <c r="I1343">
        <v>16</v>
      </c>
      <c r="J1343" t="s">
        <v>16</v>
      </c>
      <c r="K1343" t="s">
        <v>17</v>
      </c>
      <c r="L1343" t="s">
        <v>4235</v>
      </c>
    </row>
    <row r="1344" spans="1:12" x14ac:dyDescent="0.35">
      <c r="A1344" t="s">
        <v>565</v>
      </c>
      <c r="B1344" t="s">
        <v>42</v>
      </c>
      <c r="C1344" t="s">
        <v>42</v>
      </c>
      <c r="D1344" t="s">
        <v>3834</v>
      </c>
      <c r="E1344">
        <v>5</v>
      </c>
      <c r="F1344" t="s">
        <v>3849</v>
      </c>
      <c r="G1344">
        <v>5</v>
      </c>
      <c r="H1344" t="s">
        <v>3855</v>
      </c>
      <c r="I1344">
        <v>25</v>
      </c>
      <c r="J1344" t="s">
        <v>36</v>
      </c>
      <c r="K1344" t="s">
        <v>17</v>
      </c>
      <c r="L1344" t="s">
        <v>4076</v>
      </c>
    </row>
    <row r="1345" spans="1:12" x14ac:dyDescent="0.35">
      <c r="A1345" t="s">
        <v>566</v>
      </c>
      <c r="B1345" t="s">
        <v>31</v>
      </c>
      <c r="C1345" t="s">
        <v>31</v>
      </c>
      <c r="D1345" t="s">
        <v>3834</v>
      </c>
      <c r="E1345">
        <v>5</v>
      </c>
      <c r="F1345" t="s">
        <v>3846</v>
      </c>
      <c r="G1345">
        <v>1</v>
      </c>
      <c r="H1345" t="s">
        <v>3849</v>
      </c>
      <c r="I1345">
        <v>5</v>
      </c>
      <c r="J1345" t="s">
        <v>36</v>
      </c>
      <c r="K1345" t="s">
        <v>17</v>
      </c>
      <c r="L1345" t="s">
        <v>4400</v>
      </c>
    </row>
    <row r="1346" spans="1:12" x14ac:dyDescent="0.35">
      <c r="A1346" t="s">
        <v>567</v>
      </c>
      <c r="B1346" t="s">
        <v>15</v>
      </c>
      <c r="C1346" t="s">
        <v>15</v>
      </c>
      <c r="D1346" t="s">
        <v>3834</v>
      </c>
      <c r="E1346">
        <v>5</v>
      </c>
      <c r="F1346" t="s">
        <v>3842</v>
      </c>
      <c r="G1346">
        <v>2</v>
      </c>
      <c r="H1346" t="s">
        <v>3843</v>
      </c>
      <c r="I1346">
        <v>10</v>
      </c>
      <c r="J1346" t="s">
        <v>16</v>
      </c>
      <c r="K1346" t="s">
        <v>17</v>
      </c>
      <c r="L1346" t="s">
        <v>4175</v>
      </c>
    </row>
    <row r="1347" spans="1:12" x14ac:dyDescent="0.35">
      <c r="A1347" t="s">
        <v>4084</v>
      </c>
      <c r="B1347" t="s">
        <v>3825</v>
      </c>
      <c r="C1347" t="s">
        <v>84</v>
      </c>
      <c r="D1347" t="s">
        <v>3833</v>
      </c>
      <c r="E1347">
        <v>4</v>
      </c>
      <c r="F1347" t="s">
        <v>3839</v>
      </c>
      <c r="G1347">
        <v>1.5</v>
      </c>
      <c r="H1347" t="s">
        <v>3902</v>
      </c>
      <c r="I1347">
        <v>6</v>
      </c>
      <c r="J1347" t="s">
        <v>3833</v>
      </c>
      <c r="K1347" t="s">
        <v>17</v>
      </c>
      <c r="L1347" t="s">
        <v>4085</v>
      </c>
    </row>
    <row r="1348" spans="1:12" x14ac:dyDescent="0.35">
      <c r="A1348" t="s">
        <v>5703</v>
      </c>
      <c r="B1348" t="s">
        <v>58</v>
      </c>
      <c r="C1348" t="s">
        <v>58</v>
      </c>
      <c r="D1348" t="s">
        <v>3834</v>
      </c>
      <c r="E1348">
        <v>5</v>
      </c>
      <c r="F1348" t="s">
        <v>3879</v>
      </c>
      <c r="G1348">
        <v>4</v>
      </c>
      <c r="H1348" t="s">
        <v>3880</v>
      </c>
      <c r="I1348">
        <v>20</v>
      </c>
      <c r="J1348" t="s">
        <v>3833</v>
      </c>
      <c r="K1348" t="s">
        <v>3833</v>
      </c>
      <c r="L1348" t="s">
        <v>4401</v>
      </c>
    </row>
    <row r="1349" spans="1:12" x14ac:dyDescent="0.35">
      <c r="A1349" t="s">
        <v>5704</v>
      </c>
      <c r="B1349" t="s">
        <v>31</v>
      </c>
      <c r="C1349" t="s">
        <v>31</v>
      </c>
      <c r="D1349" t="s">
        <v>3827</v>
      </c>
      <c r="E1349">
        <v>3</v>
      </c>
      <c r="F1349" t="s">
        <v>3846</v>
      </c>
      <c r="G1349">
        <v>1</v>
      </c>
      <c r="H1349" t="s">
        <v>3828</v>
      </c>
      <c r="I1349">
        <v>3</v>
      </c>
      <c r="J1349" t="s">
        <v>25</v>
      </c>
      <c r="K1349" t="s">
        <v>3830</v>
      </c>
      <c r="L1349" t="s">
        <v>4509</v>
      </c>
    </row>
    <row r="1350" spans="1:12" x14ac:dyDescent="0.35">
      <c r="A1350" t="s">
        <v>5705</v>
      </c>
      <c r="B1350" t="s">
        <v>47</v>
      </c>
      <c r="C1350" t="s">
        <v>47</v>
      </c>
      <c r="D1350" t="s">
        <v>3827</v>
      </c>
      <c r="E1350">
        <v>3</v>
      </c>
      <c r="F1350" t="s">
        <v>3879</v>
      </c>
      <c r="G1350">
        <v>4</v>
      </c>
      <c r="H1350" t="s">
        <v>3852</v>
      </c>
      <c r="I1350">
        <v>12</v>
      </c>
      <c r="J1350" t="s">
        <v>16</v>
      </c>
      <c r="K1350" t="s">
        <v>3825</v>
      </c>
      <c r="L1350" t="s">
        <v>4752</v>
      </c>
    </row>
    <row r="1351" spans="1:12" x14ac:dyDescent="0.35">
      <c r="A1351" t="s">
        <v>568</v>
      </c>
      <c r="B1351" t="s">
        <v>50</v>
      </c>
      <c r="C1351" t="s">
        <v>50</v>
      </c>
      <c r="D1351" t="s">
        <v>3827</v>
      </c>
      <c r="E1351">
        <v>3</v>
      </c>
      <c r="F1351" t="s">
        <v>3828</v>
      </c>
      <c r="G1351">
        <v>3</v>
      </c>
      <c r="H1351" t="s">
        <v>3829</v>
      </c>
      <c r="I1351">
        <v>9</v>
      </c>
      <c r="J1351" t="s">
        <v>25</v>
      </c>
      <c r="K1351" t="s">
        <v>17</v>
      </c>
      <c r="L1351" t="s">
        <v>4145</v>
      </c>
    </row>
    <row r="1352" spans="1:12" x14ac:dyDescent="0.35">
      <c r="A1352" t="s">
        <v>569</v>
      </c>
      <c r="B1352" t="s">
        <v>15</v>
      </c>
      <c r="C1352" t="s">
        <v>15</v>
      </c>
      <c r="D1352" t="s">
        <v>3827</v>
      </c>
      <c r="E1352">
        <v>3</v>
      </c>
      <c r="F1352" t="s">
        <v>3842</v>
      </c>
      <c r="G1352">
        <v>2</v>
      </c>
      <c r="H1352" t="s">
        <v>3902</v>
      </c>
      <c r="I1352">
        <v>6</v>
      </c>
      <c r="J1352" t="s">
        <v>36</v>
      </c>
      <c r="K1352" t="s">
        <v>17</v>
      </c>
      <c r="L1352" t="s">
        <v>5487</v>
      </c>
    </row>
    <row r="1353" spans="1:12" x14ac:dyDescent="0.35">
      <c r="A1353" t="s">
        <v>4086</v>
      </c>
      <c r="B1353" t="s">
        <v>3830</v>
      </c>
      <c r="C1353" t="s">
        <v>3826</v>
      </c>
      <c r="D1353" t="s">
        <v>3834</v>
      </c>
      <c r="E1353">
        <v>5</v>
      </c>
      <c r="F1353" t="s">
        <v>3828</v>
      </c>
      <c r="G1353">
        <v>3</v>
      </c>
      <c r="H1353" t="s">
        <v>3835</v>
      </c>
      <c r="I1353">
        <v>15</v>
      </c>
      <c r="J1353" t="s">
        <v>3833</v>
      </c>
      <c r="K1353" t="s">
        <v>3830</v>
      </c>
      <c r="L1353" t="s">
        <v>4087</v>
      </c>
    </row>
    <row r="1354" spans="1:12" x14ac:dyDescent="0.35">
      <c r="A1354" t="s">
        <v>570</v>
      </c>
      <c r="B1354" t="s">
        <v>15</v>
      </c>
      <c r="C1354" t="s">
        <v>15</v>
      </c>
      <c r="D1354" t="s">
        <v>3858</v>
      </c>
      <c r="E1354">
        <v>1</v>
      </c>
      <c r="F1354" t="s">
        <v>3842</v>
      </c>
      <c r="G1354">
        <v>2</v>
      </c>
      <c r="H1354" t="s">
        <v>3842</v>
      </c>
      <c r="I1354">
        <v>2</v>
      </c>
      <c r="J1354" t="s">
        <v>25</v>
      </c>
      <c r="K1354" t="s">
        <v>17</v>
      </c>
      <c r="L1354" t="s">
        <v>5000</v>
      </c>
    </row>
    <row r="1355" spans="1:12" x14ac:dyDescent="0.35">
      <c r="A1355" t="s">
        <v>571</v>
      </c>
      <c r="B1355" t="s">
        <v>47</v>
      </c>
      <c r="C1355" t="s">
        <v>47</v>
      </c>
      <c r="D1355" t="s">
        <v>3851</v>
      </c>
      <c r="E1355">
        <v>4</v>
      </c>
      <c r="F1355" t="s">
        <v>3879</v>
      </c>
      <c r="G1355">
        <v>4</v>
      </c>
      <c r="H1355" t="s">
        <v>3874</v>
      </c>
      <c r="I1355">
        <v>16</v>
      </c>
      <c r="J1355" t="s">
        <v>25</v>
      </c>
      <c r="K1355" t="s">
        <v>26</v>
      </c>
      <c r="L1355" t="s">
        <v>4471</v>
      </c>
    </row>
    <row r="1356" spans="1:12" x14ac:dyDescent="0.35">
      <c r="A1356" t="s">
        <v>5706</v>
      </c>
      <c r="B1356" t="s">
        <v>15</v>
      </c>
      <c r="C1356" t="s">
        <v>15</v>
      </c>
      <c r="D1356" t="s">
        <v>3851</v>
      </c>
      <c r="E1356">
        <v>4</v>
      </c>
      <c r="F1356" t="s">
        <v>3842</v>
      </c>
      <c r="G1356">
        <v>2</v>
      </c>
      <c r="H1356" t="s">
        <v>3883</v>
      </c>
      <c r="I1356">
        <v>8</v>
      </c>
      <c r="J1356" t="s">
        <v>3833</v>
      </c>
      <c r="K1356" t="s">
        <v>26</v>
      </c>
      <c r="L1356" t="s">
        <v>4035</v>
      </c>
    </row>
    <row r="1357" spans="1:12" x14ac:dyDescent="0.35">
      <c r="A1357" t="s">
        <v>572</v>
      </c>
      <c r="B1357" t="s">
        <v>24</v>
      </c>
      <c r="C1357" t="s">
        <v>24</v>
      </c>
      <c r="D1357" t="s">
        <v>3851</v>
      </c>
      <c r="E1357">
        <v>4</v>
      </c>
      <c r="F1357" t="s">
        <v>3828</v>
      </c>
      <c r="G1357">
        <v>3</v>
      </c>
      <c r="H1357" t="s">
        <v>3852</v>
      </c>
      <c r="I1357">
        <v>12</v>
      </c>
      <c r="J1357" t="s">
        <v>36</v>
      </c>
      <c r="K1357" t="s">
        <v>17</v>
      </c>
      <c r="L1357" t="s">
        <v>4526</v>
      </c>
    </row>
    <row r="1358" spans="1:12" x14ac:dyDescent="0.35">
      <c r="A1358" t="s">
        <v>5707</v>
      </c>
      <c r="B1358" t="s">
        <v>47</v>
      </c>
      <c r="C1358" t="s">
        <v>47</v>
      </c>
      <c r="D1358" t="s">
        <v>3827</v>
      </c>
      <c r="E1358">
        <v>3</v>
      </c>
      <c r="F1358" t="s">
        <v>3879</v>
      </c>
      <c r="G1358">
        <v>4</v>
      </c>
      <c r="H1358" t="s">
        <v>3852</v>
      </c>
      <c r="I1358">
        <v>12</v>
      </c>
      <c r="J1358" t="s">
        <v>16</v>
      </c>
      <c r="K1358" t="s">
        <v>3833</v>
      </c>
      <c r="L1358" t="s">
        <v>4074</v>
      </c>
    </row>
    <row r="1359" spans="1:12" x14ac:dyDescent="0.35">
      <c r="A1359" t="s">
        <v>573</v>
      </c>
      <c r="B1359" t="s">
        <v>47</v>
      </c>
      <c r="C1359" t="s">
        <v>47</v>
      </c>
      <c r="D1359" t="s">
        <v>3858</v>
      </c>
      <c r="E1359">
        <v>1</v>
      </c>
      <c r="F1359" t="s">
        <v>3879</v>
      </c>
      <c r="G1359">
        <v>4</v>
      </c>
      <c r="H1359" t="s">
        <v>3879</v>
      </c>
      <c r="I1359">
        <v>4</v>
      </c>
      <c r="J1359" t="s">
        <v>36</v>
      </c>
      <c r="K1359" t="s">
        <v>26</v>
      </c>
      <c r="L1359" t="s">
        <v>3865</v>
      </c>
    </row>
    <row r="1360" spans="1:12" x14ac:dyDescent="0.35">
      <c r="A1360" t="s">
        <v>574</v>
      </c>
      <c r="B1360" t="s">
        <v>24</v>
      </c>
      <c r="C1360" t="s">
        <v>24</v>
      </c>
      <c r="D1360" t="s">
        <v>3827</v>
      </c>
      <c r="E1360">
        <v>3</v>
      </c>
      <c r="F1360" t="s">
        <v>3825</v>
      </c>
      <c r="G1360">
        <v>3</v>
      </c>
      <c r="H1360" t="s">
        <v>3829</v>
      </c>
      <c r="I1360">
        <v>9</v>
      </c>
      <c r="J1360" t="s">
        <v>36</v>
      </c>
      <c r="K1360" t="s">
        <v>26</v>
      </c>
      <c r="L1360" t="s">
        <v>3963</v>
      </c>
    </row>
    <row r="1361" spans="1:12" x14ac:dyDescent="0.35">
      <c r="A1361" t="s">
        <v>575</v>
      </c>
      <c r="B1361" t="s">
        <v>24</v>
      </c>
      <c r="C1361" t="s">
        <v>24</v>
      </c>
      <c r="D1361" t="s">
        <v>3827</v>
      </c>
      <c r="E1361">
        <v>3</v>
      </c>
      <c r="F1361" t="s">
        <v>3828</v>
      </c>
      <c r="G1361">
        <v>3</v>
      </c>
      <c r="H1361" t="s">
        <v>3829</v>
      </c>
      <c r="I1361">
        <v>9</v>
      </c>
      <c r="J1361" t="s">
        <v>36</v>
      </c>
      <c r="K1361" t="s">
        <v>17</v>
      </c>
      <c r="L1361" t="s">
        <v>4078</v>
      </c>
    </row>
    <row r="1362" spans="1:12" x14ac:dyDescent="0.35">
      <c r="A1362" t="s">
        <v>576</v>
      </c>
      <c r="B1362" t="s">
        <v>24</v>
      </c>
      <c r="C1362" t="s">
        <v>24</v>
      </c>
      <c r="D1362" t="s">
        <v>3827</v>
      </c>
      <c r="E1362">
        <v>3</v>
      </c>
      <c r="F1362" t="s">
        <v>3828</v>
      </c>
      <c r="G1362">
        <v>3</v>
      </c>
      <c r="H1362" t="s">
        <v>3829</v>
      </c>
      <c r="I1362">
        <v>9</v>
      </c>
      <c r="J1362" t="s">
        <v>25</v>
      </c>
      <c r="K1362" t="s">
        <v>26</v>
      </c>
      <c r="L1362" t="s">
        <v>4358</v>
      </c>
    </row>
    <row r="1363" spans="1:12" x14ac:dyDescent="0.35">
      <c r="A1363" t="s">
        <v>577</v>
      </c>
      <c r="B1363" t="s">
        <v>31</v>
      </c>
      <c r="C1363" t="s">
        <v>31</v>
      </c>
      <c r="D1363" t="s">
        <v>3838</v>
      </c>
      <c r="E1363">
        <v>2</v>
      </c>
      <c r="F1363" t="s">
        <v>3846</v>
      </c>
      <c r="G1363">
        <v>1</v>
      </c>
      <c r="H1363" t="s">
        <v>3842</v>
      </c>
      <c r="I1363">
        <v>2</v>
      </c>
      <c r="J1363" t="s">
        <v>36</v>
      </c>
      <c r="K1363" t="s">
        <v>17</v>
      </c>
      <c r="L1363" t="s">
        <v>4183</v>
      </c>
    </row>
    <row r="1364" spans="1:12" x14ac:dyDescent="0.35">
      <c r="A1364" t="s">
        <v>5708</v>
      </c>
      <c r="B1364" t="s">
        <v>24</v>
      </c>
      <c r="C1364" t="s">
        <v>24</v>
      </c>
      <c r="D1364" t="s">
        <v>3834</v>
      </c>
      <c r="E1364">
        <v>5</v>
      </c>
      <c r="F1364" t="s">
        <v>3828</v>
      </c>
      <c r="G1364">
        <v>3</v>
      </c>
      <c r="H1364" t="s">
        <v>3835</v>
      </c>
      <c r="I1364">
        <v>15</v>
      </c>
      <c r="J1364" t="s">
        <v>25</v>
      </c>
      <c r="K1364" t="s">
        <v>3825</v>
      </c>
      <c r="L1364" t="s">
        <v>3927</v>
      </c>
    </row>
    <row r="1365" spans="1:12" x14ac:dyDescent="0.35">
      <c r="A1365" t="s">
        <v>5709</v>
      </c>
      <c r="B1365" t="s">
        <v>31</v>
      </c>
      <c r="C1365" t="s">
        <v>31</v>
      </c>
      <c r="D1365" t="s">
        <v>3827</v>
      </c>
      <c r="E1365">
        <v>3</v>
      </c>
      <c r="F1365" t="s">
        <v>3846</v>
      </c>
      <c r="G1365">
        <v>1</v>
      </c>
      <c r="H1365" t="s">
        <v>3828</v>
      </c>
      <c r="I1365">
        <v>3</v>
      </c>
      <c r="J1365" t="s">
        <v>36</v>
      </c>
      <c r="K1365" t="s">
        <v>3833</v>
      </c>
      <c r="L1365" t="s">
        <v>4354</v>
      </c>
    </row>
    <row r="1366" spans="1:12" x14ac:dyDescent="0.35">
      <c r="A1366" t="s">
        <v>4088</v>
      </c>
      <c r="B1366" t="s">
        <v>3833</v>
      </c>
      <c r="C1366" t="s">
        <v>3826</v>
      </c>
      <c r="D1366" t="s">
        <v>3851</v>
      </c>
      <c r="E1366">
        <v>4</v>
      </c>
      <c r="F1366" t="s">
        <v>3879</v>
      </c>
      <c r="G1366">
        <v>4</v>
      </c>
      <c r="H1366" t="s">
        <v>3874</v>
      </c>
      <c r="I1366">
        <v>16</v>
      </c>
      <c r="J1366" t="s">
        <v>36</v>
      </c>
      <c r="K1366" t="s">
        <v>17</v>
      </c>
      <c r="L1366" t="s">
        <v>4089</v>
      </c>
    </row>
    <row r="1367" spans="1:12" x14ac:dyDescent="0.35">
      <c r="A1367" t="s">
        <v>5710</v>
      </c>
      <c r="B1367" t="s">
        <v>47</v>
      </c>
      <c r="C1367" t="s">
        <v>47</v>
      </c>
      <c r="D1367" t="s">
        <v>3834</v>
      </c>
      <c r="E1367">
        <v>5</v>
      </c>
      <c r="F1367" t="s">
        <v>3879</v>
      </c>
      <c r="G1367">
        <v>4</v>
      </c>
      <c r="H1367" t="s">
        <v>3880</v>
      </c>
      <c r="I1367">
        <v>20</v>
      </c>
      <c r="J1367" t="s">
        <v>3833</v>
      </c>
      <c r="K1367" t="s">
        <v>26</v>
      </c>
      <c r="L1367" t="s">
        <v>3863</v>
      </c>
    </row>
    <row r="1368" spans="1:12" x14ac:dyDescent="0.35">
      <c r="A1368" t="s">
        <v>578</v>
      </c>
      <c r="B1368" t="s">
        <v>50</v>
      </c>
      <c r="C1368" t="s">
        <v>50</v>
      </c>
      <c r="D1368" t="s">
        <v>3858</v>
      </c>
      <c r="E1368">
        <v>1</v>
      </c>
      <c r="F1368" t="s">
        <v>3828</v>
      </c>
      <c r="G1368">
        <v>3</v>
      </c>
      <c r="H1368" t="s">
        <v>3828</v>
      </c>
      <c r="I1368">
        <v>3</v>
      </c>
      <c r="J1368" t="s">
        <v>36</v>
      </c>
      <c r="K1368" t="s">
        <v>17</v>
      </c>
      <c r="L1368" t="s">
        <v>4231</v>
      </c>
    </row>
    <row r="1369" spans="1:12" x14ac:dyDescent="0.35">
      <c r="A1369" t="s">
        <v>5711</v>
      </c>
      <c r="B1369" t="s">
        <v>50</v>
      </c>
      <c r="C1369" t="s">
        <v>50</v>
      </c>
      <c r="D1369" t="s">
        <v>3834</v>
      </c>
      <c r="E1369">
        <v>5</v>
      </c>
      <c r="F1369" t="s">
        <v>3828</v>
      </c>
      <c r="G1369">
        <v>3</v>
      </c>
      <c r="H1369" t="s">
        <v>3835</v>
      </c>
      <c r="I1369">
        <v>15</v>
      </c>
      <c r="J1369" t="s">
        <v>16</v>
      </c>
      <c r="K1369" t="s">
        <v>3833</v>
      </c>
      <c r="L1369" t="s">
        <v>3983</v>
      </c>
    </row>
    <row r="1370" spans="1:12" x14ac:dyDescent="0.35">
      <c r="A1370" t="s">
        <v>579</v>
      </c>
      <c r="B1370" t="s">
        <v>50</v>
      </c>
      <c r="C1370" t="s">
        <v>50</v>
      </c>
      <c r="D1370" t="s">
        <v>3838</v>
      </c>
      <c r="E1370">
        <v>2</v>
      </c>
      <c r="F1370" t="s">
        <v>3828</v>
      </c>
      <c r="G1370">
        <v>3</v>
      </c>
      <c r="H1370" t="s">
        <v>3902</v>
      </c>
      <c r="I1370">
        <v>6</v>
      </c>
      <c r="J1370" t="s">
        <v>36</v>
      </c>
      <c r="K1370" t="s">
        <v>17</v>
      </c>
      <c r="L1370" t="s">
        <v>4586</v>
      </c>
    </row>
    <row r="1371" spans="1:12" x14ac:dyDescent="0.35">
      <c r="A1371" t="s">
        <v>5712</v>
      </c>
      <c r="B1371" t="s">
        <v>31</v>
      </c>
      <c r="C1371" t="s">
        <v>31</v>
      </c>
      <c r="D1371" t="s">
        <v>3834</v>
      </c>
      <c r="E1371">
        <v>5</v>
      </c>
      <c r="F1371" t="s">
        <v>3846</v>
      </c>
      <c r="G1371">
        <v>1</v>
      </c>
      <c r="H1371" t="s">
        <v>3849</v>
      </c>
      <c r="I1371">
        <v>5</v>
      </c>
      <c r="J1371" t="s">
        <v>36</v>
      </c>
      <c r="K1371" t="s">
        <v>3833</v>
      </c>
      <c r="L1371" t="s">
        <v>4666</v>
      </c>
    </row>
    <row r="1372" spans="1:12" x14ac:dyDescent="0.35">
      <c r="A1372" t="s">
        <v>5713</v>
      </c>
      <c r="B1372" t="s">
        <v>24</v>
      </c>
      <c r="C1372" t="s">
        <v>24</v>
      </c>
      <c r="D1372" t="s">
        <v>3827</v>
      </c>
      <c r="E1372">
        <v>3</v>
      </c>
      <c r="F1372" t="s">
        <v>3828</v>
      </c>
      <c r="G1372">
        <v>3</v>
      </c>
      <c r="H1372" t="s">
        <v>3829</v>
      </c>
      <c r="I1372">
        <v>9</v>
      </c>
      <c r="J1372" t="s">
        <v>36</v>
      </c>
      <c r="K1372" t="s">
        <v>3833</v>
      </c>
      <c r="L1372" t="s">
        <v>4132</v>
      </c>
    </row>
    <row r="1373" spans="1:12" x14ac:dyDescent="0.35">
      <c r="A1373" t="s">
        <v>5714</v>
      </c>
      <c r="B1373" t="s">
        <v>47</v>
      </c>
      <c r="C1373" t="s">
        <v>47</v>
      </c>
      <c r="D1373" t="s">
        <v>3838</v>
      </c>
      <c r="E1373">
        <v>2</v>
      </c>
      <c r="F1373" t="s">
        <v>3879</v>
      </c>
      <c r="G1373">
        <v>4</v>
      </c>
      <c r="H1373" t="s">
        <v>3883</v>
      </c>
      <c r="I1373">
        <v>8</v>
      </c>
      <c r="J1373" t="s">
        <v>36</v>
      </c>
      <c r="K1373" t="s">
        <v>3833</v>
      </c>
      <c r="L1373" t="s">
        <v>3937</v>
      </c>
    </row>
    <row r="1374" spans="1:12" x14ac:dyDescent="0.35">
      <c r="A1374" t="s">
        <v>580</v>
      </c>
      <c r="B1374" t="s">
        <v>47</v>
      </c>
      <c r="C1374" t="s">
        <v>47</v>
      </c>
      <c r="D1374" t="s">
        <v>3834</v>
      </c>
      <c r="E1374">
        <v>5</v>
      </c>
      <c r="F1374" t="s">
        <v>3879</v>
      </c>
      <c r="G1374">
        <v>4</v>
      </c>
      <c r="H1374" t="s">
        <v>3880</v>
      </c>
      <c r="I1374">
        <v>20</v>
      </c>
      <c r="J1374" t="s">
        <v>36</v>
      </c>
      <c r="K1374" t="s">
        <v>17</v>
      </c>
      <c r="L1374" t="s">
        <v>4450</v>
      </c>
    </row>
    <row r="1375" spans="1:12" x14ac:dyDescent="0.35">
      <c r="A1375" t="s">
        <v>5715</v>
      </c>
      <c r="B1375" t="s">
        <v>58</v>
      </c>
      <c r="C1375" t="s">
        <v>58</v>
      </c>
      <c r="D1375" t="s">
        <v>3827</v>
      </c>
      <c r="E1375">
        <v>3</v>
      </c>
      <c r="F1375" t="s">
        <v>3833</v>
      </c>
      <c r="G1375">
        <v>4</v>
      </c>
      <c r="H1375" t="s">
        <v>3852</v>
      </c>
      <c r="I1375">
        <v>12</v>
      </c>
      <c r="J1375" t="s">
        <v>3833</v>
      </c>
      <c r="K1375" t="s">
        <v>26</v>
      </c>
      <c r="L1375" t="s">
        <v>3830</v>
      </c>
    </row>
    <row r="1376" spans="1:12" x14ac:dyDescent="0.35">
      <c r="A1376" t="s">
        <v>5716</v>
      </c>
      <c r="B1376" t="s">
        <v>15</v>
      </c>
      <c r="C1376" t="s">
        <v>15</v>
      </c>
      <c r="D1376" t="s">
        <v>3834</v>
      </c>
      <c r="E1376">
        <v>5</v>
      </c>
      <c r="F1376" t="s">
        <v>3842</v>
      </c>
      <c r="G1376">
        <v>2</v>
      </c>
      <c r="H1376" t="s">
        <v>3843</v>
      </c>
      <c r="I1376">
        <v>10</v>
      </c>
      <c r="J1376" t="s">
        <v>3830</v>
      </c>
      <c r="K1376" t="s">
        <v>3833</v>
      </c>
      <c r="L1376" t="s">
        <v>3934</v>
      </c>
    </row>
    <row r="1377" spans="1:12" x14ac:dyDescent="0.35">
      <c r="A1377" t="s">
        <v>4090</v>
      </c>
      <c r="B1377" t="s">
        <v>3825</v>
      </c>
      <c r="C1377" t="s">
        <v>3826</v>
      </c>
      <c r="D1377" t="s">
        <v>3851</v>
      </c>
      <c r="E1377">
        <v>4</v>
      </c>
      <c r="F1377" t="s">
        <v>3879</v>
      </c>
      <c r="G1377">
        <v>4</v>
      </c>
      <c r="H1377" t="s">
        <v>3874</v>
      </c>
      <c r="I1377">
        <v>16</v>
      </c>
      <c r="J1377" t="s">
        <v>3833</v>
      </c>
      <c r="K1377" t="s">
        <v>17</v>
      </c>
      <c r="L1377" t="s">
        <v>4091</v>
      </c>
    </row>
    <row r="1378" spans="1:12" x14ac:dyDescent="0.35">
      <c r="A1378" t="s">
        <v>581</v>
      </c>
      <c r="B1378" t="s">
        <v>3830</v>
      </c>
      <c r="C1378" t="s">
        <v>15</v>
      </c>
      <c r="D1378" t="s">
        <v>3838</v>
      </c>
      <c r="E1378">
        <v>2</v>
      </c>
      <c r="F1378" t="s">
        <v>3842</v>
      </c>
      <c r="G1378">
        <v>2</v>
      </c>
      <c r="H1378" t="s">
        <v>3879</v>
      </c>
      <c r="I1378">
        <v>4</v>
      </c>
      <c r="J1378" t="s">
        <v>16</v>
      </c>
      <c r="K1378" t="s">
        <v>17</v>
      </c>
      <c r="L1378" t="s">
        <v>4092</v>
      </c>
    </row>
    <row r="1379" spans="1:12" x14ac:dyDescent="0.35">
      <c r="A1379" t="s">
        <v>4093</v>
      </c>
      <c r="B1379" t="s">
        <v>3830</v>
      </c>
      <c r="C1379" t="s">
        <v>31</v>
      </c>
      <c r="D1379" t="s">
        <v>3838</v>
      </c>
      <c r="E1379">
        <v>2</v>
      </c>
      <c r="F1379" t="s">
        <v>3833</v>
      </c>
      <c r="G1379">
        <v>1</v>
      </c>
      <c r="H1379" t="s">
        <v>3842</v>
      </c>
      <c r="I1379">
        <v>2</v>
      </c>
      <c r="J1379" t="s">
        <v>3833</v>
      </c>
      <c r="K1379" t="s">
        <v>3833</v>
      </c>
      <c r="L1379" t="s">
        <v>4094</v>
      </c>
    </row>
    <row r="1380" spans="1:12" x14ac:dyDescent="0.35">
      <c r="A1380" t="s">
        <v>5717</v>
      </c>
      <c r="B1380" t="s">
        <v>15</v>
      </c>
      <c r="C1380" t="s">
        <v>15</v>
      </c>
      <c r="D1380" t="s">
        <v>3834</v>
      </c>
      <c r="E1380">
        <v>5</v>
      </c>
      <c r="F1380" t="s">
        <v>3842</v>
      </c>
      <c r="G1380">
        <v>2</v>
      </c>
      <c r="H1380" t="s">
        <v>3843</v>
      </c>
      <c r="I1380">
        <v>10</v>
      </c>
      <c r="J1380" t="s">
        <v>3833</v>
      </c>
      <c r="K1380" t="s">
        <v>17</v>
      </c>
      <c r="L1380" t="s">
        <v>4178</v>
      </c>
    </row>
    <row r="1381" spans="1:12" x14ac:dyDescent="0.35">
      <c r="A1381" t="s">
        <v>5718</v>
      </c>
      <c r="B1381" t="s">
        <v>84</v>
      </c>
      <c r="C1381" t="s">
        <v>84</v>
      </c>
      <c r="D1381" t="s">
        <v>3827</v>
      </c>
      <c r="E1381">
        <v>3</v>
      </c>
      <c r="F1381" t="s">
        <v>3833</v>
      </c>
      <c r="G1381">
        <v>1.5</v>
      </c>
      <c r="H1381" t="s">
        <v>4060</v>
      </c>
      <c r="I1381">
        <v>4.5</v>
      </c>
      <c r="J1381" t="s">
        <v>3833</v>
      </c>
      <c r="K1381" t="s">
        <v>3833</v>
      </c>
      <c r="L1381" t="s">
        <v>3833</v>
      </c>
    </row>
    <row r="1382" spans="1:12" x14ac:dyDescent="0.35">
      <c r="A1382" t="s">
        <v>582</v>
      </c>
      <c r="B1382" t="s">
        <v>47</v>
      </c>
      <c r="C1382" t="s">
        <v>47</v>
      </c>
      <c r="D1382" t="s">
        <v>3834</v>
      </c>
      <c r="E1382">
        <v>5</v>
      </c>
      <c r="F1382" t="s">
        <v>3879</v>
      </c>
      <c r="G1382">
        <v>4</v>
      </c>
      <c r="H1382" t="s">
        <v>3880</v>
      </c>
      <c r="I1382">
        <v>20</v>
      </c>
      <c r="J1382" t="s">
        <v>16</v>
      </c>
      <c r="K1382" t="s">
        <v>26</v>
      </c>
      <c r="L1382" t="s">
        <v>4350</v>
      </c>
    </row>
    <row r="1383" spans="1:12" x14ac:dyDescent="0.35">
      <c r="A1383" t="s">
        <v>5719</v>
      </c>
      <c r="B1383" t="s">
        <v>58</v>
      </c>
      <c r="C1383" t="s">
        <v>58</v>
      </c>
      <c r="D1383" t="s">
        <v>3858</v>
      </c>
      <c r="E1383">
        <v>1</v>
      </c>
      <c r="F1383" t="s">
        <v>3879</v>
      </c>
      <c r="G1383">
        <v>4</v>
      </c>
      <c r="H1383" t="s">
        <v>3879</v>
      </c>
      <c r="I1383">
        <v>4</v>
      </c>
      <c r="J1383" t="s">
        <v>25</v>
      </c>
      <c r="K1383" t="s">
        <v>3830</v>
      </c>
      <c r="L1383" t="s">
        <v>4379</v>
      </c>
    </row>
    <row r="1384" spans="1:12" x14ac:dyDescent="0.35">
      <c r="A1384" t="s">
        <v>5720</v>
      </c>
      <c r="B1384" t="s">
        <v>84</v>
      </c>
      <c r="C1384" t="s">
        <v>84</v>
      </c>
      <c r="D1384" t="s">
        <v>3834</v>
      </c>
      <c r="E1384">
        <v>5</v>
      </c>
      <c r="F1384" t="s">
        <v>3839</v>
      </c>
      <c r="G1384">
        <v>1.5</v>
      </c>
      <c r="H1384" t="s">
        <v>3899</v>
      </c>
      <c r="I1384">
        <v>7.5</v>
      </c>
      <c r="J1384" t="s">
        <v>3833</v>
      </c>
      <c r="K1384" t="s">
        <v>3833</v>
      </c>
      <c r="L1384" t="s">
        <v>3942</v>
      </c>
    </row>
    <row r="1385" spans="1:12" x14ac:dyDescent="0.35">
      <c r="A1385" t="s">
        <v>5721</v>
      </c>
      <c r="B1385" t="s">
        <v>58</v>
      </c>
      <c r="C1385" t="s">
        <v>58</v>
      </c>
      <c r="D1385" t="s">
        <v>3838</v>
      </c>
      <c r="E1385">
        <v>2</v>
      </c>
      <c r="F1385" t="s">
        <v>3879</v>
      </c>
      <c r="G1385">
        <v>4</v>
      </c>
      <c r="H1385" t="s">
        <v>3883</v>
      </c>
      <c r="I1385">
        <v>8</v>
      </c>
      <c r="J1385" t="s">
        <v>3833</v>
      </c>
      <c r="K1385" t="s">
        <v>3833</v>
      </c>
      <c r="L1385" t="s">
        <v>3853</v>
      </c>
    </row>
    <row r="1386" spans="1:12" x14ac:dyDescent="0.35">
      <c r="A1386" t="s">
        <v>583</v>
      </c>
      <c r="B1386" t="s">
        <v>3833</v>
      </c>
      <c r="C1386" t="s">
        <v>42</v>
      </c>
      <c r="D1386" t="s">
        <v>3834</v>
      </c>
      <c r="E1386">
        <v>5</v>
      </c>
      <c r="F1386" t="s">
        <v>3849</v>
      </c>
      <c r="G1386">
        <v>5</v>
      </c>
      <c r="H1386" t="s">
        <v>3855</v>
      </c>
      <c r="I1386">
        <v>25</v>
      </c>
      <c r="J1386" t="s">
        <v>36</v>
      </c>
      <c r="K1386" t="s">
        <v>17</v>
      </c>
      <c r="L1386" t="s">
        <v>3987</v>
      </c>
    </row>
    <row r="1387" spans="1:12" x14ac:dyDescent="0.35">
      <c r="A1387" t="s">
        <v>4095</v>
      </c>
      <c r="B1387" t="s">
        <v>3825</v>
      </c>
      <c r="C1387" t="s">
        <v>84</v>
      </c>
      <c r="D1387" t="s">
        <v>3838</v>
      </c>
      <c r="E1387">
        <v>2</v>
      </c>
      <c r="F1387" t="s">
        <v>3839</v>
      </c>
      <c r="G1387">
        <v>1.5</v>
      </c>
      <c r="H1387" t="s">
        <v>3828</v>
      </c>
      <c r="I1387">
        <v>3</v>
      </c>
      <c r="J1387" t="s">
        <v>3833</v>
      </c>
      <c r="K1387" t="s">
        <v>3833</v>
      </c>
      <c r="L1387" t="s">
        <v>4096</v>
      </c>
    </row>
    <row r="1388" spans="1:12" x14ac:dyDescent="0.35">
      <c r="A1388" t="s">
        <v>4097</v>
      </c>
      <c r="B1388" t="s">
        <v>3833</v>
      </c>
      <c r="C1388" t="s">
        <v>3826</v>
      </c>
      <c r="D1388" t="s">
        <v>3851</v>
      </c>
      <c r="E1388">
        <v>4</v>
      </c>
      <c r="F1388" t="s">
        <v>3828</v>
      </c>
      <c r="G1388">
        <v>3</v>
      </c>
      <c r="H1388" t="s">
        <v>3852</v>
      </c>
      <c r="I1388">
        <v>12</v>
      </c>
      <c r="J1388" t="s">
        <v>25</v>
      </c>
      <c r="K1388" t="s">
        <v>17</v>
      </c>
      <c r="L1388" t="s">
        <v>4040</v>
      </c>
    </row>
    <row r="1389" spans="1:12" x14ac:dyDescent="0.35">
      <c r="A1389" t="s">
        <v>5722</v>
      </c>
      <c r="B1389" t="s">
        <v>24</v>
      </c>
      <c r="C1389" t="s">
        <v>24</v>
      </c>
      <c r="D1389" t="s">
        <v>3838</v>
      </c>
      <c r="E1389">
        <v>2</v>
      </c>
      <c r="F1389" t="s">
        <v>3828</v>
      </c>
      <c r="G1389">
        <v>3</v>
      </c>
      <c r="H1389" t="s">
        <v>3902</v>
      </c>
      <c r="I1389">
        <v>6</v>
      </c>
      <c r="J1389" t="s">
        <v>3833</v>
      </c>
      <c r="K1389" t="s">
        <v>3833</v>
      </c>
      <c r="L1389" t="s">
        <v>4302</v>
      </c>
    </row>
    <row r="1390" spans="1:12" x14ac:dyDescent="0.35">
      <c r="A1390" t="s">
        <v>5723</v>
      </c>
      <c r="B1390" t="s">
        <v>47</v>
      </c>
      <c r="C1390" t="s">
        <v>47</v>
      </c>
      <c r="D1390" t="s">
        <v>3834</v>
      </c>
      <c r="E1390">
        <v>5</v>
      </c>
      <c r="F1390" t="s">
        <v>3879</v>
      </c>
      <c r="G1390">
        <v>4</v>
      </c>
      <c r="H1390" t="s">
        <v>3880</v>
      </c>
      <c r="I1390">
        <v>20</v>
      </c>
      <c r="J1390" t="s">
        <v>3833</v>
      </c>
      <c r="K1390" t="s">
        <v>17</v>
      </c>
      <c r="L1390" t="s">
        <v>4307</v>
      </c>
    </row>
    <row r="1391" spans="1:12" x14ac:dyDescent="0.35">
      <c r="A1391" t="s">
        <v>584</v>
      </c>
      <c r="B1391" t="s">
        <v>47</v>
      </c>
      <c r="C1391" t="s">
        <v>47</v>
      </c>
      <c r="D1391" t="s">
        <v>3858</v>
      </c>
      <c r="E1391">
        <v>1</v>
      </c>
      <c r="F1391" t="s">
        <v>3830</v>
      </c>
      <c r="G1391">
        <v>4</v>
      </c>
      <c r="H1391" t="s">
        <v>3879</v>
      </c>
      <c r="I1391">
        <v>4</v>
      </c>
      <c r="J1391" t="s">
        <v>25</v>
      </c>
      <c r="K1391" t="s">
        <v>26</v>
      </c>
      <c r="L1391" t="s">
        <v>4375</v>
      </c>
    </row>
    <row r="1392" spans="1:12" x14ac:dyDescent="0.35">
      <c r="A1392" t="s">
        <v>5724</v>
      </c>
      <c r="B1392" t="s">
        <v>31</v>
      </c>
      <c r="C1392" t="s">
        <v>31</v>
      </c>
      <c r="D1392" t="s">
        <v>3858</v>
      </c>
      <c r="E1392">
        <v>1</v>
      </c>
      <c r="F1392" t="s">
        <v>3846</v>
      </c>
      <c r="G1392">
        <v>1</v>
      </c>
      <c r="H1392" t="s">
        <v>3846</v>
      </c>
      <c r="I1392">
        <v>1</v>
      </c>
      <c r="J1392" t="s">
        <v>3833</v>
      </c>
      <c r="K1392" t="s">
        <v>26</v>
      </c>
      <c r="L1392" t="s">
        <v>3886</v>
      </c>
    </row>
    <row r="1393" spans="1:12" x14ac:dyDescent="0.35">
      <c r="A1393" t="s">
        <v>5725</v>
      </c>
      <c r="B1393" t="s">
        <v>31</v>
      </c>
      <c r="C1393" t="s">
        <v>31</v>
      </c>
      <c r="D1393" t="s">
        <v>3858</v>
      </c>
      <c r="E1393">
        <v>1</v>
      </c>
      <c r="F1393" t="s">
        <v>3846</v>
      </c>
      <c r="G1393">
        <v>1</v>
      </c>
      <c r="H1393" t="s">
        <v>3846</v>
      </c>
      <c r="I1393">
        <v>1</v>
      </c>
      <c r="J1393" t="s">
        <v>16</v>
      </c>
      <c r="K1393" t="s">
        <v>3833</v>
      </c>
      <c r="L1393" t="s">
        <v>3830</v>
      </c>
    </row>
    <row r="1394" spans="1:12" x14ac:dyDescent="0.35">
      <c r="A1394" t="s">
        <v>585</v>
      </c>
      <c r="B1394" t="s">
        <v>50</v>
      </c>
      <c r="C1394" t="s">
        <v>50</v>
      </c>
      <c r="D1394" t="s">
        <v>3838</v>
      </c>
      <c r="E1394">
        <v>2</v>
      </c>
      <c r="F1394" t="s">
        <v>3828</v>
      </c>
      <c r="G1394">
        <v>3</v>
      </c>
      <c r="H1394" t="s">
        <v>3902</v>
      </c>
      <c r="I1394">
        <v>6</v>
      </c>
      <c r="J1394" t="s">
        <v>25</v>
      </c>
      <c r="K1394" t="s">
        <v>17</v>
      </c>
      <c r="L1394" t="s">
        <v>4500</v>
      </c>
    </row>
    <row r="1395" spans="1:12" x14ac:dyDescent="0.35">
      <c r="A1395" t="s">
        <v>586</v>
      </c>
      <c r="B1395" t="s">
        <v>47</v>
      </c>
      <c r="C1395" t="s">
        <v>47</v>
      </c>
      <c r="D1395" t="s">
        <v>3834</v>
      </c>
      <c r="E1395">
        <v>5</v>
      </c>
      <c r="F1395" t="s">
        <v>3830</v>
      </c>
      <c r="G1395">
        <v>4</v>
      </c>
      <c r="H1395" t="s">
        <v>3880</v>
      </c>
      <c r="I1395">
        <v>20</v>
      </c>
      <c r="J1395" t="s">
        <v>16</v>
      </c>
      <c r="K1395" t="s">
        <v>17</v>
      </c>
      <c r="L1395" t="s">
        <v>4046</v>
      </c>
    </row>
    <row r="1396" spans="1:12" x14ac:dyDescent="0.35">
      <c r="A1396" t="s">
        <v>5726</v>
      </c>
      <c r="B1396" t="s">
        <v>47</v>
      </c>
      <c r="C1396" t="s">
        <v>47</v>
      </c>
      <c r="D1396" t="s">
        <v>3851</v>
      </c>
      <c r="E1396">
        <v>4</v>
      </c>
      <c r="F1396" t="s">
        <v>3879</v>
      </c>
      <c r="G1396">
        <v>4</v>
      </c>
      <c r="H1396" t="s">
        <v>3874</v>
      </c>
      <c r="I1396">
        <v>16</v>
      </c>
      <c r="J1396" t="s">
        <v>36</v>
      </c>
      <c r="K1396" t="s">
        <v>3825</v>
      </c>
      <c r="L1396" t="s">
        <v>4377</v>
      </c>
    </row>
    <row r="1397" spans="1:12" x14ac:dyDescent="0.35">
      <c r="A1397" t="s">
        <v>587</v>
      </c>
      <c r="B1397" t="s">
        <v>50</v>
      </c>
      <c r="C1397" t="s">
        <v>50</v>
      </c>
      <c r="D1397" t="s">
        <v>3858</v>
      </c>
      <c r="E1397">
        <v>1</v>
      </c>
      <c r="F1397" t="s">
        <v>3828</v>
      </c>
      <c r="G1397">
        <v>3</v>
      </c>
      <c r="H1397" t="s">
        <v>3828</v>
      </c>
      <c r="I1397">
        <v>3</v>
      </c>
      <c r="J1397" t="s">
        <v>25</v>
      </c>
      <c r="K1397" t="s">
        <v>26</v>
      </c>
      <c r="L1397" t="s">
        <v>4030</v>
      </c>
    </row>
    <row r="1398" spans="1:12" x14ac:dyDescent="0.35">
      <c r="A1398" t="s">
        <v>588</v>
      </c>
      <c r="B1398" t="s">
        <v>24</v>
      </c>
      <c r="C1398" t="s">
        <v>24</v>
      </c>
      <c r="D1398" t="s">
        <v>3851</v>
      </c>
      <c r="E1398">
        <v>4</v>
      </c>
      <c r="F1398" t="s">
        <v>3830</v>
      </c>
      <c r="G1398">
        <v>3</v>
      </c>
      <c r="H1398" t="s">
        <v>3852</v>
      </c>
      <c r="I1398">
        <v>12</v>
      </c>
      <c r="J1398" t="s">
        <v>25</v>
      </c>
      <c r="K1398" t="s">
        <v>26</v>
      </c>
      <c r="L1398" t="s">
        <v>4738</v>
      </c>
    </row>
    <row r="1399" spans="1:12" x14ac:dyDescent="0.35">
      <c r="A1399" t="s">
        <v>5727</v>
      </c>
      <c r="B1399" t="s">
        <v>58</v>
      </c>
      <c r="C1399" t="s">
        <v>58</v>
      </c>
      <c r="D1399" t="s">
        <v>3838</v>
      </c>
      <c r="E1399">
        <v>2</v>
      </c>
      <c r="F1399" t="s">
        <v>3825</v>
      </c>
      <c r="G1399">
        <v>4</v>
      </c>
      <c r="H1399" t="s">
        <v>3883</v>
      </c>
      <c r="I1399">
        <v>8</v>
      </c>
      <c r="J1399" t="s">
        <v>16</v>
      </c>
      <c r="K1399" t="s">
        <v>3833</v>
      </c>
      <c r="L1399" t="s">
        <v>4064</v>
      </c>
    </row>
    <row r="1400" spans="1:12" x14ac:dyDescent="0.35">
      <c r="A1400" t="s">
        <v>5728</v>
      </c>
      <c r="B1400" t="s">
        <v>84</v>
      </c>
      <c r="C1400" t="s">
        <v>84</v>
      </c>
      <c r="D1400" t="s">
        <v>3834</v>
      </c>
      <c r="E1400">
        <v>5</v>
      </c>
      <c r="F1400" t="s">
        <v>3839</v>
      </c>
      <c r="G1400">
        <v>1.5</v>
      </c>
      <c r="H1400" t="s">
        <v>3899</v>
      </c>
      <c r="I1400">
        <v>7.5</v>
      </c>
      <c r="J1400" t="s">
        <v>36</v>
      </c>
      <c r="K1400" t="s">
        <v>3833</v>
      </c>
      <c r="L1400" t="s">
        <v>4735</v>
      </c>
    </row>
    <row r="1401" spans="1:12" x14ac:dyDescent="0.35">
      <c r="A1401" t="s">
        <v>589</v>
      </c>
      <c r="B1401" t="s">
        <v>84</v>
      </c>
      <c r="C1401" t="s">
        <v>84</v>
      </c>
      <c r="D1401" t="s">
        <v>3838</v>
      </c>
      <c r="E1401">
        <v>2</v>
      </c>
      <c r="F1401" t="s">
        <v>3839</v>
      </c>
      <c r="G1401">
        <v>1.5</v>
      </c>
      <c r="H1401" t="s">
        <v>3828</v>
      </c>
      <c r="I1401">
        <v>3</v>
      </c>
      <c r="J1401" t="s">
        <v>16</v>
      </c>
      <c r="K1401" t="s">
        <v>17</v>
      </c>
      <c r="L1401" t="s">
        <v>4072</v>
      </c>
    </row>
    <row r="1402" spans="1:12" x14ac:dyDescent="0.35">
      <c r="A1402" t="s">
        <v>5729</v>
      </c>
      <c r="B1402" t="s">
        <v>47</v>
      </c>
      <c r="C1402" t="s">
        <v>47</v>
      </c>
      <c r="D1402" t="s">
        <v>3834</v>
      </c>
      <c r="E1402">
        <v>5</v>
      </c>
      <c r="F1402" t="s">
        <v>3879</v>
      </c>
      <c r="G1402">
        <v>4</v>
      </c>
      <c r="H1402" t="s">
        <v>3880</v>
      </c>
      <c r="I1402">
        <v>20</v>
      </c>
      <c r="J1402" t="s">
        <v>16</v>
      </c>
      <c r="K1402" t="s">
        <v>3833</v>
      </c>
      <c r="L1402" t="s">
        <v>4416</v>
      </c>
    </row>
    <row r="1403" spans="1:12" x14ac:dyDescent="0.35">
      <c r="A1403" t="s">
        <v>4098</v>
      </c>
      <c r="B1403" t="s">
        <v>3833</v>
      </c>
      <c r="C1403" t="s">
        <v>42</v>
      </c>
      <c r="D1403" t="s">
        <v>3858</v>
      </c>
      <c r="E1403">
        <v>1</v>
      </c>
      <c r="F1403" t="s">
        <v>3849</v>
      </c>
      <c r="G1403">
        <v>5</v>
      </c>
      <c r="H1403" t="s">
        <v>3849</v>
      </c>
      <c r="I1403">
        <v>5</v>
      </c>
      <c r="J1403" t="s">
        <v>3833</v>
      </c>
      <c r="K1403" t="s">
        <v>3833</v>
      </c>
      <c r="L1403" t="s">
        <v>4099</v>
      </c>
    </row>
    <row r="1404" spans="1:12" x14ac:dyDescent="0.35">
      <c r="A1404" t="s">
        <v>590</v>
      </c>
      <c r="B1404" t="s">
        <v>84</v>
      </c>
      <c r="C1404" t="s">
        <v>84</v>
      </c>
      <c r="D1404" t="s">
        <v>3851</v>
      </c>
      <c r="E1404">
        <v>4</v>
      </c>
      <c r="F1404" t="s">
        <v>3839</v>
      </c>
      <c r="G1404">
        <v>1.5</v>
      </c>
      <c r="H1404" t="s">
        <v>3902</v>
      </c>
      <c r="I1404">
        <v>6</v>
      </c>
      <c r="J1404" t="s">
        <v>36</v>
      </c>
      <c r="K1404" t="s">
        <v>17</v>
      </c>
      <c r="L1404" t="s">
        <v>4833</v>
      </c>
    </row>
    <row r="1405" spans="1:12" x14ac:dyDescent="0.35">
      <c r="A1405" t="s">
        <v>5730</v>
      </c>
      <c r="B1405" t="s">
        <v>31</v>
      </c>
      <c r="C1405" t="s">
        <v>31</v>
      </c>
      <c r="D1405" t="s">
        <v>3827</v>
      </c>
      <c r="E1405">
        <v>3</v>
      </c>
      <c r="F1405" t="s">
        <v>3846</v>
      </c>
      <c r="G1405">
        <v>1</v>
      </c>
      <c r="H1405" t="s">
        <v>3828</v>
      </c>
      <c r="I1405">
        <v>3</v>
      </c>
      <c r="J1405" t="s">
        <v>25</v>
      </c>
      <c r="K1405" t="s">
        <v>3833</v>
      </c>
      <c r="L1405" t="s">
        <v>4801</v>
      </c>
    </row>
    <row r="1406" spans="1:12" x14ac:dyDescent="0.35">
      <c r="A1406" t="s">
        <v>5731</v>
      </c>
      <c r="B1406" t="s">
        <v>50</v>
      </c>
      <c r="C1406" t="s">
        <v>50</v>
      </c>
      <c r="D1406" t="s">
        <v>3858</v>
      </c>
      <c r="E1406">
        <v>1</v>
      </c>
      <c r="F1406" t="s">
        <v>3828</v>
      </c>
      <c r="G1406">
        <v>3</v>
      </c>
      <c r="H1406" t="s">
        <v>3828</v>
      </c>
      <c r="I1406">
        <v>3</v>
      </c>
      <c r="J1406" t="s">
        <v>3833</v>
      </c>
      <c r="K1406" t="s">
        <v>17</v>
      </c>
      <c r="L1406" t="s">
        <v>4061</v>
      </c>
    </row>
    <row r="1407" spans="1:12" x14ac:dyDescent="0.35">
      <c r="A1407" t="s">
        <v>5732</v>
      </c>
      <c r="B1407" t="s">
        <v>42</v>
      </c>
      <c r="C1407" t="s">
        <v>42</v>
      </c>
      <c r="D1407" t="s">
        <v>3858</v>
      </c>
      <c r="E1407">
        <v>1</v>
      </c>
      <c r="F1407" t="s">
        <v>3849</v>
      </c>
      <c r="G1407">
        <v>5</v>
      </c>
      <c r="H1407" t="s">
        <v>3849</v>
      </c>
      <c r="I1407">
        <v>5</v>
      </c>
      <c r="J1407" t="s">
        <v>36</v>
      </c>
      <c r="K1407" t="s">
        <v>3833</v>
      </c>
      <c r="L1407" t="s">
        <v>4009</v>
      </c>
    </row>
    <row r="1408" spans="1:12" x14ac:dyDescent="0.35">
      <c r="A1408" t="s">
        <v>591</v>
      </c>
      <c r="B1408" t="s">
        <v>24</v>
      </c>
      <c r="C1408" t="s">
        <v>24</v>
      </c>
      <c r="D1408" t="s">
        <v>3858</v>
      </c>
      <c r="E1408">
        <v>1</v>
      </c>
      <c r="F1408" t="s">
        <v>3828</v>
      </c>
      <c r="G1408">
        <v>3</v>
      </c>
      <c r="H1408" t="s">
        <v>3828</v>
      </c>
      <c r="I1408">
        <v>3</v>
      </c>
      <c r="J1408" t="s">
        <v>16</v>
      </c>
      <c r="K1408" t="s">
        <v>17</v>
      </c>
      <c r="L1408" t="s">
        <v>4111</v>
      </c>
    </row>
    <row r="1409" spans="1:12" x14ac:dyDescent="0.35">
      <c r="A1409" t="s">
        <v>5733</v>
      </c>
      <c r="B1409" t="s">
        <v>47</v>
      </c>
      <c r="C1409" t="s">
        <v>47</v>
      </c>
      <c r="D1409" t="s">
        <v>3838</v>
      </c>
      <c r="E1409">
        <v>2</v>
      </c>
      <c r="F1409" t="s">
        <v>3879</v>
      </c>
      <c r="G1409">
        <v>4</v>
      </c>
      <c r="H1409" t="s">
        <v>3883</v>
      </c>
      <c r="I1409">
        <v>8</v>
      </c>
      <c r="J1409" t="s">
        <v>3830</v>
      </c>
      <c r="K1409" t="s">
        <v>17</v>
      </c>
      <c r="L1409" t="s">
        <v>3840</v>
      </c>
    </row>
    <row r="1410" spans="1:12" x14ac:dyDescent="0.35">
      <c r="A1410" t="s">
        <v>592</v>
      </c>
      <c r="B1410" t="s">
        <v>3830</v>
      </c>
      <c r="C1410" t="s">
        <v>84</v>
      </c>
      <c r="D1410" t="s">
        <v>3834</v>
      </c>
      <c r="E1410">
        <v>5</v>
      </c>
      <c r="F1410" t="s">
        <v>3839</v>
      </c>
      <c r="G1410">
        <v>1.5</v>
      </c>
      <c r="H1410" t="s">
        <v>3899</v>
      </c>
      <c r="I1410">
        <v>7.5</v>
      </c>
      <c r="J1410" t="s">
        <v>16</v>
      </c>
      <c r="K1410" t="s">
        <v>17</v>
      </c>
      <c r="L1410" t="s">
        <v>4100</v>
      </c>
    </row>
    <row r="1411" spans="1:12" x14ac:dyDescent="0.35">
      <c r="A1411" t="s">
        <v>593</v>
      </c>
      <c r="B1411" t="s">
        <v>31</v>
      </c>
      <c r="C1411" t="s">
        <v>31</v>
      </c>
      <c r="D1411" t="s">
        <v>3851</v>
      </c>
      <c r="E1411">
        <v>4</v>
      </c>
      <c r="F1411" t="s">
        <v>3846</v>
      </c>
      <c r="G1411">
        <v>1</v>
      </c>
      <c r="H1411" t="s">
        <v>3879</v>
      </c>
      <c r="I1411">
        <v>4</v>
      </c>
      <c r="J1411" t="s">
        <v>16</v>
      </c>
      <c r="K1411" t="s">
        <v>17</v>
      </c>
      <c r="L1411" t="s">
        <v>4316</v>
      </c>
    </row>
    <row r="1412" spans="1:12" x14ac:dyDescent="0.35">
      <c r="A1412" t="s">
        <v>5734</v>
      </c>
      <c r="B1412" t="s">
        <v>15</v>
      </c>
      <c r="C1412" t="s">
        <v>15</v>
      </c>
      <c r="D1412" t="s">
        <v>3838</v>
      </c>
      <c r="E1412">
        <v>2</v>
      </c>
      <c r="F1412" t="s">
        <v>3842</v>
      </c>
      <c r="G1412">
        <v>2</v>
      </c>
      <c r="H1412" t="s">
        <v>3879</v>
      </c>
      <c r="I1412">
        <v>4</v>
      </c>
      <c r="J1412" t="s">
        <v>3833</v>
      </c>
      <c r="K1412" t="s">
        <v>17</v>
      </c>
      <c r="L1412" t="s">
        <v>4704</v>
      </c>
    </row>
    <row r="1413" spans="1:12" x14ac:dyDescent="0.35">
      <c r="A1413" t="s">
        <v>594</v>
      </c>
      <c r="B1413" t="s">
        <v>58</v>
      </c>
      <c r="C1413" t="s">
        <v>58</v>
      </c>
      <c r="D1413" t="s">
        <v>3851</v>
      </c>
      <c r="E1413">
        <v>4</v>
      </c>
      <c r="F1413" t="s">
        <v>3879</v>
      </c>
      <c r="G1413">
        <v>4</v>
      </c>
      <c r="H1413" t="s">
        <v>3874</v>
      </c>
      <c r="I1413">
        <v>16</v>
      </c>
      <c r="J1413" t="s">
        <v>25</v>
      </c>
      <c r="K1413" t="s">
        <v>17</v>
      </c>
      <c r="L1413" t="s">
        <v>4017</v>
      </c>
    </row>
    <row r="1414" spans="1:12" x14ac:dyDescent="0.35">
      <c r="A1414" t="s">
        <v>595</v>
      </c>
      <c r="B1414" t="s">
        <v>24</v>
      </c>
      <c r="C1414" t="s">
        <v>24</v>
      </c>
      <c r="D1414" t="s">
        <v>3858</v>
      </c>
      <c r="E1414">
        <v>1</v>
      </c>
      <c r="F1414" t="s">
        <v>3828</v>
      </c>
      <c r="G1414">
        <v>3</v>
      </c>
      <c r="H1414" t="s">
        <v>3828</v>
      </c>
      <c r="I1414">
        <v>3</v>
      </c>
      <c r="J1414" t="s">
        <v>16</v>
      </c>
      <c r="K1414" t="s">
        <v>17</v>
      </c>
      <c r="L1414" t="s">
        <v>3859</v>
      </c>
    </row>
    <row r="1415" spans="1:12" x14ac:dyDescent="0.35">
      <c r="A1415" t="s">
        <v>5735</v>
      </c>
      <c r="B1415" t="s">
        <v>84</v>
      </c>
      <c r="C1415" t="s">
        <v>84</v>
      </c>
      <c r="D1415" t="s">
        <v>3834</v>
      </c>
      <c r="E1415">
        <v>5</v>
      </c>
      <c r="F1415" t="s">
        <v>3839</v>
      </c>
      <c r="G1415">
        <v>1.5</v>
      </c>
      <c r="H1415" t="s">
        <v>3899</v>
      </c>
      <c r="I1415">
        <v>7.5</v>
      </c>
      <c r="J1415" t="s">
        <v>3825</v>
      </c>
      <c r="K1415" t="s">
        <v>3833</v>
      </c>
      <c r="L1415" t="s">
        <v>4123</v>
      </c>
    </row>
    <row r="1416" spans="1:12" x14ac:dyDescent="0.35">
      <c r="A1416" t="s">
        <v>5736</v>
      </c>
      <c r="B1416" t="s">
        <v>58</v>
      </c>
      <c r="C1416" t="s">
        <v>58</v>
      </c>
      <c r="D1416" t="s">
        <v>3827</v>
      </c>
      <c r="E1416">
        <v>3</v>
      </c>
      <c r="F1416" t="s">
        <v>3879</v>
      </c>
      <c r="G1416">
        <v>4</v>
      </c>
      <c r="H1416" t="s">
        <v>3852</v>
      </c>
      <c r="I1416">
        <v>12</v>
      </c>
      <c r="J1416" t="s">
        <v>25</v>
      </c>
      <c r="K1416" t="s">
        <v>26</v>
      </c>
      <c r="L1416" t="s">
        <v>3830</v>
      </c>
    </row>
    <row r="1417" spans="1:12" x14ac:dyDescent="0.35">
      <c r="A1417" t="s">
        <v>596</v>
      </c>
      <c r="B1417" t="s">
        <v>84</v>
      </c>
      <c r="C1417" t="s">
        <v>84</v>
      </c>
      <c r="D1417" t="s">
        <v>3834</v>
      </c>
      <c r="E1417">
        <v>5</v>
      </c>
      <c r="F1417" t="s">
        <v>3839</v>
      </c>
      <c r="G1417">
        <v>1.5</v>
      </c>
      <c r="H1417" t="s">
        <v>3899</v>
      </c>
      <c r="I1417">
        <v>7.5</v>
      </c>
      <c r="J1417" t="s">
        <v>36</v>
      </c>
      <c r="K1417" t="s">
        <v>17</v>
      </c>
      <c r="L1417" t="s">
        <v>4774</v>
      </c>
    </row>
    <row r="1418" spans="1:12" x14ac:dyDescent="0.35">
      <c r="A1418" t="s">
        <v>5737</v>
      </c>
      <c r="B1418" t="s">
        <v>42</v>
      </c>
      <c r="C1418" t="s">
        <v>42</v>
      </c>
      <c r="D1418" t="s">
        <v>3838</v>
      </c>
      <c r="E1418">
        <v>2</v>
      </c>
      <c r="F1418" t="s">
        <v>3849</v>
      </c>
      <c r="G1418">
        <v>5</v>
      </c>
      <c r="H1418" t="s">
        <v>3843</v>
      </c>
      <c r="I1418">
        <v>10</v>
      </c>
      <c r="J1418" t="s">
        <v>36</v>
      </c>
      <c r="K1418" t="s">
        <v>3833</v>
      </c>
      <c r="L1418" t="s">
        <v>4754</v>
      </c>
    </row>
    <row r="1419" spans="1:12" x14ac:dyDescent="0.35">
      <c r="A1419" t="s">
        <v>597</v>
      </c>
      <c r="B1419" t="s">
        <v>42</v>
      </c>
      <c r="C1419" t="s">
        <v>42</v>
      </c>
      <c r="D1419" t="s">
        <v>3838</v>
      </c>
      <c r="E1419">
        <v>2</v>
      </c>
      <c r="F1419" t="s">
        <v>3849</v>
      </c>
      <c r="G1419">
        <v>5</v>
      </c>
      <c r="H1419" t="s">
        <v>3843</v>
      </c>
      <c r="I1419">
        <v>10</v>
      </c>
      <c r="J1419" t="s">
        <v>16</v>
      </c>
      <c r="K1419" t="s">
        <v>17</v>
      </c>
      <c r="L1419" t="s">
        <v>3997</v>
      </c>
    </row>
    <row r="1420" spans="1:12" x14ac:dyDescent="0.35">
      <c r="A1420" t="s">
        <v>5738</v>
      </c>
      <c r="B1420" t="s">
        <v>24</v>
      </c>
      <c r="C1420" t="s">
        <v>24</v>
      </c>
      <c r="D1420" t="s">
        <v>3827</v>
      </c>
      <c r="E1420">
        <v>3</v>
      </c>
      <c r="F1420" t="s">
        <v>3828</v>
      </c>
      <c r="G1420">
        <v>3</v>
      </c>
      <c r="H1420" t="s">
        <v>3829</v>
      </c>
      <c r="I1420">
        <v>9</v>
      </c>
      <c r="J1420" t="s">
        <v>3833</v>
      </c>
      <c r="K1420" t="s">
        <v>3833</v>
      </c>
      <c r="L1420" t="s">
        <v>4816</v>
      </c>
    </row>
    <row r="1421" spans="1:12" x14ac:dyDescent="0.35">
      <c r="A1421" t="s">
        <v>598</v>
      </c>
      <c r="B1421" t="s">
        <v>24</v>
      </c>
      <c r="C1421" t="s">
        <v>24</v>
      </c>
      <c r="D1421" t="s">
        <v>3838</v>
      </c>
      <c r="E1421">
        <v>2</v>
      </c>
      <c r="F1421" t="s">
        <v>3828</v>
      </c>
      <c r="G1421">
        <v>3</v>
      </c>
      <c r="H1421" t="s">
        <v>3902</v>
      </c>
      <c r="I1421">
        <v>6</v>
      </c>
      <c r="J1421" t="s">
        <v>16</v>
      </c>
      <c r="K1421" t="s">
        <v>26</v>
      </c>
      <c r="L1421" t="s">
        <v>4553</v>
      </c>
    </row>
    <row r="1422" spans="1:12" x14ac:dyDescent="0.35">
      <c r="A1422" t="s">
        <v>4101</v>
      </c>
      <c r="B1422" t="s">
        <v>3830</v>
      </c>
      <c r="C1422" t="s">
        <v>3826</v>
      </c>
      <c r="D1422" t="s">
        <v>3851</v>
      </c>
      <c r="E1422">
        <v>4</v>
      </c>
      <c r="F1422" t="s">
        <v>3828</v>
      </c>
      <c r="G1422">
        <v>3</v>
      </c>
      <c r="H1422" t="s">
        <v>3852</v>
      </c>
      <c r="I1422">
        <v>12</v>
      </c>
      <c r="J1422" t="s">
        <v>36</v>
      </c>
      <c r="K1422" t="s">
        <v>17</v>
      </c>
      <c r="L1422" t="s">
        <v>4102</v>
      </c>
    </row>
    <row r="1423" spans="1:12" x14ac:dyDescent="0.35">
      <c r="A1423" t="s">
        <v>5739</v>
      </c>
      <c r="B1423" t="s">
        <v>47</v>
      </c>
      <c r="C1423" t="s">
        <v>47</v>
      </c>
      <c r="D1423" t="s">
        <v>3834</v>
      </c>
      <c r="E1423">
        <v>5</v>
      </c>
      <c r="F1423" t="s">
        <v>3879</v>
      </c>
      <c r="G1423">
        <v>4</v>
      </c>
      <c r="H1423" t="s">
        <v>3880</v>
      </c>
      <c r="I1423">
        <v>20</v>
      </c>
      <c r="J1423" t="s">
        <v>3833</v>
      </c>
      <c r="K1423" t="s">
        <v>3833</v>
      </c>
      <c r="L1423" t="s">
        <v>4111</v>
      </c>
    </row>
    <row r="1424" spans="1:12" x14ac:dyDescent="0.35">
      <c r="A1424" t="s">
        <v>5740</v>
      </c>
      <c r="B1424" t="s">
        <v>31</v>
      </c>
      <c r="C1424" t="s">
        <v>31</v>
      </c>
      <c r="D1424" t="s">
        <v>3851</v>
      </c>
      <c r="E1424">
        <v>4</v>
      </c>
      <c r="F1424" t="s">
        <v>3846</v>
      </c>
      <c r="G1424">
        <v>1</v>
      </c>
      <c r="H1424" t="s">
        <v>3879</v>
      </c>
      <c r="I1424">
        <v>4</v>
      </c>
      <c r="J1424" t="s">
        <v>3833</v>
      </c>
      <c r="K1424" t="s">
        <v>3830</v>
      </c>
      <c r="L1424" t="s">
        <v>3861</v>
      </c>
    </row>
    <row r="1425" spans="1:12" x14ac:dyDescent="0.35">
      <c r="A1425" t="s">
        <v>5741</v>
      </c>
      <c r="B1425" t="s">
        <v>50</v>
      </c>
      <c r="C1425" t="s">
        <v>50</v>
      </c>
      <c r="D1425" t="s">
        <v>3834</v>
      </c>
      <c r="E1425">
        <v>5</v>
      </c>
      <c r="F1425" t="s">
        <v>3828</v>
      </c>
      <c r="G1425">
        <v>3</v>
      </c>
      <c r="H1425" t="s">
        <v>3835</v>
      </c>
      <c r="I1425">
        <v>15</v>
      </c>
      <c r="J1425" t="s">
        <v>16</v>
      </c>
      <c r="K1425" t="s">
        <v>3830</v>
      </c>
      <c r="L1425" t="s">
        <v>3934</v>
      </c>
    </row>
    <row r="1426" spans="1:12" x14ac:dyDescent="0.35">
      <c r="A1426" t="s">
        <v>5742</v>
      </c>
      <c r="B1426" t="s">
        <v>31</v>
      </c>
      <c r="C1426" t="s">
        <v>31</v>
      </c>
      <c r="D1426" t="s">
        <v>3851</v>
      </c>
      <c r="E1426">
        <v>4</v>
      </c>
      <c r="F1426" t="s">
        <v>3846</v>
      </c>
      <c r="G1426">
        <v>1</v>
      </c>
      <c r="H1426" t="s">
        <v>3879</v>
      </c>
      <c r="I1426">
        <v>4</v>
      </c>
      <c r="J1426" t="s">
        <v>3833</v>
      </c>
      <c r="K1426" t="s">
        <v>26</v>
      </c>
      <c r="L1426" t="s">
        <v>4022</v>
      </c>
    </row>
    <row r="1427" spans="1:12" x14ac:dyDescent="0.35">
      <c r="A1427" t="s">
        <v>599</v>
      </c>
      <c r="B1427" t="s">
        <v>47</v>
      </c>
      <c r="C1427" t="s">
        <v>47</v>
      </c>
      <c r="D1427" t="s">
        <v>3834</v>
      </c>
      <c r="E1427">
        <v>5</v>
      </c>
      <c r="F1427" t="s">
        <v>3833</v>
      </c>
      <c r="G1427">
        <v>4</v>
      </c>
      <c r="H1427" t="s">
        <v>3880</v>
      </c>
      <c r="I1427">
        <v>20</v>
      </c>
      <c r="J1427" t="s">
        <v>36</v>
      </c>
      <c r="K1427" t="s">
        <v>26</v>
      </c>
      <c r="L1427" t="s">
        <v>4229</v>
      </c>
    </row>
    <row r="1428" spans="1:12" x14ac:dyDescent="0.35">
      <c r="A1428" t="s">
        <v>5743</v>
      </c>
      <c r="B1428" t="s">
        <v>47</v>
      </c>
      <c r="C1428" t="s">
        <v>47</v>
      </c>
      <c r="D1428" t="s">
        <v>3827</v>
      </c>
      <c r="E1428">
        <v>3</v>
      </c>
      <c r="F1428" t="s">
        <v>3879</v>
      </c>
      <c r="G1428">
        <v>4</v>
      </c>
      <c r="H1428" t="s">
        <v>3852</v>
      </c>
      <c r="I1428">
        <v>12</v>
      </c>
      <c r="J1428" t="s">
        <v>3825</v>
      </c>
      <c r="K1428" t="s">
        <v>26</v>
      </c>
      <c r="L1428" t="s">
        <v>4681</v>
      </c>
    </row>
    <row r="1429" spans="1:12" x14ac:dyDescent="0.35">
      <c r="A1429" t="s">
        <v>5744</v>
      </c>
      <c r="B1429" t="s">
        <v>47</v>
      </c>
      <c r="C1429" t="s">
        <v>47</v>
      </c>
      <c r="D1429" t="s">
        <v>3834</v>
      </c>
      <c r="E1429">
        <v>5</v>
      </c>
      <c r="F1429" t="s">
        <v>3879</v>
      </c>
      <c r="G1429">
        <v>4</v>
      </c>
      <c r="H1429" t="s">
        <v>3880</v>
      </c>
      <c r="I1429">
        <v>20</v>
      </c>
      <c r="J1429" t="s">
        <v>3833</v>
      </c>
      <c r="K1429" t="s">
        <v>3833</v>
      </c>
      <c r="L1429" t="s">
        <v>4864</v>
      </c>
    </row>
    <row r="1430" spans="1:12" x14ac:dyDescent="0.35">
      <c r="A1430" t="s">
        <v>600</v>
      </c>
      <c r="B1430" t="s">
        <v>50</v>
      </c>
      <c r="C1430" t="s">
        <v>50</v>
      </c>
      <c r="D1430" t="s">
        <v>3827</v>
      </c>
      <c r="E1430">
        <v>3</v>
      </c>
      <c r="F1430" t="s">
        <v>3828</v>
      </c>
      <c r="G1430">
        <v>3</v>
      </c>
      <c r="H1430" t="s">
        <v>3829</v>
      </c>
      <c r="I1430">
        <v>9</v>
      </c>
      <c r="J1430" t="s">
        <v>36</v>
      </c>
      <c r="K1430" t="s">
        <v>17</v>
      </c>
      <c r="L1430" t="s">
        <v>4178</v>
      </c>
    </row>
    <row r="1431" spans="1:12" x14ac:dyDescent="0.35">
      <c r="A1431" t="s">
        <v>5745</v>
      </c>
      <c r="B1431" t="s">
        <v>15</v>
      </c>
      <c r="C1431" t="s">
        <v>15</v>
      </c>
      <c r="D1431" t="s">
        <v>3833</v>
      </c>
      <c r="E1431">
        <v>3</v>
      </c>
      <c r="F1431" t="s">
        <v>3842</v>
      </c>
      <c r="G1431">
        <v>2</v>
      </c>
      <c r="H1431" t="s">
        <v>3902</v>
      </c>
      <c r="I1431">
        <v>6</v>
      </c>
      <c r="J1431" t="s">
        <v>3833</v>
      </c>
      <c r="K1431" t="s">
        <v>17</v>
      </c>
      <c r="L1431" t="s">
        <v>4752</v>
      </c>
    </row>
    <row r="1432" spans="1:12" x14ac:dyDescent="0.35">
      <c r="A1432" t="s">
        <v>4103</v>
      </c>
      <c r="B1432" t="s">
        <v>3830</v>
      </c>
      <c r="C1432" t="s">
        <v>3826</v>
      </c>
      <c r="D1432" t="s">
        <v>3834</v>
      </c>
      <c r="E1432">
        <v>5</v>
      </c>
      <c r="F1432" t="s">
        <v>3828</v>
      </c>
      <c r="G1432">
        <v>3</v>
      </c>
      <c r="H1432" t="s">
        <v>3835</v>
      </c>
      <c r="I1432">
        <v>15</v>
      </c>
      <c r="J1432" t="s">
        <v>3833</v>
      </c>
      <c r="K1432" t="s">
        <v>3833</v>
      </c>
      <c r="L1432" t="s">
        <v>4104</v>
      </c>
    </row>
    <row r="1433" spans="1:12" x14ac:dyDescent="0.35">
      <c r="A1433" t="s">
        <v>5746</v>
      </c>
      <c r="B1433" t="s">
        <v>42</v>
      </c>
      <c r="C1433" t="s">
        <v>42</v>
      </c>
      <c r="D1433" t="s">
        <v>3834</v>
      </c>
      <c r="E1433">
        <v>5</v>
      </c>
      <c r="F1433" t="s">
        <v>3849</v>
      </c>
      <c r="G1433">
        <v>5</v>
      </c>
      <c r="H1433" t="s">
        <v>3855</v>
      </c>
      <c r="I1433">
        <v>25</v>
      </c>
      <c r="J1433" t="s">
        <v>25</v>
      </c>
      <c r="K1433" t="s">
        <v>3833</v>
      </c>
      <c r="L1433" t="s">
        <v>3989</v>
      </c>
    </row>
    <row r="1434" spans="1:12" x14ac:dyDescent="0.35">
      <c r="A1434" t="s">
        <v>4105</v>
      </c>
      <c r="B1434" t="s">
        <v>3825</v>
      </c>
      <c r="C1434" t="s">
        <v>31</v>
      </c>
      <c r="D1434" t="s">
        <v>3851</v>
      </c>
      <c r="E1434">
        <v>4</v>
      </c>
      <c r="F1434" t="s">
        <v>3846</v>
      </c>
      <c r="G1434">
        <v>1</v>
      </c>
      <c r="H1434" t="s">
        <v>3879</v>
      </c>
      <c r="I1434">
        <v>4</v>
      </c>
      <c r="J1434" t="s">
        <v>16</v>
      </c>
      <c r="K1434" t="s">
        <v>3833</v>
      </c>
      <c r="L1434" t="s">
        <v>4017</v>
      </c>
    </row>
    <row r="1435" spans="1:12" x14ac:dyDescent="0.35">
      <c r="A1435" t="s">
        <v>5747</v>
      </c>
      <c r="B1435" t="s">
        <v>24</v>
      </c>
      <c r="C1435" t="s">
        <v>24</v>
      </c>
      <c r="D1435" t="s">
        <v>3834</v>
      </c>
      <c r="E1435">
        <v>5</v>
      </c>
      <c r="F1435" t="s">
        <v>3828</v>
      </c>
      <c r="G1435">
        <v>3</v>
      </c>
      <c r="H1435" t="s">
        <v>3825</v>
      </c>
      <c r="I1435">
        <v>15</v>
      </c>
      <c r="J1435" t="s">
        <v>36</v>
      </c>
      <c r="K1435" t="s">
        <v>3830</v>
      </c>
      <c r="L1435" t="s">
        <v>4055</v>
      </c>
    </row>
    <row r="1436" spans="1:12" x14ac:dyDescent="0.35">
      <c r="A1436" t="s">
        <v>601</v>
      </c>
      <c r="B1436" t="s">
        <v>3833</v>
      </c>
      <c r="C1436" t="s">
        <v>31</v>
      </c>
      <c r="D1436" t="s">
        <v>3851</v>
      </c>
      <c r="E1436">
        <v>4</v>
      </c>
      <c r="F1436" t="s">
        <v>3846</v>
      </c>
      <c r="G1436">
        <v>1</v>
      </c>
      <c r="H1436" t="s">
        <v>3879</v>
      </c>
      <c r="I1436">
        <v>4</v>
      </c>
      <c r="J1436" t="s">
        <v>16</v>
      </c>
      <c r="K1436" t="s">
        <v>17</v>
      </c>
      <c r="L1436" t="s">
        <v>4106</v>
      </c>
    </row>
    <row r="1437" spans="1:12" x14ac:dyDescent="0.35">
      <c r="A1437" t="s">
        <v>5748</v>
      </c>
      <c r="B1437" t="s">
        <v>31</v>
      </c>
      <c r="C1437" t="s">
        <v>31</v>
      </c>
      <c r="D1437" t="s">
        <v>3834</v>
      </c>
      <c r="E1437">
        <v>5</v>
      </c>
      <c r="F1437" t="s">
        <v>3846</v>
      </c>
      <c r="G1437">
        <v>1</v>
      </c>
      <c r="H1437" t="s">
        <v>3849</v>
      </c>
      <c r="I1437">
        <v>5</v>
      </c>
      <c r="J1437" t="s">
        <v>3830</v>
      </c>
      <c r="K1437" t="s">
        <v>3833</v>
      </c>
      <c r="L1437" t="s">
        <v>4441</v>
      </c>
    </row>
    <row r="1438" spans="1:12" x14ac:dyDescent="0.35">
      <c r="A1438" t="s">
        <v>5749</v>
      </c>
      <c r="B1438" t="s">
        <v>84</v>
      </c>
      <c r="C1438" t="s">
        <v>84</v>
      </c>
      <c r="D1438" t="s">
        <v>3825</v>
      </c>
      <c r="E1438" t="s">
        <v>3826</v>
      </c>
      <c r="F1438" t="s">
        <v>3825</v>
      </c>
      <c r="G1438" t="s">
        <v>3826</v>
      </c>
      <c r="H1438" t="s">
        <v>3902</v>
      </c>
      <c r="I1438">
        <v>6</v>
      </c>
      <c r="J1438" t="s">
        <v>25</v>
      </c>
      <c r="K1438" t="s">
        <v>17</v>
      </c>
      <c r="L1438" t="s">
        <v>3830</v>
      </c>
    </row>
    <row r="1439" spans="1:12" x14ac:dyDescent="0.35">
      <c r="A1439" t="s">
        <v>602</v>
      </c>
      <c r="B1439" t="s">
        <v>50</v>
      </c>
      <c r="C1439" t="s">
        <v>50</v>
      </c>
      <c r="D1439" t="s">
        <v>3858</v>
      </c>
      <c r="E1439">
        <v>1</v>
      </c>
      <c r="F1439" t="s">
        <v>3828</v>
      </c>
      <c r="G1439">
        <v>3</v>
      </c>
      <c r="H1439" t="s">
        <v>3828</v>
      </c>
      <c r="I1439">
        <v>3</v>
      </c>
      <c r="J1439" t="s">
        <v>36</v>
      </c>
      <c r="K1439" t="s">
        <v>17</v>
      </c>
      <c r="L1439" t="s">
        <v>5116</v>
      </c>
    </row>
    <row r="1440" spans="1:12" x14ac:dyDescent="0.35">
      <c r="A1440" t="s">
        <v>5750</v>
      </c>
      <c r="B1440" t="s">
        <v>84</v>
      </c>
      <c r="C1440" t="s">
        <v>84</v>
      </c>
      <c r="D1440" t="s">
        <v>3851</v>
      </c>
      <c r="E1440">
        <v>4</v>
      </c>
      <c r="F1440" t="s">
        <v>3839</v>
      </c>
      <c r="G1440">
        <v>1.5</v>
      </c>
      <c r="H1440" t="s">
        <v>3902</v>
      </c>
      <c r="I1440">
        <v>6</v>
      </c>
      <c r="J1440" t="s">
        <v>36</v>
      </c>
      <c r="K1440" t="s">
        <v>3830</v>
      </c>
      <c r="L1440" t="s">
        <v>3831</v>
      </c>
    </row>
    <row r="1441" spans="1:12" x14ac:dyDescent="0.35">
      <c r="A1441" t="s">
        <v>5751</v>
      </c>
      <c r="B1441" t="s">
        <v>15</v>
      </c>
      <c r="C1441" t="s">
        <v>15</v>
      </c>
      <c r="D1441" t="s">
        <v>3851</v>
      </c>
      <c r="E1441">
        <v>4</v>
      </c>
      <c r="F1441" t="s">
        <v>3842</v>
      </c>
      <c r="G1441">
        <v>2</v>
      </c>
      <c r="H1441" t="s">
        <v>3883</v>
      </c>
      <c r="I1441">
        <v>8</v>
      </c>
      <c r="J1441" t="s">
        <v>3833</v>
      </c>
      <c r="K1441" t="s">
        <v>26</v>
      </c>
      <c r="L1441" t="s">
        <v>4601</v>
      </c>
    </row>
    <row r="1442" spans="1:12" x14ac:dyDescent="0.35">
      <c r="A1442" t="s">
        <v>5752</v>
      </c>
      <c r="B1442" t="s">
        <v>15</v>
      </c>
      <c r="C1442" t="s">
        <v>15</v>
      </c>
      <c r="D1442" t="s">
        <v>3851</v>
      </c>
      <c r="E1442">
        <v>4</v>
      </c>
      <c r="F1442" t="s">
        <v>3842</v>
      </c>
      <c r="G1442">
        <v>2</v>
      </c>
      <c r="H1442" t="s">
        <v>3833</v>
      </c>
      <c r="I1442">
        <v>8</v>
      </c>
      <c r="J1442" t="s">
        <v>3825</v>
      </c>
      <c r="K1442" t="s">
        <v>17</v>
      </c>
      <c r="L1442" t="s">
        <v>4487</v>
      </c>
    </row>
    <row r="1443" spans="1:12" x14ac:dyDescent="0.35">
      <c r="A1443" t="s">
        <v>5753</v>
      </c>
      <c r="B1443" t="s">
        <v>50</v>
      </c>
      <c r="C1443" t="s">
        <v>50</v>
      </c>
      <c r="D1443" t="s">
        <v>3834</v>
      </c>
      <c r="E1443">
        <v>5</v>
      </c>
      <c r="F1443" t="s">
        <v>3828</v>
      </c>
      <c r="G1443">
        <v>3</v>
      </c>
      <c r="H1443" t="s">
        <v>3835</v>
      </c>
      <c r="I1443">
        <v>15</v>
      </c>
      <c r="J1443" t="s">
        <v>36</v>
      </c>
      <c r="K1443" t="s">
        <v>3830</v>
      </c>
      <c r="L1443" t="s">
        <v>4011</v>
      </c>
    </row>
    <row r="1444" spans="1:12" x14ac:dyDescent="0.35">
      <c r="A1444" t="s">
        <v>5754</v>
      </c>
      <c r="B1444" t="s">
        <v>58</v>
      </c>
      <c r="C1444" t="s">
        <v>58</v>
      </c>
      <c r="D1444" t="s">
        <v>3838</v>
      </c>
      <c r="E1444">
        <v>2</v>
      </c>
      <c r="F1444" t="s">
        <v>3879</v>
      </c>
      <c r="G1444">
        <v>4</v>
      </c>
      <c r="H1444" t="s">
        <v>3883</v>
      </c>
      <c r="I1444">
        <v>8</v>
      </c>
      <c r="J1444" t="s">
        <v>36</v>
      </c>
      <c r="K1444" t="s">
        <v>3830</v>
      </c>
      <c r="L1444" t="s">
        <v>4364</v>
      </c>
    </row>
    <row r="1445" spans="1:12" x14ac:dyDescent="0.35">
      <c r="A1445" t="s">
        <v>5755</v>
      </c>
      <c r="B1445" t="s">
        <v>47</v>
      </c>
      <c r="C1445" t="s">
        <v>47</v>
      </c>
      <c r="D1445" t="s">
        <v>3838</v>
      </c>
      <c r="E1445">
        <v>2</v>
      </c>
      <c r="F1445" t="s">
        <v>3879</v>
      </c>
      <c r="G1445">
        <v>4</v>
      </c>
      <c r="H1445" t="s">
        <v>3883</v>
      </c>
      <c r="I1445">
        <v>8</v>
      </c>
      <c r="J1445" t="s">
        <v>3833</v>
      </c>
      <c r="K1445" t="s">
        <v>17</v>
      </c>
      <c r="L1445" t="s">
        <v>4439</v>
      </c>
    </row>
    <row r="1446" spans="1:12" x14ac:dyDescent="0.35">
      <c r="A1446" t="s">
        <v>5756</v>
      </c>
      <c r="B1446" t="s">
        <v>24</v>
      </c>
      <c r="C1446" t="s">
        <v>24</v>
      </c>
      <c r="D1446" t="s">
        <v>3858</v>
      </c>
      <c r="E1446">
        <v>1</v>
      </c>
      <c r="F1446" t="s">
        <v>3828</v>
      </c>
      <c r="G1446">
        <v>3</v>
      </c>
      <c r="H1446" t="s">
        <v>3828</v>
      </c>
      <c r="I1446">
        <v>3</v>
      </c>
      <c r="J1446" t="s">
        <v>36</v>
      </c>
      <c r="K1446" t="s">
        <v>3833</v>
      </c>
      <c r="L1446" t="s">
        <v>4628</v>
      </c>
    </row>
    <row r="1447" spans="1:12" x14ac:dyDescent="0.35">
      <c r="A1447" t="s">
        <v>5757</v>
      </c>
      <c r="B1447" t="s">
        <v>31</v>
      </c>
      <c r="C1447" t="s">
        <v>31</v>
      </c>
      <c r="D1447" t="s">
        <v>3827</v>
      </c>
      <c r="E1447">
        <v>3</v>
      </c>
      <c r="F1447" t="s">
        <v>3846</v>
      </c>
      <c r="G1447">
        <v>1</v>
      </c>
      <c r="H1447" t="s">
        <v>3828</v>
      </c>
      <c r="I1447">
        <v>3</v>
      </c>
      <c r="J1447" t="s">
        <v>25</v>
      </c>
      <c r="K1447" t="s">
        <v>3833</v>
      </c>
      <c r="L1447" t="s">
        <v>4300</v>
      </c>
    </row>
    <row r="1448" spans="1:12" x14ac:dyDescent="0.35">
      <c r="A1448" t="s">
        <v>5758</v>
      </c>
      <c r="B1448" t="s">
        <v>24</v>
      </c>
      <c r="C1448" t="s">
        <v>24</v>
      </c>
      <c r="D1448" t="s">
        <v>3838</v>
      </c>
      <c r="E1448">
        <v>2</v>
      </c>
      <c r="F1448" t="s">
        <v>3828</v>
      </c>
      <c r="G1448">
        <v>3</v>
      </c>
      <c r="H1448" t="s">
        <v>3825</v>
      </c>
      <c r="I1448">
        <v>6</v>
      </c>
      <c r="J1448" t="s">
        <v>25</v>
      </c>
      <c r="K1448" t="s">
        <v>3825</v>
      </c>
      <c r="L1448" t="s">
        <v>3913</v>
      </c>
    </row>
    <row r="1449" spans="1:12" x14ac:dyDescent="0.35">
      <c r="A1449" t="s">
        <v>5759</v>
      </c>
      <c r="B1449" t="s">
        <v>31</v>
      </c>
      <c r="C1449" t="s">
        <v>31</v>
      </c>
      <c r="D1449" t="s">
        <v>3825</v>
      </c>
      <c r="E1449">
        <v>1</v>
      </c>
      <c r="F1449" t="s">
        <v>3846</v>
      </c>
      <c r="G1449">
        <v>1</v>
      </c>
      <c r="H1449" t="s">
        <v>3846</v>
      </c>
      <c r="I1449">
        <v>1</v>
      </c>
      <c r="J1449" t="s">
        <v>3833</v>
      </c>
      <c r="K1449" t="s">
        <v>17</v>
      </c>
      <c r="L1449" t="s">
        <v>3833</v>
      </c>
    </row>
    <row r="1450" spans="1:12" x14ac:dyDescent="0.35">
      <c r="A1450" t="s">
        <v>5760</v>
      </c>
      <c r="B1450" t="s">
        <v>50</v>
      </c>
      <c r="C1450" t="s">
        <v>50</v>
      </c>
      <c r="D1450" t="s">
        <v>3834</v>
      </c>
      <c r="E1450">
        <v>5</v>
      </c>
      <c r="F1450" t="s">
        <v>3828</v>
      </c>
      <c r="G1450">
        <v>3</v>
      </c>
      <c r="H1450" t="s">
        <v>3825</v>
      </c>
      <c r="I1450">
        <v>15</v>
      </c>
      <c r="J1450" t="s">
        <v>3833</v>
      </c>
      <c r="K1450" t="s">
        <v>26</v>
      </c>
      <c r="L1450" t="s">
        <v>4366</v>
      </c>
    </row>
    <row r="1451" spans="1:12" x14ac:dyDescent="0.35">
      <c r="A1451" t="s">
        <v>5761</v>
      </c>
      <c r="B1451" t="s">
        <v>58</v>
      </c>
      <c r="C1451" t="s">
        <v>58</v>
      </c>
      <c r="D1451" t="s">
        <v>3851</v>
      </c>
      <c r="E1451">
        <v>4</v>
      </c>
      <c r="F1451" t="s">
        <v>3879</v>
      </c>
      <c r="G1451">
        <v>4</v>
      </c>
      <c r="H1451" t="s">
        <v>3874</v>
      </c>
      <c r="I1451">
        <v>16</v>
      </c>
      <c r="J1451" t="s">
        <v>36</v>
      </c>
      <c r="K1451" t="s">
        <v>3830</v>
      </c>
      <c r="L1451" t="s">
        <v>4127</v>
      </c>
    </row>
    <row r="1452" spans="1:12" x14ac:dyDescent="0.35">
      <c r="A1452" t="s">
        <v>603</v>
      </c>
      <c r="B1452" t="s">
        <v>84</v>
      </c>
      <c r="C1452" t="s">
        <v>84</v>
      </c>
      <c r="D1452" t="s">
        <v>3851</v>
      </c>
      <c r="E1452">
        <v>4</v>
      </c>
      <c r="F1452" t="s">
        <v>3839</v>
      </c>
      <c r="G1452">
        <v>1.5</v>
      </c>
      <c r="H1452" t="s">
        <v>3902</v>
      </c>
      <c r="I1452">
        <v>6</v>
      </c>
      <c r="J1452" t="s">
        <v>16</v>
      </c>
      <c r="K1452" t="s">
        <v>17</v>
      </c>
      <c r="L1452" t="s">
        <v>5702</v>
      </c>
    </row>
    <row r="1453" spans="1:12" x14ac:dyDescent="0.35">
      <c r="A1453" t="s">
        <v>4107</v>
      </c>
      <c r="B1453" t="s">
        <v>3833</v>
      </c>
      <c r="C1453" t="s">
        <v>42</v>
      </c>
      <c r="D1453" t="s">
        <v>3833</v>
      </c>
      <c r="E1453">
        <v>1</v>
      </c>
      <c r="F1453" t="s">
        <v>3849</v>
      </c>
      <c r="G1453">
        <v>5</v>
      </c>
      <c r="H1453" t="s">
        <v>3849</v>
      </c>
      <c r="I1453">
        <v>5</v>
      </c>
      <c r="J1453" t="s">
        <v>25</v>
      </c>
      <c r="K1453" t="s">
        <v>3833</v>
      </c>
      <c r="L1453" t="s">
        <v>3859</v>
      </c>
    </row>
    <row r="1454" spans="1:12" x14ac:dyDescent="0.35">
      <c r="A1454" t="s">
        <v>5762</v>
      </c>
      <c r="B1454" t="s">
        <v>31</v>
      </c>
      <c r="C1454" t="s">
        <v>31</v>
      </c>
      <c r="D1454" t="s">
        <v>3838</v>
      </c>
      <c r="E1454">
        <v>2</v>
      </c>
      <c r="F1454" t="s">
        <v>3846</v>
      </c>
      <c r="G1454">
        <v>1</v>
      </c>
      <c r="H1454" t="s">
        <v>3842</v>
      </c>
      <c r="I1454">
        <v>2</v>
      </c>
      <c r="J1454" t="s">
        <v>36</v>
      </c>
      <c r="K1454" t="s">
        <v>3833</v>
      </c>
      <c r="L1454" t="s">
        <v>3903</v>
      </c>
    </row>
    <row r="1455" spans="1:12" x14ac:dyDescent="0.35">
      <c r="A1455" t="s">
        <v>604</v>
      </c>
      <c r="B1455" t="s">
        <v>50</v>
      </c>
      <c r="C1455" t="s">
        <v>50</v>
      </c>
      <c r="D1455" t="s">
        <v>3851</v>
      </c>
      <c r="E1455">
        <v>4</v>
      </c>
      <c r="F1455" t="s">
        <v>3828</v>
      </c>
      <c r="G1455">
        <v>3</v>
      </c>
      <c r="H1455" t="s">
        <v>3830</v>
      </c>
      <c r="I1455">
        <v>12</v>
      </c>
      <c r="J1455" t="s">
        <v>36</v>
      </c>
      <c r="K1455" t="s">
        <v>17</v>
      </c>
      <c r="L1455" t="s">
        <v>3898</v>
      </c>
    </row>
    <row r="1456" spans="1:12" x14ac:dyDescent="0.35">
      <c r="A1456" t="s">
        <v>5763</v>
      </c>
      <c r="B1456" t="s">
        <v>50</v>
      </c>
      <c r="C1456" t="s">
        <v>50</v>
      </c>
      <c r="D1456" t="s">
        <v>3827</v>
      </c>
      <c r="E1456">
        <v>3</v>
      </c>
      <c r="F1456" t="s">
        <v>3828</v>
      </c>
      <c r="G1456">
        <v>3</v>
      </c>
      <c r="H1456" t="s">
        <v>3829</v>
      </c>
      <c r="I1456">
        <v>9</v>
      </c>
      <c r="J1456" t="s">
        <v>3833</v>
      </c>
      <c r="K1456" t="s">
        <v>26</v>
      </c>
      <c r="L1456" t="s">
        <v>5764</v>
      </c>
    </row>
    <row r="1457" spans="1:12" x14ac:dyDescent="0.35">
      <c r="A1457" t="s">
        <v>5765</v>
      </c>
      <c r="B1457" t="s">
        <v>84</v>
      </c>
      <c r="C1457" t="s">
        <v>84</v>
      </c>
      <c r="D1457" t="s">
        <v>3834</v>
      </c>
      <c r="E1457">
        <v>5</v>
      </c>
      <c r="F1457" t="s">
        <v>3839</v>
      </c>
      <c r="G1457">
        <v>1.5</v>
      </c>
      <c r="H1457" t="s">
        <v>3899</v>
      </c>
      <c r="I1457">
        <v>7.5</v>
      </c>
      <c r="J1457" t="s">
        <v>16</v>
      </c>
      <c r="K1457" t="s">
        <v>3833</v>
      </c>
      <c r="L1457" t="s">
        <v>4296</v>
      </c>
    </row>
    <row r="1458" spans="1:12" x14ac:dyDescent="0.35">
      <c r="A1458" t="s">
        <v>5766</v>
      </c>
      <c r="B1458" t="s">
        <v>42</v>
      </c>
      <c r="C1458" t="s">
        <v>42</v>
      </c>
      <c r="D1458" t="s">
        <v>3827</v>
      </c>
      <c r="E1458">
        <v>3</v>
      </c>
      <c r="F1458" t="s">
        <v>3849</v>
      </c>
      <c r="G1458">
        <v>5</v>
      </c>
      <c r="H1458" t="s">
        <v>3835</v>
      </c>
      <c r="I1458">
        <v>15</v>
      </c>
      <c r="J1458" t="s">
        <v>3833</v>
      </c>
      <c r="K1458" t="s">
        <v>3833</v>
      </c>
      <c r="L1458" t="s">
        <v>4080</v>
      </c>
    </row>
    <row r="1459" spans="1:12" x14ac:dyDescent="0.35">
      <c r="A1459" t="s">
        <v>5767</v>
      </c>
      <c r="B1459" t="s">
        <v>15</v>
      </c>
      <c r="C1459" t="s">
        <v>15</v>
      </c>
      <c r="D1459" t="s">
        <v>3858</v>
      </c>
      <c r="E1459">
        <v>1</v>
      </c>
      <c r="F1459" t="s">
        <v>3842</v>
      </c>
      <c r="G1459">
        <v>2</v>
      </c>
      <c r="H1459" t="s">
        <v>3842</v>
      </c>
      <c r="I1459">
        <v>2</v>
      </c>
      <c r="J1459" t="s">
        <v>3830</v>
      </c>
      <c r="K1459" t="s">
        <v>3833</v>
      </c>
      <c r="L1459" t="s">
        <v>4096</v>
      </c>
    </row>
    <row r="1460" spans="1:12" x14ac:dyDescent="0.35">
      <c r="A1460" t="s">
        <v>605</v>
      </c>
      <c r="B1460" t="s">
        <v>42</v>
      </c>
      <c r="C1460" t="s">
        <v>42</v>
      </c>
      <c r="D1460" t="s">
        <v>3830</v>
      </c>
      <c r="E1460">
        <v>3</v>
      </c>
      <c r="F1460" t="s">
        <v>3849</v>
      </c>
      <c r="G1460">
        <v>5</v>
      </c>
      <c r="H1460" t="s">
        <v>3835</v>
      </c>
      <c r="I1460">
        <v>15</v>
      </c>
      <c r="J1460" t="s">
        <v>25</v>
      </c>
      <c r="K1460" t="s">
        <v>17</v>
      </c>
      <c r="L1460" t="s">
        <v>4038</v>
      </c>
    </row>
    <row r="1461" spans="1:12" x14ac:dyDescent="0.35">
      <c r="A1461" t="s">
        <v>5768</v>
      </c>
      <c r="B1461" t="s">
        <v>50</v>
      </c>
      <c r="C1461" t="s">
        <v>50</v>
      </c>
      <c r="D1461" t="s">
        <v>3827</v>
      </c>
      <c r="E1461">
        <v>3</v>
      </c>
      <c r="F1461" t="s">
        <v>3828</v>
      </c>
      <c r="G1461">
        <v>3</v>
      </c>
      <c r="H1461" t="s">
        <v>3829</v>
      </c>
      <c r="I1461">
        <v>9</v>
      </c>
      <c r="J1461" t="s">
        <v>3833</v>
      </c>
      <c r="K1461" t="s">
        <v>3833</v>
      </c>
      <c r="L1461" t="s">
        <v>5048</v>
      </c>
    </row>
    <row r="1462" spans="1:12" x14ac:dyDescent="0.35">
      <c r="A1462" t="s">
        <v>606</v>
      </c>
      <c r="B1462" t="s">
        <v>24</v>
      </c>
      <c r="C1462" t="s">
        <v>24</v>
      </c>
      <c r="D1462" t="s">
        <v>3833</v>
      </c>
      <c r="E1462">
        <v>3</v>
      </c>
      <c r="F1462" t="s">
        <v>3828</v>
      </c>
      <c r="G1462">
        <v>3</v>
      </c>
      <c r="H1462" t="s">
        <v>3829</v>
      </c>
      <c r="I1462">
        <v>9</v>
      </c>
      <c r="J1462" t="s">
        <v>16</v>
      </c>
      <c r="K1462" t="s">
        <v>17</v>
      </c>
      <c r="L1462" t="s">
        <v>4795</v>
      </c>
    </row>
    <row r="1463" spans="1:12" x14ac:dyDescent="0.35">
      <c r="A1463" t="s">
        <v>5769</v>
      </c>
      <c r="B1463" t="s">
        <v>24</v>
      </c>
      <c r="C1463" t="s">
        <v>24</v>
      </c>
      <c r="D1463" t="s">
        <v>3851</v>
      </c>
      <c r="E1463">
        <v>4</v>
      </c>
      <c r="F1463" t="s">
        <v>3830</v>
      </c>
      <c r="G1463">
        <v>3</v>
      </c>
      <c r="H1463" t="s">
        <v>3852</v>
      </c>
      <c r="I1463">
        <v>12</v>
      </c>
      <c r="J1463" t="s">
        <v>36</v>
      </c>
      <c r="K1463" t="s">
        <v>3833</v>
      </c>
      <c r="L1463" t="s">
        <v>4305</v>
      </c>
    </row>
    <row r="1464" spans="1:12" x14ac:dyDescent="0.35">
      <c r="A1464" t="s">
        <v>607</v>
      </c>
      <c r="B1464" t="s">
        <v>31</v>
      </c>
      <c r="C1464" t="s">
        <v>31</v>
      </c>
      <c r="D1464" t="s">
        <v>3834</v>
      </c>
      <c r="E1464">
        <v>5</v>
      </c>
      <c r="F1464" t="s">
        <v>3846</v>
      </c>
      <c r="G1464">
        <v>1</v>
      </c>
      <c r="H1464" t="s">
        <v>3849</v>
      </c>
      <c r="I1464">
        <v>5</v>
      </c>
      <c r="J1464" t="s">
        <v>36</v>
      </c>
      <c r="K1464" t="s">
        <v>17</v>
      </c>
      <c r="L1464" t="s">
        <v>5168</v>
      </c>
    </row>
    <row r="1465" spans="1:12" x14ac:dyDescent="0.35">
      <c r="A1465" t="s">
        <v>608</v>
      </c>
      <c r="B1465" t="s">
        <v>50</v>
      </c>
      <c r="C1465" t="s">
        <v>50</v>
      </c>
      <c r="D1465" t="s">
        <v>3858</v>
      </c>
      <c r="E1465">
        <v>1</v>
      </c>
      <c r="F1465" t="s">
        <v>3828</v>
      </c>
      <c r="G1465">
        <v>3</v>
      </c>
      <c r="H1465" t="s">
        <v>3828</v>
      </c>
      <c r="I1465">
        <v>3</v>
      </c>
      <c r="J1465" t="s">
        <v>16</v>
      </c>
      <c r="K1465" t="s">
        <v>17</v>
      </c>
      <c r="L1465" t="s">
        <v>3861</v>
      </c>
    </row>
    <row r="1466" spans="1:12" x14ac:dyDescent="0.35">
      <c r="A1466" t="s">
        <v>5770</v>
      </c>
      <c r="B1466" t="s">
        <v>84</v>
      </c>
      <c r="C1466" t="s">
        <v>84</v>
      </c>
      <c r="D1466" t="s">
        <v>3858</v>
      </c>
      <c r="E1466">
        <v>1</v>
      </c>
      <c r="F1466" t="s">
        <v>3839</v>
      </c>
      <c r="G1466">
        <v>1.5</v>
      </c>
      <c r="H1466" t="s">
        <v>3839</v>
      </c>
      <c r="I1466">
        <v>1.5</v>
      </c>
      <c r="J1466" t="s">
        <v>3833</v>
      </c>
      <c r="K1466" t="s">
        <v>26</v>
      </c>
      <c r="L1466" t="s">
        <v>4414</v>
      </c>
    </row>
    <row r="1467" spans="1:12" x14ac:dyDescent="0.35">
      <c r="A1467" t="s">
        <v>5771</v>
      </c>
      <c r="B1467" t="s">
        <v>42</v>
      </c>
      <c r="C1467" t="s">
        <v>42</v>
      </c>
      <c r="D1467" t="s">
        <v>3834</v>
      </c>
      <c r="E1467">
        <v>5</v>
      </c>
      <c r="F1467" t="s">
        <v>3849</v>
      </c>
      <c r="G1467">
        <v>5</v>
      </c>
      <c r="H1467" t="s">
        <v>3855</v>
      </c>
      <c r="I1467">
        <v>25</v>
      </c>
      <c r="J1467" t="s">
        <v>3833</v>
      </c>
      <c r="K1467" t="s">
        <v>3830</v>
      </c>
      <c r="L1467" t="s">
        <v>4897</v>
      </c>
    </row>
    <row r="1468" spans="1:12" x14ac:dyDescent="0.35">
      <c r="A1468" t="s">
        <v>609</v>
      </c>
      <c r="B1468" t="s">
        <v>58</v>
      </c>
      <c r="C1468" t="s">
        <v>58</v>
      </c>
      <c r="D1468" t="s">
        <v>3851</v>
      </c>
      <c r="E1468">
        <v>4</v>
      </c>
      <c r="F1468" t="s">
        <v>3879</v>
      </c>
      <c r="G1468">
        <v>4</v>
      </c>
      <c r="H1468" t="s">
        <v>3874</v>
      </c>
      <c r="I1468">
        <v>16</v>
      </c>
      <c r="J1468" t="s">
        <v>36</v>
      </c>
      <c r="K1468" t="s">
        <v>17</v>
      </c>
      <c r="L1468" t="s">
        <v>4038</v>
      </c>
    </row>
    <row r="1469" spans="1:12" x14ac:dyDescent="0.35">
      <c r="A1469" t="s">
        <v>5772</v>
      </c>
      <c r="B1469" t="s">
        <v>24</v>
      </c>
      <c r="C1469" t="s">
        <v>24</v>
      </c>
      <c r="D1469" t="s">
        <v>3827</v>
      </c>
      <c r="E1469">
        <v>3</v>
      </c>
      <c r="F1469" t="s">
        <v>3828</v>
      </c>
      <c r="G1469">
        <v>3</v>
      </c>
      <c r="H1469" t="s">
        <v>3829</v>
      </c>
      <c r="I1469">
        <v>9</v>
      </c>
      <c r="J1469" t="s">
        <v>3833</v>
      </c>
      <c r="K1469" t="s">
        <v>3833</v>
      </c>
      <c r="L1469" t="s">
        <v>3830</v>
      </c>
    </row>
    <row r="1470" spans="1:12" x14ac:dyDescent="0.35">
      <c r="A1470" t="s">
        <v>610</v>
      </c>
      <c r="B1470" t="s">
        <v>47</v>
      </c>
      <c r="C1470" t="s">
        <v>47</v>
      </c>
      <c r="D1470" t="s">
        <v>3851</v>
      </c>
      <c r="E1470">
        <v>4</v>
      </c>
      <c r="F1470" t="s">
        <v>3879</v>
      </c>
      <c r="G1470">
        <v>4</v>
      </c>
      <c r="H1470" t="s">
        <v>3874</v>
      </c>
      <c r="I1470">
        <v>16</v>
      </c>
      <c r="J1470" t="s">
        <v>36</v>
      </c>
      <c r="K1470" t="s">
        <v>26</v>
      </c>
      <c r="L1470" t="s">
        <v>3926</v>
      </c>
    </row>
    <row r="1471" spans="1:12" x14ac:dyDescent="0.35">
      <c r="A1471" t="s">
        <v>611</v>
      </c>
      <c r="B1471" t="s">
        <v>15</v>
      </c>
      <c r="C1471" t="s">
        <v>15</v>
      </c>
      <c r="D1471" t="s">
        <v>3834</v>
      </c>
      <c r="E1471">
        <v>5</v>
      </c>
      <c r="F1471" t="s">
        <v>3842</v>
      </c>
      <c r="G1471">
        <v>2</v>
      </c>
      <c r="H1471" t="s">
        <v>3830</v>
      </c>
      <c r="I1471">
        <v>10</v>
      </c>
      <c r="J1471" t="s">
        <v>36</v>
      </c>
      <c r="K1471" t="s">
        <v>17</v>
      </c>
      <c r="L1471" t="s">
        <v>4864</v>
      </c>
    </row>
    <row r="1472" spans="1:12" x14ac:dyDescent="0.35">
      <c r="A1472" t="s">
        <v>5773</v>
      </c>
      <c r="B1472" t="s">
        <v>84</v>
      </c>
      <c r="C1472" t="s">
        <v>84</v>
      </c>
      <c r="D1472" t="s">
        <v>3834</v>
      </c>
      <c r="E1472">
        <v>5</v>
      </c>
      <c r="F1472" t="s">
        <v>3839</v>
      </c>
      <c r="G1472">
        <v>1.5</v>
      </c>
      <c r="H1472" t="s">
        <v>3825</v>
      </c>
      <c r="I1472">
        <v>7.5</v>
      </c>
      <c r="J1472" t="s">
        <v>25</v>
      </c>
      <c r="K1472" t="s">
        <v>3825</v>
      </c>
      <c r="L1472" t="s">
        <v>4022</v>
      </c>
    </row>
    <row r="1473" spans="1:12" x14ac:dyDescent="0.35">
      <c r="A1473" t="s">
        <v>612</v>
      </c>
      <c r="B1473" t="s">
        <v>24</v>
      </c>
      <c r="C1473" t="s">
        <v>24</v>
      </c>
      <c r="D1473" t="s">
        <v>3838</v>
      </c>
      <c r="E1473">
        <v>2</v>
      </c>
      <c r="F1473" t="s">
        <v>3828</v>
      </c>
      <c r="G1473">
        <v>3</v>
      </c>
      <c r="H1473" t="s">
        <v>3902</v>
      </c>
      <c r="I1473">
        <v>6</v>
      </c>
      <c r="J1473" t="s">
        <v>16</v>
      </c>
      <c r="K1473" t="s">
        <v>26</v>
      </c>
      <c r="L1473" t="s">
        <v>3995</v>
      </c>
    </row>
    <row r="1474" spans="1:12" x14ac:dyDescent="0.35">
      <c r="A1474" t="s">
        <v>5774</v>
      </c>
      <c r="B1474" t="s">
        <v>42</v>
      </c>
      <c r="C1474" t="s">
        <v>42</v>
      </c>
      <c r="D1474" t="s">
        <v>3838</v>
      </c>
      <c r="E1474">
        <v>2</v>
      </c>
      <c r="F1474" t="s">
        <v>3849</v>
      </c>
      <c r="G1474">
        <v>5</v>
      </c>
      <c r="H1474" t="s">
        <v>3843</v>
      </c>
      <c r="I1474">
        <v>10</v>
      </c>
      <c r="J1474" t="s">
        <v>36</v>
      </c>
      <c r="K1474" t="s">
        <v>3830</v>
      </c>
      <c r="L1474" t="s">
        <v>3919</v>
      </c>
    </row>
    <row r="1475" spans="1:12" x14ac:dyDescent="0.35">
      <c r="A1475" t="s">
        <v>5775</v>
      </c>
      <c r="B1475" t="s">
        <v>84</v>
      </c>
      <c r="C1475" t="s">
        <v>84</v>
      </c>
      <c r="D1475" t="s">
        <v>3858</v>
      </c>
      <c r="E1475">
        <v>1</v>
      </c>
      <c r="F1475" t="s">
        <v>3839</v>
      </c>
      <c r="G1475">
        <v>1.5</v>
      </c>
      <c r="H1475" t="s">
        <v>3839</v>
      </c>
      <c r="I1475">
        <v>1.5</v>
      </c>
      <c r="J1475" t="s">
        <v>3833</v>
      </c>
      <c r="K1475" t="s">
        <v>26</v>
      </c>
      <c r="L1475" t="s">
        <v>3825</v>
      </c>
    </row>
    <row r="1476" spans="1:12" x14ac:dyDescent="0.35">
      <c r="A1476" t="s">
        <v>5776</v>
      </c>
      <c r="B1476" t="s">
        <v>24</v>
      </c>
      <c r="C1476" t="s">
        <v>24</v>
      </c>
      <c r="D1476" t="s">
        <v>3827</v>
      </c>
      <c r="E1476">
        <v>3</v>
      </c>
      <c r="F1476" t="s">
        <v>3828</v>
      </c>
      <c r="G1476">
        <v>3</v>
      </c>
      <c r="H1476" t="s">
        <v>3829</v>
      </c>
      <c r="I1476">
        <v>9</v>
      </c>
      <c r="J1476" t="s">
        <v>3825</v>
      </c>
      <c r="K1476" t="s">
        <v>3833</v>
      </c>
      <c r="L1476" t="s">
        <v>4526</v>
      </c>
    </row>
    <row r="1477" spans="1:12" x14ac:dyDescent="0.35">
      <c r="A1477" t="s">
        <v>5777</v>
      </c>
      <c r="B1477" t="s">
        <v>50</v>
      </c>
      <c r="C1477" t="s">
        <v>50</v>
      </c>
      <c r="D1477" t="s">
        <v>3838</v>
      </c>
      <c r="E1477">
        <v>2</v>
      </c>
      <c r="F1477" t="s">
        <v>3828</v>
      </c>
      <c r="G1477">
        <v>3</v>
      </c>
      <c r="H1477" t="s">
        <v>3902</v>
      </c>
      <c r="I1477">
        <v>6</v>
      </c>
      <c r="J1477" t="s">
        <v>25</v>
      </c>
      <c r="K1477" t="s">
        <v>3833</v>
      </c>
      <c r="L1477" t="s">
        <v>3995</v>
      </c>
    </row>
    <row r="1478" spans="1:12" x14ac:dyDescent="0.35">
      <c r="A1478" t="s">
        <v>5778</v>
      </c>
      <c r="B1478" t="s">
        <v>47</v>
      </c>
      <c r="C1478" t="s">
        <v>47</v>
      </c>
      <c r="D1478" t="s">
        <v>3838</v>
      </c>
      <c r="E1478">
        <v>2</v>
      </c>
      <c r="F1478" t="s">
        <v>3879</v>
      </c>
      <c r="G1478">
        <v>4</v>
      </c>
      <c r="H1478" t="s">
        <v>3883</v>
      </c>
      <c r="I1478">
        <v>8</v>
      </c>
      <c r="J1478" t="s">
        <v>16</v>
      </c>
      <c r="K1478" t="s">
        <v>3833</v>
      </c>
      <c r="L1478" t="s">
        <v>3975</v>
      </c>
    </row>
    <row r="1479" spans="1:12" x14ac:dyDescent="0.35">
      <c r="A1479" t="s">
        <v>613</v>
      </c>
      <c r="B1479" t="s">
        <v>24</v>
      </c>
      <c r="C1479" t="s">
        <v>24</v>
      </c>
      <c r="D1479" t="s">
        <v>3838</v>
      </c>
      <c r="E1479">
        <v>2</v>
      </c>
      <c r="F1479" t="s">
        <v>3828</v>
      </c>
      <c r="G1479">
        <v>3</v>
      </c>
      <c r="H1479" t="s">
        <v>3902</v>
      </c>
      <c r="I1479">
        <v>6</v>
      </c>
      <c r="J1479" t="s">
        <v>25</v>
      </c>
      <c r="K1479" t="s">
        <v>26</v>
      </c>
      <c r="L1479" t="s">
        <v>4282</v>
      </c>
    </row>
    <row r="1480" spans="1:12" x14ac:dyDescent="0.35">
      <c r="A1480" t="s">
        <v>5779</v>
      </c>
      <c r="B1480" t="s">
        <v>24</v>
      </c>
      <c r="C1480" t="s">
        <v>24</v>
      </c>
      <c r="D1480" t="s">
        <v>3858</v>
      </c>
      <c r="E1480">
        <v>1</v>
      </c>
      <c r="F1480" t="s">
        <v>3828</v>
      </c>
      <c r="G1480">
        <v>3</v>
      </c>
      <c r="H1480" t="s">
        <v>3828</v>
      </c>
      <c r="I1480">
        <v>3</v>
      </c>
      <c r="J1480" t="s">
        <v>16</v>
      </c>
      <c r="K1480" t="s">
        <v>3825</v>
      </c>
      <c r="L1480" t="s">
        <v>3927</v>
      </c>
    </row>
    <row r="1481" spans="1:12" x14ac:dyDescent="0.35">
      <c r="A1481" t="s">
        <v>5780</v>
      </c>
      <c r="B1481" t="s">
        <v>42</v>
      </c>
      <c r="C1481" t="s">
        <v>42</v>
      </c>
      <c r="D1481" t="s">
        <v>3830</v>
      </c>
      <c r="E1481">
        <v>5</v>
      </c>
      <c r="F1481" t="s">
        <v>3849</v>
      </c>
      <c r="G1481">
        <v>5</v>
      </c>
      <c r="H1481" t="s">
        <v>3855</v>
      </c>
      <c r="I1481">
        <v>25</v>
      </c>
      <c r="J1481" t="s">
        <v>25</v>
      </c>
      <c r="K1481" t="s">
        <v>3830</v>
      </c>
      <c r="L1481" t="s">
        <v>4446</v>
      </c>
    </row>
    <row r="1482" spans="1:12" x14ac:dyDescent="0.35">
      <c r="A1482" t="s">
        <v>5781</v>
      </c>
      <c r="B1482" t="s">
        <v>24</v>
      </c>
      <c r="C1482" t="s">
        <v>24</v>
      </c>
      <c r="D1482" t="s">
        <v>3858</v>
      </c>
      <c r="E1482">
        <v>1</v>
      </c>
      <c r="F1482" t="s">
        <v>3828</v>
      </c>
      <c r="G1482">
        <v>3</v>
      </c>
      <c r="H1482" t="s">
        <v>3828</v>
      </c>
      <c r="I1482">
        <v>3</v>
      </c>
      <c r="J1482" t="s">
        <v>3825</v>
      </c>
      <c r="K1482" t="s">
        <v>26</v>
      </c>
      <c r="L1482" t="s">
        <v>4072</v>
      </c>
    </row>
    <row r="1483" spans="1:12" x14ac:dyDescent="0.35">
      <c r="A1483" t="s">
        <v>4108</v>
      </c>
      <c r="B1483" t="s">
        <v>3825</v>
      </c>
      <c r="C1483" t="s">
        <v>31</v>
      </c>
      <c r="D1483" t="s">
        <v>3834</v>
      </c>
      <c r="E1483">
        <v>5</v>
      </c>
      <c r="F1483" t="s">
        <v>3846</v>
      </c>
      <c r="G1483">
        <v>1</v>
      </c>
      <c r="H1483" t="s">
        <v>3849</v>
      </c>
      <c r="I1483">
        <v>5</v>
      </c>
      <c r="J1483" t="s">
        <v>3830</v>
      </c>
      <c r="K1483" t="s">
        <v>3833</v>
      </c>
      <c r="L1483" t="s">
        <v>4061</v>
      </c>
    </row>
    <row r="1484" spans="1:12" x14ac:dyDescent="0.35">
      <c r="A1484" t="s">
        <v>5782</v>
      </c>
      <c r="B1484" t="s">
        <v>58</v>
      </c>
      <c r="C1484" t="s">
        <v>58</v>
      </c>
      <c r="D1484" t="s">
        <v>3825</v>
      </c>
      <c r="E1484" t="s">
        <v>3826</v>
      </c>
      <c r="F1484" t="s">
        <v>3833</v>
      </c>
      <c r="G1484" t="s">
        <v>3826</v>
      </c>
      <c r="H1484" t="s">
        <v>3874</v>
      </c>
      <c r="I1484">
        <v>16</v>
      </c>
      <c r="J1484" t="s">
        <v>25</v>
      </c>
      <c r="K1484" t="s">
        <v>3833</v>
      </c>
      <c r="L1484" t="s">
        <v>4155</v>
      </c>
    </row>
    <row r="1485" spans="1:12" x14ac:dyDescent="0.35">
      <c r="A1485" t="s">
        <v>5783</v>
      </c>
      <c r="B1485" t="s">
        <v>24</v>
      </c>
      <c r="C1485" t="s">
        <v>24</v>
      </c>
      <c r="D1485" t="s">
        <v>3838</v>
      </c>
      <c r="E1485">
        <v>2</v>
      </c>
      <c r="F1485" t="s">
        <v>3828</v>
      </c>
      <c r="G1485">
        <v>3</v>
      </c>
      <c r="H1485" t="s">
        <v>3902</v>
      </c>
      <c r="I1485">
        <v>6</v>
      </c>
      <c r="J1485" t="s">
        <v>25</v>
      </c>
      <c r="K1485" t="s">
        <v>3833</v>
      </c>
      <c r="L1485" t="s">
        <v>3910</v>
      </c>
    </row>
    <row r="1486" spans="1:12" x14ac:dyDescent="0.35">
      <c r="A1486" t="s">
        <v>614</v>
      </c>
      <c r="B1486" t="s">
        <v>42</v>
      </c>
      <c r="C1486" t="s">
        <v>42</v>
      </c>
      <c r="D1486" t="s">
        <v>3858</v>
      </c>
      <c r="E1486">
        <v>1</v>
      </c>
      <c r="F1486" t="s">
        <v>3849</v>
      </c>
      <c r="G1486">
        <v>5</v>
      </c>
      <c r="H1486" t="s">
        <v>3849</v>
      </c>
      <c r="I1486">
        <v>5</v>
      </c>
      <c r="J1486" t="s">
        <v>36</v>
      </c>
      <c r="K1486" t="s">
        <v>26</v>
      </c>
      <c r="L1486" t="s">
        <v>4752</v>
      </c>
    </row>
    <row r="1487" spans="1:12" x14ac:dyDescent="0.35">
      <c r="A1487" t="s">
        <v>5784</v>
      </c>
      <c r="B1487" t="s">
        <v>50</v>
      </c>
      <c r="C1487" t="s">
        <v>50</v>
      </c>
      <c r="D1487" t="s">
        <v>3838</v>
      </c>
      <c r="E1487">
        <v>2</v>
      </c>
      <c r="F1487" t="s">
        <v>3828</v>
      </c>
      <c r="G1487">
        <v>3</v>
      </c>
      <c r="H1487" t="s">
        <v>3902</v>
      </c>
      <c r="I1487">
        <v>6</v>
      </c>
      <c r="J1487" t="s">
        <v>25</v>
      </c>
      <c r="K1487" t="s">
        <v>3833</v>
      </c>
      <c r="L1487" t="s">
        <v>4366</v>
      </c>
    </row>
    <row r="1488" spans="1:12" x14ac:dyDescent="0.35">
      <c r="A1488" t="s">
        <v>4109</v>
      </c>
      <c r="B1488" t="s">
        <v>3830</v>
      </c>
      <c r="C1488" t="s">
        <v>3826</v>
      </c>
      <c r="D1488" t="s">
        <v>3838</v>
      </c>
      <c r="E1488">
        <v>2</v>
      </c>
      <c r="F1488" t="s">
        <v>3828</v>
      </c>
      <c r="G1488">
        <v>3</v>
      </c>
      <c r="H1488" t="s">
        <v>3902</v>
      </c>
      <c r="I1488">
        <v>6</v>
      </c>
      <c r="J1488" t="s">
        <v>25</v>
      </c>
      <c r="K1488" t="s">
        <v>26</v>
      </c>
      <c r="L1488" t="s">
        <v>4100</v>
      </c>
    </row>
    <row r="1489" spans="1:12" x14ac:dyDescent="0.35">
      <c r="A1489" t="s">
        <v>5785</v>
      </c>
      <c r="B1489" t="s">
        <v>42</v>
      </c>
      <c r="C1489" t="s">
        <v>42</v>
      </c>
      <c r="D1489" t="s">
        <v>3834</v>
      </c>
      <c r="E1489">
        <v>5</v>
      </c>
      <c r="F1489" t="s">
        <v>3849</v>
      </c>
      <c r="G1489">
        <v>5</v>
      </c>
      <c r="H1489" t="s">
        <v>3855</v>
      </c>
      <c r="I1489">
        <v>25</v>
      </c>
      <c r="J1489" t="s">
        <v>36</v>
      </c>
      <c r="K1489" t="s">
        <v>3830</v>
      </c>
      <c r="L1489" t="s">
        <v>3830</v>
      </c>
    </row>
    <row r="1490" spans="1:12" x14ac:dyDescent="0.35">
      <c r="A1490" t="s">
        <v>5786</v>
      </c>
      <c r="B1490" t="s">
        <v>24</v>
      </c>
      <c r="C1490" t="s">
        <v>24</v>
      </c>
      <c r="D1490" t="s">
        <v>3834</v>
      </c>
      <c r="E1490">
        <v>5</v>
      </c>
      <c r="F1490" t="s">
        <v>3828</v>
      </c>
      <c r="G1490">
        <v>3</v>
      </c>
      <c r="H1490" t="s">
        <v>3835</v>
      </c>
      <c r="I1490">
        <v>15</v>
      </c>
      <c r="J1490" t="s">
        <v>16</v>
      </c>
      <c r="K1490" t="s">
        <v>3833</v>
      </c>
      <c r="L1490" t="s">
        <v>4460</v>
      </c>
    </row>
    <row r="1491" spans="1:12" x14ac:dyDescent="0.35">
      <c r="A1491" t="s">
        <v>5787</v>
      </c>
      <c r="B1491" t="s">
        <v>58</v>
      </c>
      <c r="C1491" t="s">
        <v>58</v>
      </c>
      <c r="D1491" t="s">
        <v>3834</v>
      </c>
      <c r="E1491">
        <v>5</v>
      </c>
      <c r="F1491" t="s">
        <v>3879</v>
      </c>
      <c r="G1491">
        <v>4</v>
      </c>
      <c r="H1491" t="s">
        <v>3880</v>
      </c>
      <c r="I1491">
        <v>20</v>
      </c>
      <c r="J1491" t="s">
        <v>25</v>
      </c>
      <c r="K1491" t="s">
        <v>3825</v>
      </c>
      <c r="L1491" t="s">
        <v>5000</v>
      </c>
    </row>
    <row r="1492" spans="1:12" x14ac:dyDescent="0.35">
      <c r="A1492" t="s">
        <v>5788</v>
      </c>
      <c r="B1492" t="s">
        <v>50</v>
      </c>
      <c r="C1492" t="s">
        <v>50</v>
      </c>
      <c r="D1492" t="s">
        <v>3827</v>
      </c>
      <c r="E1492">
        <v>3</v>
      </c>
      <c r="F1492" t="s">
        <v>3828</v>
      </c>
      <c r="G1492">
        <v>3</v>
      </c>
      <c r="H1492" t="s">
        <v>3829</v>
      </c>
      <c r="I1492">
        <v>9</v>
      </c>
      <c r="J1492" t="s">
        <v>25</v>
      </c>
      <c r="K1492" t="s">
        <v>3833</v>
      </c>
      <c r="L1492" t="s">
        <v>4111</v>
      </c>
    </row>
    <row r="1493" spans="1:12" x14ac:dyDescent="0.35">
      <c r="A1493" t="s">
        <v>5789</v>
      </c>
      <c r="B1493" t="s">
        <v>47</v>
      </c>
      <c r="C1493" t="s">
        <v>47</v>
      </c>
      <c r="D1493" t="s">
        <v>3838</v>
      </c>
      <c r="E1493">
        <v>2</v>
      </c>
      <c r="F1493" t="s">
        <v>3879</v>
      </c>
      <c r="G1493">
        <v>4</v>
      </c>
      <c r="H1493" t="s">
        <v>3883</v>
      </c>
      <c r="I1493">
        <v>8</v>
      </c>
      <c r="J1493" t="s">
        <v>36</v>
      </c>
      <c r="K1493" t="s">
        <v>3833</v>
      </c>
      <c r="L1493" t="s">
        <v>3924</v>
      </c>
    </row>
    <row r="1494" spans="1:12" x14ac:dyDescent="0.35">
      <c r="A1494" t="s">
        <v>615</v>
      </c>
      <c r="B1494" t="s">
        <v>42</v>
      </c>
      <c r="C1494" t="s">
        <v>42</v>
      </c>
      <c r="D1494" t="s">
        <v>3834</v>
      </c>
      <c r="E1494">
        <v>5</v>
      </c>
      <c r="F1494" t="s">
        <v>3849</v>
      </c>
      <c r="G1494">
        <v>5</v>
      </c>
      <c r="H1494" t="s">
        <v>3855</v>
      </c>
      <c r="I1494">
        <v>25</v>
      </c>
      <c r="J1494" t="s">
        <v>16</v>
      </c>
      <c r="K1494" t="s">
        <v>17</v>
      </c>
      <c r="L1494" t="s">
        <v>3973</v>
      </c>
    </row>
    <row r="1495" spans="1:12" x14ac:dyDescent="0.35">
      <c r="A1495" t="s">
        <v>616</v>
      </c>
      <c r="B1495" t="s">
        <v>15</v>
      </c>
      <c r="C1495" t="s">
        <v>15</v>
      </c>
      <c r="D1495" t="s">
        <v>3834</v>
      </c>
      <c r="E1495">
        <v>5</v>
      </c>
      <c r="F1495" t="s">
        <v>3842</v>
      </c>
      <c r="G1495">
        <v>2</v>
      </c>
      <c r="H1495" t="s">
        <v>3843</v>
      </c>
      <c r="I1495">
        <v>10</v>
      </c>
      <c r="J1495" t="s">
        <v>16</v>
      </c>
      <c r="K1495" t="s">
        <v>17</v>
      </c>
      <c r="L1495" t="s">
        <v>4338</v>
      </c>
    </row>
    <row r="1496" spans="1:12" x14ac:dyDescent="0.35">
      <c r="A1496" t="s">
        <v>5790</v>
      </c>
      <c r="B1496" t="s">
        <v>15</v>
      </c>
      <c r="C1496" t="s">
        <v>15</v>
      </c>
      <c r="D1496" t="s">
        <v>3851</v>
      </c>
      <c r="E1496">
        <v>4</v>
      </c>
      <c r="F1496" t="s">
        <v>3842</v>
      </c>
      <c r="G1496">
        <v>2</v>
      </c>
      <c r="H1496" t="s">
        <v>3883</v>
      </c>
      <c r="I1496">
        <v>8</v>
      </c>
      <c r="J1496" t="s">
        <v>3833</v>
      </c>
      <c r="K1496" t="s">
        <v>3830</v>
      </c>
      <c r="L1496" t="s">
        <v>4231</v>
      </c>
    </row>
    <row r="1497" spans="1:12" x14ac:dyDescent="0.35">
      <c r="A1497" t="s">
        <v>5791</v>
      </c>
      <c r="B1497" t="s">
        <v>42</v>
      </c>
      <c r="C1497" t="s">
        <v>42</v>
      </c>
      <c r="D1497" t="s">
        <v>3851</v>
      </c>
      <c r="E1497">
        <v>4</v>
      </c>
      <c r="F1497" t="s">
        <v>3849</v>
      </c>
      <c r="G1497">
        <v>5</v>
      </c>
      <c r="H1497" t="s">
        <v>3880</v>
      </c>
      <c r="I1497">
        <v>20</v>
      </c>
      <c r="J1497" t="s">
        <v>16</v>
      </c>
      <c r="K1497" t="s">
        <v>3833</v>
      </c>
      <c r="L1497" t="s">
        <v>3881</v>
      </c>
    </row>
    <row r="1498" spans="1:12" x14ac:dyDescent="0.35">
      <c r="A1498" t="s">
        <v>5792</v>
      </c>
      <c r="B1498" t="s">
        <v>50</v>
      </c>
      <c r="C1498" t="s">
        <v>50</v>
      </c>
      <c r="D1498" t="s">
        <v>3838</v>
      </c>
      <c r="E1498">
        <v>2</v>
      </c>
      <c r="F1498" t="s">
        <v>3828</v>
      </c>
      <c r="G1498">
        <v>3</v>
      </c>
      <c r="H1498" t="s">
        <v>3902</v>
      </c>
      <c r="I1498">
        <v>6</v>
      </c>
      <c r="J1498" t="s">
        <v>36</v>
      </c>
      <c r="K1498" t="s">
        <v>3833</v>
      </c>
      <c r="L1498" t="s">
        <v>4028</v>
      </c>
    </row>
    <row r="1499" spans="1:12" x14ac:dyDescent="0.35">
      <c r="A1499" t="s">
        <v>617</v>
      </c>
      <c r="B1499" t="s">
        <v>84</v>
      </c>
      <c r="C1499" t="s">
        <v>84</v>
      </c>
      <c r="D1499" t="s">
        <v>3851</v>
      </c>
      <c r="E1499">
        <v>4</v>
      </c>
      <c r="F1499" t="s">
        <v>3839</v>
      </c>
      <c r="G1499">
        <v>1.5</v>
      </c>
      <c r="H1499" t="s">
        <v>3902</v>
      </c>
      <c r="I1499">
        <v>6</v>
      </c>
      <c r="J1499" t="s">
        <v>36</v>
      </c>
      <c r="K1499" t="s">
        <v>17</v>
      </c>
      <c r="L1499" t="s">
        <v>4936</v>
      </c>
    </row>
    <row r="1500" spans="1:12" x14ac:dyDescent="0.35">
      <c r="A1500" t="s">
        <v>618</v>
      </c>
      <c r="B1500" t="s">
        <v>42</v>
      </c>
      <c r="C1500" t="s">
        <v>42</v>
      </c>
      <c r="D1500" t="s">
        <v>3851</v>
      </c>
      <c r="E1500">
        <v>4</v>
      </c>
      <c r="F1500" t="s">
        <v>3849</v>
      </c>
      <c r="G1500">
        <v>5</v>
      </c>
      <c r="H1500" t="s">
        <v>3880</v>
      </c>
      <c r="I1500">
        <v>20</v>
      </c>
      <c r="J1500" t="s">
        <v>36</v>
      </c>
      <c r="K1500" t="s">
        <v>26</v>
      </c>
      <c r="L1500" t="s">
        <v>4708</v>
      </c>
    </row>
    <row r="1501" spans="1:12" x14ac:dyDescent="0.35">
      <c r="A1501" t="s">
        <v>5793</v>
      </c>
      <c r="B1501" t="s">
        <v>50</v>
      </c>
      <c r="C1501" t="s">
        <v>50</v>
      </c>
      <c r="D1501" t="s">
        <v>3858</v>
      </c>
      <c r="E1501">
        <v>1</v>
      </c>
      <c r="F1501" t="s">
        <v>3828</v>
      </c>
      <c r="G1501">
        <v>3</v>
      </c>
      <c r="H1501" t="s">
        <v>3828</v>
      </c>
      <c r="I1501">
        <v>3</v>
      </c>
      <c r="J1501" t="s">
        <v>3833</v>
      </c>
      <c r="K1501" t="s">
        <v>3833</v>
      </c>
      <c r="L1501" t="s">
        <v>4255</v>
      </c>
    </row>
    <row r="1502" spans="1:12" x14ac:dyDescent="0.35">
      <c r="A1502" t="s">
        <v>5794</v>
      </c>
      <c r="B1502" t="s">
        <v>50</v>
      </c>
      <c r="C1502" t="s">
        <v>50</v>
      </c>
      <c r="D1502" t="s">
        <v>3830</v>
      </c>
      <c r="E1502">
        <v>3</v>
      </c>
      <c r="F1502" t="s">
        <v>3828</v>
      </c>
      <c r="G1502">
        <v>3</v>
      </c>
      <c r="H1502" t="s">
        <v>3829</v>
      </c>
      <c r="I1502">
        <v>9</v>
      </c>
      <c r="J1502" t="s">
        <v>25</v>
      </c>
      <c r="K1502" t="s">
        <v>3833</v>
      </c>
      <c r="L1502" t="s">
        <v>4352</v>
      </c>
    </row>
    <row r="1503" spans="1:12" x14ac:dyDescent="0.35">
      <c r="A1503" t="s">
        <v>5795</v>
      </c>
      <c r="B1503" t="s">
        <v>84</v>
      </c>
      <c r="C1503" t="s">
        <v>84</v>
      </c>
      <c r="D1503" t="s">
        <v>3838</v>
      </c>
      <c r="E1503">
        <v>2</v>
      </c>
      <c r="F1503" t="s">
        <v>3839</v>
      </c>
      <c r="G1503">
        <v>1.5</v>
      </c>
      <c r="H1503" t="s">
        <v>3828</v>
      </c>
      <c r="I1503">
        <v>3</v>
      </c>
      <c r="J1503" t="s">
        <v>25</v>
      </c>
      <c r="K1503" t="s">
        <v>3833</v>
      </c>
      <c r="L1503" t="s">
        <v>4576</v>
      </c>
    </row>
    <row r="1504" spans="1:12" x14ac:dyDescent="0.35">
      <c r="A1504" t="s">
        <v>619</v>
      </c>
      <c r="B1504" t="s">
        <v>31</v>
      </c>
      <c r="C1504" t="s">
        <v>31</v>
      </c>
      <c r="D1504" t="s">
        <v>3858</v>
      </c>
      <c r="E1504">
        <v>1</v>
      </c>
      <c r="F1504" t="s">
        <v>3846</v>
      </c>
      <c r="G1504">
        <v>1</v>
      </c>
      <c r="H1504" t="s">
        <v>3846</v>
      </c>
      <c r="I1504">
        <v>1</v>
      </c>
      <c r="J1504" t="s">
        <v>36</v>
      </c>
      <c r="K1504" t="s">
        <v>17</v>
      </c>
      <c r="L1504" t="s">
        <v>4069</v>
      </c>
    </row>
    <row r="1505" spans="1:12" x14ac:dyDescent="0.35">
      <c r="A1505" t="s">
        <v>620</v>
      </c>
      <c r="B1505" t="s">
        <v>42</v>
      </c>
      <c r="C1505" t="s">
        <v>42</v>
      </c>
      <c r="D1505" t="s">
        <v>3858</v>
      </c>
      <c r="E1505">
        <v>1</v>
      </c>
      <c r="F1505" t="s">
        <v>3849</v>
      </c>
      <c r="G1505">
        <v>5</v>
      </c>
      <c r="H1505" t="s">
        <v>3849</v>
      </c>
      <c r="I1505">
        <v>5</v>
      </c>
      <c r="J1505" t="s">
        <v>25</v>
      </c>
      <c r="K1505" t="s">
        <v>17</v>
      </c>
      <c r="L1505" t="s">
        <v>4526</v>
      </c>
    </row>
    <row r="1506" spans="1:12" x14ac:dyDescent="0.35">
      <c r="A1506" t="s">
        <v>621</v>
      </c>
      <c r="B1506" t="s">
        <v>50</v>
      </c>
      <c r="C1506" t="s">
        <v>50</v>
      </c>
      <c r="D1506" t="s">
        <v>3851</v>
      </c>
      <c r="E1506">
        <v>4</v>
      </c>
      <c r="F1506" t="s">
        <v>3828</v>
      </c>
      <c r="G1506">
        <v>3</v>
      </c>
      <c r="H1506" t="s">
        <v>3852</v>
      </c>
      <c r="I1506">
        <v>12</v>
      </c>
      <c r="J1506" t="s">
        <v>16</v>
      </c>
      <c r="K1506" t="s">
        <v>26</v>
      </c>
      <c r="L1506" t="s">
        <v>4096</v>
      </c>
    </row>
    <row r="1507" spans="1:12" x14ac:dyDescent="0.35">
      <c r="A1507" t="s">
        <v>5796</v>
      </c>
      <c r="B1507" t="s">
        <v>58</v>
      </c>
      <c r="C1507" t="s">
        <v>58</v>
      </c>
      <c r="D1507" t="s">
        <v>3834</v>
      </c>
      <c r="E1507">
        <v>5</v>
      </c>
      <c r="F1507" t="s">
        <v>3879</v>
      </c>
      <c r="G1507">
        <v>4</v>
      </c>
      <c r="H1507" t="s">
        <v>3880</v>
      </c>
      <c r="I1507">
        <v>20</v>
      </c>
      <c r="J1507" t="s">
        <v>25</v>
      </c>
      <c r="K1507" t="s">
        <v>3825</v>
      </c>
      <c r="L1507" t="s">
        <v>4823</v>
      </c>
    </row>
    <row r="1508" spans="1:12" x14ac:dyDescent="0.35">
      <c r="A1508" t="s">
        <v>622</v>
      </c>
      <c r="B1508" t="s">
        <v>15</v>
      </c>
      <c r="C1508" t="s">
        <v>15</v>
      </c>
      <c r="D1508" t="s">
        <v>3858</v>
      </c>
      <c r="E1508">
        <v>1</v>
      </c>
      <c r="F1508" t="s">
        <v>3842</v>
      </c>
      <c r="G1508">
        <v>2</v>
      </c>
      <c r="H1508" t="s">
        <v>3842</v>
      </c>
      <c r="I1508">
        <v>2</v>
      </c>
      <c r="J1508" t="s">
        <v>16</v>
      </c>
      <c r="K1508" t="s">
        <v>26</v>
      </c>
      <c r="L1508" t="s">
        <v>4017</v>
      </c>
    </row>
    <row r="1509" spans="1:12" x14ac:dyDescent="0.35">
      <c r="A1509" t="s">
        <v>5797</v>
      </c>
      <c r="B1509" t="s">
        <v>15</v>
      </c>
      <c r="C1509" t="s">
        <v>15</v>
      </c>
      <c r="D1509" t="s">
        <v>3827</v>
      </c>
      <c r="E1509">
        <v>3</v>
      </c>
      <c r="F1509" t="s">
        <v>3842</v>
      </c>
      <c r="G1509">
        <v>2</v>
      </c>
      <c r="H1509" t="s">
        <v>3902</v>
      </c>
      <c r="I1509">
        <v>6</v>
      </c>
      <c r="J1509" t="s">
        <v>3830</v>
      </c>
      <c r="K1509" t="s">
        <v>3833</v>
      </c>
      <c r="L1509" t="s">
        <v>5073</v>
      </c>
    </row>
    <row r="1510" spans="1:12" x14ac:dyDescent="0.35">
      <c r="A1510" t="s">
        <v>4110</v>
      </c>
      <c r="B1510" t="s">
        <v>3830</v>
      </c>
      <c r="C1510" t="s">
        <v>31</v>
      </c>
      <c r="D1510" t="s">
        <v>3858</v>
      </c>
      <c r="E1510">
        <v>1</v>
      </c>
      <c r="F1510" t="s">
        <v>3846</v>
      </c>
      <c r="G1510">
        <v>1</v>
      </c>
      <c r="H1510" t="s">
        <v>3846</v>
      </c>
      <c r="I1510">
        <v>1</v>
      </c>
      <c r="J1510" t="s">
        <v>25</v>
      </c>
      <c r="K1510" t="s">
        <v>3825</v>
      </c>
      <c r="L1510" t="s">
        <v>4111</v>
      </c>
    </row>
    <row r="1511" spans="1:12" x14ac:dyDescent="0.35">
      <c r="A1511" t="s">
        <v>623</v>
      </c>
      <c r="B1511" t="s">
        <v>15</v>
      </c>
      <c r="C1511" t="s">
        <v>15</v>
      </c>
      <c r="D1511" t="s">
        <v>3827</v>
      </c>
      <c r="E1511">
        <v>3</v>
      </c>
      <c r="F1511" t="s">
        <v>3842</v>
      </c>
      <c r="G1511">
        <v>2</v>
      </c>
      <c r="H1511" t="s">
        <v>3902</v>
      </c>
      <c r="I1511">
        <v>6</v>
      </c>
      <c r="J1511" t="s">
        <v>36</v>
      </c>
      <c r="K1511" t="s">
        <v>26</v>
      </c>
      <c r="L1511" t="s">
        <v>3936</v>
      </c>
    </row>
    <row r="1512" spans="1:12" x14ac:dyDescent="0.35">
      <c r="A1512" t="s">
        <v>5798</v>
      </c>
      <c r="B1512" t="s">
        <v>24</v>
      </c>
      <c r="C1512" t="s">
        <v>24</v>
      </c>
      <c r="D1512" t="s">
        <v>3834</v>
      </c>
      <c r="E1512">
        <v>5</v>
      </c>
      <c r="F1512" t="s">
        <v>3828</v>
      </c>
      <c r="G1512">
        <v>3</v>
      </c>
      <c r="H1512" t="s">
        <v>3835</v>
      </c>
      <c r="I1512">
        <v>15</v>
      </c>
      <c r="J1512" t="s">
        <v>3833</v>
      </c>
      <c r="K1512" t="s">
        <v>26</v>
      </c>
      <c r="L1512" t="s">
        <v>3867</v>
      </c>
    </row>
    <row r="1513" spans="1:12" x14ac:dyDescent="0.35">
      <c r="A1513" t="s">
        <v>624</v>
      </c>
      <c r="B1513" t="s">
        <v>31</v>
      </c>
      <c r="C1513" t="s">
        <v>31</v>
      </c>
      <c r="D1513" t="s">
        <v>3838</v>
      </c>
      <c r="E1513">
        <v>2</v>
      </c>
      <c r="F1513" t="s">
        <v>3846</v>
      </c>
      <c r="G1513">
        <v>1</v>
      </c>
      <c r="H1513" t="s">
        <v>3842</v>
      </c>
      <c r="I1513">
        <v>2</v>
      </c>
      <c r="J1513" t="s">
        <v>25</v>
      </c>
      <c r="K1513" t="s">
        <v>17</v>
      </c>
      <c r="L1513" t="s">
        <v>5799</v>
      </c>
    </row>
    <row r="1514" spans="1:12" x14ac:dyDescent="0.35">
      <c r="A1514" t="s">
        <v>5800</v>
      </c>
      <c r="B1514" t="s">
        <v>50</v>
      </c>
      <c r="C1514" t="s">
        <v>50</v>
      </c>
      <c r="D1514" t="s">
        <v>3834</v>
      </c>
      <c r="E1514">
        <v>5</v>
      </c>
      <c r="F1514" t="s">
        <v>3828</v>
      </c>
      <c r="G1514">
        <v>3</v>
      </c>
      <c r="H1514" t="s">
        <v>3835</v>
      </c>
      <c r="I1514">
        <v>15</v>
      </c>
      <c r="J1514" t="s">
        <v>16</v>
      </c>
      <c r="K1514" t="s">
        <v>3833</v>
      </c>
      <c r="L1514" t="s">
        <v>5545</v>
      </c>
    </row>
    <row r="1515" spans="1:12" x14ac:dyDescent="0.35">
      <c r="A1515" t="s">
        <v>625</v>
      </c>
      <c r="B1515" t="s">
        <v>3830</v>
      </c>
      <c r="C1515" t="s">
        <v>31</v>
      </c>
      <c r="D1515" t="s">
        <v>3830</v>
      </c>
      <c r="E1515">
        <v>5</v>
      </c>
      <c r="F1515" t="s">
        <v>3846</v>
      </c>
      <c r="G1515">
        <v>1</v>
      </c>
      <c r="H1515" t="s">
        <v>3849</v>
      </c>
      <c r="I1515">
        <v>5</v>
      </c>
      <c r="J1515" t="s">
        <v>25</v>
      </c>
      <c r="K1515" t="s">
        <v>17</v>
      </c>
      <c r="L1515" t="s">
        <v>4112</v>
      </c>
    </row>
    <row r="1516" spans="1:12" x14ac:dyDescent="0.35">
      <c r="A1516" t="s">
        <v>5801</v>
      </c>
      <c r="B1516" t="s">
        <v>50</v>
      </c>
      <c r="C1516" t="s">
        <v>50</v>
      </c>
      <c r="D1516" t="s">
        <v>3858</v>
      </c>
      <c r="E1516">
        <v>1</v>
      </c>
      <c r="F1516" t="s">
        <v>3828</v>
      </c>
      <c r="G1516">
        <v>3</v>
      </c>
      <c r="H1516" t="s">
        <v>3828</v>
      </c>
      <c r="I1516">
        <v>3</v>
      </c>
      <c r="J1516" t="s">
        <v>16</v>
      </c>
      <c r="K1516" t="s">
        <v>3830</v>
      </c>
      <c r="L1516" t="s">
        <v>5016</v>
      </c>
    </row>
    <row r="1517" spans="1:12" x14ac:dyDescent="0.35">
      <c r="A1517" t="s">
        <v>626</v>
      </c>
      <c r="B1517" t="s">
        <v>84</v>
      </c>
      <c r="C1517" t="s">
        <v>84</v>
      </c>
      <c r="D1517" t="s">
        <v>3851</v>
      </c>
      <c r="E1517">
        <v>4</v>
      </c>
      <c r="F1517" t="s">
        <v>3839</v>
      </c>
      <c r="G1517">
        <v>1.5</v>
      </c>
      <c r="H1517" t="s">
        <v>3902</v>
      </c>
      <c r="I1517">
        <v>6</v>
      </c>
      <c r="J1517" t="s">
        <v>16</v>
      </c>
      <c r="K1517" t="s">
        <v>17</v>
      </c>
      <c r="L1517" t="s">
        <v>3926</v>
      </c>
    </row>
    <row r="1518" spans="1:12" x14ac:dyDescent="0.35">
      <c r="A1518" t="s">
        <v>5802</v>
      </c>
      <c r="B1518" t="s">
        <v>58</v>
      </c>
      <c r="C1518" t="s">
        <v>58</v>
      </c>
      <c r="D1518" t="s">
        <v>3851</v>
      </c>
      <c r="E1518">
        <v>4</v>
      </c>
      <c r="F1518" t="s">
        <v>3879</v>
      </c>
      <c r="G1518">
        <v>4</v>
      </c>
      <c r="H1518" t="s">
        <v>3874</v>
      </c>
      <c r="I1518">
        <v>16</v>
      </c>
      <c r="J1518" t="s">
        <v>3833</v>
      </c>
      <c r="K1518" t="s">
        <v>17</v>
      </c>
      <c r="L1518" t="s">
        <v>4159</v>
      </c>
    </row>
    <row r="1519" spans="1:12" x14ac:dyDescent="0.35">
      <c r="A1519" t="s">
        <v>5803</v>
      </c>
      <c r="B1519" t="s">
        <v>31</v>
      </c>
      <c r="C1519" t="s">
        <v>31</v>
      </c>
      <c r="D1519" t="s">
        <v>3834</v>
      </c>
      <c r="E1519">
        <v>5</v>
      </c>
      <c r="F1519" t="s">
        <v>3846</v>
      </c>
      <c r="G1519">
        <v>1</v>
      </c>
      <c r="H1519" t="s">
        <v>3849</v>
      </c>
      <c r="I1519">
        <v>5</v>
      </c>
      <c r="J1519" t="s">
        <v>25</v>
      </c>
      <c r="K1519" t="s">
        <v>3833</v>
      </c>
      <c r="L1519" t="s">
        <v>4242</v>
      </c>
    </row>
    <row r="1520" spans="1:12" x14ac:dyDescent="0.35">
      <c r="A1520" t="s">
        <v>5804</v>
      </c>
      <c r="B1520" t="s">
        <v>15</v>
      </c>
      <c r="C1520" t="s">
        <v>15</v>
      </c>
      <c r="D1520" t="s">
        <v>3851</v>
      </c>
      <c r="E1520">
        <v>4</v>
      </c>
      <c r="F1520" t="s">
        <v>3842</v>
      </c>
      <c r="G1520">
        <v>2</v>
      </c>
      <c r="H1520" t="s">
        <v>3883</v>
      </c>
      <c r="I1520">
        <v>8</v>
      </c>
      <c r="J1520" t="s">
        <v>3833</v>
      </c>
      <c r="K1520" t="s">
        <v>3833</v>
      </c>
      <c r="L1520" t="s">
        <v>4426</v>
      </c>
    </row>
    <row r="1521" spans="1:12" x14ac:dyDescent="0.35">
      <c r="A1521" t="s">
        <v>5805</v>
      </c>
      <c r="B1521" t="s">
        <v>24</v>
      </c>
      <c r="C1521" t="s">
        <v>24</v>
      </c>
      <c r="D1521" t="s">
        <v>3834</v>
      </c>
      <c r="E1521">
        <v>5</v>
      </c>
      <c r="F1521" t="s">
        <v>3828</v>
      </c>
      <c r="G1521">
        <v>3</v>
      </c>
      <c r="H1521" t="s">
        <v>3835</v>
      </c>
      <c r="I1521">
        <v>15</v>
      </c>
      <c r="J1521" t="s">
        <v>3830</v>
      </c>
      <c r="K1521" t="s">
        <v>26</v>
      </c>
      <c r="L1521" t="s">
        <v>5078</v>
      </c>
    </row>
    <row r="1522" spans="1:12" x14ac:dyDescent="0.35">
      <c r="A1522" t="s">
        <v>627</v>
      </c>
      <c r="B1522" t="s">
        <v>84</v>
      </c>
      <c r="C1522" t="s">
        <v>84</v>
      </c>
      <c r="D1522" t="s">
        <v>3838</v>
      </c>
      <c r="E1522">
        <v>2</v>
      </c>
      <c r="F1522" t="s">
        <v>3839</v>
      </c>
      <c r="G1522">
        <v>1.5</v>
      </c>
      <c r="H1522" t="s">
        <v>3828</v>
      </c>
      <c r="I1522">
        <v>3</v>
      </c>
      <c r="J1522" t="s">
        <v>16</v>
      </c>
      <c r="K1522" t="s">
        <v>26</v>
      </c>
      <c r="L1522" t="s">
        <v>4609</v>
      </c>
    </row>
    <row r="1523" spans="1:12" x14ac:dyDescent="0.35">
      <c r="A1523" t="s">
        <v>628</v>
      </c>
      <c r="B1523" t="s">
        <v>84</v>
      </c>
      <c r="C1523" t="s">
        <v>84</v>
      </c>
      <c r="D1523" t="s">
        <v>3858</v>
      </c>
      <c r="E1523">
        <v>1</v>
      </c>
      <c r="F1523" t="s">
        <v>3839</v>
      </c>
      <c r="G1523">
        <v>1.5</v>
      </c>
      <c r="H1523" t="s">
        <v>3839</v>
      </c>
      <c r="I1523">
        <v>1.5</v>
      </c>
      <c r="J1523" t="s">
        <v>25</v>
      </c>
      <c r="K1523" t="s">
        <v>17</v>
      </c>
      <c r="L1523" t="s">
        <v>4094</v>
      </c>
    </row>
    <row r="1524" spans="1:12" x14ac:dyDescent="0.35">
      <c r="A1524" t="s">
        <v>4113</v>
      </c>
      <c r="B1524" t="s">
        <v>3833</v>
      </c>
      <c r="C1524" t="s">
        <v>3826</v>
      </c>
      <c r="D1524" t="s">
        <v>3858</v>
      </c>
      <c r="E1524">
        <v>1</v>
      </c>
      <c r="F1524" t="s">
        <v>3879</v>
      </c>
      <c r="G1524">
        <v>4</v>
      </c>
      <c r="H1524" t="s">
        <v>3879</v>
      </c>
      <c r="I1524">
        <v>4</v>
      </c>
      <c r="J1524" t="s">
        <v>36</v>
      </c>
      <c r="K1524" t="s">
        <v>26</v>
      </c>
      <c r="L1524" t="s">
        <v>4114</v>
      </c>
    </row>
    <row r="1525" spans="1:12" x14ac:dyDescent="0.35">
      <c r="A1525" t="s">
        <v>5806</v>
      </c>
      <c r="B1525" t="s">
        <v>84</v>
      </c>
      <c r="C1525" t="s">
        <v>84</v>
      </c>
      <c r="D1525" t="s">
        <v>3827</v>
      </c>
      <c r="E1525">
        <v>3</v>
      </c>
      <c r="F1525" t="s">
        <v>3839</v>
      </c>
      <c r="G1525">
        <v>1.5</v>
      </c>
      <c r="H1525" t="s">
        <v>4060</v>
      </c>
      <c r="I1525">
        <v>4.5</v>
      </c>
      <c r="J1525" t="s">
        <v>3833</v>
      </c>
      <c r="K1525" t="s">
        <v>3833</v>
      </c>
      <c r="L1525" t="s">
        <v>5258</v>
      </c>
    </row>
    <row r="1526" spans="1:12" x14ac:dyDescent="0.35">
      <c r="A1526" t="s">
        <v>629</v>
      </c>
      <c r="B1526" t="s">
        <v>58</v>
      </c>
      <c r="C1526" t="s">
        <v>58</v>
      </c>
      <c r="D1526" t="s">
        <v>3851</v>
      </c>
      <c r="E1526">
        <v>4</v>
      </c>
      <c r="F1526" t="s">
        <v>3879</v>
      </c>
      <c r="G1526">
        <v>4</v>
      </c>
      <c r="H1526" t="s">
        <v>3874</v>
      </c>
      <c r="I1526">
        <v>16</v>
      </c>
      <c r="J1526" t="s">
        <v>25</v>
      </c>
      <c r="K1526" t="s">
        <v>17</v>
      </c>
      <c r="L1526" t="s">
        <v>4457</v>
      </c>
    </row>
    <row r="1527" spans="1:12" x14ac:dyDescent="0.35">
      <c r="A1527" t="s">
        <v>630</v>
      </c>
      <c r="B1527" t="s">
        <v>31</v>
      </c>
      <c r="C1527" t="s">
        <v>31</v>
      </c>
      <c r="D1527" t="s">
        <v>3851</v>
      </c>
      <c r="E1527">
        <v>4</v>
      </c>
      <c r="F1527" t="s">
        <v>3846</v>
      </c>
      <c r="G1527">
        <v>1</v>
      </c>
      <c r="H1527" t="s">
        <v>3879</v>
      </c>
      <c r="I1527">
        <v>4</v>
      </c>
      <c r="J1527" t="s">
        <v>25</v>
      </c>
      <c r="K1527" t="s">
        <v>26</v>
      </c>
      <c r="L1527" t="s">
        <v>4156</v>
      </c>
    </row>
    <row r="1528" spans="1:12" x14ac:dyDescent="0.35">
      <c r="A1528" t="s">
        <v>631</v>
      </c>
      <c r="B1528" t="s">
        <v>42</v>
      </c>
      <c r="C1528" t="s">
        <v>42</v>
      </c>
      <c r="D1528" t="s">
        <v>3827</v>
      </c>
      <c r="E1528">
        <v>3</v>
      </c>
      <c r="F1528" t="s">
        <v>3849</v>
      </c>
      <c r="G1528">
        <v>5</v>
      </c>
      <c r="H1528" t="s">
        <v>3835</v>
      </c>
      <c r="I1528">
        <v>15</v>
      </c>
      <c r="J1528" t="s">
        <v>25</v>
      </c>
      <c r="K1528" t="s">
        <v>17</v>
      </c>
      <c r="L1528" t="s">
        <v>3836</v>
      </c>
    </row>
    <row r="1529" spans="1:12" x14ac:dyDescent="0.35">
      <c r="A1529" t="s">
        <v>632</v>
      </c>
      <c r="B1529" t="s">
        <v>42</v>
      </c>
      <c r="C1529" t="s">
        <v>42</v>
      </c>
      <c r="D1529" t="s">
        <v>3834</v>
      </c>
      <c r="E1529">
        <v>5</v>
      </c>
      <c r="F1529" t="s">
        <v>3849</v>
      </c>
      <c r="G1529">
        <v>5</v>
      </c>
      <c r="H1529" t="s">
        <v>3855</v>
      </c>
      <c r="I1529">
        <v>25</v>
      </c>
      <c r="J1529" t="s">
        <v>16</v>
      </c>
      <c r="K1529" t="s">
        <v>26</v>
      </c>
      <c r="L1529" t="s">
        <v>4553</v>
      </c>
    </row>
    <row r="1530" spans="1:12" x14ac:dyDescent="0.35">
      <c r="A1530" t="s">
        <v>633</v>
      </c>
      <c r="B1530" t="s">
        <v>50</v>
      </c>
      <c r="C1530" t="s">
        <v>50</v>
      </c>
      <c r="D1530" t="s">
        <v>3851</v>
      </c>
      <c r="E1530">
        <v>4</v>
      </c>
      <c r="F1530" t="s">
        <v>3828</v>
      </c>
      <c r="G1530">
        <v>3</v>
      </c>
      <c r="H1530" t="s">
        <v>3852</v>
      </c>
      <c r="I1530">
        <v>12</v>
      </c>
      <c r="J1530" t="s">
        <v>36</v>
      </c>
      <c r="K1530" t="s">
        <v>26</v>
      </c>
      <c r="L1530" t="s">
        <v>4013</v>
      </c>
    </row>
    <row r="1531" spans="1:12" x14ac:dyDescent="0.35">
      <c r="A1531" t="s">
        <v>634</v>
      </c>
      <c r="B1531" t="s">
        <v>3825</v>
      </c>
      <c r="C1531" t="s">
        <v>31</v>
      </c>
      <c r="D1531" t="s">
        <v>3834</v>
      </c>
      <c r="E1531">
        <v>5</v>
      </c>
      <c r="F1531" t="s">
        <v>3846</v>
      </c>
      <c r="G1531">
        <v>1</v>
      </c>
      <c r="H1531" t="s">
        <v>3849</v>
      </c>
      <c r="I1531">
        <v>5</v>
      </c>
      <c r="J1531" t="s">
        <v>16</v>
      </c>
      <c r="K1531" t="s">
        <v>26</v>
      </c>
      <c r="L1531" t="s">
        <v>4115</v>
      </c>
    </row>
    <row r="1532" spans="1:12" x14ac:dyDescent="0.35">
      <c r="A1532" t="s">
        <v>5807</v>
      </c>
      <c r="B1532" t="s">
        <v>42</v>
      </c>
      <c r="C1532" t="s">
        <v>42</v>
      </c>
      <c r="D1532" t="s">
        <v>3858</v>
      </c>
      <c r="E1532">
        <v>1</v>
      </c>
      <c r="F1532" t="s">
        <v>3849</v>
      </c>
      <c r="G1532">
        <v>5</v>
      </c>
      <c r="H1532" t="s">
        <v>3849</v>
      </c>
      <c r="I1532">
        <v>5</v>
      </c>
      <c r="J1532" t="s">
        <v>3825</v>
      </c>
      <c r="K1532" t="s">
        <v>17</v>
      </c>
      <c r="L1532" t="s">
        <v>4219</v>
      </c>
    </row>
    <row r="1533" spans="1:12" x14ac:dyDescent="0.35">
      <c r="A1533" t="s">
        <v>5808</v>
      </c>
      <c r="B1533" t="s">
        <v>42</v>
      </c>
      <c r="C1533" t="s">
        <v>42</v>
      </c>
      <c r="D1533" t="s">
        <v>3838</v>
      </c>
      <c r="E1533">
        <v>2</v>
      </c>
      <c r="F1533" t="s">
        <v>3849</v>
      </c>
      <c r="G1533">
        <v>5</v>
      </c>
      <c r="H1533" t="s">
        <v>3843</v>
      </c>
      <c r="I1533">
        <v>10</v>
      </c>
      <c r="J1533" t="s">
        <v>3833</v>
      </c>
      <c r="K1533" t="s">
        <v>3833</v>
      </c>
      <c r="L1533" t="s">
        <v>4042</v>
      </c>
    </row>
    <row r="1534" spans="1:12" x14ac:dyDescent="0.35">
      <c r="A1534" t="s">
        <v>5809</v>
      </c>
      <c r="B1534" t="s">
        <v>24</v>
      </c>
      <c r="C1534" t="s">
        <v>24</v>
      </c>
      <c r="D1534" t="s">
        <v>3838</v>
      </c>
      <c r="E1534">
        <v>2</v>
      </c>
      <c r="F1534" t="s">
        <v>3828</v>
      </c>
      <c r="G1534">
        <v>3</v>
      </c>
      <c r="H1534" t="s">
        <v>3902</v>
      </c>
      <c r="I1534">
        <v>6</v>
      </c>
      <c r="J1534" t="s">
        <v>3833</v>
      </c>
      <c r="K1534" t="s">
        <v>17</v>
      </c>
      <c r="L1534" t="s">
        <v>4795</v>
      </c>
    </row>
    <row r="1535" spans="1:12" x14ac:dyDescent="0.35">
      <c r="A1535" t="s">
        <v>5810</v>
      </c>
      <c r="B1535" t="s">
        <v>42</v>
      </c>
      <c r="C1535" t="s">
        <v>42</v>
      </c>
      <c r="D1535" t="s">
        <v>3834</v>
      </c>
      <c r="E1535">
        <v>5</v>
      </c>
      <c r="F1535" t="s">
        <v>3849</v>
      </c>
      <c r="G1535">
        <v>5</v>
      </c>
      <c r="H1535" t="s">
        <v>3855</v>
      </c>
      <c r="I1535">
        <v>25</v>
      </c>
      <c r="J1535" t="s">
        <v>36</v>
      </c>
      <c r="K1535" t="s">
        <v>3833</v>
      </c>
      <c r="L1535" t="s">
        <v>4674</v>
      </c>
    </row>
    <row r="1536" spans="1:12" x14ac:dyDescent="0.35">
      <c r="A1536" t="s">
        <v>5811</v>
      </c>
      <c r="B1536" t="s">
        <v>42</v>
      </c>
      <c r="C1536" t="s">
        <v>42</v>
      </c>
      <c r="D1536" t="s">
        <v>3838</v>
      </c>
      <c r="E1536">
        <v>2</v>
      </c>
      <c r="F1536" t="s">
        <v>3849</v>
      </c>
      <c r="G1536">
        <v>5</v>
      </c>
      <c r="H1536" t="s">
        <v>3843</v>
      </c>
      <c r="I1536">
        <v>10</v>
      </c>
      <c r="J1536" t="s">
        <v>36</v>
      </c>
      <c r="K1536" t="s">
        <v>3833</v>
      </c>
      <c r="L1536" t="s">
        <v>3833</v>
      </c>
    </row>
    <row r="1537" spans="1:12" x14ac:dyDescent="0.35">
      <c r="A1537" t="s">
        <v>635</v>
      </c>
      <c r="B1537" t="s">
        <v>47</v>
      </c>
      <c r="C1537" t="s">
        <v>47</v>
      </c>
      <c r="D1537" t="s">
        <v>3838</v>
      </c>
      <c r="E1537">
        <v>2</v>
      </c>
      <c r="F1537" t="s">
        <v>3879</v>
      </c>
      <c r="G1537">
        <v>4</v>
      </c>
      <c r="H1537" t="s">
        <v>3883</v>
      </c>
      <c r="I1537">
        <v>8</v>
      </c>
      <c r="J1537" t="s">
        <v>25</v>
      </c>
      <c r="K1537" t="s">
        <v>26</v>
      </c>
      <c r="L1537" t="s">
        <v>4701</v>
      </c>
    </row>
    <row r="1538" spans="1:12" x14ac:dyDescent="0.35">
      <c r="A1538" t="s">
        <v>636</v>
      </c>
      <c r="B1538" t="s">
        <v>15</v>
      </c>
      <c r="C1538" t="s">
        <v>15</v>
      </c>
      <c r="D1538" t="s">
        <v>3851</v>
      </c>
      <c r="E1538">
        <v>4</v>
      </c>
      <c r="F1538" t="s">
        <v>3842</v>
      </c>
      <c r="G1538">
        <v>2</v>
      </c>
      <c r="H1538" t="s">
        <v>3883</v>
      </c>
      <c r="I1538">
        <v>8</v>
      </c>
      <c r="J1538" t="s">
        <v>25</v>
      </c>
      <c r="K1538" t="s">
        <v>26</v>
      </c>
      <c r="L1538" t="s">
        <v>4061</v>
      </c>
    </row>
    <row r="1539" spans="1:12" x14ac:dyDescent="0.35">
      <c r="A1539" t="s">
        <v>637</v>
      </c>
      <c r="B1539" t="s">
        <v>15</v>
      </c>
      <c r="C1539" t="s">
        <v>15</v>
      </c>
      <c r="D1539" t="s">
        <v>3838</v>
      </c>
      <c r="E1539">
        <v>2</v>
      </c>
      <c r="F1539" t="s">
        <v>3842</v>
      </c>
      <c r="G1539">
        <v>2</v>
      </c>
      <c r="H1539" t="s">
        <v>3879</v>
      </c>
      <c r="I1539">
        <v>4</v>
      </c>
      <c r="J1539" t="s">
        <v>36</v>
      </c>
      <c r="K1539" t="s">
        <v>17</v>
      </c>
      <c r="L1539" t="s">
        <v>4072</v>
      </c>
    </row>
    <row r="1540" spans="1:12" x14ac:dyDescent="0.35">
      <c r="A1540" t="s">
        <v>638</v>
      </c>
      <c r="B1540" t="s">
        <v>50</v>
      </c>
      <c r="C1540" t="s">
        <v>50</v>
      </c>
      <c r="D1540" t="s">
        <v>3851</v>
      </c>
      <c r="E1540">
        <v>4</v>
      </c>
      <c r="F1540" t="s">
        <v>3828</v>
      </c>
      <c r="G1540">
        <v>3</v>
      </c>
      <c r="H1540" t="s">
        <v>3833</v>
      </c>
      <c r="I1540">
        <v>12</v>
      </c>
      <c r="J1540" t="s">
        <v>16</v>
      </c>
      <c r="K1540" t="s">
        <v>26</v>
      </c>
      <c r="L1540" t="s">
        <v>4792</v>
      </c>
    </row>
    <row r="1541" spans="1:12" x14ac:dyDescent="0.35">
      <c r="A1541" t="s">
        <v>5812</v>
      </c>
      <c r="B1541" t="s">
        <v>15</v>
      </c>
      <c r="C1541" t="s">
        <v>15</v>
      </c>
      <c r="D1541" t="s">
        <v>3834</v>
      </c>
      <c r="E1541">
        <v>5</v>
      </c>
      <c r="F1541" t="s">
        <v>3842</v>
      </c>
      <c r="G1541">
        <v>2</v>
      </c>
      <c r="H1541" t="s">
        <v>3843</v>
      </c>
      <c r="I1541">
        <v>10</v>
      </c>
      <c r="J1541" t="s">
        <v>25</v>
      </c>
      <c r="K1541" t="s">
        <v>3833</v>
      </c>
      <c r="L1541" t="s">
        <v>3942</v>
      </c>
    </row>
    <row r="1542" spans="1:12" x14ac:dyDescent="0.35">
      <c r="A1542" t="s">
        <v>5813</v>
      </c>
      <c r="B1542" t="s">
        <v>15</v>
      </c>
      <c r="C1542" t="s">
        <v>15</v>
      </c>
      <c r="D1542" t="s">
        <v>3834</v>
      </c>
      <c r="E1542">
        <v>5</v>
      </c>
      <c r="F1542" t="s">
        <v>3842</v>
      </c>
      <c r="G1542">
        <v>2</v>
      </c>
      <c r="H1542" t="s">
        <v>3843</v>
      </c>
      <c r="I1542">
        <v>10</v>
      </c>
      <c r="J1542" t="s">
        <v>3833</v>
      </c>
      <c r="K1542" t="s">
        <v>3833</v>
      </c>
      <c r="L1542" t="s">
        <v>4152</v>
      </c>
    </row>
    <row r="1543" spans="1:12" x14ac:dyDescent="0.35">
      <c r="A1543" t="s">
        <v>639</v>
      </c>
      <c r="B1543" t="s">
        <v>47</v>
      </c>
      <c r="C1543" t="s">
        <v>47</v>
      </c>
      <c r="D1543" t="s">
        <v>3838</v>
      </c>
      <c r="E1543">
        <v>2</v>
      </c>
      <c r="F1543" t="s">
        <v>3879</v>
      </c>
      <c r="G1543">
        <v>4</v>
      </c>
      <c r="H1543" t="s">
        <v>3883</v>
      </c>
      <c r="I1543">
        <v>8</v>
      </c>
      <c r="J1543" t="s">
        <v>36</v>
      </c>
      <c r="K1543" t="s">
        <v>17</v>
      </c>
      <c r="L1543" t="s">
        <v>4021</v>
      </c>
    </row>
    <row r="1544" spans="1:12" x14ac:dyDescent="0.35">
      <c r="A1544" t="s">
        <v>5814</v>
      </c>
      <c r="B1544" t="s">
        <v>42</v>
      </c>
      <c r="C1544" t="s">
        <v>42</v>
      </c>
      <c r="D1544" t="s">
        <v>3834</v>
      </c>
      <c r="E1544">
        <v>5</v>
      </c>
      <c r="F1544" t="s">
        <v>3849</v>
      </c>
      <c r="G1544">
        <v>5</v>
      </c>
      <c r="H1544" t="s">
        <v>3825</v>
      </c>
      <c r="I1544">
        <v>25</v>
      </c>
      <c r="J1544" t="s">
        <v>3833</v>
      </c>
      <c r="K1544" t="s">
        <v>3833</v>
      </c>
      <c r="L1544" t="s">
        <v>4389</v>
      </c>
    </row>
    <row r="1545" spans="1:12" x14ac:dyDescent="0.35">
      <c r="A1545" t="s">
        <v>5815</v>
      </c>
      <c r="B1545" t="s">
        <v>42</v>
      </c>
      <c r="C1545" t="s">
        <v>42</v>
      </c>
      <c r="D1545" t="s">
        <v>3858</v>
      </c>
      <c r="E1545">
        <v>1</v>
      </c>
      <c r="F1545" t="s">
        <v>3849</v>
      </c>
      <c r="G1545">
        <v>5</v>
      </c>
      <c r="H1545" t="s">
        <v>3849</v>
      </c>
      <c r="I1545">
        <v>5</v>
      </c>
      <c r="J1545" t="s">
        <v>3833</v>
      </c>
      <c r="K1545" t="s">
        <v>26</v>
      </c>
      <c r="L1545" t="s">
        <v>4592</v>
      </c>
    </row>
    <row r="1546" spans="1:12" x14ac:dyDescent="0.35">
      <c r="A1546" t="s">
        <v>640</v>
      </c>
      <c r="B1546" t="s">
        <v>84</v>
      </c>
      <c r="C1546" t="s">
        <v>84</v>
      </c>
      <c r="D1546" t="s">
        <v>3858</v>
      </c>
      <c r="E1546">
        <v>1</v>
      </c>
      <c r="F1546" t="s">
        <v>3839</v>
      </c>
      <c r="G1546">
        <v>1.5</v>
      </c>
      <c r="H1546" t="s">
        <v>3839</v>
      </c>
      <c r="I1546">
        <v>1.5</v>
      </c>
      <c r="J1546" t="s">
        <v>36</v>
      </c>
      <c r="K1546" t="s">
        <v>26</v>
      </c>
      <c r="L1546" t="s">
        <v>4666</v>
      </c>
    </row>
    <row r="1547" spans="1:12" x14ac:dyDescent="0.35">
      <c r="A1547" t="s">
        <v>641</v>
      </c>
      <c r="B1547" t="s">
        <v>42</v>
      </c>
      <c r="C1547" t="s">
        <v>42</v>
      </c>
      <c r="D1547" t="s">
        <v>3827</v>
      </c>
      <c r="E1547">
        <v>3</v>
      </c>
      <c r="F1547" t="s">
        <v>3849</v>
      </c>
      <c r="G1547">
        <v>5</v>
      </c>
      <c r="H1547" t="s">
        <v>3835</v>
      </c>
      <c r="I1547">
        <v>15</v>
      </c>
      <c r="J1547" t="s">
        <v>25</v>
      </c>
      <c r="K1547" t="s">
        <v>26</v>
      </c>
      <c r="L1547" t="s">
        <v>5154</v>
      </c>
    </row>
    <row r="1548" spans="1:12" x14ac:dyDescent="0.35">
      <c r="A1548" t="s">
        <v>5816</v>
      </c>
      <c r="B1548" t="s">
        <v>84</v>
      </c>
      <c r="C1548" t="s">
        <v>84</v>
      </c>
      <c r="D1548" t="s">
        <v>3838</v>
      </c>
      <c r="E1548">
        <v>2</v>
      </c>
      <c r="F1548" t="s">
        <v>3839</v>
      </c>
      <c r="G1548">
        <v>1.5</v>
      </c>
      <c r="H1548" t="s">
        <v>3828</v>
      </c>
      <c r="I1548">
        <v>3</v>
      </c>
      <c r="J1548" t="s">
        <v>3825</v>
      </c>
      <c r="K1548" t="s">
        <v>26</v>
      </c>
      <c r="L1548" t="s">
        <v>4036</v>
      </c>
    </row>
    <row r="1549" spans="1:12" x14ac:dyDescent="0.35">
      <c r="A1549" t="s">
        <v>642</v>
      </c>
      <c r="B1549" t="s">
        <v>31</v>
      </c>
      <c r="C1549" t="s">
        <v>31</v>
      </c>
      <c r="D1549" t="s">
        <v>3827</v>
      </c>
      <c r="E1549">
        <v>3</v>
      </c>
      <c r="F1549" t="s">
        <v>3846</v>
      </c>
      <c r="G1549">
        <v>1</v>
      </c>
      <c r="H1549" t="s">
        <v>3833</v>
      </c>
      <c r="I1549">
        <v>3</v>
      </c>
      <c r="J1549" t="s">
        <v>16</v>
      </c>
      <c r="K1549" t="s">
        <v>17</v>
      </c>
      <c r="L1549" t="s">
        <v>4735</v>
      </c>
    </row>
    <row r="1550" spans="1:12" x14ac:dyDescent="0.35">
      <c r="A1550" t="s">
        <v>643</v>
      </c>
      <c r="B1550" t="s">
        <v>50</v>
      </c>
      <c r="C1550" t="s">
        <v>50</v>
      </c>
      <c r="D1550" t="s">
        <v>3858</v>
      </c>
      <c r="E1550">
        <v>1</v>
      </c>
      <c r="F1550" t="s">
        <v>3828</v>
      </c>
      <c r="G1550">
        <v>3</v>
      </c>
      <c r="H1550" t="s">
        <v>3828</v>
      </c>
      <c r="I1550">
        <v>3</v>
      </c>
      <c r="J1550" t="s">
        <v>25</v>
      </c>
      <c r="K1550" t="s">
        <v>17</v>
      </c>
      <c r="L1550" t="s">
        <v>4314</v>
      </c>
    </row>
    <row r="1551" spans="1:12" x14ac:dyDescent="0.35">
      <c r="A1551" t="s">
        <v>644</v>
      </c>
      <c r="B1551" t="s">
        <v>24</v>
      </c>
      <c r="C1551" t="s">
        <v>24</v>
      </c>
      <c r="D1551" t="s">
        <v>3827</v>
      </c>
      <c r="E1551">
        <v>3</v>
      </c>
      <c r="F1551" t="s">
        <v>3828</v>
      </c>
      <c r="G1551">
        <v>3</v>
      </c>
      <c r="H1551" t="s">
        <v>3829</v>
      </c>
      <c r="I1551">
        <v>9</v>
      </c>
      <c r="J1551" t="s">
        <v>25</v>
      </c>
      <c r="K1551" t="s">
        <v>26</v>
      </c>
      <c r="L1551" t="s">
        <v>3934</v>
      </c>
    </row>
    <row r="1552" spans="1:12" x14ac:dyDescent="0.35">
      <c r="A1552" t="s">
        <v>5817</v>
      </c>
      <c r="B1552" t="s">
        <v>84</v>
      </c>
      <c r="C1552" t="s">
        <v>84</v>
      </c>
      <c r="D1552" t="s">
        <v>3858</v>
      </c>
      <c r="E1552">
        <v>1</v>
      </c>
      <c r="F1552" t="s">
        <v>3839</v>
      </c>
      <c r="G1552">
        <v>1.5</v>
      </c>
      <c r="H1552" t="s">
        <v>3833</v>
      </c>
      <c r="I1552">
        <v>1.5</v>
      </c>
      <c r="J1552" t="s">
        <v>25</v>
      </c>
      <c r="K1552" t="s">
        <v>3833</v>
      </c>
      <c r="L1552" t="s">
        <v>4936</v>
      </c>
    </row>
    <row r="1553" spans="1:12" x14ac:dyDescent="0.35">
      <c r="A1553" t="s">
        <v>4116</v>
      </c>
      <c r="B1553" t="s">
        <v>3825</v>
      </c>
      <c r="C1553" t="s">
        <v>15</v>
      </c>
      <c r="D1553" t="s">
        <v>3858</v>
      </c>
      <c r="E1553">
        <v>1</v>
      </c>
      <c r="F1553" t="s">
        <v>3842</v>
      </c>
      <c r="G1553">
        <v>2</v>
      </c>
      <c r="H1553" t="s">
        <v>3842</v>
      </c>
      <c r="I1553">
        <v>2</v>
      </c>
      <c r="J1553" t="s">
        <v>36</v>
      </c>
      <c r="K1553" t="s">
        <v>3833</v>
      </c>
      <c r="L1553" t="s">
        <v>3830</v>
      </c>
    </row>
    <row r="1554" spans="1:12" x14ac:dyDescent="0.35">
      <c r="A1554" t="s">
        <v>5818</v>
      </c>
      <c r="B1554" t="s">
        <v>58</v>
      </c>
      <c r="C1554" t="s">
        <v>58</v>
      </c>
      <c r="D1554" t="s">
        <v>3827</v>
      </c>
      <c r="E1554">
        <v>3</v>
      </c>
      <c r="F1554" t="s">
        <v>3879</v>
      </c>
      <c r="G1554">
        <v>4</v>
      </c>
      <c r="H1554" t="s">
        <v>3852</v>
      </c>
      <c r="I1554">
        <v>12</v>
      </c>
      <c r="J1554" t="s">
        <v>3833</v>
      </c>
      <c r="K1554" t="s">
        <v>26</v>
      </c>
      <c r="L1554" t="s">
        <v>3863</v>
      </c>
    </row>
    <row r="1555" spans="1:12" x14ac:dyDescent="0.35">
      <c r="A1555" t="s">
        <v>645</v>
      </c>
      <c r="B1555" t="s">
        <v>24</v>
      </c>
      <c r="C1555" t="s">
        <v>24</v>
      </c>
      <c r="D1555" t="s">
        <v>3827</v>
      </c>
      <c r="E1555">
        <v>3</v>
      </c>
      <c r="F1555" t="s">
        <v>3828</v>
      </c>
      <c r="G1555">
        <v>3</v>
      </c>
      <c r="H1555" t="s">
        <v>3829</v>
      </c>
      <c r="I1555">
        <v>9</v>
      </c>
      <c r="J1555" t="s">
        <v>16</v>
      </c>
      <c r="K1555" t="s">
        <v>17</v>
      </c>
      <c r="L1555" t="s">
        <v>3973</v>
      </c>
    </row>
    <row r="1556" spans="1:12" x14ac:dyDescent="0.35">
      <c r="A1556" t="s">
        <v>5819</v>
      </c>
      <c r="B1556" t="s">
        <v>15</v>
      </c>
      <c r="C1556" t="s">
        <v>15</v>
      </c>
      <c r="D1556" t="s">
        <v>3858</v>
      </c>
      <c r="E1556">
        <v>1</v>
      </c>
      <c r="F1556" t="s">
        <v>3842</v>
      </c>
      <c r="G1556">
        <v>2</v>
      </c>
      <c r="H1556" t="s">
        <v>3842</v>
      </c>
      <c r="I1556">
        <v>2</v>
      </c>
      <c r="J1556" t="s">
        <v>3833</v>
      </c>
      <c r="K1556" t="s">
        <v>17</v>
      </c>
      <c r="L1556" t="s">
        <v>4083</v>
      </c>
    </row>
    <row r="1557" spans="1:12" x14ac:dyDescent="0.35">
      <c r="A1557" t="s">
        <v>5820</v>
      </c>
      <c r="B1557" t="s">
        <v>50</v>
      </c>
      <c r="C1557" t="s">
        <v>50</v>
      </c>
      <c r="D1557" t="s">
        <v>3858</v>
      </c>
      <c r="E1557">
        <v>1</v>
      </c>
      <c r="F1557" t="s">
        <v>3828</v>
      </c>
      <c r="G1557">
        <v>3</v>
      </c>
      <c r="H1557" t="s">
        <v>3828</v>
      </c>
      <c r="I1557">
        <v>3</v>
      </c>
      <c r="J1557" t="s">
        <v>36</v>
      </c>
      <c r="K1557" t="s">
        <v>3825</v>
      </c>
      <c r="L1557" t="s">
        <v>3847</v>
      </c>
    </row>
    <row r="1558" spans="1:12" x14ac:dyDescent="0.35">
      <c r="A1558" t="s">
        <v>646</v>
      </c>
      <c r="B1558" t="s">
        <v>58</v>
      </c>
      <c r="C1558" t="s">
        <v>58</v>
      </c>
      <c r="D1558" t="s">
        <v>3827</v>
      </c>
      <c r="E1558">
        <v>3</v>
      </c>
      <c r="F1558" t="s">
        <v>3879</v>
      </c>
      <c r="G1558">
        <v>4</v>
      </c>
      <c r="H1558" t="s">
        <v>3852</v>
      </c>
      <c r="I1558">
        <v>12</v>
      </c>
      <c r="J1558" t="s">
        <v>36</v>
      </c>
      <c r="K1558" t="s">
        <v>26</v>
      </c>
      <c r="L1558" t="s">
        <v>4391</v>
      </c>
    </row>
    <row r="1559" spans="1:12" x14ac:dyDescent="0.35">
      <c r="A1559" t="s">
        <v>5821</v>
      </c>
      <c r="B1559" t="s">
        <v>50</v>
      </c>
      <c r="C1559" t="s">
        <v>50</v>
      </c>
      <c r="D1559" t="s">
        <v>3858</v>
      </c>
      <c r="E1559">
        <v>1</v>
      </c>
      <c r="F1559" t="s">
        <v>3828</v>
      </c>
      <c r="G1559">
        <v>3</v>
      </c>
      <c r="H1559" t="s">
        <v>3828</v>
      </c>
      <c r="I1559">
        <v>3</v>
      </c>
      <c r="J1559" t="s">
        <v>3833</v>
      </c>
      <c r="K1559" t="s">
        <v>17</v>
      </c>
      <c r="L1559" t="s">
        <v>5120</v>
      </c>
    </row>
    <row r="1560" spans="1:12" x14ac:dyDescent="0.35">
      <c r="A1560" t="s">
        <v>5822</v>
      </c>
      <c r="B1560" t="s">
        <v>84</v>
      </c>
      <c r="C1560" t="s">
        <v>84</v>
      </c>
      <c r="D1560" t="s">
        <v>3834</v>
      </c>
      <c r="E1560">
        <v>5</v>
      </c>
      <c r="F1560" t="s">
        <v>3839</v>
      </c>
      <c r="G1560">
        <v>1.5</v>
      </c>
      <c r="H1560" t="s">
        <v>3899</v>
      </c>
      <c r="I1560">
        <v>7.5</v>
      </c>
      <c r="J1560" t="s">
        <v>25</v>
      </c>
      <c r="K1560" t="s">
        <v>3830</v>
      </c>
      <c r="L1560" t="s">
        <v>3870</v>
      </c>
    </row>
    <row r="1561" spans="1:12" x14ac:dyDescent="0.35">
      <c r="A1561" t="s">
        <v>4117</v>
      </c>
      <c r="B1561" t="s">
        <v>3825</v>
      </c>
      <c r="C1561" t="s">
        <v>84</v>
      </c>
      <c r="D1561" t="s">
        <v>3851</v>
      </c>
      <c r="E1561">
        <v>4</v>
      </c>
      <c r="F1561" t="s">
        <v>3839</v>
      </c>
      <c r="G1561">
        <v>1.5</v>
      </c>
      <c r="H1561" t="s">
        <v>3902</v>
      </c>
      <c r="I1561">
        <v>6</v>
      </c>
      <c r="J1561" t="s">
        <v>3833</v>
      </c>
      <c r="K1561" t="s">
        <v>17</v>
      </c>
      <c r="L1561" t="s">
        <v>3833</v>
      </c>
    </row>
    <row r="1562" spans="1:12" x14ac:dyDescent="0.35">
      <c r="A1562" t="s">
        <v>5823</v>
      </c>
      <c r="B1562" t="s">
        <v>42</v>
      </c>
      <c r="C1562" t="s">
        <v>42</v>
      </c>
      <c r="D1562" t="s">
        <v>3838</v>
      </c>
      <c r="E1562">
        <v>2</v>
      </c>
      <c r="F1562" t="s">
        <v>3849</v>
      </c>
      <c r="G1562">
        <v>5</v>
      </c>
      <c r="H1562" t="s">
        <v>3843</v>
      </c>
      <c r="I1562">
        <v>10</v>
      </c>
      <c r="J1562" t="s">
        <v>3833</v>
      </c>
      <c r="K1562" t="s">
        <v>17</v>
      </c>
      <c r="L1562" t="s">
        <v>4032</v>
      </c>
    </row>
    <row r="1563" spans="1:12" x14ac:dyDescent="0.35">
      <c r="A1563" t="s">
        <v>5824</v>
      </c>
      <c r="B1563" t="s">
        <v>50</v>
      </c>
      <c r="C1563" t="s">
        <v>50</v>
      </c>
      <c r="D1563" t="s">
        <v>3838</v>
      </c>
      <c r="E1563">
        <v>2</v>
      </c>
      <c r="F1563" t="s">
        <v>3828</v>
      </c>
      <c r="G1563">
        <v>3</v>
      </c>
      <c r="H1563" t="s">
        <v>3902</v>
      </c>
      <c r="I1563">
        <v>6</v>
      </c>
      <c r="J1563" t="s">
        <v>16</v>
      </c>
      <c r="K1563" t="s">
        <v>3830</v>
      </c>
      <c r="L1563" t="s">
        <v>5154</v>
      </c>
    </row>
    <row r="1564" spans="1:12" x14ac:dyDescent="0.35">
      <c r="A1564" t="s">
        <v>647</v>
      </c>
      <c r="B1564" t="s">
        <v>42</v>
      </c>
      <c r="C1564" t="s">
        <v>42</v>
      </c>
      <c r="D1564" t="s">
        <v>3834</v>
      </c>
      <c r="E1564">
        <v>5</v>
      </c>
      <c r="F1564" t="s">
        <v>3849</v>
      </c>
      <c r="G1564">
        <v>5</v>
      </c>
      <c r="H1564" t="s">
        <v>3833</v>
      </c>
      <c r="I1564">
        <v>25</v>
      </c>
      <c r="J1564" t="s">
        <v>16</v>
      </c>
      <c r="K1564" t="s">
        <v>26</v>
      </c>
      <c r="L1564" t="s">
        <v>4040</v>
      </c>
    </row>
    <row r="1565" spans="1:12" x14ac:dyDescent="0.35">
      <c r="A1565" t="s">
        <v>5825</v>
      </c>
      <c r="B1565" t="s">
        <v>42</v>
      </c>
      <c r="C1565" t="s">
        <v>42</v>
      </c>
      <c r="D1565" t="s">
        <v>3834</v>
      </c>
      <c r="E1565">
        <v>5</v>
      </c>
      <c r="F1565" t="s">
        <v>3849</v>
      </c>
      <c r="G1565">
        <v>5</v>
      </c>
      <c r="H1565" t="s">
        <v>3855</v>
      </c>
      <c r="I1565">
        <v>25</v>
      </c>
      <c r="J1565" t="s">
        <v>3833</v>
      </c>
      <c r="K1565" t="s">
        <v>26</v>
      </c>
      <c r="L1565" t="s">
        <v>4633</v>
      </c>
    </row>
    <row r="1566" spans="1:12" x14ac:dyDescent="0.35">
      <c r="A1566" t="s">
        <v>648</v>
      </c>
      <c r="B1566" t="s">
        <v>3830</v>
      </c>
      <c r="C1566" t="s">
        <v>42</v>
      </c>
      <c r="D1566" t="s">
        <v>3838</v>
      </c>
      <c r="E1566">
        <v>2</v>
      </c>
      <c r="F1566" t="s">
        <v>3849</v>
      </c>
      <c r="G1566">
        <v>5</v>
      </c>
      <c r="H1566" t="s">
        <v>3843</v>
      </c>
      <c r="I1566">
        <v>10</v>
      </c>
      <c r="J1566" t="s">
        <v>16</v>
      </c>
      <c r="K1566" t="s">
        <v>17</v>
      </c>
      <c r="L1566" t="s">
        <v>3888</v>
      </c>
    </row>
    <row r="1567" spans="1:12" x14ac:dyDescent="0.35">
      <c r="A1567" t="s">
        <v>5826</v>
      </c>
      <c r="B1567" t="s">
        <v>58</v>
      </c>
      <c r="C1567" t="s">
        <v>58</v>
      </c>
      <c r="D1567" t="s">
        <v>3858</v>
      </c>
      <c r="E1567">
        <v>1</v>
      </c>
      <c r="F1567" t="s">
        <v>3879</v>
      </c>
      <c r="G1567">
        <v>4</v>
      </c>
      <c r="H1567" t="s">
        <v>3879</v>
      </c>
      <c r="I1567">
        <v>4</v>
      </c>
      <c r="J1567" t="s">
        <v>36</v>
      </c>
      <c r="K1567" t="s">
        <v>3825</v>
      </c>
      <c r="L1567" t="s">
        <v>4398</v>
      </c>
    </row>
    <row r="1568" spans="1:12" x14ac:dyDescent="0.35">
      <c r="A1568" t="s">
        <v>649</v>
      </c>
      <c r="B1568" t="s">
        <v>50</v>
      </c>
      <c r="C1568" t="s">
        <v>50</v>
      </c>
      <c r="D1568" t="s">
        <v>3851</v>
      </c>
      <c r="E1568">
        <v>4</v>
      </c>
      <c r="F1568" t="s">
        <v>3828</v>
      </c>
      <c r="G1568">
        <v>3</v>
      </c>
      <c r="H1568" t="s">
        <v>3852</v>
      </c>
      <c r="I1568">
        <v>12</v>
      </c>
      <c r="J1568" t="s">
        <v>36</v>
      </c>
      <c r="K1568" t="s">
        <v>17</v>
      </c>
      <c r="L1568" t="s">
        <v>3937</v>
      </c>
    </row>
    <row r="1569" spans="1:12" x14ac:dyDescent="0.35">
      <c r="A1569" t="s">
        <v>5827</v>
      </c>
      <c r="B1569" t="s">
        <v>47</v>
      </c>
      <c r="C1569" t="s">
        <v>47</v>
      </c>
      <c r="D1569" t="s">
        <v>3858</v>
      </c>
      <c r="E1569">
        <v>1</v>
      </c>
      <c r="F1569" t="s">
        <v>3879</v>
      </c>
      <c r="G1569">
        <v>4</v>
      </c>
      <c r="H1569" t="s">
        <v>3879</v>
      </c>
      <c r="I1569">
        <v>4</v>
      </c>
      <c r="J1569" t="s">
        <v>3833</v>
      </c>
      <c r="K1569" t="s">
        <v>26</v>
      </c>
      <c r="L1569" t="s">
        <v>3952</v>
      </c>
    </row>
    <row r="1570" spans="1:12" x14ac:dyDescent="0.35">
      <c r="A1570" t="s">
        <v>5828</v>
      </c>
      <c r="B1570" t="s">
        <v>47</v>
      </c>
      <c r="C1570" t="s">
        <v>47</v>
      </c>
      <c r="D1570" t="s">
        <v>3851</v>
      </c>
      <c r="E1570">
        <v>4</v>
      </c>
      <c r="F1570" t="s">
        <v>3879</v>
      </c>
      <c r="G1570">
        <v>4</v>
      </c>
      <c r="H1570" t="s">
        <v>3874</v>
      </c>
      <c r="I1570">
        <v>16</v>
      </c>
      <c r="J1570" t="s">
        <v>3833</v>
      </c>
      <c r="K1570" t="s">
        <v>26</v>
      </c>
      <c r="L1570" t="s">
        <v>4382</v>
      </c>
    </row>
    <row r="1571" spans="1:12" x14ac:dyDescent="0.35">
      <c r="A1571" t="s">
        <v>5829</v>
      </c>
      <c r="B1571" t="s">
        <v>47</v>
      </c>
      <c r="C1571" t="s">
        <v>47</v>
      </c>
      <c r="D1571" t="s">
        <v>3858</v>
      </c>
      <c r="E1571">
        <v>1</v>
      </c>
      <c r="F1571" t="s">
        <v>3879</v>
      </c>
      <c r="G1571">
        <v>4</v>
      </c>
      <c r="H1571" t="s">
        <v>3879</v>
      </c>
      <c r="I1571">
        <v>4</v>
      </c>
      <c r="J1571" t="s">
        <v>3833</v>
      </c>
      <c r="K1571" t="s">
        <v>26</v>
      </c>
      <c r="L1571" t="s">
        <v>4194</v>
      </c>
    </row>
    <row r="1572" spans="1:12" x14ac:dyDescent="0.35">
      <c r="A1572" t="s">
        <v>5830</v>
      </c>
      <c r="B1572" t="s">
        <v>47</v>
      </c>
      <c r="C1572" t="s">
        <v>47</v>
      </c>
      <c r="D1572" t="s">
        <v>3827</v>
      </c>
      <c r="E1572">
        <v>3</v>
      </c>
      <c r="F1572" t="s">
        <v>3879</v>
      </c>
      <c r="G1572">
        <v>4</v>
      </c>
      <c r="H1572" t="s">
        <v>3852</v>
      </c>
      <c r="I1572">
        <v>12</v>
      </c>
      <c r="J1572" t="s">
        <v>36</v>
      </c>
      <c r="K1572" t="s">
        <v>3833</v>
      </c>
      <c r="L1572" t="s">
        <v>3917</v>
      </c>
    </row>
    <row r="1573" spans="1:12" x14ac:dyDescent="0.35">
      <c r="A1573" t="s">
        <v>4118</v>
      </c>
      <c r="B1573" t="s">
        <v>3833</v>
      </c>
      <c r="C1573" t="s">
        <v>84</v>
      </c>
      <c r="D1573" t="s">
        <v>3838</v>
      </c>
      <c r="E1573">
        <v>2</v>
      </c>
      <c r="F1573" t="s">
        <v>3839</v>
      </c>
      <c r="G1573">
        <v>1.5</v>
      </c>
      <c r="H1573" t="s">
        <v>3828</v>
      </c>
      <c r="I1573">
        <v>3</v>
      </c>
      <c r="J1573" t="s">
        <v>3825</v>
      </c>
      <c r="K1573" t="s">
        <v>3833</v>
      </c>
      <c r="L1573" t="s">
        <v>4119</v>
      </c>
    </row>
    <row r="1574" spans="1:12" x14ac:dyDescent="0.35">
      <c r="A1574" t="s">
        <v>650</v>
      </c>
      <c r="B1574" t="s">
        <v>42</v>
      </c>
      <c r="C1574" t="s">
        <v>42</v>
      </c>
      <c r="D1574" t="s">
        <v>3827</v>
      </c>
      <c r="E1574">
        <v>3</v>
      </c>
      <c r="F1574" t="s">
        <v>3849</v>
      </c>
      <c r="G1574">
        <v>5</v>
      </c>
      <c r="H1574" t="s">
        <v>3835</v>
      </c>
      <c r="I1574">
        <v>15</v>
      </c>
      <c r="J1574" t="s">
        <v>16</v>
      </c>
      <c r="K1574" t="s">
        <v>17</v>
      </c>
      <c r="L1574" t="s">
        <v>3942</v>
      </c>
    </row>
    <row r="1575" spans="1:12" x14ac:dyDescent="0.35">
      <c r="A1575" t="s">
        <v>5831</v>
      </c>
      <c r="B1575" t="s">
        <v>58</v>
      </c>
      <c r="C1575" t="s">
        <v>58</v>
      </c>
      <c r="D1575" t="s">
        <v>3858</v>
      </c>
      <c r="E1575">
        <v>1</v>
      </c>
      <c r="F1575" t="s">
        <v>3879</v>
      </c>
      <c r="G1575">
        <v>4</v>
      </c>
      <c r="H1575" t="s">
        <v>3879</v>
      </c>
      <c r="I1575">
        <v>4</v>
      </c>
      <c r="J1575" t="s">
        <v>3833</v>
      </c>
      <c r="K1575" t="s">
        <v>17</v>
      </c>
      <c r="L1575" t="s">
        <v>4509</v>
      </c>
    </row>
    <row r="1576" spans="1:12" x14ac:dyDescent="0.35">
      <c r="A1576" t="s">
        <v>4120</v>
      </c>
      <c r="B1576" t="s">
        <v>3833</v>
      </c>
      <c r="C1576" t="s">
        <v>84</v>
      </c>
      <c r="D1576" t="s">
        <v>3827</v>
      </c>
      <c r="E1576">
        <v>3</v>
      </c>
      <c r="F1576" t="s">
        <v>3839</v>
      </c>
      <c r="G1576">
        <v>1.5</v>
      </c>
      <c r="H1576" t="s">
        <v>4060</v>
      </c>
      <c r="I1576">
        <v>4.5</v>
      </c>
      <c r="J1576" t="s">
        <v>3833</v>
      </c>
      <c r="K1576" t="s">
        <v>17</v>
      </c>
      <c r="L1576" t="s">
        <v>4121</v>
      </c>
    </row>
    <row r="1577" spans="1:12" x14ac:dyDescent="0.35">
      <c r="A1577" t="s">
        <v>5832</v>
      </c>
      <c r="B1577" t="s">
        <v>42</v>
      </c>
      <c r="C1577" t="s">
        <v>42</v>
      </c>
      <c r="D1577" t="s">
        <v>3827</v>
      </c>
      <c r="E1577">
        <v>3</v>
      </c>
      <c r="F1577" t="s">
        <v>3849</v>
      </c>
      <c r="G1577">
        <v>5</v>
      </c>
      <c r="H1577" t="s">
        <v>3835</v>
      </c>
      <c r="I1577">
        <v>15</v>
      </c>
      <c r="J1577" t="s">
        <v>16</v>
      </c>
      <c r="K1577" t="s">
        <v>3833</v>
      </c>
      <c r="L1577" t="s">
        <v>4038</v>
      </c>
    </row>
    <row r="1578" spans="1:12" x14ac:dyDescent="0.35">
      <c r="A1578" t="s">
        <v>5833</v>
      </c>
      <c r="B1578" t="s">
        <v>15</v>
      </c>
      <c r="C1578" t="s">
        <v>15</v>
      </c>
      <c r="D1578" t="s">
        <v>3838</v>
      </c>
      <c r="E1578">
        <v>2</v>
      </c>
      <c r="F1578" t="s">
        <v>3842</v>
      </c>
      <c r="G1578">
        <v>2</v>
      </c>
      <c r="H1578" t="s">
        <v>3879</v>
      </c>
      <c r="I1578">
        <v>4</v>
      </c>
      <c r="J1578" t="s">
        <v>3833</v>
      </c>
      <c r="K1578" t="s">
        <v>26</v>
      </c>
      <c r="L1578" t="s">
        <v>4724</v>
      </c>
    </row>
    <row r="1579" spans="1:12" x14ac:dyDescent="0.35">
      <c r="A1579" t="s">
        <v>5834</v>
      </c>
      <c r="B1579" t="s">
        <v>15</v>
      </c>
      <c r="C1579" t="s">
        <v>15</v>
      </c>
      <c r="D1579" t="s">
        <v>3858</v>
      </c>
      <c r="E1579">
        <v>1</v>
      </c>
      <c r="F1579" t="s">
        <v>3842</v>
      </c>
      <c r="G1579">
        <v>2</v>
      </c>
      <c r="H1579" t="s">
        <v>3842</v>
      </c>
      <c r="I1579">
        <v>2</v>
      </c>
      <c r="J1579" t="s">
        <v>3830</v>
      </c>
      <c r="K1579" t="s">
        <v>26</v>
      </c>
      <c r="L1579" t="s">
        <v>3981</v>
      </c>
    </row>
    <row r="1580" spans="1:12" x14ac:dyDescent="0.35">
      <c r="A1580" t="s">
        <v>5835</v>
      </c>
      <c r="B1580" t="s">
        <v>84</v>
      </c>
      <c r="C1580" t="s">
        <v>84</v>
      </c>
      <c r="D1580" t="s">
        <v>3827</v>
      </c>
      <c r="E1580">
        <v>3</v>
      </c>
      <c r="F1580" t="s">
        <v>3839</v>
      </c>
      <c r="G1580">
        <v>1.5</v>
      </c>
      <c r="H1580" t="s">
        <v>4060</v>
      </c>
      <c r="I1580">
        <v>4.5</v>
      </c>
      <c r="J1580" t="s">
        <v>3833</v>
      </c>
      <c r="K1580" t="s">
        <v>3833</v>
      </c>
      <c r="L1580" t="s">
        <v>4375</v>
      </c>
    </row>
    <row r="1581" spans="1:12" x14ac:dyDescent="0.35">
      <c r="A1581" t="s">
        <v>651</v>
      </c>
      <c r="B1581" t="s">
        <v>15</v>
      </c>
      <c r="C1581" t="s">
        <v>15</v>
      </c>
      <c r="D1581" t="s">
        <v>3827</v>
      </c>
      <c r="E1581">
        <v>3</v>
      </c>
      <c r="F1581" t="s">
        <v>3842</v>
      </c>
      <c r="G1581">
        <v>2</v>
      </c>
      <c r="H1581" t="s">
        <v>3902</v>
      </c>
      <c r="I1581">
        <v>6</v>
      </c>
      <c r="J1581" t="s">
        <v>25</v>
      </c>
      <c r="K1581" t="s">
        <v>17</v>
      </c>
      <c r="L1581" t="s">
        <v>3905</v>
      </c>
    </row>
    <row r="1582" spans="1:12" x14ac:dyDescent="0.35">
      <c r="A1582" t="s">
        <v>5836</v>
      </c>
      <c r="B1582" t="s">
        <v>15</v>
      </c>
      <c r="C1582" t="s">
        <v>15</v>
      </c>
      <c r="D1582" t="s">
        <v>3851</v>
      </c>
      <c r="E1582">
        <v>4</v>
      </c>
      <c r="F1582" t="s">
        <v>3842</v>
      </c>
      <c r="G1582">
        <v>2</v>
      </c>
      <c r="H1582" t="s">
        <v>3883</v>
      </c>
      <c r="I1582">
        <v>8</v>
      </c>
      <c r="J1582" t="s">
        <v>3833</v>
      </c>
      <c r="K1582" t="s">
        <v>3830</v>
      </c>
      <c r="L1582" t="s">
        <v>4471</v>
      </c>
    </row>
    <row r="1583" spans="1:12" x14ac:dyDescent="0.35">
      <c r="A1583" t="s">
        <v>652</v>
      </c>
      <c r="B1583" t="s">
        <v>50</v>
      </c>
      <c r="C1583" t="s">
        <v>50</v>
      </c>
      <c r="D1583" t="s">
        <v>3834</v>
      </c>
      <c r="E1583">
        <v>5</v>
      </c>
      <c r="F1583" t="s">
        <v>3828</v>
      </c>
      <c r="G1583">
        <v>3</v>
      </c>
      <c r="H1583" t="s">
        <v>3835</v>
      </c>
      <c r="I1583">
        <v>15</v>
      </c>
      <c r="J1583" t="s">
        <v>25</v>
      </c>
      <c r="K1583" t="s">
        <v>26</v>
      </c>
      <c r="L1583" t="s">
        <v>3869</v>
      </c>
    </row>
    <row r="1584" spans="1:12" x14ac:dyDescent="0.35">
      <c r="A1584" t="s">
        <v>5837</v>
      </c>
      <c r="B1584" t="s">
        <v>47</v>
      </c>
      <c r="C1584" t="s">
        <v>47</v>
      </c>
      <c r="D1584" t="s">
        <v>3851</v>
      </c>
      <c r="E1584">
        <v>4</v>
      </c>
      <c r="F1584" t="s">
        <v>3879</v>
      </c>
      <c r="G1584">
        <v>4</v>
      </c>
      <c r="H1584" t="s">
        <v>3874</v>
      </c>
      <c r="I1584">
        <v>16</v>
      </c>
      <c r="J1584" t="s">
        <v>3833</v>
      </c>
      <c r="K1584" t="s">
        <v>17</v>
      </c>
      <c r="L1584" t="s">
        <v>3979</v>
      </c>
    </row>
    <row r="1585" spans="1:12" x14ac:dyDescent="0.35">
      <c r="A1585" t="s">
        <v>5838</v>
      </c>
      <c r="B1585" t="s">
        <v>24</v>
      </c>
      <c r="C1585" t="s">
        <v>24</v>
      </c>
      <c r="D1585" t="s">
        <v>3838</v>
      </c>
      <c r="E1585">
        <v>2</v>
      </c>
      <c r="F1585" t="s">
        <v>3828</v>
      </c>
      <c r="G1585">
        <v>3</v>
      </c>
      <c r="H1585" t="s">
        <v>3902</v>
      </c>
      <c r="I1585">
        <v>6</v>
      </c>
      <c r="J1585" t="s">
        <v>3833</v>
      </c>
      <c r="K1585" t="s">
        <v>3833</v>
      </c>
      <c r="L1585" t="s">
        <v>3825</v>
      </c>
    </row>
    <row r="1586" spans="1:12" x14ac:dyDescent="0.35">
      <c r="A1586" t="s">
        <v>5839</v>
      </c>
      <c r="B1586" t="s">
        <v>31</v>
      </c>
      <c r="C1586" t="s">
        <v>31</v>
      </c>
      <c r="D1586" t="s">
        <v>3827</v>
      </c>
      <c r="E1586">
        <v>3</v>
      </c>
      <c r="F1586" t="s">
        <v>3846</v>
      </c>
      <c r="G1586">
        <v>1</v>
      </c>
      <c r="H1586" t="s">
        <v>3828</v>
      </c>
      <c r="I1586">
        <v>3</v>
      </c>
      <c r="J1586" t="s">
        <v>25</v>
      </c>
      <c r="K1586" t="s">
        <v>3833</v>
      </c>
      <c r="L1586" t="s">
        <v>4314</v>
      </c>
    </row>
    <row r="1587" spans="1:12" x14ac:dyDescent="0.35">
      <c r="A1587" t="s">
        <v>653</v>
      </c>
      <c r="B1587" t="s">
        <v>15</v>
      </c>
      <c r="C1587" t="s">
        <v>15</v>
      </c>
      <c r="D1587" t="s">
        <v>3833</v>
      </c>
      <c r="E1587">
        <v>5</v>
      </c>
      <c r="F1587" t="s">
        <v>3842</v>
      </c>
      <c r="G1587">
        <v>2</v>
      </c>
      <c r="H1587" t="s">
        <v>3843</v>
      </c>
      <c r="I1587">
        <v>10</v>
      </c>
      <c r="J1587" t="s">
        <v>16</v>
      </c>
      <c r="K1587" t="s">
        <v>17</v>
      </c>
      <c r="L1587" t="s">
        <v>4249</v>
      </c>
    </row>
    <row r="1588" spans="1:12" x14ac:dyDescent="0.35">
      <c r="A1588" t="s">
        <v>5840</v>
      </c>
      <c r="B1588" t="s">
        <v>15</v>
      </c>
      <c r="C1588" t="s">
        <v>15</v>
      </c>
      <c r="D1588" t="s">
        <v>3834</v>
      </c>
      <c r="E1588">
        <v>5</v>
      </c>
      <c r="F1588" t="s">
        <v>3842</v>
      </c>
      <c r="G1588">
        <v>2</v>
      </c>
      <c r="H1588" t="s">
        <v>3843</v>
      </c>
      <c r="I1588">
        <v>10</v>
      </c>
      <c r="J1588" t="s">
        <v>25</v>
      </c>
      <c r="K1588" t="s">
        <v>3833</v>
      </c>
      <c r="L1588" t="s">
        <v>4091</v>
      </c>
    </row>
    <row r="1589" spans="1:12" x14ac:dyDescent="0.35">
      <c r="A1589" t="s">
        <v>654</v>
      </c>
      <c r="B1589" t="s">
        <v>47</v>
      </c>
      <c r="C1589" t="s">
        <v>47</v>
      </c>
      <c r="D1589" t="s">
        <v>3851</v>
      </c>
      <c r="E1589">
        <v>4</v>
      </c>
      <c r="F1589" t="s">
        <v>3825</v>
      </c>
      <c r="G1589">
        <v>4</v>
      </c>
      <c r="H1589" t="s">
        <v>3874</v>
      </c>
      <c r="I1589">
        <v>16</v>
      </c>
      <c r="J1589" t="s">
        <v>16</v>
      </c>
      <c r="K1589" t="s">
        <v>17</v>
      </c>
      <c r="L1589" t="s">
        <v>4150</v>
      </c>
    </row>
    <row r="1590" spans="1:12" x14ac:dyDescent="0.35">
      <c r="A1590" t="s">
        <v>655</v>
      </c>
      <c r="B1590" t="s">
        <v>47</v>
      </c>
      <c r="C1590" t="s">
        <v>47</v>
      </c>
      <c r="D1590" t="s">
        <v>3827</v>
      </c>
      <c r="E1590">
        <v>3</v>
      </c>
      <c r="F1590" t="s">
        <v>3879</v>
      </c>
      <c r="G1590">
        <v>4</v>
      </c>
      <c r="H1590" t="s">
        <v>3852</v>
      </c>
      <c r="I1590">
        <v>12</v>
      </c>
      <c r="J1590" t="s">
        <v>16</v>
      </c>
      <c r="K1590" t="s">
        <v>17</v>
      </c>
      <c r="L1590" t="s">
        <v>4724</v>
      </c>
    </row>
    <row r="1591" spans="1:12" x14ac:dyDescent="0.35">
      <c r="A1591" t="s">
        <v>4122</v>
      </c>
      <c r="B1591" t="s">
        <v>3833</v>
      </c>
      <c r="C1591" t="s">
        <v>15</v>
      </c>
      <c r="D1591" t="s">
        <v>3834</v>
      </c>
      <c r="E1591">
        <v>5</v>
      </c>
      <c r="F1591" t="s">
        <v>3825</v>
      </c>
      <c r="G1591">
        <v>2</v>
      </c>
      <c r="H1591" t="s">
        <v>3843</v>
      </c>
      <c r="I1591">
        <v>10</v>
      </c>
      <c r="J1591" t="s">
        <v>3833</v>
      </c>
      <c r="K1591" t="s">
        <v>3833</v>
      </c>
      <c r="L1591" t="s">
        <v>4123</v>
      </c>
    </row>
    <row r="1592" spans="1:12" x14ac:dyDescent="0.35">
      <c r="A1592" t="s">
        <v>5841</v>
      </c>
      <c r="B1592" t="s">
        <v>84</v>
      </c>
      <c r="C1592" t="s">
        <v>84</v>
      </c>
      <c r="D1592" t="s">
        <v>3858</v>
      </c>
      <c r="E1592">
        <v>1</v>
      </c>
      <c r="F1592" t="s">
        <v>3839</v>
      </c>
      <c r="G1592">
        <v>1.5</v>
      </c>
      <c r="H1592" t="s">
        <v>3839</v>
      </c>
      <c r="I1592">
        <v>1.5</v>
      </c>
      <c r="J1592" t="s">
        <v>16</v>
      </c>
      <c r="K1592" t="s">
        <v>3833</v>
      </c>
      <c r="L1592" t="s">
        <v>4208</v>
      </c>
    </row>
    <row r="1593" spans="1:12" x14ac:dyDescent="0.35">
      <c r="A1593" t="s">
        <v>5842</v>
      </c>
      <c r="B1593" t="s">
        <v>58</v>
      </c>
      <c r="C1593" t="s">
        <v>58</v>
      </c>
      <c r="D1593" t="s">
        <v>3834</v>
      </c>
      <c r="E1593">
        <v>5</v>
      </c>
      <c r="F1593" t="s">
        <v>3879</v>
      </c>
      <c r="G1593">
        <v>4</v>
      </c>
      <c r="H1593" t="s">
        <v>3880</v>
      </c>
      <c r="I1593">
        <v>20</v>
      </c>
      <c r="J1593" t="s">
        <v>3833</v>
      </c>
      <c r="K1593" t="s">
        <v>3830</v>
      </c>
      <c r="L1593" t="s">
        <v>4152</v>
      </c>
    </row>
    <row r="1594" spans="1:12" x14ac:dyDescent="0.35">
      <c r="A1594" t="s">
        <v>5843</v>
      </c>
      <c r="B1594" t="s">
        <v>24</v>
      </c>
      <c r="C1594" t="s">
        <v>24</v>
      </c>
      <c r="D1594" t="s">
        <v>3834</v>
      </c>
      <c r="E1594">
        <v>5</v>
      </c>
      <c r="F1594" t="s">
        <v>3828</v>
      </c>
      <c r="G1594">
        <v>3</v>
      </c>
      <c r="H1594" t="s">
        <v>3835</v>
      </c>
      <c r="I1594">
        <v>15</v>
      </c>
      <c r="J1594" t="s">
        <v>3833</v>
      </c>
      <c r="K1594" t="s">
        <v>26</v>
      </c>
      <c r="L1594" t="s">
        <v>3983</v>
      </c>
    </row>
    <row r="1595" spans="1:12" x14ac:dyDescent="0.35">
      <c r="A1595" t="s">
        <v>656</v>
      </c>
      <c r="B1595" t="s">
        <v>24</v>
      </c>
      <c r="C1595" t="s">
        <v>24</v>
      </c>
      <c r="D1595" t="s">
        <v>3838</v>
      </c>
      <c r="E1595">
        <v>2</v>
      </c>
      <c r="F1595" t="s">
        <v>3828</v>
      </c>
      <c r="G1595">
        <v>3</v>
      </c>
      <c r="H1595" t="s">
        <v>3902</v>
      </c>
      <c r="I1595">
        <v>6</v>
      </c>
      <c r="J1595" t="s">
        <v>16</v>
      </c>
      <c r="K1595" t="s">
        <v>17</v>
      </c>
      <c r="L1595" t="s">
        <v>4393</v>
      </c>
    </row>
    <row r="1596" spans="1:12" x14ac:dyDescent="0.35">
      <c r="A1596" t="s">
        <v>657</v>
      </c>
      <c r="B1596" t="s">
        <v>31</v>
      </c>
      <c r="C1596" t="s">
        <v>31</v>
      </c>
      <c r="D1596" t="s">
        <v>3838</v>
      </c>
      <c r="E1596">
        <v>2</v>
      </c>
      <c r="F1596" t="s">
        <v>3846</v>
      </c>
      <c r="G1596">
        <v>1</v>
      </c>
      <c r="H1596" t="s">
        <v>3842</v>
      </c>
      <c r="I1596">
        <v>2</v>
      </c>
      <c r="J1596" t="s">
        <v>25</v>
      </c>
      <c r="K1596" t="s">
        <v>17</v>
      </c>
      <c r="L1596" t="s">
        <v>4471</v>
      </c>
    </row>
    <row r="1597" spans="1:12" x14ac:dyDescent="0.35">
      <c r="A1597" t="s">
        <v>658</v>
      </c>
      <c r="B1597" t="s">
        <v>24</v>
      </c>
      <c r="C1597" t="s">
        <v>24</v>
      </c>
      <c r="D1597" t="s">
        <v>3838</v>
      </c>
      <c r="E1597">
        <v>2</v>
      </c>
      <c r="F1597" t="s">
        <v>3828</v>
      </c>
      <c r="G1597">
        <v>3</v>
      </c>
      <c r="H1597" t="s">
        <v>3902</v>
      </c>
      <c r="I1597">
        <v>6</v>
      </c>
      <c r="J1597" t="s">
        <v>36</v>
      </c>
      <c r="K1597" t="s">
        <v>17</v>
      </c>
      <c r="L1597" t="s">
        <v>4017</v>
      </c>
    </row>
    <row r="1598" spans="1:12" x14ac:dyDescent="0.35">
      <c r="A1598" t="s">
        <v>659</v>
      </c>
      <c r="B1598" t="s">
        <v>31</v>
      </c>
      <c r="C1598" t="s">
        <v>31</v>
      </c>
      <c r="D1598" t="s">
        <v>3834</v>
      </c>
      <c r="E1598">
        <v>5</v>
      </c>
      <c r="F1598" t="s">
        <v>3846</v>
      </c>
      <c r="G1598">
        <v>1</v>
      </c>
      <c r="H1598" t="s">
        <v>3849</v>
      </c>
      <c r="I1598">
        <v>5</v>
      </c>
      <c r="J1598" t="s">
        <v>36</v>
      </c>
      <c r="K1598" t="s">
        <v>17</v>
      </c>
      <c r="L1598" t="s">
        <v>4350</v>
      </c>
    </row>
    <row r="1599" spans="1:12" x14ac:dyDescent="0.35">
      <c r="A1599" t="s">
        <v>660</v>
      </c>
      <c r="B1599" t="s">
        <v>47</v>
      </c>
      <c r="C1599" t="s">
        <v>47</v>
      </c>
      <c r="D1599" t="s">
        <v>3851</v>
      </c>
      <c r="E1599">
        <v>4</v>
      </c>
      <c r="F1599" t="s">
        <v>3879</v>
      </c>
      <c r="G1599">
        <v>4</v>
      </c>
      <c r="H1599" t="s">
        <v>3874</v>
      </c>
      <c r="I1599">
        <v>16</v>
      </c>
      <c r="J1599" t="s">
        <v>36</v>
      </c>
      <c r="K1599" t="s">
        <v>17</v>
      </c>
      <c r="L1599" t="s">
        <v>3884</v>
      </c>
    </row>
    <row r="1600" spans="1:12" x14ac:dyDescent="0.35">
      <c r="A1600" t="s">
        <v>661</v>
      </c>
      <c r="B1600" t="s">
        <v>42</v>
      </c>
      <c r="C1600" t="s">
        <v>42</v>
      </c>
      <c r="D1600" t="s">
        <v>3851</v>
      </c>
      <c r="E1600">
        <v>4</v>
      </c>
      <c r="F1600" t="s">
        <v>3849</v>
      </c>
      <c r="G1600">
        <v>5</v>
      </c>
      <c r="H1600" t="s">
        <v>3880</v>
      </c>
      <c r="I1600">
        <v>20</v>
      </c>
      <c r="J1600" t="s">
        <v>25</v>
      </c>
      <c r="K1600" t="s">
        <v>26</v>
      </c>
      <c r="L1600" t="s">
        <v>4745</v>
      </c>
    </row>
    <row r="1601" spans="1:12" x14ac:dyDescent="0.35">
      <c r="A1601" t="s">
        <v>662</v>
      </c>
      <c r="B1601" t="s">
        <v>31</v>
      </c>
      <c r="C1601" t="s">
        <v>31</v>
      </c>
      <c r="D1601" t="s">
        <v>3827</v>
      </c>
      <c r="E1601">
        <v>3</v>
      </c>
      <c r="F1601" t="s">
        <v>3846</v>
      </c>
      <c r="G1601">
        <v>1</v>
      </c>
      <c r="H1601" t="s">
        <v>3828</v>
      </c>
      <c r="I1601">
        <v>3</v>
      </c>
      <c r="J1601" t="s">
        <v>25</v>
      </c>
      <c r="K1601" t="s">
        <v>17</v>
      </c>
      <c r="L1601" t="s">
        <v>4542</v>
      </c>
    </row>
    <row r="1602" spans="1:12" x14ac:dyDescent="0.35">
      <c r="A1602" t="s">
        <v>5844</v>
      </c>
      <c r="B1602" t="s">
        <v>50</v>
      </c>
      <c r="C1602" t="s">
        <v>50</v>
      </c>
      <c r="D1602" t="s">
        <v>3834</v>
      </c>
      <c r="E1602">
        <v>5</v>
      </c>
      <c r="F1602" t="s">
        <v>3828</v>
      </c>
      <c r="G1602">
        <v>3</v>
      </c>
      <c r="H1602" t="s">
        <v>3835</v>
      </c>
      <c r="I1602">
        <v>15</v>
      </c>
      <c r="J1602" t="s">
        <v>3833</v>
      </c>
      <c r="K1602" t="s">
        <v>3833</v>
      </c>
      <c r="L1602" t="s">
        <v>3937</v>
      </c>
    </row>
    <row r="1603" spans="1:12" x14ac:dyDescent="0.35">
      <c r="A1603" t="s">
        <v>5845</v>
      </c>
      <c r="B1603" t="s">
        <v>31</v>
      </c>
      <c r="C1603" t="s">
        <v>31</v>
      </c>
      <c r="D1603" t="s">
        <v>3851</v>
      </c>
      <c r="E1603">
        <v>4</v>
      </c>
      <c r="F1603" t="s">
        <v>3846</v>
      </c>
      <c r="G1603">
        <v>1</v>
      </c>
      <c r="H1603" t="s">
        <v>3879</v>
      </c>
      <c r="I1603">
        <v>4</v>
      </c>
      <c r="J1603" t="s">
        <v>3833</v>
      </c>
      <c r="K1603" t="s">
        <v>3833</v>
      </c>
      <c r="L1603" t="s">
        <v>4106</v>
      </c>
    </row>
    <row r="1604" spans="1:12" x14ac:dyDescent="0.35">
      <c r="A1604" t="s">
        <v>5846</v>
      </c>
      <c r="B1604" t="s">
        <v>50</v>
      </c>
      <c r="C1604" t="s">
        <v>50</v>
      </c>
      <c r="D1604" t="s">
        <v>3825</v>
      </c>
      <c r="E1604">
        <v>2</v>
      </c>
      <c r="F1604" t="s">
        <v>3828</v>
      </c>
      <c r="G1604">
        <v>3</v>
      </c>
      <c r="H1604" t="s">
        <v>3902</v>
      </c>
      <c r="I1604">
        <v>6</v>
      </c>
      <c r="J1604" t="s">
        <v>16</v>
      </c>
      <c r="K1604" t="s">
        <v>3833</v>
      </c>
      <c r="L1604" t="s">
        <v>4003</v>
      </c>
    </row>
    <row r="1605" spans="1:12" x14ac:dyDescent="0.35">
      <c r="A1605" t="s">
        <v>663</v>
      </c>
      <c r="B1605" t="s">
        <v>42</v>
      </c>
      <c r="C1605" t="s">
        <v>42</v>
      </c>
      <c r="D1605" t="s">
        <v>3834</v>
      </c>
      <c r="E1605">
        <v>5</v>
      </c>
      <c r="F1605" t="s">
        <v>3849</v>
      </c>
      <c r="G1605">
        <v>5</v>
      </c>
      <c r="H1605" t="s">
        <v>3855</v>
      </c>
      <c r="I1605">
        <v>25</v>
      </c>
      <c r="J1605" t="s">
        <v>16</v>
      </c>
      <c r="K1605" t="s">
        <v>17</v>
      </c>
      <c r="L1605" t="s">
        <v>4069</v>
      </c>
    </row>
    <row r="1606" spans="1:12" x14ac:dyDescent="0.35">
      <c r="A1606" t="s">
        <v>664</v>
      </c>
      <c r="B1606" t="s">
        <v>24</v>
      </c>
      <c r="C1606" t="s">
        <v>24</v>
      </c>
      <c r="D1606" t="s">
        <v>3851</v>
      </c>
      <c r="E1606">
        <v>4</v>
      </c>
      <c r="F1606" t="s">
        <v>3828</v>
      </c>
      <c r="G1606">
        <v>3</v>
      </c>
      <c r="H1606" t="s">
        <v>3852</v>
      </c>
      <c r="I1606">
        <v>12</v>
      </c>
      <c r="J1606" t="s">
        <v>25</v>
      </c>
      <c r="K1606" t="s">
        <v>26</v>
      </c>
      <c r="L1606" t="s">
        <v>4159</v>
      </c>
    </row>
    <row r="1607" spans="1:12" x14ac:dyDescent="0.35">
      <c r="A1607" t="s">
        <v>5847</v>
      </c>
      <c r="B1607" t="s">
        <v>24</v>
      </c>
      <c r="C1607" t="s">
        <v>24</v>
      </c>
      <c r="D1607" t="s">
        <v>3858</v>
      </c>
      <c r="E1607">
        <v>1</v>
      </c>
      <c r="F1607" t="s">
        <v>3828</v>
      </c>
      <c r="G1607">
        <v>3</v>
      </c>
      <c r="H1607" t="s">
        <v>3828</v>
      </c>
      <c r="I1607">
        <v>3</v>
      </c>
      <c r="J1607" t="s">
        <v>3833</v>
      </c>
      <c r="K1607" t="s">
        <v>26</v>
      </c>
      <c r="L1607" t="s">
        <v>3936</v>
      </c>
    </row>
    <row r="1608" spans="1:12" x14ac:dyDescent="0.35">
      <c r="A1608" t="s">
        <v>665</v>
      </c>
      <c r="B1608" t="s">
        <v>58</v>
      </c>
      <c r="C1608" t="s">
        <v>58</v>
      </c>
      <c r="D1608" t="s">
        <v>3827</v>
      </c>
      <c r="E1608">
        <v>3</v>
      </c>
      <c r="F1608" t="s">
        <v>3879</v>
      </c>
      <c r="G1608">
        <v>4</v>
      </c>
      <c r="H1608" t="s">
        <v>3833</v>
      </c>
      <c r="I1608">
        <v>12</v>
      </c>
      <c r="J1608" t="s">
        <v>25</v>
      </c>
      <c r="K1608" t="s">
        <v>17</v>
      </c>
      <c r="L1608" t="s">
        <v>5225</v>
      </c>
    </row>
    <row r="1609" spans="1:12" x14ac:dyDescent="0.35">
      <c r="A1609" t="s">
        <v>666</v>
      </c>
      <c r="B1609" t="s">
        <v>15</v>
      </c>
      <c r="C1609" t="s">
        <v>15</v>
      </c>
      <c r="D1609" t="s">
        <v>3838</v>
      </c>
      <c r="E1609">
        <v>2</v>
      </c>
      <c r="F1609" t="s">
        <v>3842</v>
      </c>
      <c r="G1609">
        <v>2</v>
      </c>
      <c r="H1609" t="s">
        <v>3879</v>
      </c>
      <c r="I1609">
        <v>4</v>
      </c>
      <c r="J1609" t="s">
        <v>16</v>
      </c>
      <c r="K1609" t="s">
        <v>17</v>
      </c>
      <c r="L1609" t="s">
        <v>4305</v>
      </c>
    </row>
    <row r="1610" spans="1:12" x14ac:dyDescent="0.35">
      <c r="A1610" t="s">
        <v>667</v>
      </c>
      <c r="B1610" t="s">
        <v>42</v>
      </c>
      <c r="C1610" t="s">
        <v>42</v>
      </c>
      <c r="D1610" t="s">
        <v>3838</v>
      </c>
      <c r="E1610">
        <v>2</v>
      </c>
      <c r="F1610" t="s">
        <v>3849</v>
      </c>
      <c r="G1610">
        <v>5</v>
      </c>
      <c r="H1610" t="s">
        <v>3843</v>
      </c>
      <c r="I1610">
        <v>10</v>
      </c>
      <c r="J1610" t="s">
        <v>25</v>
      </c>
      <c r="K1610" t="s">
        <v>26</v>
      </c>
      <c r="L1610" t="s">
        <v>5702</v>
      </c>
    </row>
    <row r="1611" spans="1:12" x14ac:dyDescent="0.35">
      <c r="A1611" t="s">
        <v>668</v>
      </c>
      <c r="B1611" t="s">
        <v>84</v>
      </c>
      <c r="C1611" t="s">
        <v>84</v>
      </c>
      <c r="D1611" t="s">
        <v>3851</v>
      </c>
      <c r="E1611">
        <v>4</v>
      </c>
      <c r="F1611" t="s">
        <v>3839</v>
      </c>
      <c r="G1611">
        <v>1.5</v>
      </c>
      <c r="H1611" t="s">
        <v>3902</v>
      </c>
      <c r="I1611">
        <v>6</v>
      </c>
      <c r="J1611" t="s">
        <v>25</v>
      </c>
      <c r="K1611" t="s">
        <v>26</v>
      </c>
      <c r="L1611" t="s">
        <v>4497</v>
      </c>
    </row>
    <row r="1612" spans="1:12" x14ac:dyDescent="0.35">
      <c r="A1612" t="s">
        <v>669</v>
      </c>
      <c r="B1612" t="s">
        <v>24</v>
      </c>
      <c r="C1612" t="s">
        <v>24</v>
      </c>
      <c r="D1612" t="s">
        <v>3838</v>
      </c>
      <c r="E1612">
        <v>2</v>
      </c>
      <c r="F1612" t="s">
        <v>3828</v>
      </c>
      <c r="G1612">
        <v>3</v>
      </c>
      <c r="H1612" t="s">
        <v>3902</v>
      </c>
      <c r="I1612">
        <v>6</v>
      </c>
      <c r="J1612" t="s">
        <v>25</v>
      </c>
      <c r="K1612" t="s">
        <v>17</v>
      </c>
      <c r="L1612" t="s">
        <v>4377</v>
      </c>
    </row>
    <row r="1613" spans="1:12" x14ac:dyDescent="0.35">
      <c r="A1613" t="s">
        <v>5848</v>
      </c>
      <c r="B1613" t="s">
        <v>24</v>
      </c>
      <c r="C1613" t="s">
        <v>24</v>
      </c>
      <c r="D1613" t="s">
        <v>3858</v>
      </c>
      <c r="E1613">
        <v>1</v>
      </c>
      <c r="F1613" t="s">
        <v>3828</v>
      </c>
      <c r="G1613">
        <v>3</v>
      </c>
      <c r="H1613" t="s">
        <v>3828</v>
      </c>
      <c r="I1613">
        <v>3</v>
      </c>
      <c r="J1613" t="s">
        <v>16</v>
      </c>
      <c r="K1613" t="s">
        <v>3825</v>
      </c>
      <c r="L1613" t="s">
        <v>3825</v>
      </c>
    </row>
    <row r="1614" spans="1:12" x14ac:dyDescent="0.35">
      <c r="A1614" t="s">
        <v>5849</v>
      </c>
      <c r="B1614" t="s">
        <v>50</v>
      </c>
      <c r="C1614" t="s">
        <v>50</v>
      </c>
      <c r="D1614" t="s">
        <v>3834</v>
      </c>
      <c r="E1614">
        <v>5</v>
      </c>
      <c r="F1614" t="s">
        <v>3828</v>
      </c>
      <c r="G1614">
        <v>3</v>
      </c>
      <c r="H1614" t="s">
        <v>3835</v>
      </c>
      <c r="I1614">
        <v>15</v>
      </c>
      <c r="J1614" t="s">
        <v>16</v>
      </c>
      <c r="K1614" t="s">
        <v>3833</v>
      </c>
      <c r="L1614" t="s">
        <v>4226</v>
      </c>
    </row>
    <row r="1615" spans="1:12" x14ac:dyDescent="0.35">
      <c r="A1615" t="s">
        <v>5850</v>
      </c>
      <c r="B1615" t="s">
        <v>15</v>
      </c>
      <c r="C1615" t="s">
        <v>15</v>
      </c>
      <c r="D1615" t="s">
        <v>3838</v>
      </c>
      <c r="E1615">
        <v>2</v>
      </c>
      <c r="F1615" t="s">
        <v>3830</v>
      </c>
      <c r="G1615">
        <v>2</v>
      </c>
      <c r="H1615" t="s">
        <v>3879</v>
      </c>
      <c r="I1615">
        <v>4</v>
      </c>
      <c r="J1615" t="s">
        <v>3833</v>
      </c>
      <c r="K1615" t="s">
        <v>26</v>
      </c>
      <c r="L1615" t="s">
        <v>4488</v>
      </c>
    </row>
    <row r="1616" spans="1:12" x14ac:dyDescent="0.35">
      <c r="A1616" t="s">
        <v>4124</v>
      </c>
      <c r="B1616" t="s">
        <v>3833</v>
      </c>
      <c r="C1616" t="s">
        <v>3826</v>
      </c>
      <c r="D1616" t="s">
        <v>3834</v>
      </c>
      <c r="E1616">
        <v>5</v>
      </c>
      <c r="F1616" t="s">
        <v>3879</v>
      </c>
      <c r="G1616">
        <v>4</v>
      </c>
      <c r="H1616" t="s">
        <v>3880</v>
      </c>
      <c r="I1616">
        <v>20</v>
      </c>
      <c r="J1616" t="s">
        <v>3833</v>
      </c>
      <c r="K1616" t="s">
        <v>26</v>
      </c>
      <c r="L1616" t="s">
        <v>4125</v>
      </c>
    </row>
    <row r="1617" spans="1:12" x14ac:dyDescent="0.35">
      <c r="A1617" t="s">
        <v>4126</v>
      </c>
      <c r="B1617" t="s">
        <v>3833</v>
      </c>
      <c r="C1617" t="s">
        <v>3826</v>
      </c>
      <c r="D1617" t="s">
        <v>3838</v>
      </c>
      <c r="E1617">
        <v>2</v>
      </c>
      <c r="F1617" t="s">
        <v>3879</v>
      </c>
      <c r="G1617">
        <v>4</v>
      </c>
      <c r="H1617" t="s">
        <v>3883</v>
      </c>
      <c r="I1617">
        <v>8</v>
      </c>
      <c r="J1617" t="s">
        <v>25</v>
      </c>
      <c r="K1617" t="s">
        <v>17</v>
      </c>
      <c r="L1617" t="s">
        <v>4127</v>
      </c>
    </row>
    <row r="1618" spans="1:12" x14ac:dyDescent="0.35">
      <c r="A1618" t="s">
        <v>670</v>
      </c>
      <c r="B1618" t="s">
        <v>50</v>
      </c>
      <c r="C1618" t="s">
        <v>50</v>
      </c>
      <c r="D1618" t="s">
        <v>3838</v>
      </c>
      <c r="E1618">
        <v>2</v>
      </c>
      <c r="F1618" t="s">
        <v>3828</v>
      </c>
      <c r="G1618">
        <v>3</v>
      </c>
      <c r="H1618" t="s">
        <v>3902</v>
      </c>
      <c r="I1618">
        <v>6</v>
      </c>
      <c r="J1618" t="s">
        <v>16</v>
      </c>
      <c r="K1618" t="s">
        <v>17</v>
      </c>
      <c r="L1618" t="s">
        <v>4688</v>
      </c>
    </row>
    <row r="1619" spans="1:12" x14ac:dyDescent="0.35">
      <c r="A1619" t="s">
        <v>5851</v>
      </c>
      <c r="B1619" t="s">
        <v>58</v>
      </c>
      <c r="C1619" t="s">
        <v>58</v>
      </c>
      <c r="D1619" t="s">
        <v>3851</v>
      </c>
      <c r="E1619">
        <v>4</v>
      </c>
      <c r="F1619" t="s">
        <v>3879</v>
      </c>
      <c r="G1619">
        <v>4</v>
      </c>
      <c r="H1619" t="s">
        <v>3874</v>
      </c>
      <c r="I1619">
        <v>16</v>
      </c>
      <c r="J1619" t="s">
        <v>36</v>
      </c>
      <c r="K1619" t="s">
        <v>3833</v>
      </c>
      <c r="L1619" t="s">
        <v>3833</v>
      </c>
    </row>
    <row r="1620" spans="1:12" x14ac:dyDescent="0.35">
      <c r="A1620" t="s">
        <v>5852</v>
      </c>
      <c r="B1620" t="s">
        <v>15</v>
      </c>
      <c r="C1620" t="s">
        <v>15</v>
      </c>
      <c r="D1620" t="s">
        <v>3838</v>
      </c>
      <c r="E1620">
        <v>2</v>
      </c>
      <c r="F1620" t="s">
        <v>3842</v>
      </c>
      <c r="G1620">
        <v>2</v>
      </c>
      <c r="H1620" t="s">
        <v>3879</v>
      </c>
      <c r="I1620">
        <v>4</v>
      </c>
      <c r="J1620" t="s">
        <v>3833</v>
      </c>
      <c r="K1620" t="s">
        <v>26</v>
      </c>
      <c r="L1620" t="s">
        <v>3973</v>
      </c>
    </row>
    <row r="1621" spans="1:12" x14ac:dyDescent="0.35">
      <c r="A1621" t="s">
        <v>5853</v>
      </c>
      <c r="B1621" t="s">
        <v>58</v>
      </c>
      <c r="C1621" t="s">
        <v>58</v>
      </c>
      <c r="D1621" t="s">
        <v>3834</v>
      </c>
      <c r="E1621">
        <v>5</v>
      </c>
      <c r="F1621" t="s">
        <v>3879</v>
      </c>
      <c r="G1621">
        <v>4</v>
      </c>
      <c r="H1621" t="s">
        <v>3825</v>
      </c>
      <c r="I1621">
        <v>20</v>
      </c>
      <c r="J1621" t="s">
        <v>16</v>
      </c>
      <c r="K1621" t="s">
        <v>17</v>
      </c>
      <c r="L1621" t="s">
        <v>3830</v>
      </c>
    </row>
    <row r="1622" spans="1:12" x14ac:dyDescent="0.35">
      <c r="A1622" t="s">
        <v>5854</v>
      </c>
      <c r="B1622" t="s">
        <v>31</v>
      </c>
      <c r="C1622" t="s">
        <v>31</v>
      </c>
      <c r="D1622" t="s">
        <v>3858</v>
      </c>
      <c r="E1622">
        <v>1</v>
      </c>
      <c r="F1622" t="s">
        <v>3846</v>
      </c>
      <c r="G1622">
        <v>1</v>
      </c>
      <c r="H1622" t="s">
        <v>3846</v>
      </c>
      <c r="I1622">
        <v>1</v>
      </c>
      <c r="J1622" t="s">
        <v>3833</v>
      </c>
      <c r="K1622" t="s">
        <v>17</v>
      </c>
      <c r="L1622" t="s">
        <v>3847</v>
      </c>
    </row>
    <row r="1623" spans="1:12" x14ac:dyDescent="0.35">
      <c r="A1623" t="s">
        <v>671</v>
      </c>
      <c r="B1623" t="s">
        <v>42</v>
      </c>
      <c r="C1623" t="s">
        <v>42</v>
      </c>
      <c r="D1623" t="s">
        <v>3834</v>
      </c>
      <c r="E1623">
        <v>5</v>
      </c>
      <c r="F1623" t="s">
        <v>3849</v>
      </c>
      <c r="G1623">
        <v>5</v>
      </c>
      <c r="H1623" t="s">
        <v>3855</v>
      </c>
      <c r="I1623">
        <v>25</v>
      </c>
      <c r="J1623" t="s">
        <v>16</v>
      </c>
      <c r="K1623" t="s">
        <v>17</v>
      </c>
      <c r="L1623" t="s">
        <v>5258</v>
      </c>
    </row>
    <row r="1624" spans="1:12" x14ac:dyDescent="0.35">
      <c r="A1624" t="s">
        <v>5855</v>
      </c>
      <c r="B1624" t="s">
        <v>42</v>
      </c>
      <c r="C1624" t="s">
        <v>42</v>
      </c>
      <c r="D1624" t="s">
        <v>3834</v>
      </c>
      <c r="E1624">
        <v>5</v>
      </c>
      <c r="F1624" t="s">
        <v>3849</v>
      </c>
      <c r="G1624">
        <v>5</v>
      </c>
      <c r="H1624" t="s">
        <v>3855</v>
      </c>
      <c r="I1624">
        <v>25</v>
      </c>
      <c r="J1624" t="s">
        <v>3833</v>
      </c>
      <c r="K1624" t="s">
        <v>26</v>
      </c>
      <c r="L1624" t="s">
        <v>4121</v>
      </c>
    </row>
    <row r="1625" spans="1:12" x14ac:dyDescent="0.35">
      <c r="A1625" t="s">
        <v>672</v>
      </c>
      <c r="B1625" t="s">
        <v>84</v>
      </c>
      <c r="C1625" t="s">
        <v>84</v>
      </c>
      <c r="D1625" t="s">
        <v>3834</v>
      </c>
      <c r="E1625">
        <v>5</v>
      </c>
      <c r="F1625" t="s">
        <v>3839</v>
      </c>
      <c r="G1625">
        <v>1.5</v>
      </c>
      <c r="H1625" t="s">
        <v>3899</v>
      </c>
      <c r="I1625">
        <v>7.5</v>
      </c>
      <c r="J1625" t="s">
        <v>25</v>
      </c>
      <c r="K1625" t="s">
        <v>26</v>
      </c>
      <c r="L1625" t="s">
        <v>4719</v>
      </c>
    </row>
    <row r="1626" spans="1:12" x14ac:dyDescent="0.35">
      <c r="A1626" t="s">
        <v>5856</v>
      </c>
      <c r="B1626" t="s">
        <v>84</v>
      </c>
      <c r="C1626" t="s">
        <v>84</v>
      </c>
      <c r="D1626" t="s">
        <v>3834</v>
      </c>
      <c r="E1626">
        <v>5</v>
      </c>
      <c r="F1626" t="s">
        <v>3839</v>
      </c>
      <c r="G1626">
        <v>1.5</v>
      </c>
      <c r="H1626" t="s">
        <v>3899</v>
      </c>
      <c r="I1626">
        <v>7.5</v>
      </c>
      <c r="J1626" t="s">
        <v>16</v>
      </c>
      <c r="K1626" t="s">
        <v>3833</v>
      </c>
      <c r="L1626" t="s">
        <v>5107</v>
      </c>
    </row>
    <row r="1627" spans="1:12" x14ac:dyDescent="0.35">
      <c r="A1627" t="s">
        <v>5857</v>
      </c>
      <c r="B1627" t="s">
        <v>84</v>
      </c>
      <c r="C1627" t="s">
        <v>84</v>
      </c>
      <c r="D1627" t="s">
        <v>3838</v>
      </c>
      <c r="E1627">
        <v>2</v>
      </c>
      <c r="F1627" t="s">
        <v>3839</v>
      </c>
      <c r="G1627">
        <v>1.5</v>
      </c>
      <c r="H1627" t="s">
        <v>3828</v>
      </c>
      <c r="I1627">
        <v>3</v>
      </c>
      <c r="J1627" t="s">
        <v>3833</v>
      </c>
      <c r="K1627" t="s">
        <v>26</v>
      </c>
      <c r="L1627" t="s">
        <v>4249</v>
      </c>
    </row>
    <row r="1628" spans="1:12" x14ac:dyDescent="0.35">
      <c r="A1628" t="s">
        <v>673</v>
      </c>
      <c r="B1628" t="s">
        <v>58</v>
      </c>
      <c r="C1628" t="s">
        <v>58</v>
      </c>
      <c r="D1628" t="s">
        <v>3838</v>
      </c>
      <c r="E1628">
        <v>2</v>
      </c>
      <c r="F1628" t="s">
        <v>3879</v>
      </c>
      <c r="G1628">
        <v>4</v>
      </c>
      <c r="H1628" t="s">
        <v>3883</v>
      </c>
      <c r="I1628">
        <v>8</v>
      </c>
      <c r="J1628" t="s">
        <v>36</v>
      </c>
      <c r="K1628" t="s">
        <v>26</v>
      </c>
      <c r="L1628" t="s">
        <v>4026</v>
      </c>
    </row>
    <row r="1629" spans="1:12" x14ac:dyDescent="0.35">
      <c r="A1629" t="s">
        <v>5858</v>
      </c>
      <c r="B1629" t="s">
        <v>50</v>
      </c>
      <c r="C1629" t="s">
        <v>50</v>
      </c>
      <c r="D1629" t="s">
        <v>3827</v>
      </c>
      <c r="E1629">
        <v>3</v>
      </c>
      <c r="F1629" t="s">
        <v>3828</v>
      </c>
      <c r="G1629">
        <v>3</v>
      </c>
      <c r="H1629" t="s">
        <v>3829</v>
      </c>
      <c r="I1629">
        <v>9</v>
      </c>
      <c r="J1629" t="s">
        <v>36</v>
      </c>
      <c r="K1629" t="s">
        <v>3833</v>
      </c>
      <c r="L1629" t="s">
        <v>3950</v>
      </c>
    </row>
    <row r="1630" spans="1:12" x14ac:dyDescent="0.35">
      <c r="A1630" t="s">
        <v>5859</v>
      </c>
      <c r="B1630" t="s">
        <v>47</v>
      </c>
      <c r="C1630" t="s">
        <v>47</v>
      </c>
      <c r="D1630" t="s">
        <v>3827</v>
      </c>
      <c r="E1630">
        <v>3</v>
      </c>
      <c r="F1630" t="s">
        <v>3879</v>
      </c>
      <c r="G1630">
        <v>4</v>
      </c>
      <c r="H1630" t="s">
        <v>3852</v>
      </c>
      <c r="I1630">
        <v>12</v>
      </c>
      <c r="J1630" t="s">
        <v>16</v>
      </c>
      <c r="K1630" t="s">
        <v>3833</v>
      </c>
      <c r="L1630" t="s">
        <v>4586</v>
      </c>
    </row>
    <row r="1631" spans="1:12" x14ac:dyDescent="0.35">
      <c r="A1631" t="s">
        <v>4128</v>
      </c>
      <c r="B1631" t="s">
        <v>3830</v>
      </c>
      <c r="C1631" t="s">
        <v>3826</v>
      </c>
      <c r="D1631" t="s">
        <v>3851</v>
      </c>
      <c r="E1631">
        <v>4</v>
      </c>
      <c r="F1631" t="s">
        <v>3879</v>
      </c>
      <c r="G1631">
        <v>4</v>
      </c>
      <c r="H1631" t="s">
        <v>3874</v>
      </c>
      <c r="I1631">
        <v>16</v>
      </c>
      <c r="J1631" t="s">
        <v>16</v>
      </c>
      <c r="K1631" t="s">
        <v>3833</v>
      </c>
      <c r="L1631" t="s">
        <v>4089</v>
      </c>
    </row>
    <row r="1632" spans="1:12" x14ac:dyDescent="0.35">
      <c r="A1632" t="s">
        <v>5860</v>
      </c>
      <c r="B1632" t="s">
        <v>84</v>
      </c>
      <c r="C1632" t="s">
        <v>84</v>
      </c>
      <c r="D1632" t="s">
        <v>3838</v>
      </c>
      <c r="E1632">
        <v>2</v>
      </c>
      <c r="F1632" t="s">
        <v>3839</v>
      </c>
      <c r="G1632">
        <v>1.5</v>
      </c>
      <c r="H1632" t="s">
        <v>3828</v>
      </c>
      <c r="I1632">
        <v>3</v>
      </c>
      <c r="J1632" t="s">
        <v>36</v>
      </c>
      <c r="K1632" t="s">
        <v>3830</v>
      </c>
      <c r="L1632" t="s">
        <v>3863</v>
      </c>
    </row>
    <row r="1633" spans="1:12" x14ac:dyDescent="0.35">
      <c r="A1633" t="s">
        <v>674</v>
      </c>
      <c r="B1633" t="s">
        <v>58</v>
      </c>
      <c r="C1633" t="s">
        <v>58</v>
      </c>
      <c r="D1633" t="s">
        <v>3834</v>
      </c>
      <c r="E1633">
        <v>5</v>
      </c>
      <c r="F1633" t="s">
        <v>3879</v>
      </c>
      <c r="G1633">
        <v>4</v>
      </c>
      <c r="H1633" t="s">
        <v>3830</v>
      </c>
      <c r="I1633">
        <v>20</v>
      </c>
      <c r="J1633" t="s">
        <v>16</v>
      </c>
      <c r="K1633" t="s">
        <v>17</v>
      </c>
      <c r="L1633" t="s">
        <v>4389</v>
      </c>
    </row>
    <row r="1634" spans="1:12" x14ac:dyDescent="0.35">
      <c r="A1634" t="s">
        <v>675</v>
      </c>
      <c r="B1634" t="s">
        <v>31</v>
      </c>
      <c r="C1634" t="s">
        <v>31</v>
      </c>
      <c r="D1634" t="s">
        <v>3851</v>
      </c>
      <c r="E1634">
        <v>4</v>
      </c>
      <c r="F1634" t="s">
        <v>3846</v>
      </c>
      <c r="G1634">
        <v>1</v>
      </c>
      <c r="H1634" t="s">
        <v>3879</v>
      </c>
      <c r="I1634">
        <v>4</v>
      </c>
      <c r="J1634" t="s">
        <v>25</v>
      </c>
      <c r="K1634" t="s">
        <v>17</v>
      </c>
      <c r="L1634" t="s">
        <v>4226</v>
      </c>
    </row>
    <row r="1635" spans="1:12" x14ac:dyDescent="0.35">
      <c r="A1635" t="s">
        <v>5861</v>
      </c>
      <c r="B1635" t="s">
        <v>42</v>
      </c>
      <c r="C1635" t="s">
        <v>42</v>
      </c>
      <c r="D1635" t="s">
        <v>3834</v>
      </c>
      <c r="E1635">
        <v>5</v>
      </c>
      <c r="F1635" t="s">
        <v>3849</v>
      </c>
      <c r="G1635">
        <v>5</v>
      </c>
      <c r="H1635" t="s">
        <v>3855</v>
      </c>
      <c r="I1635">
        <v>25</v>
      </c>
      <c r="J1635" t="s">
        <v>3830</v>
      </c>
      <c r="K1635" t="s">
        <v>3833</v>
      </c>
      <c r="L1635" t="s">
        <v>4735</v>
      </c>
    </row>
    <row r="1636" spans="1:12" x14ac:dyDescent="0.35">
      <c r="A1636" t="s">
        <v>5862</v>
      </c>
      <c r="B1636" t="s">
        <v>42</v>
      </c>
      <c r="C1636" t="s">
        <v>42</v>
      </c>
      <c r="D1636" t="s">
        <v>3851</v>
      </c>
      <c r="E1636">
        <v>4</v>
      </c>
      <c r="F1636" t="s">
        <v>3849</v>
      </c>
      <c r="G1636">
        <v>5</v>
      </c>
      <c r="H1636" t="s">
        <v>3880</v>
      </c>
      <c r="I1636">
        <v>20</v>
      </c>
      <c r="J1636" t="s">
        <v>3833</v>
      </c>
      <c r="K1636" t="s">
        <v>26</v>
      </c>
      <c r="L1636" t="s">
        <v>4249</v>
      </c>
    </row>
    <row r="1637" spans="1:12" x14ac:dyDescent="0.35">
      <c r="A1637" t="s">
        <v>5863</v>
      </c>
      <c r="B1637" t="s">
        <v>84</v>
      </c>
      <c r="C1637" t="s">
        <v>84</v>
      </c>
      <c r="D1637" t="s">
        <v>3838</v>
      </c>
      <c r="E1637">
        <v>2</v>
      </c>
      <c r="F1637" t="s">
        <v>3839</v>
      </c>
      <c r="G1637">
        <v>1.5</v>
      </c>
      <c r="H1637" t="s">
        <v>3828</v>
      </c>
      <c r="I1637">
        <v>3</v>
      </c>
      <c r="J1637" t="s">
        <v>16</v>
      </c>
      <c r="K1637" t="s">
        <v>3833</v>
      </c>
      <c r="L1637" t="s">
        <v>3954</v>
      </c>
    </row>
    <row r="1638" spans="1:12" x14ac:dyDescent="0.35">
      <c r="A1638" t="s">
        <v>676</v>
      </c>
      <c r="B1638" t="s">
        <v>47</v>
      </c>
      <c r="C1638" t="s">
        <v>47</v>
      </c>
      <c r="D1638" t="s">
        <v>3834</v>
      </c>
      <c r="E1638">
        <v>5</v>
      </c>
      <c r="F1638" t="s">
        <v>3879</v>
      </c>
      <c r="G1638">
        <v>4</v>
      </c>
      <c r="H1638" t="s">
        <v>3880</v>
      </c>
      <c r="I1638">
        <v>20</v>
      </c>
      <c r="J1638" t="s">
        <v>25</v>
      </c>
      <c r="K1638" t="s">
        <v>26</v>
      </c>
      <c r="L1638" t="s">
        <v>4268</v>
      </c>
    </row>
    <row r="1639" spans="1:12" x14ac:dyDescent="0.35">
      <c r="A1639" t="s">
        <v>677</v>
      </c>
      <c r="B1639" t="s">
        <v>84</v>
      </c>
      <c r="C1639" t="s">
        <v>84</v>
      </c>
      <c r="D1639" t="s">
        <v>3834</v>
      </c>
      <c r="E1639">
        <v>5</v>
      </c>
      <c r="F1639" t="s">
        <v>3839</v>
      </c>
      <c r="G1639">
        <v>1.5</v>
      </c>
      <c r="H1639" t="s">
        <v>3899</v>
      </c>
      <c r="I1639">
        <v>7.5</v>
      </c>
      <c r="J1639" t="s">
        <v>25</v>
      </c>
      <c r="K1639" t="s">
        <v>17</v>
      </c>
      <c r="L1639" t="s">
        <v>4074</v>
      </c>
    </row>
    <row r="1640" spans="1:12" x14ac:dyDescent="0.35">
      <c r="A1640" t="s">
        <v>678</v>
      </c>
      <c r="B1640" t="s">
        <v>3825</v>
      </c>
      <c r="C1640" t="s">
        <v>42</v>
      </c>
      <c r="D1640" t="s">
        <v>3838</v>
      </c>
      <c r="E1640">
        <v>2</v>
      </c>
      <c r="F1640" t="s">
        <v>3849</v>
      </c>
      <c r="G1640">
        <v>5</v>
      </c>
      <c r="H1640" t="s">
        <v>3843</v>
      </c>
      <c r="I1640">
        <v>10</v>
      </c>
      <c r="J1640" t="s">
        <v>36</v>
      </c>
      <c r="K1640" t="s">
        <v>17</v>
      </c>
      <c r="L1640" t="s">
        <v>3981</v>
      </c>
    </row>
    <row r="1641" spans="1:12" x14ac:dyDescent="0.35">
      <c r="A1641" t="s">
        <v>679</v>
      </c>
      <c r="B1641" t="s">
        <v>58</v>
      </c>
      <c r="C1641" t="s">
        <v>58</v>
      </c>
      <c r="D1641" t="s">
        <v>3858</v>
      </c>
      <c r="E1641">
        <v>1</v>
      </c>
      <c r="F1641" t="s">
        <v>3879</v>
      </c>
      <c r="G1641">
        <v>4</v>
      </c>
      <c r="H1641" t="s">
        <v>3879</v>
      </c>
      <c r="I1641">
        <v>4</v>
      </c>
      <c r="J1641" t="s">
        <v>36</v>
      </c>
      <c r="K1641" t="s">
        <v>26</v>
      </c>
      <c r="L1641" t="s">
        <v>4022</v>
      </c>
    </row>
    <row r="1642" spans="1:12" x14ac:dyDescent="0.35">
      <c r="A1642" t="s">
        <v>5864</v>
      </c>
      <c r="B1642" t="s">
        <v>15</v>
      </c>
      <c r="C1642" t="s">
        <v>15</v>
      </c>
      <c r="D1642" t="s">
        <v>3834</v>
      </c>
      <c r="E1642">
        <v>5</v>
      </c>
      <c r="F1642" t="s">
        <v>3842</v>
      </c>
      <c r="G1642">
        <v>2</v>
      </c>
      <c r="H1642" t="s">
        <v>3843</v>
      </c>
      <c r="I1642">
        <v>10</v>
      </c>
      <c r="J1642" t="s">
        <v>16</v>
      </c>
      <c r="K1642" t="s">
        <v>3833</v>
      </c>
      <c r="L1642" t="s">
        <v>3912</v>
      </c>
    </row>
    <row r="1643" spans="1:12" x14ac:dyDescent="0.35">
      <c r="A1643" t="s">
        <v>4129</v>
      </c>
      <c r="B1643" t="s">
        <v>3833</v>
      </c>
      <c r="C1643" t="s">
        <v>3826</v>
      </c>
      <c r="D1643" t="s">
        <v>3838</v>
      </c>
      <c r="E1643">
        <v>2</v>
      </c>
      <c r="F1643" t="s">
        <v>3828</v>
      </c>
      <c r="G1643">
        <v>3</v>
      </c>
      <c r="H1643" t="s">
        <v>3902</v>
      </c>
      <c r="I1643">
        <v>6</v>
      </c>
      <c r="J1643" t="s">
        <v>16</v>
      </c>
      <c r="K1643" t="s">
        <v>3833</v>
      </c>
      <c r="L1643" t="s">
        <v>4130</v>
      </c>
    </row>
    <row r="1644" spans="1:12" x14ac:dyDescent="0.35">
      <c r="A1644" t="s">
        <v>680</v>
      </c>
      <c r="B1644" t="s">
        <v>24</v>
      </c>
      <c r="C1644" t="s">
        <v>24</v>
      </c>
      <c r="D1644" t="s">
        <v>3858</v>
      </c>
      <c r="E1644">
        <v>1</v>
      </c>
      <c r="F1644" t="s">
        <v>3828</v>
      </c>
      <c r="G1644">
        <v>3</v>
      </c>
      <c r="H1644" t="s">
        <v>3828</v>
      </c>
      <c r="I1644">
        <v>3</v>
      </c>
      <c r="J1644" t="s">
        <v>25</v>
      </c>
      <c r="K1644" t="s">
        <v>17</v>
      </c>
      <c r="L1644" t="s">
        <v>4666</v>
      </c>
    </row>
    <row r="1645" spans="1:12" x14ac:dyDescent="0.35">
      <c r="A1645" t="s">
        <v>681</v>
      </c>
      <c r="B1645" t="s">
        <v>58</v>
      </c>
      <c r="C1645" t="s">
        <v>58</v>
      </c>
      <c r="D1645" t="s">
        <v>3858</v>
      </c>
      <c r="E1645">
        <v>1</v>
      </c>
      <c r="F1645" t="s">
        <v>3879</v>
      </c>
      <c r="G1645">
        <v>4</v>
      </c>
      <c r="H1645" t="s">
        <v>3879</v>
      </c>
      <c r="I1645">
        <v>4</v>
      </c>
      <c r="J1645" t="s">
        <v>16</v>
      </c>
      <c r="K1645" t="s">
        <v>26</v>
      </c>
      <c r="L1645" t="s">
        <v>3913</v>
      </c>
    </row>
    <row r="1646" spans="1:12" x14ac:dyDescent="0.35">
      <c r="A1646" t="s">
        <v>682</v>
      </c>
      <c r="B1646" t="s">
        <v>15</v>
      </c>
      <c r="C1646" t="s">
        <v>15</v>
      </c>
      <c r="D1646" t="s">
        <v>3827</v>
      </c>
      <c r="E1646">
        <v>3</v>
      </c>
      <c r="F1646" t="s">
        <v>3842</v>
      </c>
      <c r="G1646">
        <v>2</v>
      </c>
      <c r="H1646" t="s">
        <v>3902</v>
      </c>
      <c r="I1646">
        <v>6</v>
      </c>
      <c r="J1646" t="s">
        <v>25</v>
      </c>
      <c r="K1646" t="s">
        <v>17</v>
      </c>
      <c r="L1646" t="s">
        <v>3922</v>
      </c>
    </row>
    <row r="1647" spans="1:12" x14ac:dyDescent="0.35">
      <c r="A1647" t="s">
        <v>5865</v>
      </c>
      <c r="B1647" t="s">
        <v>15</v>
      </c>
      <c r="C1647" t="s">
        <v>15</v>
      </c>
      <c r="D1647" t="s">
        <v>3834</v>
      </c>
      <c r="E1647">
        <v>5</v>
      </c>
      <c r="F1647" t="s">
        <v>3842</v>
      </c>
      <c r="G1647">
        <v>2</v>
      </c>
      <c r="H1647" t="s">
        <v>3843</v>
      </c>
      <c r="I1647">
        <v>10</v>
      </c>
      <c r="J1647" t="s">
        <v>25</v>
      </c>
      <c r="K1647" t="s">
        <v>3833</v>
      </c>
      <c r="L1647" t="s">
        <v>5016</v>
      </c>
    </row>
    <row r="1648" spans="1:12" x14ac:dyDescent="0.35">
      <c r="A1648" t="s">
        <v>5866</v>
      </c>
      <c r="B1648" t="s">
        <v>15</v>
      </c>
      <c r="C1648" t="s">
        <v>15</v>
      </c>
      <c r="D1648" t="s">
        <v>3858</v>
      </c>
      <c r="E1648">
        <v>1</v>
      </c>
      <c r="F1648" t="s">
        <v>3842</v>
      </c>
      <c r="G1648">
        <v>2</v>
      </c>
      <c r="H1648" t="s">
        <v>3842</v>
      </c>
      <c r="I1648">
        <v>2</v>
      </c>
      <c r="J1648" t="s">
        <v>3825</v>
      </c>
      <c r="K1648" t="s">
        <v>17</v>
      </c>
      <c r="L1648" t="s">
        <v>4331</v>
      </c>
    </row>
    <row r="1649" spans="1:12" x14ac:dyDescent="0.35">
      <c r="A1649" t="s">
        <v>5867</v>
      </c>
      <c r="B1649" t="s">
        <v>24</v>
      </c>
      <c r="C1649" t="s">
        <v>24</v>
      </c>
      <c r="D1649" t="s">
        <v>3834</v>
      </c>
      <c r="E1649">
        <v>5</v>
      </c>
      <c r="F1649" t="s">
        <v>3828</v>
      </c>
      <c r="G1649">
        <v>3</v>
      </c>
      <c r="H1649" t="s">
        <v>3835</v>
      </c>
      <c r="I1649">
        <v>15</v>
      </c>
      <c r="J1649" t="s">
        <v>3825</v>
      </c>
      <c r="K1649" t="s">
        <v>17</v>
      </c>
      <c r="L1649" t="s">
        <v>4289</v>
      </c>
    </row>
    <row r="1650" spans="1:12" x14ac:dyDescent="0.35">
      <c r="A1650" t="s">
        <v>683</v>
      </c>
      <c r="B1650" t="s">
        <v>31</v>
      </c>
      <c r="C1650" t="s">
        <v>31</v>
      </c>
      <c r="D1650" t="s">
        <v>3838</v>
      </c>
      <c r="E1650">
        <v>2</v>
      </c>
      <c r="F1650" t="s">
        <v>3846</v>
      </c>
      <c r="G1650">
        <v>1</v>
      </c>
      <c r="H1650" t="s">
        <v>3842</v>
      </c>
      <c r="I1650">
        <v>2</v>
      </c>
      <c r="J1650" t="s">
        <v>16</v>
      </c>
      <c r="K1650" t="s">
        <v>17</v>
      </c>
      <c r="L1650" t="s">
        <v>3898</v>
      </c>
    </row>
    <row r="1651" spans="1:12" x14ac:dyDescent="0.35">
      <c r="A1651" t="s">
        <v>5868</v>
      </c>
      <c r="B1651" t="s">
        <v>47</v>
      </c>
      <c r="C1651" t="s">
        <v>47</v>
      </c>
      <c r="D1651" t="s">
        <v>3858</v>
      </c>
      <c r="E1651">
        <v>1</v>
      </c>
      <c r="F1651" t="s">
        <v>3879</v>
      </c>
      <c r="G1651">
        <v>4</v>
      </c>
      <c r="H1651" t="s">
        <v>3879</v>
      </c>
      <c r="I1651">
        <v>4</v>
      </c>
      <c r="J1651" t="s">
        <v>16</v>
      </c>
      <c r="K1651" t="s">
        <v>26</v>
      </c>
      <c r="L1651" t="s">
        <v>3825</v>
      </c>
    </row>
    <row r="1652" spans="1:12" x14ac:dyDescent="0.35">
      <c r="A1652" t="s">
        <v>684</v>
      </c>
      <c r="B1652" t="s">
        <v>50</v>
      </c>
      <c r="C1652" t="s">
        <v>50</v>
      </c>
      <c r="D1652" t="s">
        <v>3838</v>
      </c>
      <c r="E1652">
        <v>2</v>
      </c>
      <c r="F1652" t="s">
        <v>3828</v>
      </c>
      <c r="G1652">
        <v>3</v>
      </c>
      <c r="H1652" t="s">
        <v>3902</v>
      </c>
      <c r="I1652">
        <v>6</v>
      </c>
      <c r="J1652" t="s">
        <v>36</v>
      </c>
      <c r="K1652" t="s">
        <v>26</v>
      </c>
      <c r="L1652" t="s">
        <v>3940</v>
      </c>
    </row>
    <row r="1653" spans="1:12" x14ac:dyDescent="0.35">
      <c r="A1653" t="s">
        <v>685</v>
      </c>
      <c r="B1653" t="s">
        <v>84</v>
      </c>
      <c r="C1653" t="s">
        <v>84</v>
      </c>
      <c r="D1653" t="s">
        <v>3827</v>
      </c>
      <c r="E1653">
        <v>3</v>
      </c>
      <c r="F1653" t="s">
        <v>3839</v>
      </c>
      <c r="G1653">
        <v>1.5</v>
      </c>
      <c r="H1653" t="s">
        <v>4060</v>
      </c>
      <c r="I1653">
        <v>4.5</v>
      </c>
      <c r="J1653" t="s">
        <v>16</v>
      </c>
      <c r="K1653" t="s">
        <v>26</v>
      </c>
      <c r="L1653" t="s">
        <v>4289</v>
      </c>
    </row>
    <row r="1654" spans="1:12" x14ac:dyDescent="0.35">
      <c r="A1654" t="s">
        <v>5869</v>
      </c>
      <c r="B1654" t="s">
        <v>47</v>
      </c>
      <c r="C1654" t="s">
        <v>47</v>
      </c>
      <c r="D1654" t="s">
        <v>3838</v>
      </c>
      <c r="E1654">
        <v>2</v>
      </c>
      <c r="F1654" t="s">
        <v>3879</v>
      </c>
      <c r="G1654">
        <v>4</v>
      </c>
      <c r="H1654" t="s">
        <v>3883</v>
      </c>
      <c r="I1654">
        <v>8</v>
      </c>
      <c r="J1654" t="s">
        <v>3825</v>
      </c>
      <c r="K1654" t="s">
        <v>17</v>
      </c>
      <c r="L1654" t="s">
        <v>3952</v>
      </c>
    </row>
    <row r="1655" spans="1:12" x14ac:dyDescent="0.35">
      <c r="A1655" t="s">
        <v>5870</v>
      </c>
      <c r="B1655" t="s">
        <v>47</v>
      </c>
      <c r="C1655" t="s">
        <v>47</v>
      </c>
      <c r="D1655" t="s">
        <v>3834</v>
      </c>
      <c r="E1655">
        <v>5</v>
      </c>
      <c r="F1655" t="s">
        <v>3879</v>
      </c>
      <c r="G1655">
        <v>4</v>
      </c>
      <c r="H1655" t="s">
        <v>3880</v>
      </c>
      <c r="I1655">
        <v>20</v>
      </c>
      <c r="J1655" t="s">
        <v>16</v>
      </c>
      <c r="K1655" t="s">
        <v>3825</v>
      </c>
      <c r="L1655" t="s">
        <v>4083</v>
      </c>
    </row>
    <row r="1656" spans="1:12" x14ac:dyDescent="0.35">
      <c r="A1656" t="s">
        <v>5871</v>
      </c>
      <c r="B1656" t="s">
        <v>24</v>
      </c>
      <c r="C1656" t="s">
        <v>24</v>
      </c>
      <c r="D1656" t="s">
        <v>3851</v>
      </c>
      <c r="E1656">
        <v>4</v>
      </c>
      <c r="F1656" t="s">
        <v>3828</v>
      </c>
      <c r="G1656">
        <v>3</v>
      </c>
      <c r="H1656" t="s">
        <v>3852</v>
      </c>
      <c r="I1656">
        <v>12</v>
      </c>
      <c r="J1656" t="s">
        <v>3825</v>
      </c>
      <c r="K1656" t="s">
        <v>17</v>
      </c>
      <c r="L1656" t="s">
        <v>5799</v>
      </c>
    </row>
    <row r="1657" spans="1:12" x14ac:dyDescent="0.35">
      <c r="A1657" t="s">
        <v>5872</v>
      </c>
      <c r="B1657" t="s">
        <v>84</v>
      </c>
      <c r="C1657" t="s">
        <v>84</v>
      </c>
      <c r="D1657" t="s">
        <v>3838</v>
      </c>
      <c r="E1657">
        <v>2</v>
      </c>
      <c r="F1657" t="s">
        <v>3839</v>
      </c>
      <c r="G1657">
        <v>1.5</v>
      </c>
      <c r="H1657" t="s">
        <v>3833</v>
      </c>
      <c r="I1657">
        <v>3</v>
      </c>
      <c r="J1657" t="s">
        <v>25</v>
      </c>
      <c r="K1657" t="s">
        <v>3833</v>
      </c>
      <c r="L1657" t="s">
        <v>4431</v>
      </c>
    </row>
    <row r="1658" spans="1:12" x14ac:dyDescent="0.35">
      <c r="A1658" t="s">
        <v>5873</v>
      </c>
      <c r="B1658" t="s">
        <v>47</v>
      </c>
      <c r="C1658" t="s">
        <v>47</v>
      </c>
      <c r="D1658" t="s">
        <v>3834</v>
      </c>
      <c r="E1658">
        <v>5</v>
      </c>
      <c r="F1658" t="s">
        <v>3879</v>
      </c>
      <c r="G1658">
        <v>4</v>
      </c>
      <c r="H1658" t="s">
        <v>3880</v>
      </c>
      <c r="I1658">
        <v>20</v>
      </c>
      <c r="J1658" t="s">
        <v>3833</v>
      </c>
      <c r="K1658" t="s">
        <v>26</v>
      </c>
      <c r="L1658" t="s">
        <v>4468</v>
      </c>
    </row>
    <row r="1659" spans="1:12" x14ac:dyDescent="0.35">
      <c r="A1659" t="s">
        <v>686</v>
      </c>
      <c r="B1659" t="s">
        <v>31</v>
      </c>
      <c r="C1659" t="s">
        <v>31</v>
      </c>
      <c r="D1659" t="s">
        <v>3834</v>
      </c>
      <c r="E1659">
        <v>5</v>
      </c>
      <c r="F1659" t="s">
        <v>3846</v>
      </c>
      <c r="G1659">
        <v>1</v>
      </c>
      <c r="H1659" t="s">
        <v>3849</v>
      </c>
      <c r="I1659">
        <v>5</v>
      </c>
      <c r="J1659" t="s">
        <v>36</v>
      </c>
      <c r="K1659" t="s">
        <v>26</v>
      </c>
      <c r="L1659" t="s">
        <v>4253</v>
      </c>
    </row>
    <row r="1660" spans="1:12" x14ac:dyDescent="0.35">
      <c r="A1660" t="s">
        <v>4131</v>
      </c>
      <c r="B1660" t="s">
        <v>3830</v>
      </c>
      <c r="C1660" t="s">
        <v>15</v>
      </c>
      <c r="D1660" t="s">
        <v>3834</v>
      </c>
      <c r="E1660">
        <v>5</v>
      </c>
      <c r="F1660" t="s">
        <v>3842</v>
      </c>
      <c r="G1660">
        <v>2</v>
      </c>
      <c r="H1660" t="s">
        <v>3843</v>
      </c>
      <c r="I1660">
        <v>10</v>
      </c>
      <c r="J1660" t="s">
        <v>3833</v>
      </c>
      <c r="K1660" t="s">
        <v>3833</v>
      </c>
      <c r="L1660" t="s">
        <v>4132</v>
      </c>
    </row>
    <row r="1661" spans="1:12" x14ac:dyDescent="0.35">
      <c r="A1661" t="s">
        <v>5874</v>
      </c>
      <c r="B1661" t="s">
        <v>58</v>
      </c>
      <c r="C1661" t="s">
        <v>58</v>
      </c>
      <c r="D1661" t="s">
        <v>3838</v>
      </c>
      <c r="E1661">
        <v>2</v>
      </c>
      <c r="F1661" t="s">
        <v>3879</v>
      </c>
      <c r="G1661">
        <v>4</v>
      </c>
      <c r="H1661" t="s">
        <v>3883</v>
      </c>
      <c r="I1661">
        <v>8</v>
      </c>
      <c r="J1661" t="s">
        <v>36</v>
      </c>
      <c r="K1661" t="s">
        <v>3833</v>
      </c>
      <c r="L1661" t="s">
        <v>4106</v>
      </c>
    </row>
    <row r="1662" spans="1:12" x14ac:dyDescent="0.35">
      <c r="A1662" t="s">
        <v>687</v>
      </c>
      <c r="B1662" t="s">
        <v>42</v>
      </c>
      <c r="C1662" t="s">
        <v>42</v>
      </c>
      <c r="D1662" t="s">
        <v>3834</v>
      </c>
      <c r="E1662">
        <v>5</v>
      </c>
      <c r="F1662" t="s">
        <v>3849</v>
      </c>
      <c r="G1662">
        <v>5</v>
      </c>
      <c r="H1662" t="s">
        <v>3855</v>
      </c>
      <c r="I1662">
        <v>25</v>
      </c>
      <c r="J1662" t="s">
        <v>16</v>
      </c>
      <c r="K1662" t="s">
        <v>17</v>
      </c>
      <c r="L1662" t="s">
        <v>5107</v>
      </c>
    </row>
    <row r="1663" spans="1:12" x14ac:dyDescent="0.35">
      <c r="A1663" t="s">
        <v>688</v>
      </c>
      <c r="B1663" t="s">
        <v>58</v>
      </c>
      <c r="C1663" t="s">
        <v>58</v>
      </c>
      <c r="D1663" t="s">
        <v>3834</v>
      </c>
      <c r="E1663">
        <v>5</v>
      </c>
      <c r="F1663" t="s">
        <v>3879</v>
      </c>
      <c r="G1663">
        <v>4</v>
      </c>
      <c r="H1663" t="s">
        <v>3880</v>
      </c>
      <c r="I1663">
        <v>20</v>
      </c>
      <c r="J1663" t="s">
        <v>16</v>
      </c>
      <c r="K1663" t="s">
        <v>26</v>
      </c>
      <c r="L1663" t="s">
        <v>4354</v>
      </c>
    </row>
    <row r="1664" spans="1:12" x14ac:dyDescent="0.35">
      <c r="A1664" t="s">
        <v>5875</v>
      </c>
      <c r="B1664" t="s">
        <v>50</v>
      </c>
      <c r="C1664" t="s">
        <v>50</v>
      </c>
      <c r="D1664" t="s">
        <v>3834</v>
      </c>
      <c r="E1664">
        <v>5</v>
      </c>
      <c r="F1664" t="s">
        <v>3828</v>
      </c>
      <c r="G1664">
        <v>3</v>
      </c>
      <c r="H1664" t="s">
        <v>3835</v>
      </c>
      <c r="I1664">
        <v>15</v>
      </c>
      <c r="J1664" t="s">
        <v>36</v>
      </c>
      <c r="K1664" t="s">
        <v>3833</v>
      </c>
      <c r="L1664" t="s">
        <v>4214</v>
      </c>
    </row>
    <row r="1665" spans="1:12" x14ac:dyDescent="0.35">
      <c r="A1665" t="s">
        <v>5876</v>
      </c>
      <c r="B1665" t="s">
        <v>84</v>
      </c>
      <c r="C1665" t="s">
        <v>84</v>
      </c>
      <c r="D1665" t="s">
        <v>3851</v>
      </c>
      <c r="E1665">
        <v>4</v>
      </c>
      <c r="F1665" t="s">
        <v>3839</v>
      </c>
      <c r="G1665">
        <v>1.5</v>
      </c>
      <c r="H1665" t="s">
        <v>3902</v>
      </c>
      <c r="I1665">
        <v>6</v>
      </c>
      <c r="J1665" t="s">
        <v>25</v>
      </c>
      <c r="K1665" t="s">
        <v>26</v>
      </c>
      <c r="L1665" t="s">
        <v>3830</v>
      </c>
    </row>
    <row r="1666" spans="1:12" x14ac:dyDescent="0.35">
      <c r="A1666" t="s">
        <v>5877</v>
      </c>
      <c r="B1666" t="s">
        <v>47</v>
      </c>
      <c r="C1666" t="s">
        <v>47</v>
      </c>
      <c r="D1666" t="s">
        <v>3838</v>
      </c>
      <c r="E1666">
        <v>2</v>
      </c>
      <c r="F1666" t="s">
        <v>3879</v>
      </c>
      <c r="G1666">
        <v>4</v>
      </c>
      <c r="H1666" t="s">
        <v>3883</v>
      </c>
      <c r="I1666">
        <v>8</v>
      </c>
      <c r="J1666" t="s">
        <v>25</v>
      </c>
      <c r="K1666" t="s">
        <v>17</v>
      </c>
      <c r="L1666" t="s">
        <v>3830</v>
      </c>
    </row>
    <row r="1667" spans="1:12" x14ac:dyDescent="0.35">
      <c r="A1667" t="s">
        <v>5878</v>
      </c>
      <c r="B1667" t="s">
        <v>58</v>
      </c>
      <c r="C1667" t="s">
        <v>58</v>
      </c>
      <c r="D1667" t="s">
        <v>3838</v>
      </c>
      <c r="E1667">
        <v>2</v>
      </c>
      <c r="F1667" t="s">
        <v>3879</v>
      </c>
      <c r="G1667">
        <v>4</v>
      </c>
      <c r="H1667" t="s">
        <v>3883</v>
      </c>
      <c r="I1667">
        <v>8</v>
      </c>
      <c r="J1667" t="s">
        <v>3833</v>
      </c>
      <c r="K1667" t="s">
        <v>26</v>
      </c>
      <c r="L1667" t="s">
        <v>4411</v>
      </c>
    </row>
    <row r="1668" spans="1:12" x14ac:dyDescent="0.35">
      <c r="A1668" t="s">
        <v>5879</v>
      </c>
      <c r="B1668" t="s">
        <v>15</v>
      </c>
      <c r="C1668" t="s">
        <v>15</v>
      </c>
      <c r="D1668" t="s">
        <v>3834</v>
      </c>
      <c r="E1668">
        <v>5</v>
      </c>
      <c r="F1668" t="s">
        <v>3842</v>
      </c>
      <c r="G1668">
        <v>2</v>
      </c>
      <c r="H1668" t="s">
        <v>3843</v>
      </c>
      <c r="I1668">
        <v>10</v>
      </c>
      <c r="J1668" t="s">
        <v>3833</v>
      </c>
      <c r="K1668" t="s">
        <v>26</v>
      </c>
      <c r="L1668" t="s">
        <v>4253</v>
      </c>
    </row>
    <row r="1669" spans="1:12" x14ac:dyDescent="0.35">
      <c r="A1669" t="s">
        <v>689</v>
      </c>
      <c r="B1669" t="s">
        <v>31</v>
      </c>
      <c r="C1669" t="s">
        <v>31</v>
      </c>
      <c r="D1669" t="s">
        <v>3858</v>
      </c>
      <c r="E1669">
        <v>1</v>
      </c>
      <c r="F1669" t="s">
        <v>3846</v>
      </c>
      <c r="G1669">
        <v>1</v>
      </c>
      <c r="H1669" t="s">
        <v>3846</v>
      </c>
      <c r="I1669">
        <v>1</v>
      </c>
      <c r="J1669" t="s">
        <v>25</v>
      </c>
      <c r="K1669" t="s">
        <v>17</v>
      </c>
      <c r="L1669" t="s">
        <v>3917</v>
      </c>
    </row>
    <row r="1670" spans="1:12" x14ac:dyDescent="0.35">
      <c r="A1670" t="s">
        <v>690</v>
      </c>
      <c r="B1670" t="s">
        <v>24</v>
      </c>
      <c r="C1670" t="s">
        <v>24</v>
      </c>
      <c r="D1670" t="s">
        <v>3851</v>
      </c>
      <c r="E1670">
        <v>4</v>
      </c>
      <c r="F1670" t="s">
        <v>3828</v>
      </c>
      <c r="G1670">
        <v>3</v>
      </c>
      <c r="H1670" t="s">
        <v>3852</v>
      </c>
      <c r="I1670">
        <v>12</v>
      </c>
      <c r="J1670" t="s">
        <v>16</v>
      </c>
      <c r="K1670" t="s">
        <v>26</v>
      </c>
      <c r="L1670" t="s">
        <v>4009</v>
      </c>
    </row>
    <row r="1671" spans="1:12" x14ac:dyDescent="0.35">
      <c r="A1671" t="s">
        <v>691</v>
      </c>
      <c r="B1671" t="s">
        <v>47</v>
      </c>
      <c r="C1671" t="s">
        <v>47</v>
      </c>
      <c r="D1671" t="s">
        <v>3834</v>
      </c>
      <c r="E1671">
        <v>5</v>
      </c>
      <c r="F1671" t="s">
        <v>3879</v>
      </c>
      <c r="G1671">
        <v>4</v>
      </c>
      <c r="H1671" t="s">
        <v>3880</v>
      </c>
      <c r="I1671">
        <v>20</v>
      </c>
      <c r="J1671" t="s">
        <v>25</v>
      </c>
      <c r="K1671" t="s">
        <v>26</v>
      </c>
      <c r="L1671" t="s">
        <v>4094</v>
      </c>
    </row>
    <row r="1672" spans="1:12" x14ac:dyDescent="0.35">
      <c r="A1672" t="s">
        <v>692</v>
      </c>
      <c r="B1672" t="s">
        <v>24</v>
      </c>
      <c r="C1672" t="s">
        <v>24</v>
      </c>
      <c r="D1672" t="s">
        <v>3838</v>
      </c>
      <c r="E1672">
        <v>2</v>
      </c>
      <c r="F1672" t="s">
        <v>3828</v>
      </c>
      <c r="G1672">
        <v>3</v>
      </c>
      <c r="H1672" t="s">
        <v>3902</v>
      </c>
      <c r="I1672">
        <v>6</v>
      </c>
      <c r="J1672" t="s">
        <v>25</v>
      </c>
      <c r="K1672" t="s">
        <v>26</v>
      </c>
      <c r="L1672" t="s">
        <v>3930</v>
      </c>
    </row>
    <row r="1673" spans="1:12" x14ac:dyDescent="0.35">
      <c r="A1673" t="s">
        <v>5880</v>
      </c>
      <c r="B1673" t="s">
        <v>31</v>
      </c>
      <c r="C1673" t="s">
        <v>31</v>
      </c>
      <c r="D1673" t="s">
        <v>3827</v>
      </c>
      <c r="E1673">
        <v>3</v>
      </c>
      <c r="F1673" t="s">
        <v>3846</v>
      </c>
      <c r="G1673">
        <v>1</v>
      </c>
      <c r="H1673" t="s">
        <v>3833</v>
      </c>
      <c r="I1673">
        <v>3</v>
      </c>
      <c r="J1673" t="s">
        <v>3833</v>
      </c>
      <c r="K1673" t="s">
        <v>3833</v>
      </c>
      <c r="L1673" t="s">
        <v>4183</v>
      </c>
    </row>
    <row r="1674" spans="1:12" x14ac:dyDescent="0.35">
      <c r="A1674" t="s">
        <v>5881</v>
      </c>
      <c r="B1674" t="s">
        <v>15</v>
      </c>
      <c r="C1674" t="s">
        <v>15</v>
      </c>
      <c r="D1674" t="s">
        <v>3838</v>
      </c>
      <c r="E1674">
        <v>2</v>
      </c>
      <c r="F1674" t="s">
        <v>3842</v>
      </c>
      <c r="G1674">
        <v>2</v>
      </c>
      <c r="H1674" t="s">
        <v>3879</v>
      </c>
      <c r="I1674">
        <v>4</v>
      </c>
      <c r="J1674" t="s">
        <v>16</v>
      </c>
      <c r="K1674" t="s">
        <v>3825</v>
      </c>
      <c r="L1674" t="s">
        <v>3905</v>
      </c>
    </row>
    <row r="1675" spans="1:12" x14ac:dyDescent="0.35">
      <c r="A1675" t="s">
        <v>5882</v>
      </c>
      <c r="B1675" t="s">
        <v>47</v>
      </c>
      <c r="C1675" t="s">
        <v>47</v>
      </c>
      <c r="D1675" t="s">
        <v>3827</v>
      </c>
      <c r="E1675">
        <v>3</v>
      </c>
      <c r="F1675" t="s">
        <v>3879</v>
      </c>
      <c r="G1675">
        <v>4</v>
      </c>
      <c r="H1675" t="s">
        <v>3852</v>
      </c>
      <c r="I1675">
        <v>12</v>
      </c>
      <c r="J1675" t="s">
        <v>36</v>
      </c>
      <c r="K1675" t="s">
        <v>3833</v>
      </c>
      <c r="L1675" t="s">
        <v>4040</v>
      </c>
    </row>
    <row r="1676" spans="1:12" x14ac:dyDescent="0.35">
      <c r="A1676" t="s">
        <v>5883</v>
      </c>
      <c r="B1676" t="s">
        <v>84</v>
      </c>
      <c r="C1676" t="s">
        <v>84</v>
      </c>
      <c r="D1676" t="s">
        <v>3838</v>
      </c>
      <c r="E1676">
        <v>2</v>
      </c>
      <c r="F1676" t="s">
        <v>3833</v>
      </c>
      <c r="G1676" t="s">
        <v>3826</v>
      </c>
      <c r="H1676" t="s">
        <v>3833</v>
      </c>
      <c r="I1676" t="s">
        <v>3826</v>
      </c>
      <c r="J1676" t="s">
        <v>25</v>
      </c>
      <c r="K1676" t="s">
        <v>26</v>
      </c>
      <c r="L1676" t="s">
        <v>4414</v>
      </c>
    </row>
    <row r="1677" spans="1:12" x14ac:dyDescent="0.35">
      <c r="A1677" t="s">
        <v>5884</v>
      </c>
      <c r="B1677" t="s">
        <v>42</v>
      </c>
      <c r="C1677" t="s">
        <v>42</v>
      </c>
      <c r="D1677" t="s">
        <v>3858</v>
      </c>
      <c r="E1677">
        <v>1</v>
      </c>
      <c r="F1677" t="s">
        <v>3849</v>
      </c>
      <c r="G1677">
        <v>5</v>
      </c>
      <c r="H1677" t="s">
        <v>3849</v>
      </c>
      <c r="I1677">
        <v>5</v>
      </c>
      <c r="J1677" t="s">
        <v>3833</v>
      </c>
      <c r="K1677" t="s">
        <v>17</v>
      </c>
      <c r="L1677" t="s">
        <v>4282</v>
      </c>
    </row>
    <row r="1678" spans="1:12" x14ac:dyDescent="0.35">
      <c r="A1678" t="s">
        <v>693</v>
      </c>
      <c r="B1678" t="s">
        <v>47</v>
      </c>
      <c r="C1678" t="s">
        <v>47</v>
      </c>
      <c r="D1678" t="s">
        <v>3834</v>
      </c>
      <c r="E1678">
        <v>5</v>
      </c>
      <c r="F1678" t="s">
        <v>3879</v>
      </c>
      <c r="G1678">
        <v>4</v>
      </c>
      <c r="H1678" t="s">
        <v>3880</v>
      </c>
      <c r="I1678">
        <v>20</v>
      </c>
      <c r="J1678" t="s">
        <v>36</v>
      </c>
      <c r="K1678" t="s">
        <v>17</v>
      </c>
      <c r="L1678" t="s">
        <v>3952</v>
      </c>
    </row>
    <row r="1679" spans="1:12" x14ac:dyDescent="0.35">
      <c r="A1679" t="s">
        <v>694</v>
      </c>
      <c r="B1679" t="s">
        <v>50</v>
      </c>
      <c r="C1679" t="s">
        <v>50</v>
      </c>
      <c r="D1679" t="s">
        <v>3834</v>
      </c>
      <c r="E1679">
        <v>5</v>
      </c>
      <c r="F1679" t="s">
        <v>3828</v>
      </c>
      <c r="G1679">
        <v>3</v>
      </c>
      <c r="H1679" t="s">
        <v>3835</v>
      </c>
      <c r="I1679">
        <v>15</v>
      </c>
      <c r="J1679" t="s">
        <v>36</v>
      </c>
      <c r="K1679" t="s">
        <v>17</v>
      </c>
      <c r="L1679" t="s">
        <v>4245</v>
      </c>
    </row>
    <row r="1680" spans="1:12" x14ac:dyDescent="0.35">
      <c r="A1680" t="s">
        <v>4133</v>
      </c>
      <c r="B1680" t="s">
        <v>3833</v>
      </c>
      <c r="C1680" t="s">
        <v>3826</v>
      </c>
      <c r="D1680" t="s">
        <v>3838</v>
      </c>
      <c r="E1680">
        <v>2</v>
      </c>
      <c r="F1680" t="s">
        <v>3828</v>
      </c>
      <c r="G1680">
        <v>3</v>
      </c>
      <c r="H1680" t="s">
        <v>3902</v>
      </c>
      <c r="I1680">
        <v>6</v>
      </c>
      <c r="J1680" t="s">
        <v>25</v>
      </c>
      <c r="K1680" t="s">
        <v>26</v>
      </c>
      <c r="L1680" t="s">
        <v>4134</v>
      </c>
    </row>
    <row r="1681" spans="1:12" x14ac:dyDescent="0.35">
      <c r="A1681" t="s">
        <v>695</v>
      </c>
      <c r="B1681" t="s">
        <v>58</v>
      </c>
      <c r="C1681" t="s">
        <v>58</v>
      </c>
      <c r="D1681" t="s">
        <v>3834</v>
      </c>
      <c r="E1681">
        <v>5</v>
      </c>
      <c r="F1681" t="s">
        <v>3879</v>
      </c>
      <c r="G1681">
        <v>4</v>
      </c>
      <c r="H1681" t="s">
        <v>3880</v>
      </c>
      <c r="I1681">
        <v>20</v>
      </c>
      <c r="J1681" t="s">
        <v>16</v>
      </c>
      <c r="K1681" t="s">
        <v>26</v>
      </c>
      <c r="L1681" t="s">
        <v>4137</v>
      </c>
    </row>
    <row r="1682" spans="1:12" x14ac:dyDescent="0.35">
      <c r="A1682" t="s">
        <v>696</v>
      </c>
      <c r="B1682" t="s">
        <v>84</v>
      </c>
      <c r="C1682" t="s">
        <v>84</v>
      </c>
      <c r="D1682" t="s">
        <v>3838</v>
      </c>
      <c r="E1682">
        <v>2</v>
      </c>
      <c r="F1682" t="s">
        <v>3839</v>
      </c>
      <c r="G1682">
        <v>1.5</v>
      </c>
      <c r="H1682" t="s">
        <v>3828</v>
      </c>
      <c r="I1682">
        <v>3</v>
      </c>
      <c r="J1682" t="s">
        <v>36</v>
      </c>
      <c r="K1682" t="s">
        <v>26</v>
      </c>
      <c r="L1682" t="s">
        <v>4067</v>
      </c>
    </row>
    <row r="1683" spans="1:12" x14ac:dyDescent="0.35">
      <c r="A1683" t="s">
        <v>697</v>
      </c>
      <c r="B1683" t="s">
        <v>50</v>
      </c>
      <c r="C1683" t="s">
        <v>50</v>
      </c>
      <c r="D1683" t="s">
        <v>3834</v>
      </c>
      <c r="E1683">
        <v>5</v>
      </c>
      <c r="F1683" t="s">
        <v>3828</v>
      </c>
      <c r="G1683">
        <v>3</v>
      </c>
      <c r="H1683" t="s">
        <v>3835</v>
      </c>
      <c r="I1683">
        <v>15</v>
      </c>
      <c r="J1683" t="s">
        <v>25</v>
      </c>
      <c r="K1683" t="s">
        <v>26</v>
      </c>
      <c r="L1683" t="s">
        <v>5487</v>
      </c>
    </row>
    <row r="1684" spans="1:12" x14ac:dyDescent="0.35">
      <c r="A1684" t="s">
        <v>698</v>
      </c>
      <c r="B1684" t="s">
        <v>24</v>
      </c>
      <c r="C1684" t="s">
        <v>24</v>
      </c>
      <c r="D1684" t="s">
        <v>3858</v>
      </c>
      <c r="E1684">
        <v>1</v>
      </c>
      <c r="F1684" t="s">
        <v>3828</v>
      </c>
      <c r="G1684">
        <v>3</v>
      </c>
      <c r="H1684" t="s">
        <v>3828</v>
      </c>
      <c r="I1684">
        <v>3</v>
      </c>
      <c r="J1684" t="s">
        <v>36</v>
      </c>
      <c r="K1684" t="s">
        <v>17</v>
      </c>
      <c r="L1684" t="s">
        <v>5479</v>
      </c>
    </row>
    <row r="1685" spans="1:12" x14ac:dyDescent="0.35">
      <c r="A1685" t="s">
        <v>699</v>
      </c>
      <c r="B1685" t="s">
        <v>50</v>
      </c>
      <c r="C1685" t="s">
        <v>50</v>
      </c>
      <c r="D1685" t="s">
        <v>3834</v>
      </c>
      <c r="E1685">
        <v>5</v>
      </c>
      <c r="F1685" t="s">
        <v>3828</v>
      </c>
      <c r="G1685">
        <v>3</v>
      </c>
      <c r="H1685" t="s">
        <v>3835</v>
      </c>
      <c r="I1685">
        <v>15</v>
      </c>
      <c r="J1685" t="s">
        <v>16</v>
      </c>
      <c r="K1685" t="s">
        <v>26</v>
      </c>
      <c r="L1685" t="s">
        <v>3969</v>
      </c>
    </row>
    <row r="1686" spans="1:12" x14ac:dyDescent="0.35">
      <c r="A1686" t="s">
        <v>700</v>
      </c>
      <c r="B1686" t="s">
        <v>50</v>
      </c>
      <c r="C1686" t="s">
        <v>50</v>
      </c>
      <c r="D1686" t="s">
        <v>3858</v>
      </c>
      <c r="E1686">
        <v>1</v>
      </c>
      <c r="F1686" t="s">
        <v>3828</v>
      </c>
      <c r="G1686">
        <v>3</v>
      </c>
      <c r="H1686" t="s">
        <v>3828</v>
      </c>
      <c r="I1686">
        <v>3</v>
      </c>
      <c r="J1686" t="s">
        <v>25</v>
      </c>
      <c r="K1686" t="s">
        <v>26</v>
      </c>
      <c r="L1686" t="s">
        <v>3995</v>
      </c>
    </row>
    <row r="1687" spans="1:12" x14ac:dyDescent="0.35">
      <c r="A1687" t="s">
        <v>5885</v>
      </c>
      <c r="B1687" t="s">
        <v>42</v>
      </c>
      <c r="C1687" t="s">
        <v>42</v>
      </c>
      <c r="D1687" t="s">
        <v>3838</v>
      </c>
      <c r="E1687">
        <v>2</v>
      </c>
      <c r="F1687" t="s">
        <v>3849</v>
      </c>
      <c r="G1687">
        <v>5</v>
      </c>
      <c r="H1687" t="s">
        <v>3843</v>
      </c>
      <c r="I1687">
        <v>10</v>
      </c>
      <c r="J1687" t="s">
        <v>16</v>
      </c>
      <c r="K1687" t="s">
        <v>3833</v>
      </c>
      <c r="L1687" t="s">
        <v>5158</v>
      </c>
    </row>
    <row r="1688" spans="1:12" x14ac:dyDescent="0.35">
      <c r="A1688" t="s">
        <v>701</v>
      </c>
      <c r="B1688" t="s">
        <v>84</v>
      </c>
      <c r="C1688" t="s">
        <v>84</v>
      </c>
      <c r="D1688" t="s">
        <v>3858</v>
      </c>
      <c r="E1688">
        <v>1</v>
      </c>
      <c r="F1688" t="s">
        <v>3839</v>
      </c>
      <c r="G1688">
        <v>1.5</v>
      </c>
      <c r="H1688" t="s">
        <v>3839</v>
      </c>
      <c r="I1688">
        <v>1.5</v>
      </c>
      <c r="J1688" t="s">
        <v>36</v>
      </c>
      <c r="K1688" t="s">
        <v>17</v>
      </c>
      <c r="L1688" t="s">
        <v>3900</v>
      </c>
    </row>
    <row r="1689" spans="1:12" x14ac:dyDescent="0.35">
      <c r="A1689" t="s">
        <v>5886</v>
      </c>
      <c r="B1689" t="s">
        <v>84</v>
      </c>
      <c r="C1689" t="s">
        <v>84</v>
      </c>
      <c r="D1689" t="s">
        <v>3838</v>
      </c>
      <c r="E1689">
        <v>2</v>
      </c>
      <c r="F1689" t="s">
        <v>3839</v>
      </c>
      <c r="G1689">
        <v>1.5</v>
      </c>
      <c r="H1689" t="s">
        <v>3828</v>
      </c>
      <c r="I1689">
        <v>3</v>
      </c>
      <c r="J1689" t="s">
        <v>16</v>
      </c>
      <c r="K1689" t="s">
        <v>3825</v>
      </c>
      <c r="L1689" t="s">
        <v>4245</v>
      </c>
    </row>
    <row r="1690" spans="1:12" x14ac:dyDescent="0.35">
      <c r="A1690" t="s">
        <v>702</v>
      </c>
      <c r="B1690" t="s">
        <v>84</v>
      </c>
      <c r="C1690" t="s">
        <v>84</v>
      </c>
      <c r="D1690" t="s">
        <v>3834</v>
      </c>
      <c r="E1690">
        <v>5</v>
      </c>
      <c r="F1690" t="s">
        <v>3839</v>
      </c>
      <c r="G1690">
        <v>1.5</v>
      </c>
      <c r="H1690" t="s">
        <v>3899</v>
      </c>
      <c r="I1690">
        <v>7.5</v>
      </c>
      <c r="J1690" t="s">
        <v>36</v>
      </c>
      <c r="K1690" t="s">
        <v>17</v>
      </c>
      <c r="L1690" t="s">
        <v>4377</v>
      </c>
    </row>
    <row r="1691" spans="1:12" x14ac:dyDescent="0.35">
      <c r="A1691" t="s">
        <v>5887</v>
      </c>
      <c r="B1691" t="s">
        <v>50</v>
      </c>
      <c r="C1691" t="s">
        <v>50</v>
      </c>
      <c r="D1691" t="s">
        <v>3851</v>
      </c>
      <c r="E1691">
        <v>4</v>
      </c>
      <c r="F1691" t="s">
        <v>3828</v>
      </c>
      <c r="G1691">
        <v>3</v>
      </c>
      <c r="H1691" t="s">
        <v>3852</v>
      </c>
      <c r="I1691">
        <v>12</v>
      </c>
      <c r="J1691" t="s">
        <v>3833</v>
      </c>
      <c r="K1691" t="s">
        <v>17</v>
      </c>
      <c r="L1691" t="s">
        <v>4727</v>
      </c>
    </row>
    <row r="1692" spans="1:12" x14ac:dyDescent="0.35">
      <c r="A1692" t="s">
        <v>703</v>
      </c>
      <c r="B1692" t="s">
        <v>84</v>
      </c>
      <c r="C1692" t="s">
        <v>84</v>
      </c>
      <c r="D1692" t="s">
        <v>3858</v>
      </c>
      <c r="E1692">
        <v>1</v>
      </c>
      <c r="F1692" t="s">
        <v>3839</v>
      </c>
      <c r="G1692">
        <v>1.5</v>
      </c>
      <c r="H1692" t="s">
        <v>3839</v>
      </c>
      <c r="I1692">
        <v>1.5</v>
      </c>
      <c r="J1692" t="s">
        <v>36</v>
      </c>
      <c r="K1692" t="s">
        <v>26</v>
      </c>
      <c r="L1692" t="s">
        <v>4563</v>
      </c>
    </row>
    <row r="1693" spans="1:12" x14ac:dyDescent="0.35">
      <c r="A1693" t="s">
        <v>704</v>
      </c>
      <c r="B1693" t="s">
        <v>47</v>
      </c>
      <c r="C1693" t="s">
        <v>47</v>
      </c>
      <c r="D1693" t="s">
        <v>3858</v>
      </c>
      <c r="E1693">
        <v>1</v>
      </c>
      <c r="F1693" t="s">
        <v>3879</v>
      </c>
      <c r="G1693">
        <v>4</v>
      </c>
      <c r="H1693" t="s">
        <v>3879</v>
      </c>
      <c r="I1693">
        <v>4</v>
      </c>
      <c r="J1693" t="s">
        <v>16</v>
      </c>
      <c r="K1693" t="s">
        <v>26</v>
      </c>
      <c r="L1693" t="s">
        <v>4631</v>
      </c>
    </row>
    <row r="1694" spans="1:12" x14ac:dyDescent="0.35">
      <c r="A1694" t="s">
        <v>705</v>
      </c>
      <c r="B1694" t="s">
        <v>3825</v>
      </c>
      <c r="C1694" t="s">
        <v>15</v>
      </c>
      <c r="D1694" t="s">
        <v>3827</v>
      </c>
      <c r="E1694">
        <v>3</v>
      </c>
      <c r="F1694" t="s">
        <v>3842</v>
      </c>
      <c r="G1694">
        <v>2</v>
      </c>
      <c r="H1694" t="s">
        <v>3830</v>
      </c>
      <c r="I1694">
        <v>6</v>
      </c>
      <c r="J1694" t="s">
        <v>36</v>
      </c>
      <c r="K1694" t="s">
        <v>17</v>
      </c>
      <c r="L1694" t="s">
        <v>3937</v>
      </c>
    </row>
    <row r="1695" spans="1:12" x14ac:dyDescent="0.35">
      <c r="A1695" t="s">
        <v>706</v>
      </c>
      <c r="B1695" t="s">
        <v>50</v>
      </c>
      <c r="C1695" t="s">
        <v>50</v>
      </c>
      <c r="D1695" t="s">
        <v>3858</v>
      </c>
      <c r="E1695">
        <v>1</v>
      </c>
      <c r="F1695" t="s">
        <v>3828</v>
      </c>
      <c r="G1695">
        <v>3</v>
      </c>
      <c r="H1695" t="s">
        <v>3828</v>
      </c>
      <c r="I1695">
        <v>3</v>
      </c>
      <c r="J1695" t="s">
        <v>16</v>
      </c>
      <c r="K1695" t="s">
        <v>26</v>
      </c>
      <c r="L1695" t="s">
        <v>5888</v>
      </c>
    </row>
    <row r="1696" spans="1:12" x14ac:dyDescent="0.35">
      <c r="A1696" t="s">
        <v>707</v>
      </c>
      <c r="B1696" t="s">
        <v>15</v>
      </c>
      <c r="C1696" t="s">
        <v>15</v>
      </c>
      <c r="D1696" t="s">
        <v>3834</v>
      </c>
      <c r="E1696">
        <v>5</v>
      </c>
      <c r="F1696" t="s">
        <v>3830</v>
      </c>
      <c r="G1696">
        <v>2</v>
      </c>
      <c r="H1696" t="s">
        <v>3843</v>
      </c>
      <c r="I1696">
        <v>10</v>
      </c>
      <c r="J1696" t="s">
        <v>16</v>
      </c>
      <c r="K1696" t="s">
        <v>17</v>
      </c>
      <c r="L1696" t="s">
        <v>4367</v>
      </c>
    </row>
    <row r="1697" spans="1:12" x14ac:dyDescent="0.35">
      <c r="A1697" t="s">
        <v>5889</v>
      </c>
      <c r="B1697" t="s">
        <v>42</v>
      </c>
      <c r="C1697" t="s">
        <v>42</v>
      </c>
      <c r="D1697" t="s">
        <v>3858</v>
      </c>
      <c r="E1697">
        <v>1</v>
      </c>
      <c r="F1697" t="s">
        <v>3849</v>
      </c>
      <c r="G1697">
        <v>5</v>
      </c>
      <c r="H1697" t="s">
        <v>3849</v>
      </c>
      <c r="I1697">
        <v>5</v>
      </c>
      <c r="J1697" t="s">
        <v>36</v>
      </c>
      <c r="K1697" t="s">
        <v>3833</v>
      </c>
      <c r="L1697" t="s">
        <v>3978</v>
      </c>
    </row>
    <row r="1698" spans="1:12" x14ac:dyDescent="0.35">
      <c r="A1698" t="s">
        <v>5890</v>
      </c>
      <c r="B1698" t="s">
        <v>50</v>
      </c>
      <c r="C1698" t="s">
        <v>50</v>
      </c>
      <c r="D1698" t="s">
        <v>3851</v>
      </c>
      <c r="E1698">
        <v>4</v>
      </c>
      <c r="F1698" t="s">
        <v>3828</v>
      </c>
      <c r="G1698">
        <v>3</v>
      </c>
      <c r="H1698" t="s">
        <v>3852</v>
      </c>
      <c r="I1698">
        <v>12</v>
      </c>
      <c r="J1698" t="s">
        <v>16</v>
      </c>
      <c r="K1698" t="s">
        <v>3833</v>
      </c>
      <c r="L1698" t="s">
        <v>4296</v>
      </c>
    </row>
    <row r="1699" spans="1:12" x14ac:dyDescent="0.35">
      <c r="A1699" t="s">
        <v>5891</v>
      </c>
      <c r="B1699" t="s">
        <v>42</v>
      </c>
      <c r="C1699" t="s">
        <v>42</v>
      </c>
      <c r="D1699" t="s">
        <v>3851</v>
      </c>
      <c r="E1699">
        <v>4</v>
      </c>
      <c r="F1699" t="s">
        <v>3849</v>
      </c>
      <c r="G1699">
        <v>5</v>
      </c>
      <c r="H1699" t="s">
        <v>3880</v>
      </c>
      <c r="I1699">
        <v>20</v>
      </c>
      <c r="J1699" t="s">
        <v>3833</v>
      </c>
      <c r="K1699" t="s">
        <v>17</v>
      </c>
      <c r="L1699" t="s">
        <v>4156</v>
      </c>
    </row>
    <row r="1700" spans="1:12" x14ac:dyDescent="0.35">
      <c r="A1700" t="s">
        <v>5892</v>
      </c>
      <c r="B1700" t="s">
        <v>47</v>
      </c>
      <c r="C1700" t="s">
        <v>47</v>
      </c>
      <c r="D1700" t="s">
        <v>3858</v>
      </c>
      <c r="E1700">
        <v>1</v>
      </c>
      <c r="F1700" t="s">
        <v>3879</v>
      </c>
      <c r="G1700">
        <v>4</v>
      </c>
      <c r="H1700" t="s">
        <v>3879</v>
      </c>
      <c r="I1700">
        <v>4</v>
      </c>
      <c r="J1700" t="s">
        <v>3833</v>
      </c>
      <c r="K1700" t="s">
        <v>3833</v>
      </c>
      <c r="L1700" t="s">
        <v>4471</v>
      </c>
    </row>
    <row r="1701" spans="1:12" x14ac:dyDescent="0.35">
      <c r="A1701" t="s">
        <v>5893</v>
      </c>
      <c r="B1701" t="s">
        <v>24</v>
      </c>
      <c r="C1701" t="s">
        <v>24</v>
      </c>
      <c r="D1701" t="s">
        <v>3858</v>
      </c>
      <c r="E1701">
        <v>1</v>
      </c>
      <c r="F1701" t="s">
        <v>3828</v>
      </c>
      <c r="G1701">
        <v>3</v>
      </c>
      <c r="H1701" t="s">
        <v>3825</v>
      </c>
      <c r="I1701">
        <v>3</v>
      </c>
      <c r="J1701" t="s">
        <v>3830</v>
      </c>
      <c r="K1701" t="s">
        <v>26</v>
      </c>
      <c r="L1701" t="s">
        <v>3995</v>
      </c>
    </row>
    <row r="1702" spans="1:12" x14ac:dyDescent="0.35">
      <c r="A1702" t="s">
        <v>5894</v>
      </c>
      <c r="B1702" t="s">
        <v>24</v>
      </c>
      <c r="C1702" t="s">
        <v>24</v>
      </c>
      <c r="D1702" t="s">
        <v>3838</v>
      </c>
      <c r="E1702">
        <v>2</v>
      </c>
      <c r="F1702" t="s">
        <v>3828</v>
      </c>
      <c r="G1702">
        <v>3</v>
      </c>
      <c r="H1702" t="s">
        <v>3902</v>
      </c>
      <c r="I1702">
        <v>6</v>
      </c>
      <c r="J1702" t="s">
        <v>25</v>
      </c>
      <c r="K1702" t="s">
        <v>17</v>
      </c>
      <c r="L1702" t="s">
        <v>3830</v>
      </c>
    </row>
    <row r="1703" spans="1:12" x14ac:dyDescent="0.35">
      <c r="A1703" t="s">
        <v>5895</v>
      </c>
      <c r="B1703" t="s">
        <v>58</v>
      </c>
      <c r="C1703" t="s">
        <v>58</v>
      </c>
      <c r="D1703" t="s">
        <v>3838</v>
      </c>
      <c r="E1703">
        <v>2</v>
      </c>
      <c r="F1703" t="s">
        <v>3879</v>
      </c>
      <c r="G1703">
        <v>4</v>
      </c>
      <c r="H1703" t="s">
        <v>3883</v>
      </c>
      <c r="I1703">
        <v>8</v>
      </c>
      <c r="J1703" t="s">
        <v>25</v>
      </c>
      <c r="K1703" t="s">
        <v>3833</v>
      </c>
      <c r="L1703" t="s">
        <v>4444</v>
      </c>
    </row>
    <row r="1704" spans="1:12" x14ac:dyDescent="0.35">
      <c r="A1704" t="s">
        <v>5896</v>
      </c>
      <c r="B1704" t="s">
        <v>58</v>
      </c>
      <c r="C1704" t="s">
        <v>58</v>
      </c>
      <c r="D1704" t="s">
        <v>3838</v>
      </c>
      <c r="E1704">
        <v>2</v>
      </c>
      <c r="F1704" t="s">
        <v>3879</v>
      </c>
      <c r="G1704">
        <v>4</v>
      </c>
      <c r="H1704" t="s">
        <v>3883</v>
      </c>
      <c r="I1704">
        <v>8</v>
      </c>
      <c r="J1704" t="s">
        <v>36</v>
      </c>
      <c r="K1704" t="s">
        <v>3833</v>
      </c>
      <c r="L1704" t="s">
        <v>4015</v>
      </c>
    </row>
    <row r="1705" spans="1:12" x14ac:dyDescent="0.35">
      <c r="A1705" t="s">
        <v>4135</v>
      </c>
      <c r="B1705" t="s">
        <v>3825</v>
      </c>
      <c r="C1705" t="s">
        <v>3826</v>
      </c>
      <c r="D1705" t="s">
        <v>3834</v>
      </c>
      <c r="E1705">
        <v>5</v>
      </c>
      <c r="F1705" t="s">
        <v>3828</v>
      </c>
      <c r="G1705">
        <v>3</v>
      </c>
      <c r="H1705" t="s">
        <v>3835</v>
      </c>
      <c r="I1705">
        <v>15</v>
      </c>
      <c r="J1705" t="s">
        <v>3833</v>
      </c>
      <c r="K1705" t="s">
        <v>3833</v>
      </c>
      <c r="L1705" t="s">
        <v>4125</v>
      </c>
    </row>
    <row r="1706" spans="1:12" x14ac:dyDescent="0.35">
      <c r="A1706" t="s">
        <v>5897</v>
      </c>
      <c r="B1706" t="s">
        <v>50</v>
      </c>
      <c r="C1706" t="s">
        <v>50</v>
      </c>
      <c r="D1706" t="s">
        <v>3858</v>
      </c>
      <c r="E1706">
        <v>1</v>
      </c>
      <c r="F1706" t="s">
        <v>3828</v>
      </c>
      <c r="G1706">
        <v>3</v>
      </c>
      <c r="H1706" t="s">
        <v>3828</v>
      </c>
      <c r="I1706">
        <v>3</v>
      </c>
      <c r="J1706" t="s">
        <v>3833</v>
      </c>
      <c r="K1706" t="s">
        <v>3833</v>
      </c>
      <c r="L1706" t="s">
        <v>3993</v>
      </c>
    </row>
    <row r="1707" spans="1:12" x14ac:dyDescent="0.35">
      <c r="A1707" t="s">
        <v>708</v>
      </c>
      <c r="B1707" t="s">
        <v>31</v>
      </c>
      <c r="C1707" t="s">
        <v>31</v>
      </c>
      <c r="D1707" t="s">
        <v>3858</v>
      </c>
      <c r="E1707">
        <v>1</v>
      </c>
      <c r="F1707" t="s">
        <v>3846</v>
      </c>
      <c r="G1707">
        <v>1</v>
      </c>
      <c r="H1707" t="s">
        <v>3846</v>
      </c>
      <c r="I1707">
        <v>1</v>
      </c>
      <c r="J1707" t="s">
        <v>16</v>
      </c>
      <c r="K1707" t="s">
        <v>17</v>
      </c>
      <c r="L1707" t="s">
        <v>4087</v>
      </c>
    </row>
    <row r="1708" spans="1:12" x14ac:dyDescent="0.35">
      <c r="A1708" t="s">
        <v>5898</v>
      </c>
      <c r="B1708" t="s">
        <v>42</v>
      </c>
      <c r="C1708" t="s">
        <v>42</v>
      </c>
      <c r="D1708" t="s">
        <v>3830</v>
      </c>
      <c r="E1708">
        <v>2</v>
      </c>
      <c r="F1708" t="s">
        <v>3849</v>
      </c>
      <c r="G1708">
        <v>5</v>
      </c>
      <c r="H1708" t="s">
        <v>3843</v>
      </c>
      <c r="I1708">
        <v>10</v>
      </c>
      <c r="J1708" t="s">
        <v>3830</v>
      </c>
      <c r="K1708" t="s">
        <v>3833</v>
      </c>
      <c r="L1708" t="s">
        <v>5258</v>
      </c>
    </row>
    <row r="1709" spans="1:12" x14ac:dyDescent="0.35">
      <c r="A1709" t="s">
        <v>709</v>
      </c>
      <c r="B1709" t="s">
        <v>24</v>
      </c>
      <c r="C1709" t="s">
        <v>24</v>
      </c>
      <c r="D1709" t="s">
        <v>3838</v>
      </c>
      <c r="E1709">
        <v>2</v>
      </c>
      <c r="F1709" t="s">
        <v>3828</v>
      </c>
      <c r="G1709">
        <v>3</v>
      </c>
      <c r="H1709" t="s">
        <v>3902</v>
      </c>
      <c r="I1709">
        <v>6</v>
      </c>
      <c r="J1709" t="s">
        <v>25</v>
      </c>
      <c r="K1709" t="s">
        <v>17</v>
      </c>
      <c r="L1709" t="s">
        <v>4338</v>
      </c>
    </row>
    <row r="1710" spans="1:12" x14ac:dyDescent="0.35">
      <c r="A1710" t="s">
        <v>710</v>
      </c>
      <c r="B1710" t="s">
        <v>15</v>
      </c>
      <c r="C1710" t="s">
        <v>15</v>
      </c>
      <c r="D1710" t="s">
        <v>3834</v>
      </c>
      <c r="E1710">
        <v>5</v>
      </c>
      <c r="F1710" t="s">
        <v>3842</v>
      </c>
      <c r="G1710">
        <v>2</v>
      </c>
      <c r="H1710" t="s">
        <v>3843</v>
      </c>
      <c r="I1710">
        <v>10</v>
      </c>
      <c r="J1710" t="s">
        <v>25</v>
      </c>
      <c r="K1710" t="s">
        <v>26</v>
      </c>
      <c r="L1710" t="s">
        <v>4735</v>
      </c>
    </row>
    <row r="1711" spans="1:12" x14ac:dyDescent="0.35">
      <c r="A1711" t="s">
        <v>711</v>
      </c>
      <c r="B1711" t="s">
        <v>24</v>
      </c>
      <c r="C1711" t="s">
        <v>24</v>
      </c>
      <c r="D1711" t="s">
        <v>3838</v>
      </c>
      <c r="E1711">
        <v>2</v>
      </c>
      <c r="F1711" t="s">
        <v>3828</v>
      </c>
      <c r="G1711">
        <v>3</v>
      </c>
      <c r="H1711" t="s">
        <v>3902</v>
      </c>
      <c r="I1711">
        <v>6</v>
      </c>
      <c r="J1711" t="s">
        <v>36</v>
      </c>
      <c r="K1711" t="s">
        <v>17</v>
      </c>
      <c r="L1711" t="s">
        <v>3985</v>
      </c>
    </row>
    <row r="1712" spans="1:12" x14ac:dyDescent="0.35">
      <c r="A1712" t="s">
        <v>5899</v>
      </c>
      <c r="B1712" t="s">
        <v>31</v>
      </c>
      <c r="C1712" t="s">
        <v>31</v>
      </c>
      <c r="D1712" t="s">
        <v>3834</v>
      </c>
      <c r="E1712">
        <v>5</v>
      </c>
      <c r="F1712" t="s">
        <v>3846</v>
      </c>
      <c r="G1712">
        <v>1</v>
      </c>
      <c r="H1712" t="s">
        <v>3849</v>
      </c>
      <c r="I1712">
        <v>5</v>
      </c>
      <c r="J1712" t="s">
        <v>25</v>
      </c>
      <c r="K1712" t="s">
        <v>3833</v>
      </c>
      <c r="L1712" t="s">
        <v>4102</v>
      </c>
    </row>
    <row r="1713" spans="1:12" x14ac:dyDescent="0.35">
      <c r="A1713" t="s">
        <v>712</v>
      </c>
      <c r="B1713" t="s">
        <v>15</v>
      </c>
      <c r="C1713" t="s">
        <v>15</v>
      </c>
      <c r="D1713" t="s">
        <v>3851</v>
      </c>
      <c r="E1713">
        <v>4</v>
      </c>
      <c r="F1713" t="s">
        <v>3842</v>
      </c>
      <c r="G1713">
        <v>2</v>
      </c>
      <c r="H1713" t="s">
        <v>3883</v>
      </c>
      <c r="I1713">
        <v>8</v>
      </c>
      <c r="J1713" t="s">
        <v>36</v>
      </c>
      <c r="K1713" t="s">
        <v>17</v>
      </c>
      <c r="L1713" t="s">
        <v>4188</v>
      </c>
    </row>
    <row r="1714" spans="1:12" x14ac:dyDescent="0.35">
      <c r="A1714" t="s">
        <v>5900</v>
      </c>
      <c r="B1714" t="s">
        <v>31</v>
      </c>
      <c r="C1714" t="s">
        <v>31</v>
      </c>
      <c r="D1714" t="s">
        <v>3838</v>
      </c>
      <c r="E1714">
        <v>2</v>
      </c>
      <c r="F1714" t="s">
        <v>3846</v>
      </c>
      <c r="G1714">
        <v>1</v>
      </c>
      <c r="H1714" t="s">
        <v>3842</v>
      </c>
      <c r="I1714">
        <v>2</v>
      </c>
      <c r="J1714" t="s">
        <v>36</v>
      </c>
      <c r="K1714" t="s">
        <v>3833</v>
      </c>
      <c r="L1714" t="s">
        <v>4066</v>
      </c>
    </row>
    <row r="1715" spans="1:12" x14ac:dyDescent="0.35">
      <c r="A1715" t="s">
        <v>5901</v>
      </c>
      <c r="B1715" t="s">
        <v>47</v>
      </c>
      <c r="C1715" t="s">
        <v>47</v>
      </c>
      <c r="D1715" t="s">
        <v>3827</v>
      </c>
      <c r="E1715">
        <v>3</v>
      </c>
      <c r="F1715" t="s">
        <v>3879</v>
      </c>
      <c r="G1715">
        <v>4</v>
      </c>
      <c r="H1715" t="s">
        <v>3852</v>
      </c>
      <c r="I1715">
        <v>12</v>
      </c>
      <c r="J1715" t="s">
        <v>3833</v>
      </c>
      <c r="K1715" t="s">
        <v>17</v>
      </c>
      <c r="L1715" t="s">
        <v>4083</v>
      </c>
    </row>
    <row r="1716" spans="1:12" x14ac:dyDescent="0.35">
      <c r="A1716" t="s">
        <v>5902</v>
      </c>
      <c r="B1716" t="s">
        <v>15</v>
      </c>
      <c r="C1716" t="s">
        <v>15</v>
      </c>
      <c r="D1716" t="s">
        <v>3827</v>
      </c>
      <c r="E1716">
        <v>3</v>
      </c>
      <c r="F1716" t="s">
        <v>3842</v>
      </c>
      <c r="G1716">
        <v>2</v>
      </c>
      <c r="H1716" t="s">
        <v>3902</v>
      </c>
      <c r="I1716">
        <v>6</v>
      </c>
      <c r="J1716" t="s">
        <v>3833</v>
      </c>
      <c r="K1716" t="s">
        <v>26</v>
      </c>
      <c r="L1716" t="s">
        <v>4069</v>
      </c>
    </row>
    <row r="1717" spans="1:12" x14ac:dyDescent="0.35">
      <c r="A1717" t="s">
        <v>5903</v>
      </c>
      <c r="B1717" t="s">
        <v>47</v>
      </c>
      <c r="C1717" t="s">
        <v>47</v>
      </c>
      <c r="D1717" t="s">
        <v>3834</v>
      </c>
      <c r="E1717">
        <v>5</v>
      </c>
      <c r="F1717" t="s">
        <v>3879</v>
      </c>
      <c r="G1717">
        <v>4</v>
      </c>
      <c r="H1717" t="s">
        <v>3880</v>
      </c>
      <c r="I1717">
        <v>20</v>
      </c>
      <c r="J1717" t="s">
        <v>3833</v>
      </c>
      <c r="K1717" t="s">
        <v>3825</v>
      </c>
      <c r="L1717" t="s">
        <v>4032</v>
      </c>
    </row>
    <row r="1718" spans="1:12" x14ac:dyDescent="0.35">
      <c r="A1718" t="s">
        <v>713</v>
      </c>
      <c r="B1718" t="s">
        <v>42</v>
      </c>
      <c r="C1718" t="s">
        <v>42</v>
      </c>
      <c r="D1718" t="s">
        <v>3858</v>
      </c>
      <c r="E1718">
        <v>1</v>
      </c>
      <c r="F1718" t="s">
        <v>3849</v>
      </c>
      <c r="G1718">
        <v>5</v>
      </c>
      <c r="H1718" t="s">
        <v>3849</v>
      </c>
      <c r="I1718">
        <v>5</v>
      </c>
      <c r="J1718" t="s">
        <v>16</v>
      </c>
      <c r="K1718" t="s">
        <v>17</v>
      </c>
      <c r="L1718" t="s">
        <v>4400</v>
      </c>
    </row>
    <row r="1719" spans="1:12" x14ac:dyDescent="0.35">
      <c r="A1719" t="s">
        <v>714</v>
      </c>
      <c r="B1719" t="s">
        <v>58</v>
      </c>
      <c r="C1719" t="s">
        <v>58</v>
      </c>
      <c r="D1719" t="s">
        <v>3858</v>
      </c>
      <c r="E1719">
        <v>1</v>
      </c>
      <c r="F1719" t="s">
        <v>3879</v>
      </c>
      <c r="G1719">
        <v>4</v>
      </c>
      <c r="H1719" t="s">
        <v>3879</v>
      </c>
      <c r="I1719">
        <v>4</v>
      </c>
      <c r="J1719" t="s">
        <v>25</v>
      </c>
      <c r="K1719" t="s">
        <v>26</v>
      </c>
      <c r="L1719" t="s">
        <v>4044</v>
      </c>
    </row>
    <row r="1720" spans="1:12" x14ac:dyDescent="0.35">
      <c r="A1720" t="s">
        <v>5904</v>
      </c>
      <c r="B1720" t="s">
        <v>50</v>
      </c>
      <c r="C1720" t="s">
        <v>50</v>
      </c>
      <c r="D1720" t="s">
        <v>3827</v>
      </c>
      <c r="E1720">
        <v>3</v>
      </c>
      <c r="F1720" t="s">
        <v>3828</v>
      </c>
      <c r="G1720">
        <v>3</v>
      </c>
      <c r="H1720" t="s">
        <v>3829</v>
      </c>
      <c r="I1720">
        <v>9</v>
      </c>
      <c r="J1720" t="s">
        <v>3833</v>
      </c>
      <c r="K1720" t="s">
        <v>26</v>
      </c>
      <c r="L1720" t="s">
        <v>4231</v>
      </c>
    </row>
    <row r="1721" spans="1:12" x14ac:dyDescent="0.35">
      <c r="A1721" t="s">
        <v>4136</v>
      </c>
      <c r="B1721" t="s">
        <v>3825</v>
      </c>
      <c r="C1721" t="s">
        <v>3826</v>
      </c>
      <c r="D1721" t="s">
        <v>3827</v>
      </c>
      <c r="E1721">
        <v>3</v>
      </c>
      <c r="F1721" t="s">
        <v>3828</v>
      </c>
      <c r="G1721">
        <v>3</v>
      </c>
      <c r="H1721" t="s">
        <v>3829</v>
      </c>
      <c r="I1721">
        <v>9</v>
      </c>
      <c r="J1721" t="s">
        <v>3833</v>
      </c>
      <c r="K1721" t="s">
        <v>17</v>
      </c>
      <c r="L1721" t="s">
        <v>4137</v>
      </c>
    </row>
    <row r="1722" spans="1:12" x14ac:dyDescent="0.35">
      <c r="A1722" t="s">
        <v>715</v>
      </c>
      <c r="B1722" t="s">
        <v>24</v>
      </c>
      <c r="C1722" t="s">
        <v>24</v>
      </c>
      <c r="D1722" t="s">
        <v>3834</v>
      </c>
      <c r="E1722">
        <v>5</v>
      </c>
      <c r="F1722" t="s">
        <v>3828</v>
      </c>
      <c r="G1722">
        <v>3</v>
      </c>
      <c r="H1722" t="s">
        <v>3825</v>
      </c>
      <c r="I1722">
        <v>15</v>
      </c>
      <c r="J1722" t="s">
        <v>25</v>
      </c>
      <c r="K1722" t="s">
        <v>26</v>
      </c>
      <c r="L1722" t="s">
        <v>4019</v>
      </c>
    </row>
    <row r="1723" spans="1:12" x14ac:dyDescent="0.35">
      <c r="A1723" t="s">
        <v>716</v>
      </c>
      <c r="B1723" t="s">
        <v>31</v>
      </c>
      <c r="C1723" t="s">
        <v>31</v>
      </c>
      <c r="D1723" t="s">
        <v>3834</v>
      </c>
      <c r="E1723">
        <v>5</v>
      </c>
      <c r="F1723" t="s">
        <v>3846</v>
      </c>
      <c r="G1723">
        <v>1</v>
      </c>
      <c r="H1723" t="s">
        <v>3849</v>
      </c>
      <c r="I1723">
        <v>5</v>
      </c>
      <c r="J1723" t="s">
        <v>25</v>
      </c>
      <c r="K1723" t="s">
        <v>17</v>
      </c>
      <c r="L1723" t="s">
        <v>4111</v>
      </c>
    </row>
    <row r="1724" spans="1:12" x14ac:dyDescent="0.35">
      <c r="A1724" t="s">
        <v>717</v>
      </c>
      <c r="B1724" t="s">
        <v>3830</v>
      </c>
      <c r="C1724" t="s">
        <v>42</v>
      </c>
      <c r="D1724" t="s">
        <v>3858</v>
      </c>
      <c r="E1724">
        <v>1</v>
      </c>
      <c r="F1724" t="s">
        <v>3849</v>
      </c>
      <c r="G1724">
        <v>5</v>
      </c>
      <c r="H1724" t="s">
        <v>3849</v>
      </c>
      <c r="I1724">
        <v>5</v>
      </c>
      <c r="J1724" t="s">
        <v>25</v>
      </c>
      <c r="K1724" t="s">
        <v>26</v>
      </c>
      <c r="L1724" t="s">
        <v>4138</v>
      </c>
    </row>
    <row r="1725" spans="1:12" x14ac:dyDescent="0.35">
      <c r="A1725" t="s">
        <v>5905</v>
      </c>
      <c r="B1725" t="s">
        <v>58</v>
      </c>
      <c r="C1725" t="s">
        <v>58</v>
      </c>
      <c r="D1725" t="s">
        <v>3858</v>
      </c>
      <c r="E1725">
        <v>1</v>
      </c>
      <c r="F1725" t="s">
        <v>3879</v>
      </c>
      <c r="G1725">
        <v>4</v>
      </c>
      <c r="H1725" t="s">
        <v>3879</v>
      </c>
      <c r="I1725">
        <v>4</v>
      </c>
      <c r="J1725" t="s">
        <v>3833</v>
      </c>
      <c r="K1725" t="s">
        <v>3833</v>
      </c>
      <c r="L1725" t="s">
        <v>5702</v>
      </c>
    </row>
    <row r="1726" spans="1:12" x14ac:dyDescent="0.35">
      <c r="A1726" t="s">
        <v>718</v>
      </c>
      <c r="B1726" t="s">
        <v>24</v>
      </c>
      <c r="C1726" t="s">
        <v>24</v>
      </c>
      <c r="D1726" t="s">
        <v>3851</v>
      </c>
      <c r="E1726">
        <v>4</v>
      </c>
      <c r="F1726" t="s">
        <v>3828</v>
      </c>
      <c r="G1726">
        <v>3</v>
      </c>
      <c r="H1726" t="s">
        <v>3852</v>
      </c>
      <c r="I1726">
        <v>12</v>
      </c>
      <c r="J1726" t="s">
        <v>25</v>
      </c>
      <c r="K1726" t="s">
        <v>17</v>
      </c>
      <c r="L1726" t="s">
        <v>4246</v>
      </c>
    </row>
    <row r="1727" spans="1:12" x14ac:dyDescent="0.35">
      <c r="A1727" t="s">
        <v>719</v>
      </c>
      <c r="B1727" t="s">
        <v>3833</v>
      </c>
      <c r="C1727" t="s">
        <v>42</v>
      </c>
      <c r="D1727" t="s">
        <v>3827</v>
      </c>
      <c r="E1727">
        <v>3</v>
      </c>
      <c r="F1727" t="s">
        <v>3849</v>
      </c>
      <c r="G1727">
        <v>5</v>
      </c>
      <c r="H1727" t="s">
        <v>3835</v>
      </c>
      <c r="I1727">
        <v>15</v>
      </c>
      <c r="J1727" t="s">
        <v>25</v>
      </c>
      <c r="K1727" t="s">
        <v>26</v>
      </c>
      <c r="L1727" t="s">
        <v>4139</v>
      </c>
    </row>
    <row r="1728" spans="1:12" x14ac:dyDescent="0.35">
      <c r="A1728" t="s">
        <v>720</v>
      </c>
      <c r="B1728" t="s">
        <v>47</v>
      </c>
      <c r="C1728" t="s">
        <v>47</v>
      </c>
      <c r="D1728" t="s">
        <v>3838</v>
      </c>
      <c r="E1728">
        <v>2</v>
      </c>
      <c r="F1728" t="s">
        <v>3879</v>
      </c>
      <c r="G1728">
        <v>4</v>
      </c>
      <c r="H1728" t="s">
        <v>3883</v>
      </c>
      <c r="I1728">
        <v>8</v>
      </c>
      <c r="J1728" t="s">
        <v>25</v>
      </c>
      <c r="K1728" t="s">
        <v>26</v>
      </c>
      <c r="L1728" t="s">
        <v>4059</v>
      </c>
    </row>
    <row r="1729" spans="1:12" x14ac:dyDescent="0.35">
      <c r="A1729" t="s">
        <v>721</v>
      </c>
      <c r="B1729" t="s">
        <v>84</v>
      </c>
      <c r="C1729" t="s">
        <v>84</v>
      </c>
      <c r="D1729" t="s">
        <v>3834</v>
      </c>
      <c r="E1729">
        <v>5</v>
      </c>
      <c r="F1729" t="s">
        <v>3839</v>
      </c>
      <c r="G1729">
        <v>1.5</v>
      </c>
      <c r="H1729" t="s">
        <v>3899</v>
      </c>
      <c r="I1729">
        <v>7.5</v>
      </c>
      <c r="J1729" t="s">
        <v>16</v>
      </c>
      <c r="K1729" t="s">
        <v>17</v>
      </c>
      <c r="L1729" t="s">
        <v>4143</v>
      </c>
    </row>
    <row r="1730" spans="1:12" x14ac:dyDescent="0.35">
      <c r="A1730" t="s">
        <v>5906</v>
      </c>
      <c r="B1730" t="s">
        <v>24</v>
      </c>
      <c r="C1730" t="s">
        <v>24</v>
      </c>
      <c r="D1730" t="s">
        <v>3838</v>
      </c>
      <c r="E1730">
        <v>2</v>
      </c>
      <c r="F1730" t="s">
        <v>3828</v>
      </c>
      <c r="G1730">
        <v>3</v>
      </c>
      <c r="H1730" t="s">
        <v>3902</v>
      </c>
      <c r="I1730">
        <v>6</v>
      </c>
      <c r="J1730" t="s">
        <v>16</v>
      </c>
      <c r="K1730" t="s">
        <v>3833</v>
      </c>
      <c r="L1730" t="s">
        <v>4231</v>
      </c>
    </row>
    <row r="1731" spans="1:12" x14ac:dyDescent="0.35">
      <c r="A1731" t="s">
        <v>5907</v>
      </c>
      <c r="B1731" t="s">
        <v>15</v>
      </c>
      <c r="C1731" t="s">
        <v>15</v>
      </c>
      <c r="D1731" t="s">
        <v>3827</v>
      </c>
      <c r="E1731">
        <v>3</v>
      </c>
      <c r="F1731" t="s">
        <v>3842</v>
      </c>
      <c r="G1731">
        <v>2</v>
      </c>
      <c r="H1731" t="s">
        <v>3902</v>
      </c>
      <c r="I1731">
        <v>6</v>
      </c>
      <c r="J1731" t="s">
        <v>36</v>
      </c>
      <c r="K1731" t="s">
        <v>3833</v>
      </c>
      <c r="L1731" t="s">
        <v>4431</v>
      </c>
    </row>
    <row r="1732" spans="1:12" x14ac:dyDescent="0.35">
      <c r="A1732" t="s">
        <v>5908</v>
      </c>
      <c r="B1732" t="s">
        <v>24</v>
      </c>
      <c r="C1732" t="s">
        <v>24</v>
      </c>
      <c r="D1732" t="s">
        <v>3827</v>
      </c>
      <c r="E1732">
        <v>3</v>
      </c>
      <c r="F1732" t="s">
        <v>3828</v>
      </c>
      <c r="G1732">
        <v>3</v>
      </c>
      <c r="H1732" t="s">
        <v>3829</v>
      </c>
      <c r="I1732">
        <v>9</v>
      </c>
      <c r="J1732" t="s">
        <v>3833</v>
      </c>
      <c r="K1732" t="s">
        <v>3833</v>
      </c>
      <c r="L1732" t="s">
        <v>4409</v>
      </c>
    </row>
    <row r="1733" spans="1:12" x14ac:dyDescent="0.35">
      <c r="A1733" t="s">
        <v>722</v>
      </c>
      <c r="B1733" t="s">
        <v>47</v>
      </c>
      <c r="C1733" t="s">
        <v>47</v>
      </c>
      <c r="D1733" t="s">
        <v>3834</v>
      </c>
      <c r="E1733">
        <v>5</v>
      </c>
      <c r="F1733" t="s">
        <v>3879</v>
      </c>
      <c r="G1733">
        <v>4</v>
      </c>
      <c r="H1733" t="s">
        <v>3880</v>
      </c>
      <c r="I1733">
        <v>20</v>
      </c>
      <c r="J1733" t="s">
        <v>16</v>
      </c>
      <c r="K1733" t="s">
        <v>17</v>
      </c>
      <c r="L1733" t="s">
        <v>4094</v>
      </c>
    </row>
    <row r="1734" spans="1:12" x14ac:dyDescent="0.35">
      <c r="A1734" t="s">
        <v>5909</v>
      </c>
      <c r="B1734" t="s">
        <v>24</v>
      </c>
      <c r="C1734" t="s">
        <v>24</v>
      </c>
      <c r="D1734" t="s">
        <v>3827</v>
      </c>
      <c r="E1734">
        <v>3</v>
      </c>
      <c r="F1734" t="s">
        <v>3828</v>
      </c>
      <c r="G1734">
        <v>3</v>
      </c>
      <c r="H1734" t="s">
        <v>3829</v>
      </c>
      <c r="I1734">
        <v>9</v>
      </c>
      <c r="J1734" t="s">
        <v>3825</v>
      </c>
      <c r="K1734" t="s">
        <v>17</v>
      </c>
      <c r="L1734" t="s">
        <v>4021</v>
      </c>
    </row>
    <row r="1735" spans="1:12" x14ac:dyDescent="0.35">
      <c r="A1735" t="s">
        <v>4140</v>
      </c>
      <c r="B1735" t="s">
        <v>3833</v>
      </c>
      <c r="C1735" t="s">
        <v>84</v>
      </c>
      <c r="D1735" t="s">
        <v>3838</v>
      </c>
      <c r="E1735">
        <v>2</v>
      </c>
      <c r="F1735" t="s">
        <v>3839</v>
      </c>
      <c r="G1735">
        <v>1.5</v>
      </c>
      <c r="H1735" t="s">
        <v>3828</v>
      </c>
      <c r="I1735">
        <v>3</v>
      </c>
      <c r="J1735" t="s">
        <v>36</v>
      </c>
      <c r="K1735" t="s">
        <v>3833</v>
      </c>
      <c r="L1735" t="s">
        <v>3897</v>
      </c>
    </row>
    <row r="1736" spans="1:12" x14ac:dyDescent="0.35">
      <c r="A1736" t="s">
        <v>5910</v>
      </c>
      <c r="B1736" t="s">
        <v>42</v>
      </c>
      <c r="C1736" t="s">
        <v>42</v>
      </c>
      <c r="D1736" t="s">
        <v>3834</v>
      </c>
      <c r="E1736">
        <v>5</v>
      </c>
      <c r="F1736" t="s">
        <v>3849</v>
      </c>
      <c r="G1736">
        <v>5</v>
      </c>
      <c r="H1736" t="s">
        <v>3855</v>
      </c>
      <c r="I1736">
        <v>25</v>
      </c>
      <c r="J1736" t="s">
        <v>36</v>
      </c>
      <c r="K1736" t="s">
        <v>3833</v>
      </c>
      <c r="L1736" t="s">
        <v>4194</v>
      </c>
    </row>
    <row r="1737" spans="1:12" x14ac:dyDescent="0.35">
      <c r="A1737" t="s">
        <v>723</v>
      </c>
      <c r="B1737" t="s">
        <v>15</v>
      </c>
      <c r="C1737" t="s">
        <v>15</v>
      </c>
      <c r="D1737" t="s">
        <v>3834</v>
      </c>
      <c r="E1737">
        <v>5</v>
      </c>
      <c r="F1737" t="s">
        <v>3842</v>
      </c>
      <c r="G1737">
        <v>2</v>
      </c>
      <c r="H1737" t="s">
        <v>3843</v>
      </c>
      <c r="I1737">
        <v>10</v>
      </c>
      <c r="J1737" t="s">
        <v>25</v>
      </c>
      <c r="K1737" t="s">
        <v>17</v>
      </c>
      <c r="L1737" t="s">
        <v>4801</v>
      </c>
    </row>
    <row r="1738" spans="1:12" x14ac:dyDescent="0.35">
      <c r="A1738" t="s">
        <v>5911</v>
      </c>
      <c r="B1738" t="s">
        <v>58</v>
      </c>
      <c r="C1738" t="s">
        <v>58</v>
      </c>
      <c r="D1738" t="s">
        <v>3838</v>
      </c>
      <c r="E1738">
        <v>2</v>
      </c>
      <c r="F1738" t="s">
        <v>3879</v>
      </c>
      <c r="G1738">
        <v>4</v>
      </c>
      <c r="H1738" t="s">
        <v>3883</v>
      </c>
      <c r="I1738">
        <v>8</v>
      </c>
      <c r="J1738" t="s">
        <v>25</v>
      </c>
      <c r="K1738" t="s">
        <v>3833</v>
      </c>
      <c r="L1738" t="s">
        <v>5888</v>
      </c>
    </row>
    <row r="1739" spans="1:12" x14ac:dyDescent="0.35">
      <c r="A1739" t="s">
        <v>5912</v>
      </c>
      <c r="B1739" t="s">
        <v>58</v>
      </c>
      <c r="C1739" t="s">
        <v>58</v>
      </c>
      <c r="D1739" t="s">
        <v>3830</v>
      </c>
      <c r="E1739">
        <v>1</v>
      </c>
      <c r="F1739" t="s">
        <v>3879</v>
      </c>
      <c r="G1739">
        <v>4</v>
      </c>
      <c r="H1739" t="s">
        <v>3879</v>
      </c>
      <c r="I1739">
        <v>4</v>
      </c>
      <c r="J1739" t="s">
        <v>25</v>
      </c>
      <c r="K1739" t="s">
        <v>3833</v>
      </c>
      <c r="L1739" t="s">
        <v>4115</v>
      </c>
    </row>
    <row r="1740" spans="1:12" x14ac:dyDescent="0.35">
      <c r="A1740" t="s">
        <v>4141</v>
      </c>
      <c r="B1740" t="s">
        <v>3825</v>
      </c>
      <c r="C1740" t="s">
        <v>15</v>
      </c>
      <c r="D1740" t="s">
        <v>3851</v>
      </c>
      <c r="E1740">
        <v>4</v>
      </c>
      <c r="F1740" t="s">
        <v>3842</v>
      </c>
      <c r="G1740">
        <v>2</v>
      </c>
      <c r="H1740" t="s">
        <v>3883</v>
      </c>
      <c r="I1740">
        <v>8</v>
      </c>
      <c r="J1740" t="s">
        <v>3833</v>
      </c>
      <c r="K1740" t="s">
        <v>17</v>
      </c>
      <c r="L1740" t="s">
        <v>4021</v>
      </c>
    </row>
    <row r="1741" spans="1:12" x14ac:dyDescent="0.35">
      <c r="A1741" t="s">
        <v>5913</v>
      </c>
      <c r="B1741" t="s">
        <v>58</v>
      </c>
      <c r="C1741" t="s">
        <v>58</v>
      </c>
      <c r="D1741" t="s">
        <v>3851</v>
      </c>
      <c r="E1741">
        <v>4</v>
      </c>
      <c r="F1741" t="s">
        <v>3879</v>
      </c>
      <c r="G1741">
        <v>4</v>
      </c>
      <c r="H1741" t="s">
        <v>3874</v>
      </c>
      <c r="I1741">
        <v>16</v>
      </c>
      <c r="J1741" t="s">
        <v>3833</v>
      </c>
      <c r="K1741" t="s">
        <v>26</v>
      </c>
      <c r="L1741" t="s">
        <v>4497</v>
      </c>
    </row>
    <row r="1742" spans="1:12" x14ac:dyDescent="0.35">
      <c r="A1742" t="s">
        <v>5914</v>
      </c>
      <c r="B1742" t="s">
        <v>24</v>
      </c>
      <c r="C1742" t="s">
        <v>24</v>
      </c>
      <c r="D1742" t="s">
        <v>3851</v>
      </c>
      <c r="E1742">
        <v>4</v>
      </c>
      <c r="F1742" t="s">
        <v>3828</v>
      </c>
      <c r="G1742">
        <v>3</v>
      </c>
      <c r="H1742" t="s">
        <v>3852</v>
      </c>
      <c r="I1742">
        <v>12</v>
      </c>
      <c r="J1742" t="s">
        <v>16</v>
      </c>
      <c r="K1742" t="s">
        <v>3833</v>
      </c>
      <c r="L1742" t="s">
        <v>4074</v>
      </c>
    </row>
    <row r="1743" spans="1:12" x14ac:dyDescent="0.35">
      <c r="A1743" t="s">
        <v>5915</v>
      </c>
      <c r="B1743" t="s">
        <v>15</v>
      </c>
      <c r="C1743" t="s">
        <v>15</v>
      </c>
      <c r="D1743" t="s">
        <v>3851</v>
      </c>
      <c r="E1743">
        <v>4</v>
      </c>
      <c r="F1743" t="s">
        <v>3842</v>
      </c>
      <c r="G1743">
        <v>2</v>
      </c>
      <c r="H1743" t="s">
        <v>3883</v>
      </c>
      <c r="I1743">
        <v>8</v>
      </c>
      <c r="J1743" t="s">
        <v>3833</v>
      </c>
      <c r="K1743" t="s">
        <v>3833</v>
      </c>
      <c r="L1743" t="s">
        <v>4011</v>
      </c>
    </row>
    <row r="1744" spans="1:12" x14ac:dyDescent="0.35">
      <c r="A1744" t="s">
        <v>724</v>
      </c>
      <c r="B1744" t="s">
        <v>47</v>
      </c>
      <c r="C1744" t="s">
        <v>47</v>
      </c>
      <c r="D1744" t="s">
        <v>3858</v>
      </c>
      <c r="E1744">
        <v>1</v>
      </c>
      <c r="F1744" t="s">
        <v>3879</v>
      </c>
      <c r="G1744">
        <v>4</v>
      </c>
      <c r="H1744" t="s">
        <v>3879</v>
      </c>
      <c r="I1744">
        <v>4</v>
      </c>
      <c r="J1744" t="s">
        <v>16</v>
      </c>
      <c r="K1744" t="s">
        <v>17</v>
      </c>
      <c r="L1744" t="s">
        <v>4166</v>
      </c>
    </row>
    <row r="1745" spans="1:12" x14ac:dyDescent="0.35">
      <c r="A1745" t="s">
        <v>725</v>
      </c>
      <c r="B1745" t="s">
        <v>47</v>
      </c>
      <c r="C1745" t="s">
        <v>47</v>
      </c>
      <c r="D1745" t="s">
        <v>3827</v>
      </c>
      <c r="E1745">
        <v>3</v>
      </c>
      <c r="F1745" t="s">
        <v>3879</v>
      </c>
      <c r="G1745">
        <v>4</v>
      </c>
      <c r="H1745" t="s">
        <v>3852</v>
      </c>
      <c r="I1745">
        <v>12</v>
      </c>
      <c r="J1745" t="s">
        <v>16</v>
      </c>
      <c r="K1745" t="s">
        <v>17</v>
      </c>
      <c r="L1745" t="s">
        <v>4021</v>
      </c>
    </row>
    <row r="1746" spans="1:12" x14ac:dyDescent="0.35">
      <c r="A1746" t="s">
        <v>5916</v>
      </c>
      <c r="B1746" t="s">
        <v>15</v>
      </c>
      <c r="C1746" t="s">
        <v>15</v>
      </c>
      <c r="D1746" t="s">
        <v>3858</v>
      </c>
      <c r="E1746">
        <v>1</v>
      </c>
      <c r="F1746" t="s">
        <v>3842</v>
      </c>
      <c r="G1746">
        <v>2</v>
      </c>
      <c r="H1746" t="s">
        <v>3842</v>
      </c>
      <c r="I1746">
        <v>2</v>
      </c>
      <c r="J1746" t="s">
        <v>36</v>
      </c>
      <c r="K1746" t="s">
        <v>3825</v>
      </c>
      <c r="L1746" t="s">
        <v>4089</v>
      </c>
    </row>
    <row r="1747" spans="1:12" x14ac:dyDescent="0.35">
      <c r="A1747" t="s">
        <v>726</v>
      </c>
      <c r="B1747" t="s">
        <v>58</v>
      </c>
      <c r="C1747" t="s">
        <v>58</v>
      </c>
      <c r="D1747" t="s">
        <v>3834</v>
      </c>
      <c r="E1747">
        <v>5</v>
      </c>
      <c r="F1747" t="s">
        <v>3879</v>
      </c>
      <c r="G1747">
        <v>4</v>
      </c>
      <c r="H1747" t="s">
        <v>3880</v>
      </c>
      <c r="I1747">
        <v>20</v>
      </c>
      <c r="J1747" t="s">
        <v>36</v>
      </c>
      <c r="K1747" t="s">
        <v>26</v>
      </c>
      <c r="L1747" t="s">
        <v>3856</v>
      </c>
    </row>
    <row r="1748" spans="1:12" x14ac:dyDescent="0.35">
      <c r="A1748" t="s">
        <v>4142</v>
      </c>
      <c r="B1748" t="s">
        <v>3825</v>
      </c>
      <c r="C1748" t="s">
        <v>3826</v>
      </c>
      <c r="D1748" t="s">
        <v>3834</v>
      </c>
      <c r="E1748">
        <v>5</v>
      </c>
      <c r="F1748" t="s">
        <v>3828</v>
      </c>
      <c r="G1748">
        <v>3</v>
      </c>
      <c r="H1748" t="s">
        <v>3835</v>
      </c>
      <c r="I1748">
        <v>15</v>
      </c>
      <c r="J1748" t="s">
        <v>3833</v>
      </c>
      <c r="K1748" t="s">
        <v>17</v>
      </c>
      <c r="L1748" t="s">
        <v>4143</v>
      </c>
    </row>
    <row r="1749" spans="1:12" x14ac:dyDescent="0.35">
      <c r="A1749" t="s">
        <v>727</v>
      </c>
      <c r="B1749" t="s">
        <v>50</v>
      </c>
      <c r="C1749" t="s">
        <v>50</v>
      </c>
      <c r="D1749" t="s">
        <v>3834</v>
      </c>
      <c r="E1749">
        <v>5</v>
      </c>
      <c r="F1749" t="s">
        <v>3828</v>
      </c>
      <c r="G1749">
        <v>3</v>
      </c>
      <c r="H1749" t="s">
        <v>3835</v>
      </c>
      <c r="I1749">
        <v>15</v>
      </c>
      <c r="J1749" t="s">
        <v>16</v>
      </c>
      <c r="K1749" t="s">
        <v>26</v>
      </c>
      <c r="L1749" t="s">
        <v>4036</v>
      </c>
    </row>
    <row r="1750" spans="1:12" x14ac:dyDescent="0.35">
      <c r="A1750" t="s">
        <v>728</v>
      </c>
      <c r="B1750" t="s">
        <v>47</v>
      </c>
      <c r="C1750" t="s">
        <v>47</v>
      </c>
      <c r="D1750" t="s">
        <v>3834</v>
      </c>
      <c r="E1750">
        <v>5</v>
      </c>
      <c r="F1750" t="s">
        <v>3879</v>
      </c>
      <c r="G1750">
        <v>4</v>
      </c>
      <c r="H1750" t="s">
        <v>3825</v>
      </c>
      <c r="I1750">
        <v>20</v>
      </c>
      <c r="J1750" t="s">
        <v>36</v>
      </c>
      <c r="K1750" t="s">
        <v>26</v>
      </c>
      <c r="L1750" t="s">
        <v>4309</v>
      </c>
    </row>
    <row r="1751" spans="1:12" x14ac:dyDescent="0.35">
      <c r="A1751" t="s">
        <v>729</v>
      </c>
      <c r="B1751" t="s">
        <v>84</v>
      </c>
      <c r="C1751" t="s">
        <v>84</v>
      </c>
      <c r="D1751" t="s">
        <v>3838</v>
      </c>
      <c r="E1751">
        <v>2</v>
      </c>
      <c r="F1751" t="s">
        <v>3830</v>
      </c>
      <c r="G1751">
        <v>1.5</v>
      </c>
      <c r="H1751" t="s">
        <v>3828</v>
      </c>
      <c r="I1751">
        <v>3</v>
      </c>
      <c r="J1751" t="s">
        <v>36</v>
      </c>
      <c r="K1751" t="s">
        <v>17</v>
      </c>
      <c r="L1751" t="s">
        <v>5476</v>
      </c>
    </row>
    <row r="1752" spans="1:12" x14ac:dyDescent="0.35">
      <c r="A1752" t="s">
        <v>5917</v>
      </c>
      <c r="B1752" t="s">
        <v>50</v>
      </c>
      <c r="C1752" t="s">
        <v>50</v>
      </c>
      <c r="D1752" t="s">
        <v>3858</v>
      </c>
      <c r="E1752">
        <v>1</v>
      </c>
      <c r="F1752" t="s">
        <v>3828</v>
      </c>
      <c r="G1752">
        <v>3</v>
      </c>
      <c r="H1752" t="s">
        <v>3828</v>
      </c>
      <c r="I1752">
        <v>3</v>
      </c>
      <c r="J1752" t="s">
        <v>3825</v>
      </c>
      <c r="K1752" t="s">
        <v>3833</v>
      </c>
      <c r="L1752" t="s">
        <v>4208</v>
      </c>
    </row>
    <row r="1753" spans="1:12" x14ac:dyDescent="0.35">
      <c r="A1753" t="s">
        <v>5918</v>
      </c>
      <c r="B1753" t="s">
        <v>47</v>
      </c>
      <c r="C1753" t="s">
        <v>47</v>
      </c>
      <c r="D1753" t="s">
        <v>3858</v>
      </c>
      <c r="E1753">
        <v>1</v>
      </c>
      <c r="F1753" t="s">
        <v>3879</v>
      </c>
      <c r="G1753">
        <v>4</v>
      </c>
      <c r="H1753" t="s">
        <v>3879</v>
      </c>
      <c r="I1753">
        <v>4</v>
      </c>
      <c r="J1753" t="s">
        <v>25</v>
      </c>
      <c r="K1753" t="s">
        <v>3833</v>
      </c>
      <c r="L1753" t="s">
        <v>3973</v>
      </c>
    </row>
    <row r="1754" spans="1:12" x14ac:dyDescent="0.35">
      <c r="A1754" t="s">
        <v>5919</v>
      </c>
      <c r="B1754" t="s">
        <v>47</v>
      </c>
      <c r="C1754" t="s">
        <v>47</v>
      </c>
      <c r="D1754" t="s">
        <v>3838</v>
      </c>
      <c r="E1754">
        <v>2</v>
      </c>
      <c r="F1754" t="s">
        <v>3879</v>
      </c>
      <c r="G1754">
        <v>4</v>
      </c>
      <c r="H1754" t="s">
        <v>3883</v>
      </c>
      <c r="I1754">
        <v>8</v>
      </c>
      <c r="J1754" t="s">
        <v>16</v>
      </c>
      <c r="K1754" t="s">
        <v>3833</v>
      </c>
      <c r="L1754" t="s">
        <v>4064</v>
      </c>
    </row>
    <row r="1755" spans="1:12" x14ac:dyDescent="0.35">
      <c r="A1755" t="s">
        <v>730</v>
      </c>
      <c r="B1755" t="s">
        <v>3833</v>
      </c>
      <c r="C1755" t="s">
        <v>31</v>
      </c>
      <c r="D1755" t="s">
        <v>3851</v>
      </c>
      <c r="E1755">
        <v>4</v>
      </c>
      <c r="F1755" t="s">
        <v>3846</v>
      </c>
      <c r="G1755">
        <v>1</v>
      </c>
      <c r="H1755" t="s">
        <v>3830</v>
      </c>
      <c r="I1755">
        <v>4</v>
      </c>
      <c r="J1755" t="s">
        <v>36</v>
      </c>
      <c r="K1755" t="s">
        <v>17</v>
      </c>
      <c r="L1755" t="s">
        <v>4064</v>
      </c>
    </row>
    <row r="1756" spans="1:12" x14ac:dyDescent="0.35">
      <c r="A1756" t="s">
        <v>5920</v>
      </c>
      <c r="B1756" t="s">
        <v>15</v>
      </c>
      <c r="C1756" t="s">
        <v>15</v>
      </c>
      <c r="D1756" t="s">
        <v>3827</v>
      </c>
      <c r="E1756">
        <v>3</v>
      </c>
      <c r="F1756" t="s">
        <v>3842</v>
      </c>
      <c r="G1756">
        <v>2</v>
      </c>
      <c r="H1756" t="s">
        <v>3902</v>
      </c>
      <c r="I1756">
        <v>6</v>
      </c>
      <c r="J1756" t="s">
        <v>16</v>
      </c>
      <c r="K1756" t="s">
        <v>3833</v>
      </c>
      <c r="L1756" t="s">
        <v>3830</v>
      </c>
    </row>
    <row r="1757" spans="1:12" x14ac:dyDescent="0.35">
      <c r="A1757" t="s">
        <v>731</v>
      </c>
      <c r="B1757" t="s">
        <v>15</v>
      </c>
      <c r="C1757" t="s">
        <v>15</v>
      </c>
      <c r="D1757" t="s">
        <v>3838</v>
      </c>
      <c r="E1757">
        <v>2</v>
      </c>
      <c r="F1757" t="s">
        <v>3842</v>
      </c>
      <c r="G1757">
        <v>2</v>
      </c>
      <c r="H1757" t="s">
        <v>3879</v>
      </c>
      <c r="I1757">
        <v>4</v>
      </c>
      <c r="J1757" t="s">
        <v>25</v>
      </c>
      <c r="K1757" t="s">
        <v>26</v>
      </c>
      <c r="L1757" t="s">
        <v>5219</v>
      </c>
    </row>
    <row r="1758" spans="1:12" x14ac:dyDescent="0.35">
      <c r="A1758" t="s">
        <v>5921</v>
      </c>
      <c r="B1758" t="s">
        <v>24</v>
      </c>
      <c r="C1758" t="s">
        <v>24</v>
      </c>
      <c r="D1758" t="s">
        <v>3858</v>
      </c>
      <c r="E1758">
        <v>1</v>
      </c>
      <c r="F1758" t="s">
        <v>3830</v>
      </c>
      <c r="G1758">
        <v>3</v>
      </c>
      <c r="H1758" t="s">
        <v>3828</v>
      </c>
      <c r="I1758">
        <v>3</v>
      </c>
      <c r="J1758" t="s">
        <v>36</v>
      </c>
      <c r="K1758" t="s">
        <v>3833</v>
      </c>
      <c r="L1758" t="s">
        <v>3985</v>
      </c>
    </row>
    <row r="1759" spans="1:12" x14ac:dyDescent="0.35">
      <c r="A1759" t="s">
        <v>732</v>
      </c>
      <c r="B1759" t="s">
        <v>42</v>
      </c>
      <c r="C1759" t="s">
        <v>42</v>
      </c>
      <c r="D1759" t="s">
        <v>3834</v>
      </c>
      <c r="E1759">
        <v>5</v>
      </c>
      <c r="F1759" t="s">
        <v>3849</v>
      </c>
      <c r="G1759">
        <v>5</v>
      </c>
      <c r="H1759" t="s">
        <v>3855</v>
      </c>
      <c r="I1759">
        <v>25</v>
      </c>
      <c r="J1759" t="s">
        <v>25</v>
      </c>
      <c r="K1759" t="s">
        <v>26</v>
      </c>
      <c r="L1759" t="s">
        <v>4057</v>
      </c>
    </row>
    <row r="1760" spans="1:12" x14ac:dyDescent="0.35">
      <c r="A1760" t="s">
        <v>5922</v>
      </c>
      <c r="B1760" t="s">
        <v>31</v>
      </c>
      <c r="C1760" t="s">
        <v>31</v>
      </c>
      <c r="D1760" t="s">
        <v>3834</v>
      </c>
      <c r="E1760">
        <v>5</v>
      </c>
      <c r="F1760" t="s">
        <v>3846</v>
      </c>
      <c r="G1760">
        <v>1</v>
      </c>
      <c r="H1760" t="s">
        <v>3849</v>
      </c>
      <c r="I1760">
        <v>5</v>
      </c>
      <c r="J1760" t="s">
        <v>25</v>
      </c>
      <c r="K1760" t="s">
        <v>3830</v>
      </c>
      <c r="L1760" t="s">
        <v>4307</v>
      </c>
    </row>
    <row r="1761" spans="1:12" x14ac:dyDescent="0.35">
      <c r="A1761" t="s">
        <v>733</v>
      </c>
      <c r="B1761" t="s">
        <v>47</v>
      </c>
      <c r="C1761" t="s">
        <v>47</v>
      </c>
      <c r="D1761" t="s">
        <v>3827</v>
      </c>
      <c r="E1761">
        <v>3</v>
      </c>
      <c r="F1761" t="s">
        <v>3879</v>
      </c>
      <c r="G1761">
        <v>4</v>
      </c>
      <c r="H1761" t="s">
        <v>3852</v>
      </c>
      <c r="I1761">
        <v>12</v>
      </c>
      <c r="J1761" t="s">
        <v>25</v>
      </c>
      <c r="K1761" t="s">
        <v>26</v>
      </c>
      <c r="L1761" t="s">
        <v>4831</v>
      </c>
    </row>
    <row r="1762" spans="1:12" x14ac:dyDescent="0.35">
      <c r="A1762" t="s">
        <v>5923</v>
      </c>
      <c r="B1762" t="s">
        <v>50</v>
      </c>
      <c r="C1762" t="s">
        <v>50</v>
      </c>
      <c r="D1762" t="s">
        <v>3851</v>
      </c>
      <c r="E1762">
        <v>4</v>
      </c>
      <c r="F1762" t="s">
        <v>3828</v>
      </c>
      <c r="G1762">
        <v>3</v>
      </c>
      <c r="H1762" t="s">
        <v>3852</v>
      </c>
      <c r="I1762">
        <v>12</v>
      </c>
      <c r="J1762" t="s">
        <v>3833</v>
      </c>
      <c r="K1762" t="s">
        <v>26</v>
      </c>
      <c r="L1762" t="s">
        <v>4961</v>
      </c>
    </row>
    <row r="1763" spans="1:12" x14ac:dyDescent="0.35">
      <c r="A1763" t="s">
        <v>4144</v>
      </c>
      <c r="B1763" t="s">
        <v>3833</v>
      </c>
      <c r="C1763" t="s">
        <v>3826</v>
      </c>
      <c r="D1763" t="s">
        <v>3851</v>
      </c>
      <c r="E1763">
        <v>4</v>
      </c>
      <c r="F1763" t="s">
        <v>3830</v>
      </c>
      <c r="G1763" t="s">
        <v>3826</v>
      </c>
      <c r="H1763" t="s">
        <v>3830</v>
      </c>
      <c r="I1763" t="s">
        <v>3826</v>
      </c>
      <c r="J1763" t="s">
        <v>16</v>
      </c>
      <c r="K1763" t="s">
        <v>3833</v>
      </c>
      <c r="L1763" t="s">
        <v>4145</v>
      </c>
    </row>
    <row r="1764" spans="1:12" x14ac:dyDescent="0.35">
      <c r="A1764" t="s">
        <v>734</v>
      </c>
      <c r="B1764" t="s">
        <v>31</v>
      </c>
      <c r="C1764" t="s">
        <v>31</v>
      </c>
      <c r="D1764" t="s">
        <v>3834</v>
      </c>
      <c r="E1764">
        <v>5</v>
      </c>
      <c r="F1764" t="s">
        <v>3846</v>
      </c>
      <c r="G1764">
        <v>1</v>
      </c>
      <c r="H1764" t="s">
        <v>3849</v>
      </c>
      <c r="I1764">
        <v>5</v>
      </c>
      <c r="J1764" t="s">
        <v>25</v>
      </c>
      <c r="K1764" t="s">
        <v>26</v>
      </c>
      <c r="L1764" t="s">
        <v>4754</v>
      </c>
    </row>
    <row r="1765" spans="1:12" x14ac:dyDescent="0.35">
      <c r="A1765" t="s">
        <v>5924</v>
      </c>
      <c r="B1765" t="s">
        <v>15</v>
      </c>
      <c r="C1765" t="s">
        <v>15</v>
      </c>
      <c r="D1765" t="s">
        <v>3858</v>
      </c>
      <c r="E1765">
        <v>1</v>
      </c>
      <c r="F1765" t="s">
        <v>3842</v>
      </c>
      <c r="G1765">
        <v>2</v>
      </c>
      <c r="H1765" t="s">
        <v>3842</v>
      </c>
      <c r="I1765">
        <v>2</v>
      </c>
      <c r="J1765" t="s">
        <v>36</v>
      </c>
      <c r="K1765" t="s">
        <v>3833</v>
      </c>
      <c r="L1765" t="s">
        <v>4599</v>
      </c>
    </row>
    <row r="1766" spans="1:12" x14ac:dyDescent="0.35">
      <c r="A1766" t="s">
        <v>5925</v>
      </c>
      <c r="B1766" t="s">
        <v>50</v>
      </c>
      <c r="C1766" t="s">
        <v>50</v>
      </c>
      <c r="D1766" t="s">
        <v>3833</v>
      </c>
      <c r="E1766">
        <v>4</v>
      </c>
      <c r="F1766" t="s">
        <v>3828</v>
      </c>
      <c r="G1766">
        <v>3</v>
      </c>
      <c r="H1766" t="s">
        <v>3852</v>
      </c>
      <c r="I1766">
        <v>12</v>
      </c>
      <c r="J1766" t="s">
        <v>3833</v>
      </c>
      <c r="K1766" t="s">
        <v>3833</v>
      </c>
      <c r="L1766" t="s">
        <v>4897</v>
      </c>
    </row>
    <row r="1767" spans="1:12" x14ac:dyDescent="0.35">
      <c r="A1767" t="s">
        <v>735</v>
      </c>
      <c r="B1767" t="s">
        <v>31</v>
      </c>
      <c r="C1767" t="s">
        <v>31</v>
      </c>
      <c r="D1767" t="s">
        <v>3851</v>
      </c>
      <c r="E1767">
        <v>4</v>
      </c>
      <c r="F1767" t="s">
        <v>3846</v>
      </c>
      <c r="G1767">
        <v>1</v>
      </c>
      <c r="H1767" t="s">
        <v>3879</v>
      </c>
      <c r="I1767">
        <v>4</v>
      </c>
      <c r="J1767" t="s">
        <v>25</v>
      </c>
      <c r="K1767" t="s">
        <v>26</v>
      </c>
      <c r="L1767" t="s">
        <v>3914</v>
      </c>
    </row>
    <row r="1768" spans="1:12" x14ac:dyDescent="0.35">
      <c r="A1768" t="s">
        <v>5926</v>
      </c>
      <c r="B1768" t="s">
        <v>47</v>
      </c>
      <c r="C1768" t="s">
        <v>47</v>
      </c>
      <c r="D1768" t="s">
        <v>3833</v>
      </c>
      <c r="E1768">
        <v>5</v>
      </c>
      <c r="F1768" t="s">
        <v>3879</v>
      </c>
      <c r="G1768">
        <v>4</v>
      </c>
      <c r="H1768" t="s">
        <v>3880</v>
      </c>
      <c r="I1768">
        <v>20</v>
      </c>
      <c r="J1768" t="s">
        <v>16</v>
      </c>
      <c r="K1768" t="s">
        <v>3833</v>
      </c>
      <c r="L1768" t="s">
        <v>4754</v>
      </c>
    </row>
    <row r="1769" spans="1:12" x14ac:dyDescent="0.35">
      <c r="A1769" t="s">
        <v>736</v>
      </c>
      <c r="B1769" t="s">
        <v>58</v>
      </c>
      <c r="C1769" t="s">
        <v>58</v>
      </c>
      <c r="D1769" t="s">
        <v>3834</v>
      </c>
      <c r="E1769">
        <v>5</v>
      </c>
      <c r="F1769" t="s">
        <v>3879</v>
      </c>
      <c r="G1769">
        <v>4</v>
      </c>
      <c r="H1769" t="s">
        <v>3880</v>
      </c>
      <c r="I1769">
        <v>20</v>
      </c>
      <c r="J1769" t="s">
        <v>16</v>
      </c>
      <c r="K1769" t="s">
        <v>17</v>
      </c>
      <c r="L1769" t="s">
        <v>4289</v>
      </c>
    </row>
    <row r="1770" spans="1:12" x14ac:dyDescent="0.35">
      <c r="A1770" t="s">
        <v>737</v>
      </c>
      <c r="B1770" t="s">
        <v>15</v>
      </c>
      <c r="C1770" t="s">
        <v>15</v>
      </c>
      <c r="D1770" t="s">
        <v>3827</v>
      </c>
      <c r="E1770">
        <v>3</v>
      </c>
      <c r="F1770" t="s">
        <v>3842</v>
      </c>
      <c r="G1770">
        <v>2</v>
      </c>
      <c r="H1770" t="s">
        <v>3902</v>
      </c>
      <c r="I1770">
        <v>6</v>
      </c>
      <c r="J1770" t="s">
        <v>36</v>
      </c>
      <c r="K1770" t="s">
        <v>17</v>
      </c>
      <c r="L1770" t="s">
        <v>3898</v>
      </c>
    </row>
    <row r="1771" spans="1:12" x14ac:dyDescent="0.35">
      <c r="A1771" t="s">
        <v>4146</v>
      </c>
      <c r="B1771" t="s">
        <v>3830</v>
      </c>
      <c r="C1771" t="s">
        <v>84</v>
      </c>
      <c r="D1771" t="s">
        <v>3838</v>
      </c>
      <c r="E1771">
        <v>2</v>
      </c>
      <c r="F1771" t="s">
        <v>3839</v>
      </c>
      <c r="G1771">
        <v>1.5</v>
      </c>
      <c r="H1771" t="s">
        <v>3828</v>
      </c>
      <c r="I1771">
        <v>3</v>
      </c>
      <c r="J1771" t="s">
        <v>25</v>
      </c>
      <c r="K1771" t="s">
        <v>3825</v>
      </c>
      <c r="L1771" t="s">
        <v>4074</v>
      </c>
    </row>
    <row r="1772" spans="1:12" x14ac:dyDescent="0.35">
      <c r="A1772" t="s">
        <v>5927</v>
      </c>
      <c r="B1772" t="s">
        <v>31</v>
      </c>
      <c r="C1772" t="s">
        <v>31</v>
      </c>
      <c r="D1772" t="s">
        <v>3858</v>
      </c>
      <c r="E1772">
        <v>1</v>
      </c>
      <c r="F1772" t="s">
        <v>3846</v>
      </c>
      <c r="G1772">
        <v>1</v>
      </c>
      <c r="H1772" t="s">
        <v>3846</v>
      </c>
      <c r="I1772">
        <v>1</v>
      </c>
      <c r="J1772" t="s">
        <v>16</v>
      </c>
      <c r="K1772" t="s">
        <v>3833</v>
      </c>
      <c r="L1772" t="s">
        <v>4022</v>
      </c>
    </row>
    <row r="1773" spans="1:12" x14ac:dyDescent="0.35">
      <c r="A1773" t="s">
        <v>738</v>
      </c>
      <c r="B1773" t="s">
        <v>84</v>
      </c>
      <c r="C1773" t="s">
        <v>84</v>
      </c>
      <c r="D1773" t="s">
        <v>3858</v>
      </c>
      <c r="E1773">
        <v>1</v>
      </c>
      <c r="F1773" t="s">
        <v>3839</v>
      </c>
      <c r="G1773">
        <v>1.5</v>
      </c>
      <c r="H1773" t="s">
        <v>3839</v>
      </c>
      <c r="I1773">
        <v>1.5</v>
      </c>
      <c r="J1773" t="s">
        <v>36</v>
      </c>
      <c r="K1773" t="s">
        <v>26</v>
      </c>
      <c r="L1773" t="s">
        <v>3865</v>
      </c>
    </row>
    <row r="1774" spans="1:12" x14ac:dyDescent="0.35">
      <c r="A1774" t="s">
        <v>5928</v>
      </c>
      <c r="B1774" t="s">
        <v>50</v>
      </c>
      <c r="C1774" t="s">
        <v>50</v>
      </c>
      <c r="D1774" t="s">
        <v>3838</v>
      </c>
      <c r="E1774">
        <v>2</v>
      </c>
      <c r="F1774" t="s">
        <v>3828</v>
      </c>
      <c r="G1774">
        <v>3</v>
      </c>
      <c r="H1774" t="s">
        <v>3902</v>
      </c>
      <c r="I1774">
        <v>6</v>
      </c>
      <c r="J1774" t="s">
        <v>36</v>
      </c>
      <c r="K1774" t="s">
        <v>3833</v>
      </c>
      <c r="L1774" t="s">
        <v>4654</v>
      </c>
    </row>
    <row r="1775" spans="1:12" x14ac:dyDescent="0.35">
      <c r="A1775" t="s">
        <v>739</v>
      </c>
      <c r="B1775" t="s">
        <v>31</v>
      </c>
      <c r="C1775" t="s">
        <v>31</v>
      </c>
      <c r="D1775" t="s">
        <v>3838</v>
      </c>
      <c r="E1775">
        <v>2</v>
      </c>
      <c r="F1775" t="s">
        <v>3825</v>
      </c>
      <c r="G1775">
        <v>1</v>
      </c>
      <c r="H1775" t="s">
        <v>3842</v>
      </c>
      <c r="I1775">
        <v>2</v>
      </c>
      <c r="J1775" t="s">
        <v>25</v>
      </c>
      <c r="K1775" t="s">
        <v>26</v>
      </c>
      <c r="L1775" t="s">
        <v>4542</v>
      </c>
    </row>
    <row r="1776" spans="1:12" x14ac:dyDescent="0.35">
      <c r="A1776" t="s">
        <v>5929</v>
      </c>
      <c r="B1776" t="s">
        <v>15</v>
      </c>
      <c r="C1776" t="s">
        <v>15</v>
      </c>
      <c r="D1776" t="s">
        <v>3827</v>
      </c>
      <c r="E1776">
        <v>3</v>
      </c>
      <c r="F1776" t="s">
        <v>3842</v>
      </c>
      <c r="G1776">
        <v>2</v>
      </c>
      <c r="H1776" t="s">
        <v>3902</v>
      </c>
      <c r="I1776">
        <v>6</v>
      </c>
      <c r="J1776" t="s">
        <v>3833</v>
      </c>
      <c r="K1776" t="s">
        <v>26</v>
      </c>
      <c r="L1776" t="s">
        <v>3853</v>
      </c>
    </row>
    <row r="1777" spans="1:12" x14ac:dyDescent="0.35">
      <c r="A1777" t="s">
        <v>5930</v>
      </c>
      <c r="B1777" t="s">
        <v>84</v>
      </c>
      <c r="C1777" t="s">
        <v>84</v>
      </c>
      <c r="D1777" t="s">
        <v>3838</v>
      </c>
      <c r="E1777">
        <v>2</v>
      </c>
      <c r="F1777" t="s">
        <v>3839</v>
      </c>
      <c r="G1777">
        <v>1.5</v>
      </c>
      <c r="H1777" t="s">
        <v>3828</v>
      </c>
      <c r="I1777">
        <v>3</v>
      </c>
      <c r="J1777" t="s">
        <v>3833</v>
      </c>
      <c r="K1777" t="s">
        <v>3833</v>
      </c>
      <c r="L1777" t="s">
        <v>4526</v>
      </c>
    </row>
    <row r="1778" spans="1:12" x14ac:dyDescent="0.35">
      <c r="A1778" t="s">
        <v>5931</v>
      </c>
      <c r="B1778" t="s">
        <v>50</v>
      </c>
      <c r="C1778" t="s">
        <v>50</v>
      </c>
      <c r="D1778" t="s">
        <v>3858</v>
      </c>
      <c r="E1778">
        <v>1</v>
      </c>
      <c r="F1778" t="s">
        <v>3828</v>
      </c>
      <c r="G1778">
        <v>3</v>
      </c>
      <c r="H1778" t="s">
        <v>3828</v>
      </c>
      <c r="I1778">
        <v>3</v>
      </c>
      <c r="J1778" t="s">
        <v>3833</v>
      </c>
      <c r="K1778" t="s">
        <v>3833</v>
      </c>
      <c r="L1778" t="s">
        <v>5158</v>
      </c>
    </row>
    <row r="1779" spans="1:12" x14ac:dyDescent="0.35">
      <c r="A1779" t="s">
        <v>740</v>
      </c>
      <c r="B1779" t="s">
        <v>50</v>
      </c>
      <c r="C1779" t="s">
        <v>50</v>
      </c>
      <c r="D1779" t="s">
        <v>3834</v>
      </c>
      <c r="E1779">
        <v>5</v>
      </c>
      <c r="F1779" t="s">
        <v>3828</v>
      </c>
      <c r="G1779">
        <v>3</v>
      </c>
      <c r="H1779" t="s">
        <v>3835</v>
      </c>
      <c r="I1779">
        <v>15</v>
      </c>
      <c r="J1779" t="s">
        <v>36</v>
      </c>
      <c r="K1779" t="s">
        <v>17</v>
      </c>
      <c r="L1779" t="s">
        <v>4229</v>
      </c>
    </row>
    <row r="1780" spans="1:12" x14ac:dyDescent="0.35">
      <c r="A1780" t="s">
        <v>5932</v>
      </c>
      <c r="B1780" t="s">
        <v>24</v>
      </c>
      <c r="C1780" t="s">
        <v>24</v>
      </c>
      <c r="D1780" t="s">
        <v>3838</v>
      </c>
      <c r="E1780">
        <v>2</v>
      </c>
      <c r="F1780" t="s">
        <v>3828</v>
      </c>
      <c r="G1780">
        <v>3</v>
      </c>
      <c r="H1780" t="s">
        <v>3902</v>
      </c>
      <c r="I1780">
        <v>6</v>
      </c>
      <c r="J1780" t="s">
        <v>36</v>
      </c>
      <c r="K1780" t="s">
        <v>3830</v>
      </c>
      <c r="L1780" t="s">
        <v>4719</v>
      </c>
    </row>
    <row r="1781" spans="1:12" x14ac:dyDescent="0.35">
      <c r="A1781" t="s">
        <v>5933</v>
      </c>
      <c r="B1781" t="s">
        <v>15</v>
      </c>
      <c r="C1781" t="s">
        <v>15</v>
      </c>
      <c r="D1781" t="s">
        <v>3834</v>
      </c>
      <c r="E1781">
        <v>5</v>
      </c>
      <c r="F1781" t="s">
        <v>3842</v>
      </c>
      <c r="G1781">
        <v>2</v>
      </c>
      <c r="H1781" t="s">
        <v>3833</v>
      </c>
      <c r="I1781">
        <v>10</v>
      </c>
      <c r="J1781" t="s">
        <v>3833</v>
      </c>
      <c r="K1781" t="s">
        <v>17</v>
      </c>
      <c r="L1781" t="s">
        <v>3940</v>
      </c>
    </row>
    <row r="1782" spans="1:12" x14ac:dyDescent="0.35">
      <c r="A1782" t="s">
        <v>5934</v>
      </c>
      <c r="B1782" t="s">
        <v>47</v>
      </c>
      <c r="C1782" t="s">
        <v>47</v>
      </c>
      <c r="D1782" t="s">
        <v>3834</v>
      </c>
      <c r="E1782">
        <v>5</v>
      </c>
      <c r="F1782" t="s">
        <v>3879</v>
      </c>
      <c r="G1782">
        <v>4</v>
      </c>
      <c r="H1782" t="s">
        <v>3880</v>
      </c>
      <c r="I1782">
        <v>20</v>
      </c>
      <c r="J1782" t="s">
        <v>3833</v>
      </c>
      <c r="K1782" t="s">
        <v>17</v>
      </c>
      <c r="L1782" t="s">
        <v>3833</v>
      </c>
    </row>
    <row r="1783" spans="1:12" x14ac:dyDescent="0.35">
      <c r="A1783" t="s">
        <v>5935</v>
      </c>
      <c r="B1783" t="s">
        <v>15</v>
      </c>
      <c r="C1783" t="s">
        <v>15</v>
      </c>
      <c r="D1783" t="s">
        <v>3827</v>
      </c>
      <c r="E1783">
        <v>3</v>
      </c>
      <c r="F1783" t="s">
        <v>3842</v>
      </c>
      <c r="G1783">
        <v>2</v>
      </c>
      <c r="H1783" t="s">
        <v>3902</v>
      </c>
      <c r="I1783">
        <v>6</v>
      </c>
      <c r="J1783" t="s">
        <v>3833</v>
      </c>
      <c r="K1783" t="s">
        <v>26</v>
      </c>
      <c r="L1783" t="s">
        <v>4316</v>
      </c>
    </row>
    <row r="1784" spans="1:12" x14ac:dyDescent="0.35">
      <c r="A1784" t="s">
        <v>5936</v>
      </c>
      <c r="B1784" t="s">
        <v>31</v>
      </c>
      <c r="C1784" t="s">
        <v>31</v>
      </c>
      <c r="D1784" t="s">
        <v>3834</v>
      </c>
      <c r="E1784">
        <v>5</v>
      </c>
      <c r="F1784" t="s">
        <v>3846</v>
      </c>
      <c r="G1784">
        <v>1</v>
      </c>
      <c r="H1784" t="s">
        <v>3849</v>
      </c>
      <c r="I1784">
        <v>5</v>
      </c>
      <c r="J1784" t="s">
        <v>3833</v>
      </c>
      <c r="K1784" t="s">
        <v>3833</v>
      </c>
      <c r="L1784" t="s">
        <v>4735</v>
      </c>
    </row>
    <row r="1785" spans="1:12" x14ac:dyDescent="0.35">
      <c r="A1785" t="s">
        <v>5937</v>
      </c>
      <c r="B1785" t="s">
        <v>47</v>
      </c>
      <c r="C1785" t="s">
        <v>47</v>
      </c>
      <c r="D1785" t="s">
        <v>3858</v>
      </c>
      <c r="E1785">
        <v>1</v>
      </c>
      <c r="F1785" t="s">
        <v>3879</v>
      </c>
      <c r="G1785">
        <v>4</v>
      </c>
      <c r="H1785" t="s">
        <v>3879</v>
      </c>
      <c r="I1785">
        <v>4</v>
      </c>
      <c r="J1785" t="s">
        <v>3833</v>
      </c>
      <c r="K1785" t="s">
        <v>3833</v>
      </c>
      <c r="L1785" t="s">
        <v>3936</v>
      </c>
    </row>
    <row r="1786" spans="1:12" x14ac:dyDescent="0.35">
      <c r="A1786" t="s">
        <v>741</v>
      </c>
      <c r="B1786" t="s">
        <v>42</v>
      </c>
      <c r="C1786" t="s">
        <v>42</v>
      </c>
      <c r="D1786" t="s">
        <v>3838</v>
      </c>
      <c r="E1786">
        <v>2</v>
      </c>
      <c r="F1786" t="s">
        <v>3849</v>
      </c>
      <c r="G1786">
        <v>5</v>
      </c>
      <c r="H1786" t="s">
        <v>3843</v>
      </c>
      <c r="I1786">
        <v>10</v>
      </c>
      <c r="J1786" t="s">
        <v>16</v>
      </c>
      <c r="K1786" t="s">
        <v>17</v>
      </c>
      <c r="L1786" t="s">
        <v>4384</v>
      </c>
    </row>
    <row r="1787" spans="1:12" x14ac:dyDescent="0.35">
      <c r="A1787" t="s">
        <v>742</v>
      </c>
      <c r="B1787" t="s">
        <v>31</v>
      </c>
      <c r="C1787" t="s">
        <v>31</v>
      </c>
      <c r="D1787" t="s">
        <v>3838</v>
      </c>
      <c r="E1787">
        <v>2</v>
      </c>
      <c r="F1787" t="s">
        <v>3846</v>
      </c>
      <c r="G1787">
        <v>1</v>
      </c>
      <c r="H1787" t="s">
        <v>3842</v>
      </c>
      <c r="I1787">
        <v>2</v>
      </c>
      <c r="J1787" t="s">
        <v>36</v>
      </c>
      <c r="K1787" t="s">
        <v>17</v>
      </c>
      <c r="L1787" t="s">
        <v>4194</v>
      </c>
    </row>
    <row r="1788" spans="1:12" x14ac:dyDescent="0.35">
      <c r="A1788" t="s">
        <v>4147</v>
      </c>
      <c r="B1788" t="s">
        <v>3830</v>
      </c>
      <c r="C1788" t="s">
        <v>84</v>
      </c>
      <c r="D1788" t="s">
        <v>3851</v>
      </c>
      <c r="E1788">
        <v>4</v>
      </c>
      <c r="F1788" t="s">
        <v>3830</v>
      </c>
      <c r="G1788">
        <v>1.5</v>
      </c>
      <c r="H1788" t="s">
        <v>3902</v>
      </c>
      <c r="I1788">
        <v>6</v>
      </c>
      <c r="J1788" t="s">
        <v>3833</v>
      </c>
      <c r="K1788" t="s">
        <v>3833</v>
      </c>
      <c r="L1788" t="s">
        <v>4148</v>
      </c>
    </row>
    <row r="1789" spans="1:12" x14ac:dyDescent="0.35">
      <c r="A1789" t="s">
        <v>5938</v>
      </c>
      <c r="B1789" t="s">
        <v>84</v>
      </c>
      <c r="C1789" t="s">
        <v>84</v>
      </c>
      <c r="D1789" t="s">
        <v>3858</v>
      </c>
      <c r="E1789">
        <v>1</v>
      </c>
      <c r="F1789" t="s">
        <v>3839</v>
      </c>
      <c r="G1789">
        <v>1.5</v>
      </c>
      <c r="H1789" t="s">
        <v>3839</v>
      </c>
      <c r="I1789">
        <v>1.5</v>
      </c>
      <c r="J1789" t="s">
        <v>36</v>
      </c>
      <c r="K1789" t="s">
        <v>3833</v>
      </c>
      <c r="L1789" t="s">
        <v>5000</v>
      </c>
    </row>
    <row r="1790" spans="1:12" x14ac:dyDescent="0.35">
      <c r="A1790" t="s">
        <v>5939</v>
      </c>
      <c r="B1790" t="s">
        <v>42</v>
      </c>
      <c r="C1790" t="s">
        <v>42</v>
      </c>
      <c r="D1790" t="s">
        <v>3851</v>
      </c>
      <c r="E1790">
        <v>4</v>
      </c>
      <c r="F1790" t="s">
        <v>3849</v>
      </c>
      <c r="G1790">
        <v>5</v>
      </c>
      <c r="H1790" t="s">
        <v>3833</v>
      </c>
      <c r="I1790">
        <v>20</v>
      </c>
      <c r="J1790" t="s">
        <v>16</v>
      </c>
      <c r="K1790" t="s">
        <v>3833</v>
      </c>
      <c r="L1790" t="s">
        <v>4059</v>
      </c>
    </row>
    <row r="1791" spans="1:12" x14ac:dyDescent="0.35">
      <c r="A1791" t="s">
        <v>5940</v>
      </c>
      <c r="B1791" t="s">
        <v>15</v>
      </c>
      <c r="C1791" t="s">
        <v>15</v>
      </c>
      <c r="D1791" t="s">
        <v>3838</v>
      </c>
      <c r="E1791">
        <v>2</v>
      </c>
      <c r="F1791" t="s">
        <v>3833</v>
      </c>
      <c r="G1791">
        <v>2</v>
      </c>
      <c r="H1791" t="s">
        <v>3879</v>
      </c>
      <c r="I1791">
        <v>4</v>
      </c>
      <c r="J1791" t="s">
        <v>16</v>
      </c>
      <c r="K1791" t="s">
        <v>3833</v>
      </c>
      <c r="L1791" t="s">
        <v>4539</v>
      </c>
    </row>
    <row r="1792" spans="1:12" x14ac:dyDescent="0.35">
      <c r="A1792" t="s">
        <v>4149</v>
      </c>
      <c r="B1792" t="s">
        <v>3833</v>
      </c>
      <c r="C1792" t="s">
        <v>3826</v>
      </c>
      <c r="D1792" t="s">
        <v>3838</v>
      </c>
      <c r="E1792">
        <v>2</v>
      </c>
      <c r="F1792" t="s">
        <v>3879</v>
      </c>
      <c r="G1792">
        <v>4</v>
      </c>
      <c r="H1792" t="s">
        <v>3883</v>
      </c>
      <c r="I1792">
        <v>8</v>
      </c>
      <c r="J1792" t="s">
        <v>25</v>
      </c>
      <c r="K1792" t="s">
        <v>26</v>
      </c>
      <c r="L1792" t="s">
        <v>4150</v>
      </c>
    </row>
    <row r="1793" spans="1:12" x14ac:dyDescent="0.35">
      <c r="A1793" t="s">
        <v>743</v>
      </c>
      <c r="B1793" t="s">
        <v>24</v>
      </c>
      <c r="C1793" t="s">
        <v>24</v>
      </c>
      <c r="D1793" t="s">
        <v>3838</v>
      </c>
      <c r="E1793">
        <v>2</v>
      </c>
      <c r="F1793" t="s">
        <v>3828</v>
      </c>
      <c r="G1793">
        <v>3</v>
      </c>
      <c r="H1793" t="s">
        <v>3902</v>
      </c>
      <c r="I1793">
        <v>6</v>
      </c>
      <c r="J1793" t="s">
        <v>36</v>
      </c>
      <c r="K1793" t="s">
        <v>26</v>
      </c>
      <c r="L1793" t="s">
        <v>4674</v>
      </c>
    </row>
    <row r="1794" spans="1:12" x14ac:dyDescent="0.35">
      <c r="A1794" t="s">
        <v>4151</v>
      </c>
      <c r="B1794" t="s">
        <v>3830</v>
      </c>
      <c r="C1794" t="s">
        <v>84</v>
      </c>
      <c r="D1794" t="s">
        <v>3827</v>
      </c>
      <c r="E1794">
        <v>3</v>
      </c>
      <c r="F1794" t="s">
        <v>3839</v>
      </c>
      <c r="G1794">
        <v>1.5</v>
      </c>
      <c r="H1794" t="s">
        <v>4060</v>
      </c>
      <c r="I1794">
        <v>4.5</v>
      </c>
      <c r="J1794" t="s">
        <v>25</v>
      </c>
      <c r="K1794" t="s">
        <v>3833</v>
      </c>
      <c r="L1794" t="s">
        <v>4152</v>
      </c>
    </row>
    <row r="1795" spans="1:12" x14ac:dyDescent="0.35">
      <c r="A1795" t="s">
        <v>5941</v>
      </c>
      <c r="B1795" t="s">
        <v>84</v>
      </c>
      <c r="C1795" t="s">
        <v>84</v>
      </c>
      <c r="D1795" t="s">
        <v>3834</v>
      </c>
      <c r="E1795">
        <v>5</v>
      </c>
      <c r="F1795" t="s">
        <v>3839</v>
      </c>
      <c r="G1795">
        <v>1.5</v>
      </c>
      <c r="H1795" t="s">
        <v>3899</v>
      </c>
      <c r="I1795">
        <v>7.5</v>
      </c>
      <c r="J1795" t="s">
        <v>3833</v>
      </c>
      <c r="K1795" t="s">
        <v>26</v>
      </c>
      <c r="L1795" t="s">
        <v>4208</v>
      </c>
    </row>
    <row r="1796" spans="1:12" x14ac:dyDescent="0.35">
      <c r="A1796" t="s">
        <v>744</v>
      </c>
      <c r="B1796" t="s">
        <v>50</v>
      </c>
      <c r="C1796" t="s">
        <v>50</v>
      </c>
      <c r="D1796" t="s">
        <v>3858</v>
      </c>
      <c r="E1796">
        <v>1</v>
      </c>
      <c r="F1796" t="s">
        <v>3828</v>
      </c>
      <c r="G1796">
        <v>3</v>
      </c>
      <c r="H1796" t="s">
        <v>3828</v>
      </c>
      <c r="I1796">
        <v>3</v>
      </c>
      <c r="J1796" t="s">
        <v>25</v>
      </c>
      <c r="K1796" t="s">
        <v>26</v>
      </c>
      <c r="L1796" t="s">
        <v>4300</v>
      </c>
    </row>
    <row r="1797" spans="1:12" x14ac:dyDescent="0.35">
      <c r="A1797" t="s">
        <v>5942</v>
      </c>
      <c r="B1797" t="s">
        <v>31</v>
      </c>
      <c r="C1797" t="s">
        <v>31</v>
      </c>
      <c r="D1797" t="s">
        <v>3858</v>
      </c>
      <c r="E1797">
        <v>1</v>
      </c>
      <c r="F1797" t="s">
        <v>3846</v>
      </c>
      <c r="G1797">
        <v>1</v>
      </c>
      <c r="H1797" t="s">
        <v>3846</v>
      </c>
      <c r="I1797">
        <v>1</v>
      </c>
      <c r="J1797" t="s">
        <v>16</v>
      </c>
      <c r="K1797" t="s">
        <v>3833</v>
      </c>
      <c r="L1797" t="s">
        <v>3891</v>
      </c>
    </row>
    <row r="1798" spans="1:12" x14ac:dyDescent="0.35">
      <c r="A1798" t="s">
        <v>4153</v>
      </c>
      <c r="B1798" t="s">
        <v>3833</v>
      </c>
      <c r="C1798" t="s">
        <v>3826</v>
      </c>
      <c r="D1798" t="s">
        <v>3838</v>
      </c>
      <c r="E1798">
        <v>2</v>
      </c>
      <c r="F1798" t="s">
        <v>3879</v>
      </c>
      <c r="G1798">
        <v>4</v>
      </c>
      <c r="H1798" t="s">
        <v>3883</v>
      </c>
      <c r="I1798">
        <v>8</v>
      </c>
      <c r="J1798" t="s">
        <v>36</v>
      </c>
      <c r="K1798" t="s">
        <v>17</v>
      </c>
      <c r="L1798" t="s">
        <v>3913</v>
      </c>
    </row>
    <row r="1799" spans="1:12" x14ac:dyDescent="0.35">
      <c r="A1799" t="s">
        <v>745</v>
      </c>
      <c r="B1799" t="s">
        <v>58</v>
      </c>
      <c r="C1799" t="s">
        <v>58</v>
      </c>
      <c r="D1799" t="s">
        <v>3834</v>
      </c>
      <c r="E1799">
        <v>5</v>
      </c>
      <c r="F1799" t="s">
        <v>3879</v>
      </c>
      <c r="G1799">
        <v>4</v>
      </c>
      <c r="H1799" t="s">
        <v>3880</v>
      </c>
      <c r="I1799">
        <v>20</v>
      </c>
      <c r="J1799" t="s">
        <v>36</v>
      </c>
      <c r="K1799" t="s">
        <v>17</v>
      </c>
      <c r="L1799" t="s">
        <v>4044</v>
      </c>
    </row>
    <row r="1800" spans="1:12" x14ac:dyDescent="0.35">
      <c r="A1800" t="s">
        <v>746</v>
      </c>
      <c r="B1800" t="s">
        <v>31</v>
      </c>
      <c r="C1800" t="s">
        <v>31</v>
      </c>
      <c r="D1800" t="s">
        <v>3851</v>
      </c>
      <c r="E1800">
        <v>4</v>
      </c>
      <c r="F1800" t="s">
        <v>3846</v>
      </c>
      <c r="G1800">
        <v>1</v>
      </c>
      <c r="H1800" t="s">
        <v>3879</v>
      </c>
      <c r="I1800">
        <v>4</v>
      </c>
      <c r="J1800" t="s">
        <v>25</v>
      </c>
      <c r="K1800" t="s">
        <v>17</v>
      </c>
      <c r="L1800" t="s">
        <v>4038</v>
      </c>
    </row>
    <row r="1801" spans="1:12" x14ac:dyDescent="0.35">
      <c r="A1801" t="s">
        <v>747</v>
      </c>
      <c r="B1801" t="s">
        <v>42</v>
      </c>
      <c r="C1801" t="s">
        <v>42</v>
      </c>
      <c r="D1801" t="s">
        <v>3834</v>
      </c>
      <c r="E1801">
        <v>5</v>
      </c>
      <c r="F1801" t="s">
        <v>3849</v>
      </c>
      <c r="G1801">
        <v>5</v>
      </c>
      <c r="H1801" t="s">
        <v>3830</v>
      </c>
      <c r="I1801">
        <v>25</v>
      </c>
      <c r="J1801" t="s">
        <v>25</v>
      </c>
      <c r="K1801" t="s">
        <v>26</v>
      </c>
      <c r="L1801" t="s">
        <v>4535</v>
      </c>
    </row>
    <row r="1802" spans="1:12" x14ac:dyDescent="0.35">
      <c r="A1802" t="s">
        <v>748</v>
      </c>
      <c r="B1802" t="s">
        <v>31</v>
      </c>
      <c r="C1802" t="s">
        <v>31</v>
      </c>
      <c r="D1802" t="s">
        <v>3834</v>
      </c>
      <c r="E1802">
        <v>5</v>
      </c>
      <c r="F1802" t="s">
        <v>3846</v>
      </c>
      <c r="G1802">
        <v>1</v>
      </c>
      <c r="H1802" t="s">
        <v>3849</v>
      </c>
      <c r="I1802">
        <v>5</v>
      </c>
      <c r="J1802" t="s">
        <v>25</v>
      </c>
      <c r="K1802" t="s">
        <v>26</v>
      </c>
      <c r="L1802" t="s">
        <v>4227</v>
      </c>
    </row>
    <row r="1803" spans="1:12" x14ac:dyDescent="0.35">
      <c r="A1803" t="s">
        <v>5943</v>
      </c>
      <c r="B1803" t="s">
        <v>42</v>
      </c>
      <c r="C1803" t="s">
        <v>42</v>
      </c>
      <c r="D1803" t="s">
        <v>3858</v>
      </c>
      <c r="E1803">
        <v>1</v>
      </c>
      <c r="F1803" t="s">
        <v>3849</v>
      </c>
      <c r="G1803">
        <v>5</v>
      </c>
      <c r="H1803" t="s">
        <v>3849</v>
      </c>
      <c r="I1803">
        <v>5</v>
      </c>
      <c r="J1803" t="s">
        <v>16</v>
      </c>
      <c r="K1803" t="s">
        <v>3833</v>
      </c>
      <c r="L1803" t="s">
        <v>3891</v>
      </c>
    </row>
    <row r="1804" spans="1:12" x14ac:dyDescent="0.35">
      <c r="A1804" t="s">
        <v>5944</v>
      </c>
      <c r="B1804" t="s">
        <v>42</v>
      </c>
      <c r="C1804" t="s">
        <v>42</v>
      </c>
      <c r="D1804" t="s">
        <v>3851</v>
      </c>
      <c r="E1804">
        <v>4</v>
      </c>
      <c r="F1804" t="s">
        <v>3849</v>
      </c>
      <c r="G1804">
        <v>5</v>
      </c>
      <c r="H1804" t="s">
        <v>3880</v>
      </c>
      <c r="I1804">
        <v>20</v>
      </c>
      <c r="J1804" t="s">
        <v>16</v>
      </c>
      <c r="K1804" t="s">
        <v>3833</v>
      </c>
      <c r="L1804" t="s">
        <v>4658</v>
      </c>
    </row>
    <row r="1805" spans="1:12" x14ac:dyDescent="0.35">
      <c r="A1805" t="s">
        <v>4154</v>
      </c>
      <c r="B1805" t="s">
        <v>3830</v>
      </c>
      <c r="C1805" t="s">
        <v>3826</v>
      </c>
      <c r="D1805" t="s">
        <v>3827</v>
      </c>
      <c r="E1805">
        <v>3</v>
      </c>
      <c r="F1805" t="s">
        <v>3828</v>
      </c>
      <c r="G1805">
        <v>3</v>
      </c>
      <c r="H1805" t="s">
        <v>3829</v>
      </c>
      <c r="I1805">
        <v>9</v>
      </c>
      <c r="J1805" t="s">
        <v>36</v>
      </c>
      <c r="K1805" t="s">
        <v>17</v>
      </c>
      <c r="L1805" t="s">
        <v>4155</v>
      </c>
    </row>
    <row r="1806" spans="1:12" x14ac:dyDescent="0.35">
      <c r="A1806" t="s">
        <v>5945</v>
      </c>
      <c r="B1806" t="s">
        <v>31</v>
      </c>
      <c r="C1806" t="s">
        <v>31</v>
      </c>
      <c r="D1806" t="s">
        <v>3838</v>
      </c>
      <c r="E1806">
        <v>2</v>
      </c>
      <c r="F1806" t="s">
        <v>3846</v>
      </c>
      <c r="G1806">
        <v>1</v>
      </c>
      <c r="H1806" t="s">
        <v>3842</v>
      </c>
      <c r="I1806">
        <v>2</v>
      </c>
      <c r="J1806" t="s">
        <v>3833</v>
      </c>
      <c r="K1806" t="s">
        <v>3833</v>
      </c>
      <c r="L1806" t="s">
        <v>4758</v>
      </c>
    </row>
    <row r="1807" spans="1:12" x14ac:dyDescent="0.35">
      <c r="A1807" t="s">
        <v>749</v>
      </c>
      <c r="B1807" t="s">
        <v>15</v>
      </c>
      <c r="C1807" t="s">
        <v>15</v>
      </c>
      <c r="D1807" t="s">
        <v>3858</v>
      </c>
      <c r="E1807">
        <v>1</v>
      </c>
      <c r="F1807" t="s">
        <v>3842</v>
      </c>
      <c r="G1807">
        <v>2</v>
      </c>
      <c r="H1807" t="s">
        <v>3842</v>
      </c>
      <c r="I1807">
        <v>2</v>
      </c>
      <c r="J1807" t="s">
        <v>16</v>
      </c>
      <c r="K1807" t="s">
        <v>17</v>
      </c>
      <c r="L1807" t="s">
        <v>4125</v>
      </c>
    </row>
    <row r="1808" spans="1:12" x14ac:dyDescent="0.35">
      <c r="A1808" t="s">
        <v>750</v>
      </c>
      <c r="B1808" t="s">
        <v>47</v>
      </c>
      <c r="C1808" t="s">
        <v>47</v>
      </c>
      <c r="D1808" t="s">
        <v>3834</v>
      </c>
      <c r="E1808">
        <v>5</v>
      </c>
      <c r="F1808" t="s">
        <v>3879</v>
      </c>
      <c r="G1808">
        <v>4</v>
      </c>
      <c r="H1808" t="s">
        <v>3880</v>
      </c>
      <c r="I1808">
        <v>20</v>
      </c>
      <c r="J1808" t="s">
        <v>25</v>
      </c>
      <c r="K1808" t="s">
        <v>26</v>
      </c>
      <c r="L1808" t="s">
        <v>4229</v>
      </c>
    </row>
    <row r="1809" spans="1:12" x14ac:dyDescent="0.35">
      <c r="A1809" t="s">
        <v>751</v>
      </c>
      <c r="B1809" t="s">
        <v>24</v>
      </c>
      <c r="C1809" t="s">
        <v>24</v>
      </c>
      <c r="D1809" t="s">
        <v>3851</v>
      </c>
      <c r="E1809">
        <v>4</v>
      </c>
      <c r="F1809" t="s">
        <v>3828</v>
      </c>
      <c r="G1809">
        <v>3</v>
      </c>
      <c r="H1809" t="s">
        <v>3852</v>
      </c>
      <c r="I1809">
        <v>12</v>
      </c>
      <c r="J1809" t="s">
        <v>25</v>
      </c>
      <c r="K1809" t="s">
        <v>26</v>
      </c>
      <c r="L1809" t="s">
        <v>3853</v>
      </c>
    </row>
    <row r="1810" spans="1:12" x14ac:dyDescent="0.35">
      <c r="A1810" t="s">
        <v>752</v>
      </c>
      <c r="B1810" t="s">
        <v>3833</v>
      </c>
      <c r="C1810" t="s">
        <v>15</v>
      </c>
      <c r="D1810" t="s">
        <v>3851</v>
      </c>
      <c r="E1810">
        <v>4</v>
      </c>
      <c r="F1810" t="s">
        <v>3842</v>
      </c>
      <c r="G1810">
        <v>2</v>
      </c>
      <c r="H1810" t="s">
        <v>3883</v>
      </c>
      <c r="I1810">
        <v>8</v>
      </c>
      <c r="J1810" t="s">
        <v>25</v>
      </c>
      <c r="K1810" t="s">
        <v>17</v>
      </c>
      <c r="L1810" t="s">
        <v>3903</v>
      </c>
    </row>
    <row r="1811" spans="1:12" x14ac:dyDescent="0.35">
      <c r="A1811" t="s">
        <v>5946</v>
      </c>
      <c r="B1811" t="s">
        <v>47</v>
      </c>
      <c r="C1811" t="s">
        <v>47</v>
      </c>
      <c r="D1811" t="s">
        <v>3858</v>
      </c>
      <c r="E1811">
        <v>1</v>
      </c>
      <c r="F1811" t="s">
        <v>3879</v>
      </c>
      <c r="G1811">
        <v>4</v>
      </c>
      <c r="H1811" t="s">
        <v>3879</v>
      </c>
      <c r="I1811">
        <v>4</v>
      </c>
      <c r="J1811" t="s">
        <v>25</v>
      </c>
      <c r="K1811" t="s">
        <v>3825</v>
      </c>
      <c r="L1811" t="s">
        <v>4414</v>
      </c>
    </row>
    <row r="1812" spans="1:12" x14ac:dyDescent="0.35">
      <c r="A1812" t="s">
        <v>753</v>
      </c>
      <c r="B1812" t="s">
        <v>31</v>
      </c>
      <c r="C1812" t="s">
        <v>31</v>
      </c>
      <c r="D1812" t="s">
        <v>3838</v>
      </c>
      <c r="E1812">
        <v>2</v>
      </c>
      <c r="F1812" t="s">
        <v>3846</v>
      </c>
      <c r="G1812">
        <v>1</v>
      </c>
      <c r="H1812" t="s">
        <v>3842</v>
      </c>
      <c r="I1812">
        <v>2</v>
      </c>
      <c r="J1812" t="s">
        <v>36</v>
      </c>
      <c r="K1812" t="s">
        <v>17</v>
      </c>
      <c r="L1812" t="s">
        <v>4521</v>
      </c>
    </row>
    <row r="1813" spans="1:12" x14ac:dyDescent="0.35">
      <c r="A1813" t="s">
        <v>754</v>
      </c>
      <c r="B1813" t="s">
        <v>84</v>
      </c>
      <c r="C1813" t="s">
        <v>84</v>
      </c>
      <c r="D1813" t="s">
        <v>3825</v>
      </c>
      <c r="E1813">
        <v>2</v>
      </c>
      <c r="F1813" t="s">
        <v>3839</v>
      </c>
      <c r="G1813">
        <v>1.5</v>
      </c>
      <c r="H1813" t="s">
        <v>3828</v>
      </c>
      <c r="I1813">
        <v>3</v>
      </c>
      <c r="J1813" t="s">
        <v>36</v>
      </c>
      <c r="K1813" t="s">
        <v>26</v>
      </c>
      <c r="L1813" t="s">
        <v>5016</v>
      </c>
    </row>
    <row r="1814" spans="1:12" x14ac:dyDescent="0.35">
      <c r="A1814" t="s">
        <v>755</v>
      </c>
      <c r="B1814" t="s">
        <v>58</v>
      </c>
      <c r="C1814" t="s">
        <v>58</v>
      </c>
      <c r="D1814" t="s">
        <v>3827</v>
      </c>
      <c r="E1814">
        <v>3</v>
      </c>
      <c r="F1814" t="s">
        <v>3879</v>
      </c>
      <c r="G1814">
        <v>4</v>
      </c>
      <c r="H1814" t="s">
        <v>3852</v>
      </c>
      <c r="I1814">
        <v>12</v>
      </c>
      <c r="J1814" t="s">
        <v>16</v>
      </c>
      <c r="K1814" t="s">
        <v>26</v>
      </c>
      <c r="L1814" t="s">
        <v>4214</v>
      </c>
    </row>
    <row r="1815" spans="1:12" x14ac:dyDescent="0.35">
      <c r="A1815" t="s">
        <v>5947</v>
      </c>
      <c r="B1815" t="s">
        <v>24</v>
      </c>
      <c r="C1815" t="s">
        <v>24</v>
      </c>
      <c r="D1815" t="s">
        <v>3834</v>
      </c>
      <c r="E1815">
        <v>5</v>
      </c>
      <c r="F1815" t="s">
        <v>3828</v>
      </c>
      <c r="G1815">
        <v>3</v>
      </c>
      <c r="H1815" t="s">
        <v>3835</v>
      </c>
      <c r="I1815">
        <v>15</v>
      </c>
      <c r="J1815" t="s">
        <v>25</v>
      </c>
      <c r="K1815" t="s">
        <v>3833</v>
      </c>
      <c r="L1815" t="s">
        <v>4362</v>
      </c>
    </row>
    <row r="1816" spans="1:12" x14ac:dyDescent="0.35">
      <c r="A1816" t="s">
        <v>756</v>
      </c>
      <c r="B1816" t="s">
        <v>42</v>
      </c>
      <c r="C1816" t="s">
        <v>42</v>
      </c>
      <c r="D1816" t="s">
        <v>3834</v>
      </c>
      <c r="E1816">
        <v>5</v>
      </c>
      <c r="F1816" t="s">
        <v>3849</v>
      </c>
      <c r="G1816">
        <v>5</v>
      </c>
      <c r="H1816" t="s">
        <v>3855</v>
      </c>
      <c r="I1816">
        <v>25</v>
      </c>
      <c r="J1816" t="s">
        <v>16</v>
      </c>
      <c r="K1816" t="s">
        <v>26</v>
      </c>
      <c r="L1816" t="s">
        <v>3864</v>
      </c>
    </row>
    <row r="1817" spans="1:12" x14ac:dyDescent="0.35">
      <c r="A1817" t="s">
        <v>757</v>
      </c>
      <c r="B1817" t="s">
        <v>58</v>
      </c>
      <c r="C1817" t="s">
        <v>58</v>
      </c>
      <c r="D1817" t="s">
        <v>3827</v>
      </c>
      <c r="E1817">
        <v>3</v>
      </c>
      <c r="F1817" t="s">
        <v>3879</v>
      </c>
      <c r="G1817">
        <v>4</v>
      </c>
      <c r="H1817" t="s">
        <v>3852</v>
      </c>
      <c r="I1817">
        <v>12</v>
      </c>
      <c r="J1817" t="s">
        <v>36</v>
      </c>
      <c r="K1817" t="s">
        <v>26</v>
      </c>
      <c r="L1817" t="s">
        <v>4601</v>
      </c>
    </row>
    <row r="1818" spans="1:12" x14ac:dyDescent="0.35">
      <c r="A1818" t="s">
        <v>5948</v>
      </c>
      <c r="B1818" t="s">
        <v>58</v>
      </c>
      <c r="C1818" t="s">
        <v>58</v>
      </c>
      <c r="D1818" t="s">
        <v>3858</v>
      </c>
      <c r="E1818">
        <v>1</v>
      </c>
      <c r="F1818" t="s">
        <v>3879</v>
      </c>
      <c r="G1818">
        <v>4</v>
      </c>
      <c r="H1818" t="s">
        <v>3879</v>
      </c>
      <c r="I1818">
        <v>4</v>
      </c>
      <c r="J1818" t="s">
        <v>3833</v>
      </c>
      <c r="K1818" t="s">
        <v>26</v>
      </c>
      <c r="L1818" t="s">
        <v>4307</v>
      </c>
    </row>
    <row r="1819" spans="1:12" x14ac:dyDescent="0.35">
      <c r="A1819" t="s">
        <v>5949</v>
      </c>
      <c r="B1819" t="s">
        <v>58</v>
      </c>
      <c r="C1819" t="s">
        <v>58</v>
      </c>
      <c r="D1819" t="s">
        <v>3851</v>
      </c>
      <c r="E1819">
        <v>4</v>
      </c>
      <c r="F1819" t="s">
        <v>3879</v>
      </c>
      <c r="G1819">
        <v>4</v>
      </c>
      <c r="H1819" t="s">
        <v>3833</v>
      </c>
      <c r="I1819">
        <v>16</v>
      </c>
      <c r="J1819" t="s">
        <v>16</v>
      </c>
      <c r="K1819" t="s">
        <v>3833</v>
      </c>
      <c r="L1819" t="s">
        <v>4125</v>
      </c>
    </row>
    <row r="1820" spans="1:12" x14ac:dyDescent="0.35">
      <c r="A1820" t="s">
        <v>758</v>
      </c>
      <c r="B1820" t="s">
        <v>24</v>
      </c>
      <c r="C1820" t="s">
        <v>24</v>
      </c>
      <c r="D1820" t="s">
        <v>3834</v>
      </c>
      <c r="E1820">
        <v>5</v>
      </c>
      <c r="F1820" t="s">
        <v>3828</v>
      </c>
      <c r="G1820">
        <v>3</v>
      </c>
      <c r="H1820" t="s">
        <v>3835</v>
      </c>
      <c r="I1820">
        <v>15</v>
      </c>
      <c r="J1820" t="s">
        <v>36</v>
      </c>
      <c r="K1820" t="s">
        <v>26</v>
      </c>
      <c r="L1820" t="s">
        <v>4066</v>
      </c>
    </row>
    <row r="1821" spans="1:12" x14ac:dyDescent="0.35">
      <c r="A1821" t="s">
        <v>5950</v>
      </c>
      <c r="B1821" t="s">
        <v>24</v>
      </c>
      <c r="C1821" t="s">
        <v>24</v>
      </c>
      <c r="D1821" t="s">
        <v>3834</v>
      </c>
      <c r="E1821">
        <v>5</v>
      </c>
      <c r="F1821" t="s">
        <v>3828</v>
      </c>
      <c r="G1821">
        <v>3</v>
      </c>
      <c r="H1821" t="s">
        <v>3835</v>
      </c>
      <c r="I1821">
        <v>15</v>
      </c>
      <c r="J1821" t="s">
        <v>25</v>
      </c>
      <c r="K1821" t="s">
        <v>3833</v>
      </c>
      <c r="L1821" t="s">
        <v>3946</v>
      </c>
    </row>
    <row r="1822" spans="1:12" x14ac:dyDescent="0.35">
      <c r="A1822" t="s">
        <v>5951</v>
      </c>
      <c r="B1822" t="s">
        <v>50</v>
      </c>
      <c r="C1822" t="s">
        <v>50</v>
      </c>
      <c r="D1822" t="s">
        <v>3827</v>
      </c>
      <c r="E1822">
        <v>3</v>
      </c>
      <c r="F1822" t="s">
        <v>3828</v>
      </c>
      <c r="G1822">
        <v>3</v>
      </c>
      <c r="H1822" t="s">
        <v>3829</v>
      </c>
      <c r="I1822">
        <v>9</v>
      </c>
      <c r="J1822" t="s">
        <v>16</v>
      </c>
      <c r="K1822" t="s">
        <v>3833</v>
      </c>
      <c r="L1822" t="s">
        <v>3948</v>
      </c>
    </row>
    <row r="1823" spans="1:12" x14ac:dyDescent="0.35">
      <c r="A1823" t="s">
        <v>5952</v>
      </c>
      <c r="B1823" t="s">
        <v>24</v>
      </c>
      <c r="C1823" t="s">
        <v>24</v>
      </c>
      <c r="D1823" t="s">
        <v>3833</v>
      </c>
      <c r="E1823">
        <v>3</v>
      </c>
      <c r="F1823" t="s">
        <v>3828</v>
      </c>
      <c r="G1823">
        <v>3</v>
      </c>
      <c r="H1823" t="s">
        <v>3829</v>
      </c>
      <c r="I1823">
        <v>9</v>
      </c>
      <c r="J1823" t="s">
        <v>25</v>
      </c>
      <c r="K1823" t="s">
        <v>3830</v>
      </c>
      <c r="L1823" t="s">
        <v>4242</v>
      </c>
    </row>
    <row r="1824" spans="1:12" x14ac:dyDescent="0.35">
      <c r="A1824" t="s">
        <v>5953</v>
      </c>
      <c r="B1824" t="s">
        <v>47</v>
      </c>
      <c r="C1824" t="s">
        <v>47</v>
      </c>
      <c r="D1824" t="s">
        <v>3858</v>
      </c>
      <c r="E1824">
        <v>1</v>
      </c>
      <c r="F1824" t="s">
        <v>3879</v>
      </c>
      <c r="G1824">
        <v>4</v>
      </c>
      <c r="H1824" t="s">
        <v>3879</v>
      </c>
      <c r="I1824">
        <v>4</v>
      </c>
      <c r="J1824" t="s">
        <v>16</v>
      </c>
      <c r="K1824" t="s">
        <v>3833</v>
      </c>
      <c r="L1824" t="s">
        <v>4411</v>
      </c>
    </row>
    <row r="1825" spans="1:12" x14ac:dyDescent="0.35">
      <c r="A1825" t="s">
        <v>759</v>
      </c>
      <c r="B1825" t="s">
        <v>58</v>
      </c>
      <c r="C1825" t="s">
        <v>58</v>
      </c>
      <c r="D1825" t="s">
        <v>3834</v>
      </c>
      <c r="E1825">
        <v>5</v>
      </c>
      <c r="F1825" t="s">
        <v>3879</v>
      </c>
      <c r="G1825">
        <v>4</v>
      </c>
      <c r="H1825" t="s">
        <v>3880</v>
      </c>
      <c r="I1825">
        <v>20</v>
      </c>
      <c r="J1825" t="s">
        <v>16</v>
      </c>
      <c r="K1825" t="s">
        <v>17</v>
      </c>
      <c r="L1825" t="s">
        <v>3895</v>
      </c>
    </row>
    <row r="1826" spans="1:12" x14ac:dyDescent="0.35">
      <c r="A1826" t="s">
        <v>5954</v>
      </c>
      <c r="B1826" t="s">
        <v>58</v>
      </c>
      <c r="C1826" t="s">
        <v>58</v>
      </c>
      <c r="D1826" t="s">
        <v>3830</v>
      </c>
      <c r="E1826">
        <v>2</v>
      </c>
      <c r="F1826" t="s">
        <v>3879</v>
      </c>
      <c r="G1826">
        <v>4</v>
      </c>
      <c r="H1826" t="s">
        <v>3883</v>
      </c>
      <c r="I1826">
        <v>8</v>
      </c>
      <c r="J1826" t="s">
        <v>3833</v>
      </c>
      <c r="K1826" t="s">
        <v>17</v>
      </c>
      <c r="L1826" t="s">
        <v>3825</v>
      </c>
    </row>
    <row r="1827" spans="1:12" x14ac:dyDescent="0.35">
      <c r="A1827" t="s">
        <v>5955</v>
      </c>
      <c r="B1827" t="s">
        <v>15</v>
      </c>
      <c r="C1827" t="s">
        <v>15</v>
      </c>
      <c r="D1827" t="s">
        <v>3827</v>
      </c>
      <c r="E1827">
        <v>3</v>
      </c>
      <c r="F1827" t="s">
        <v>3842</v>
      </c>
      <c r="G1827">
        <v>2</v>
      </c>
      <c r="H1827" t="s">
        <v>3902</v>
      </c>
      <c r="I1827">
        <v>6</v>
      </c>
      <c r="J1827" t="s">
        <v>3833</v>
      </c>
      <c r="K1827" t="s">
        <v>3833</v>
      </c>
      <c r="L1827" t="s">
        <v>5169</v>
      </c>
    </row>
    <row r="1828" spans="1:12" x14ac:dyDescent="0.35">
      <c r="A1828" t="s">
        <v>760</v>
      </c>
      <c r="B1828" t="s">
        <v>58</v>
      </c>
      <c r="C1828" t="s">
        <v>58</v>
      </c>
      <c r="D1828" t="s">
        <v>3827</v>
      </c>
      <c r="E1828">
        <v>3</v>
      </c>
      <c r="F1828" t="s">
        <v>3879</v>
      </c>
      <c r="G1828">
        <v>4</v>
      </c>
      <c r="H1828" t="s">
        <v>3852</v>
      </c>
      <c r="I1828">
        <v>12</v>
      </c>
      <c r="J1828" t="s">
        <v>25</v>
      </c>
      <c r="K1828" t="s">
        <v>26</v>
      </c>
      <c r="L1828" t="s">
        <v>3944</v>
      </c>
    </row>
    <row r="1829" spans="1:12" x14ac:dyDescent="0.35">
      <c r="A1829" t="s">
        <v>761</v>
      </c>
      <c r="B1829" t="s">
        <v>84</v>
      </c>
      <c r="C1829" t="s">
        <v>84</v>
      </c>
      <c r="D1829" t="s">
        <v>3838</v>
      </c>
      <c r="E1829">
        <v>2</v>
      </c>
      <c r="F1829" t="s">
        <v>3839</v>
      </c>
      <c r="G1829">
        <v>1.5</v>
      </c>
      <c r="H1829" t="s">
        <v>3828</v>
      </c>
      <c r="I1829">
        <v>3</v>
      </c>
      <c r="J1829" t="s">
        <v>16</v>
      </c>
      <c r="K1829" t="s">
        <v>17</v>
      </c>
      <c r="L1829" t="s">
        <v>5000</v>
      </c>
    </row>
    <row r="1830" spans="1:12" x14ac:dyDescent="0.35">
      <c r="A1830" t="s">
        <v>762</v>
      </c>
      <c r="B1830" t="s">
        <v>47</v>
      </c>
      <c r="C1830" t="s">
        <v>47</v>
      </c>
      <c r="D1830" t="s">
        <v>3834</v>
      </c>
      <c r="E1830">
        <v>5</v>
      </c>
      <c r="F1830" t="s">
        <v>3879</v>
      </c>
      <c r="G1830">
        <v>4</v>
      </c>
      <c r="H1830" t="s">
        <v>3880</v>
      </c>
      <c r="I1830">
        <v>20</v>
      </c>
      <c r="J1830" t="s">
        <v>25</v>
      </c>
      <c r="K1830" t="s">
        <v>26</v>
      </c>
      <c r="L1830" t="s">
        <v>4309</v>
      </c>
    </row>
    <row r="1831" spans="1:12" x14ac:dyDescent="0.35">
      <c r="A1831" t="s">
        <v>5956</v>
      </c>
      <c r="B1831" t="s">
        <v>24</v>
      </c>
      <c r="C1831" t="s">
        <v>24</v>
      </c>
      <c r="D1831" t="s">
        <v>3858</v>
      </c>
      <c r="E1831">
        <v>1</v>
      </c>
      <c r="F1831" t="s">
        <v>3828</v>
      </c>
      <c r="G1831">
        <v>3</v>
      </c>
      <c r="H1831" t="s">
        <v>3828</v>
      </c>
      <c r="I1831">
        <v>3</v>
      </c>
      <c r="J1831" t="s">
        <v>25</v>
      </c>
      <c r="K1831" t="s">
        <v>3833</v>
      </c>
      <c r="L1831" t="s">
        <v>3995</v>
      </c>
    </row>
    <row r="1832" spans="1:12" x14ac:dyDescent="0.35">
      <c r="A1832" t="s">
        <v>5957</v>
      </c>
      <c r="B1832" t="s">
        <v>50</v>
      </c>
      <c r="C1832" t="s">
        <v>50</v>
      </c>
      <c r="D1832" t="s">
        <v>3827</v>
      </c>
      <c r="E1832">
        <v>3</v>
      </c>
      <c r="F1832" t="s">
        <v>3828</v>
      </c>
      <c r="G1832">
        <v>3</v>
      </c>
      <c r="H1832" t="s">
        <v>3829</v>
      </c>
      <c r="I1832">
        <v>9</v>
      </c>
      <c r="J1832" t="s">
        <v>3833</v>
      </c>
      <c r="K1832" t="s">
        <v>26</v>
      </c>
      <c r="L1832" t="s">
        <v>4388</v>
      </c>
    </row>
    <row r="1833" spans="1:12" x14ac:dyDescent="0.35">
      <c r="A1833" t="s">
        <v>763</v>
      </c>
      <c r="B1833" t="s">
        <v>84</v>
      </c>
      <c r="C1833" t="s">
        <v>84</v>
      </c>
      <c r="D1833" t="s">
        <v>3834</v>
      </c>
      <c r="E1833">
        <v>5</v>
      </c>
      <c r="F1833" t="s">
        <v>3839</v>
      </c>
      <c r="G1833">
        <v>1.5</v>
      </c>
      <c r="H1833" t="s">
        <v>3899</v>
      </c>
      <c r="I1833">
        <v>7.5</v>
      </c>
      <c r="J1833" t="s">
        <v>36</v>
      </c>
      <c r="K1833" t="s">
        <v>26</v>
      </c>
      <c r="L1833" t="s">
        <v>5125</v>
      </c>
    </row>
    <row r="1834" spans="1:12" x14ac:dyDescent="0.35">
      <c r="A1834" t="s">
        <v>5958</v>
      </c>
      <c r="B1834" t="s">
        <v>15</v>
      </c>
      <c r="C1834" t="s">
        <v>15</v>
      </c>
      <c r="D1834" t="s">
        <v>3827</v>
      </c>
      <c r="E1834">
        <v>3</v>
      </c>
      <c r="F1834" t="s">
        <v>3833</v>
      </c>
      <c r="G1834">
        <v>2</v>
      </c>
      <c r="H1834" t="s">
        <v>3902</v>
      </c>
      <c r="I1834">
        <v>6</v>
      </c>
      <c r="J1834" t="s">
        <v>3833</v>
      </c>
      <c r="K1834" t="s">
        <v>26</v>
      </c>
      <c r="L1834" t="s">
        <v>4091</v>
      </c>
    </row>
    <row r="1835" spans="1:12" x14ac:dyDescent="0.35">
      <c r="A1835" t="s">
        <v>764</v>
      </c>
      <c r="B1835" t="s">
        <v>47</v>
      </c>
      <c r="C1835" t="s">
        <v>47</v>
      </c>
      <c r="D1835" t="s">
        <v>3851</v>
      </c>
      <c r="E1835">
        <v>4</v>
      </c>
      <c r="F1835" t="s">
        <v>3879</v>
      </c>
      <c r="G1835">
        <v>4</v>
      </c>
      <c r="H1835" t="s">
        <v>3874</v>
      </c>
      <c r="I1835">
        <v>16</v>
      </c>
      <c r="J1835" t="s">
        <v>25</v>
      </c>
      <c r="K1835" t="s">
        <v>17</v>
      </c>
      <c r="L1835" t="s">
        <v>4307</v>
      </c>
    </row>
    <row r="1836" spans="1:12" x14ac:dyDescent="0.35">
      <c r="A1836" t="s">
        <v>765</v>
      </c>
      <c r="B1836" t="s">
        <v>3830</v>
      </c>
      <c r="C1836" t="s">
        <v>84</v>
      </c>
      <c r="D1836" t="s">
        <v>3851</v>
      </c>
      <c r="E1836">
        <v>4</v>
      </c>
      <c r="F1836" t="s">
        <v>3839</v>
      </c>
      <c r="G1836">
        <v>1.5</v>
      </c>
      <c r="H1836" t="s">
        <v>3902</v>
      </c>
      <c r="I1836">
        <v>6</v>
      </c>
      <c r="J1836" t="s">
        <v>16</v>
      </c>
      <c r="K1836" t="s">
        <v>17</v>
      </c>
      <c r="L1836" t="s">
        <v>4156</v>
      </c>
    </row>
    <row r="1837" spans="1:12" x14ac:dyDescent="0.35">
      <c r="A1837" t="s">
        <v>5959</v>
      </c>
      <c r="B1837" t="s">
        <v>50</v>
      </c>
      <c r="C1837" t="s">
        <v>50</v>
      </c>
      <c r="D1837" t="s">
        <v>3851</v>
      </c>
      <c r="E1837">
        <v>4</v>
      </c>
      <c r="F1837" t="s">
        <v>3828</v>
      </c>
      <c r="G1837">
        <v>3</v>
      </c>
      <c r="H1837" t="s">
        <v>3852</v>
      </c>
      <c r="I1837">
        <v>12</v>
      </c>
      <c r="J1837" t="s">
        <v>3833</v>
      </c>
      <c r="K1837" t="s">
        <v>26</v>
      </c>
      <c r="L1837" t="s">
        <v>4544</v>
      </c>
    </row>
    <row r="1838" spans="1:12" x14ac:dyDescent="0.35">
      <c r="A1838" t="s">
        <v>5960</v>
      </c>
      <c r="B1838" t="s">
        <v>42</v>
      </c>
      <c r="C1838" t="s">
        <v>42</v>
      </c>
      <c r="D1838" t="s">
        <v>3851</v>
      </c>
      <c r="E1838">
        <v>4</v>
      </c>
      <c r="F1838" t="s">
        <v>3849</v>
      </c>
      <c r="G1838">
        <v>5</v>
      </c>
      <c r="H1838" t="s">
        <v>3880</v>
      </c>
      <c r="I1838">
        <v>20</v>
      </c>
      <c r="J1838" t="s">
        <v>36</v>
      </c>
      <c r="K1838" t="s">
        <v>3833</v>
      </c>
      <c r="L1838" t="s">
        <v>3863</v>
      </c>
    </row>
    <row r="1839" spans="1:12" x14ac:dyDescent="0.35">
      <c r="A1839" t="s">
        <v>766</v>
      </c>
      <c r="B1839" t="s">
        <v>15</v>
      </c>
      <c r="C1839" t="s">
        <v>15</v>
      </c>
      <c r="D1839" t="s">
        <v>3827</v>
      </c>
      <c r="E1839">
        <v>3</v>
      </c>
      <c r="F1839" t="s">
        <v>3842</v>
      </c>
      <c r="G1839">
        <v>2</v>
      </c>
      <c r="H1839" t="s">
        <v>3902</v>
      </c>
      <c r="I1839">
        <v>6</v>
      </c>
      <c r="J1839" t="s">
        <v>25</v>
      </c>
      <c r="K1839" t="s">
        <v>17</v>
      </c>
      <c r="L1839" t="s">
        <v>4024</v>
      </c>
    </row>
    <row r="1840" spans="1:12" x14ac:dyDescent="0.35">
      <c r="A1840" t="s">
        <v>767</v>
      </c>
      <c r="B1840" t="s">
        <v>50</v>
      </c>
      <c r="C1840" t="s">
        <v>50</v>
      </c>
      <c r="D1840" t="s">
        <v>3838</v>
      </c>
      <c r="E1840">
        <v>2</v>
      </c>
      <c r="F1840" t="s">
        <v>3828</v>
      </c>
      <c r="G1840">
        <v>3</v>
      </c>
      <c r="H1840" t="s">
        <v>3902</v>
      </c>
      <c r="I1840">
        <v>6</v>
      </c>
      <c r="J1840" t="s">
        <v>16</v>
      </c>
      <c r="K1840" t="s">
        <v>17</v>
      </c>
      <c r="L1840" t="s">
        <v>5116</v>
      </c>
    </row>
    <row r="1841" spans="1:12" x14ac:dyDescent="0.35">
      <c r="A1841" t="s">
        <v>768</v>
      </c>
      <c r="B1841" t="s">
        <v>84</v>
      </c>
      <c r="C1841" t="s">
        <v>84</v>
      </c>
      <c r="D1841" t="s">
        <v>3851</v>
      </c>
      <c r="E1841">
        <v>4</v>
      </c>
      <c r="F1841" t="s">
        <v>3839</v>
      </c>
      <c r="G1841">
        <v>1.5</v>
      </c>
      <c r="H1841" t="s">
        <v>3902</v>
      </c>
      <c r="I1841">
        <v>6</v>
      </c>
      <c r="J1841" t="s">
        <v>36</v>
      </c>
      <c r="K1841" t="s">
        <v>26</v>
      </c>
      <c r="L1841" t="s">
        <v>4242</v>
      </c>
    </row>
    <row r="1842" spans="1:12" x14ac:dyDescent="0.35">
      <c r="A1842" t="s">
        <v>769</v>
      </c>
      <c r="B1842" t="s">
        <v>24</v>
      </c>
      <c r="C1842" t="s">
        <v>24</v>
      </c>
      <c r="D1842" t="s">
        <v>3851</v>
      </c>
      <c r="E1842">
        <v>4</v>
      </c>
      <c r="F1842" t="s">
        <v>3828</v>
      </c>
      <c r="G1842">
        <v>3</v>
      </c>
      <c r="H1842" t="s">
        <v>3852</v>
      </c>
      <c r="I1842">
        <v>12</v>
      </c>
      <c r="J1842" t="s">
        <v>36</v>
      </c>
      <c r="K1842" t="s">
        <v>26</v>
      </c>
      <c r="L1842" t="s">
        <v>5000</v>
      </c>
    </row>
    <row r="1843" spans="1:12" x14ac:dyDescent="0.35">
      <c r="A1843" t="s">
        <v>5961</v>
      </c>
      <c r="B1843" t="s">
        <v>42</v>
      </c>
      <c r="C1843" t="s">
        <v>42</v>
      </c>
      <c r="D1843" t="s">
        <v>3827</v>
      </c>
      <c r="E1843">
        <v>3</v>
      </c>
      <c r="F1843" t="s">
        <v>3849</v>
      </c>
      <c r="G1843">
        <v>5</v>
      </c>
      <c r="H1843" t="s">
        <v>3835</v>
      </c>
      <c r="I1843">
        <v>15</v>
      </c>
      <c r="J1843" t="s">
        <v>3830</v>
      </c>
      <c r="K1843" t="s">
        <v>17</v>
      </c>
      <c r="L1843" t="s">
        <v>5175</v>
      </c>
    </row>
    <row r="1844" spans="1:12" x14ac:dyDescent="0.35">
      <c r="A1844" t="s">
        <v>5962</v>
      </c>
      <c r="B1844" t="s">
        <v>42</v>
      </c>
      <c r="C1844" t="s">
        <v>42</v>
      </c>
      <c r="D1844" t="s">
        <v>3851</v>
      </c>
      <c r="E1844">
        <v>4</v>
      </c>
      <c r="F1844" t="s">
        <v>3849</v>
      </c>
      <c r="G1844">
        <v>5</v>
      </c>
      <c r="H1844" t="s">
        <v>3880</v>
      </c>
      <c r="I1844">
        <v>20</v>
      </c>
      <c r="J1844" t="s">
        <v>3833</v>
      </c>
      <c r="K1844" t="s">
        <v>26</v>
      </c>
      <c r="L1844" t="s">
        <v>3914</v>
      </c>
    </row>
    <row r="1845" spans="1:12" x14ac:dyDescent="0.35">
      <c r="A1845" t="s">
        <v>4157</v>
      </c>
      <c r="B1845" t="s">
        <v>3825</v>
      </c>
      <c r="C1845" t="s">
        <v>42</v>
      </c>
      <c r="D1845" t="s">
        <v>3830</v>
      </c>
      <c r="E1845">
        <v>2</v>
      </c>
      <c r="F1845" t="s">
        <v>3849</v>
      </c>
      <c r="G1845">
        <v>5</v>
      </c>
      <c r="H1845" t="s">
        <v>3843</v>
      </c>
      <c r="I1845">
        <v>10</v>
      </c>
      <c r="J1845" t="s">
        <v>25</v>
      </c>
      <c r="K1845" t="s">
        <v>3833</v>
      </c>
      <c r="L1845" t="s">
        <v>4143</v>
      </c>
    </row>
    <row r="1846" spans="1:12" x14ac:dyDescent="0.35">
      <c r="A1846" t="s">
        <v>770</v>
      </c>
      <c r="B1846" t="s">
        <v>24</v>
      </c>
      <c r="C1846" t="s">
        <v>24</v>
      </c>
      <c r="D1846" t="s">
        <v>3834</v>
      </c>
      <c r="E1846">
        <v>5</v>
      </c>
      <c r="F1846" t="s">
        <v>3828</v>
      </c>
      <c r="G1846">
        <v>3</v>
      </c>
      <c r="H1846" t="s">
        <v>3835</v>
      </c>
      <c r="I1846">
        <v>15</v>
      </c>
      <c r="J1846" t="s">
        <v>25</v>
      </c>
      <c r="K1846" t="s">
        <v>17</v>
      </c>
      <c r="L1846" t="s">
        <v>4159</v>
      </c>
    </row>
    <row r="1847" spans="1:12" x14ac:dyDescent="0.35">
      <c r="A1847" t="s">
        <v>5963</v>
      </c>
      <c r="B1847" t="s">
        <v>42</v>
      </c>
      <c r="C1847" t="s">
        <v>42</v>
      </c>
      <c r="D1847" t="s">
        <v>3834</v>
      </c>
      <c r="E1847">
        <v>5</v>
      </c>
      <c r="F1847" t="s">
        <v>3849</v>
      </c>
      <c r="G1847">
        <v>5</v>
      </c>
      <c r="H1847" t="s">
        <v>3855</v>
      </c>
      <c r="I1847">
        <v>25</v>
      </c>
      <c r="J1847" t="s">
        <v>36</v>
      </c>
      <c r="K1847" t="s">
        <v>3830</v>
      </c>
      <c r="L1847" t="s">
        <v>3867</v>
      </c>
    </row>
    <row r="1848" spans="1:12" x14ac:dyDescent="0.35">
      <c r="A1848" t="s">
        <v>771</v>
      </c>
      <c r="B1848" t="s">
        <v>31</v>
      </c>
      <c r="C1848" t="s">
        <v>31</v>
      </c>
      <c r="D1848" t="s">
        <v>3851</v>
      </c>
      <c r="E1848">
        <v>4</v>
      </c>
      <c r="F1848" t="s">
        <v>3846</v>
      </c>
      <c r="G1848">
        <v>1</v>
      </c>
      <c r="H1848" t="s">
        <v>3879</v>
      </c>
      <c r="I1848">
        <v>4</v>
      </c>
      <c r="J1848" t="s">
        <v>16</v>
      </c>
      <c r="K1848" t="s">
        <v>17</v>
      </c>
      <c r="L1848" t="s">
        <v>4123</v>
      </c>
    </row>
    <row r="1849" spans="1:12" x14ac:dyDescent="0.35">
      <c r="A1849" t="s">
        <v>5964</v>
      </c>
      <c r="B1849" t="s">
        <v>84</v>
      </c>
      <c r="C1849" t="s">
        <v>84</v>
      </c>
      <c r="D1849" t="s">
        <v>3858</v>
      </c>
      <c r="E1849">
        <v>1</v>
      </c>
      <c r="F1849" t="s">
        <v>3839</v>
      </c>
      <c r="G1849">
        <v>1.5</v>
      </c>
      <c r="H1849" t="s">
        <v>3839</v>
      </c>
      <c r="I1849">
        <v>1.5</v>
      </c>
      <c r="J1849" t="s">
        <v>25</v>
      </c>
      <c r="K1849" t="s">
        <v>3833</v>
      </c>
      <c r="L1849" t="s">
        <v>4435</v>
      </c>
    </row>
    <row r="1850" spans="1:12" x14ac:dyDescent="0.35">
      <c r="A1850" t="s">
        <v>5965</v>
      </c>
      <c r="B1850" t="s">
        <v>50</v>
      </c>
      <c r="C1850" t="s">
        <v>50</v>
      </c>
      <c r="D1850" t="s">
        <v>3834</v>
      </c>
      <c r="E1850">
        <v>5</v>
      </c>
      <c r="F1850" t="s">
        <v>3828</v>
      </c>
      <c r="G1850">
        <v>3</v>
      </c>
      <c r="H1850" t="s">
        <v>3835</v>
      </c>
      <c r="I1850">
        <v>15</v>
      </c>
      <c r="J1850" t="s">
        <v>36</v>
      </c>
      <c r="K1850" t="s">
        <v>3830</v>
      </c>
      <c r="L1850" t="s">
        <v>3872</v>
      </c>
    </row>
    <row r="1851" spans="1:12" x14ac:dyDescent="0.35">
      <c r="A1851" t="s">
        <v>772</v>
      </c>
      <c r="B1851" t="s">
        <v>15</v>
      </c>
      <c r="C1851" t="s">
        <v>15</v>
      </c>
      <c r="D1851" t="s">
        <v>3834</v>
      </c>
      <c r="E1851">
        <v>5</v>
      </c>
      <c r="F1851" t="s">
        <v>3842</v>
      </c>
      <c r="G1851">
        <v>2</v>
      </c>
      <c r="H1851" t="s">
        <v>3843</v>
      </c>
      <c r="I1851">
        <v>10</v>
      </c>
      <c r="J1851" t="s">
        <v>25</v>
      </c>
      <c r="K1851" t="s">
        <v>17</v>
      </c>
      <c r="L1851" t="s">
        <v>4542</v>
      </c>
    </row>
    <row r="1852" spans="1:12" x14ac:dyDescent="0.35">
      <c r="A1852" t="s">
        <v>773</v>
      </c>
      <c r="B1852" t="s">
        <v>84</v>
      </c>
      <c r="C1852" t="s">
        <v>84</v>
      </c>
      <c r="D1852" t="s">
        <v>3858</v>
      </c>
      <c r="E1852">
        <v>1</v>
      </c>
      <c r="F1852" t="s">
        <v>3839</v>
      </c>
      <c r="G1852">
        <v>1.5</v>
      </c>
      <c r="H1852" t="s">
        <v>3839</v>
      </c>
      <c r="I1852">
        <v>1.5</v>
      </c>
      <c r="J1852" t="s">
        <v>36</v>
      </c>
      <c r="K1852" t="s">
        <v>17</v>
      </c>
      <c r="L1852" t="s">
        <v>4654</v>
      </c>
    </row>
    <row r="1853" spans="1:12" x14ac:dyDescent="0.35">
      <c r="A1853" t="s">
        <v>5966</v>
      </c>
      <c r="B1853" t="s">
        <v>50</v>
      </c>
      <c r="C1853" t="s">
        <v>50</v>
      </c>
      <c r="D1853" t="s">
        <v>3858</v>
      </c>
      <c r="E1853">
        <v>1</v>
      </c>
      <c r="F1853" t="s">
        <v>3828</v>
      </c>
      <c r="G1853">
        <v>3</v>
      </c>
      <c r="H1853" t="s">
        <v>3828</v>
      </c>
      <c r="I1853">
        <v>3</v>
      </c>
      <c r="J1853" t="s">
        <v>36</v>
      </c>
      <c r="K1853" t="s">
        <v>3833</v>
      </c>
      <c r="L1853" t="s">
        <v>5258</v>
      </c>
    </row>
    <row r="1854" spans="1:12" x14ac:dyDescent="0.35">
      <c r="A1854" t="s">
        <v>5967</v>
      </c>
      <c r="B1854" t="s">
        <v>15</v>
      </c>
      <c r="C1854" t="s">
        <v>15</v>
      </c>
      <c r="D1854" t="s">
        <v>3834</v>
      </c>
      <c r="E1854">
        <v>5</v>
      </c>
      <c r="F1854" t="s">
        <v>3842</v>
      </c>
      <c r="G1854">
        <v>2</v>
      </c>
      <c r="H1854" t="s">
        <v>3843</v>
      </c>
      <c r="I1854">
        <v>10</v>
      </c>
      <c r="J1854" t="s">
        <v>3833</v>
      </c>
      <c r="K1854" t="s">
        <v>26</v>
      </c>
      <c r="L1854" t="s">
        <v>4366</v>
      </c>
    </row>
    <row r="1855" spans="1:12" x14ac:dyDescent="0.35">
      <c r="A1855" t="s">
        <v>5968</v>
      </c>
      <c r="B1855" t="s">
        <v>31</v>
      </c>
      <c r="C1855" t="s">
        <v>31</v>
      </c>
      <c r="D1855" t="s">
        <v>3827</v>
      </c>
      <c r="E1855">
        <v>3</v>
      </c>
      <c r="F1855" t="s">
        <v>3846</v>
      </c>
      <c r="G1855">
        <v>1</v>
      </c>
      <c r="H1855" t="s">
        <v>3828</v>
      </c>
      <c r="I1855">
        <v>3</v>
      </c>
      <c r="J1855" t="s">
        <v>36</v>
      </c>
      <c r="K1855" t="s">
        <v>3833</v>
      </c>
      <c r="L1855" t="s">
        <v>4059</v>
      </c>
    </row>
    <row r="1856" spans="1:12" x14ac:dyDescent="0.35">
      <c r="A1856" t="s">
        <v>4158</v>
      </c>
      <c r="B1856" t="s">
        <v>3830</v>
      </c>
      <c r="C1856" t="s">
        <v>42</v>
      </c>
      <c r="D1856" t="s">
        <v>3858</v>
      </c>
      <c r="E1856">
        <v>1</v>
      </c>
      <c r="F1856" t="s">
        <v>3849</v>
      </c>
      <c r="G1856">
        <v>5</v>
      </c>
      <c r="H1856" t="s">
        <v>3849</v>
      </c>
      <c r="I1856">
        <v>5</v>
      </c>
      <c r="J1856" t="s">
        <v>3830</v>
      </c>
      <c r="K1856" t="s">
        <v>3833</v>
      </c>
      <c r="L1856" t="s">
        <v>4159</v>
      </c>
    </row>
    <row r="1857" spans="1:12" x14ac:dyDescent="0.35">
      <c r="A1857" t="s">
        <v>5969</v>
      </c>
      <c r="B1857" t="s">
        <v>47</v>
      </c>
      <c r="C1857" t="s">
        <v>47</v>
      </c>
      <c r="D1857" t="s">
        <v>3834</v>
      </c>
      <c r="E1857">
        <v>5</v>
      </c>
      <c r="F1857" t="s">
        <v>3879</v>
      </c>
      <c r="G1857">
        <v>4</v>
      </c>
      <c r="H1857" t="s">
        <v>3880</v>
      </c>
      <c r="I1857">
        <v>20</v>
      </c>
      <c r="J1857" t="s">
        <v>3833</v>
      </c>
      <c r="K1857" t="s">
        <v>3833</v>
      </c>
      <c r="L1857" t="s">
        <v>4393</v>
      </c>
    </row>
    <row r="1858" spans="1:12" x14ac:dyDescent="0.35">
      <c r="A1858" t="s">
        <v>5970</v>
      </c>
      <c r="B1858" t="s">
        <v>58</v>
      </c>
      <c r="C1858" t="s">
        <v>58</v>
      </c>
      <c r="D1858" t="s">
        <v>3851</v>
      </c>
      <c r="E1858">
        <v>4</v>
      </c>
      <c r="F1858" t="s">
        <v>3879</v>
      </c>
      <c r="G1858">
        <v>4</v>
      </c>
      <c r="H1858" t="s">
        <v>3874</v>
      </c>
      <c r="I1858">
        <v>16</v>
      </c>
      <c r="J1858" t="s">
        <v>3833</v>
      </c>
      <c r="K1858" t="s">
        <v>3833</v>
      </c>
      <c r="L1858" t="s">
        <v>3910</v>
      </c>
    </row>
    <row r="1859" spans="1:12" x14ac:dyDescent="0.35">
      <c r="A1859" t="s">
        <v>5971</v>
      </c>
      <c r="B1859" t="s">
        <v>42</v>
      </c>
      <c r="C1859" t="s">
        <v>42</v>
      </c>
      <c r="D1859" t="s">
        <v>3833</v>
      </c>
      <c r="E1859">
        <v>1</v>
      </c>
      <c r="F1859" t="s">
        <v>3849</v>
      </c>
      <c r="G1859">
        <v>5</v>
      </c>
      <c r="H1859" t="s">
        <v>3849</v>
      </c>
      <c r="I1859">
        <v>5</v>
      </c>
      <c r="J1859" t="s">
        <v>3833</v>
      </c>
      <c r="K1859" t="s">
        <v>3833</v>
      </c>
      <c r="L1859" t="s">
        <v>3877</v>
      </c>
    </row>
    <row r="1860" spans="1:12" x14ac:dyDescent="0.35">
      <c r="A1860" t="s">
        <v>774</v>
      </c>
      <c r="B1860" t="s">
        <v>47</v>
      </c>
      <c r="C1860" t="s">
        <v>47</v>
      </c>
      <c r="D1860" t="s">
        <v>3834</v>
      </c>
      <c r="E1860">
        <v>5</v>
      </c>
      <c r="F1860" t="s">
        <v>3879</v>
      </c>
      <c r="G1860">
        <v>4</v>
      </c>
      <c r="H1860" t="s">
        <v>3880</v>
      </c>
      <c r="I1860">
        <v>20</v>
      </c>
      <c r="J1860" t="s">
        <v>25</v>
      </c>
      <c r="K1860" t="s">
        <v>26</v>
      </c>
      <c r="L1860" t="s">
        <v>4758</v>
      </c>
    </row>
    <row r="1861" spans="1:12" x14ac:dyDescent="0.35">
      <c r="A1861" t="s">
        <v>5972</v>
      </c>
      <c r="B1861" t="s">
        <v>84</v>
      </c>
      <c r="C1861" t="s">
        <v>84</v>
      </c>
      <c r="D1861" t="s">
        <v>3825</v>
      </c>
      <c r="E1861">
        <v>4</v>
      </c>
      <c r="F1861" t="s">
        <v>3839</v>
      </c>
      <c r="G1861">
        <v>1.5</v>
      </c>
      <c r="H1861" t="s">
        <v>3902</v>
      </c>
      <c r="I1861">
        <v>6</v>
      </c>
      <c r="J1861" t="s">
        <v>16</v>
      </c>
      <c r="K1861" t="s">
        <v>3833</v>
      </c>
      <c r="L1861" t="s">
        <v>3910</v>
      </c>
    </row>
    <row r="1862" spans="1:12" x14ac:dyDescent="0.35">
      <c r="A1862" t="s">
        <v>775</v>
      </c>
      <c r="B1862" t="s">
        <v>42</v>
      </c>
      <c r="C1862" t="s">
        <v>42</v>
      </c>
      <c r="D1862" t="s">
        <v>3827</v>
      </c>
      <c r="E1862">
        <v>3</v>
      </c>
      <c r="F1862" t="s">
        <v>3849</v>
      </c>
      <c r="G1862">
        <v>5</v>
      </c>
      <c r="H1862" t="s">
        <v>3835</v>
      </c>
      <c r="I1862">
        <v>15</v>
      </c>
      <c r="J1862" t="s">
        <v>16</v>
      </c>
      <c r="K1862" t="s">
        <v>26</v>
      </c>
      <c r="L1862" t="s">
        <v>4375</v>
      </c>
    </row>
    <row r="1863" spans="1:12" x14ac:dyDescent="0.35">
      <c r="A1863" t="s">
        <v>5973</v>
      </c>
      <c r="B1863" t="s">
        <v>58</v>
      </c>
      <c r="C1863" t="s">
        <v>58</v>
      </c>
      <c r="D1863" t="s">
        <v>3851</v>
      </c>
      <c r="E1863">
        <v>4</v>
      </c>
      <c r="F1863" t="s">
        <v>3879</v>
      </c>
      <c r="G1863">
        <v>4</v>
      </c>
      <c r="H1863" t="s">
        <v>3874</v>
      </c>
      <c r="I1863">
        <v>16</v>
      </c>
      <c r="J1863" t="s">
        <v>16</v>
      </c>
      <c r="K1863" t="s">
        <v>3833</v>
      </c>
      <c r="L1863" t="s">
        <v>3865</v>
      </c>
    </row>
    <row r="1864" spans="1:12" x14ac:dyDescent="0.35">
      <c r="A1864" t="s">
        <v>5974</v>
      </c>
      <c r="B1864" t="s">
        <v>42</v>
      </c>
      <c r="C1864" t="s">
        <v>42</v>
      </c>
      <c r="D1864" t="s">
        <v>3851</v>
      </c>
      <c r="E1864">
        <v>4</v>
      </c>
      <c r="F1864" t="s">
        <v>3849</v>
      </c>
      <c r="G1864">
        <v>5</v>
      </c>
      <c r="H1864" t="s">
        <v>3880</v>
      </c>
      <c r="I1864">
        <v>20</v>
      </c>
      <c r="J1864" t="s">
        <v>3833</v>
      </c>
      <c r="K1864" t="s">
        <v>3833</v>
      </c>
      <c r="L1864" t="s">
        <v>4257</v>
      </c>
    </row>
    <row r="1865" spans="1:12" x14ac:dyDescent="0.35">
      <c r="A1865" t="s">
        <v>5975</v>
      </c>
      <c r="B1865" t="s">
        <v>58</v>
      </c>
      <c r="C1865" t="s">
        <v>58</v>
      </c>
      <c r="D1865" t="s">
        <v>3851</v>
      </c>
      <c r="E1865">
        <v>4</v>
      </c>
      <c r="F1865" t="s">
        <v>3879</v>
      </c>
      <c r="G1865">
        <v>4</v>
      </c>
      <c r="H1865" t="s">
        <v>3874</v>
      </c>
      <c r="I1865">
        <v>16</v>
      </c>
      <c r="J1865" t="s">
        <v>36</v>
      </c>
      <c r="K1865" t="s">
        <v>3833</v>
      </c>
      <c r="L1865" t="s">
        <v>4795</v>
      </c>
    </row>
    <row r="1866" spans="1:12" x14ac:dyDescent="0.35">
      <c r="A1866" t="s">
        <v>776</v>
      </c>
      <c r="B1866" t="s">
        <v>42</v>
      </c>
      <c r="C1866" t="s">
        <v>42</v>
      </c>
      <c r="D1866" t="s">
        <v>3851</v>
      </c>
      <c r="E1866">
        <v>4</v>
      </c>
      <c r="F1866" t="s">
        <v>3849</v>
      </c>
      <c r="G1866">
        <v>5</v>
      </c>
      <c r="H1866" t="s">
        <v>3880</v>
      </c>
      <c r="I1866">
        <v>20</v>
      </c>
      <c r="J1866" t="s">
        <v>16</v>
      </c>
      <c r="K1866" t="s">
        <v>26</v>
      </c>
      <c r="L1866" t="s">
        <v>4727</v>
      </c>
    </row>
    <row r="1867" spans="1:12" x14ac:dyDescent="0.35">
      <c r="A1867" t="s">
        <v>777</v>
      </c>
      <c r="B1867" t="s">
        <v>50</v>
      </c>
      <c r="C1867" t="s">
        <v>50</v>
      </c>
      <c r="D1867" t="s">
        <v>3827</v>
      </c>
      <c r="E1867">
        <v>3</v>
      </c>
      <c r="F1867" t="s">
        <v>3828</v>
      </c>
      <c r="G1867">
        <v>3</v>
      </c>
      <c r="H1867" t="s">
        <v>3829</v>
      </c>
      <c r="I1867">
        <v>9</v>
      </c>
      <c r="J1867" t="s">
        <v>25</v>
      </c>
      <c r="K1867" t="s">
        <v>17</v>
      </c>
      <c r="L1867" t="s">
        <v>3913</v>
      </c>
    </row>
    <row r="1868" spans="1:12" x14ac:dyDescent="0.35">
      <c r="A1868" t="s">
        <v>5976</v>
      </c>
      <c r="B1868" t="s">
        <v>50</v>
      </c>
      <c r="C1868" t="s">
        <v>50</v>
      </c>
      <c r="D1868" t="s">
        <v>3858</v>
      </c>
      <c r="E1868">
        <v>1</v>
      </c>
      <c r="F1868" t="s">
        <v>3828</v>
      </c>
      <c r="G1868">
        <v>3</v>
      </c>
      <c r="H1868" t="s">
        <v>3828</v>
      </c>
      <c r="I1868">
        <v>3</v>
      </c>
      <c r="J1868" t="s">
        <v>16</v>
      </c>
      <c r="K1868" t="s">
        <v>3833</v>
      </c>
      <c r="L1868" t="s">
        <v>3840</v>
      </c>
    </row>
    <row r="1869" spans="1:12" x14ac:dyDescent="0.35">
      <c r="A1869" t="s">
        <v>5977</v>
      </c>
      <c r="B1869" t="s">
        <v>31</v>
      </c>
      <c r="C1869" t="s">
        <v>31</v>
      </c>
      <c r="D1869" t="s">
        <v>3830</v>
      </c>
      <c r="E1869">
        <v>5</v>
      </c>
      <c r="F1869" t="s">
        <v>3846</v>
      </c>
      <c r="G1869">
        <v>1</v>
      </c>
      <c r="H1869" t="s">
        <v>3849</v>
      </c>
      <c r="I1869">
        <v>5</v>
      </c>
      <c r="J1869" t="s">
        <v>3833</v>
      </c>
      <c r="K1869" t="s">
        <v>26</v>
      </c>
      <c r="L1869" t="s">
        <v>4138</v>
      </c>
    </row>
    <row r="1870" spans="1:12" x14ac:dyDescent="0.35">
      <c r="A1870" t="s">
        <v>778</v>
      </c>
      <c r="B1870" t="s">
        <v>50</v>
      </c>
      <c r="C1870" t="s">
        <v>50</v>
      </c>
      <c r="D1870" t="s">
        <v>3858</v>
      </c>
      <c r="E1870">
        <v>1</v>
      </c>
      <c r="F1870" t="s">
        <v>3833</v>
      </c>
      <c r="G1870">
        <v>3</v>
      </c>
      <c r="H1870" t="s">
        <v>3828</v>
      </c>
      <c r="I1870">
        <v>3</v>
      </c>
      <c r="J1870" t="s">
        <v>36</v>
      </c>
      <c r="K1870" t="s">
        <v>26</v>
      </c>
      <c r="L1870" t="s">
        <v>4727</v>
      </c>
    </row>
    <row r="1871" spans="1:12" x14ac:dyDescent="0.35">
      <c r="A1871" t="s">
        <v>779</v>
      </c>
      <c r="B1871" t="s">
        <v>47</v>
      </c>
      <c r="C1871" t="s">
        <v>47</v>
      </c>
      <c r="D1871" t="s">
        <v>3834</v>
      </c>
      <c r="E1871">
        <v>5</v>
      </c>
      <c r="F1871" t="s">
        <v>3879</v>
      </c>
      <c r="G1871">
        <v>4</v>
      </c>
      <c r="H1871" t="s">
        <v>3880</v>
      </c>
      <c r="I1871">
        <v>20</v>
      </c>
      <c r="J1871" t="s">
        <v>36</v>
      </c>
      <c r="K1871" t="s">
        <v>26</v>
      </c>
      <c r="L1871" t="s">
        <v>4206</v>
      </c>
    </row>
    <row r="1872" spans="1:12" x14ac:dyDescent="0.35">
      <c r="A1872" t="s">
        <v>5978</v>
      </c>
      <c r="B1872" t="s">
        <v>50</v>
      </c>
      <c r="C1872" t="s">
        <v>50</v>
      </c>
      <c r="D1872" t="s">
        <v>3858</v>
      </c>
      <c r="E1872">
        <v>1</v>
      </c>
      <c r="F1872" t="s">
        <v>3828</v>
      </c>
      <c r="G1872">
        <v>3</v>
      </c>
      <c r="H1872" t="s">
        <v>3828</v>
      </c>
      <c r="I1872">
        <v>3</v>
      </c>
      <c r="J1872" t="s">
        <v>25</v>
      </c>
      <c r="K1872" t="s">
        <v>3833</v>
      </c>
      <c r="L1872" t="s">
        <v>4656</v>
      </c>
    </row>
    <row r="1873" spans="1:12" x14ac:dyDescent="0.35">
      <c r="A1873" t="s">
        <v>5979</v>
      </c>
      <c r="B1873" t="s">
        <v>15</v>
      </c>
      <c r="C1873" t="s">
        <v>15</v>
      </c>
      <c r="D1873" t="s">
        <v>3851</v>
      </c>
      <c r="E1873">
        <v>4</v>
      </c>
      <c r="F1873" t="s">
        <v>3842</v>
      </c>
      <c r="G1873">
        <v>2</v>
      </c>
      <c r="H1873" t="s">
        <v>3883</v>
      </c>
      <c r="I1873">
        <v>8</v>
      </c>
      <c r="J1873" t="s">
        <v>3833</v>
      </c>
      <c r="K1873" t="s">
        <v>26</v>
      </c>
      <c r="L1873" t="s">
        <v>3917</v>
      </c>
    </row>
    <row r="1874" spans="1:12" x14ac:dyDescent="0.35">
      <c r="A1874" t="s">
        <v>780</v>
      </c>
      <c r="B1874" t="s">
        <v>58</v>
      </c>
      <c r="C1874" t="s">
        <v>58</v>
      </c>
      <c r="D1874" t="s">
        <v>3838</v>
      </c>
      <c r="E1874">
        <v>2</v>
      </c>
      <c r="F1874" t="s">
        <v>3879</v>
      </c>
      <c r="G1874">
        <v>4</v>
      </c>
      <c r="H1874" t="s">
        <v>3883</v>
      </c>
      <c r="I1874">
        <v>8</v>
      </c>
      <c r="J1874" t="s">
        <v>36</v>
      </c>
      <c r="K1874" t="s">
        <v>26</v>
      </c>
      <c r="L1874" t="s">
        <v>3998</v>
      </c>
    </row>
    <row r="1875" spans="1:12" x14ac:dyDescent="0.35">
      <c r="A1875" t="s">
        <v>5980</v>
      </c>
      <c r="B1875" t="s">
        <v>50</v>
      </c>
      <c r="C1875" t="s">
        <v>50</v>
      </c>
      <c r="D1875" t="s">
        <v>3834</v>
      </c>
      <c r="E1875">
        <v>5</v>
      </c>
      <c r="F1875" t="s">
        <v>3828</v>
      </c>
      <c r="G1875">
        <v>3</v>
      </c>
      <c r="H1875" t="s">
        <v>3835</v>
      </c>
      <c r="I1875">
        <v>15</v>
      </c>
      <c r="J1875" t="s">
        <v>16</v>
      </c>
      <c r="K1875" t="s">
        <v>3833</v>
      </c>
      <c r="L1875" t="s">
        <v>4046</v>
      </c>
    </row>
    <row r="1876" spans="1:12" x14ac:dyDescent="0.35">
      <c r="A1876" t="s">
        <v>781</v>
      </c>
      <c r="B1876" t="s">
        <v>31</v>
      </c>
      <c r="C1876" t="s">
        <v>31</v>
      </c>
      <c r="D1876" t="s">
        <v>3838</v>
      </c>
      <c r="E1876">
        <v>2</v>
      </c>
      <c r="F1876" t="s">
        <v>3846</v>
      </c>
      <c r="G1876">
        <v>1</v>
      </c>
      <c r="H1876" t="s">
        <v>3842</v>
      </c>
      <c r="I1876">
        <v>2</v>
      </c>
      <c r="J1876" t="s">
        <v>36</v>
      </c>
      <c r="K1876" t="s">
        <v>26</v>
      </c>
      <c r="L1876" t="s">
        <v>3957</v>
      </c>
    </row>
    <row r="1877" spans="1:12" x14ac:dyDescent="0.35">
      <c r="A1877" t="s">
        <v>782</v>
      </c>
      <c r="B1877" t="s">
        <v>24</v>
      </c>
      <c r="C1877" t="s">
        <v>24</v>
      </c>
      <c r="D1877" t="s">
        <v>3830</v>
      </c>
      <c r="E1877">
        <v>2</v>
      </c>
      <c r="F1877" t="s">
        <v>3828</v>
      </c>
      <c r="G1877">
        <v>3</v>
      </c>
      <c r="H1877" t="s">
        <v>3902</v>
      </c>
      <c r="I1877">
        <v>6</v>
      </c>
      <c r="J1877" t="s">
        <v>36</v>
      </c>
      <c r="K1877" t="s">
        <v>26</v>
      </c>
      <c r="L1877" t="s">
        <v>4219</v>
      </c>
    </row>
    <row r="1878" spans="1:12" x14ac:dyDescent="0.35">
      <c r="A1878" t="s">
        <v>783</v>
      </c>
      <c r="B1878" t="s">
        <v>24</v>
      </c>
      <c r="C1878" t="s">
        <v>24</v>
      </c>
      <c r="D1878" t="s">
        <v>3858</v>
      </c>
      <c r="E1878">
        <v>1</v>
      </c>
      <c r="F1878" t="s">
        <v>3828</v>
      </c>
      <c r="G1878">
        <v>3</v>
      </c>
      <c r="H1878" t="s">
        <v>3828</v>
      </c>
      <c r="I1878">
        <v>3</v>
      </c>
      <c r="J1878" t="s">
        <v>16</v>
      </c>
      <c r="K1878" t="s">
        <v>26</v>
      </c>
      <c r="L1878" t="s">
        <v>5175</v>
      </c>
    </row>
    <row r="1879" spans="1:12" x14ac:dyDescent="0.35">
      <c r="A1879" t="s">
        <v>5981</v>
      </c>
      <c r="B1879" t="s">
        <v>84</v>
      </c>
      <c r="C1879" t="s">
        <v>84</v>
      </c>
      <c r="D1879" t="s">
        <v>3834</v>
      </c>
      <c r="E1879">
        <v>5</v>
      </c>
      <c r="F1879" t="s">
        <v>3839</v>
      </c>
      <c r="G1879">
        <v>1.5</v>
      </c>
      <c r="H1879" t="s">
        <v>3899</v>
      </c>
      <c r="I1879">
        <v>7.5</v>
      </c>
      <c r="J1879" t="s">
        <v>3833</v>
      </c>
      <c r="K1879" t="s">
        <v>26</v>
      </c>
      <c r="L1879" t="s">
        <v>4214</v>
      </c>
    </row>
    <row r="1880" spans="1:12" x14ac:dyDescent="0.35">
      <c r="A1880" t="s">
        <v>5982</v>
      </c>
      <c r="B1880" t="s">
        <v>24</v>
      </c>
      <c r="C1880" t="s">
        <v>24</v>
      </c>
      <c r="D1880" t="s">
        <v>3834</v>
      </c>
      <c r="E1880">
        <v>5</v>
      </c>
      <c r="F1880" t="s">
        <v>3828</v>
      </c>
      <c r="G1880">
        <v>3</v>
      </c>
      <c r="H1880" t="s">
        <v>3835</v>
      </c>
      <c r="I1880">
        <v>15</v>
      </c>
      <c r="J1880" t="s">
        <v>25</v>
      </c>
      <c r="K1880" t="s">
        <v>3830</v>
      </c>
      <c r="L1880" t="s">
        <v>3900</v>
      </c>
    </row>
    <row r="1881" spans="1:12" x14ac:dyDescent="0.35">
      <c r="A1881" t="s">
        <v>5983</v>
      </c>
      <c r="B1881" t="s">
        <v>42</v>
      </c>
      <c r="C1881" t="s">
        <v>42</v>
      </c>
      <c r="D1881" t="s">
        <v>3858</v>
      </c>
      <c r="E1881">
        <v>1</v>
      </c>
      <c r="F1881" t="s">
        <v>3849</v>
      </c>
      <c r="G1881">
        <v>5</v>
      </c>
      <c r="H1881" t="s">
        <v>3849</v>
      </c>
      <c r="I1881">
        <v>5</v>
      </c>
      <c r="J1881" t="s">
        <v>36</v>
      </c>
      <c r="K1881" t="s">
        <v>26</v>
      </c>
      <c r="L1881" t="s">
        <v>3833</v>
      </c>
    </row>
    <row r="1882" spans="1:12" x14ac:dyDescent="0.35">
      <c r="A1882" t="s">
        <v>784</v>
      </c>
      <c r="B1882" t="s">
        <v>84</v>
      </c>
      <c r="C1882" t="s">
        <v>84</v>
      </c>
      <c r="D1882" t="s">
        <v>3827</v>
      </c>
      <c r="E1882">
        <v>3</v>
      </c>
      <c r="F1882" t="s">
        <v>3839</v>
      </c>
      <c r="G1882">
        <v>1.5</v>
      </c>
      <c r="H1882" t="s">
        <v>4060</v>
      </c>
      <c r="I1882">
        <v>4.5</v>
      </c>
      <c r="J1882" t="s">
        <v>25</v>
      </c>
      <c r="K1882" t="s">
        <v>17</v>
      </c>
      <c r="L1882" t="s">
        <v>4026</v>
      </c>
    </row>
    <row r="1883" spans="1:12" x14ac:dyDescent="0.35">
      <c r="A1883" t="s">
        <v>5984</v>
      </c>
      <c r="B1883" t="s">
        <v>47</v>
      </c>
      <c r="C1883" t="s">
        <v>47</v>
      </c>
      <c r="D1883" t="s">
        <v>3851</v>
      </c>
      <c r="E1883">
        <v>4</v>
      </c>
      <c r="F1883" t="s">
        <v>3879</v>
      </c>
      <c r="G1883">
        <v>4</v>
      </c>
      <c r="H1883" t="s">
        <v>3874</v>
      </c>
      <c r="I1883">
        <v>16</v>
      </c>
      <c r="J1883" t="s">
        <v>36</v>
      </c>
      <c r="K1883" t="s">
        <v>3833</v>
      </c>
      <c r="L1883" t="s">
        <v>4224</v>
      </c>
    </row>
    <row r="1884" spans="1:12" x14ac:dyDescent="0.35">
      <c r="A1884" t="s">
        <v>5985</v>
      </c>
      <c r="B1884" t="s">
        <v>58</v>
      </c>
      <c r="C1884" t="s">
        <v>58</v>
      </c>
      <c r="D1884" t="s">
        <v>3851</v>
      </c>
      <c r="E1884">
        <v>4</v>
      </c>
      <c r="F1884" t="s">
        <v>3879</v>
      </c>
      <c r="G1884">
        <v>4</v>
      </c>
      <c r="H1884" t="s">
        <v>3874</v>
      </c>
      <c r="I1884">
        <v>16</v>
      </c>
      <c r="J1884" t="s">
        <v>16</v>
      </c>
      <c r="K1884" t="s">
        <v>3833</v>
      </c>
      <c r="L1884" t="s">
        <v>3946</v>
      </c>
    </row>
    <row r="1885" spans="1:12" x14ac:dyDescent="0.35">
      <c r="A1885" t="s">
        <v>785</v>
      </c>
      <c r="B1885" t="s">
        <v>15</v>
      </c>
      <c r="C1885" t="s">
        <v>15</v>
      </c>
      <c r="D1885" t="s">
        <v>3858</v>
      </c>
      <c r="E1885">
        <v>1</v>
      </c>
      <c r="F1885" t="s">
        <v>3842</v>
      </c>
      <c r="G1885">
        <v>2</v>
      </c>
      <c r="H1885" t="s">
        <v>3842</v>
      </c>
      <c r="I1885">
        <v>2</v>
      </c>
      <c r="J1885" t="s">
        <v>36</v>
      </c>
      <c r="K1885" t="s">
        <v>17</v>
      </c>
      <c r="L1885" t="s">
        <v>4433</v>
      </c>
    </row>
    <row r="1886" spans="1:12" x14ac:dyDescent="0.35">
      <c r="A1886" t="s">
        <v>5986</v>
      </c>
      <c r="B1886" t="s">
        <v>42</v>
      </c>
      <c r="C1886" t="s">
        <v>42</v>
      </c>
      <c r="D1886" t="s">
        <v>3827</v>
      </c>
      <c r="E1886">
        <v>3</v>
      </c>
      <c r="F1886" t="s">
        <v>3849</v>
      </c>
      <c r="G1886">
        <v>5</v>
      </c>
      <c r="H1886" t="s">
        <v>3835</v>
      </c>
      <c r="I1886">
        <v>15</v>
      </c>
      <c r="J1886" t="s">
        <v>3825</v>
      </c>
      <c r="K1886" t="s">
        <v>3833</v>
      </c>
      <c r="L1886" t="s">
        <v>4145</v>
      </c>
    </row>
    <row r="1887" spans="1:12" x14ac:dyDescent="0.35">
      <c r="A1887" t="s">
        <v>5987</v>
      </c>
      <c r="B1887" t="s">
        <v>24</v>
      </c>
      <c r="C1887" t="s">
        <v>24</v>
      </c>
      <c r="D1887" t="s">
        <v>3858</v>
      </c>
      <c r="E1887">
        <v>1</v>
      </c>
      <c r="F1887" t="s">
        <v>3828</v>
      </c>
      <c r="G1887">
        <v>3</v>
      </c>
      <c r="H1887" t="s">
        <v>3828</v>
      </c>
      <c r="I1887">
        <v>3</v>
      </c>
      <c r="J1887" t="s">
        <v>3833</v>
      </c>
      <c r="K1887" t="s">
        <v>26</v>
      </c>
      <c r="L1887" t="s">
        <v>3830</v>
      </c>
    </row>
    <row r="1888" spans="1:12" x14ac:dyDescent="0.35">
      <c r="A1888" t="s">
        <v>786</v>
      </c>
      <c r="B1888" t="s">
        <v>15</v>
      </c>
      <c r="C1888" t="s">
        <v>15</v>
      </c>
      <c r="D1888" t="s">
        <v>3858</v>
      </c>
      <c r="E1888">
        <v>1</v>
      </c>
      <c r="F1888" t="s">
        <v>3842</v>
      </c>
      <c r="G1888">
        <v>2</v>
      </c>
      <c r="H1888" t="s">
        <v>3842</v>
      </c>
      <c r="I1888">
        <v>2</v>
      </c>
      <c r="J1888" t="s">
        <v>36</v>
      </c>
      <c r="K1888" t="s">
        <v>17</v>
      </c>
      <c r="L1888" t="s">
        <v>4036</v>
      </c>
    </row>
    <row r="1889" spans="1:12" x14ac:dyDescent="0.35">
      <c r="A1889" t="s">
        <v>787</v>
      </c>
      <c r="B1889" t="s">
        <v>50</v>
      </c>
      <c r="C1889" t="s">
        <v>50</v>
      </c>
      <c r="D1889" t="s">
        <v>3834</v>
      </c>
      <c r="E1889">
        <v>5</v>
      </c>
      <c r="F1889" t="s">
        <v>3828</v>
      </c>
      <c r="G1889">
        <v>3</v>
      </c>
      <c r="H1889" t="s">
        <v>3835</v>
      </c>
      <c r="I1889">
        <v>15</v>
      </c>
      <c r="J1889" t="s">
        <v>25</v>
      </c>
      <c r="K1889" t="s">
        <v>26</v>
      </c>
      <c r="L1889" t="s">
        <v>3957</v>
      </c>
    </row>
    <row r="1890" spans="1:12" x14ac:dyDescent="0.35">
      <c r="A1890" t="s">
        <v>5988</v>
      </c>
      <c r="B1890" t="s">
        <v>15</v>
      </c>
      <c r="C1890" t="s">
        <v>15</v>
      </c>
      <c r="D1890" t="s">
        <v>3834</v>
      </c>
      <c r="E1890">
        <v>5</v>
      </c>
      <c r="F1890" t="s">
        <v>3842</v>
      </c>
      <c r="G1890">
        <v>2</v>
      </c>
      <c r="H1890" t="s">
        <v>3843</v>
      </c>
      <c r="I1890">
        <v>10</v>
      </c>
      <c r="J1890" t="s">
        <v>3833</v>
      </c>
      <c r="K1890" t="s">
        <v>26</v>
      </c>
      <c r="L1890" t="s">
        <v>5073</v>
      </c>
    </row>
    <row r="1891" spans="1:12" x14ac:dyDescent="0.35">
      <c r="A1891" t="s">
        <v>4160</v>
      </c>
      <c r="B1891" t="s">
        <v>3825</v>
      </c>
      <c r="C1891" t="s">
        <v>3826</v>
      </c>
      <c r="D1891" t="s">
        <v>3834</v>
      </c>
      <c r="E1891">
        <v>5</v>
      </c>
      <c r="F1891" t="s">
        <v>3828</v>
      </c>
      <c r="G1891">
        <v>3</v>
      </c>
      <c r="H1891" t="s">
        <v>3833</v>
      </c>
      <c r="I1891">
        <v>15</v>
      </c>
      <c r="J1891" t="s">
        <v>3833</v>
      </c>
      <c r="K1891" t="s">
        <v>3833</v>
      </c>
      <c r="L1891" t="s">
        <v>3825</v>
      </c>
    </row>
    <row r="1892" spans="1:12" x14ac:dyDescent="0.35">
      <c r="A1892" t="s">
        <v>4161</v>
      </c>
      <c r="B1892" t="s">
        <v>3830</v>
      </c>
      <c r="C1892" t="s">
        <v>84</v>
      </c>
      <c r="D1892" t="s">
        <v>3851</v>
      </c>
      <c r="E1892">
        <v>4</v>
      </c>
      <c r="F1892" t="s">
        <v>3839</v>
      </c>
      <c r="G1892">
        <v>1.5</v>
      </c>
      <c r="H1892" t="s">
        <v>3902</v>
      </c>
      <c r="I1892">
        <v>6</v>
      </c>
      <c r="J1892" t="s">
        <v>36</v>
      </c>
      <c r="K1892" t="s">
        <v>3833</v>
      </c>
      <c r="L1892" t="s">
        <v>4162</v>
      </c>
    </row>
    <row r="1893" spans="1:12" x14ac:dyDescent="0.35">
      <c r="A1893" t="s">
        <v>5989</v>
      </c>
      <c r="B1893" t="s">
        <v>84</v>
      </c>
      <c r="C1893" t="s">
        <v>84</v>
      </c>
      <c r="D1893" t="s">
        <v>3834</v>
      </c>
      <c r="E1893">
        <v>5</v>
      </c>
      <c r="F1893" t="s">
        <v>3839</v>
      </c>
      <c r="G1893">
        <v>1.5</v>
      </c>
      <c r="H1893" t="s">
        <v>3899</v>
      </c>
      <c r="I1893">
        <v>7.5</v>
      </c>
      <c r="J1893" t="s">
        <v>3833</v>
      </c>
      <c r="K1893" t="s">
        <v>17</v>
      </c>
      <c r="L1893" t="s">
        <v>3936</v>
      </c>
    </row>
    <row r="1894" spans="1:12" x14ac:dyDescent="0.35">
      <c r="A1894" t="s">
        <v>5990</v>
      </c>
      <c r="B1894" t="s">
        <v>50</v>
      </c>
      <c r="C1894" t="s">
        <v>50</v>
      </c>
      <c r="D1894" t="s">
        <v>3851</v>
      </c>
      <c r="E1894">
        <v>4</v>
      </c>
      <c r="F1894" t="s">
        <v>3828</v>
      </c>
      <c r="G1894">
        <v>3</v>
      </c>
      <c r="H1894" t="s">
        <v>3852</v>
      </c>
      <c r="I1894">
        <v>12</v>
      </c>
      <c r="J1894" t="s">
        <v>3833</v>
      </c>
      <c r="K1894" t="s">
        <v>3833</v>
      </c>
      <c r="L1894" t="s">
        <v>3961</v>
      </c>
    </row>
    <row r="1895" spans="1:12" x14ac:dyDescent="0.35">
      <c r="A1895" t="s">
        <v>5991</v>
      </c>
      <c r="B1895" t="s">
        <v>58</v>
      </c>
      <c r="C1895" t="s">
        <v>58</v>
      </c>
      <c r="D1895" t="s">
        <v>3834</v>
      </c>
      <c r="E1895">
        <v>5</v>
      </c>
      <c r="F1895" t="s">
        <v>3879</v>
      </c>
      <c r="G1895">
        <v>4</v>
      </c>
      <c r="H1895" t="s">
        <v>3880</v>
      </c>
      <c r="I1895">
        <v>20</v>
      </c>
      <c r="J1895" t="s">
        <v>36</v>
      </c>
      <c r="K1895" t="s">
        <v>3833</v>
      </c>
      <c r="L1895" t="s">
        <v>4125</v>
      </c>
    </row>
    <row r="1896" spans="1:12" x14ac:dyDescent="0.35">
      <c r="A1896" t="s">
        <v>5992</v>
      </c>
      <c r="B1896" t="s">
        <v>58</v>
      </c>
      <c r="C1896" t="s">
        <v>58</v>
      </c>
      <c r="D1896" t="s">
        <v>3838</v>
      </c>
      <c r="E1896">
        <v>2</v>
      </c>
      <c r="F1896" t="s">
        <v>3879</v>
      </c>
      <c r="G1896">
        <v>4</v>
      </c>
      <c r="H1896" t="s">
        <v>3883</v>
      </c>
      <c r="I1896">
        <v>8</v>
      </c>
      <c r="J1896" t="s">
        <v>3833</v>
      </c>
      <c r="K1896" t="s">
        <v>26</v>
      </c>
      <c r="L1896" t="s">
        <v>3830</v>
      </c>
    </row>
    <row r="1897" spans="1:12" x14ac:dyDescent="0.35">
      <c r="A1897" t="s">
        <v>788</v>
      </c>
      <c r="B1897" t="s">
        <v>47</v>
      </c>
      <c r="C1897" t="s">
        <v>47</v>
      </c>
      <c r="D1897" t="s">
        <v>3834</v>
      </c>
      <c r="E1897">
        <v>5</v>
      </c>
      <c r="F1897" t="s">
        <v>3879</v>
      </c>
      <c r="G1897">
        <v>4</v>
      </c>
      <c r="H1897" t="s">
        <v>3830</v>
      </c>
      <c r="I1897">
        <v>20</v>
      </c>
      <c r="J1897" t="s">
        <v>16</v>
      </c>
      <c r="K1897" t="s">
        <v>26</v>
      </c>
      <c r="L1897" t="s">
        <v>4042</v>
      </c>
    </row>
    <row r="1898" spans="1:12" x14ac:dyDescent="0.35">
      <c r="A1898" t="s">
        <v>5993</v>
      </c>
      <c r="B1898" t="s">
        <v>58</v>
      </c>
      <c r="C1898" t="s">
        <v>58</v>
      </c>
      <c r="D1898" t="s">
        <v>3851</v>
      </c>
      <c r="E1898">
        <v>4</v>
      </c>
      <c r="F1898" t="s">
        <v>3833</v>
      </c>
      <c r="G1898">
        <v>4</v>
      </c>
      <c r="H1898" t="s">
        <v>3874</v>
      </c>
      <c r="I1898">
        <v>16</v>
      </c>
      <c r="J1898" t="s">
        <v>3833</v>
      </c>
      <c r="K1898" t="s">
        <v>17</v>
      </c>
      <c r="L1898" t="s">
        <v>4245</v>
      </c>
    </row>
    <row r="1899" spans="1:12" x14ac:dyDescent="0.35">
      <c r="A1899" t="s">
        <v>789</v>
      </c>
      <c r="B1899" t="s">
        <v>50</v>
      </c>
      <c r="C1899" t="s">
        <v>50</v>
      </c>
      <c r="D1899" t="s">
        <v>3834</v>
      </c>
      <c r="E1899">
        <v>5</v>
      </c>
      <c r="F1899" t="s">
        <v>3828</v>
      </c>
      <c r="G1899">
        <v>3</v>
      </c>
      <c r="H1899" t="s">
        <v>3835</v>
      </c>
      <c r="I1899">
        <v>15</v>
      </c>
      <c r="J1899" t="s">
        <v>25</v>
      </c>
      <c r="K1899" t="s">
        <v>26</v>
      </c>
      <c r="L1899" t="s">
        <v>4418</v>
      </c>
    </row>
    <row r="1900" spans="1:12" x14ac:dyDescent="0.35">
      <c r="A1900" t="s">
        <v>5994</v>
      </c>
      <c r="B1900" t="s">
        <v>24</v>
      </c>
      <c r="C1900" t="s">
        <v>24</v>
      </c>
      <c r="D1900" t="s">
        <v>3827</v>
      </c>
      <c r="E1900">
        <v>3</v>
      </c>
      <c r="F1900" t="s">
        <v>3828</v>
      </c>
      <c r="G1900">
        <v>3</v>
      </c>
      <c r="H1900" t="s">
        <v>3829</v>
      </c>
      <c r="I1900">
        <v>9</v>
      </c>
      <c r="J1900" t="s">
        <v>3833</v>
      </c>
      <c r="K1900" t="s">
        <v>17</v>
      </c>
      <c r="L1900" t="s">
        <v>4727</v>
      </c>
    </row>
    <row r="1901" spans="1:12" x14ac:dyDescent="0.35">
      <c r="A1901" t="s">
        <v>790</v>
      </c>
      <c r="B1901" t="s">
        <v>31</v>
      </c>
      <c r="C1901" t="s">
        <v>31</v>
      </c>
      <c r="D1901" t="s">
        <v>3827</v>
      </c>
      <c r="E1901">
        <v>3</v>
      </c>
      <c r="F1901" t="s">
        <v>3846</v>
      </c>
      <c r="G1901">
        <v>1</v>
      </c>
      <c r="H1901" t="s">
        <v>3825</v>
      </c>
      <c r="I1901">
        <v>3</v>
      </c>
      <c r="J1901" t="s">
        <v>36</v>
      </c>
      <c r="K1901" t="s">
        <v>17</v>
      </c>
      <c r="L1901" t="s">
        <v>4192</v>
      </c>
    </row>
    <row r="1902" spans="1:12" x14ac:dyDescent="0.35">
      <c r="A1902" t="s">
        <v>5995</v>
      </c>
      <c r="B1902" t="s">
        <v>47</v>
      </c>
      <c r="C1902" t="s">
        <v>47</v>
      </c>
      <c r="D1902" t="s">
        <v>3827</v>
      </c>
      <c r="E1902">
        <v>3</v>
      </c>
      <c r="F1902" t="s">
        <v>3879</v>
      </c>
      <c r="G1902">
        <v>4</v>
      </c>
      <c r="H1902" t="s">
        <v>3852</v>
      </c>
      <c r="I1902">
        <v>12</v>
      </c>
      <c r="J1902" t="s">
        <v>25</v>
      </c>
      <c r="K1902" t="s">
        <v>3833</v>
      </c>
      <c r="L1902" t="s">
        <v>3924</v>
      </c>
    </row>
    <row r="1903" spans="1:12" x14ac:dyDescent="0.35">
      <c r="A1903" t="s">
        <v>5996</v>
      </c>
      <c r="B1903" t="s">
        <v>84</v>
      </c>
      <c r="C1903" t="s">
        <v>84</v>
      </c>
      <c r="D1903" t="s">
        <v>3858</v>
      </c>
      <c r="E1903">
        <v>1</v>
      </c>
      <c r="F1903" t="s">
        <v>3839</v>
      </c>
      <c r="G1903">
        <v>1.5</v>
      </c>
      <c r="H1903" t="s">
        <v>3839</v>
      </c>
      <c r="I1903">
        <v>1.5</v>
      </c>
      <c r="J1903" t="s">
        <v>3825</v>
      </c>
      <c r="K1903" t="s">
        <v>26</v>
      </c>
      <c r="L1903" t="s">
        <v>4457</v>
      </c>
    </row>
    <row r="1904" spans="1:12" x14ac:dyDescent="0.35">
      <c r="A1904" t="s">
        <v>4163</v>
      </c>
      <c r="B1904" t="s">
        <v>3830</v>
      </c>
      <c r="C1904" t="s">
        <v>15</v>
      </c>
      <c r="D1904" t="s">
        <v>3827</v>
      </c>
      <c r="E1904">
        <v>3</v>
      </c>
      <c r="F1904" t="s">
        <v>3842</v>
      </c>
      <c r="G1904">
        <v>2</v>
      </c>
      <c r="H1904" t="s">
        <v>3902</v>
      </c>
      <c r="I1904">
        <v>6</v>
      </c>
      <c r="J1904" t="s">
        <v>3833</v>
      </c>
      <c r="K1904" t="s">
        <v>26</v>
      </c>
      <c r="L1904" t="s">
        <v>4164</v>
      </c>
    </row>
    <row r="1905" spans="1:12" x14ac:dyDescent="0.35">
      <c r="A1905" t="s">
        <v>791</v>
      </c>
      <c r="B1905" t="s">
        <v>84</v>
      </c>
      <c r="C1905" t="s">
        <v>84</v>
      </c>
      <c r="D1905" t="s">
        <v>3838</v>
      </c>
      <c r="E1905">
        <v>2</v>
      </c>
      <c r="F1905" t="s">
        <v>3839</v>
      </c>
      <c r="G1905">
        <v>1.5</v>
      </c>
      <c r="H1905" t="s">
        <v>3828</v>
      </c>
      <c r="I1905">
        <v>3</v>
      </c>
      <c r="J1905" t="s">
        <v>36</v>
      </c>
      <c r="K1905" t="s">
        <v>26</v>
      </c>
      <c r="L1905" t="s">
        <v>5479</v>
      </c>
    </row>
    <row r="1906" spans="1:12" x14ac:dyDescent="0.35">
      <c r="A1906" t="s">
        <v>5997</v>
      </c>
      <c r="B1906" t="s">
        <v>15</v>
      </c>
      <c r="C1906" t="s">
        <v>15</v>
      </c>
      <c r="D1906" t="s">
        <v>3858</v>
      </c>
      <c r="E1906">
        <v>1</v>
      </c>
      <c r="F1906" t="s">
        <v>3842</v>
      </c>
      <c r="G1906">
        <v>2</v>
      </c>
      <c r="H1906" t="s">
        <v>3842</v>
      </c>
      <c r="I1906">
        <v>2</v>
      </c>
      <c r="J1906" t="s">
        <v>3833</v>
      </c>
      <c r="K1906" t="s">
        <v>17</v>
      </c>
      <c r="L1906" t="s">
        <v>4096</v>
      </c>
    </row>
    <row r="1907" spans="1:12" x14ac:dyDescent="0.35">
      <c r="A1907" t="s">
        <v>5998</v>
      </c>
      <c r="B1907" t="s">
        <v>47</v>
      </c>
      <c r="C1907" t="s">
        <v>47</v>
      </c>
      <c r="D1907" t="s">
        <v>3858</v>
      </c>
      <c r="E1907">
        <v>1</v>
      </c>
      <c r="F1907" t="s">
        <v>3879</v>
      </c>
      <c r="G1907">
        <v>4</v>
      </c>
      <c r="H1907" t="s">
        <v>3879</v>
      </c>
      <c r="I1907">
        <v>4</v>
      </c>
      <c r="J1907" t="s">
        <v>16</v>
      </c>
      <c r="K1907" t="s">
        <v>3833</v>
      </c>
      <c r="L1907" t="s">
        <v>4708</v>
      </c>
    </row>
    <row r="1908" spans="1:12" x14ac:dyDescent="0.35">
      <c r="A1908" t="s">
        <v>792</v>
      </c>
      <c r="B1908" t="s">
        <v>58</v>
      </c>
      <c r="C1908" t="s">
        <v>58</v>
      </c>
      <c r="D1908" t="s">
        <v>3827</v>
      </c>
      <c r="E1908">
        <v>3</v>
      </c>
      <c r="F1908" t="s">
        <v>3879</v>
      </c>
      <c r="G1908">
        <v>4</v>
      </c>
      <c r="H1908" t="s">
        <v>3852</v>
      </c>
      <c r="I1908">
        <v>12</v>
      </c>
      <c r="J1908" t="s">
        <v>25</v>
      </c>
      <c r="K1908" t="s">
        <v>26</v>
      </c>
      <c r="L1908" t="s">
        <v>4367</v>
      </c>
    </row>
    <row r="1909" spans="1:12" x14ac:dyDescent="0.35">
      <c r="A1909" t="s">
        <v>5999</v>
      </c>
      <c r="B1909" t="s">
        <v>50</v>
      </c>
      <c r="C1909" t="s">
        <v>50</v>
      </c>
      <c r="D1909" t="s">
        <v>3827</v>
      </c>
      <c r="E1909">
        <v>3</v>
      </c>
      <c r="F1909" t="s">
        <v>3828</v>
      </c>
      <c r="G1909">
        <v>3</v>
      </c>
      <c r="H1909" t="s">
        <v>3829</v>
      </c>
      <c r="I1909">
        <v>9</v>
      </c>
      <c r="J1909" t="s">
        <v>25</v>
      </c>
      <c r="K1909" t="s">
        <v>3833</v>
      </c>
      <c r="L1909" t="s">
        <v>4302</v>
      </c>
    </row>
    <row r="1910" spans="1:12" x14ac:dyDescent="0.35">
      <c r="A1910" t="s">
        <v>6000</v>
      </c>
      <c r="B1910" t="s">
        <v>50</v>
      </c>
      <c r="C1910" t="s">
        <v>50</v>
      </c>
      <c r="D1910" t="s">
        <v>3834</v>
      </c>
      <c r="E1910">
        <v>5</v>
      </c>
      <c r="F1910" t="s">
        <v>3828</v>
      </c>
      <c r="G1910">
        <v>3</v>
      </c>
      <c r="H1910" t="s">
        <v>3835</v>
      </c>
      <c r="I1910">
        <v>15</v>
      </c>
      <c r="J1910" t="s">
        <v>3833</v>
      </c>
      <c r="K1910" t="s">
        <v>3833</v>
      </c>
      <c r="L1910" t="s">
        <v>4121</v>
      </c>
    </row>
    <row r="1911" spans="1:12" x14ac:dyDescent="0.35">
      <c r="A1911" t="s">
        <v>6001</v>
      </c>
      <c r="B1911" t="s">
        <v>15</v>
      </c>
      <c r="C1911" t="s">
        <v>15</v>
      </c>
      <c r="D1911" t="s">
        <v>3858</v>
      </c>
      <c r="E1911">
        <v>1</v>
      </c>
      <c r="F1911" t="s">
        <v>3842</v>
      </c>
      <c r="G1911">
        <v>2</v>
      </c>
      <c r="H1911" t="s">
        <v>3842</v>
      </c>
      <c r="I1911">
        <v>2</v>
      </c>
      <c r="J1911" t="s">
        <v>36</v>
      </c>
      <c r="K1911" t="s">
        <v>3833</v>
      </c>
      <c r="L1911" t="s">
        <v>4342</v>
      </c>
    </row>
    <row r="1912" spans="1:12" x14ac:dyDescent="0.35">
      <c r="A1912" t="s">
        <v>6002</v>
      </c>
      <c r="B1912" t="s">
        <v>24</v>
      </c>
      <c r="C1912" t="s">
        <v>24</v>
      </c>
      <c r="D1912" t="s">
        <v>3851</v>
      </c>
      <c r="E1912">
        <v>4</v>
      </c>
      <c r="F1912" t="s">
        <v>3828</v>
      </c>
      <c r="G1912">
        <v>3</v>
      </c>
      <c r="H1912" t="s">
        <v>3852</v>
      </c>
      <c r="I1912">
        <v>12</v>
      </c>
      <c r="J1912" t="s">
        <v>3833</v>
      </c>
      <c r="K1912" t="s">
        <v>3825</v>
      </c>
      <c r="L1912" t="s">
        <v>3950</v>
      </c>
    </row>
    <row r="1913" spans="1:12" x14ac:dyDescent="0.35">
      <c r="A1913" t="s">
        <v>793</v>
      </c>
      <c r="B1913" t="s">
        <v>47</v>
      </c>
      <c r="C1913" t="s">
        <v>47</v>
      </c>
      <c r="D1913" t="s">
        <v>3838</v>
      </c>
      <c r="E1913">
        <v>2</v>
      </c>
      <c r="F1913" t="s">
        <v>3879</v>
      </c>
      <c r="G1913">
        <v>4</v>
      </c>
      <c r="H1913" t="s">
        <v>3883</v>
      </c>
      <c r="I1913">
        <v>8</v>
      </c>
      <c r="J1913" t="s">
        <v>25</v>
      </c>
      <c r="K1913" t="s">
        <v>26</v>
      </c>
      <c r="L1913" t="s">
        <v>4352</v>
      </c>
    </row>
    <row r="1914" spans="1:12" x14ac:dyDescent="0.35">
      <c r="A1914" t="s">
        <v>794</v>
      </c>
      <c r="B1914" t="s">
        <v>84</v>
      </c>
      <c r="C1914" t="s">
        <v>84</v>
      </c>
      <c r="D1914" t="s">
        <v>3827</v>
      </c>
      <c r="E1914">
        <v>3</v>
      </c>
      <c r="F1914" t="s">
        <v>3839</v>
      </c>
      <c r="G1914">
        <v>1.5</v>
      </c>
      <c r="H1914" t="s">
        <v>4060</v>
      </c>
      <c r="I1914">
        <v>4.5</v>
      </c>
      <c r="J1914" t="s">
        <v>36</v>
      </c>
      <c r="K1914" t="s">
        <v>26</v>
      </c>
      <c r="L1914" t="s">
        <v>4229</v>
      </c>
    </row>
    <row r="1915" spans="1:12" x14ac:dyDescent="0.35">
      <c r="A1915" t="s">
        <v>4165</v>
      </c>
      <c r="B1915" t="s">
        <v>3833</v>
      </c>
      <c r="C1915" t="s">
        <v>3826</v>
      </c>
      <c r="D1915" t="s">
        <v>3827</v>
      </c>
      <c r="E1915">
        <v>3</v>
      </c>
      <c r="F1915" t="s">
        <v>3828</v>
      </c>
      <c r="G1915">
        <v>3</v>
      </c>
      <c r="H1915" t="s">
        <v>3829</v>
      </c>
      <c r="I1915">
        <v>9</v>
      </c>
      <c r="J1915" t="s">
        <v>3833</v>
      </c>
      <c r="K1915" t="s">
        <v>17</v>
      </c>
      <c r="L1915" t="s">
        <v>4166</v>
      </c>
    </row>
    <row r="1916" spans="1:12" x14ac:dyDescent="0.35">
      <c r="A1916" t="s">
        <v>6003</v>
      </c>
      <c r="B1916" t="s">
        <v>84</v>
      </c>
      <c r="C1916" t="s">
        <v>84</v>
      </c>
      <c r="D1916" t="s">
        <v>3834</v>
      </c>
      <c r="E1916">
        <v>5</v>
      </c>
      <c r="F1916" t="s">
        <v>3839</v>
      </c>
      <c r="G1916">
        <v>1.5</v>
      </c>
      <c r="H1916" t="s">
        <v>3899</v>
      </c>
      <c r="I1916">
        <v>7.5</v>
      </c>
      <c r="J1916" t="s">
        <v>3825</v>
      </c>
      <c r="K1916" t="s">
        <v>3833</v>
      </c>
      <c r="L1916" t="s">
        <v>3825</v>
      </c>
    </row>
    <row r="1917" spans="1:12" x14ac:dyDescent="0.35">
      <c r="A1917" t="s">
        <v>6004</v>
      </c>
      <c r="B1917" t="s">
        <v>42</v>
      </c>
      <c r="C1917" t="s">
        <v>42</v>
      </c>
      <c r="D1917" t="s">
        <v>3838</v>
      </c>
      <c r="E1917">
        <v>2</v>
      </c>
      <c r="F1917" t="s">
        <v>3825</v>
      </c>
      <c r="G1917">
        <v>5</v>
      </c>
      <c r="H1917" t="s">
        <v>3843</v>
      </c>
      <c r="I1917">
        <v>10</v>
      </c>
      <c r="J1917" t="s">
        <v>3833</v>
      </c>
      <c r="K1917" t="s">
        <v>3833</v>
      </c>
      <c r="L1917" t="s">
        <v>3993</v>
      </c>
    </row>
    <row r="1918" spans="1:12" x14ac:dyDescent="0.35">
      <c r="A1918" t="s">
        <v>6005</v>
      </c>
      <c r="B1918" t="s">
        <v>47</v>
      </c>
      <c r="C1918" t="s">
        <v>47</v>
      </c>
      <c r="D1918" t="s">
        <v>3827</v>
      </c>
      <c r="E1918">
        <v>3</v>
      </c>
      <c r="F1918" t="s">
        <v>3825</v>
      </c>
      <c r="G1918">
        <v>4</v>
      </c>
      <c r="H1918" t="s">
        <v>3852</v>
      </c>
      <c r="I1918">
        <v>12</v>
      </c>
      <c r="J1918" t="s">
        <v>36</v>
      </c>
      <c r="K1918" t="s">
        <v>3830</v>
      </c>
      <c r="L1918" t="s">
        <v>4379</v>
      </c>
    </row>
    <row r="1919" spans="1:12" x14ac:dyDescent="0.35">
      <c r="A1919" t="s">
        <v>795</v>
      </c>
      <c r="B1919" t="s">
        <v>50</v>
      </c>
      <c r="C1919" t="s">
        <v>50</v>
      </c>
      <c r="D1919" t="s">
        <v>3827</v>
      </c>
      <c r="E1919">
        <v>3</v>
      </c>
      <c r="F1919" t="s">
        <v>3828</v>
      </c>
      <c r="G1919">
        <v>3</v>
      </c>
      <c r="H1919" t="s">
        <v>3829</v>
      </c>
      <c r="I1919">
        <v>9</v>
      </c>
      <c r="J1919" t="s">
        <v>36</v>
      </c>
      <c r="K1919" t="s">
        <v>17</v>
      </c>
      <c r="L1919" t="s">
        <v>4235</v>
      </c>
    </row>
    <row r="1920" spans="1:12" x14ac:dyDescent="0.35">
      <c r="A1920" t="s">
        <v>796</v>
      </c>
      <c r="B1920" t="s">
        <v>24</v>
      </c>
      <c r="C1920" t="s">
        <v>24</v>
      </c>
      <c r="D1920" t="s">
        <v>3851</v>
      </c>
      <c r="E1920">
        <v>4</v>
      </c>
      <c r="F1920" t="s">
        <v>3828</v>
      </c>
      <c r="G1920">
        <v>3</v>
      </c>
      <c r="H1920" t="s">
        <v>3852</v>
      </c>
      <c r="I1920">
        <v>12</v>
      </c>
      <c r="J1920" t="s">
        <v>36</v>
      </c>
      <c r="K1920" t="s">
        <v>26</v>
      </c>
      <c r="L1920" t="s">
        <v>4562</v>
      </c>
    </row>
    <row r="1921" spans="1:12" x14ac:dyDescent="0.35">
      <c r="A1921" t="s">
        <v>4167</v>
      </c>
      <c r="B1921" t="s">
        <v>3833</v>
      </c>
      <c r="C1921" t="s">
        <v>3826</v>
      </c>
      <c r="D1921" t="s">
        <v>3851</v>
      </c>
      <c r="E1921">
        <v>4</v>
      </c>
      <c r="F1921" t="s">
        <v>3879</v>
      </c>
      <c r="G1921">
        <v>4</v>
      </c>
      <c r="H1921" t="s">
        <v>3874</v>
      </c>
      <c r="I1921">
        <v>16</v>
      </c>
      <c r="J1921" t="s">
        <v>36</v>
      </c>
      <c r="K1921" t="s">
        <v>17</v>
      </c>
      <c r="L1921" t="s">
        <v>3932</v>
      </c>
    </row>
    <row r="1922" spans="1:12" x14ac:dyDescent="0.35">
      <c r="A1922" t="s">
        <v>6006</v>
      </c>
      <c r="B1922" t="s">
        <v>15</v>
      </c>
      <c r="C1922" t="s">
        <v>15</v>
      </c>
      <c r="D1922" t="s">
        <v>3838</v>
      </c>
      <c r="E1922">
        <v>2</v>
      </c>
      <c r="F1922" t="s">
        <v>3842</v>
      </c>
      <c r="G1922">
        <v>2</v>
      </c>
      <c r="H1922" t="s">
        <v>3879</v>
      </c>
      <c r="I1922">
        <v>4</v>
      </c>
      <c r="J1922" t="s">
        <v>25</v>
      </c>
      <c r="K1922" t="s">
        <v>3825</v>
      </c>
      <c r="L1922" t="s">
        <v>4418</v>
      </c>
    </row>
    <row r="1923" spans="1:12" x14ac:dyDescent="0.35">
      <c r="A1923" t="s">
        <v>797</v>
      </c>
      <c r="B1923" t="s">
        <v>47</v>
      </c>
      <c r="C1923" t="s">
        <v>47</v>
      </c>
      <c r="D1923" t="s">
        <v>3838</v>
      </c>
      <c r="E1923">
        <v>2</v>
      </c>
      <c r="F1923" t="s">
        <v>3879</v>
      </c>
      <c r="G1923">
        <v>4</v>
      </c>
      <c r="H1923" t="s">
        <v>3883</v>
      </c>
      <c r="I1923">
        <v>8</v>
      </c>
      <c r="J1923" t="s">
        <v>25</v>
      </c>
      <c r="K1923" t="s">
        <v>17</v>
      </c>
      <c r="L1923" t="s">
        <v>4289</v>
      </c>
    </row>
    <row r="1924" spans="1:12" x14ac:dyDescent="0.35">
      <c r="A1924" t="s">
        <v>798</v>
      </c>
      <c r="B1924" t="s">
        <v>15</v>
      </c>
      <c r="C1924" t="s">
        <v>15</v>
      </c>
      <c r="D1924" t="s">
        <v>3827</v>
      </c>
      <c r="E1924">
        <v>3</v>
      </c>
      <c r="F1924" t="s">
        <v>3842</v>
      </c>
      <c r="G1924">
        <v>2</v>
      </c>
      <c r="H1924" t="s">
        <v>3902</v>
      </c>
      <c r="I1924">
        <v>6</v>
      </c>
      <c r="J1924" t="s">
        <v>16</v>
      </c>
      <c r="K1924" t="s">
        <v>26</v>
      </c>
      <c r="L1924" t="s">
        <v>4307</v>
      </c>
    </row>
    <row r="1925" spans="1:12" x14ac:dyDescent="0.35">
      <c r="A1925" t="s">
        <v>6007</v>
      </c>
      <c r="B1925" t="s">
        <v>84</v>
      </c>
      <c r="C1925" t="s">
        <v>84</v>
      </c>
      <c r="D1925" t="s">
        <v>3834</v>
      </c>
      <c r="E1925">
        <v>5</v>
      </c>
      <c r="F1925" t="s">
        <v>3839</v>
      </c>
      <c r="G1925">
        <v>1.5</v>
      </c>
      <c r="H1925" t="s">
        <v>3899</v>
      </c>
      <c r="I1925">
        <v>7.5</v>
      </c>
      <c r="J1925" t="s">
        <v>25</v>
      </c>
      <c r="K1925" t="s">
        <v>3833</v>
      </c>
      <c r="L1925" t="s">
        <v>4172</v>
      </c>
    </row>
    <row r="1926" spans="1:12" x14ac:dyDescent="0.35">
      <c r="A1926" t="s">
        <v>799</v>
      </c>
      <c r="B1926" t="s">
        <v>42</v>
      </c>
      <c r="C1926" t="s">
        <v>42</v>
      </c>
      <c r="D1926" t="s">
        <v>3858</v>
      </c>
      <c r="E1926">
        <v>1</v>
      </c>
      <c r="F1926" t="s">
        <v>3849</v>
      </c>
      <c r="G1926">
        <v>5</v>
      </c>
      <c r="H1926" t="s">
        <v>3849</v>
      </c>
      <c r="I1926">
        <v>5</v>
      </c>
      <c r="J1926" t="s">
        <v>36</v>
      </c>
      <c r="K1926" t="s">
        <v>17</v>
      </c>
      <c r="L1926" t="s">
        <v>3869</v>
      </c>
    </row>
    <row r="1927" spans="1:12" x14ac:dyDescent="0.35">
      <c r="A1927" t="s">
        <v>6008</v>
      </c>
      <c r="B1927" t="s">
        <v>58</v>
      </c>
      <c r="C1927" t="s">
        <v>58</v>
      </c>
      <c r="D1927" t="s">
        <v>3851</v>
      </c>
      <c r="E1927">
        <v>4</v>
      </c>
      <c r="F1927" t="s">
        <v>3879</v>
      </c>
      <c r="G1927">
        <v>4</v>
      </c>
      <c r="H1927" t="s">
        <v>3874</v>
      </c>
      <c r="I1927">
        <v>16</v>
      </c>
      <c r="J1927" t="s">
        <v>3833</v>
      </c>
      <c r="K1927" t="s">
        <v>26</v>
      </c>
      <c r="L1927" t="s">
        <v>3989</v>
      </c>
    </row>
    <row r="1928" spans="1:12" x14ac:dyDescent="0.35">
      <c r="A1928" t="s">
        <v>800</v>
      </c>
      <c r="B1928" t="s">
        <v>3830</v>
      </c>
      <c r="C1928" t="s">
        <v>42</v>
      </c>
      <c r="D1928" t="s">
        <v>3834</v>
      </c>
      <c r="E1928">
        <v>5</v>
      </c>
      <c r="F1928" t="s">
        <v>3849</v>
      </c>
      <c r="G1928">
        <v>5</v>
      </c>
      <c r="H1928" t="s">
        <v>3855</v>
      </c>
      <c r="I1928">
        <v>25</v>
      </c>
      <c r="J1928" t="s">
        <v>36</v>
      </c>
      <c r="K1928" t="s">
        <v>26</v>
      </c>
      <c r="L1928" t="s">
        <v>4092</v>
      </c>
    </row>
    <row r="1929" spans="1:12" x14ac:dyDescent="0.35">
      <c r="A1929" t="s">
        <v>4168</v>
      </c>
      <c r="B1929" t="s">
        <v>3825</v>
      </c>
      <c r="C1929" t="s">
        <v>84</v>
      </c>
      <c r="D1929" t="s">
        <v>3838</v>
      </c>
      <c r="E1929">
        <v>2</v>
      </c>
      <c r="F1929" t="s">
        <v>3839</v>
      </c>
      <c r="G1929">
        <v>1.5</v>
      </c>
      <c r="H1929" t="s">
        <v>3828</v>
      </c>
      <c r="I1929">
        <v>3</v>
      </c>
      <c r="J1929" t="s">
        <v>3833</v>
      </c>
      <c r="K1929" t="s">
        <v>17</v>
      </c>
      <c r="L1929" t="s">
        <v>4169</v>
      </c>
    </row>
    <row r="1930" spans="1:12" x14ac:dyDescent="0.35">
      <c r="A1930" t="s">
        <v>6009</v>
      </c>
      <c r="B1930" t="s">
        <v>15</v>
      </c>
      <c r="C1930" t="s">
        <v>15</v>
      </c>
      <c r="D1930" t="s">
        <v>3834</v>
      </c>
      <c r="E1930">
        <v>5</v>
      </c>
      <c r="F1930" t="s">
        <v>3842</v>
      </c>
      <c r="G1930">
        <v>2</v>
      </c>
      <c r="H1930" t="s">
        <v>3843</v>
      </c>
      <c r="I1930">
        <v>10</v>
      </c>
      <c r="J1930" t="s">
        <v>25</v>
      </c>
      <c r="K1930" t="s">
        <v>3833</v>
      </c>
      <c r="L1930" t="s">
        <v>3900</v>
      </c>
    </row>
    <row r="1931" spans="1:12" x14ac:dyDescent="0.35">
      <c r="A1931" t="s">
        <v>6010</v>
      </c>
      <c r="B1931" t="s">
        <v>15</v>
      </c>
      <c r="C1931" t="s">
        <v>15</v>
      </c>
      <c r="D1931" t="s">
        <v>3838</v>
      </c>
      <c r="E1931">
        <v>2</v>
      </c>
      <c r="F1931" t="s">
        <v>3842</v>
      </c>
      <c r="G1931">
        <v>2</v>
      </c>
      <c r="H1931" t="s">
        <v>3879</v>
      </c>
      <c r="I1931">
        <v>4</v>
      </c>
      <c r="J1931" t="s">
        <v>25</v>
      </c>
      <c r="K1931" t="s">
        <v>3833</v>
      </c>
      <c r="L1931" t="s">
        <v>3864</v>
      </c>
    </row>
    <row r="1932" spans="1:12" x14ac:dyDescent="0.35">
      <c r="A1932" t="s">
        <v>801</v>
      </c>
      <c r="B1932" t="s">
        <v>31</v>
      </c>
      <c r="C1932" t="s">
        <v>31</v>
      </c>
      <c r="D1932" t="s">
        <v>3838</v>
      </c>
      <c r="E1932">
        <v>2</v>
      </c>
      <c r="F1932" t="s">
        <v>3846</v>
      </c>
      <c r="G1932">
        <v>1</v>
      </c>
      <c r="H1932" t="s">
        <v>3842</v>
      </c>
      <c r="I1932">
        <v>2</v>
      </c>
      <c r="J1932" t="s">
        <v>16</v>
      </c>
      <c r="K1932" t="s">
        <v>26</v>
      </c>
      <c r="L1932" t="s">
        <v>4435</v>
      </c>
    </row>
    <row r="1933" spans="1:12" x14ac:dyDescent="0.35">
      <c r="A1933" t="s">
        <v>6011</v>
      </c>
      <c r="B1933" t="s">
        <v>15</v>
      </c>
      <c r="C1933" t="s">
        <v>15</v>
      </c>
      <c r="D1933" t="s">
        <v>3838</v>
      </c>
      <c r="E1933">
        <v>2</v>
      </c>
      <c r="F1933" t="s">
        <v>3842</v>
      </c>
      <c r="G1933">
        <v>2</v>
      </c>
      <c r="H1933" t="s">
        <v>3879</v>
      </c>
      <c r="I1933">
        <v>4</v>
      </c>
      <c r="J1933" t="s">
        <v>25</v>
      </c>
      <c r="K1933" t="s">
        <v>3833</v>
      </c>
      <c r="L1933" t="s">
        <v>4057</v>
      </c>
    </row>
    <row r="1934" spans="1:12" x14ac:dyDescent="0.35">
      <c r="A1934" t="s">
        <v>6012</v>
      </c>
      <c r="B1934" t="s">
        <v>58</v>
      </c>
      <c r="C1934" t="s">
        <v>58</v>
      </c>
      <c r="D1934" t="s">
        <v>3838</v>
      </c>
      <c r="E1934">
        <v>2</v>
      </c>
      <c r="F1934" t="s">
        <v>3879</v>
      </c>
      <c r="G1934">
        <v>4</v>
      </c>
      <c r="H1934" t="s">
        <v>3883</v>
      </c>
      <c r="I1934">
        <v>8</v>
      </c>
      <c r="J1934" t="s">
        <v>25</v>
      </c>
      <c r="K1934" t="s">
        <v>3833</v>
      </c>
      <c r="L1934" t="s">
        <v>5169</v>
      </c>
    </row>
    <row r="1935" spans="1:12" x14ac:dyDescent="0.35">
      <c r="A1935" t="s">
        <v>802</v>
      </c>
      <c r="B1935" t="s">
        <v>24</v>
      </c>
      <c r="C1935" t="s">
        <v>24</v>
      </c>
      <c r="D1935" t="s">
        <v>3834</v>
      </c>
      <c r="E1935">
        <v>5</v>
      </c>
      <c r="F1935" t="s">
        <v>3828</v>
      </c>
      <c r="G1935">
        <v>3</v>
      </c>
      <c r="H1935" t="s">
        <v>3835</v>
      </c>
      <c r="I1935">
        <v>15</v>
      </c>
      <c r="J1935" t="s">
        <v>16</v>
      </c>
      <c r="K1935" t="s">
        <v>26</v>
      </c>
      <c r="L1935" t="s">
        <v>4562</v>
      </c>
    </row>
    <row r="1936" spans="1:12" x14ac:dyDescent="0.35">
      <c r="A1936" t="s">
        <v>6013</v>
      </c>
      <c r="B1936" t="s">
        <v>15</v>
      </c>
      <c r="C1936" t="s">
        <v>15</v>
      </c>
      <c r="D1936" t="s">
        <v>3834</v>
      </c>
      <c r="E1936">
        <v>5</v>
      </c>
      <c r="F1936" t="s">
        <v>3842</v>
      </c>
      <c r="G1936">
        <v>2</v>
      </c>
      <c r="H1936" t="s">
        <v>3843</v>
      </c>
      <c r="I1936">
        <v>10</v>
      </c>
      <c r="J1936" t="s">
        <v>3833</v>
      </c>
      <c r="K1936" t="s">
        <v>26</v>
      </c>
      <c r="L1936" t="s">
        <v>4182</v>
      </c>
    </row>
    <row r="1937" spans="1:12" x14ac:dyDescent="0.35">
      <c r="A1937" t="s">
        <v>6014</v>
      </c>
      <c r="B1937" t="s">
        <v>84</v>
      </c>
      <c r="C1937" t="s">
        <v>84</v>
      </c>
      <c r="D1937" t="s">
        <v>3834</v>
      </c>
      <c r="E1937">
        <v>5</v>
      </c>
      <c r="F1937" t="s">
        <v>3839</v>
      </c>
      <c r="G1937">
        <v>1.5</v>
      </c>
      <c r="H1937" t="s">
        <v>3899</v>
      </c>
      <c r="I1937">
        <v>7.5</v>
      </c>
      <c r="J1937" t="s">
        <v>3830</v>
      </c>
      <c r="K1937" t="s">
        <v>3833</v>
      </c>
      <c r="L1937" t="s">
        <v>4719</v>
      </c>
    </row>
    <row r="1938" spans="1:12" x14ac:dyDescent="0.35">
      <c r="A1938" t="s">
        <v>803</v>
      </c>
      <c r="B1938" t="s">
        <v>24</v>
      </c>
      <c r="C1938" t="s">
        <v>24</v>
      </c>
      <c r="D1938" t="s">
        <v>3838</v>
      </c>
      <c r="E1938">
        <v>2</v>
      </c>
      <c r="F1938" t="s">
        <v>3833</v>
      </c>
      <c r="G1938">
        <v>3</v>
      </c>
      <c r="H1938" t="s">
        <v>3902</v>
      </c>
      <c r="I1938">
        <v>6</v>
      </c>
      <c r="J1938" t="s">
        <v>16</v>
      </c>
      <c r="K1938" t="s">
        <v>17</v>
      </c>
      <c r="L1938" t="s">
        <v>4244</v>
      </c>
    </row>
    <row r="1939" spans="1:12" x14ac:dyDescent="0.35">
      <c r="A1939" t="s">
        <v>6015</v>
      </c>
      <c r="B1939" t="s">
        <v>58</v>
      </c>
      <c r="C1939" t="s">
        <v>58</v>
      </c>
      <c r="D1939" t="s">
        <v>3858</v>
      </c>
      <c r="E1939">
        <v>1</v>
      </c>
      <c r="F1939" t="s">
        <v>3879</v>
      </c>
      <c r="G1939">
        <v>4</v>
      </c>
      <c r="H1939" t="s">
        <v>3879</v>
      </c>
      <c r="I1939">
        <v>4</v>
      </c>
      <c r="J1939" t="s">
        <v>16</v>
      </c>
      <c r="K1939" t="s">
        <v>3830</v>
      </c>
      <c r="L1939" t="s">
        <v>4307</v>
      </c>
    </row>
    <row r="1940" spans="1:12" x14ac:dyDescent="0.35">
      <c r="A1940" t="s">
        <v>6016</v>
      </c>
      <c r="B1940" t="s">
        <v>31</v>
      </c>
      <c r="C1940" t="s">
        <v>31</v>
      </c>
      <c r="D1940" t="s">
        <v>3827</v>
      </c>
      <c r="E1940">
        <v>3</v>
      </c>
      <c r="F1940" t="s">
        <v>3846</v>
      </c>
      <c r="G1940">
        <v>1</v>
      </c>
      <c r="H1940" t="s">
        <v>3828</v>
      </c>
      <c r="I1940">
        <v>3</v>
      </c>
      <c r="J1940" t="s">
        <v>3833</v>
      </c>
      <c r="K1940" t="s">
        <v>3833</v>
      </c>
      <c r="L1940" t="s">
        <v>4701</v>
      </c>
    </row>
    <row r="1941" spans="1:12" x14ac:dyDescent="0.35">
      <c r="A1941" t="s">
        <v>6017</v>
      </c>
      <c r="B1941" t="s">
        <v>84</v>
      </c>
      <c r="C1941" t="s">
        <v>84</v>
      </c>
      <c r="D1941" t="s">
        <v>3834</v>
      </c>
      <c r="E1941">
        <v>5</v>
      </c>
      <c r="F1941" t="s">
        <v>3830</v>
      </c>
      <c r="G1941">
        <v>1.5</v>
      </c>
      <c r="H1941" t="s">
        <v>3899</v>
      </c>
      <c r="I1941">
        <v>7.5</v>
      </c>
      <c r="J1941" t="s">
        <v>16</v>
      </c>
      <c r="K1941" t="s">
        <v>3833</v>
      </c>
      <c r="L1941" t="s">
        <v>3983</v>
      </c>
    </row>
    <row r="1942" spans="1:12" x14ac:dyDescent="0.35">
      <c r="A1942" t="s">
        <v>6018</v>
      </c>
      <c r="B1942" t="s">
        <v>47</v>
      </c>
      <c r="C1942" t="s">
        <v>47</v>
      </c>
      <c r="D1942" t="s">
        <v>3834</v>
      </c>
      <c r="E1942">
        <v>5</v>
      </c>
      <c r="F1942" t="s">
        <v>3879</v>
      </c>
      <c r="G1942">
        <v>4</v>
      </c>
      <c r="H1942" t="s">
        <v>3880</v>
      </c>
      <c r="I1942">
        <v>20</v>
      </c>
      <c r="J1942" t="s">
        <v>3833</v>
      </c>
      <c r="K1942" t="s">
        <v>26</v>
      </c>
      <c r="L1942" t="s">
        <v>5476</v>
      </c>
    </row>
    <row r="1943" spans="1:12" x14ac:dyDescent="0.35">
      <c r="A1943" t="s">
        <v>6019</v>
      </c>
      <c r="B1943" t="s">
        <v>31</v>
      </c>
      <c r="C1943" t="s">
        <v>31</v>
      </c>
      <c r="D1943" t="s">
        <v>3858</v>
      </c>
      <c r="E1943">
        <v>1</v>
      </c>
      <c r="F1943" t="s">
        <v>3846</v>
      </c>
      <c r="G1943">
        <v>1</v>
      </c>
      <c r="H1943" t="s">
        <v>3846</v>
      </c>
      <c r="I1943">
        <v>1</v>
      </c>
      <c r="J1943" t="s">
        <v>3833</v>
      </c>
      <c r="K1943" t="s">
        <v>17</v>
      </c>
      <c r="L1943" t="s">
        <v>4127</v>
      </c>
    </row>
    <row r="1944" spans="1:12" x14ac:dyDescent="0.35">
      <c r="A1944" t="s">
        <v>6020</v>
      </c>
      <c r="B1944" t="s">
        <v>15</v>
      </c>
      <c r="C1944" t="s">
        <v>15</v>
      </c>
      <c r="D1944" t="s">
        <v>3838</v>
      </c>
      <c r="E1944">
        <v>2</v>
      </c>
      <c r="F1944" t="s">
        <v>3842</v>
      </c>
      <c r="G1944">
        <v>2</v>
      </c>
      <c r="H1944" t="s">
        <v>3879</v>
      </c>
      <c r="I1944">
        <v>4</v>
      </c>
      <c r="J1944" t="s">
        <v>36</v>
      </c>
      <c r="K1944" t="s">
        <v>3825</v>
      </c>
      <c r="L1944" t="s">
        <v>4586</v>
      </c>
    </row>
    <row r="1945" spans="1:12" x14ac:dyDescent="0.35">
      <c r="A1945" t="s">
        <v>4170</v>
      </c>
      <c r="B1945" t="s">
        <v>3830</v>
      </c>
      <c r="C1945" t="s">
        <v>3826</v>
      </c>
      <c r="D1945" t="s">
        <v>3827</v>
      </c>
      <c r="E1945">
        <v>3</v>
      </c>
      <c r="F1945" t="s">
        <v>3828</v>
      </c>
      <c r="G1945">
        <v>3</v>
      </c>
      <c r="H1945" t="s">
        <v>3829</v>
      </c>
      <c r="I1945">
        <v>9</v>
      </c>
      <c r="J1945" t="s">
        <v>3833</v>
      </c>
      <c r="K1945" t="s">
        <v>3833</v>
      </c>
      <c r="L1945" t="s">
        <v>4171</v>
      </c>
    </row>
    <row r="1946" spans="1:12" x14ac:dyDescent="0.35">
      <c r="A1946" t="s">
        <v>6021</v>
      </c>
      <c r="B1946" t="s">
        <v>42</v>
      </c>
      <c r="C1946" t="s">
        <v>42</v>
      </c>
      <c r="D1946" t="s">
        <v>3851</v>
      </c>
      <c r="E1946">
        <v>4</v>
      </c>
      <c r="F1946" t="s">
        <v>3849</v>
      </c>
      <c r="G1946">
        <v>5</v>
      </c>
      <c r="H1946" t="s">
        <v>3880</v>
      </c>
      <c r="I1946">
        <v>20</v>
      </c>
      <c r="J1946" t="s">
        <v>3833</v>
      </c>
      <c r="K1946" t="s">
        <v>3833</v>
      </c>
      <c r="L1946" t="s">
        <v>4166</v>
      </c>
    </row>
    <row r="1947" spans="1:12" x14ac:dyDescent="0.35">
      <c r="A1947" t="s">
        <v>6022</v>
      </c>
      <c r="B1947" t="s">
        <v>84</v>
      </c>
      <c r="C1947" t="s">
        <v>84</v>
      </c>
      <c r="D1947" t="s">
        <v>3851</v>
      </c>
      <c r="E1947">
        <v>4</v>
      </c>
      <c r="F1947" t="s">
        <v>3839</v>
      </c>
      <c r="G1947">
        <v>1.5</v>
      </c>
      <c r="H1947" t="s">
        <v>3902</v>
      </c>
      <c r="I1947">
        <v>6</v>
      </c>
      <c r="J1947" t="s">
        <v>36</v>
      </c>
      <c r="K1947" t="s">
        <v>3833</v>
      </c>
      <c r="L1947" t="s">
        <v>4314</v>
      </c>
    </row>
    <row r="1948" spans="1:12" x14ac:dyDescent="0.35">
      <c r="A1948" t="s">
        <v>804</v>
      </c>
      <c r="B1948" t="s">
        <v>58</v>
      </c>
      <c r="C1948" t="s">
        <v>58</v>
      </c>
      <c r="D1948" t="s">
        <v>3827</v>
      </c>
      <c r="E1948">
        <v>3</v>
      </c>
      <c r="F1948" t="s">
        <v>3879</v>
      </c>
      <c r="G1948">
        <v>4</v>
      </c>
      <c r="H1948" t="s">
        <v>3852</v>
      </c>
      <c r="I1948">
        <v>12</v>
      </c>
      <c r="J1948" t="s">
        <v>16</v>
      </c>
      <c r="K1948" t="s">
        <v>17</v>
      </c>
      <c r="L1948" t="s">
        <v>3895</v>
      </c>
    </row>
    <row r="1949" spans="1:12" x14ac:dyDescent="0.35">
      <c r="A1949" t="s">
        <v>6023</v>
      </c>
      <c r="B1949" t="s">
        <v>42</v>
      </c>
      <c r="C1949" t="s">
        <v>42</v>
      </c>
      <c r="D1949" t="s">
        <v>3834</v>
      </c>
      <c r="E1949">
        <v>5</v>
      </c>
      <c r="F1949" t="s">
        <v>3849</v>
      </c>
      <c r="G1949">
        <v>5</v>
      </c>
      <c r="H1949" t="s">
        <v>3855</v>
      </c>
      <c r="I1949">
        <v>25</v>
      </c>
      <c r="J1949" t="s">
        <v>3833</v>
      </c>
      <c r="K1949" t="s">
        <v>17</v>
      </c>
      <c r="L1949" t="s">
        <v>4192</v>
      </c>
    </row>
    <row r="1950" spans="1:12" x14ac:dyDescent="0.35">
      <c r="A1950" t="s">
        <v>805</v>
      </c>
      <c r="B1950" t="s">
        <v>50</v>
      </c>
      <c r="C1950" t="s">
        <v>50</v>
      </c>
      <c r="D1950" t="s">
        <v>3834</v>
      </c>
      <c r="E1950">
        <v>5</v>
      </c>
      <c r="F1950" t="s">
        <v>3828</v>
      </c>
      <c r="G1950">
        <v>3</v>
      </c>
      <c r="H1950" t="s">
        <v>3835</v>
      </c>
      <c r="I1950">
        <v>15</v>
      </c>
      <c r="J1950" t="s">
        <v>36</v>
      </c>
      <c r="K1950" t="s">
        <v>17</v>
      </c>
      <c r="L1950" t="s">
        <v>4009</v>
      </c>
    </row>
    <row r="1951" spans="1:12" x14ac:dyDescent="0.35">
      <c r="A1951" t="s">
        <v>6024</v>
      </c>
      <c r="B1951" t="s">
        <v>50</v>
      </c>
      <c r="C1951" t="s">
        <v>50</v>
      </c>
      <c r="D1951" t="s">
        <v>3858</v>
      </c>
      <c r="E1951">
        <v>1</v>
      </c>
      <c r="F1951" t="s">
        <v>3828</v>
      </c>
      <c r="G1951">
        <v>3</v>
      </c>
      <c r="H1951" t="s">
        <v>3828</v>
      </c>
      <c r="I1951">
        <v>3</v>
      </c>
      <c r="J1951" t="s">
        <v>3833</v>
      </c>
      <c r="K1951" t="s">
        <v>26</v>
      </c>
      <c r="L1951" t="s">
        <v>4514</v>
      </c>
    </row>
    <row r="1952" spans="1:12" x14ac:dyDescent="0.35">
      <c r="A1952" t="s">
        <v>806</v>
      </c>
      <c r="B1952" t="s">
        <v>47</v>
      </c>
      <c r="C1952" t="s">
        <v>47</v>
      </c>
      <c r="D1952" t="s">
        <v>3851</v>
      </c>
      <c r="E1952">
        <v>4</v>
      </c>
      <c r="F1952" t="s">
        <v>3879</v>
      </c>
      <c r="G1952">
        <v>4</v>
      </c>
      <c r="H1952" t="s">
        <v>3874</v>
      </c>
      <c r="I1952">
        <v>16</v>
      </c>
      <c r="J1952" t="s">
        <v>25</v>
      </c>
      <c r="K1952" t="s">
        <v>26</v>
      </c>
      <c r="L1952" t="s">
        <v>4388</v>
      </c>
    </row>
    <row r="1953" spans="1:12" x14ac:dyDescent="0.35">
      <c r="A1953" t="s">
        <v>807</v>
      </c>
      <c r="B1953" t="s">
        <v>47</v>
      </c>
      <c r="C1953" t="s">
        <v>47</v>
      </c>
      <c r="D1953" t="s">
        <v>3858</v>
      </c>
      <c r="E1953">
        <v>1</v>
      </c>
      <c r="F1953" t="s">
        <v>3879</v>
      </c>
      <c r="G1953">
        <v>4</v>
      </c>
      <c r="H1953" t="s">
        <v>3879</v>
      </c>
      <c r="I1953">
        <v>4</v>
      </c>
      <c r="J1953" t="s">
        <v>36</v>
      </c>
      <c r="K1953" t="s">
        <v>17</v>
      </c>
      <c r="L1953" t="s">
        <v>3979</v>
      </c>
    </row>
    <row r="1954" spans="1:12" x14ac:dyDescent="0.35">
      <c r="A1954" t="s">
        <v>808</v>
      </c>
      <c r="B1954" t="s">
        <v>42</v>
      </c>
      <c r="C1954" t="s">
        <v>42</v>
      </c>
      <c r="D1954" t="s">
        <v>3838</v>
      </c>
      <c r="E1954">
        <v>2</v>
      </c>
      <c r="F1954" t="s">
        <v>3849</v>
      </c>
      <c r="G1954">
        <v>5</v>
      </c>
      <c r="H1954" t="s">
        <v>3843</v>
      </c>
      <c r="I1954">
        <v>10</v>
      </c>
      <c r="J1954" t="s">
        <v>25</v>
      </c>
      <c r="K1954" t="s">
        <v>26</v>
      </c>
      <c r="L1954" t="s">
        <v>4293</v>
      </c>
    </row>
    <row r="1955" spans="1:12" x14ac:dyDescent="0.35">
      <c r="A1955" t="s">
        <v>809</v>
      </c>
      <c r="B1955" t="s">
        <v>24</v>
      </c>
      <c r="C1955" t="s">
        <v>24</v>
      </c>
      <c r="D1955" t="s">
        <v>3827</v>
      </c>
      <c r="E1955">
        <v>3</v>
      </c>
      <c r="F1955" t="s">
        <v>3828</v>
      </c>
      <c r="G1955">
        <v>3</v>
      </c>
      <c r="H1955" t="s">
        <v>3829</v>
      </c>
      <c r="I1955">
        <v>9</v>
      </c>
      <c r="J1955" t="s">
        <v>16</v>
      </c>
      <c r="K1955" t="s">
        <v>26</v>
      </c>
      <c r="L1955" t="s">
        <v>4011</v>
      </c>
    </row>
    <row r="1956" spans="1:12" x14ac:dyDescent="0.35">
      <c r="A1956" t="s">
        <v>6025</v>
      </c>
      <c r="B1956" t="s">
        <v>31</v>
      </c>
      <c r="C1956" t="s">
        <v>31</v>
      </c>
      <c r="D1956" t="s">
        <v>3834</v>
      </c>
      <c r="E1956">
        <v>5</v>
      </c>
      <c r="F1956" t="s">
        <v>3846</v>
      </c>
      <c r="G1956">
        <v>1</v>
      </c>
      <c r="H1956" t="s">
        <v>3849</v>
      </c>
      <c r="I1956">
        <v>5</v>
      </c>
      <c r="J1956" t="s">
        <v>36</v>
      </c>
      <c r="K1956" t="s">
        <v>17</v>
      </c>
      <c r="L1956" t="s">
        <v>3830</v>
      </c>
    </row>
    <row r="1957" spans="1:12" x14ac:dyDescent="0.35">
      <c r="A1957" t="s">
        <v>6026</v>
      </c>
      <c r="B1957" t="s">
        <v>58</v>
      </c>
      <c r="C1957" t="s">
        <v>58</v>
      </c>
      <c r="D1957" t="s">
        <v>3858</v>
      </c>
      <c r="E1957">
        <v>1</v>
      </c>
      <c r="F1957" t="s">
        <v>3879</v>
      </c>
      <c r="G1957">
        <v>4</v>
      </c>
      <c r="H1957" t="s">
        <v>3879</v>
      </c>
      <c r="I1957">
        <v>4</v>
      </c>
      <c r="J1957" t="s">
        <v>3833</v>
      </c>
      <c r="K1957" t="s">
        <v>17</v>
      </c>
      <c r="L1957" t="s">
        <v>5702</v>
      </c>
    </row>
    <row r="1958" spans="1:12" x14ac:dyDescent="0.35">
      <c r="A1958" t="s">
        <v>810</v>
      </c>
      <c r="B1958" t="s">
        <v>3825</v>
      </c>
      <c r="C1958" t="s">
        <v>42</v>
      </c>
      <c r="D1958" t="s">
        <v>3827</v>
      </c>
      <c r="E1958">
        <v>3</v>
      </c>
      <c r="F1958" t="s">
        <v>3849</v>
      </c>
      <c r="G1958">
        <v>5</v>
      </c>
      <c r="H1958" t="s">
        <v>3835</v>
      </c>
      <c r="I1958">
        <v>15</v>
      </c>
      <c r="J1958" t="s">
        <v>36</v>
      </c>
      <c r="K1958" t="s">
        <v>26</v>
      </c>
      <c r="L1958" t="s">
        <v>4172</v>
      </c>
    </row>
    <row r="1959" spans="1:12" x14ac:dyDescent="0.35">
      <c r="A1959" t="s">
        <v>6027</v>
      </c>
      <c r="B1959" t="s">
        <v>47</v>
      </c>
      <c r="C1959" t="s">
        <v>47</v>
      </c>
      <c r="D1959" t="s">
        <v>3838</v>
      </c>
      <c r="E1959">
        <v>2</v>
      </c>
      <c r="F1959" t="s">
        <v>3879</v>
      </c>
      <c r="G1959">
        <v>4</v>
      </c>
      <c r="H1959" t="s">
        <v>3883</v>
      </c>
      <c r="I1959">
        <v>8</v>
      </c>
      <c r="J1959" t="s">
        <v>3825</v>
      </c>
      <c r="K1959" t="s">
        <v>3833</v>
      </c>
      <c r="L1959" t="s">
        <v>4833</v>
      </c>
    </row>
    <row r="1960" spans="1:12" x14ac:dyDescent="0.35">
      <c r="A1960" t="s">
        <v>6028</v>
      </c>
      <c r="B1960" t="s">
        <v>50</v>
      </c>
      <c r="C1960" t="s">
        <v>50</v>
      </c>
      <c r="D1960" t="s">
        <v>3851</v>
      </c>
      <c r="E1960">
        <v>4</v>
      </c>
      <c r="F1960" t="s">
        <v>3833</v>
      </c>
      <c r="G1960">
        <v>3</v>
      </c>
      <c r="H1960" t="s">
        <v>3852</v>
      </c>
      <c r="I1960">
        <v>12</v>
      </c>
      <c r="J1960" t="s">
        <v>16</v>
      </c>
      <c r="K1960" t="s">
        <v>3833</v>
      </c>
      <c r="L1960" t="s">
        <v>4382</v>
      </c>
    </row>
    <row r="1961" spans="1:12" x14ac:dyDescent="0.35">
      <c r="A1961" t="s">
        <v>4173</v>
      </c>
      <c r="B1961" t="s">
        <v>3825</v>
      </c>
      <c r="C1961" t="s">
        <v>3826</v>
      </c>
      <c r="D1961" t="s">
        <v>3858</v>
      </c>
      <c r="E1961">
        <v>1</v>
      </c>
      <c r="F1961" t="s">
        <v>3828</v>
      </c>
      <c r="G1961">
        <v>3</v>
      </c>
      <c r="H1961" t="s">
        <v>3828</v>
      </c>
      <c r="I1961">
        <v>3</v>
      </c>
      <c r="J1961" t="s">
        <v>16</v>
      </c>
      <c r="K1961" t="s">
        <v>17</v>
      </c>
      <c r="L1961" t="s">
        <v>3888</v>
      </c>
    </row>
    <row r="1962" spans="1:12" x14ac:dyDescent="0.35">
      <c r="A1962" t="s">
        <v>811</v>
      </c>
      <c r="B1962" t="s">
        <v>47</v>
      </c>
      <c r="C1962" t="s">
        <v>47</v>
      </c>
      <c r="D1962" t="s">
        <v>3858</v>
      </c>
      <c r="E1962">
        <v>1</v>
      </c>
      <c r="F1962" t="s">
        <v>3879</v>
      </c>
      <c r="G1962">
        <v>4</v>
      </c>
      <c r="H1962" t="s">
        <v>3879</v>
      </c>
      <c r="I1962">
        <v>4</v>
      </c>
      <c r="J1962" t="s">
        <v>16</v>
      </c>
      <c r="K1962" t="s">
        <v>17</v>
      </c>
      <c r="L1962" t="s">
        <v>3865</v>
      </c>
    </row>
    <row r="1963" spans="1:12" x14ac:dyDescent="0.35">
      <c r="A1963" t="s">
        <v>6029</v>
      </c>
      <c r="B1963" t="s">
        <v>50</v>
      </c>
      <c r="C1963" t="s">
        <v>50</v>
      </c>
      <c r="D1963" t="s">
        <v>3851</v>
      </c>
      <c r="E1963">
        <v>4</v>
      </c>
      <c r="F1963" t="s">
        <v>3828</v>
      </c>
      <c r="G1963">
        <v>3</v>
      </c>
      <c r="H1963" t="s">
        <v>3852</v>
      </c>
      <c r="I1963">
        <v>12</v>
      </c>
      <c r="J1963" t="s">
        <v>16</v>
      </c>
      <c r="K1963" t="s">
        <v>3833</v>
      </c>
      <c r="L1963" t="s">
        <v>5702</v>
      </c>
    </row>
    <row r="1964" spans="1:12" x14ac:dyDescent="0.35">
      <c r="A1964" t="s">
        <v>4174</v>
      </c>
      <c r="B1964" t="s">
        <v>3830</v>
      </c>
      <c r="C1964" t="s">
        <v>3826</v>
      </c>
      <c r="D1964" t="s">
        <v>3827</v>
      </c>
      <c r="E1964">
        <v>3</v>
      </c>
      <c r="F1964" t="s">
        <v>3879</v>
      </c>
      <c r="G1964">
        <v>4</v>
      </c>
      <c r="H1964" t="s">
        <v>3830</v>
      </c>
      <c r="I1964">
        <v>12</v>
      </c>
      <c r="J1964" t="s">
        <v>36</v>
      </c>
      <c r="K1964" t="s">
        <v>26</v>
      </c>
      <c r="L1964" t="s">
        <v>4175</v>
      </c>
    </row>
    <row r="1965" spans="1:12" x14ac:dyDescent="0.35">
      <c r="A1965" t="s">
        <v>6030</v>
      </c>
      <c r="B1965" t="s">
        <v>50</v>
      </c>
      <c r="C1965" t="s">
        <v>50</v>
      </c>
      <c r="D1965" t="s">
        <v>3827</v>
      </c>
      <c r="E1965">
        <v>3</v>
      </c>
      <c r="F1965" t="s">
        <v>3828</v>
      </c>
      <c r="G1965">
        <v>3</v>
      </c>
      <c r="H1965" t="s">
        <v>3829</v>
      </c>
      <c r="I1965">
        <v>9</v>
      </c>
      <c r="J1965" t="s">
        <v>16</v>
      </c>
      <c r="K1965" t="s">
        <v>3825</v>
      </c>
      <c r="L1965" t="s">
        <v>3914</v>
      </c>
    </row>
    <row r="1966" spans="1:12" x14ac:dyDescent="0.35">
      <c r="A1966" t="s">
        <v>6031</v>
      </c>
      <c r="B1966" t="s">
        <v>50</v>
      </c>
      <c r="C1966" t="s">
        <v>50</v>
      </c>
      <c r="D1966" t="s">
        <v>3834</v>
      </c>
      <c r="E1966">
        <v>5</v>
      </c>
      <c r="F1966" t="s">
        <v>3828</v>
      </c>
      <c r="G1966">
        <v>3</v>
      </c>
      <c r="H1966" t="s">
        <v>3825</v>
      </c>
      <c r="I1966">
        <v>15</v>
      </c>
      <c r="J1966" t="s">
        <v>3833</v>
      </c>
      <c r="K1966" t="s">
        <v>26</v>
      </c>
      <c r="L1966" t="s">
        <v>4416</v>
      </c>
    </row>
    <row r="1967" spans="1:12" x14ac:dyDescent="0.35">
      <c r="A1967" t="s">
        <v>812</v>
      </c>
      <c r="B1967" t="s">
        <v>58</v>
      </c>
      <c r="C1967" t="s">
        <v>58</v>
      </c>
      <c r="D1967" t="s">
        <v>3827</v>
      </c>
      <c r="E1967">
        <v>3</v>
      </c>
      <c r="F1967" t="s">
        <v>3879</v>
      </c>
      <c r="G1967">
        <v>4</v>
      </c>
      <c r="H1967" t="s">
        <v>3852</v>
      </c>
      <c r="I1967">
        <v>12</v>
      </c>
      <c r="J1967" t="s">
        <v>36</v>
      </c>
      <c r="K1967" t="s">
        <v>17</v>
      </c>
      <c r="L1967" t="s">
        <v>4177</v>
      </c>
    </row>
    <row r="1968" spans="1:12" x14ac:dyDescent="0.35">
      <c r="A1968" t="s">
        <v>6032</v>
      </c>
      <c r="B1968" t="s">
        <v>58</v>
      </c>
      <c r="C1968" t="s">
        <v>58</v>
      </c>
      <c r="D1968" t="s">
        <v>3834</v>
      </c>
      <c r="E1968">
        <v>5</v>
      </c>
      <c r="F1968" t="s">
        <v>3879</v>
      </c>
      <c r="G1968">
        <v>4</v>
      </c>
      <c r="H1968" t="s">
        <v>3880</v>
      </c>
      <c r="I1968">
        <v>20</v>
      </c>
      <c r="J1968" t="s">
        <v>3833</v>
      </c>
      <c r="K1968" t="s">
        <v>3833</v>
      </c>
      <c r="L1968" t="s">
        <v>3917</v>
      </c>
    </row>
    <row r="1969" spans="1:12" x14ac:dyDescent="0.35">
      <c r="A1969" t="s">
        <v>813</v>
      </c>
      <c r="B1969" t="s">
        <v>24</v>
      </c>
      <c r="C1969" t="s">
        <v>24</v>
      </c>
      <c r="D1969" t="s">
        <v>3834</v>
      </c>
      <c r="E1969">
        <v>5</v>
      </c>
      <c r="F1969" t="s">
        <v>3828</v>
      </c>
      <c r="G1969">
        <v>3</v>
      </c>
      <c r="H1969" t="s">
        <v>3835</v>
      </c>
      <c r="I1969">
        <v>15</v>
      </c>
      <c r="J1969" t="s">
        <v>36</v>
      </c>
      <c r="K1969" t="s">
        <v>17</v>
      </c>
      <c r="L1969" t="s">
        <v>4080</v>
      </c>
    </row>
    <row r="1970" spans="1:12" x14ac:dyDescent="0.35">
      <c r="A1970" t="s">
        <v>6033</v>
      </c>
      <c r="B1970" t="s">
        <v>42</v>
      </c>
      <c r="C1970" t="s">
        <v>42</v>
      </c>
      <c r="D1970" t="s">
        <v>3851</v>
      </c>
      <c r="E1970">
        <v>4</v>
      </c>
      <c r="F1970" t="s">
        <v>3849</v>
      </c>
      <c r="G1970">
        <v>5</v>
      </c>
      <c r="H1970" t="s">
        <v>3880</v>
      </c>
      <c r="I1970">
        <v>20</v>
      </c>
      <c r="J1970" t="s">
        <v>25</v>
      </c>
      <c r="K1970" t="s">
        <v>3833</v>
      </c>
      <c r="L1970" t="s">
        <v>4354</v>
      </c>
    </row>
    <row r="1971" spans="1:12" x14ac:dyDescent="0.35">
      <c r="A1971" t="s">
        <v>814</v>
      </c>
      <c r="B1971" t="s">
        <v>31</v>
      </c>
      <c r="C1971" t="s">
        <v>31</v>
      </c>
      <c r="D1971" t="s">
        <v>3851</v>
      </c>
      <c r="E1971">
        <v>4</v>
      </c>
      <c r="F1971" t="s">
        <v>3846</v>
      </c>
      <c r="G1971">
        <v>1</v>
      </c>
      <c r="H1971" t="s">
        <v>3879</v>
      </c>
      <c r="I1971">
        <v>4</v>
      </c>
      <c r="J1971" t="s">
        <v>36</v>
      </c>
      <c r="K1971" t="s">
        <v>26</v>
      </c>
      <c r="L1971" t="s">
        <v>4364</v>
      </c>
    </row>
    <row r="1972" spans="1:12" x14ac:dyDescent="0.35">
      <c r="A1972" t="s">
        <v>6034</v>
      </c>
      <c r="B1972" t="s">
        <v>31</v>
      </c>
      <c r="C1972" t="s">
        <v>31</v>
      </c>
      <c r="D1972" t="s">
        <v>3827</v>
      </c>
      <c r="E1972">
        <v>3</v>
      </c>
      <c r="F1972" t="s">
        <v>3846</v>
      </c>
      <c r="G1972">
        <v>1</v>
      </c>
      <c r="H1972" t="s">
        <v>3828</v>
      </c>
      <c r="I1972">
        <v>3</v>
      </c>
      <c r="J1972" t="s">
        <v>25</v>
      </c>
      <c r="K1972" t="s">
        <v>3830</v>
      </c>
      <c r="L1972" t="s">
        <v>4150</v>
      </c>
    </row>
    <row r="1973" spans="1:12" x14ac:dyDescent="0.35">
      <c r="A1973" t="s">
        <v>6035</v>
      </c>
      <c r="B1973" t="s">
        <v>84</v>
      </c>
      <c r="C1973" t="s">
        <v>84</v>
      </c>
      <c r="D1973" t="s">
        <v>3838</v>
      </c>
      <c r="E1973">
        <v>2</v>
      </c>
      <c r="F1973" t="s">
        <v>3839</v>
      </c>
      <c r="G1973">
        <v>1.5</v>
      </c>
      <c r="H1973" t="s">
        <v>3828</v>
      </c>
      <c r="I1973">
        <v>3</v>
      </c>
      <c r="J1973" t="s">
        <v>3833</v>
      </c>
      <c r="K1973" t="s">
        <v>3833</v>
      </c>
      <c r="L1973" t="s">
        <v>4003</v>
      </c>
    </row>
    <row r="1974" spans="1:12" x14ac:dyDescent="0.35">
      <c r="A1974" t="s">
        <v>6036</v>
      </c>
      <c r="B1974" t="s">
        <v>50</v>
      </c>
      <c r="C1974" t="s">
        <v>50</v>
      </c>
      <c r="D1974" t="s">
        <v>3851</v>
      </c>
      <c r="E1974">
        <v>4</v>
      </c>
      <c r="F1974" t="s">
        <v>3828</v>
      </c>
      <c r="G1974">
        <v>3</v>
      </c>
      <c r="H1974" t="s">
        <v>3852</v>
      </c>
      <c r="I1974">
        <v>12</v>
      </c>
      <c r="J1974" t="s">
        <v>16</v>
      </c>
      <c r="K1974" t="s">
        <v>3833</v>
      </c>
      <c r="L1974" t="s">
        <v>3927</v>
      </c>
    </row>
    <row r="1975" spans="1:12" x14ac:dyDescent="0.35">
      <c r="A1975" t="s">
        <v>815</v>
      </c>
      <c r="B1975" t="s">
        <v>50</v>
      </c>
      <c r="C1975" t="s">
        <v>50</v>
      </c>
      <c r="D1975" t="s">
        <v>3851</v>
      </c>
      <c r="E1975">
        <v>4</v>
      </c>
      <c r="F1975" t="s">
        <v>3828</v>
      </c>
      <c r="G1975">
        <v>3</v>
      </c>
      <c r="H1975" t="s">
        <v>3852</v>
      </c>
      <c r="I1975">
        <v>12</v>
      </c>
      <c r="J1975" t="s">
        <v>16</v>
      </c>
      <c r="K1975" t="s">
        <v>17</v>
      </c>
      <c r="L1975" t="s">
        <v>4242</v>
      </c>
    </row>
    <row r="1976" spans="1:12" x14ac:dyDescent="0.35">
      <c r="A1976" t="s">
        <v>6037</v>
      </c>
      <c r="B1976" t="s">
        <v>58</v>
      </c>
      <c r="C1976" t="s">
        <v>58</v>
      </c>
      <c r="D1976" t="s">
        <v>3827</v>
      </c>
      <c r="E1976">
        <v>3</v>
      </c>
      <c r="F1976" t="s">
        <v>3879</v>
      </c>
      <c r="G1976">
        <v>4</v>
      </c>
      <c r="H1976" t="s">
        <v>3830</v>
      </c>
      <c r="I1976">
        <v>12</v>
      </c>
      <c r="J1976" t="s">
        <v>3833</v>
      </c>
      <c r="K1976" t="s">
        <v>3833</v>
      </c>
      <c r="L1976" t="s">
        <v>4066</v>
      </c>
    </row>
    <row r="1977" spans="1:12" x14ac:dyDescent="0.35">
      <c r="A1977" t="s">
        <v>6038</v>
      </c>
      <c r="B1977" t="s">
        <v>15</v>
      </c>
      <c r="C1977" t="s">
        <v>15</v>
      </c>
      <c r="D1977" t="s">
        <v>3827</v>
      </c>
      <c r="E1977">
        <v>3</v>
      </c>
      <c r="F1977" t="s">
        <v>3842</v>
      </c>
      <c r="G1977">
        <v>2</v>
      </c>
      <c r="H1977" t="s">
        <v>3902</v>
      </c>
      <c r="I1977">
        <v>6</v>
      </c>
      <c r="J1977" t="s">
        <v>16</v>
      </c>
      <c r="K1977" t="s">
        <v>3833</v>
      </c>
      <c r="L1977" t="s">
        <v>4365</v>
      </c>
    </row>
    <row r="1978" spans="1:12" x14ac:dyDescent="0.35">
      <c r="A1978" t="s">
        <v>6039</v>
      </c>
      <c r="B1978" t="s">
        <v>58</v>
      </c>
      <c r="C1978" t="s">
        <v>58</v>
      </c>
      <c r="D1978" t="s">
        <v>3827</v>
      </c>
      <c r="E1978">
        <v>3</v>
      </c>
      <c r="F1978" t="s">
        <v>3879</v>
      </c>
      <c r="G1978">
        <v>4</v>
      </c>
      <c r="H1978" t="s">
        <v>3852</v>
      </c>
      <c r="I1978">
        <v>12</v>
      </c>
      <c r="J1978" t="s">
        <v>3833</v>
      </c>
      <c r="K1978" t="s">
        <v>17</v>
      </c>
      <c r="L1978" t="s">
        <v>4400</v>
      </c>
    </row>
    <row r="1979" spans="1:12" x14ac:dyDescent="0.35">
      <c r="A1979" t="s">
        <v>6040</v>
      </c>
      <c r="B1979" t="s">
        <v>15</v>
      </c>
      <c r="C1979" t="s">
        <v>15</v>
      </c>
      <c r="D1979" t="s">
        <v>3858</v>
      </c>
      <c r="E1979">
        <v>1</v>
      </c>
      <c r="F1979" t="s">
        <v>3842</v>
      </c>
      <c r="G1979">
        <v>2</v>
      </c>
      <c r="H1979" t="s">
        <v>3842</v>
      </c>
      <c r="I1979">
        <v>2</v>
      </c>
      <c r="J1979" t="s">
        <v>36</v>
      </c>
      <c r="K1979" t="s">
        <v>3833</v>
      </c>
      <c r="L1979" t="s">
        <v>4633</v>
      </c>
    </row>
    <row r="1980" spans="1:12" x14ac:dyDescent="0.35">
      <c r="A1980" t="s">
        <v>816</v>
      </c>
      <c r="B1980" t="s">
        <v>3825</v>
      </c>
      <c r="C1980" t="s">
        <v>15</v>
      </c>
      <c r="D1980" t="s">
        <v>3827</v>
      </c>
      <c r="E1980">
        <v>3</v>
      </c>
      <c r="F1980" t="s">
        <v>3842</v>
      </c>
      <c r="G1980">
        <v>2</v>
      </c>
      <c r="H1980" t="s">
        <v>3902</v>
      </c>
      <c r="I1980">
        <v>6</v>
      </c>
      <c r="J1980" t="s">
        <v>36</v>
      </c>
      <c r="K1980" t="s">
        <v>26</v>
      </c>
      <c r="L1980" t="s">
        <v>3910</v>
      </c>
    </row>
    <row r="1981" spans="1:12" x14ac:dyDescent="0.35">
      <c r="A1981" t="s">
        <v>6041</v>
      </c>
      <c r="B1981" t="s">
        <v>42</v>
      </c>
      <c r="C1981" t="s">
        <v>42</v>
      </c>
      <c r="D1981" t="s">
        <v>3851</v>
      </c>
      <c r="E1981">
        <v>4</v>
      </c>
      <c r="F1981" t="s">
        <v>3849</v>
      </c>
      <c r="G1981">
        <v>5</v>
      </c>
      <c r="H1981" t="s">
        <v>3880</v>
      </c>
      <c r="I1981">
        <v>20</v>
      </c>
      <c r="J1981" t="s">
        <v>3830</v>
      </c>
      <c r="K1981" t="s">
        <v>17</v>
      </c>
      <c r="L1981" t="s">
        <v>4414</v>
      </c>
    </row>
    <row r="1982" spans="1:12" x14ac:dyDescent="0.35">
      <c r="A1982" t="s">
        <v>6042</v>
      </c>
      <c r="B1982" t="s">
        <v>84</v>
      </c>
      <c r="C1982" t="s">
        <v>84</v>
      </c>
      <c r="D1982" t="s">
        <v>3838</v>
      </c>
      <c r="E1982">
        <v>2</v>
      </c>
      <c r="F1982" t="s">
        <v>3839</v>
      </c>
      <c r="G1982">
        <v>1.5</v>
      </c>
      <c r="H1982" t="s">
        <v>3828</v>
      </c>
      <c r="I1982">
        <v>3</v>
      </c>
      <c r="J1982" t="s">
        <v>25</v>
      </c>
      <c r="K1982" t="s">
        <v>3825</v>
      </c>
      <c r="L1982" t="s">
        <v>4735</v>
      </c>
    </row>
    <row r="1983" spans="1:12" x14ac:dyDescent="0.35">
      <c r="A1983" t="s">
        <v>6043</v>
      </c>
      <c r="B1983" t="s">
        <v>15</v>
      </c>
      <c r="C1983" t="s">
        <v>15</v>
      </c>
      <c r="D1983" t="s">
        <v>3834</v>
      </c>
      <c r="E1983">
        <v>5</v>
      </c>
      <c r="F1983" t="s">
        <v>3842</v>
      </c>
      <c r="G1983">
        <v>2</v>
      </c>
      <c r="H1983" t="s">
        <v>3843</v>
      </c>
      <c r="I1983">
        <v>10</v>
      </c>
      <c r="J1983" t="s">
        <v>3833</v>
      </c>
      <c r="K1983" t="s">
        <v>3833</v>
      </c>
      <c r="L1983" t="s">
        <v>4282</v>
      </c>
    </row>
    <row r="1984" spans="1:12" x14ac:dyDescent="0.35">
      <c r="A1984" t="s">
        <v>817</v>
      </c>
      <c r="B1984" t="s">
        <v>15</v>
      </c>
      <c r="C1984" t="s">
        <v>15</v>
      </c>
      <c r="D1984" t="s">
        <v>3834</v>
      </c>
      <c r="E1984">
        <v>5</v>
      </c>
      <c r="F1984" t="s">
        <v>3842</v>
      </c>
      <c r="G1984">
        <v>2</v>
      </c>
      <c r="H1984" t="s">
        <v>3843</v>
      </c>
      <c r="I1984">
        <v>10</v>
      </c>
      <c r="J1984" t="s">
        <v>36</v>
      </c>
      <c r="K1984" t="s">
        <v>17</v>
      </c>
      <c r="L1984" t="s">
        <v>3993</v>
      </c>
    </row>
    <row r="1985" spans="1:12" x14ac:dyDescent="0.35">
      <c r="A1985" t="s">
        <v>6044</v>
      </c>
      <c r="B1985" t="s">
        <v>24</v>
      </c>
      <c r="C1985" t="s">
        <v>24</v>
      </c>
      <c r="D1985" t="s">
        <v>3838</v>
      </c>
      <c r="E1985">
        <v>2</v>
      </c>
      <c r="F1985" t="s">
        <v>3830</v>
      </c>
      <c r="G1985">
        <v>3</v>
      </c>
      <c r="H1985" t="s">
        <v>3902</v>
      </c>
      <c r="I1985">
        <v>6</v>
      </c>
      <c r="J1985" t="s">
        <v>3833</v>
      </c>
      <c r="K1985" t="s">
        <v>26</v>
      </c>
      <c r="L1985" t="s">
        <v>4148</v>
      </c>
    </row>
    <row r="1986" spans="1:12" x14ac:dyDescent="0.35">
      <c r="A1986" t="s">
        <v>6045</v>
      </c>
      <c r="B1986" t="s">
        <v>15</v>
      </c>
      <c r="C1986" t="s">
        <v>15</v>
      </c>
      <c r="D1986" t="s">
        <v>3827</v>
      </c>
      <c r="E1986">
        <v>3</v>
      </c>
      <c r="F1986" t="s">
        <v>3842</v>
      </c>
      <c r="G1986">
        <v>2</v>
      </c>
      <c r="H1986" t="s">
        <v>3902</v>
      </c>
      <c r="I1986">
        <v>6</v>
      </c>
      <c r="J1986" t="s">
        <v>25</v>
      </c>
      <c r="K1986" t="s">
        <v>3830</v>
      </c>
      <c r="L1986" t="s">
        <v>4305</v>
      </c>
    </row>
    <row r="1987" spans="1:12" x14ac:dyDescent="0.35">
      <c r="A1987" t="s">
        <v>6046</v>
      </c>
      <c r="B1987" t="s">
        <v>58</v>
      </c>
      <c r="C1987" t="s">
        <v>58</v>
      </c>
      <c r="D1987" t="s">
        <v>3858</v>
      </c>
      <c r="E1987">
        <v>1</v>
      </c>
      <c r="F1987" t="s">
        <v>3879</v>
      </c>
      <c r="G1987">
        <v>4</v>
      </c>
      <c r="H1987" t="s">
        <v>3879</v>
      </c>
      <c r="I1987">
        <v>4</v>
      </c>
      <c r="J1987" t="s">
        <v>3830</v>
      </c>
      <c r="K1987" t="s">
        <v>17</v>
      </c>
      <c r="L1987" t="s">
        <v>4471</v>
      </c>
    </row>
    <row r="1988" spans="1:12" x14ac:dyDescent="0.35">
      <c r="A1988" t="s">
        <v>818</v>
      </c>
      <c r="B1988" t="s">
        <v>31</v>
      </c>
      <c r="C1988" t="s">
        <v>31</v>
      </c>
      <c r="D1988" t="s">
        <v>3830</v>
      </c>
      <c r="E1988">
        <v>1</v>
      </c>
      <c r="F1988" t="s">
        <v>3846</v>
      </c>
      <c r="G1988">
        <v>1</v>
      </c>
      <c r="H1988" t="s">
        <v>3846</v>
      </c>
      <c r="I1988">
        <v>1</v>
      </c>
      <c r="J1988" t="s">
        <v>16</v>
      </c>
      <c r="K1988" t="s">
        <v>17</v>
      </c>
      <c r="L1988" t="s">
        <v>4206</v>
      </c>
    </row>
    <row r="1989" spans="1:12" x14ac:dyDescent="0.35">
      <c r="A1989" t="s">
        <v>819</v>
      </c>
      <c r="B1989" t="s">
        <v>24</v>
      </c>
      <c r="C1989" t="s">
        <v>24</v>
      </c>
      <c r="D1989" t="s">
        <v>3858</v>
      </c>
      <c r="E1989">
        <v>1</v>
      </c>
      <c r="F1989" t="s">
        <v>3828</v>
      </c>
      <c r="G1989">
        <v>3</v>
      </c>
      <c r="H1989" t="s">
        <v>3828</v>
      </c>
      <c r="I1989">
        <v>3</v>
      </c>
      <c r="J1989" t="s">
        <v>25</v>
      </c>
      <c r="K1989" t="s">
        <v>26</v>
      </c>
      <c r="L1989" t="s">
        <v>4231</v>
      </c>
    </row>
    <row r="1990" spans="1:12" x14ac:dyDescent="0.35">
      <c r="A1990" t="s">
        <v>820</v>
      </c>
      <c r="B1990" t="s">
        <v>84</v>
      </c>
      <c r="C1990" t="s">
        <v>84</v>
      </c>
      <c r="D1990" t="s">
        <v>3851</v>
      </c>
      <c r="E1990">
        <v>4</v>
      </c>
      <c r="F1990" t="s">
        <v>3830</v>
      </c>
      <c r="G1990">
        <v>1.5</v>
      </c>
      <c r="H1990" t="s">
        <v>3902</v>
      </c>
      <c r="I1990">
        <v>6</v>
      </c>
      <c r="J1990" t="s">
        <v>16</v>
      </c>
      <c r="K1990" t="s">
        <v>26</v>
      </c>
      <c r="L1990" t="s">
        <v>4123</v>
      </c>
    </row>
    <row r="1991" spans="1:12" x14ac:dyDescent="0.35">
      <c r="A1991" t="s">
        <v>6047</v>
      </c>
      <c r="B1991" t="s">
        <v>58</v>
      </c>
      <c r="C1991" t="s">
        <v>58</v>
      </c>
      <c r="D1991" t="s">
        <v>3851</v>
      </c>
      <c r="E1991">
        <v>4</v>
      </c>
      <c r="F1991" t="s">
        <v>3879</v>
      </c>
      <c r="G1991">
        <v>4</v>
      </c>
      <c r="H1991" t="s">
        <v>3874</v>
      </c>
      <c r="I1991">
        <v>16</v>
      </c>
      <c r="J1991" t="s">
        <v>36</v>
      </c>
      <c r="K1991" t="s">
        <v>3830</v>
      </c>
      <c r="L1991" t="s">
        <v>3930</v>
      </c>
    </row>
    <row r="1992" spans="1:12" x14ac:dyDescent="0.35">
      <c r="A1992" t="s">
        <v>6048</v>
      </c>
      <c r="B1992" t="s">
        <v>50</v>
      </c>
      <c r="C1992" t="s">
        <v>50</v>
      </c>
      <c r="D1992" t="s">
        <v>3827</v>
      </c>
      <c r="E1992">
        <v>3</v>
      </c>
      <c r="F1992" t="s">
        <v>3828</v>
      </c>
      <c r="G1992">
        <v>3</v>
      </c>
      <c r="H1992" t="s">
        <v>3829</v>
      </c>
      <c r="I1992">
        <v>9</v>
      </c>
      <c r="J1992" t="s">
        <v>3833</v>
      </c>
      <c r="K1992" t="s">
        <v>26</v>
      </c>
      <c r="L1992" t="s">
        <v>3981</v>
      </c>
    </row>
    <row r="1993" spans="1:12" x14ac:dyDescent="0.35">
      <c r="A1993" t="s">
        <v>6049</v>
      </c>
      <c r="B1993" t="s">
        <v>15</v>
      </c>
      <c r="C1993" t="s">
        <v>15</v>
      </c>
      <c r="D1993" t="s">
        <v>3858</v>
      </c>
      <c r="E1993">
        <v>1</v>
      </c>
      <c r="F1993" t="s">
        <v>3842</v>
      </c>
      <c r="G1993">
        <v>2</v>
      </c>
      <c r="H1993" t="s">
        <v>3842</v>
      </c>
      <c r="I1993">
        <v>2</v>
      </c>
      <c r="J1993" t="s">
        <v>3833</v>
      </c>
      <c r="K1993" t="s">
        <v>3833</v>
      </c>
      <c r="L1993" t="s">
        <v>4478</v>
      </c>
    </row>
    <row r="1994" spans="1:12" x14ac:dyDescent="0.35">
      <c r="A1994" t="s">
        <v>6050</v>
      </c>
      <c r="B1994" t="s">
        <v>42</v>
      </c>
      <c r="C1994" t="s">
        <v>42</v>
      </c>
      <c r="D1994" t="s">
        <v>3858</v>
      </c>
      <c r="E1994">
        <v>1</v>
      </c>
      <c r="F1994" t="s">
        <v>3849</v>
      </c>
      <c r="G1994">
        <v>5</v>
      </c>
      <c r="H1994" t="s">
        <v>3849</v>
      </c>
      <c r="I1994">
        <v>5</v>
      </c>
      <c r="J1994" t="s">
        <v>3833</v>
      </c>
      <c r="K1994" t="s">
        <v>3833</v>
      </c>
      <c r="L1994" t="s">
        <v>4801</v>
      </c>
    </row>
    <row r="1995" spans="1:12" x14ac:dyDescent="0.35">
      <c r="A1995" t="s">
        <v>821</v>
      </c>
      <c r="B1995" t="s">
        <v>58</v>
      </c>
      <c r="C1995" t="s">
        <v>58</v>
      </c>
      <c r="D1995" t="s">
        <v>3838</v>
      </c>
      <c r="E1995">
        <v>2</v>
      </c>
      <c r="F1995" t="s">
        <v>3879</v>
      </c>
      <c r="G1995">
        <v>4</v>
      </c>
      <c r="H1995" t="s">
        <v>3883</v>
      </c>
      <c r="I1995">
        <v>8</v>
      </c>
      <c r="J1995" t="s">
        <v>25</v>
      </c>
      <c r="K1995" t="s">
        <v>26</v>
      </c>
      <c r="L1995" t="s">
        <v>4085</v>
      </c>
    </row>
    <row r="1996" spans="1:12" x14ac:dyDescent="0.35">
      <c r="A1996" t="s">
        <v>822</v>
      </c>
      <c r="B1996" t="s">
        <v>58</v>
      </c>
      <c r="C1996" t="s">
        <v>58</v>
      </c>
      <c r="D1996" t="s">
        <v>3851</v>
      </c>
      <c r="E1996">
        <v>4</v>
      </c>
      <c r="F1996" t="s">
        <v>3879</v>
      </c>
      <c r="G1996">
        <v>4</v>
      </c>
      <c r="H1996" t="s">
        <v>3830</v>
      </c>
      <c r="I1996">
        <v>16</v>
      </c>
      <c r="J1996" t="s">
        <v>36</v>
      </c>
      <c r="K1996" t="s">
        <v>26</v>
      </c>
      <c r="L1996" t="s">
        <v>5254</v>
      </c>
    </row>
    <row r="1997" spans="1:12" x14ac:dyDescent="0.35">
      <c r="A1997" t="s">
        <v>6051</v>
      </c>
      <c r="B1997" t="s">
        <v>50</v>
      </c>
      <c r="C1997" t="s">
        <v>50</v>
      </c>
      <c r="D1997" t="s">
        <v>3838</v>
      </c>
      <c r="E1997">
        <v>2</v>
      </c>
      <c r="F1997" t="s">
        <v>3828</v>
      </c>
      <c r="G1997">
        <v>3</v>
      </c>
      <c r="H1997" t="s">
        <v>3902</v>
      </c>
      <c r="I1997">
        <v>6</v>
      </c>
      <c r="J1997" t="s">
        <v>3833</v>
      </c>
      <c r="K1997" t="s">
        <v>26</v>
      </c>
      <c r="L1997" t="s">
        <v>4057</v>
      </c>
    </row>
    <row r="1998" spans="1:12" x14ac:dyDescent="0.35">
      <c r="A1998" t="s">
        <v>6052</v>
      </c>
      <c r="B1998" t="s">
        <v>31</v>
      </c>
      <c r="C1998" t="s">
        <v>31</v>
      </c>
      <c r="D1998" t="s">
        <v>3838</v>
      </c>
      <c r="E1998">
        <v>2</v>
      </c>
      <c r="F1998" t="s">
        <v>3846</v>
      </c>
      <c r="G1998">
        <v>1</v>
      </c>
      <c r="H1998" t="s">
        <v>3842</v>
      </c>
      <c r="I1998">
        <v>2</v>
      </c>
      <c r="J1998" t="s">
        <v>3833</v>
      </c>
      <c r="K1998" t="s">
        <v>3833</v>
      </c>
      <c r="L1998" t="s">
        <v>3836</v>
      </c>
    </row>
    <row r="1999" spans="1:12" x14ac:dyDescent="0.35">
      <c r="A1999" t="s">
        <v>823</v>
      </c>
      <c r="B1999" t="s">
        <v>84</v>
      </c>
      <c r="C1999" t="s">
        <v>84</v>
      </c>
      <c r="D1999" t="s">
        <v>3827</v>
      </c>
      <c r="E1999">
        <v>3</v>
      </c>
      <c r="F1999" t="s">
        <v>3839</v>
      </c>
      <c r="G1999">
        <v>1.5</v>
      </c>
      <c r="H1999" t="s">
        <v>4060</v>
      </c>
      <c r="I1999">
        <v>4.5</v>
      </c>
      <c r="J1999" t="s">
        <v>36</v>
      </c>
      <c r="K1999" t="s">
        <v>17</v>
      </c>
      <c r="L1999" t="s">
        <v>4336</v>
      </c>
    </row>
    <row r="2000" spans="1:12" x14ac:dyDescent="0.35">
      <c r="A2000" t="s">
        <v>824</v>
      </c>
      <c r="B2000" t="s">
        <v>24</v>
      </c>
      <c r="C2000" t="s">
        <v>24</v>
      </c>
      <c r="D2000" t="s">
        <v>3851</v>
      </c>
      <c r="E2000">
        <v>4</v>
      </c>
      <c r="F2000" t="s">
        <v>3828</v>
      </c>
      <c r="G2000">
        <v>3</v>
      </c>
      <c r="H2000" t="s">
        <v>3852</v>
      </c>
      <c r="I2000">
        <v>12</v>
      </c>
      <c r="J2000" t="s">
        <v>16</v>
      </c>
      <c r="K2000" t="s">
        <v>17</v>
      </c>
      <c r="L2000" t="s">
        <v>4132</v>
      </c>
    </row>
    <row r="2001" spans="1:12" x14ac:dyDescent="0.35">
      <c r="A2001" t="s">
        <v>6053</v>
      </c>
      <c r="B2001" t="s">
        <v>42</v>
      </c>
      <c r="C2001" t="s">
        <v>42</v>
      </c>
      <c r="D2001" t="s">
        <v>3827</v>
      </c>
      <c r="E2001">
        <v>3</v>
      </c>
      <c r="F2001" t="s">
        <v>3849</v>
      </c>
      <c r="G2001">
        <v>5</v>
      </c>
      <c r="H2001" t="s">
        <v>3833</v>
      </c>
      <c r="I2001">
        <v>15</v>
      </c>
      <c r="J2001" t="s">
        <v>3830</v>
      </c>
      <c r="K2001" t="s">
        <v>17</v>
      </c>
      <c r="L2001" t="s">
        <v>4897</v>
      </c>
    </row>
    <row r="2002" spans="1:12" x14ac:dyDescent="0.35">
      <c r="A2002" t="s">
        <v>6054</v>
      </c>
      <c r="B2002" t="s">
        <v>47</v>
      </c>
      <c r="C2002" t="s">
        <v>47</v>
      </c>
      <c r="D2002" t="s">
        <v>3834</v>
      </c>
      <c r="E2002">
        <v>5</v>
      </c>
      <c r="F2002" t="s">
        <v>3879</v>
      </c>
      <c r="G2002">
        <v>4</v>
      </c>
      <c r="H2002" t="s">
        <v>3880</v>
      </c>
      <c r="I2002">
        <v>20</v>
      </c>
      <c r="J2002" t="s">
        <v>3830</v>
      </c>
      <c r="K2002" t="s">
        <v>3833</v>
      </c>
      <c r="L2002" t="s">
        <v>3833</v>
      </c>
    </row>
    <row r="2003" spans="1:12" x14ac:dyDescent="0.35">
      <c r="A2003" t="s">
        <v>6055</v>
      </c>
      <c r="B2003" t="s">
        <v>58</v>
      </c>
      <c r="C2003" t="s">
        <v>58</v>
      </c>
      <c r="D2003" t="s">
        <v>3858</v>
      </c>
      <c r="E2003">
        <v>1</v>
      </c>
      <c r="F2003" t="s">
        <v>3879</v>
      </c>
      <c r="G2003">
        <v>4</v>
      </c>
      <c r="H2003" t="s">
        <v>3879</v>
      </c>
      <c r="I2003">
        <v>4</v>
      </c>
      <c r="J2003" t="s">
        <v>3833</v>
      </c>
      <c r="K2003" t="s">
        <v>26</v>
      </c>
      <c r="L2003" t="s">
        <v>4296</v>
      </c>
    </row>
    <row r="2004" spans="1:12" x14ac:dyDescent="0.35">
      <c r="A2004" t="s">
        <v>4176</v>
      </c>
      <c r="B2004" t="s">
        <v>3833</v>
      </c>
      <c r="C2004" t="s">
        <v>31</v>
      </c>
      <c r="D2004" t="s">
        <v>3827</v>
      </c>
      <c r="E2004">
        <v>3</v>
      </c>
      <c r="F2004" t="s">
        <v>3825</v>
      </c>
      <c r="G2004">
        <v>1</v>
      </c>
      <c r="H2004" t="s">
        <v>3828</v>
      </c>
      <c r="I2004">
        <v>3</v>
      </c>
      <c r="J2004" t="s">
        <v>36</v>
      </c>
      <c r="K2004" t="s">
        <v>3833</v>
      </c>
      <c r="L2004" t="s">
        <v>4177</v>
      </c>
    </row>
    <row r="2005" spans="1:12" x14ac:dyDescent="0.35">
      <c r="A2005" t="s">
        <v>825</v>
      </c>
      <c r="B2005" t="s">
        <v>50</v>
      </c>
      <c r="C2005" t="s">
        <v>50</v>
      </c>
      <c r="D2005" t="s">
        <v>3827</v>
      </c>
      <c r="E2005">
        <v>3</v>
      </c>
      <c r="F2005" t="s">
        <v>3828</v>
      </c>
      <c r="G2005">
        <v>3</v>
      </c>
      <c r="H2005" t="s">
        <v>3829</v>
      </c>
      <c r="I2005">
        <v>9</v>
      </c>
      <c r="J2005" t="s">
        <v>16</v>
      </c>
      <c r="K2005" t="s">
        <v>26</v>
      </c>
      <c r="L2005" t="s">
        <v>4240</v>
      </c>
    </row>
    <row r="2006" spans="1:12" x14ac:dyDescent="0.35">
      <c r="A2006" t="s">
        <v>826</v>
      </c>
      <c r="B2006" t="s">
        <v>15</v>
      </c>
      <c r="C2006" t="s">
        <v>15</v>
      </c>
      <c r="D2006" t="s">
        <v>3858</v>
      </c>
      <c r="E2006">
        <v>1</v>
      </c>
      <c r="F2006" t="s">
        <v>3842</v>
      </c>
      <c r="G2006">
        <v>2</v>
      </c>
      <c r="H2006" t="s">
        <v>3842</v>
      </c>
      <c r="I2006">
        <v>2</v>
      </c>
      <c r="J2006" t="s">
        <v>36</v>
      </c>
      <c r="K2006" t="s">
        <v>17</v>
      </c>
      <c r="L2006" t="s">
        <v>4529</v>
      </c>
    </row>
    <row r="2007" spans="1:12" x14ac:dyDescent="0.35">
      <c r="A2007" t="s">
        <v>827</v>
      </c>
      <c r="B2007" t="s">
        <v>58</v>
      </c>
      <c r="C2007" t="s">
        <v>58</v>
      </c>
      <c r="D2007" t="s">
        <v>3838</v>
      </c>
      <c r="E2007">
        <v>2</v>
      </c>
      <c r="F2007" t="s">
        <v>3879</v>
      </c>
      <c r="G2007">
        <v>4</v>
      </c>
      <c r="H2007" t="s">
        <v>3883</v>
      </c>
      <c r="I2007">
        <v>8</v>
      </c>
      <c r="J2007" t="s">
        <v>16</v>
      </c>
      <c r="K2007" t="s">
        <v>26</v>
      </c>
      <c r="L2007" t="s">
        <v>4291</v>
      </c>
    </row>
    <row r="2008" spans="1:12" x14ac:dyDescent="0.35">
      <c r="A2008" t="s">
        <v>6056</v>
      </c>
      <c r="B2008" t="s">
        <v>24</v>
      </c>
      <c r="C2008" t="s">
        <v>24</v>
      </c>
      <c r="D2008" t="s">
        <v>3858</v>
      </c>
      <c r="E2008">
        <v>1</v>
      </c>
      <c r="F2008" t="s">
        <v>3830</v>
      </c>
      <c r="G2008">
        <v>3</v>
      </c>
      <c r="H2008" t="s">
        <v>3828</v>
      </c>
      <c r="I2008">
        <v>3</v>
      </c>
      <c r="J2008" t="s">
        <v>3825</v>
      </c>
      <c r="K2008" t="s">
        <v>3825</v>
      </c>
      <c r="L2008" t="s">
        <v>4057</v>
      </c>
    </row>
    <row r="2009" spans="1:12" x14ac:dyDescent="0.35">
      <c r="A2009" t="s">
        <v>6057</v>
      </c>
      <c r="B2009" t="s">
        <v>50</v>
      </c>
      <c r="C2009" t="s">
        <v>50</v>
      </c>
      <c r="D2009" t="s">
        <v>3838</v>
      </c>
      <c r="E2009">
        <v>2</v>
      </c>
      <c r="F2009" t="s">
        <v>3828</v>
      </c>
      <c r="G2009">
        <v>3</v>
      </c>
      <c r="H2009" t="s">
        <v>3902</v>
      </c>
      <c r="I2009">
        <v>6</v>
      </c>
      <c r="J2009" t="s">
        <v>25</v>
      </c>
      <c r="K2009" t="s">
        <v>3833</v>
      </c>
      <c r="L2009" t="s">
        <v>4019</v>
      </c>
    </row>
    <row r="2010" spans="1:12" x14ac:dyDescent="0.35">
      <c r="A2010" t="s">
        <v>6058</v>
      </c>
      <c r="B2010" t="s">
        <v>42</v>
      </c>
      <c r="C2010" t="s">
        <v>42</v>
      </c>
      <c r="D2010" t="s">
        <v>3827</v>
      </c>
      <c r="E2010">
        <v>3</v>
      </c>
      <c r="F2010" t="s">
        <v>3830</v>
      </c>
      <c r="G2010">
        <v>5</v>
      </c>
      <c r="H2010" t="s">
        <v>3835</v>
      </c>
      <c r="I2010">
        <v>15</v>
      </c>
      <c r="J2010" t="s">
        <v>25</v>
      </c>
      <c r="K2010" t="s">
        <v>3833</v>
      </c>
      <c r="L2010" t="s">
        <v>4400</v>
      </c>
    </row>
    <row r="2011" spans="1:12" x14ac:dyDescent="0.35">
      <c r="A2011" t="s">
        <v>6059</v>
      </c>
      <c r="B2011" t="s">
        <v>84</v>
      </c>
      <c r="C2011" t="s">
        <v>84</v>
      </c>
      <c r="D2011" t="s">
        <v>3834</v>
      </c>
      <c r="E2011">
        <v>5</v>
      </c>
      <c r="F2011" t="s">
        <v>3825</v>
      </c>
      <c r="G2011">
        <v>1.5</v>
      </c>
      <c r="H2011" t="s">
        <v>3899</v>
      </c>
      <c r="I2011">
        <v>7.5</v>
      </c>
      <c r="J2011" t="s">
        <v>3830</v>
      </c>
      <c r="K2011" t="s">
        <v>3825</v>
      </c>
      <c r="L2011" t="s">
        <v>5107</v>
      </c>
    </row>
    <row r="2012" spans="1:12" x14ac:dyDescent="0.35">
      <c r="A2012" t="s">
        <v>828</v>
      </c>
      <c r="B2012" t="s">
        <v>24</v>
      </c>
      <c r="C2012" t="s">
        <v>24</v>
      </c>
      <c r="D2012" t="s">
        <v>3834</v>
      </c>
      <c r="E2012">
        <v>5</v>
      </c>
      <c r="F2012" t="s">
        <v>3828</v>
      </c>
      <c r="G2012">
        <v>3</v>
      </c>
      <c r="H2012" t="s">
        <v>3835</v>
      </c>
      <c r="I2012">
        <v>15</v>
      </c>
      <c r="J2012" t="s">
        <v>36</v>
      </c>
      <c r="K2012" t="s">
        <v>17</v>
      </c>
      <c r="L2012" t="s">
        <v>4150</v>
      </c>
    </row>
    <row r="2013" spans="1:12" x14ac:dyDescent="0.35">
      <c r="A2013" t="s">
        <v>6060</v>
      </c>
      <c r="B2013" t="s">
        <v>31</v>
      </c>
      <c r="C2013" t="s">
        <v>31</v>
      </c>
      <c r="D2013" t="s">
        <v>3858</v>
      </c>
      <c r="E2013">
        <v>1</v>
      </c>
      <c r="F2013" t="s">
        <v>3846</v>
      </c>
      <c r="G2013">
        <v>1</v>
      </c>
      <c r="H2013" t="s">
        <v>3846</v>
      </c>
      <c r="I2013">
        <v>1</v>
      </c>
      <c r="J2013" t="s">
        <v>3833</v>
      </c>
      <c r="K2013" t="s">
        <v>26</v>
      </c>
      <c r="L2013" t="s">
        <v>4666</v>
      </c>
    </row>
    <row r="2014" spans="1:12" x14ac:dyDescent="0.35">
      <c r="A2014" t="s">
        <v>829</v>
      </c>
      <c r="B2014" t="s">
        <v>47</v>
      </c>
      <c r="C2014" t="s">
        <v>47</v>
      </c>
      <c r="D2014" t="s">
        <v>3858</v>
      </c>
      <c r="E2014">
        <v>1</v>
      </c>
      <c r="F2014" t="s">
        <v>3879</v>
      </c>
      <c r="G2014">
        <v>4</v>
      </c>
      <c r="H2014" t="s">
        <v>3879</v>
      </c>
      <c r="I2014">
        <v>4</v>
      </c>
      <c r="J2014" t="s">
        <v>25</v>
      </c>
      <c r="K2014" t="s">
        <v>26</v>
      </c>
      <c r="L2014" t="s">
        <v>4305</v>
      </c>
    </row>
    <row r="2015" spans="1:12" x14ac:dyDescent="0.35">
      <c r="A2015" t="s">
        <v>6061</v>
      </c>
      <c r="B2015" t="s">
        <v>58</v>
      </c>
      <c r="C2015" t="s">
        <v>58</v>
      </c>
      <c r="D2015" t="s">
        <v>3827</v>
      </c>
      <c r="E2015">
        <v>3</v>
      </c>
      <c r="F2015" t="s">
        <v>3879</v>
      </c>
      <c r="G2015">
        <v>4</v>
      </c>
      <c r="H2015" t="s">
        <v>3852</v>
      </c>
      <c r="I2015">
        <v>12</v>
      </c>
      <c r="J2015" t="s">
        <v>36</v>
      </c>
      <c r="K2015" t="s">
        <v>3825</v>
      </c>
      <c r="L2015" t="s">
        <v>4177</v>
      </c>
    </row>
    <row r="2016" spans="1:12" x14ac:dyDescent="0.35">
      <c r="A2016" t="s">
        <v>6062</v>
      </c>
      <c r="B2016" t="s">
        <v>31</v>
      </c>
      <c r="C2016" t="s">
        <v>31</v>
      </c>
      <c r="D2016" t="s">
        <v>3827</v>
      </c>
      <c r="E2016">
        <v>3</v>
      </c>
      <c r="F2016" t="s">
        <v>3846</v>
      </c>
      <c r="G2016">
        <v>1</v>
      </c>
      <c r="H2016" t="s">
        <v>3828</v>
      </c>
      <c r="I2016">
        <v>3</v>
      </c>
      <c r="J2016" t="s">
        <v>3833</v>
      </c>
      <c r="K2016" t="s">
        <v>26</v>
      </c>
      <c r="L2016" t="s">
        <v>4597</v>
      </c>
    </row>
    <row r="2017" spans="1:12" x14ac:dyDescent="0.35">
      <c r="A2017" t="s">
        <v>830</v>
      </c>
      <c r="B2017" t="s">
        <v>3833</v>
      </c>
      <c r="C2017" t="s">
        <v>15</v>
      </c>
      <c r="D2017" t="s">
        <v>3830</v>
      </c>
      <c r="E2017">
        <v>1</v>
      </c>
      <c r="F2017" t="s">
        <v>3842</v>
      </c>
      <c r="G2017">
        <v>2</v>
      </c>
      <c r="H2017" t="s">
        <v>3842</v>
      </c>
      <c r="I2017">
        <v>2</v>
      </c>
      <c r="J2017" t="s">
        <v>36</v>
      </c>
      <c r="K2017" t="s">
        <v>17</v>
      </c>
      <c r="L2017" t="s">
        <v>4178</v>
      </c>
    </row>
    <row r="2018" spans="1:12" x14ac:dyDescent="0.35">
      <c r="A2018" t="s">
        <v>4179</v>
      </c>
      <c r="B2018" t="s">
        <v>3825</v>
      </c>
      <c r="C2018" t="s">
        <v>3826</v>
      </c>
      <c r="D2018" t="s">
        <v>3834</v>
      </c>
      <c r="E2018">
        <v>5</v>
      </c>
      <c r="F2018" t="s">
        <v>3879</v>
      </c>
      <c r="G2018">
        <v>4</v>
      </c>
      <c r="H2018" t="s">
        <v>3880</v>
      </c>
      <c r="I2018">
        <v>20</v>
      </c>
      <c r="J2018" t="s">
        <v>36</v>
      </c>
      <c r="K2018" t="s">
        <v>3830</v>
      </c>
      <c r="L2018" t="s">
        <v>4021</v>
      </c>
    </row>
    <row r="2019" spans="1:12" x14ac:dyDescent="0.35">
      <c r="A2019" t="s">
        <v>6063</v>
      </c>
      <c r="B2019" t="s">
        <v>42</v>
      </c>
      <c r="C2019" t="s">
        <v>42</v>
      </c>
      <c r="D2019" t="s">
        <v>3834</v>
      </c>
      <c r="E2019">
        <v>5</v>
      </c>
      <c r="F2019" t="s">
        <v>3849</v>
      </c>
      <c r="G2019">
        <v>5</v>
      </c>
      <c r="H2019" t="s">
        <v>3855</v>
      </c>
      <c r="I2019">
        <v>25</v>
      </c>
      <c r="J2019" t="s">
        <v>36</v>
      </c>
      <c r="K2019" t="s">
        <v>3833</v>
      </c>
      <c r="L2019" t="s">
        <v>4099</v>
      </c>
    </row>
    <row r="2020" spans="1:12" x14ac:dyDescent="0.35">
      <c r="A2020" t="s">
        <v>831</v>
      </c>
      <c r="B2020" t="s">
        <v>58</v>
      </c>
      <c r="C2020" t="s">
        <v>58</v>
      </c>
      <c r="D2020" t="s">
        <v>3827</v>
      </c>
      <c r="E2020">
        <v>3</v>
      </c>
      <c r="F2020" t="s">
        <v>3879</v>
      </c>
      <c r="G2020">
        <v>4</v>
      </c>
      <c r="H2020" t="s">
        <v>3852</v>
      </c>
      <c r="I2020">
        <v>12</v>
      </c>
      <c r="J2020" t="s">
        <v>36</v>
      </c>
      <c r="K2020" t="s">
        <v>26</v>
      </c>
      <c r="L2020" t="s">
        <v>4401</v>
      </c>
    </row>
    <row r="2021" spans="1:12" x14ac:dyDescent="0.35">
      <c r="A2021" t="s">
        <v>832</v>
      </c>
      <c r="B2021" t="s">
        <v>42</v>
      </c>
      <c r="C2021" t="s">
        <v>42</v>
      </c>
      <c r="D2021" t="s">
        <v>3827</v>
      </c>
      <c r="E2021">
        <v>3</v>
      </c>
      <c r="F2021" t="s">
        <v>3849</v>
      </c>
      <c r="G2021">
        <v>5</v>
      </c>
      <c r="H2021" t="s">
        <v>3835</v>
      </c>
      <c r="I2021">
        <v>15</v>
      </c>
      <c r="J2021" t="s">
        <v>16</v>
      </c>
      <c r="K2021" t="s">
        <v>17</v>
      </c>
      <c r="L2021" t="s">
        <v>4346</v>
      </c>
    </row>
    <row r="2022" spans="1:12" x14ac:dyDescent="0.35">
      <c r="A2022" t="s">
        <v>6064</v>
      </c>
      <c r="B2022" t="s">
        <v>15</v>
      </c>
      <c r="C2022" t="s">
        <v>15</v>
      </c>
      <c r="D2022" t="s">
        <v>3858</v>
      </c>
      <c r="E2022">
        <v>1</v>
      </c>
      <c r="F2022" t="s">
        <v>3842</v>
      </c>
      <c r="G2022">
        <v>2</v>
      </c>
      <c r="H2022" t="s">
        <v>3842</v>
      </c>
      <c r="I2022">
        <v>2</v>
      </c>
      <c r="J2022" t="s">
        <v>36</v>
      </c>
      <c r="K2022" t="s">
        <v>3833</v>
      </c>
      <c r="L2022" t="s">
        <v>4253</v>
      </c>
    </row>
    <row r="2023" spans="1:12" x14ac:dyDescent="0.35">
      <c r="A2023" t="s">
        <v>6065</v>
      </c>
      <c r="B2023" t="s">
        <v>31</v>
      </c>
      <c r="C2023" t="s">
        <v>31</v>
      </c>
      <c r="D2023" t="s">
        <v>3851</v>
      </c>
      <c r="E2023">
        <v>4</v>
      </c>
      <c r="F2023" t="s">
        <v>3846</v>
      </c>
      <c r="G2023">
        <v>1</v>
      </c>
      <c r="H2023" t="s">
        <v>3879</v>
      </c>
      <c r="I2023">
        <v>4</v>
      </c>
      <c r="J2023" t="s">
        <v>3833</v>
      </c>
      <c r="K2023" t="s">
        <v>17</v>
      </c>
      <c r="L2023" t="s">
        <v>4219</v>
      </c>
    </row>
    <row r="2024" spans="1:12" x14ac:dyDescent="0.35">
      <c r="A2024" t="s">
        <v>833</v>
      </c>
      <c r="B2024" t="s">
        <v>84</v>
      </c>
      <c r="C2024" t="s">
        <v>84</v>
      </c>
      <c r="D2024" t="s">
        <v>3827</v>
      </c>
      <c r="E2024">
        <v>3</v>
      </c>
      <c r="F2024" t="s">
        <v>3839</v>
      </c>
      <c r="G2024">
        <v>1.5</v>
      </c>
      <c r="H2024" t="s">
        <v>4060</v>
      </c>
      <c r="I2024">
        <v>4.5</v>
      </c>
      <c r="J2024" t="s">
        <v>16</v>
      </c>
      <c r="K2024" t="s">
        <v>26</v>
      </c>
      <c r="L2024" t="s">
        <v>3975</v>
      </c>
    </row>
    <row r="2025" spans="1:12" x14ac:dyDescent="0.35">
      <c r="A2025" t="s">
        <v>834</v>
      </c>
      <c r="B2025" t="s">
        <v>50</v>
      </c>
      <c r="C2025" t="s">
        <v>50</v>
      </c>
      <c r="D2025" t="s">
        <v>3851</v>
      </c>
      <c r="E2025">
        <v>4</v>
      </c>
      <c r="F2025" t="s">
        <v>3828</v>
      </c>
      <c r="G2025">
        <v>3</v>
      </c>
      <c r="H2025" t="s">
        <v>3852</v>
      </c>
      <c r="I2025">
        <v>12</v>
      </c>
      <c r="J2025" t="s">
        <v>36</v>
      </c>
      <c r="K2025" t="s">
        <v>26</v>
      </c>
      <c r="L2025" t="s">
        <v>3930</v>
      </c>
    </row>
    <row r="2026" spans="1:12" x14ac:dyDescent="0.35">
      <c r="A2026" t="s">
        <v>6066</v>
      </c>
      <c r="B2026" t="s">
        <v>15</v>
      </c>
      <c r="C2026" t="s">
        <v>15</v>
      </c>
      <c r="D2026" t="s">
        <v>3858</v>
      </c>
      <c r="E2026">
        <v>1</v>
      </c>
      <c r="F2026" t="s">
        <v>3842</v>
      </c>
      <c r="G2026">
        <v>2</v>
      </c>
      <c r="H2026" t="s">
        <v>3842</v>
      </c>
      <c r="I2026">
        <v>2</v>
      </c>
      <c r="J2026" t="s">
        <v>16</v>
      </c>
      <c r="K2026" t="s">
        <v>26</v>
      </c>
      <c r="L2026" t="s">
        <v>3833</v>
      </c>
    </row>
    <row r="2027" spans="1:12" x14ac:dyDescent="0.35">
      <c r="A2027" t="s">
        <v>835</v>
      </c>
      <c r="B2027" t="s">
        <v>47</v>
      </c>
      <c r="C2027" t="s">
        <v>47</v>
      </c>
      <c r="D2027" t="s">
        <v>3827</v>
      </c>
      <c r="E2027">
        <v>3</v>
      </c>
      <c r="F2027" t="s">
        <v>3879</v>
      </c>
      <c r="G2027">
        <v>4</v>
      </c>
      <c r="H2027" t="s">
        <v>3852</v>
      </c>
      <c r="I2027">
        <v>12</v>
      </c>
      <c r="J2027" t="s">
        <v>25</v>
      </c>
      <c r="K2027" t="s">
        <v>17</v>
      </c>
      <c r="L2027" t="s">
        <v>4150</v>
      </c>
    </row>
    <row r="2028" spans="1:12" x14ac:dyDescent="0.35">
      <c r="A2028" t="s">
        <v>6067</v>
      </c>
      <c r="B2028" t="s">
        <v>47</v>
      </c>
      <c r="C2028" t="s">
        <v>47</v>
      </c>
      <c r="D2028" t="s">
        <v>3834</v>
      </c>
      <c r="E2028">
        <v>5</v>
      </c>
      <c r="F2028" t="s">
        <v>3879</v>
      </c>
      <c r="G2028">
        <v>4</v>
      </c>
      <c r="H2028" t="s">
        <v>3880</v>
      </c>
      <c r="I2028">
        <v>20</v>
      </c>
      <c r="J2028" t="s">
        <v>36</v>
      </c>
      <c r="K2028" t="s">
        <v>3833</v>
      </c>
      <c r="L2028" t="s">
        <v>4175</v>
      </c>
    </row>
    <row r="2029" spans="1:12" x14ac:dyDescent="0.35">
      <c r="A2029" t="s">
        <v>836</v>
      </c>
      <c r="B2029" t="s">
        <v>15</v>
      </c>
      <c r="C2029" t="s">
        <v>15</v>
      </c>
      <c r="D2029" t="s">
        <v>3827</v>
      </c>
      <c r="E2029">
        <v>3</v>
      </c>
      <c r="F2029" t="s">
        <v>3842</v>
      </c>
      <c r="G2029">
        <v>2</v>
      </c>
      <c r="H2029" t="s">
        <v>3902</v>
      </c>
      <c r="I2029">
        <v>6</v>
      </c>
      <c r="J2029" t="s">
        <v>25</v>
      </c>
      <c r="K2029" t="s">
        <v>26</v>
      </c>
      <c r="L2029" t="s">
        <v>3927</v>
      </c>
    </row>
    <row r="2030" spans="1:12" x14ac:dyDescent="0.35">
      <c r="A2030" t="s">
        <v>6068</v>
      </c>
      <c r="B2030" t="s">
        <v>50</v>
      </c>
      <c r="C2030" t="s">
        <v>50</v>
      </c>
      <c r="D2030" t="s">
        <v>3851</v>
      </c>
      <c r="E2030">
        <v>4</v>
      </c>
      <c r="F2030" t="s">
        <v>3830</v>
      </c>
      <c r="G2030">
        <v>3</v>
      </c>
      <c r="H2030" t="s">
        <v>3852</v>
      </c>
      <c r="I2030">
        <v>12</v>
      </c>
      <c r="J2030" t="s">
        <v>3833</v>
      </c>
      <c r="K2030" t="s">
        <v>17</v>
      </c>
      <c r="L2030" t="s">
        <v>3870</v>
      </c>
    </row>
    <row r="2031" spans="1:12" x14ac:dyDescent="0.35">
      <c r="A2031" t="s">
        <v>6069</v>
      </c>
      <c r="B2031" t="s">
        <v>42</v>
      </c>
      <c r="C2031" t="s">
        <v>42</v>
      </c>
      <c r="D2031" t="s">
        <v>3827</v>
      </c>
      <c r="E2031">
        <v>3</v>
      </c>
      <c r="F2031" t="s">
        <v>3849</v>
      </c>
      <c r="G2031">
        <v>5</v>
      </c>
      <c r="H2031" t="s">
        <v>3835</v>
      </c>
      <c r="I2031">
        <v>15</v>
      </c>
      <c r="J2031" t="s">
        <v>36</v>
      </c>
      <c r="K2031" t="s">
        <v>3833</v>
      </c>
      <c r="L2031" t="s">
        <v>3833</v>
      </c>
    </row>
    <row r="2032" spans="1:12" x14ac:dyDescent="0.35">
      <c r="A2032" t="s">
        <v>6070</v>
      </c>
      <c r="B2032" t="s">
        <v>84</v>
      </c>
      <c r="C2032" t="s">
        <v>84</v>
      </c>
      <c r="D2032" t="s">
        <v>3838</v>
      </c>
      <c r="E2032">
        <v>2</v>
      </c>
      <c r="F2032" t="s">
        <v>3839</v>
      </c>
      <c r="G2032">
        <v>1.5</v>
      </c>
      <c r="H2032" t="s">
        <v>3828</v>
      </c>
      <c r="I2032">
        <v>3</v>
      </c>
      <c r="J2032" t="s">
        <v>3833</v>
      </c>
      <c r="K2032" t="s">
        <v>17</v>
      </c>
      <c r="L2032" t="s">
        <v>5225</v>
      </c>
    </row>
    <row r="2033" spans="1:12" x14ac:dyDescent="0.35">
      <c r="A2033" t="s">
        <v>6071</v>
      </c>
      <c r="B2033" t="s">
        <v>50</v>
      </c>
      <c r="C2033" t="s">
        <v>50</v>
      </c>
      <c r="D2033" t="s">
        <v>3827</v>
      </c>
      <c r="E2033">
        <v>3</v>
      </c>
      <c r="F2033" t="s">
        <v>3828</v>
      </c>
      <c r="G2033">
        <v>3</v>
      </c>
      <c r="H2033" t="s">
        <v>3829</v>
      </c>
      <c r="I2033">
        <v>9</v>
      </c>
      <c r="J2033" t="s">
        <v>25</v>
      </c>
      <c r="K2033" t="s">
        <v>26</v>
      </c>
      <c r="L2033" t="s">
        <v>3825</v>
      </c>
    </row>
    <row r="2034" spans="1:12" x14ac:dyDescent="0.35">
      <c r="A2034" t="s">
        <v>837</v>
      </c>
      <c r="B2034" t="s">
        <v>42</v>
      </c>
      <c r="C2034" t="s">
        <v>42</v>
      </c>
      <c r="D2034" t="s">
        <v>3858</v>
      </c>
      <c r="E2034">
        <v>1</v>
      </c>
      <c r="F2034" t="s">
        <v>3849</v>
      </c>
      <c r="G2034">
        <v>5</v>
      </c>
      <c r="H2034" t="s">
        <v>3849</v>
      </c>
      <c r="I2034">
        <v>5</v>
      </c>
      <c r="J2034" t="s">
        <v>16</v>
      </c>
      <c r="K2034" t="s">
        <v>26</v>
      </c>
      <c r="L2034" t="s">
        <v>4362</v>
      </c>
    </row>
    <row r="2035" spans="1:12" x14ac:dyDescent="0.35">
      <c r="A2035" t="s">
        <v>838</v>
      </c>
      <c r="B2035" t="s">
        <v>15</v>
      </c>
      <c r="C2035" t="s">
        <v>15</v>
      </c>
      <c r="D2035" t="s">
        <v>3827</v>
      </c>
      <c r="E2035">
        <v>3</v>
      </c>
      <c r="F2035" t="s">
        <v>3842</v>
      </c>
      <c r="G2035">
        <v>2</v>
      </c>
      <c r="H2035" t="s">
        <v>3902</v>
      </c>
      <c r="I2035">
        <v>6</v>
      </c>
      <c r="J2035" t="s">
        <v>16</v>
      </c>
      <c r="K2035" t="s">
        <v>17</v>
      </c>
      <c r="L2035" t="s">
        <v>3981</v>
      </c>
    </row>
    <row r="2036" spans="1:12" x14ac:dyDescent="0.35">
      <c r="A2036" t="s">
        <v>6072</v>
      </c>
      <c r="B2036" t="s">
        <v>42</v>
      </c>
      <c r="C2036" t="s">
        <v>42</v>
      </c>
      <c r="D2036" t="s">
        <v>3851</v>
      </c>
      <c r="E2036">
        <v>4</v>
      </c>
      <c r="F2036" t="s">
        <v>3849</v>
      </c>
      <c r="G2036">
        <v>5</v>
      </c>
      <c r="H2036" t="s">
        <v>3880</v>
      </c>
      <c r="I2036">
        <v>20</v>
      </c>
      <c r="J2036" t="s">
        <v>25</v>
      </c>
      <c r="K2036" t="s">
        <v>3833</v>
      </c>
      <c r="L2036" t="s">
        <v>4061</v>
      </c>
    </row>
    <row r="2037" spans="1:12" x14ac:dyDescent="0.35">
      <c r="A2037" t="s">
        <v>6073</v>
      </c>
      <c r="B2037" t="s">
        <v>24</v>
      </c>
      <c r="C2037" t="s">
        <v>24</v>
      </c>
      <c r="D2037" t="s">
        <v>3827</v>
      </c>
      <c r="E2037">
        <v>3</v>
      </c>
      <c r="F2037" t="s">
        <v>3828</v>
      </c>
      <c r="G2037">
        <v>3</v>
      </c>
      <c r="H2037" t="s">
        <v>3829</v>
      </c>
      <c r="I2037">
        <v>9</v>
      </c>
      <c r="J2037" t="s">
        <v>36</v>
      </c>
      <c r="K2037" t="s">
        <v>3833</v>
      </c>
      <c r="L2037" t="s">
        <v>5702</v>
      </c>
    </row>
    <row r="2038" spans="1:12" x14ac:dyDescent="0.35">
      <c r="A2038" t="s">
        <v>6074</v>
      </c>
      <c r="B2038" t="s">
        <v>47</v>
      </c>
      <c r="C2038" t="s">
        <v>47</v>
      </c>
      <c r="D2038" t="s">
        <v>3834</v>
      </c>
      <c r="E2038">
        <v>5</v>
      </c>
      <c r="F2038" t="s">
        <v>3879</v>
      </c>
      <c r="G2038">
        <v>4</v>
      </c>
      <c r="H2038" t="s">
        <v>3880</v>
      </c>
      <c r="I2038">
        <v>20</v>
      </c>
      <c r="J2038" t="s">
        <v>16</v>
      </c>
      <c r="K2038" t="s">
        <v>3833</v>
      </c>
      <c r="L2038" t="s">
        <v>5052</v>
      </c>
    </row>
    <row r="2039" spans="1:12" x14ac:dyDescent="0.35">
      <c r="A2039" t="s">
        <v>6075</v>
      </c>
      <c r="B2039" t="s">
        <v>58</v>
      </c>
      <c r="C2039" t="s">
        <v>58</v>
      </c>
      <c r="D2039" t="s">
        <v>3827</v>
      </c>
      <c r="E2039">
        <v>3</v>
      </c>
      <c r="F2039" t="s">
        <v>3879</v>
      </c>
      <c r="G2039">
        <v>4</v>
      </c>
      <c r="H2039" t="s">
        <v>3852</v>
      </c>
      <c r="I2039">
        <v>12</v>
      </c>
      <c r="J2039" t="s">
        <v>3833</v>
      </c>
      <c r="K2039" t="s">
        <v>3830</v>
      </c>
      <c r="L2039" t="s">
        <v>4321</v>
      </c>
    </row>
    <row r="2040" spans="1:12" x14ac:dyDescent="0.35">
      <c r="A2040" t="s">
        <v>839</v>
      </c>
      <c r="B2040" t="s">
        <v>15</v>
      </c>
      <c r="C2040" t="s">
        <v>15</v>
      </c>
      <c r="D2040" t="s">
        <v>3851</v>
      </c>
      <c r="E2040">
        <v>4</v>
      </c>
      <c r="F2040" t="s">
        <v>3842</v>
      </c>
      <c r="G2040">
        <v>2</v>
      </c>
      <c r="H2040" t="s">
        <v>3883</v>
      </c>
      <c r="I2040">
        <v>8</v>
      </c>
      <c r="J2040" t="s">
        <v>36</v>
      </c>
      <c r="K2040" t="s">
        <v>26</v>
      </c>
      <c r="L2040" t="s">
        <v>4763</v>
      </c>
    </row>
    <row r="2041" spans="1:12" x14ac:dyDescent="0.35">
      <c r="A2041" t="s">
        <v>6076</v>
      </c>
      <c r="B2041" t="s">
        <v>24</v>
      </c>
      <c r="C2041" t="s">
        <v>24</v>
      </c>
      <c r="D2041" t="s">
        <v>3858</v>
      </c>
      <c r="E2041">
        <v>1</v>
      </c>
      <c r="F2041" t="s">
        <v>3828</v>
      </c>
      <c r="G2041">
        <v>3</v>
      </c>
      <c r="H2041" t="s">
        <v>3828</v>
      </c>
      <c r="I2041">
        <v>3</v>
      </c>
      <c r="J2041" t="s">
        <v>3833</v>
      </c>
      <c r="K2041" t="s">
        <v>17</v>
      </c>
      <c r="L2041" t="s">
        <v>4681</v>
      </c>
    </row>
    <row r="2042" spans="1:12" x14ac:dyDescent="0.35">
      <c r="A2042" t="s">
        <v>840</v>
      </c>
      <c r="B2042" t="s">
        <v>31</v>
      </c>
      <c r="C2042" t="s">
        <v>31</v>
      </c>
      <c r="D2042" t="s">
        <v>3851</v>
      </c>
      <c r="E2042">
        <v>4</v>
      </c>
      <c r="F2042" t="s">
        <v>3825</v>
      </c>
      <c r="G2042">
        <v>1</v>
      </c>
      <c r="H2042" t="s">
        <v>3879</v>
      </c>
      <c r="I2042">
        <v>4</v>
      </c>
      <c r="J2042" t="s">
        <v>36</v>
      </c>
      <c r="K2042" t="s">
        <v>17</v>
      </c>
      <c r="L2042" t="s">
        <v>3946</v>
      </c>
    </row>
    <row r="2043" spans="1:12" x14ac:dyDescent="0.35">
      <c r="A2043" t="s">
        <v>841</v>
      </c>
      <c r="B2043" t="s">
        <v>42</v>
      </c>
      <c r="C2043" t="s">
        <v>42</v>
      </c>
      <c r="D2043" t="s">
        <v>3858</v>
      </c>
      <c r="E2043">
        <v>1</v>
      </c>
      <c r="F2043" t="s">
        <v>3849</v>
      </c>
      <c r="G2043">
        <v>5</v>
      </c>
      <c r="H2043" t="s">
        <v>3849</v>
      </c>
      <c r="I2043">
        <v>5</v>
      </c>
      <c r="J2043" t="s">
        <v>36</v>
      </c>
      <c r="K2043" t="s">
        <v>17</v>
      </c>
      <c r="L2043" t="s">
        <v>4072</v>
      </c>
    </row>
    <row r="2044" spans="1:12" x14ac:dyDescent="0.35">
      <c r="A2044" t="s">
        <v>6077</v>
      </c>
      <c r="B2044" t="s">
        <v>47</v>
      </c>
      <c r="C2044" t="s">
        <v>47</v>
      </c>
      <c r="D2044" t="s">
        <v>3858</v>
      </c>
      <c r="E2044">
        <v>1</v>
      </c>
      <c r="F2044" t="s">
        <v>3879</v>
      </c>
      <c r="G2044">
        <v>4</v>
      </c>
      <c r="H2044" t="s">
        <v>3879</v>
      </c>
      <c r="I2044">
        <v>4</v>
      </c>
      <c r="J2044" t="s">
        <v>36</v>
      </c>
      <c r="K2044" t="s">
        <v>3833</v>
      </c>
      <c r="L2044" t="s">
        <v>4478</v>
      </c>
    </row>
    <row r="2045" spans="1:12" x14ac:dyDescent="0.35">
      <c r="A2045" t="s">
        <v>4180</v>
      </c>
      <c r="B2045" t="s">
        <v>3825</v>
      </c>
      <c r="C2045" t="s">
        <v>42</v>
      </c>
      <c r="D2045" t="s">
        <v>3833</v>
      </c>
      <c r="E2045">
        <v>4</v>
      </c>
      <c r="F2045" t="s">
        <v>3849</v>
      </c>
      <c r="G2045">
        <v>5</v>
      </c>
      <c r="H2045" t="s">
        <v>3880</v>
      </c>
      <c r="I2045">
        <v>20</v>
      </c>
      <c r="J2045" t="s">
        <v>25</v>
      </c>
      <c r="K2045" t="s">
        <v>3833</v>
      </c>
      <c r="L2045" t="s">
        <v>3926</v>
      </c>
    </row>
    <row r="2046" spans="1:12" x14ac:dyDescent="0.35">
      <c r="A2046" t="s">
        <v>842</v>
      </c>
      <c r="B2046" t="s">
        <v>84</v>
      </c>
      <c r="C2046" t="s">
        <v>84</v>
      </c>
      <c r="D2046" t="s">
        <v>3827</v>
      </c>
      <c r="E2046">
        <v>3</v>
      </c>
      <c r="F2046" t="s">
        <v>3839</v>
      </c>
      <c r="G2046">
        <v>1.5</v>
      </c>
      <c r="H2046" t="s">
        <v>4060</v>
      </c>
      <c r="I2046">
        <v>4.5</v>
      </c>
      <c r="J2046" t="s">
        <v>36</v>
      </c>
      <c r="K2046" t="s">
        <v>17</v>
      </c>
      <c r="L2046" t="s">
        <v>5052</v>
      </c>
    </row>
    <row r="2047" spans="1:12" x14ac:dyDescent="0.35">
      <c r="A2047" t="s">
        <v>6078</v>
      </c>
      <c r="B2047" t="s">
        <v>50</v>
      </c>
      <c r="C2047" t="s">
        <v>50</v>
      </c>
      <c r="D2047" t="s">
        <v>3838</v>
      </c>
      <c r="E2047">
        <v>2</v>
      </c>
      <c r="F2047" t="s">
        <v>3828</v>
      </c>
      <c r="G2047">
        <v>3</v>
      </c>
      <c r="H2047" t="s">
        <v>3902</v>
      </c>
      <c r="I2047">
        <v>6</v>
      </c>
      <c r="J2047" t="s">
        <v>16</v>
      </c>
      <c r="K2047" t="s">
        <v>3830</v>
      </c>
      <c r="L2047" t="s">
        <v>4143</v>
      </c>
    </row>
    <row r="2048" spans="1:12" x14ac:dyDescent="0.35">
      <c r="A2048" t="s">
        <v>843</v>
      </c>
      <c r="B2048" t="s">
        <v>47</v>
      </c>
      <c r="C2048" t="s">
        <v>47</v>
      </c>
      <c r="D2048" t="s">
        <v>3838</v>
      </c>
      <c r="E2048">
        <v>2</v>
      </c>
      <c r="F2048" t="s">
        <v>3879</v>
      </c>
      <c r="G2048">
        <v>4</v>
      </c>
      <c r="H2048" t="s">
        <v>3883</v>
      </c>
      <c r="I2048">
        <v>8</v>
      </c>
      <c r="J2048" t="s">
        <v>16</v>
      </c>
      <c r="K2048" t="s">
        <v>26</v>
      </c>
      <c r="L2048" t="s">
        <v>4795</v>
      </c>
    </row>
    <row r="2049" spans="1:12" x14ac:dyDescent="0.35">
      <c r="A2049" t="s">
        <v>6079</v>
      </c>
      <c r="B2049" t="s">
        <v>50</v>
      </c>
      <c r="C2049" t="s">
        <v>50</v>
      </c>
      <c r="D2049" t="s">
        <v>3851</v>
      </c>
      <c r="E2049">
        <v>4</v>
      </c>
      <c r="F2049" t="s">
        <v>3828</v>
      </c>
      <c r="G2049">
        <v>3</v>
      </c>
      <c r="H2049" t="s">
        <v>3852</v>
      </c>
      <c r="I2049">
        <v>12</v>
      </c>
      <c r="J2049" t="s">
        <v>16</v>
      </c>
      <c r="K2049" t="s">
        <v>3830</v>
      </c>
      <c r="L2049" t="s">
        <v>3981</v>
      </c>
    </row>
    <row r="2050" spans="1:12" x14ac:dyDescent="0.35">
      <c r="A2050" t="s">
        <v>6080</v>
      </c>
      <c r="B2050" t="s">
        <v>58</v>
      </c>
      <c r="C2050" t="s">
        <v>58</v>
      </c>
      <c r="D2050" t="s">
        <v>3834</v>
      </c>
      <c r="E2050">
        <v>5</v>
      </c>
      <c r="F2050" t="s">
        <v>3879</v>
      </c>
      <c r="G2050">
        <v>4</v>
      </c>
      <c r="H2050" t="s">
        <v>3880</v>
      </c>
      <c r="I2050">
        <v>20</v>
      </c>
      <c r="J2050" t="s">
        <v>16</v>
      </c>
      <c r="K2050" t="s">
        <v>3833</v>
      </c>
      <c r="L2050" t="s">
        <v>4478</v>
      </c>
    </row>
    <row r="2051" spans="1:12" x14ac:dyDescent="0.35">
      <c r="A2051" t="s">
        <v>6081</v>
      </c>
      <c r="B2051" t="s">
        <v>47</v>
      </c>
      <c r="C2051" t="s">
        <v>47</v>
      </c>
      <c r="D2051" t="s">
        <v>3834</v>
      </c>
      <c r="E2051">
        <v>5</v>
      </c>
      <c r="F2051" t="s">
        <v>3833</v>
      </c>
      <c r="G2051">
        <v>4</v>
      </c>
      <c r="H2051" t="s">
        <v>3880</v>
      </c>
      <c r="I2051">
        <v>20</v>
      </c>
      <c r="J2051" t="s">
        <v>3833</v>
      </c>
      <c r="K2051" t="s">
        <v>17</v>
      </c>
      <c r="L2051" t="s">
        <v>3910</v>
      </c>
    </row>
    <row r="2052" spans="1:12" x14ac:dyDescent="0.35">
      <c r="A2052" t="s">
        <v>6082</v>
      </c>
      <c r="B2052" t="s">
        <v>15</v>
      </c>
      <c r="C2052" t="s">
        <v>15</v>
      </c>
      <c r="D2052" t="s">
        <v>3858</v>
      </c>
      <c r="E2052">
        <v>1</v>
      </c>
      <c r="F2052" t="s">
        <v>3842</v>
      </c>
      <c r="G2052">
        <v>2</v>
      </c>
      <c r="H2052" t="s">
        <v>3842</v>
      </c>
      <c r="I2052">
        <v>2</v>
      </c>
      <c r="J2052" t="s">
        <v>3833</v>
      </c>
      <c r="K2052" t="s">
        <v>3825</v>
      </c>
      <c r="L2052" t="s">
        <v>5487</v>
      </c>
    </row>
    <row r="2053" spans="1:12" x14ac:dyDescent="0.35">
      <c r="A2053" t="s">
        <v>844</v>
      </c>
      <c r="B2053" t="s">
        <v>15</v>
      </c>
      <c r="C2053" t="s">
        <v>15</v>
      </c>
      <c r="D2053" t="s">
        <v>3858</v>
      </c>
      <c r="E2053">
        <v>1</v>
      </c>
      <c r="F2053" t="s">
        <v>3842</v>
      </c>
      <c r="G2053">
        <v>2</v>
      </c>
      <c r="H2053" t="s">
        <v>3842</v>
      </c>
      <c r="I2053">
        <v>2</v>
      </c>
      <c r="J2053" t="s">
        <v>16</v>
      </c>
      <c r="K2053" t="s">
        <v>17</v>
      </c>
      <c r="L2053" t="s">
        <v>4114</v>
      </c>
    </row>
    <row r="2054" spans="1:12" x14ac:dyDescent="0.35">
      <c r="A2054" t="s">
        <v>845</v>
      </c>
      <c r="B2054" t="s">
        <v>15</v>
      </c>
      <c r="C2054" t="s">
        <v>15</v>
      </c>
      <c r="D2054" t="s">
        <v>3851</v>
      </c>
      <c r="E2054">
        <v>4</v>
      </c>
      <c r="F2054" t="s">
        <v>3842</v>
      </c>
      <c r="G2054">
        <v>2</v>
      </c>
      <c r="H2054" t="s">
        <v>3883</v>
      </c>
      <c r="I2054">
        <v>8</v>
      </c>
      <c r="J2054" t="s">
        <v>16</v>
      </c>
      <c r="K2054" t="s">
        <v>17</v>
      </c>
      <c r="L2054" t="s">
        <v>3954</v>
      </c>
    </row>
    <row r="2055" spans="1:12" x14ac:dyDescent="0.35">
      <c r="A2055" t="s">
        <v>846</v>
      </c>
      <c r="B2055" t="s">
        <v>42</v>
      </c>
      <c r="C2055" t="s">
        <v>42</v>
      </c>
      <c r="D2055" t="s">
        <v>3858</v>
      </c>
      <c r="E2055">
        <v>1</v>
      </c>
      <c r="F2055" t="s">
        <v>3849</v>
      </c>
      <c r="G2055">
        <v>5</v>
      </c>
      <c r="H2055" t="s">
        <v>3849</v>
      </c>
      <c r="I2055">
        <v>5</v>
      </c>
      <c r="J2055" t="s">
        <v>16</v>
      </c>
      <c r="K2055" t="s">
        <v>17</v>
      </c>
      <c r="L2055" t="s">
        <v>4524</v>
      </c>
    </row>
    <row r="2056" spans="1:12" x14ac:dyDescent="0.35">
      <c r="A2056" t="s">
        <v>6083</v>
      </c>
      <c r="B2056" t="s">
        <v>47</v>
      </c>
      <c r="C2056" t="s">
        <v>47</v>
      </c>
      <c r="D2056" t="s">
        <v>3834</v>
      </c>
      <c r="E2056">
        <v>5</v>
      </c>
      <c r="F2056" t="s">
        <v>3879</v>
      </c>
      <c r="G2056">
        <v>4</v>
      </c>
      <c r="H2056" t="s">
        <v>3880</v>
      </c>
      <c r="I2056">
        <v>20</v>
      </c>
      <c r="J2056" t="s">
        <v>3833</v>
      </c>
      <c r="K2056" t="s">
        <v>17</v>
      </c>
      <c r="L2056" t="s">
        <v>4291</v>
      </c>
    </row>
    <row r="2057" spans="1:12" x14ac:dyDescent="0.35">
      <c r="A2057" t="s">
        <v>6084</v>
      </c>
      <c r="B2057" t="s">
        <v>50</v>
      </c>
      <c r="C2057" t="s">
        <v>50</v>
      </c>
      <c r="D2057" t="s">
        <v>3851</v>
      </c>
      <c r="E2057">
        <v>4</v>
      </c>
      <c r="F2057" t="s">
        <v>3828</v>
      </c>
      <c r="G2057">
        <v>3</v>
      </c>
      <c r="H2057" t="s">
        <v>3852</v>
      </c>
      <c r="I2057">
        <v>12</v>
      </c>
      <c r="J2057" t="s">
        <v>3833</v>
      </c>
      <c r="K2057" t="s">
        <v>26</v>
      </c>
      <c r="L2057" t="s">
        <v>5116</v>
      </c>
    </row>
    <row r="2058" spans="1:12" x14ac:dyDescent="0.35">
      <c r="A2058" t="s">
        <v>6085</v>
      </c>
      <c r="B2058" t="s">
        <v>31</v>
      </c>
      <c r="C2058" t="s">
        <v>31</v>
      </c>
      <c r="D2058" t="s">
        <v>3827</v>
      </c>
      <c r="E2058">
        <v>3</v>
      </c>
      <c r="F2058" t="s">
        <v>3846</v>
      </c>
      <c r="G2058">
        <v>1</v>
      </c>
      <c r="H2058" t="s">
        <v>3828</v>
      </c>
      <c r="I2058">
        <v>3</v>
      </c>
      <c r="J2058" t="s">
        <v>3833</v>
      </c>
      <c r="K2058" t="s">
        <v>26</v>
      </c>
      <c r="L2058" t="s">
        <v>4152</v>
      </c>
    </row>
    <row r="2059" spans="1:12" x14ac:dyDescent="0.35">
      <c r="A2059" t="s">
        <v>847</v>
      </c>
      <c r="B2059" t="s">
        <v>58</v>
      </c>
      <c r="C2059" t="s">
        <v>58</v>
      </c>
      <c r="D2059" t="s">
        <v>3834</v>
      </c>
      <c r="E2059">
        <v>5</v>
      </c>
      <c r="F2059" t="s">
        <v>3879</v>
      </c>
      <c r="G2059">
        <v>4</v>
      </c>
      <c r="H2059" t="s">
        <v>3880</v>
      </c>
      <c r="I2059">
        <v>20</v>
      </c>
      <c r="J2059" t="s">
        <v>16</v>
      </c>
      <c r="K2059" t="s">
        <v>17</v>
      </c>
      <c r="L2059" t="s">
        <v>4431</v>
      </c>
    </row>
    <row r="2060" spans="1:12" x14ac:dyDescent="0.35">
      <c r="A2060" t="s">
        <v>848</v>
      </c>
      <c r="B2060" t="s">
        <v>58</v>
      </c>
      <c r="C2060" t="s">
        <v>58</v>
      </c>
      <c r="D2060" t="s">
        <v>3851</v>
      </c>
      <c r="E2060">
        <v>4</v>
      </c>
      <c r="F2060" t="s">
        <v>3879</v>
      </c>
      <c r="G2060">
        <v>4</v>
      </c>
      <c r="H2060" t="s">
        <v>3874</v>
      </c>
      <c r="I2060">
        <v>16</v>
      </c>
      <c r="J2060" t="s">
        <v>16</v>
      </c>
      <c r="K2060" t="s">
        <v>17</v>
      </c>
      <c r="L2060" t="s">
        <v>4115</v>
      </c>
    </row>
    <row r="2061" spans="1:12" x14ac:dyDescent="0.35">
      <c r="A2061" t="s">
        <v>6086</v>
      </c>
      <c r="B2061" t="s">
        <v>15</v>
      </c>
      <c r="C2061" t="s">
        <v>15</v>
      </c>
      <c r="D2061" t="s">
        <v>3834</v>
      </c>
      <c r="E2061">
        <v>5</v>
      </c>
      <c r="F2061" t="s">
        <v>3842</v>
      </c>
      <c r="G2061">
        <v>2</v>
      </c>
      <c r="H2061" t="s">
        <v>3843</v>
      </c>
      <c r="I2061">
        <v>10</v>
      </c>
      <c r="J2061" t="s">
        <v>36</v>
      </c>
      <c r="K2061" t="s">
        <v>3833</v>
      </c>
      <c r="L2061" t="s">
        <v>3869</v>
      </c>
    </row>
    <row r="2062" spans="1:12" x14ac:dyDescent="0.35">
      <c r="A2062" t="s">
        <v>6087</v>
      </c>
      <c r="B2062" t="s">
        <v>50</v>
      </c>
      <c r="C2062" t="s">
        <v>50</v>
      </c>
      <c r="D2062" t="s">
        <v>3834</v>
      </c>
      <c r="E2062">
        <v>5</v>
      </c>
      <c r="F2062" t="s">
        <v>3828</v>
      </c>
      <c r="G2062">
        <v>3</v>
      </c>
      <c r="H2062" t="s">
        <v>3835</v>
      </c>
      <c r="I2062">
        <v>15</v>
      </c>
      <c r="J2062" t="s">
        <v>16</v>
      </c>
      <c r="K2062" t="s">
        <v>3833</v>
      </c>
      <c r="L2062" t="s">
        <v>4478</v>
      </c>
    </row>
    <row r="2063" spans="1:12" x14ac:dyDescent="0.35">
      <c r="A2063" t="s">
        <v>6088</v>
      </c>
      <c r="B2063" t="s">
        <v>42</v>
      </c>
      <c r="C2063" t="s">
        <v>42</v>
      </c>
      <c r="D2063" t="s">
        <v>3851</v>
      </c>
      <c r="E2063">
        <v>4</v>
      </c>
      <c r="F2063" t="s">
        <v>3849</v>
      </c>
      <c r="G2063">
        <v>5</v>
      </c>
      <c r="H2063" t="s">
        <v>3880</v>
      </c>
      <c r="I2063">
        <v>20</v>
      </c>
      <c r="J2063" t="s">
        <v>36</v>
      </c>
      <c r="K2063" t="s">
        <v>3833</v>
      </c>
      <c r="L2063" t="s">
        <v>4059</v>
      </c>
    </row>
    <row r="2064" spans="1:12" x14ac:dyDescent="0.35">
      <c r="A2064" t="s">
        <v>6089</v>
      </c>
      <c r="B2064" t="s">
        <v>24</v>
      </c>
      <c r="C2064" t="s">
        <v>24</v>
      </c>
      <c r="D2064" t="s">
        <v>3851</v>
      </c>
      <c r="E2064">
        <v>4</v>
      </c>
      <c r="F2064" t="s">
        <v>3828</v>
      </c>
      <c r="G2064">
        <v>3</v>
      </c>
      <c r="H2064" t="s">
        <v>3852</v>
      </c>
      <c r="I2064">
        <v>12</v>
      </c>
      <c r="J2064" t="s">
        <v>25</v>
      </c>
      <c r="K2064" t="s">
        <v>3833</v>
      </c>
      <c r="L2064" t="s">
        <v>5116</v>
      </c>
    </row>
    <row r="2065" spans="1:12" x14ac:dyDescent="0.35">
      <c r="A2065" t="s">
        <v>6090</v>
      </c>
      <c r="B2065" t="s">
        <v>84</v>
      </c>
      <c r="C2065" t="s">
        <v>84</v>
      </c>
      <c r="D2065" t="s">
        <v>3827</v>
      </c>
      <c r="E2065">
        <v>3</v>
      </c>
      <c r="F2065" t="s">
        <v>3839</v>
      </c>
      <c r="G2065">
        <v>1.5</v>
      </c>
      <c r="H2065" t="s">
        <v>4060</v>
      </c>
      <c r="I2065">
        <v>4.5</v>
      </c>
      <c r="J2065" t="s">
        <v>25</v>
      </c>
      <c r="K2065" t="s">
        <v>3833</v>
      </c>
      <c r="L2065" t="s">
        <v>4727</v>
      </c>
    </row>
    <row r="2066" spans="1:12" x14ac:dyDescent="0.35">
      <c r="A2066" t="s">
        <v>849</v>
      </c>
      <c r="B2066" t="s">
        <v>42</v>
      </c>
      <c r="C2066" t="s">
        <v>42</v>
      </c>
      <c r="D2066" t="s">
        <v>3827</v>
      </c>
      <c r="E2066">
        <v>3</v>
      </c>
      <c r="F2066" t="s">
        <v>3849</v>
      </c>
      <c r="G2066">
        <v>5</v>
      </c>
      <c r="H2066" t="s">
        <v>3835</v>
      </c>
      <c r="I2066">
        <v>15</v>
      </c>
      <c r="J2066" t="s">
        <v>16</v>
      </c>
      <c r="K2066" t="s">
        <v>17</v>
      </c>
      <c r="L2066" t="s">
        <v>4155</v>
      </c>
    </row>
    <row r="2067" spans="1:12" x14ac:dyDescent="0.35">
      <c r="A2067" t="s">
        <v>850</v>
      </c>
      <c r="B2067" t="s">
        <v>15</v>
      </c>
      <c r="C2067" t="s">
        <v>15</v>
      </c>
      <c r="D2067" t="s">
        <v>3834</v>
      </c>
      <c r="E2067">
        <v>5</v>
      </c>
      <c r="F2067" t="s">
        <v>3830</v>
      </c>
      <c r="G2067">
        <v>2</v>
      </c>
      <c r="H2067" t="s">
        <v>3843</v>
      </c>
      <c r="I2067">
        <v>10</v>
      </c>
      <c r="J2067" t="s">
        <v>25</v>
      </c>
      <c r="K2067" t="s">
        <v>17</v>
      </c>
      <c r="L2067" t="s">
        <v>4148</v>
      </c>
    </row>
    <row r="2068" spans="1:12" x14ac:dyDescent="0.35">
      <c r="A2068" t="s">
        <v>851</v>
      </c>
      <c r="B2068" t="s">
        <v>42</v>
      </c>
      <c r="C2068" t="s">
        <v>42</v>
      </c>
      <c r="D2068" t="s">
        <v>3858</v>
      </c>
      <c r="E2068">
        <v>1</v>
      </c>
      <c r="F2068" t="s">
        <v>3849</v>
      </c>
      <c r="G2068">
        <v>5</v>
      </c>
      <c r="H2068" t="s">
        <v>3849</v>
      </c>
      <c r="I2068">
        <v>5</v>
      </c>
      <c r="J2068" t="s">
        <v>16</v>
      </c>
      <c r="K2068" t="s">
        <v>26</v>
      </c>
      <c r="L2068" t="s">
        <v>4401</v>
      </c>
    </row>
    <row r="2069" spans="1:12" x14ac:dyDescent="0.35">
      <c r="A2069" t="s">
        <v>852</v>
      </c>
      <c r="B2069" t="s">
        <v>58</v>
      </c>
      <c r="C2069" t="s">
        <v>58</v>
      </c>
      <c r="D2069" t="s">
        <v>3851</v>
      </c>
      <c r="E2069">
        <v>4</v>
      </c>
      <c r="F2069" t="s">
        <v>3879</v>
      </c>
      <c r="G2069">
        <v>4</v>
      </c>
      <c r="H2069" t="s">
        <v>3874</v>
      </c>
      <c r="I2069">
        <v>16</v>
      </c>
      <c r="J2069" t="s">
        <v>36</v>
      </c>
      <c r="K2069" t="s">
        <v>26</v>
      </c>
      <c r="L2069" t="s">
        <v>4450</v>
      </c>
    </row>
    <row r="2070" spans="1:12" x14ac:dyDescent="0.35">
      <c r="A2070" t="s">
        <v>853</v>
      </c>
      <c r="B2070" t="s">
        <v>15</v>
      </c>
      <c r="C2070" t="s">
        <v>15</v>
      </c>
      <c r="D2070" t="s">
        <v>3838</v>
      </c>
      <c r="E2070">
        <v>2</v>
      </c>
      <c r="F2070" t="s">
        <v>3842</v>
      </c>
      <c r="G2070">
        <v>2</v>
      </c>
      <c r="H2070" t="s">
        <v>3879</v>
      </c>
      <c r="I2070">
        <v>4</v>
      </c>
      <c r="J2070" t="s">
        <v>36</v>
      </c>
      <c r="K2070" t="s">
        <v>26</v>
      </c>
      <c r="L2070" t="s">
        <v>4628</v>
      </c>
    </row>
    <row r="2071" spans="1:12" x14ac:dyDescent="0.35">
      <c r="A2071" t="s">
        <v>854</v>
      </c>
      <c r="B2071" t="s">
        <v>50</v>
      </c>
      <c r="C2071" t="s">
        <v>50</v>
      </c>
      <c r="D2071" t="s">
        <v>3858</v>
      </c>
      <c r="E2071">
        <v>1</v>
      </c>
      <c r="F2071" t="s">
        <v>3828</v>
      </c>
      <c r="G2071">
        <v>3</v>
      </c>
      <c r="H2071" t="s">
        <v>3828</v>
      </c>
      <c r="I2071">
        <v>3</v>
      </c>
      <c r="J2071" t="s">
        <v>25</v>
      </c>
      <c r="K2071" t="s">
        <v>26</v>
      </c>
      <c r="L2071" t="s">
        <v>4855</v>
      </c>
    </row>
    <row r="2072" spans="1:12" x14ac:dyDescent="0.35">
      <c r="A2072" t="s">
        <v>855</v>
      </c>
      <c r="B2072" t="s">
        <v>58</v>
      </c>
      <c r="C2072" t="s">
        <v>58</v>
      </c>
      <c r="D2072" t="s">
        <v>3858</v>
      </c>
      <c r="E2072">
        <v>1</v>
      </c>
      <c r="F2072" t="s">
        <v>3879</v>
      </c>
      <c r="G2072">
        <v>4</v>
      </c>
      <c r="H2072" t="s">
        <v>3879</v>
      </c>
      <c r="I2072">
        <v>4</v>
      </c>
      <c r="J2072" t="s">
        <v>25</v>
      </c>
      <c r="K2072" t="s">
        <v>26</v>
      </c>
      <c r="L2072" t="s">
        <v>4094</v>
      </c>
    </row>
    <row r="2073" spans="1:12" x14ac:dyDescent="0.35">
      <c r="A2073" t="s">
        <v>6091</v>
      </c>
      <c r="B2073" t="s">
        <v>50</v>
      </c>
      <c r="C2073" t="s">
        <v>50</v>
      </c>
      <c r="D2073" t="s">
        <v>3851</v>
      </c>
      <c r="E2073">
        <v>4</v>
      </c>
      <c r="F2073" t="s">
        <v>3828</v>
      </c>
      <c r="G2073">
        <v>3</v>
      </c>
      <c r="H2073" t="s">
        <v>3852</v>
      </c>
      <c r="I2073">
        <v>12</v>
      </c>
      <c r="J2073" t="s">
        <v>3833</v>
      </c>
      <c r="K2073" t="s">
        <v>17</v>
      </c>
      <c r="L2073" t="s">
        <v>3856</v>
      </c>
    </row>
    <row r="2074" spans="1:12" x14ac:dyDescent="0.35">
      <c r="A2074" t="s">
        <v>856</v>
      </c>
      <c r="B2074" t="s">
        <v>42</v>
      </c>
      <c r="C2074" t="s">
        <v>42</v>
      </c>
      <c r="D2074" t="s">
        <v>3838</v>
      </c>
      <c r="E2074">
        <v>2</v>
      </c>
      <c r="F2074" t="s">
        <v>3849</v>
      </c>
      <c r="G2074">
        <v>5</v>
      </c>
      <c r="H2074" t="s">
        <v>3843</v>
      </c>
      <c r="I2074">
        <v>10</v>
      </c>
      <c r="J2074" t="s">
        <v>36</v>
      </c>
      <c r="K2074" t="s">
        <v>17</v>
      </c>
      <c r="L2074" t="s">
        <v>4229</v>
      </c>
    </row>
    <row r="2075" spans="1:12" x14ac:dyDescent="0.35">
      <c r="A2075" t="s">
        <v>857</v>
      </c>
      <c r="B2075" t="s">
        <v>84</v>
      </c>
      <c r="C2075" t="s">
        <v>84</v>
      </c>
      <c r="D2075" t="s">
        <v>3838</v>
      </c>
      <c r="E2075">
        <v>2</v>
      </c>
      <c r="F2075" t="s">
        <v>3839</v>
      </c>
      <c r="G2075">
        <v>1.5</v>
      </c>
      <c r="H2075" t="s">
        <v>3828</v>
      </c>
      <c r="I2075">
        <v>3</v>
      </c>
      <c r="J2075" t="s">
        <v>16</v>
      </c>
      <c r="K2075" t="s">
        <v>17</v>
      </c>
      <c r="L2075" t="s">
        <v>3922</v>
      </c>
    </row>
    <row r="2076" spans="1:12" x14ac:dyDescent="0.35">
      <c r="A2076" t="s">
        <v>6092</v>
      </c>
      <c r="B2076" t="s">
        <v>50</v>
      </c>
      <c r="C2076" t="s">
        <v>50</v>
      </c>
      <c r="D2076" t="s">
        <v>3858</v>
      </c>
      <c r="E2076">
        <v>1</v>
      </c>
      <c r="F2076" t="s">
        <v>3828</v>
      </c>
      <c r="G2076">
        <v>3</v>
      </c>
      <c r="H2076" t="s">
        <v>3828</v>
      </c>
      <c r="I2076">
        <v>3</v>
      </c>
      <c r="J2076" t="s">
        <v>36</v>
      </c>
      <c r="K2076" t="s">
        <v>3833</v>
      </c>
      <c r="L2076" t="s">
        <v>4544</v>
      </c>
    </row>
    <row r="2077" spans="1:12" x14ac:dyDescent="0.35">
      <c r="A2077" t="s">
        <v>6093</v>
      </c>
      <c r="B2077" t="s">
        <v>58</v>
      </c>
      <c r="C2077" t="s">
        <v>58</v>
      </c>
      <c r="D2077" t="s">
        <v>3858</v>
      </c>
      <c r="E2077">
        <v>1</v>
      </c>
      <c r="F2077" t="s">
        <v>3825</v>
      </c>
      <c r="G2077">
        <v>4</v>
      </c>
      <c r="H2077" t="s">
        <v>3879</v>
      </c>
      <c r="I2077">
        <v>4</v>
      </c>
      <c r="J2077" t="s">
        <v>16</v>
      </c>
      <c r="K2077" t="s">
        <v>3825</v>
      </c>
      <c r="L2077" t="s">
        <v>3912</v>
      </c>
    </row>
    <row r="2078" spans="1:12" x14ac:dyDescent="0.35">
      <c r="A2078" t="s">
        <v>6094</v>
      </c>
      <c r="B2078" t="s">
        <v>47</v>
      </c>
      <c r="C2078" t="s">
        <v>47</v>
      </c>
      <c r="D2078" t="s">
        <v>3858</v>
      </c>
      <c r="E2078">
        <v>1</v>
      </c>
      <c r="F2078" t="s">
        <v>3879</v>
      </c>
      <c r="G2078">
        <v>4</v>
      </c>
      <c r="H2078" t="s">
        <v>3830</v>
      </c>
      <c r="I2078">
        <v>4</v>
      </c>
      <c r="J2078" t="s">
        <v>3825</v>
      </c>
      <c r="K2078" t="s">
        <v>17</v>
      </c>
      <c r="L2078" t="s">
        <v>4011</v>
      </c>
    </row>
    <row r="2079" spans="1:12" x14ac:dyDescent="0.35">
      <c r="A2079" t="s">
        <v>6095</v>
      </c>
      <c r="B2079" t="s">
        <v>50</v>
      </c>
      <c r="C2079" t="s">
        <v>50</v>
      </c>
      <c r="D2079" t="s">
        <v>3858</v>
      </c>
      <c r="E2079">
        <v>1</v>
      </c>
      <c r="F2079" t="s">
        <v>3828</v>
      </c>
      <c r="G2079">
        <v>3</v>
      </c>
      <c r="H2079" t="s">
        <v>3828</v>
      </c>
      <c r="I2079">
        <v>3</v>
      </c>
      <c r="J2079" t="s">
        <v>3833</v>
      </c>
      <c r="K2079" t="s">
        <v>26</v>
      </c>
      <c r="L2079" t="s">
        <v>4282</v>
      </c>
    </row>
    <row r="2080" spans="1:12" x14ac:dyDescent="0.35">
      <c r="A2080" t="s">
        <v>858</v>
      </c>
      <c r="B2080" t="s">
        <v>47</v>
      </c>
      <c r="C2080" t="s">
        <v>47</v>
      </c>
      <c r="D2080" t="s">
        <v>3833</v>
      </c>
      <c r="E2080">
        <v>5</v>
      </c>
      <c r="F2080" t="s">
        <v>3879</v>
      </c>
      <c r="G2080">
        <v>4</v>
      </c>
      <c r="H2080" t="s">
        <v>3880</v>
      </c>
      <c r="I2080">
        <v>20</v>
      </c>
      <c r="J2080" t="s">
        <v>16</v>
      </c>
      <c r="K2080" t="s">
        <v>17</v>
      </c>
      <c r="L2080" t="s">
        <v>4727</v>
      </c>
    </row>
    <row r="2081" spans="1:12" x14ac:dyDescent="0.35">
      <c r="A2081" t="s">
        <v>6096</v>
      </c>
      <c r="B2081" t="s">
        <v>15</v>
      </c>
      <c r="C2081" t="s">
        <v>15</v>
      </c>
      <c r="D2081" t="s">
        <v>3858</v>
      </c>
      <c r="E2081">
        <v>1</v>
      </c>
      <c r="F2081" t="s">
        <v>3842</v>
      </c>
      <c r="G2081">
        <v>2</v>
      </c>
      <c r="H2081" t="s">
        <v>3842</v>
      </c>
      <c r="I2081">
        <v>2</v>
      </c>
      <c r="J2081" t="s">
        <v>3833</v>
      </c>
      <c r="K2081" t="s">
        <v>26</v>
      </c>
      <c r="L2081" t="s">
        <v>5107</v>
      </c>
    </row>
    <row r="2082" spans="1:12" x14ac:dyDescent="0.35">
      <c r="A2082" t="s">
        <v>6097</v>
      </c>
      <c r="B2082" t="s">
        <v>84</v>
      </c>
      <c r="C2082" t="s">
        <v>84</v>
      </c>
      <c r="D2082" t="s">
        <v>3827</v>
      </c>
      <c r="E2082">
        <v>3</v>
      </c>
      <c r="F2082" t="s">
        <v>3839</v>
      </c>
      <c r="G2082">
        <v>1.5</v>
      </c>
      <c r="H2082" t="s">
        <v>4060</v>
      </c>
      <c r="I2082">
        <v>4.5</v>
      </c>
      <c r="J2082" t="s">
        <v>3833</v>
      </c>
      <c r="K2082" t="s">
        <v>3833</v>
      </c>
      <c r="L2082" t="s">
        <v>4305</v>
      </c>
    </row>
    <row r="2083" spans="1:12" x14ac:dyDescent="0.35">
      <c r="A2083" t="s">
        <v>6098</v>
      </c>
      <c r="B2083" t="s">
        <v>24</v>
      </c>
      <c r="C2083" t="s">
        <v>24</v>
      </c>
      <c r="D2083" t="s">
        <v>3851</v>
      </c>
      <c r="E2083">
        <v>4</v>
      </c>
      <c r="F2083" t="s">
        <v>3828</v>
      </c>
      <c r="G2083">
        <v>3</v>
      </c>
      <c r="H2083" t="s">
        <v>3852</v>
      </c>
      <c r="I2083">
        <v>12</v>
      </c>
      <c r="J2083" t="s">
        <v>3825</v>
      </c>
      <c r="K2083" t="s">
        <v>17</v>
      </c>
      <c r="L2083" t="s">
        <v>3853</v>
      </c>
    </row>
    <row r="2084" spans="1:12" x14ac:dyDescent="0.35">
      <c r="A2084" t="s">
        <v>6099</v>
      </c>
      <c r="B2084" t="s">
        <v>15</v>
      </c>
      <c r="C2084" t="s">
        <v>15</v>
      </c>
      <c r="D2084" t="s">
        <v>3834</v>
      </c>
      <c r="E2084">
        <v>5</v>
      </c>
      <c r="F2084" t="s">
        <v>3842</v>
      </c>
      <c r="G2084">
        <v>2</v>
      </c>
      <c r="H2084" t="s">
        <v>3843</v>
      </c>
      <c r="I2084">
        <v>10</v>
      </c>
      <c r="J2084" t="s">
        <v>3833</v>
      </c>
      <c r="K2084" t="s">
        <v>17</v>
      </c>
      <c r="L2084" t="s">
        <v>4293</v>
      </c>
    </row>
    <row r="2085" spans="1:12" x14ac:dyDescent="0.35">
      <c r="A2085" t="s">
        <v>6100</v>
      </c>
      <c r="B2085" t="s">
        <v>24</v>
      </c>
      <c r="C2085" t="s">
        <v>24</v>
      </c>
      <c r="D2085" t="s">
        <v>3838</v>
      </c>
      <c r="E2085">
        <v>2</v>
      </c>
      <c r="F2085" t="s">
        <v>3828</v>
      </c>
      <c r="G2085">
        <v>3</v>
      </c>
      <c r="H2085" t="s">
        <v>3902</v>
      </c>
      <c r="I2085">
        <v>6</v>
      </c>
      <c r="J2085" t="s">
        <v>3833</v>
      </c>
      <c r="K2085" t="s">
        <v>3833</v>
      </c>
      <c r="L2085" t="s">
        <v>4457</v>
      </c>
    </row>
    <row r="2086" spans="1:12" x14ac:dyDescent="0.35">
      <c r="A2086" t="s">
        <v>6101</v>
      </c>
      <c r="B2086" t="s">
        <v>47</v>
      </c>
      <c r="C2086" t="s">
        <v>47</v>
      </c>
      <c r="D2086" t="s">
        <v>3858</v>
      </c>
      <c r="E2086">
        <v>1</v>
      </c>
      <c r="F2086" t="s">
        <v>3879</v>
      </c>
      <c r="G2086">
        <v>4</v>
      </c>
      <c r="H2086" t="s">
        <v>3879</v>
      </c>
      <c r="I2086">
        <v>4</v>
      </c>
      <c r="J2086" t="s">
        <v>16</v>
      </c>
      <c r="K2086" t="s">
        <v>3833</v>
      </c>
      <c r="L2086" t="s">
        <v>4237</v>
      </c>
    </row>
    <row r="2087" spans="1:12" x14ac:dyDescent="0.35">
      <c r="A2087" t="s">
        <v>6102</v>
      </c>
      <c r="B2087" t="s">
        <v>58</v>
      </c>
      <c r="C2087" t="s">
        <v>58</v>
      </c>
      <c r="D2087" t="s">
        <v>3830</v>
      </c>
      <c r="E2087">
        <v>1</v>
      </c>
      <c r="F2087" t="s">
        <v>3879</v>
      </c>
      <c r="G2087">
        <v>4</v>
      </c>
      <c r="H2087" t="s">
        <v>3879</v>
      </c>
      <c r="I2087">
        <v>4</v>
      </c>
      <c r="J2087" t="s">
        <v>16</v>
      </c>
      <c r="K2087" t="s">
        <v>3833</v>
      </c>
      <c r="L2087" t="s">
        <v>4114</v>
      </c>
    </row>
    <row r="2088" spans="1:12" x14ac:dyDescent="0.35">
      <c r="A2088" t="s">
        <v>859</v>
      </c>
      <c r="B2088" t="s">
        <v>15</v>
      </c>
      <c r="C2088" t="s">
        <v>15</v>
      </c>
      <c r="D2088" t="s">
        <v>3838</v>
      </c>
      <c r="E2088">
        <v>2</v>
      </c>
      <c r="F2088" t="s">
        <v>3842</v>
      </c>
      <c r="G2088">
        <v>2</v>
      </c>
      <c r="H2088" t="s">
        <v>3879</v>
      </c>
      <c r="I2088">
        <v>4</v>
      </c>
      <c r="J2088" t="s">
        <v>36</v>
      </c>
      <c r="K2088" t="s">
        <v>26</v>
      </c>
      <c r="L2088" t="s">
        <v>4936</v>
      </c>
    </row>
    <row r="2089" spans="1:12" x14ac:dyDescent="0.35">
      <c r="A2089" t="s">
        <v>6103</v>
      </c>
      <c r="B2089" t="s">
        <v>58</v>
      </c>
      <c r="C2089" t="s">
        <v>58</v>
      </c>
      <c r="D2089" t="s">
        <v>3838</v>
      </c>
      <c r="E2089">
        <v>2</v>
      </c>
      <c r="F2089" t="s">
        <v>3879</v>
      </c>
      <c r="G2089">
        <v>4</v>
      </c>
      <c r="H2089" t="s">
        <v>3883</v>
      </c>
      <c r="I2089">
        <v>8</v>
      </c>
      <c r="J2089" t="s">
        <v>36</v>
      </c>
      <c r="K2089" t="s">
        <v>17</v>
      </c>
      <c r="L2089" t="s">
        <v>3833</v>
      </c>
    </row>
    <row r="2090" spans="1:12" x14ac:dyDescent="0.35">
      <c r="A2090" t="s">
        <v>860</v>
      </c>
      <c r="B2090" t="s">
        <v>24</v>
      </c>
      <c r="C2090" t="s">
        <v>24</v>
      </c>
      <c r="D2090" t="s">
        <v>3838</v>
      </c>
      <c r="E2090">
        <v>2</v>
      </c>
      <c r="F2090" t="s">
        <v>3828</v>
      </c>
      <c r="G2090">
        <v>3</v>
      </c>
      <c r="H2090" t="s">
        <v>3902</v>
      </c>
      <c r="I2090">
        <v>6</v>
      </c>
      <c r="J2090" t="s">
        <v>25</v>
      </c>
      <c r="K2090" t="s">
        <v>26</v>
      </c>
      <c r="L2090" t="s">
        <v>4974</v>
      </c>
    </row>
    <row r="2091" spans="1:12" x14ac:dyDescent="0.35">
      <c r="A2091" t="s">
        <v>861</v>
      </c>
      <c r="B2091" t="s">
        <v>47</v>
      </c>
      <c r="C2091" t="s">
        <v>47</v>
      </c>
      <c r="D2091" t="s">
        <v>3830</v>
      </c>
      <c r="E2091">
        <v>3</v>
      </c>
      <c r="F2091" t="s">
        <v>3879</v>
      </c>
      <c r="G2091">
        <v>4</v>
      </c>
      <c r="H2091" t="s">
        <v>3852</v>
      </c>
      <c r="I2091">
        <v>12</v>
      </c>
      <c r="J2091" t="s">
        <v>25</v>
      </c>
      <c r="K2091" t="s">
        <v>17</v>
      </c>
      <c r="L2091" t="s">
        <v>3863</v>
      </c>
    </row>
    <row r="2092" spans="1:12" x14ac:dyDescent="0.35">
      <c r="A2092" t="s">
        <v>862</v>
      </c>
      <c r="B2092" t="s">
        <v>31</v>
      </c>
      <c r="C2092" t="s">
        <v>31</v>
      </c>
      <c r="D2092" t="s">
        <v>3838</v>
      </c>
      <c r="E2092">
        <v>2</v>
      </c>
      <c r="F2092" t="s">
        <v>3833</v>
      </c>
      <c r="G2092">
        <v>1</v>
      </c>
      <c r="H2092" t="s">
        <v>3842</v>
      </c>
      <c r="I2092">
        <v>2</v>
      </c>
      <c r="J2092" t="s">
        <v>36</v>
      </c>
      <c r="K2092" t="s">
        <v>17</v>
      </c>
      <c r="L2092" t="s">
        <v>4553</v>
      </c>
    </row>
    <row r="2093" spans="1:12" x14ac:dyDescent="0.35">
      <c r="A2093" t="s">
        <v>6104</v>
      </c>
      <c r="B2093" t="s">
        <v>42</v>
      </c>
      <c r="C2093" t="s">
        <v>42</v>
      </c>
      <c r="D2093" t="s">
        <v>3834</v>
      </c>
      <c r="E2093">
        <v>5</v>
      </c>
      <c r="F2093" t="s">
        <v>3849</v>
      </c>
      <c r="G2093">
        <v>5</v>
      </c>
      <c r="H2093" t="s">
        <v>3855</v>
      </c>
      <c r="I2093">
        <v>25</v>
      </c>
      <c r="J2093" t="s">
        <v>3833</v>
      </c>
      <c r="K2093" t="s">
        <v>26</v>
      </c>
      <c r="L2093" t="s">
        <v>4015</v>
      </c>
    </row>
    <row r="2094" spans="1:12" x14ac:dyDescent="0.35">
      <c r="A2094" t="s">
        <v>6105</v>
      </c>
      <c r="B2094" t="s">
        <v>50</v>
      </c>
      <c r="C2094" t="s">
        <v>50</v>
      </c>
      <c r="D2094" t="s">
        <v>3825</v>
      </c>
      <c r="E2094">
        <v>5</v>
      </c>
      <c r="F2094" t="s">
        <v>3828</v>
      </c>
      <c r="G2094">
        <v>3</v>
      </c>
      <c r="H2094" t="s">
        <v>3835</v>
      </c>
      <c r="I2094">
        <v>15</v>
      </c>
      <c r="J2094" t="s">
        <v>36</v>
      </c>
      <c r="K2094" t="s">
        <v>3833</v>
      </c>
      <c r="L2094" t="s">
        <v>4056</v>
      </c>
    </row>
    <row r="2095" spans="1:12" x14ac:dyDescent="0.35">
      <c r="A2095" t="s">
        <v>6106</v>
      </c>
      <c r="B2095" t="s">
        <v>50</v>
      </c>
      <c r="C2095" t="s">
        <v>50</v>
      </c>
      <c r="D2095" t="s">
        <v>3858</v>
      </c>
      <c r="E2095">
        <v>1</v>
      </c>
      <c r="F2095" t="s">
        <v>3828</v>
      </c>
      <c r="G2095">
        <v>3</v>
      </c>
      <c r="H2095" t="s">
        <v>3828</v>
      </c>
      <c r="I2095">
        <v>3</v>
      </c>
      <c r="J2095" t="s">
        <v>3833</v>
      </c>
      <c r="K2095" t="s">
        <v>3833</v>
      </c>
      <c r="L2095" t="s">
        <v>4022</v>
      </c>
    </row>
    <row r="2096" spans="1:12" x14ac:dyDescent="0.35">
      <c r="A2096" t="s">
        <v>6107</v>
      </c>
      <c r="B2096" t="s">
        <v>47</v>
      </c>
      <c r="C2096" t="s">
        <v>47</v>
      </c>
      <c r="D2096" t="s">
        <v>3838</v>
      </c>
      <c r="E2096">
        <v>2</v>
      </c>
      <c r="F2096" t="s">
        <v>3879</v>
      </c>
      <c r="G2096">
        <v>4</v>
      </c>
      <c r="H2096" t="s">
        <v>3883</v>
      </c>
      <c r="I2096">
        <v>8</v>
      </c>
      <c r="J2096" t="s">
        <v>36</v>
      </c>
      <c r="K2096" t="s">
        <v>3833</v>
      </c>
      <c r="L2096" t="s">
        <v>4119</v>
      </c>
    </row>
    <row r="2097" spans="1:12" x14ac:dyDescent="0.35">
      <c r="A2097" t="s">
        <v>6108</v>
      </c>
      <c r="B2097" t="s">
        <v>31</v>
      </c>
      <c r="C2097" t="s">
        <v>31</v>
      </c>
      <c r="D2097" t="s">
        <v>3858</v>
      </c>
      <c r="E2097">
        <v>1</v>
      </c>
      <c r="F2097" t="s">
        <v>3846</v>
      </c>
      <c r="G2097">
        <v>1</v>
      </c>
      <c r="H2097" t="s">
        <v>3846</v>
      </c>
      <c r="I2097">
        <v>1</v>
      </c>
      <c r="J2097" t="s">
        <v>25</v>
      </c>
      <c r="K2097" t="s">
        <v>3833</v>
      </c>
      <c r="L2097" t="s">
        <v>4738</v>
      </c>
    </row>
    <row r="2098" spans="1:12" x14ac:dyDescent="0.35">
      <c r="A2098" t="s">
        <v>863</v>
      </c>
      <c r="B2098" t="s">
        <v>47</v>
      </c>
      <c r="C2098" t="s">
        <v>47</v>
      </c>
      <c r="D2098" t="s">
        <v>3827</v>
      </c>
      <c r="E2098">
        <v>3</v>
      </c>
      <c r="F2098" t="s">
        <v>3879</v>
      </c>
      <c r="G2098">
        <v>4</v>
      </c>
      <c r="H2098" t="s">
        <v>3852</v>
      </c>
      <c r="I2098">
        <v>12</v>
      </c>
      <c r="J2098" t="s">
        <v>16</v>
      </c>
      <c r="K2098" t="s">
        <v>26</v>
      </c>
      <c r="L2098" t="s">
        <v>4774</v>
      </c>
    </row>
    <row r="2099" spans="1:12" x14ac:dyDescent="0.35">
      <c r="A2099" t="s">
        <v>6109</v>
      </c>
      <c r="B2099" t="s">
        <v>31</v>
      </c>
      <c r="C2099" t="s">
        <v>31</v>
      </c>
      <c r="D2099" t="s">
        <v>3838</v>
      </c>
      <c r="E2099">
        <v>2</v>
      </c>
      <c r="F2099" t="s">
        <v>3846</v>
      </c>
      <c r="G2099">
        <v>1</v>
      </c>
      <c r="H2099" t="s">
        <v>3842</v>
      </c>
      <c r="I2099">
        <v>2</v>
      </c>
      <c r="J2099" t="s">
        <v>3833</v>
      </c>
      <c r="K2099" t="s">
        <v>17</v>
      </c>
      <c r="L2099" t="s">
        <v>4245</v>
      </c>
    </row>
    <row r="2100" spans="1:12" x14ac:dyDescent="0.35">
      <c r="A2100" t="s">
        <v>864</v>
      </c>
      <c r="B2100" t="s">
        <v>58</v>
      </c>
      <c r="C2100" t="s">
        <v>58</v>
      </c>
      <c r="D2100" t="s">
        <v>3827</v>
      </c>
      <c r="E2100">
        <v>3</v>
      </c>
      <c r="F2100" t="s">
        <v>3879</v>
      </c>
      <c r="G2100">
        <v>4</v>
      </c>
      <c r="H2100" t="s">
        <v>3852</v>
      </c>
      <c r="I2100">
        <v>12</v>
      </c>
      <c r="J2100" t="s">
        <v>16</v>
      </c>
      <c r="K2100" t="s">
        <v>26</v>
      </c>
      <c r="L2100" t="s">
        <v>3847</v>
      </c>
    </row>
    <row r="2101" spans="1:12" x14ac:dyDescent="0.35">
      <c r="A2101" t="s">
        <v>6110</v>
      </c>
      <c r="B2101" t="s">
        <v>50</v>
      </c>
      <c r="C2101" t="s">
        <v>50</v>
      </c>
      <c r="D2101" t="s">
        <v>3827</v>
      </c>
      <c r="E2101">
        <v>3</v>
      </c>
      <c r="F2101" t="s">
        <v>3828</v>
      </c>
      <c r="G2101">
        <v>3</v>
      </c>
      <c r="H2101" t="s">
        <v>3829</v>
      </c>
      <c r="I2101">
        <v>9</v>
      </c>
      <c r="J2101" t="s">
        <v>3833</v>
      </c>
      <c r="K2101" t="s">
        <v>17</v>
      </c>
      <c r="L2101" t="s">
        <v>5476</v>
      </c>
    </row>
    <row r="2102" spans="1:12" x14ac:dyDescent="0.35">
      <c r="A2102" t="s">
        <v>865</v>
      </c>
      <c r="B2102" t="s">
        <v>47</v>
      </c>
      <c r="C2102" t="s">
        <v>47</v>
      </c>
      <c r="D2102" t="s">
        <v>3834</v>
      </c>
      <c r="E2102">
        <v>5</v>
      </c>
      <c r="F2102" t="s">
        <v>3879</v>
      </c>
      <c r="G2102">
        <v>4</v>
      </c>
      <c r="H2102" t="s">
        <v>3880</v>
      </c>
      <c r="I2102">
        <v>20</v>
      </c>
      <c r="J2102" t="s">
        <v>36</v>
      </c>
      <c r="K2102" t="s">
        <v>17</v>
      </c>
      <c r="L2102" t="s">
        <v>4155</v>
      </c>
    </row>
    <row r="2103" spans="1:12" x14ac:dyDescent="0.35">
      <c r="A2103" t="s">
        <v>6111</v>
      </c>
      <c r="B2103" t="s">
        <v>24</v>
      </c>
      <c r="C2103" t="s">
        <v>24</v>
      </c>
      <c r="D2103" t="s">
        <v>3827</v>
      </c>
      <c r="E2103">
        <v>3</v>
      </c>
      <c r="F2103" t="s">
        <v>3828</v>
      </c>
      <c r="G2103">
        <v>3</v>
      </c>
      <c r="H2103" t="s">
        <v>3829</v>
      </c>
      <c r="I2103">
        <v>9</v>
      </c>
      <c r="J2103" t="s">
        <v>3833</v>
      </c>
      <c r="K2103" t="s">
        <v>17</v>
      </c>
      <c r="L2103" t="s">
        <v>4137</v>
      </c>
    </row>
    <row r="2104" spans="1:12" x14ac:dyDescent="0.35">
      <c r="A2104" t="s">
        <v>6112</v>
      </c>
      <c r="B2104" t="s">
        <v>58</v>
      </c>
      <c r="C2104" t="s">
        <v>58</v>
      </c>
      <c r="D2104" t="s">
        <v>3827</v>
      </c>
      <c r="E2104">
        <v>3</v>
      </c>
      <c r="F2104" t="s">
        <v>3879</v>
      </c>
      <c r="G2104">
        <v>4</v>
      </c>
      <c r="H2104" t="s">
        <v>3852</v>
      </c>
      <c r="I2104">
        <v>12</v>
      </c>
      <c r="J2104" t="s">
        <v>3825</v>
      </c>
      <c r="K2104" t="s">
        <v>26</v>
      </c>
      <c r="L2104" t="s">
        <v>4691</v>
      </c>
    </row>
    <row r="2105" spans="1:12" x14ac:dyDescent="0.35">
      <c r="A2105" t="s">
        <v>6113</v>
      </c>
      <c r="B2105" t="s">
        <v>31</v>
      </c>
      <c r="C2105" t="s">
        <v>31</v>
      </c>
      <c r="D2105" t="s">
        <v>3851</v>
      </c>
      <c r="E2105">
        <v>4</v>
      </c>
      <c r="F2105" t="s">
        <v>3846</v>
      </c>
      <c r="G2105">
        <v>1</v>
      </c>
      <c r="H2105" t="s">
        <v>3879</v>
      </c>
      <c r="I2105">
        <v>4</v>
      </c>
      <c r="J2105" t="s">
        <v>3833</v>
      </c>
      <c r="K2105" t="s">
        <v>17</v>
      </c>
      <c r="L2105" t="s">
        <v>4488</v>
      </c>
    </row>
    <row r="2106" spans="1:12" x14ac:dyDescent="0.35">
      <c r="A2106" t="s">
        <v>6114</v>
      </c>
      <c r="B2106" t="s">
        <v>58</v>
      </c>
      <c r="C2106" t="s">
        <v>58</v>
      </c>
      <c r="D2106" t="s">
        <v>3827</v>
      </c>
      <c r="E2106">
        <v>3</v>
      </c>
      <c r="F2106" t="s">
        <v>3879</v>
      </c>
      <c r="G2106">
        <v>4</v>
      </c>
      <c r="H2106" t="s">
        <v>3852</v>
      </c>
      <c r="I2106">
        <v>12</v>
      </c>
      <c r="J2106" t="s">
        <v>3833</v>
      </c>
      <c r="K2106" t="s">
        <v>3830</v>
      </c>
      <c r="L2106" t="s">
        <v>4582</v>
      </c>
    </row>
    <row r="2107" spans="1:12" x14ac:dyDescent="0.35">
      <c r="A2107" t="s">
        <v>6115</v>
      </c>
      <c r="B2107" t="s">
        <v>50</v>
      </c>
      <c r="C2107" t="s">
        <v>50</v>
      </c>
      <c r="D2107" t="s">
        <v>3834</v>
      </c>
      <c r="E2107">
        <v>5</v>
      </c>
      <c r="F2107" t="s">
        <v>3828</v>
      </c>
      <c r="G2107">
        <v>3</v>
      </c>
      <c r="H2107" t="s">
        <v>3835</v>
      </c>
      <c r="I2107">
        <v>15</v>
      </c>
      <c r="J2107" t="s">
        <v>3833</v>
      </c>
      <c r="K2107" t="s">
        <v>3830</v>
      </c>
      <c r="L2107" t="s">
        <v>4831</v>
      </c>
    </row>
    <row r="2108" spans="1:12" x14ac:dyDescent="0.35">
      <c r="A2108" t="s">
        <v>6116</v>
      </c>
      <c r="B2108" t="s">
        <v>84</v>
      </c>
      <c r="C2108" t="s">
        <v>84</v>
      </c>
      <c r="D2108" t="s">
        <v>3827</v>
      </c>
      <c r="E2108">
        <v>3</v>
      </c>
      <c r="F2108" t="s">
        <v>3839</v>
      </c>
      <c r="G2108">
        <v>1.5</v>
      </c>
      <c r="H2108" t="s">
        <v>3833</v>
      </c>
      <c r="I2108">
        <v>4.5</v>
      </c>
      <c r="J2108" t="s">
        <v>36</v>
      </c>
      <c r="K2108" t="s">
        <v>17</v>
      </c>
      <c r="L2108" t="s">
        <v>3833</v>
      </c>
    </row>
    <row r="2109" spans="1:12" x14ac:dyDescent="0.35">
      <c r="A2109" t="s">
        <v>4181</v>
      </c>
      <c r="B2109" t="s">
        <v>3833</v>
      </c>
      <c r="C2109" t="s">
        <v>3826</v>
      </c>
      <c r="D2109" t="s">
        <v>3834</v>
      </c>
      <c r="E2109">
        <v>5</v>
      </c>
      <c r="F2109" t="s">
        <v>3828</v>
      </c>
      <c r="G2109">
        <v>3</v>
      </c>
      <c r="H2109" t="s">
        <v>3835</v>
      </c>
      <c r="I2109">
        <v>15</v>
      </c>
      <c r="J2109" t="s">
        <v>36</v>
      </c>
      <c r="K2109" t="s">
        <v>17</v>
      </c>
      <c r="L2109" t="s">
        <v>4182</v>
      </c>
    </row>
    <row r="2110" spans="1:12" x14ac:dyDescent="0.35">
      <c r="A2110" t="s">
        <v>6117</v>
      </c>
      <c r="B2110" t="s">
        <v>15</v>
      </c>
      <c r="C2110" t="s">
        <v>15</v>
      </c>
      <c r="D2110" t="s">
        <v>3834</v>
      </c>
      <c r="E2110">
        <v>5</v>
      </c>
      <c r="F2110" t="s">
        <v>3842</v>
      </c>
      <c r="G2110">
        <v>2</v>
      </c>
      <c r="H2110" t="s">
        <v>3843</v>
      </c>
      <c r="I2110">
        <v>10</v>
      </c>
      <c r="J2110" t="s">
        <v>36</v>
      </c>
      <c r="K2110" t="s">
        <v>3833</v>
      </c>
      <c r="L2110" t="s">
        <v>4296</v>
      </c>
    </row>
    <row r="2111" spans="1:12" x14ac:dyDescent="0.35">
      <c r="A2111" t="s">
        <v>866</v>
      </c>
      <c r="B2111" t="s">
        <v>3825</v>
      </c>
      <c r="C2111" t="s">
        <v>31</v>
      </c>
      <c r="D2111" t="s">
        <v>3838</v>
      </c>
      <c r="E2111">
        <v>2</v>
      </c>
      <c r="F2111" t="s">
        <v>3846</v>
      </c>
      <c r="G2111">
        <v>1</v>
      </c>
      <c r="H2111" t="s">
        <v>3842</v>
      </c>
      <c r="I2111">
        <v>2</v>
      </c>
      <c r="J2111" t="s">
        <v>36</v>
      </c>
      <c r="K2111" t="s">
        <v>17</v>
      </c>
      <c r="L2111" t="s">
        <v>4183</v>
      </c>
    </row>
    <row r="2112" spans="1:12" x14ac:dyDescent="0.35">
      <c r="A2112" t="s">
        <v>6118</v>
      </c>
      <c r="B2112" t="s">
        <v>24</v>
      </c>
      <c r="C2112" t="s">
        <v>24</v>
      </c>
      <c r="D2112" t="s">
        <v>3858</v>
      </c>
      <c r="E2112">
        <v>1</v>
      </c>
      <c r="F2112" t="s">
        <v>3828</v>
      </c>
      <c r="G2112">
        <v>3</v>
      </c>
      <c r="H2112" t="s">
        <v>3828</v>
      </c>
      <c r="I2112">
        <v>3</v>
      </c>
      <c r="J2112" t="s">
        <v>36</v>
      </c>
      <c r="K2112" t="s">
        <v>3833</v>
      </c>
      <c r="L2112" t="s">
        <v>4529</v>
      </c>
    </row>
    <row r="2113" spans="1:12" x14ac:dyDescent="0.35">
      <c r="A2113" t="s">
        <v>6119</v>
      </c>
      <c r="B2113" t="s">
        <v>15</v>
      </c>
      <c r="C2113" t="s">
        <v>15</v>
      </c>
      <c r="D2113" t="s">
        <v>3833</v>
      </c>
      <c r="E2113">
        <v>2</v>
      </c>
      <c r="F2113" t="s">
        <v>3842</v>
      </c>
      <c r="G2113">
        <v>2</v>
      </c>
      <c r="H2113" t="s">
        <v>3879</v>
      </c>
      <c r="I2113">
        <v>4</v>
      </c>
      <c r="J2113" t="s">
        <v>3833</v>
      </c>
      <c r="K2113" t="s">
        <v>3833</v>
      </c>
      <c r="L2113" t="s">
        <v>3877</v>
      </c>
    </row>
    <row r="2114" spans="1:12" x14ac:dyDescent="0.35">
      <c r="A2114" t="s">
        <v>4184</v>
      </c>
      <c r="B2114" t="s">
        <v>3830</v>
      </c>
      <c r="C2114" t="s">
        <v>15</v>
      </c>
      <c r="D2114" t="s">
        <v>3851</v>
      </c>
      <c r="E2114">
        <v>4</v>
      </c>
      <c r="F2114" t="s">
        <v>3842</v>
      </c>
      <c r="G2114">
        <v>2</v>
      </c>
      <c r="H2114" t="s">
        <v>3883</v>
      </c>
      <c r="I2114">
        <v>8</v>
      </c>
      <c r="J2114" t="s">
        <v>3833</v>
      </c>
      <c r="K2114" t="s">
        <v>26</v>
      </c>
      <c r="L2114" t="s">
        <v>4134</v>
      </c>
    </row>
    <row r="2115" spans="1:12" x14ac:dyDescent="0.35">
      <c r="A2115" t="s">
        <v>6120</v>
      </c>
      <c r="B2115" t="s">
        <v>42</v>
      </c>
      <c r="C2115" t="s">
        <v>42</v>
      </c>
      <c r="D2115" t="s">
        <v>3838</v>
      </c>
      <c r="E2115">
        <v>2</v>
      </c>
      <c r="F2115" t="s">
        <v>3849</v>
      </c>
      <c r="G2115">
        <v>5</v>
      </c>
      <c r="H2115" t="s">
        <v>3843</v>
      </c>
      <c r="I2115">
        <v>10</v>
      </c>
      <c r="J2115" t="s">
        <v>25</v>
      </c>
      <c r="K2115" t="s">
        <v>3833</v>
      </c>
      <c r="L2115" t="s">
        <v>3863</v>
      </c>
    </row>
    <row r="2116" spans="1:12" x14ac:dyDescent="0.35">
      <c r="A2116" t="s">
        <v>6121</v>
      </c>
      <c r="B2116" t="s">
        <v>50</v>
      </c>
      <c r="C2116" t="s">
        <v>50</v>
      </c>
      <c r="D2116" t="s">
        <v>3851</v>
      </c>
      <c r="E2116">
        <v>4</v>
      </c>
      <c r="F2116" t="s">
        <v>3828</v>
      </c>
      <c r="G2116">
        <v>3</v>
      </c>
      <c r="H2116" t="s">
        <v>3852</v>
      </c>
      <c r="I2116">
        <v>12</v>
      </c>
      <c r="J2116" t="s">
        <v>25</v>
      </c>
      <c r="K2116" t="s">
        <v>3833</v>
      </c>
      <c r="L2116" t="s">
        <v>4096</v>
      </c>
    </row>
    <row r="2117" spans="1:12" x14ac:dyDescent="0.35">
      <c r="A2117" t="s">
        <v>867</v>
      </c>
      <c r="B2117" t="s">
        <v>15</v>
      </c>
      <c r="C2117" t="s">
        <v>15</v>
      </c>
      <c r="D2117" t="s">
        <v>3834</v>
      </c>
      <c r="E2117">
        <v>5</v>
      </c>
      <c r="F2117" t="s">
        <v>3842</v>
      </c>
      <c r="G2117">
        <v>2</v>
      </c>
      <c r="H2117" t="s">
        <v>3843</v>
      </c>
      <c r="I2117">
        <v>10</v>
      </c>
      <c r="J2117" t="s">
        <v>36</v>
      </c>
      <c r="K2117" t="s">
        <v>17</v>
      </c>
      <c r="L2117" t="s">
        <v>4246</v>
      </c>
    </row>
    <row r="2118" spans="1:12" x14ac:dyDescent="0.35">
      <c r="A2118" t="s">
        <v>6122</v>
      </c>
      <c r="B2118" t="s">
        <v>24</v>
      </c>
      <c r="C2118" t="s">
        <v>24</v>
      </c>
      <c r="D2118" t="s">
        <v>3827</v>
      </c>
      <c r="E2118">
        <v>3</v>
      </c>
      <c r="F2118" t="s">
        <v>3825</v>
      </c>
      <c r="G2118">
        <v>3</v>
      </c>
      <c r="H2118" t="s">
        <v>3829</v>
      </c>
      <c r="I2118">
        <v>9</v>
      </c>
      <c r="J2118" t="s">
        <v>16</v>
      </c>
      <c r="K2118" t="s">
        <v>3833</v>
      </c>
      <c r="L2118" t="s">
        <v>4321</v>
      </c>
    </row>
    <row r="2119" spans="1:12" x14ac:dyDescent="0.35">
      <c r="A2119" t="s">
        <v>868</v>
      </c>
      <c r="B2119" t="s">
        <v>42</v>
      </c>
      <c r="C2119" t="s">
        <v>42</v>
      </c>
      <c r="D2119" t="s">
        <v>3827</v>
      </c>
      <c r="E2119">
        <v>3</v>
      </c>
      <c r="F2119" t="s">
        <v>3849</v>
      </c>
      <c r="G2119">
        <v>5</v>
      </c>
      <c r="H2119" t="s">
        <v>3835</v>
      </c>
      <c r="I2119">
        <v>15</v>
      </c>
      <c r="J2119" t="s">
        <v>25</v>
      </c>
      <c r="K2119" t="s">
        <v>26</v>
      </c>
      <c r="L2119" t="s">
        <v>4245</v>
      </c>
    </row>
    <row r="2120" spans="1:12" x14ac:dyDescent="0.35">
      <c r="A2120" t="s">
        <v>6123</v>
      </c>
      <c r="B2120" t="s">
        <v>24</v>
      </c>
      <c r="C2120" t="s">
        <v>24</v>
      </c>
      <c r="D2120" t="s">
        <v>3838</v>
      </c>
      <c r="E2120">
        <v>2</v>
      </c>
      <c r="F2120" t="s">
        <v>3828</v>
      </c>
      <c r="G2120">
        <v>3</v>
      </c>
      <c r="H2120" t="s">
        <v>3902</v>
      </c>
      <c r="I2120">
        <v>6</v>
      </c>
      <c r="J2120" t="s">
        <v>25</v>
      </c>
      <c r="K2120" t="s">
        <v>3830</v>
      </c>
      <c r="L2120" t="s">
        <v>4382</v>
      </c>
    </row>
    <row r="2121" spans="1:12" x14ac:dyDescent="0.35">
      <c r="A2121" t="s">
        <v>6124</v>
      </c>
      <c r="B2121" t="s">
        <v>24</v>
      </c>
      <c r="C2121" t="s">
        <v>24</v>
      </c>
      <c r="D2121" t="s">
        <v>3858</v>
      </c>
      <c r="E2121">
        <v>1</v>
      </c>
      <c r="F2121" t="s">
        <v>3828</v>
      </c>
      <c r="G2121">
        <v>3</v>
      </c>
      <c r="H2121" t="s">
        <v>3828</v>
      </c>
      <c r="I2121">
        <v>3</v>
      </c>
      <c r="J2121" t="s">
        <v>3833</v>
      </c>
      <c r="K2121" t="s">
        <v>26</v>
      </c>
      <c r="L2121" t="s">
        <v>4289</v>
      </c>
    </row>
    <row r="2122" spans="1:12" x14ac:dyDescent="0.35">
      <c r="A2122" t="s">
        <v>6125</v>
      </c>
      <c r="B2122" t="s">
        <v>58</v>
      </c>
      <c r="C2122" t="s">
        <v>58</v>
      </c>
      <c r="D2122" t="s">
        <v>3838</v>
      </c>
      <c r="E2122">
        <v>2</v>
      </c>
      <c r="F2122" t="s">
        <v>3879</v>
      </c>
      <c r="G2122">
        <v>4</v>
      </c>
      <c r="H2122" t="s">
        <v>3883</v>
      </c>
      <c r="I2122">
        <v>8</v>
      </c>
      <c r="J2122" t="s">
        <v>3830</v>
      </c>
      <c r="K2122" t="s">
        <v>3825</v>
      </c>
      <c r="L2122" t="s">
        <v>5219</v>
      </c>
    </row>
    <row r="2123" spans="1:12" x14ac:dyDescent="0.35">
      <c r="A2123" t="s">
        <v>6126</v>
      </c>
      <c r="B2123" t="s">
        <v>47</v>
      </c>
      <c r="C2123" t="s">
        <v>47</v>
      </c>
      <c r="D2123" t="s">
        <v>3858</v>
      </c>
      <c r="E2123">
        <v>1</v>
      </c>
      <c r="F2123" t="s">
        <v>3879</v>
      </c>
      <c r="G2123">
        <v>4</v>
      </c>
      <c r="H2123" t="s">
        <v>3879</v>
      </c>
      <c r="I2123">
        <v>4</v>
      </c>
      <c r="J2123" t="s">
        <v>25</v>
      </c>
      <c r="K2123" t="s">
        <v>17</v>
      </c>
      <c r="L2123" t="s">
        <v>3833</v>
      </c>
    </row>
    <row r="2124" spans="1:12" x14ac:dyDescent="0.35">
      <c r="A2124" t="s">
        <v>869</v>
      </c>
      <c r="B2124" t="s">
        <v>84</v>
      </c>
      <c r="C2124" t="s">
        <v>84</v>
      </c>
      <c r="D2124" t="s">
        <v>3838</v>
      </c>
      <c r="E2124">
        <v>2</v>
      </c>
      <c r="F2124" t="s">
        <v>3839</v>
      </c>
      <c r="G2124">
        <v>1.5</v>
      </c>
      <c r="H2124" t="s">
        <v>3828</v>
      </c>
      <c r="I2124">
        <v>3</v>
      </c>
      <c r="J2124" t="s">
        <v>16</v>
      </c>
      <c r="K2124" t="s">
        <v>17</v>
      </c>
      <c r="L2124" t="s">
        <v>4305</v>
      </c>
    </row>
    <row r="2125" spans="1:12" x14ac:dyDescent="0.35">
      <c r="A2125" t="s">
        <v>870</v>
      </c>
      <c r="B2125" t="s">
        <v>50</v>
      </c>
      <c r="C2125" t="s">
        <v>50</v>
      </c>
      <c r="D2125" t="s">
        <v>3838</v>
      </c>
      <c r="E2125">
        <v>2</v>
      </c>
      <c r="F2125" t="s">
        <v>3825</v>
      </c>
      <c r="G2125">
        <v>3</v>
      </c>
      <c r="H2125" t="s">
        <v>3902</v>
      </c>
      <c r="I2125">
        <v>6</v>
      </c>
      <c r="J2125" t="s">
        <v>16</v>
      </c>
      <c r="K2125" t="s">
        <v>17</v>
      </c>
      <c r="L2125" t="s">
        <v>4666</v>
      </c>
    </row>
    <row r="2126" spans="1:12" x14ac:dyDescent="0.35">
      <c r="A2126" t="s">
        <v>6127</v>
      </c>
      <c r="B2126" t="s">
        <v>84</v>
      </c>
      <c r="C2126" t="s">
        <v>84</v>
      </c>
      <c r="D2126" t="s">
        <v>3834</v>
      </c>
      <c r="E2126">
        <v>5</v>
      </c>
      <c r="F2126" t="s">
        <v>3839</v>
      </c>
      <c r="G2126">
        <v>1.5</v>
      </c>
      <c r="H2126" t="s">
        <v>3899</v>
      </c>
      <c r="I2126">
        <v>7.5</v>
      </c>
      <c r="J2126" t="s">
        <v>3833</v>
      </c>
      <c r="K2126" t="s">
        <v>3833</v>
      </c>
      <c r="L2126" t="s">
        <v>5154</v>
      </c>
    </row>
    <row r="2127" spans="1:12" x14ac:dyDescent="0.35">
      <c r="A2127" t="s">
        <v>6128</v>
      </c>
      <c r="B2127" t="s">
        <v>50</v>
      </c>
      <c r="C2127" t="s">
        <v>50</v>
      </c>
      <c r="D2127" t="s">
        <v>3851</v>
      </c>
      <c r="E2127">
        <v>4</v>
      </c>
      <c r="F2127" t="s">
        <v>3828</v>
      </c>
      <c r="G2127">
        <v>3</v>
      </c>
      <c r="H2127" t="s">
        <v>3852</v>
      </c>
      <c r="I2127">
        <v>12</v>
      </c>
      <c r="J2127" t="s">
        <v>3833</v>
      </c>
      <c r="K2127" t="s">
        <v>17</v>
      </c>
      <c r="L2127" t="s">
        <v>4132</v>
      </c>
    </row>
    <row r="2128" spans="1:12" x14ac:dyDescent="0.35">
      <c r="A2128" t="s">
        <v>871</v>
      </c>
      <c r="B2128" t="s">
        <v>24</v>
      </c>
      <c r="C2128" t="s">
        <v>24</v>
      </c>
      <c r="D2128" t="s">
        <v>3830</v>
      </c>
      <c r="E2128">
        <v>4</v>
      </c>
      <c r="F2128" t="s">
        <v>3828</v>
      </c>
      <c r="G2128">
        <v>3</v>
      </c>
      <c r="H2128" t="s">
        <v>3852</v>
      </c>
      <c r="I2128">
        <v>12</v>
      </c>
      <c r="J2128" t="s">
        <v>16</v>
      </c>
      <c r="K2128" t="s">
        <v>26</v>
      </c>
      <c r="L2128" t="s">
        <v>4024</v>
      </c>
    </row>
    <row r="2129" spans="1:12" x14ac:dyDescent="0.35">
      <c r="A2129" t="s">
        <v>6129</v>
      </c>
      <c r="B2129" t="s">
        <v>50</v>
      </c>
      <c r="C2129" t="s">
        <v>50</v>
      </c>
      <c r="D2129" t="s">
        <v>3827</v>
      </c>
      <c r="E2129">
        <v>3</v>
      </c>
      <c r="F2129" t="s">
        <v>3828</v>
      </c>
      <c r="G2129">
        <v>3</v>
      </c>
      <c r="H2129" t="s">
        <v>3829</v>
      </c>
      <c r="I2129">
        <v>9</v>
      </c>
      <c r="J2129" t="s">
        <v>25</v>
      </c>
      <c r="K2129" t="s">
        <v>3825</v>
      </c>
      <c r="L2129" t="s">
        <v>4925</v>
      </c>
    </row>
    <row r="2130" spans="1:12" x14ac:dyDescent="0.35">
      <c r="A2130" t="s">
        <v>6130</v>
      </c>
      <c r="B2130" t="s">
        <v>84</v>
      </c>
      <c r="C2130" t="s">
        <v>84</v>
      </c>
      <c r="D2130" t="s">
        <v>3858</v>
      </c>
      <c r="E2130">
        <v>1</v>
      </c>
      <c r="F2130" t="s">
        <v>3839</v>
      </c>
      <c r="G2130">
        <v>1.5</v>
      </c>
      <c r="H2130" t="s">
        <v>3839</v>
      </c>
      <c r="I2130">
        <v>1.5</v>
      </c>
      <c r="J2130" t="s">
        <v>3833</v>
      </c>
      <c r="K2130" t="s">
        <v>26</v>
      </c>
      <c r="L2130" t="s">
        <v>3917</v>
      </c>
    </row>
    <row r="2131" spans="1:12" x14ac:dyDescent="0.35">
      <c r="A2131" t="s">
        <v>872</v>
      </c>
      <c r="B2131" t="s">
        <v>50</v>
      </c>
      <c r="C2131" t="s">
        <v>50</v>
      </c>
      <c r="D2131" t="s">
        <v>3838</v>
      </c>
      <c r="E2131">
        <v>2</v>
      </c>
      <c r="F2131" t="s">
        <v>3828</v>
      </c>
      <c r="G2131">
        <v>3</v>
      </c>
      <c r="H2131" t="s">
        <v>3902</v>
      </c>
      <c r="I2131">
        <v>6</v>
      </c>
      <c r="J2131" t="s">
        <v>16</v>
      </c>
      <c r="K2131" t="s">
        <v>26</v>
      </c>
      <c r="L2131" t="s">
        <v>4754</v>
      </c>
    </row>
    <row r="2132" spans="1:12" x14ac:dyDescent="0.35">
      <c r="A2132" t="s">
        <v>6131</v>
      </c>
      <c r="B2132" t="s">
        <v>84</v>
      </c>
      <c r="C2132" t="s">
        <v>84</v>
      </c>
      <c r="D2132" t="s">
        <v>3838</v>
      </c>
      <c r="E2132">
        <v>2</v>
      </c>
      <c r="F2132" t="s">
        <v>3839</v>
      </c>
      <c r="G2132">
        <v>1.5</v>
      </c>
      <c r="H2132" t="s">
        <v>3828</v>
      </c>
      <c r="I2132">
        <v>3</v>
      </c>
      <c r="J2132" t="s">
        <v>3833</v>
      </c>
      <c r="K2132" t="s">
        <v>17</v>
      </c>
      <c r="L2132" t="s">
        <v>4416</v>
      </c>
    </row>
    <row r="2133" spans="1:12" x14ac:dyDescent="0.35">
      <c r="A2133" t="s">
        <v>873</v>
      </c>
      <c r="B2133" t="s">
        <v>42</v>
      </c>
      <c r="C2133" t="s">
        <v>42</v>
      </c>
      <c r="D2133" t="s">
        <v>3838</v>
      </c>
      <c r="E2133">
        <v>2</v>
      </c>
      <c r="F2133" t="s">
        <v>3849</v>
      </c>
      <c r="G2133">
        <v>5</v>
      </c>
      <c r="H2133" t="s">
        <v>3843</v>
      </c>
      <c r="I2133">
        <v>10</v>
      </c>
      <c r="J2133" t="s">
        <v>16</v>
      </c>
      <c r="K2133" t="s">
        <v>17</v>
      </c>
      <c r="L2133" t="s">
        <v>3993</v>
      </c>
    </row>
    <row r="2134" spans="1:12" x14ac:dyDescent="0.35">
      <c r="A2134" t="s">
        <v>874</v>
      </c>
      <c r="B2134" t="s">
        <v>42</v>
      </c>
      <c r="C2134" t="s">
        <v>42</v>
      </c>
      <c r="D2134" t="s">
        <v>3834</v>
      </c>
      <c r="E2134">
        <v>5</v>
      </c>
      <c r="F2134" t="s">
        <v>3849</v>
      </c>
      <c r="G2134">
        <v>5</v>
      </c>
      <c r="H2134" t="s">
        <v>3855</v>
      </c>
      <c r="I2134">
        <v>25</v>
      </c>
      <c r="J2134" t="s">
        <v>25</v>
      </c>
      <c r="K2134" t="s">
        <v>17</v>
      </c>
      <c r="L2134" t="s">
        <v>4237</v>
      </c>
    </row>
    <row r="2135" spans="1:12" x14ac:dyDescent="0.35">
      <c r="A2135" t="s">
        <v>875</v>
      </c>
      <c r="B2135" t="s">
        <v>84</v>
      </c>
      <c r="C2135" t="s">
        <v>84</v>
      </c>
      <c r="D2135" t="s">
        <v>3827</v>
      </c>
      <c r="E2135">
        <v>3</v>
      </c>
      <c r="F2135" t="s">
        <v>3839</v>
      </c>
      <c r="G2135">
        <v>1.5</v>
      </c>
      <c r="H2135" t="s">
        <v>4060</v>
      </c>
      <c r="I2135">
        <v>4.5</v>
      </c>
      <c r="J2135" t="s">
        <v>25</v>
      </c>
      <c r="K2135" t="s">
        <v>17</v>
      </c>
      <c r="L2135" t="s">
        <v>4123</v>
      </c>
    </row>
    <row r="2136" spans="1:12" x14ac:dyDescent="0.35">
      <c r="A2136" t="s">
        <v>6132</v>
      </c>
      <c r="B2136" t="s">
        <v>47</v>
      </c>
      <c r="C2136" t="s">
        <v>47</v>
      </c>
      <c r="D2136" t="s">
        <v>3834</v>
      </c>
      <c r="E2136">
        <v>5</v>
      </c>
      <c r="F2136" t="s">
        <v>3879</v>
      </c>
      <c r="G2136">
        <v>4</v>
      </c>
      <c r="H2136" t="s">
        <v>3880</v>
      </c>
      <c r="I2136">
        <v>20</v>
      </c>
      <c r="J2136" t="s">
        <v>3833</v>
      </c>
      <c r="K2136" t="s">
        <v>3833</v>
      </c>
      <c r="L2136" t="s">
        <v>5107</v>
      </c>
    </row>
    <row r="2137" spans="1:12" x14ac:dyDescent="0.35">
      <c r="A2137" t="s">
        <v>6133</v>
      </c>
      <c r="B2137" t="s">
        <v>84</v>
      </c>
      <c r="C2137" t="s">
        <v>84</v>
      </c>
      <c r="D2137" t="s">
        <v>3858</v>
      </c>
      <c r="E2137">
        <v>1</v>
      </c>
      <c r="F2137" t="s">
        <v>3839</v>
      </c>
      <c r="G2137">
        <v>1.5</v>
      </c>
      <c r="H2137" t="s">
        <v>3839</v>
      </c>
      <c r="I2137">
        <v>1.5</v>
      </c>
      <c r="J2137" t="s">
        <v>3833</v>
      </c>
      <c r="K2137" t="s">
        <v>17</v>
      </c>
      <c r="L2137" t="s">
        <v>3833</v>
      </c>
    </row>
    <row r="2138" spans="1:12" x14ac:dyDescent="0.35">
      <c r="A2138" t="s">
        <v>876</v>
      </c>
      <c r="B2138" t="s">
        <v>3830</v>
      </c>
      <c r="C2138" t="s">
        <v>84</v>
      </c>
      <c r="D2138" t="s">
        <v>3858</v>
      </c>
      <c r="E2138">
        <v>1</v>
      </c>
      <c r="F2138" t="s">
        <v>3839</v>
      </c>
      <c r="G2138">
        <v>1.5</v>
      </c>
      <c r="H2138" t="s">
        <v>3839</v>
      </c>
      <c r="I2138">
        <v>1.5</v>
      </c>
      <c r="J2138" t="s">
        <v>16</v>
      </c>
      <c r="K2138" t="s">
        <v>26</v>
      </c>
      <c r="L2138" t="s">
        <v>3934</v>
      </c>
    </row>
    <row r="2139" spans="1:12" x14ac:dyDescent="0.35">
      <c r="A2139" t="s">
        <v>6134</v>
      </c>
      <c r="B2139" t="s">
        <v>58</v>
      </c>
      <c r="C2139" t="s">
        <v>58</v>
      </c>
      <c r="D2139" t="s">
        <v>3838</v>
      </c>
      <c r="E2139">
        <v>2</v>
      </c>
      <c r="F2139" t="s">
        <v>3879</v>
      </c>
      <c r="G2139">
        <v>4</v>
      </c>
      <c r="H2139" t="s">
        <v>3883</v>
      </c>
      <c r="I2139">
        <v>8</v>
      </c>
      <c r="J2139" t="s">
        <v>36</v>
      </c>
      <c r="K2139" t="s">
        <v>3833</v>
      </c>
      <c r="L2139" t="s">
        <v>4779</v>
      </c>
    </row>
    <row r="2140" spans="1:12" x14ac:dyDescent="0.35">
      <c r="A2140" t="s">
        <v>877</v>
      </c>
      <c r="B2140" t="s">
        <v>50</v>
      </c>
      <c r="C2140" t="s">
        <v>50</v>
      </c>
      <c r="D2140" t="s">
        <v>3851</v>
      </c>
      <c r="E2140">
        <v>4</v>
      </c>
      <c r="F2140" t="s">
        <v>3828</v>
      </c>
      <c r="G2140">
        <v>3</v>
      </c>
      <c r="H2140" t="s">
        <v>3833</v>
      </c>
      <c r="I2140">
        <v>12</v>
      </c>
      <c r="J2140" t="s">
        <v>25</v>
      </c>
      <c r="K2140" t="s">
        <v>26</v>
      </c>
      <c r="L2140" t="s">
        <v>4362</v>
      </c>
    </row>
    <row r="2141" spans="1:12" x14ac:dyDescent="0.35">
      <c r="A2141" t="s">
        <v>4185</v>
      </c>
      <c r="B2141" t="s">
        <v>3825</v>
      </c>
      <c r="C2141" t="s">
        <v>3826</v>
      </c>
      <c r="D2141" t="s">
        <v>3838</v>
      </c>
      <c r="E2141">
        <v>2</v>
      </c>
      <c r="F2141" t="s">
        <v>3879</v>
      </c>
      <c r="G2141">
        <v>4</v>
      </c>
      <c r="H2141" t="s">
        <v>3830</v>
      </c>
      <c r="I2141">
        <v>8</v>
      </c>
      <c r="J2141" t="s">
        <v>16</v>
      </c>
      <c r="K2141" t="s">
        <v>3833</v>
      </c>
      <c r="L2141" t="s">
        <v>4040</v>
      </c>
    </row>
    <row r="2142" spans="1:12" x14ac:dyDescent="0.35">
      <c r="A2142" t="s">
        <v>6135</v>
      </c>
      <c r="B2142" t="s">
        <v>42</v>
      </c>
      <c r="C2142" t="s">
        <v>42</v>
      </c>
      <c r="D2142" t="s">
        <v>3827</v>
      </c>
      <c r="E2142">
        <v>3</v>
      </c>
      <c r="F2142" t="s">
        <v>3849</v>
      </c>
      <c r="G2142">
        <v>5</v>
      </c>
      <c r="H2142" t="s">
        <v>3835</v>
      </c>
      <c r="I2142">
        <v>15</v>
      </c>
      <c r="J2142" t="s">
        <v>25</v>
      </c>
      <c r="K2142" t="s">
        <v>3833</v>
      </c>
      <c r="L2142" t="s">
        <v>4072</v>
      </c>
    </row>
    <row r="2143" spans="1:12" x14ac:dyDescent="0.35">
      <c r="A2143" t="s">
        <v>878</v>
      </c>
      <c r="B2143" t="s">
        <v>50</v>
      </c>
      <c r="C2143" t="s">
        <v>50</v>
      </c>
      <c r="D2143" t="s">
        <v>3827</v>
      </c>
      <c r="E2143">
        <v>3</v>
      </c>
      <c r="F2143" t="s">
        <v>3828</v>
      </c>
      <c r="G2143">
        <v>3</v>
      </c>
      <c r="H2143" t="s">
        <v>3829</v>
      </c>
      <c r="I2143">
        <v>9</v>
      </c>
      <c r="J2143" t="s">
        <v>16</v>
      </c>
      <c r="K2143" t="s">
        <v>17</v>
      </c>
      <c r="L2143" t="s">
        <v>3957</v>
      </c>
    </row>
    <row r="2144" spans="1:12" x14ac:dyDescent="0.35">
      <c r="A2144" t="s">
        <v>879</v>
      </c>
      <c r="B2144" t="s">
        <v>15</v>
      </c>
      <c r="C2144" t="s">
        <v>15</v>
      </c>
      <c r="D2144" t="s">
        <v>3851</v>
      </c>
      <c r="E2144">
        <v>4</v>
      </c>
      <c r="F2144" t="s">
        <v>3842</v>
      </c>
      <c r="G2144">
        <v>2</v>
      </c>
      <c r="H2144" t="s">
        <v>3883</v>
      </c>
      <c r="I2144">
        <v>8</v>
      </c>
      <c r="J2144" t="s">
        <v>16</v>
      </c>
      <c r="K2144" t="s">
        <v>26</v>
      </c>
      <c r="L2144" t="s">
        <v>4282</v>
      </c>
    </row>
    <row r="2145" spans="1:12" x14ac:dyDescent="0.35">
      <c r="A2145" t="s">
        <v>6136</v>
      </c>
      <c r="B2145" t="s">
        <v>58</v>
      </c>
      <c r="C2145" t="s">
        <v>58</v>
      </c>
      <c r="D2145" t="s">
        <v>3834</v>
      </c>
      <c r="E2145">
        <v>5</v>
      </c>
      <c r="F2145" t="s">
        <v>3879</v>
      </c>
      <c r="G2145">
        <v>4</v>
      </c>
      <c r="H2145" t="s">
        <v>3880</v>
      </c>
      <c r="I2145">
        <v>20</v>
      </c>
      <c r="J2145" t="s">
        <v>16</v>
      </c>
      <c r="K2145" t="s">
        <v>3833</v>
      </c>
      <c r="L2145" t="s">
        <v>4026</v>
      </c>
    </row>
    <row r="2146" spans="1:12" x14ac:dyDescent="0.35">
      <c r="A2146" t="s">
        <v>880</v>
      </c>
      <c r="B2146" t="s">
        <v>31</v>
      </c>
      <c r="C2146" t="s">
        <v>31</v>
      </c>
      <c r="D2146" t="s">
        <v>3851</v>
      </c>
      <c r="E2146">
        <v>4</v>
      </c>
      <c r="F2146" t="s">
        <v>3846</v>
      </c>
      <c r="G2146">
        <v>1</v>
      </c>
      <c r="H2146" t="s">
        <v>3879</v>
      </c>
      <c r="I2146">
        <v>4</v>
      </c>
      <c r="J2146" t="s">
        <v>36</v>
      </c>
      <c r="K2146" t="s">
        <v>26</v>
      </c>
      <c r="L2146" t="s">
        <v>4936</v>
      </c>
    </row>
    <row r="2147" spans="1:12" x14ac:dyDescent="0.35">
      <c r="A2147" t="s">
        <v>6137</v>
      </c>
      <c r="B2147" t="s">
        <v>24</v>
      </c>
      <c r="C2147" t="s">
        <v>24</v>
      </c>
      <c r="D2147" t="s">
        <v>3838</v>
      </c>
      <c r="E2147">
        <v>2</v>
      </c>
      <c r="F2147" t="s">
        <v>3828</v>
      </c>
      <c r="G2147">
        <v>3</v>
      </c>
      <c r="H2147" t="s">
        <v>3902</v>
      </c>
      <c r="I2147">
        <v>6</v>
      </c>
      <c r="J2147" t="s">
        <v>36</v>
      </c>
      <c r="K2147" t="s">
        <v>3833</v>
      </c>
      <c r="L2147" t="s">
        <v>4740</v>
      </c>
    </row>
    <row r="2148" spans="1:12" x14ac:dyDescent="0.35">
      <c r="A2148" t="s">
        <v>6138</v>
      </c>
      <c r="B2148" t="s">
        <v>50</v>
      </c>
      <c r="C2148" t="s">
        <v>50</v>
      </c>
      <c r="D2148" t="s">
        <v>3834</v>
      </c>
      <c r="E2148">
        <v>5</v>
      </c>
      <c r="F2148" t="s">
        <v>3828</v>
      </c>
      <c r="G2148">
        <v>3</v>
      </c>
      <c r="H2148" t="s">
        <v>3835</v>
      </c>
      <c r="I2148">
        <v>15</v>
      </c>
      <c r="J2148" t="s">
        <v>3833</v>
      </c>
      <c r="K2148" t="s">
        <v>17</v>
      </c>
      <c r="L2148" t="s">
        <v>3929</v>
      </c>
    </row>
    <row r="2149" spans="1:12" x14ac:dyDescent="0.35">
      <c r="A2149" t="s">
        <v>6139</v>
      </c>
      <c r="B2149" t="s">
        <v>24</v>
      </c>
      <c r="C2149" t="s">
        <v>24</v>
      </c>
      <c r="D2149" t="s">
        <v>3851</v>
      </c>
      <c r="E2149">
        <v>4</v>
      </c>
      <c r="F2149" t="s">
        <v>3828</v>
      </c>
      <c r="G2149">
        <v>3</v>
      </c>
      <c r="H2149" t="s">
        <v>3833</v>
      </c>
      <c r="I2149">
        <v>12</v>
      </c>
      <c r="J2149" t="s">
        <v>3833</v>
      </c>
      <c r="K2149" t="s">
        <v>3833</v>
      </c>
      <c r="L2149" t="s">
        <v>4774</v>
      </c>
    </row>
    <row r="2150" spans="1:12" x14ac:dyDescent="0.35">
      <c r="A2150" t="s">
        <v>4186</v>
      </c>
      <c r="B2150" t="s">
        <v>3830</v>
      </c>
      <c r="C2150" t="s">
        <v>31</v>
      </c>
      <c r="D2150" t="s">
        <v>3838</v>
      </c>
      <c r="E2150">
        <v>2</v>
      </c>
      <c r="F2150" t="s">
        <v>3846</v>
      </c>
      <c r="G2150">
        <v>1</v>
      </c>
      <c r="H2150" t="s">
        <v>3842</v>
      </c>
      <c r="I2150">
        <v>2</v>
      </c>
      <c r="J2150" t="s">
        <v>25</v>
      </c>
      <c r="K2150" t="s">
        <v>3825</v>
      </c>
      <c r="L2150" t="s">
        <v>3833</v>
      </c>
    </row>
    <row r="2151" spans="1:12" x14ac:dyDescent="0.35">
      <c r="A2151" t="s">
        <v>881</v>
      </c>
      <c r="B2151" t="s">
        <v>42</v>
      </c>
      <c r="C2151" t="s">
        <v>42</v>
      </c>
      <c r="D2151" t="s">
        <v>3834</v>
      </c>
      <c r="E2151">
        <v>5</v>
      </c>
      <c r="F2151" t="s">
        <v>3849</v>
      </c>
      <c r="G2151">
        <v>5</v>
      </c>
      <c r="H2151" t="s">
        <v>3855</v>
      </c>
      <c r="I2151">
        <v>25</v>
      </c>
      <c r="J2151" t="s">
        <v>25</v>
      </c>
      <c r="K2151" t="s">
        <v>17</v>
      </c>
      <c r="L2151" t="s">
        <v>4350</v>
      </c>
    </row>
    <row r="2152" spans="1:12" x14ac:dyDescent="0.35">
      <c r="A2152" t="s">
        <v>4187</v>
      </c>
      <c r="B2152" t="s">
        <v>3833</v>
      </c>
      <c r="C2152" t="s">
        <v>3826</v>
      </c>
      <c r="D2152" t="s">
        <v>3827</v>
      </c>
      <c r="E2152">
        <v>3</v>
      </c>
      <c r="F2152" t="s">
        <v>3879</v>
      </c>
      <c r="G2152">
        <v>4</v>
      </c>
      <c r="H2152" t="s">
        <v>3852</v>
      </c>
      <c r="I2152">
        <v>12</v>
      </c>
      <c r="J2152" t="s">
        <v>3833</v>
      </c>
      <c r="K2152" t="s">
        <v>3833</v>
      </c>
      <c r="L2152" t="s">
        <v>4188</v>
      </c>
    </row>
    <row r="2153" spans="1:12" x14ac:dyDescent="0.35">
      <c r="A2153" t="s">
        <v>6140</v>
      </c>
      <c r="B2153" t="s">
        <v>50</v>
      </c>
      <c r="C2153" t="s">
        <v>50</v>
      </c>
      <c r="D2153" t="s">
        <v>3834</v>
      </c>
      <c r="E2153">
        <v>5</v>
      </c>
      <c r="F2153" t="s">
        <v>3828</v>
      </c>
      <c r="G2153">
        <v>3</v>
      </c>
      <c r="H2153" t="s">
        <v>3835</v>
      </c>
      <c r="I2153">
        <v>15</v>
      </c>
      <c r="J2153" t="s">
        <v>3833</v>
      </c>
      <c r="K2153" t="s">
        <v>17</v>
      </c>
      <c r="L2153" t="s">
        <v>4242</v>
      </c>
    </row>
    <row r="2154" spans="1:12" x14ac:dyDescent="0.35">
      <c r="A2154" t="s">
        <v>6141</v>
      </c>
      <c r="B2154" t="s">
        <v>47</v>
      </c>
      <c r="C2154" t="s">
        <v>47</v>
      </c>
      <c r="D2154" t="s">
        <v>3827</v>
      </c>
      <c r="E2154">
        <v>3</v>
      </c>
      <c r="F2154" t="s">
        <v>3879</v>
      </c>
      <c r="G2154">
        <v>4</v>
      </c>
      <c r="H2154" t="s">
        <v>3852</v>
      </c>
      <c r="I2154">
        <v>12</v>
      </c>
      <c r="J2154" t="s">
        <v>3833</v>
      </c>
      <c r="K2154" t="s">
        <v>26</v>
      </c>
      <c r="L2154" t="s">
        <v>3936</v>
      </c>
    </row>
    <row r="2155" spans="1:12" x14ac:dyDescent="0.35">
      <c r="A2155" t="s">
        <v>6142</v>
      </c>
      <c r="B2155" t="s">
        <v>15</v>
      </c>
      <c r="C2155" t="s">
        <v>15</v>
      </c>
      <c r="D2155" t="s">
        <v>3851</v>
      </c>
      <c r="E2155">
        <v>4</v>
      </c>
      <c r="F2155" t="s">
        <v>3842</v>
      </c>
      <c r="G2155">
        <v>2</v>
      </c>
      <c r="H2155" t="s">
        <v>3883</v>
      </c>
      <c r="I2155">
        <v>8</v>
      </c>
      <c r="J2155" t="s">
        <v>3833</v>
      </c>
      <c r="K2155" t="s">
        <v>26</v>
      </c>
      <c r="L2155" t="s">
        <v>4750</v>
      </c>
    </row>
    <row r="2156" spans="1:12" x14ac:dyDescent="0.35">
      <c r="A2156" t="s">
        <v>882</v>
      </c>
      <c r="B2156" t="s">
        <v>15</v>
      </c>
      <c r="C2156" t="s">
        <v>15</v>
      </c>
      <c r="D2156" t="s">
        <v>3827</v>
      </c>
      <c r="E2156">
        <v>3</v>
      </c>
      <c r="F2156" t="s">
        <v>3830</v>
      </c>
      <c r="G2156">
        <v>2</v>
      </c>
      <c r="H2156" t="s">
        <v>3902</v>
      </c>
      <c r="I2156">
        <v>6</v>
      </c>
      <c r="J2156" t="s">
        <v>36</v>
      </c>
      <c r="K2156" t="s">
        <v>26</v>
      </c>
      <c r="L2156" t="s">
        <v>4468</v>
      </c>
    </row>
    <row r="2157" spans="1:12" x14ac:dyDescent="0.35">
      <c r="A2157" t="s">
        <v>6143</v>
      </c>
      <c r="B2157" t="s">
        <v>58</v>
      </c>
      <c r="C2157" t="s">
        <v>58</v>
      </c>
      <c r="D2157" t="s">
        <v>3858</v>
      </c>
      <c r="E2157">
        <v>1</v>
      </c>
      <c r="F2157" t="s">
        <v>3879</v>
      </c>
      <c r="G2157">
        <v>4</v>
      </c>
      <c r="H2157" t="s">
        <v>3879</v>
      </c>
      <c r="I2157">
        <v>4</v>
      </c>
      <c r="J2157" t="s">
        <v>3833</v>
      </c>
      <c r="K2157" t="s">
        <v>26</v>
      </c>
      <c r="L2157" t="s">
        <v>3831</v>
      </c>
    </row>
    <row r="2158" spans="1:12" x14ac:dyDescent="0.35">
      <c r="A2158" t="s">
        <v>4189</v>
      </c>
      <c r="B2158" t="s">
        <v>3825</v>
      </c>
      <c r="C2158" t="s">
        <v>3826</v>
      </c>
      <c r="D2158" t="s">
        <v>3851</v>
      </c>
      <c r="E2158">
        <v>4</v>
      </c>
      <c r="F2158" t="s">
        <v>3879</v>
      </c>
      <c r="G2158">
        <v>4</v>
      </c>
      <c r="H2158" t="s">
        <v>3874</v>
      </c>
      <c r="I2158">
        <v>16</v>
      </c>
      <c r="J2158" t="s">
        <v>16</v>
      </c>
      <c r="K2158" t="s">
        <v>26</v>
      </c>
      <c r="L2158" t="s">
        <v>4178</v>
      </c>
    </row>
    <row r="2159" spans="1:12" x14ac:dyDescent="0.35">
      <c r="A2159" t="s">
        <v>883</v>
      </c>
      <c r="B2159" t="s">
        <v>50</v>
      </c>
      <c r="C2159" t="s">
        <v>50</v>
      </c>
      <c r="D2159" t="s">
        <v>3834</v>
      </c>
      <c r="E2159">
        <v>5</v>
      </c>
      <c r="F2159" t="s">
        <v>3828</v>
      </c>
      <c r="G2159">
        <v>3</v>
      </c>
      <c r="H2159" t="s">
        <v>3835</v>
      </c>
      <c r="I2159">
        <v>15</v>
      </c>
      <c r="J2159" t="s">
        <v>25</v>
      </c>
      <c r="K2159" t="s">
        <v>17</v>
      </c>
      <c r="L2159" t="s">
        <v>5175</v>
      </c>
    </row>
    <row r="2160" spans="1:12" x14ac:dyDescent="0.35">
      <c r="A2160" t="s">
        <v>6144</v>
      </c>
      <c r="B2160" t="s">
        <v>15</v>
      </c>
      <c r="C2160" t="s">
        <v>15</v>
      </c>
      <c r="D2160" t="s">
        <v>3827</v>
      </c>
      <c r="E2160">
        <v>3</v>
      </c>
      <c r="F2160" t="s">
        <v>3842</v>
      </c>
      <c r="G2160">
        <v>2</v>
      </c>
      <c r="H2160" t="s">
        <v>3902</v>
      </c>
      <c r="I2160">
        <v>6</v>
      </c>
      <c r="J2160" t="s">
        <v>36</v>
      </c>
      <c r="K2160" t="s">
        <v>17</v>
      </c>
      <c r="L2160" t="s">
        <v>3830</v>
      </c>
    </row>
    <row r="2161" spans="1:12" x14ac:dyDescent="0.35">
      <c r="A2161" t="s">
        <v>884</v>
      </c>
      <c r="B2161" t="s">
        <v>3833</v>
      </c>
      <c r="C2161" t="s">
        <v>15</v>
      </c>
      <c r="D2161" t="s">
        <v>3833</v>
      </c>
      <c r="E2161">
        <v>1</v>
      </c>
      <c r="F2161" t="s">
        <v>3842</v>
      </c>
      <c r="G2161">
        <v>2</v>
      </c>
      <c r="H2161" t="s">
        <v>3842</v>
      </c>
      <c r="I2161">
        <v>2</v>
      </c>
      <c r="J2161" t="s">
        <v>36</v>
      </c>
      <c r="K2161" t="s">
        <v>17</v>
      </c>
      <c r="L2161" t="s">
        <v>3864</v>
      </c>
    </row>
    <row r="2162" spans="1:12" x14ac:dyDescent="0.35">
      <c r="A2162" t="s">
        <v>6145</v>
      </c>
      <c r="B2162" t="s">
        <v>84</v>
      </c>
      <c r="C2162" t="s">
        <v>84</v>
      </c>
      <c r="D2162" t="s">
        <v>3858</v>
      </c>
      <c r="E2162">
        <v>1</v>
      </c>
      <c r="F2162" t="s">
        <v>3839</v>
      </c>
      <c r="G2162">
        <v>1.5</v>
      </c>
      <c r="H2162" t="s">
        <v>3833</v>
      </c>
      <c r="I2162">
        <v>1.5</v>
      </c>
      <c r="J2162" t="s">
        <v>3833</v>
      </c>
      <c r="K2162" t="s">
        <v>26</v>
      </c>
      <c r="L2162" t="s">
        <v>3981</v>
      </c>
    </row>
    <row r="2163" spans="1:12" x14ac:dyDescent="0.35">
      <c r="A2163" t="s">
        <v>885</v>
      </c>
      <c r="B2163" t="s">
        <v>50</v>
      </c>
      <c r="C2163" t="s">
        <v>50</v>
      </c>
      <c r="D2163" t="s">
        <v>3838</v>
      </c>
      <c r="E2163">
        <v>2</v>
      </c>
      <c r="F2163" t="s">
        <v>3828</v>
      </c>
      <c r="G2163">
        <v>3</v>
      </c>
      <c r="H2163" t="s">
        <v>3902</v>
      </c>
      <c r="I2163">
        <v>6</v>
      </c>
      <c r="J2163" t="s">
        <v>16</v>
      </c>
      <c r="K2163" t="s">
        <v>26</v>
      </c>
      <c r="L2163" t="s">
        <v>4240</v>
      </c>
    </row>
    <row r="2164" spans="1:12" x14ac:dyDescent="0.35">
      <c r="A2164" t="s">
        <v>6146</v>
      </c>
      <c r="B2164" t="s">
        <v>42</v>
      </c>
      <c r="C2164" t="s">
        <v>42</v>
      </c>
      <c r="D2164" t="s">
        <v>3858</v>
      </c>
      <c r="E2164">
        <v>1</v>
      </c>
      <c r="F2164" t="s">
        <v>3849</v>
      </c>
      <c r="G2164">
        <v>5</v>
      </c>
      <c r="H2164" t="s">
        <v>3849</v>
      </c>
      <c r="I2164">
        <v>5</v>
      </c>
      <c r="J2164" t="s">
        <v>3833</v>
      </c>
      <c r="K2164" t="s">
        <v>17</v>
      </c>
      <c r="L2164" t="s">
        <v>4936</v>
      </c>
    </row>
    <row r="2165" spans="1:12" x14ac:dyDescent="0.35">
      <c r="A2165" t="s">
        <v>6147</v>
      </c>
      <c r="B2165" t="s">
        <v>84</v>
      </c>
      <c r="C2165" t="s">
        <v>84</v>
      </c>
      <c r="D2165" t="s">
        <v>3851</v>
      </c>
      <c r="E2165">
        <v>4</v>
      </c>
      <c r="F2165" t="s">
        <v>3839</v>
      </c>
      <c r="G2165">
        <v>1.5</v>
      </c>
      <c r="H2165" t="s">
        <v>3902</v>
      </c>
      <c r="I2165">
        <v>6</v>
      </c>
      <c r="J2165" t="s">
        <v>3833</v>
      </c>
      <c r="K2165" t="s">
        <v>3833</v>
      </c>
      <c r="L2165" t="s">
        <v>4000</v>
      </c>
    </row>
    <row r="2166" spans="1:12" x14ac:dyDescent="0.35">
      <c r="A2166" t="s">
        <v>886</v>
      </c>
      <c r="B2166" t="s">
        <v>42</v>
      </c>
      <c r="C2166" t="s">
        <v>42</v>
      </c>
      <c r="D2166" t="s">
        <v>3834</v>
      </c>
      <c r="E2166">
        <v>5</v>
      </c>
      <c r="F2166" t="s">
        <v>3849</v>
      </c>
      <c r="G2166">
        <v>5</v>
      </c>
      <c r="H2166" t="s">
        <v>3855</v>
      </c>
      <c r="I2166">
        <v>25</v>
      </c>
      <c r="J2166" t="s">
        <v>16</v>
      </c>
      <c r="K2166" t="s">
        <v>17</v>
      </c>
      <c r="L2166" t="s">
        <v>4735</v>
      </c>
    </row>
    <row r="2167" spans="1:12" x14ac:dyDescent="0.35">
      <c r="A2167" t="s">
        <v>6148</v>
      </c>
      <c r="B2167" t="s">
        <v>31</v>
      </c>
      <c r="C2167" t="s">
        <v>31</v>
      </c>
      <c r="D2167" t="s">
        <v>3858</v>
      </c>
      <c r="E2167">
        <v>1</v>
      </c>
      <c r="F2167" t="s">
        <v>3846</v>
      </c>
      <c r="G2167">
        <v>1</v>
      </c>
      <c r="H2167" t="s">
        <v>3846</v>
      </c>
      <c r="I2167">
        <v>1</v>
      </c>
      <c r="J2167" t="s">
        <v>3825</v>
      </c>
      <c r="K2167" t="s">
        <v>26</v>
      </c>
      <c r="L2167" t="s">
        <v>3944</v>
      </c>
    </row>
    <row r="2168" spans="1:12" x14ac:dyDescent="0.35">
      <c r="A2168" t="s">
        <v>887</v>
      </c>
      <c r="B2168" t="s">
        <v>50</v>
      </c>
      <c r="C2168" t="s">
        <v>50</v>
      </c>
      <c r="D2168" t="s">
        <v>3834</v>
      </c>
      <c r="E2168">
        <v>5</v>
      </c>
      <c r="F2168" t="s">
        <v>3828</v>
      </c>
      <c r="G2168">
        <v>3</v>
      </c>
      <c r="H2168" t="s">
        <v>3835</v>
      </c>
      <c r="I2168">
        <v>15</v>
      </c>
      <c r="J2168" t="s">
        <v>36</v>
      </c>
      <c r="K2168" t="s">
        <v>26</v>
      </c>
      <c r="L2168" t="s">
        <v>4300</v>
      </c>
    </row>
    <row r="2169" spans="1:12" x14ac:dyDescent="0.35">
      <c r="A2169" t="s">
        <v>6149</v>
      </c>
      <c r="B2169" t="s">
        <v>47</v>
      </c>
      <c r="C2169" t="s">
        <v>47</v>
      </c>
      <c r="D2169" t="s">
        <v>3834</v>
      </c>
      <c r="E2169">
        <v>5</v>
      </c>
      <c r="F2169" t="s">
        <v>3830</v>
      </c>
      <c r="G2169">
        <v>4</v>
      </c>
      <c r="H2169" t="s">
        <v>3880</v>
      </c>
      <c r="I2169">
        <v>20</v>
      </c>
      <c r="J2169" t="s">
        <v>3833</v>
      </c>
      <c r="K2169" t="s">
        <v>17</v>
      </c>
      <c r="L2169" t="s">
        <v>4066</v>
      </c>
    </row>
    <row r="2170" spans="1:12" x14ac:dyDescent="0.35">
      <c r="A2170" t="s">
        <v>888</v>
      </c>
      <c r="B2170" t="s">
        <v>31</v>
      </c>
      <c r="C2170" t="s">
        <v>31</v>
      </c>
      <c r="D2170" t="s">
        <v>3851</v>
      </c>
      <c r="E2170">
        <v>4</v>
      </c>
      <c r="F2170" t="s">
        <v>3846</v>
      </c>
      <c r="G2170">
        <v>1</v>
      </c>
      <c r="H2170" t="s">
        <v>3879</v>
      </c>
      <c r="I2170">
        <v>4</v>
      </c>
      <c r="J2170" t="s">
        <v>16</v>
      </c>
      <c r="K2170" t="s">
        <v>26</v>
      </c>
      <c r="L2170" t="s">
        <v>4282</v>
      </c>
    </row>
    <row r="2171" spans="1:12" x14ac:dyDescent="0.35">
      <c r="A2171" t="s">
        <v>6150</v>
      </c>
      <c r="B2171" t="s">
        <v>24</v>
      </c>
      <c r="C2171" t="s">
        <v>24</v>
      </c>
      <c r="D2171" t="s">
        <v>3858</v>
      </c>
      <c r="E2171">
        <v>1</v>
      </c>
      <c r="F2171" t="s">
        <v>3828</v>
      </c>
      <c r="G2171">
        <v>3</v>
      </c>
      <c r="H2171" t="s">
        <v>3828</v>
      </c>
      <c r="I2171">
        <v>3</v>
      </c>
      <c r="J2171" t="s">
        <v>25</v>
      </c>
      <c r="K2171" t="s">
        <v>3833</v>
      </c>
      <c r="L2171" t="s">
        <v>4616</v>
      </c>
    </row>
    <row r="2172" spans="1:12" x14ac:dyDescent="0.35">
      <c r="A2172" t="s">
        <v>889</v>
      </c>
      <c r="B2172" t="s">
        <v>42</v>
      </c>
      <c r="C2172" t="s">
        <v>42</v>
      </c>
      <c r="D2172" t="s">
        <v>3827</v>
      </c>
      <c r="E2172">
        <v>3</v>
      </c>
      <c r="F2172" t="s">
        <v>3849</v>
      </c>
      <c r="G2172">
        <v>5</v>
      </c>
      <c r="H2172" t="s">
        <v>3835</v>
      </c>
      <c r="I2172">
        <v>15</v>
      </c>
      <c r="J2172" t="s">
        <v>25</v>
      </c>
      <c r="K2172" t="s">
        <v>26</v>
      </c>
      <c r="L2172" t="s">
        <v>3995</v>
      </c>
    </row>
    <row r="2173" spans="1:12" x14ac:dyDescent="0.35">
      <c r="A2173" t="s">
        <v>6151</v>
      </c>
      <c r="B2173" t="s">
        <v>47</v>
      </c>
      <c r="C2173" t="s">
        <v>47</v>
      </c>
      <c r="D2173" t="s">
        <v>3833</v>
      </c>
      <c r="E2173">
        <v>3</v>
      </c>
      <c r="F2173" t="s">
        <v>3879</v>
      </c>
      <c r="G2173">
        <v>4</v>
      </c>
      <c r="H2173" t="s">
        <v>3852</v>
      </c>
      <c r="I2173">
        <v>12</v>
      </c>
      <c r="J2173" t="s">
        <v>16</v>
      </c>
      <c r="K2173" t="s">
        <v>3833</v>
      </c>
      <c r="L2173" t="s">
        <v>4169</v>
      </c>
    </row>
    <row r="2174" spans="1:12" x14ac:dyDescent="0.35">
      <c r="A2174" t="s">
        <v>6152</v>
      </c>
      <c r="B2174" t="s">
        <v>24</v>
      </c>
      <c r="C2174" t="s">
        <v>24</v>
      </c>
      <c r="D2174" t="s">
        <v>3851</v>
      </c>
      <c r="E2174">
        <v>4</v>
      </c>
      <c r="F2174" t="s">
        <v>3828</v>
      </c>
      <c r="G2174">
        <v>3</v>
      </c>
      <c r="H2174" t="s">
        <v>3852</v>
      </c>
      <c r="I2174">
        <v>12</v>
      </c>
      <c r="J2174" t="s">
        <v>16</v>
      </c>
      <c r="K2174" t="s">
        <v>3833</v>
      </c>
      <c r="L2174" t="s">
        <v>3944</v>
      </c>
    </row>
    <row r="2175" spans="1:12" x14ac:dyDescent="0.35">
      <c r="A2175" t="s">
        <v>890</v>
      </c>
      <c r="B2175" t="s">
        <v>42</v>
      </c>
      <c r="C2175" t="s">
        <v>42</v>
      </c>
      <c r="D2175" t="s">
        <v>3851</v>
      </c>
      <c r="E2175">
        <v>4</v>
      </c>
      <c r="F2175" t="s">
        <v>3849</v>
      </c>
      <c r="G2175">
        <v>5</v>
      </c>
      <c r="H2175" t="s">
        <v>3880</v>
      </c>
      <c r="I2175">
        <v>20</v>
      </c>
      <c r="J2175" t="s">
        <v>16</v>
      </c>
      <c r="K2175" t="s">
        <v>17</v>
      </c>
      <c r="L2175" t="s">
        <v>4409</v>
      </c>
    </row>
    <row r="2176" spans="1:12" x14ac:dyDescent="0.35">
      <c r="A2176" t="s">
        <v>4190</v>
      </c>
      <c r="B2176" t="s">
        <v>3830</v>
      </c>
      <c r="C2176" t="s">
        <v>3826</v>
      </c>
      <c r="D2176" t="s">
        <v>3834</v>
      </c>
      <c r="E2176">
        <v>5</v>
      </c>
      <c r="F2176" t="s">
        <v>3828</v>
      </c>
      <c r="G2176">
        <v>3</v>
      </c>
      <c r="H2176" t="s">
        <v>3835</v>
      </c>
      <c r="I2176">
        <v>15</v>
      </c>
      <c r="J2176" t="s">
        <v>3833</v>
      </c>
      <c r="K2176" t="s">
        <v>3833</v>
      </c>
      <c r="L2176" t="s">
        <v>4091</v>
      </c>
    </row>
    <row r="2177" spans="1:12" x14ac:dyDescent="0.35">
      <c r="A2177" t="s">
        <v>891</v>
      </c>
      <c r="B2177" t="s">
        <v>58</v>
      </c>
      <c r="C2177" t="s">
        <v>58</v>
      </c>
      <c r="D2177" t="s">
        <v>3851</v>
      </c>
      <c r="E2177">
        <v>4</v>
      </c>
      <c r="F2177" t="s">
        <v>3879</v>
      </c>
      <c r="G2177">
        <v>4</v>
      </c>
      <c r="H2177" t="s">
        <v>3874</v>
      </c>
      <c r="I2177">
        <v>16</v>
      </c>
      <c r="J2177" t="s">
        <v>16</v>
      </c>
      <c r="K2177" t="s">
        <v>26</v>
      </c>
      <c r="L2177" t="s">
        <v>4487</v>
      </c>
    </row>
    <row r="2178" spans="1:12" x14ac:dyDescent="0.35">
      <c r="A2178" t="s">
        <v>6153</v>
      </c>
      <c r="B2178" t="s">
        <v>15</v>
      </c>
      <c r="C2178" t="s">
        <v>15</v>
      </c>
      <c r="D2178" t="s">
        <v>3838</v>
      </c>
      <c r="E2178">
        <v>2</v>
      </c>
      <c r="F2178" t="s">
        <v>3842</v>
      </c>
      <c r="G2178">
        <v>2</v>
      </c>
      <c r="H2178" t="s">
        <v>3830</v>
      </c>
      <c r="I2178">
        <v>4</v>
      </c>
      <c r="J2178" t="s">
        <v>3833</v>
      </c>
      <c r="K2178" t="s">
        <v>26</v>
      </c>
      <c r="L2178" t="s">
        <v>4774</v>
      </c>
    </row>
    <row r="2179" spans="1:12" x14ac:dyDescent="0.35">
      <c r="A2179" t="s">
        <v>6154</v>
      </c>
      <c r="B2179" t="s">
        <v>31</v>
      </c>
      <c r="C2179" t="s">
        <v>31</v>
      </c>
      <c r="D2179" t="s">
        <v>3851</v>
      </c>
      <c r="E2179">
        <v>4</v>
      </c>
      <c r="F2179" t="s">
        <v>3846</v>
      </c>
      <c r="G2179">
        <v>1</v>
      </c>
      <c r="H2179" t="s">
        <v>3879</v>
      </c>
      <c r="I2179">
        <v>4</v>
      </c>
      <c r="J2179" t="s">
        <v>25</v>
      </c>
      <c r="K2179" t="s">
        <v>3833</v>
      </c>
      <c r="L2179" t="s">
        <v>4792</v>
      </c>
    </row>
    <row r="2180" spans="1:12" x14ac:dyDescent="0.35">
      <c r="A2180" t="s">
        <v>6155</v>
      </c>
      <c r="B2180" t="s">
        <v>84</v>
      </c>
      <c r="C2180" t="s">
        <v>84</v>
      </c>
      <c r="D2180" t="s">
        <v>3838</v>
      </c>
      <c r="E2180">
        <v>2</v>
      </c>
      <c r="F2180" t="s">
        <v>3839</v>
      </c>
      <c r="G2180">
        <v>1.5</v>
      </c>
      <c r="H2180" t="s">
        <v>3828</v>
      </c>
      <c r="I2180">
        <v>3</v>
      </c>
      <c r="J2180" t="s">
        <v>3833</v>
      </c>
      <c r="K2180" t="s">
        <v>17</v>
      </c>
      <c r="L2180" t="s">
        <v>4400</v>
      </c>
    </row>
    <row r="2181" spans="1:12" x14ac:dyDescent="0.35">
      <c r="A2181" t="s">
        <v>892</v>
      </c>
      <c r="B2181" t="s">
        <v>58</v>
      </c>
      <c r="C2181" t="s">
        <v>58</v>
      </c>
      <c r="D2181" t="s">
        <v>3858</v>
      </c>
      <c r="E2181">
        <v>1</v>
      </c>
      <c r="F2181" t="s">
        <v>3879</v>
      </c>
      <c r="G2181">
        <v>4</v>
      </c>
      <c r="H2181" t="s">
        <v>3879</v>
      </c>
      <c r="I2181">
        <v>4</v>
      </c>
      <c r="J2181" t="s">
        <v>16</v>
      </c>
      <c r="K2181" t="s">
        <v>17</v>
      </c>
      <c r="L2181" t="s">
        <v>4003</v>
      </c>
    </row>
    <row r="2182" spans="1:12" x14ac:dyDescent="0.35">
      <c r="A2182" t="s">
        <v>6156</v>
      </c>
      <c r="B2182" t="s">
        <v>58</v>
      </c>
      <c r="C2182" t="s">
        <v>58</v>
      </c>
      <c r="D2182" t="s">
        <v>3851</v>
      </c>
      <c r="E2182">
        <v>4</v>
      </c>
      <c r="F2182" t="s">
        <v>3879</v>
      </c>
      <c r="G2182">
        <v>4</v>
      </c>
      <c r="H2182" t="s">
        <v>3874</v>
      </c>
      <c r="I2182">
        <v>16</v>
      </c>
      <c r="J2182" t="s">
        <v>36</v>
      </c>
      <c r="K2182" t="s">
        <v>3833</v>
      </c>
      <c r="L2182" t="s">
        <v>4021</v>
      </c>
    </row>
    <row r="2183" spans="1:12" x14ac:dyDescent="0.35">
      <c r="A2183" t="s">
        <v>6157</v>
      </c>
      <c r="B2183" t="s">
        <v>47</v>
      </c>
      <c r="C2183" t="s">
        <v>47</v>
      </c>
      <c r="D2183" t="s">
        <v>3827</v>
      </c>
      <c r="E2183">
        <v>3</v>
      </c>
      <c r="F2183" t="s">
        <v>3879</v>
      </c>
      <c r="G2183">
        <v>4</v>
      </c>
      <c r="H2183" t="s">
        <v>3852</v>
      </c>
      <c r="I2183">
        <v>12</v>
      </c>
      <c r="J2183" t="s">
        <v>25</v>
      </c>
      <c r="K2183" t="s">
        <v>3833</v>
      </c>
      <c r="L2183" t="s">
        <v>4132</v>
      </c>
    </row>
    <row r="2184" spans="1:12" x14ac:dyDescent="0.35">
      <c r="A2184" t="s">
        <v>893</v>
      </c>
      <c r="B2184" t="s">
        <v>58</v>
      </c>
      <c r="C2184" t="s">
        <v>58</v>
      </c>
      <c r="D2184" t="s">
        <v>3838</v>
      </c>
      <c r="E2184">
        <v>2</v>
      </c>
      <c r="F2184" t="s">
        <v>3879</v>
      </c>
      <c r="G2184">
        <v>4</v>
      </c>
      <c r="H2184" t="s">
        <v>3883</v>
      </c>
      <c r="I2184">
        <v>8</v>
      </c>
      <c r="J2184" t="s">
        <v>16</v>
      </c>
      <c r="K2184" t="s">
        <v>17</v>
      </c>
      <c r="L2184" t="s">
        <v>3847</v>
      </c>
    </row>
    <row r="2185" spans="1:12" x14ac:dyDescent="0.35">
      <c r="A2185" t="s">
        <v>6158</v>
      </c>
      <c r="B2185" t="s">
        <v>58</v>
      </c>
      <c r="C2185" t="s">
        <v>58</v>
      </c>
      <c r="D2185" t="s">
        <v>3838</v>
      </c>
      <c r="E2185">
        <v>2</v>
      </c>
      <c r="F2185" t="s">
        <v>3879</v>
      </c>
      <c r="G2185">
        <v>4</v>
      </c>
      <c r="H2185" t="s">
        <v>3883</v>
      </c>
      <c r="I2185">
        <v>8</v>
      </c>
      <c r="J2185" t="s">
        <v>16</v>
      </c>
      <c r="K2185" t="s">
        <v>3833</v>
      </c>
      <c r="L2185" t="s">
        <v>3861</v>
      </c>
    </row>
    <row r="2186" spans="1:12" x14ac:dyDescent="0.35">
      <c r="A2186" t="s">
        <v>6159</v>
      </c>
      <c r="B2186" t="s">
        <v>15</v>
      </c>
      <c r="C2186" t="s">
        <v>15</v>
      </c>
      <c r="D2186" t="s">
        <v>3851</v>
      </c>
      <c r="E2186">
        <v>4</v>
      </c>
      <c r="F2186" t="s">
        <v>3842</v>
      </c>
      <c r="G2186">
        <v>2</v>
      </c>
      <c r="H2186" t="s">
        <v>3883</v>
      </c>
      <c r="I2186">
        <v>8</v>
      </c>
      <c r="J2186" t="s">
        <v>36</v>
      </c>
      <c r="K2186" t="s">
        <v>3825</v>
      </c>
      <c r="L2186" t="s">
        <v>4609</v>
      </c>
    </row>
    <row r="2187" spans="1:12" x14ac:dyDescent="0.35">
      <c r="A2187" t="s">
        <v>4191</v>
      </c>
      <c r="B2187" t="s">
        <v>3825</v>
      </c>
      <c r="C2187" t="s">
        <v>84</v>
      </c>
      <c r="D2187" t="s">
        <v>3834</v>
      </c>
      <c r="E2187">
        <v>5</v>
      </c>
      <c r="F2187" t="s">
        <v>3839</v>
      </c>
      <c r="G2187">
        <v>1.5</v>
      </c>
      <c r="H2187" t="s">
        <v>3899</v>
      </c>
      <c r="I2187">
        <v>7.5</v>
      </c>
      <c r="J2187" t="s">
        <v>36</v>
      </c>
      <c r="K2187" t="s">
        <v>3825</v>
      </c>
      <c r="L2187" t="s">
        <v>4192</v>
      </c>
    </row>
    <row r="2188" spans="1:12" x14ac:dyDescent="0.35">
      <c r="A2188" t="s">
        <v>894</v>
      </c>
      <c r="B2188" t="s">
        <v>24</v>
      </c>
      <c r="C2188" t="s">
        <v>24</v>
      </c>
      <c r="D2188" t="s">
        <v>3851</v>
      </c>
      <c r="E2188">
        <v>4</v>
      </c>
      <c r="F2188" t="s">
        <v>3828</v>
      </c>
      <c r="G2188">
        <v>3</v>
      </c>
      <c r="H2188" t="s">
        <v>3852</v>
      </c>
      <c r="I2188">
        <v>12</v>
      </c>
      <c r="J2188" t="s">
        <v>16</v>
      </c>
      <c r="K2188" t="s">
        <v>17</v>
      </c>
      <c r="L2188" t="s">
        <v>3934</v>
      </c>
    </row>
    <row r="2189" spans="1:12" x14ac:dyDescent="0.35">
      <c r="A2189" t="s">
        <v>4193</v>
      </c>
      <c r="B2189" t="s">
        <v>3825</v>
      </c>
      <c r="C2189" t="s">
        <v>15</v>
      </c>
      <c r="D2189" t="s">
        <v>3827</v>
      </c>
      <c r="E2189">
        <v>3</v>
      </c>
      <c r="F2189" t="s">
        <v>3842</v>
      </c>
      <c r="G2189">
        <v>2</v>
      </c>
      <c r="H2189" t="s">
        <v>3902</v>
      </c>
      <c r="I2189">
        <v>6</v>
      </c>
      <c r="J2189" t="s">
        <v>25</v>
      </c>
      <c r="K2189" t="s">
        <v>3833</v>
      </c>
      <c r="L2189" t="s">
        <v>4194</v>
      </c>
    </row>
    <row r="2190" spans="1:12" x14ac:dyDescent="0.35">
      <c r="A2190" t="s">
        <v>6160</v>
      </c>
      <c r="B2190" t="s">
        <v>24</v>
      </c>
      <c r="C2190" t="s">
        <v>24</v>
      </c>
      <c r="D2190" t="s">
        <v>3834</v>
      </c>
      <c r="E2190">
        <v>5</v>
      </c>
      <c r="F2190" t="s">
        <v>3828</v>
      </c>
      <c r="G2190">
        <v>3</v>
      </c>
      <c r="H2190" t="s">
        <v>3835</v>
      </c>
      <c r="I2190">
        <v>15</v>
      </c>
      <c r="J2190" t="s">
        <v>3830</v>
      </c>
      <c r="K2190" t="s">
        <v>17</v>
      </c>
      <c r="L2190" t="s">
        <v>4582</v>
      </c>
    </row>
    <row r="2191" spans="1:12" x14ac:dyDescent="0.35">
      <c r="A2191" t="s">
        <v>6161</v>
      </c>
      <c r="B2191" t="s">
        <v>42</v>
      </c>
      <c r="C2191" t="s">
        <v>42</v>
      </c>
      <c r="D2191" t="s">
        <v>3834</v>
      </c>
      <c r="E2191">
        <v>5</v>
      </c>
      <c r="F2191" t="s">
        <v>3830</v>
      </c>
      <c r="G2191">
        <v>5</v>
      </c>
      <c r="H2191" t="s">
        <v>3855</v>
      </c>
      <c r="I2191">
        <v>25</v>
      </c>
      <c r="J2191" t="s">
        <v>16</v>
      </c>
      <c r="K2191" t="s">
        <v>3830</v>
      </c>
      <c r="L2191" t="s">
        <v>3847</v>
      </c>
    </row>
    <row r="2192" spans="1:12" x14ac:dyDescent="0.35">
      <c r="A2192" t="s">
        <v>6162</v>
      </c>
      <c r="B2192" t="s">
        <v>58</v>
      </c>
      <c r="C2192" t="s">
        <v>58</v>
      </c>
      <c r="D2192" t="s">
        <v>3851</v>
      </c>
      <c r="E2192">
        <v>4</v>
      </c>
      <c r="F2192" t="s">
        <v>3879</v>
      </c>
      <c r="G2192">
        <v>4</v>
      </c>
      <c r="H2192" t="s">
        <v>3874</v>
      </c>
      <c r="I2192">
        <v>16</v>
      </c>
      <c r="J2192" t="s">
        <v>16</v>
      </c>
      <c r="K2192" t="s">
        <v>3833</v>
      </c>
      <c r="L2192" t="s">
        <v>4509</v>
      </c>
    </row>
    <row r="2193" spans="1:12" x14ac:dyDescent="0.35">
      <c r="A2193" t="s">
        <v>6163</v>
      </c>
      <c r="B2193" t="s">
        <v>84</v>
      </c>
      <c r="C2193" t="s">
        <v>84</v>
      </c>
      <c r="D2193" t="s">
        <v>3834</v>
      </c>
      <c r="E2193">
        <v>5</v>
      </c>
      <c r="F2193" t="s">
        <v>3830</v>
      </c>
      <c r="G2193">
        <v>1.5</v>
      </c>
      <c r="H2193" t="s">
        <v>3899</v>
      </c>
      <c r="I2193">
        <v>7.5</v>
      </c>
      <c r="J2193" t="s">
        <v>3833</v>
      </c>
      <c r="K2193" t="s">
        <v>3833</v>
      </c>
      <c r="L2193" t="s">
        <v>3891</v>
      </c>
    </row>
    <row r="2194" spans="1:12" x14ac:dyDescent="0.35">
      <c r="A2194" t="s">
        <v>895</v>
      </c>
      <c r="B2194" t="s">
        <v>58</v>
      </c>
      <c r="C2194" t="s">
        <v>58</v>
      </c>
      <c r="D2194" t="s">
        <v>3834</v>
      </c>
      <c r="E2194">
        <v>5</v>
      </c>
      <c r="F2194" t="s">
        <v>3879</v>
      </c>
      <c r="G2194">
        <v>4</v>
      </c>
      <c r="H2194" t="s">
        <v>3880</v>
      </c>
      <c r="I2194">
        <v>20</v>
      </c>
      <c r="J2194" t="s">
        <v>16</v>
      </c>
      <c r="K2194" t="s">
        <v>26</v>
      </c>
      <c r="L2194" t="s">
        <v>4125</v>
      </c>
    </row>
    <row r="2195" spans="1:12" x14ac:dyDescent="0.35">
      <c r="A2195" t="s">
        <v>896</v>
      </c>
      <c r="B2195" t="s">
        <v>31</v>
      </c>
      <c r="C2195" t="s">
        <v>31</v>
      </c>
      <c r="D2195" t="s">
        <v>3827</v>
      </c>
      <c r="E2195">
        <v>3</v>
      </c>
      <c r="F2195" t="s">
        <v>3846</v>
      </c>
      <c r="G2195">
        <v>1</v>
      </c>
      <c r="H2195" t="s">
        <v>3828</v>
      </c>
      <c r="I2195">
        <v>3</v>
      </c>
      <c r="J2195" t="s">
        <v>25</v>
      </c>
      <c r="K2195" t="s">
        <v>17</v>
      </c>
      <c r="L2195" t="s">
        <v>5545</v>
      </c>
    </row>
    <row r="2196" spans="1:12" x14ac:dyDescent="0.35">
      <c r="A2196" t="s">
        <v>6164</v>
      </c>
      <c r="B2196" t="s">
        <v>47</v>
      </c>
      <c r="C2196" t="s">
        <v>47</v>
      </c>
      <c r="D2196" t="s">
        <v>3838</v>
      </c>
      <c r="E2196">
        <v>2</v>
      </c>
      <c r="F2196" t="s">
        <v>3879</v>
      </c>
      <c r="G2196">
        <v>4</v>
      </c>
      <c r="H2196" t="s">
        <v>3883</v>
      </c>
      <c r="I2196">
        <v>8</v>
      </c>
      <c r="J2196" t="s">
        <v>36</v>
      </c>
      <c r="K2196" t="s">
        <v>3830</v>
      </c>
      <c r="L2196" t="s">
        <v>4102</v>
      </c>
    </row>
    <row r="2197" spans="1:12" x14ac:dyDescent="0.35">
      <c r="A2197" t="s">
        <v>897</v>
      </c>
      <c r="B2197" t="s">
        <v>47</v>
      </c>
      <c r="C2197" t="s">
        <v>47</v>
      </c>
      <c r="D2197" t="s">
        <v>3838</v>
      </c>
      <c r="E2197">
        <v>2</v>
      </c>
      <c r="F2197" t="s">
        <v>3879</v>
      </c>
      <c r="G2197">
        <v>4</v>
      </c>
      <c r="H2197" t="s">
        <v>3883</v>
      </c>
      <c r="I2197">
        <v>8</v>
      </c>
      <c r="J2197" t="s">
        <v>16</v>
      </c>
      <c r="K2197" t="s">
        <v>26</v>
      </c>
      <c r="L2197" t="s">
        <v>4000</v>
      </c>
    </row>
    <row r="2198" spans="1:12" x14ac:dyDescent="0.35">
      <c r="A2198" t="s">
        <v>6165</v>
      </c>
      <c r="B2198" t="s">
        <v>47</v>
      </c>
      <c r="C2198" t="s">
        <v>47</v>
      </c>
      <c r="D2198" t="s">
        <v>3827</v>
      </c>
      <c r="E2198">
        <v>3</v>
      </c>
      <c r="F2198" t="s">
        <v>3879</v>
      </c>
      <c r="G2198">
        <v>4</v>
      </c>
      <c r="H2198" t="s">
        <v>3852</v>
      </c>
      <c r="I2198">
        <v>12</v>
      </c>
      <c r="J2198" t="s">
        <v>25</v>
      </c>
      <c r="K2198" t="s">
        <v>3833</v>
      </c>
      <c r="L2198" t="s">
        <v>4208</v>
      </c>
    </row>
    <row r="2199" spans="1:12" x14ac:dyDescent="0.35">
      <c r="A2199" t="s">
        <v>6166</v>
      </c>
      <c r="B2199" t="s">
        <v>47</v>
      </c>
      <c r="C2199" t="s">
        <v>47</v>
      </c>
      <c r="D2199" t="s">
        <v>3827</v>
      </c>
      <c r="E2199">
        <v>3</v>
      </c>
      <c r="F2199" t="s">
        <v>3879</v>
      </c>
      <c r="G2199">
        <v>4</v>
      </c>
      <c r="H2199" t="s">
        <v>3852</v>
      </c>
      <c r="I2199">
        <v>12</v>
      </c>
      <c r="J2199" t="s">
        <v>16</v>
      </c>
      <c r="K2199" t="s">
        <v>3833</v>
      </c>
      <c r="L2199" t="s">
        <v>3971</v>
      </c>
    </row>
    <row r="2200" spans="1:12" x14ac:dyDescent="0.35">
      <c r="A2200" t="s">
        <v>4195</v>
      </c>
      <c r="B2200" t="s">
        <v>3830</v>
      </c>
      <c r="C2200" t="s">
        <v>42</v>
      </c>
      <c r="D2200" t="s">
        <v>3834</v>
      </c>
      <c r="E2200">
        <v>5</v>
      </c>
      <c r="F2200" t="s">
        <v>3849</v>
      </c>
      <c r="G2200">
        <v>5</v>
      </c>
      <c r="H2200" t="s">
        <v>3855</v>
      </c>
      <c r="I2200">
        <v>25</v>
      </c>
      <c r="J2200" t="s">
        <v>3833</v>
      </c>
      <c r="K2200" t="s">
        <v>17</v>
      </c>
      <c r="L2200" t="s">
        <v>4148</v>
      </c>
    </row>
    <row r="2201" spans="1:12" x14ac:dyDescent="0.35">
      <c r="A2201" t="s">
        <v>6167</v>
      </c>
      <c r="B2201" t="s">
        <v>15</v>
      </c>
      <c r="C2201" t="s">
        <v>15</v>
      </c>
      <c r="D2201" t="s">
        <v>3851</v>
      </c>
      <c r="E2201">
        <v>4</v>
      </c>
      <c r="F2201" t="s">
        <v>3842</v>
      </c>
      <c r="G2201">
        <v>2</v>
      </c>
      <c r="H2201" t="s">
        <v>3833</v>
      </c>
      <c r="I2201">
        <v>8</v>
      </c>
      <c r="J2201" t="s">
        <v>3833</v>
      </c>
      <c r="K2201" t="s">
        <v>3833</v>
      </c>
      <c r="L2201" t="s">
        <v>4172</v>
      </c>
    </row>
    <row r="2202" spans="1:12" x14ac:dyDescent="0.35">
      <c r="A2202" t="s">
        <v>6168</v>
      </c>
      <c r="B2202" t="s">
        <v>47</v>
      </c>
      <c r="C2202" t="s">
        <v>47</v>
      </c>
      <c r="D2202" t="s">
        <v>3827</v>
      </c>
      <c r="E2202">
        <v>3</v>
      </c>
      <c r="F2202" t="s">
        <v>3879</v>
      </c>
      <c r="G2202">
        <v>4</v>
      </c>
      <c r="H2202" t="s">
        <v>3852</v>
      </c>
      <c r="I2202">
        <v>12</v>
      </c>
      <c r="J2202" t="s">
        <v>16</v>
      </c>
      <c r="K2202" t="s">
        <v>3833</v>
      </c>
      <c r="L2202" t="s">
        <v>4119</v>
      </c>
    </row>
    <row r="2203" spans="1:12" x14ac:dyDescent="0.35">
      <c r="A2203" t="s">
        <v>6169</v>
      </c>
      <c r="B2203" t="s">
        <v>84</v>
      </c>
      <c r="C2203" t="s">
        <v>84</v>
      </c>
      <c r="D2203" t="s">
        <v>3838</v>
      </c>
      <c r="E2203">
        <v>2</v>
      </c>
      <c r="F2203" t="s">
        <v>3839</v>
      </c>
      <c r="G2203">
        <v>1.5</v>
      </c>
      <c r="H2203" t="s">
        <v>3828</v>
      </c>
      <c r="I2203">
        <v>3</v>
      </c>
      <c r="J2203" t="s">
        <v>36</v>
      </c>
      <c r="K2203" t="s">
        <v>3833</v>
      </c>
      <c r="L2203" t="s">
        <v>3929</v>
      </c>
    </row>
    <row r="2204" spans="1:12" x14ac:dyDescent="0.35">
      <c r="A2204" t="s">
        <v>6170</v>
      </c>
      <c r="B2204" t="s">
        <v>50</v>
      </c>
      <c r="C2204" t="s">
        <v>50</v>
      </c>
      <c r="D2204" t="s">
        <v>3838</v>
      </c>
      <c r="E2204">
        <v>2</v>
      </c>
      <c r="F2204" t="s">
        <v>3828</v>
      </c>
      <c r="G2204">
        <v>3</v>
      </c>
      <c r="H2204" t="s">
        <v>3902</v>
      </c>
      <c r="I2204">
        <v>6</v>
      </c>
      <c r="J2204" t="s">
        <v>25</v>
      </c>
      <c r="K2204" t="s">
        <v>3833</v>
      </c>
      <c r="L2204" t="s">
        <v>4696</v>
      </c>
    </row>
    <row r="2205" spans="1:12" x14ac:dyDescent="0.35">
      <c r="A2205" t="s">
        <v>6171</v>
      </c>
      <c r="B2205" t="s">
        <v>24</v>
      </c>
      <c r="C2205" t="s">
        <v>24</v>
      </c>
      <c r="D2205" t="s">
        <v>3838</v>
      </c>
      <c r="E2205">
        <v>2</v>
      </c>
      <c r="F2205" t="s">
        <v>3828</v>
      </c>
      <c r="G2205">
        <v>3</v>
      </c>
      <c r="H2205" t="s">
        <v>3902</v>
      </c>
      <c r="I2205">
        <v>6</v>
      </c>
      <c r="J2205" t="s">
        <v>3833</v>
      </c>
      <c r="K2205" t="s">
        <v>3833</v>
      </c>
      <c r="L2205" t="s">
        <v>4439</v>
      </c>
    </row>
    <row r="2206" spans="1:12" x14ac:dyDescent="0.35">
      <c r="A2206" t="s">
        <v>6172</v>
      </c>
      <c r="B2206" t="s">
        <v>24</v>
      </c>
      <c r="C2206" t="s">
        <v>24</v>
      </c>
      <c r="D2206" t="s">
        <v>3838</v>
      </c>
      <c r="E2206">
        <v>2</v>
      </c>
      <c r="F2206" t="s">
        <v>3828</v>
      </c>
      <c r="G2206">
        <v>3</v>
      </c>
      <c r="H2206" t="s">
        <v>3902</v>
      </c>
      <c r="I2206">
        <v>6</v>
      </c>
      <c r="J2206" t="s">
        <v>3830</v>
      </c>
      <c r="K2206" t="s">
        <v>3833</v>
      </c>
      <c r="L2206" t="s">
        <v>4831</v>
      </c>
    </row>
    <row r="2207" spans="1:12" x14ac:dyDescent="0.35">
      <c r="A2207" t="s">
        <v>6173</v>
      </c>
      <c r="B2207" t="s">
        <v>31</v>
      </c>
      <c r="C2207" t="s">
        <v>31</v>
      </c>
      <c r="D2207" t="s">
        <v>3858</v>
      </c>
      <c r="E2207">
        <v>1</v>
      </c>
      <c r="F2207" t="s">
        <v>3846</v>
      </c>
      <c r="G2207">
        <v>1</v>
      </c>
      <c r="H2207" t="s">
        <v>3833</v>
      </c>
      <c r="I2207">
        <v>1</v>
      </c>
      <c r="J2207" t="s">
        <v>16</v>
      </c>
      <c r="K2207" t="s">
        <v>3833</v>
      </c>
      <c r="L2207" t="s">
        <v>3830</v>
      </c>
    </row>
    <row r="2208" spans="1:12" x14ac:dyDescent="0.35">
      <c r="A2208" t="s">
        <v>898</v>
      </c>
      <c r="B2208" t="s">
        <v>84</v>
      </c>
      <c r="C2208" t="s">
        <v>84</v>
      </c>
      <c r="D2208" t="s">
        <v>3827</v>
      </c>
      <c r="E2208">
        <v>3</v>
      </c>
      <c r="F2208" t="s">
        <v>3839</v>
      </c>
      <c r="G2208">
        <v>1.5</v>
      </c>
      <c r="H2208" t="s">
        <v>4060</v>
      </c>
      <c r="I2208">
        <v>4.5</v>
      </c>
      <c r="J2208" t="s">
        <v>16</v>
      </c>
      <c r="K2208" t="s">
        <v>17</v>
      </c>
      <c r="L2208" t="s">
        <v>3957</v>
      </c>
    </row>
    <row r="2209" spans="1:12" x14ac:dyDescent="0.35">
      <c r="A2209" t="s">
        <v>899</v>
      </c>
      <c r="B2209" t="s">
        <v>3825</v>
      </c>
      <c r="C2209" t="s">
        <v>15</v>
      </c>
      <c r="D2209" t="s">
        <v>3827</v>
      </c>
      <c r="E2209">
        <v>3</v>
      </c>
      <c r="F2209" t="s">
        <v>3842</v>
      </c>
      <c r="G2209">
        <v>2</v>
      </c>
      <c r="H2209" t="s">
        <v>3902</v>
      </c>
      <c r="I2209">
        <v>6</v>
      </c>
      <c r="J2209" t="s">
        <v>16</v>
      </c>
      <c r="K2209" t="s">
        <v>26</v>
      </c>
      <c r="L2209" t="s">
        <v>4055</v>
      </c>
    </row>
    <row r="2210" spans="1:12" x14ac:dyDescent="0.35">
      <c r="A2210" t="s">
        <v>6174</v>
      </c>
      <c r="B2210" t="s">
        <v>15</v>
      </c>
      <c r="C2210" t="s">
        <v>15</v>
      </c>
      <c r="D2210" t="s">
        <v>3827</v>
      </c>
      <c r="E2210">
        <v>3</v>
      </c>
      <c r="F2210" t="s">
        <v>3842</v>
      </c>
      <c r="G2210">
        <v>2</v>
      </c>
      <c r="H2210" t="s">
        <v>3902</v>
      </c>
      <c r="I2210">
        <v>6</v>
      </c>
      <c r="J2210" t="s">
        <v>3833</v>
      </c>
      <c r="K2210" t="s">
        <v>26</v>
      </c>
      <c r="L2210" t="s">
        <v>4145</v>
      </c>
    </row>
    <row r="2211" spans="1:12" x14ac:dyDescent="0.35">
      <c r="A2211" t="s">
        <v>6175</v>
      </c>
      <c r="B2211" t="s">
        <v>58</v>
      </c>
      <c r="C2211" t="s">
        <v>58</v>
      </c>
      <c r="D2211" t="s">
        <v>3838</v>
      </c>
      <c r="E2211">
        <v>2</v>
      </c>
      <c r="F2211" t="s">
        <v>3879</v>
      </c>
      <c r="G2211">
        <v>4</v>
      </c>
      <c r="H2211" t="s">
        <v>3883</v>
      </c>
      <c r="I2211">
        <v>8</v>
      </c>
      <c r="J2211" t="s">
        <v>3833</v>
      </c>
      <c r="K2211" t="s">
        <v>3833</v>
      </c>
      <c r="L2211" t="s">
        <v>3937</v>
      </c>
    </row>
    <row r="2212" spans="1:12" x14ac:dyDescent="0.35">
      <c r="A2212" t="s">
        <v>6176</v>
      </c>
      <c r="B2212" t="s">
        <v>31</v>
      </c>
      <c r="C2212" t="s">
        <v>31</v>
      </c>
      <c r="D2212" t="s">
        <v>3838</v>
      </c>
      <c r="E2212">
        <v>2</v>
      </c>
      <c r="F2212" t="s">
        <v>3846</v>
      </c>
      <c r="G2212">
        <v>1</v>
      </c>
      <c r="H2212" t="s">
        <v>3842</v>
      </c>
      <c r="I2212">
        <v>2</v>
      </c>
      <c r="J2212" t="s">
        <v>36</v>
      </c>
      <c r="K2212" t="s">
        <v>3833</v>
      </c>
      <c r="L2212" t="s">
        <v>4855</v>
      </c>
    </row>
    <row r="2213" spans="1:12" x14ac:dyDescent="0.35">
      <c r="A2213" t="s">
        <v>6177</v>
      </c>
      <c r="B2213" t="s">
        <v>24</v>
      </c>
      <c r="C2213" t="s">
        <v>24</v>
      </c>
      <c r="D2213" t="s">
        <v>3834</v>
      </c>
      <c r="E2213">
        <v>5</v>
      </c>
      <c r="F2213" t="s">
        <v>3828</v>
      </c>
      <c r="G2213">
        <v>3</v>
      </c>
      <c r="H2213" t="s">
        <v>3830</v>
      </c>
      <c r="I2213">
        <v>15</v>
      </c>
      <c r="J2213" t="s">
        <v>36</v>
      </c>
      <c r="K2213" t="s">
        <v>3833</v>
      </c>
      <c r="L2213" t="s">
        <v>3881</v>
      </c>
    </row>
    <row r="2214" spans="1:12" x14ac:dyDescent="0.35">
      <c r="A2214" t="s">
        <v>6178</v>
      </c>
      <c r="B2214" t="s">
        <v>58</v>
      </c>
      <c r="C2214" t="s">
        <v>58</v>
      </c>
      <c r="D2214" t="s">
        <v>3827</v>
      </c>
      <c r="E2214">
        <v>3</v>
      </c>
      <c r="F2214" t="s">
        <v>3879</v>
      </c>
      <c r="G2214">
        <v>4</v>
      </c>
      <c r="H2214" t="s">
        <v>3852</v>
      </c>
      <c r="I2214">
        <v>12</v>
      </c>
      <c r="J2214" t="s">
        <v>36</v>
      </c>
      <c r="K2214" t="s">
        <v>3833</v>
      </c>
      <c r="L2214" t="s">
        <v>3863</v>
      </c>
    </row>
    <row r="2215" spans="1:12" x14ac:dyDescent="0.35">
      <c r="A2215" t="s">
        <v>6179</v>
      </c>
      <c r="B2215" t="s">
        <v>58</v>
      </c>
      <c r="C2215" t="s">
        <v>58</v>
      </c>
      <c r="D2215" t="s">
        <v>3858</v>
      </c>
      <c r="E2215">
        <v>1</v>
      </c>
      <c r="F2215" t="s">
        <v>3879</v>
      </c>
      <c r="G2215">
        <v>4</v>
      </c>
      <c r="H2215" t="s">
        <v>3879</v>
      </c>
      <c r="I2215">
        <v>4</v>
      </c>
      <c r="J2215" t="s">
        <v>3833</v>
      </c>
      <c r="K2215" t="s">
        <v>3833</v>
      </c>
      <c r="L2215" t="s">
        <v>4433</v>
      </c>
    </row>
    <row r="2216" spans="1:12" x14ac:dyDescent="0.35">
      <c r="A2216" t="s">
        <v>6180</v>
      </c>
      <c r="B2216" t="s">
        <v>50</v>
      </c>
      <c r="C2216" t="s">
        <v>50</v>
      </c>
      <c r="D2216" t="s">
        <v>3858</v>
      </c>
      <c r="E2216">
        <v>1</v>
      </c>
      <c r="F2216" t="s">
        <v>3828</v>
      </c>
      <c r="G2216">
        <v>3</v>
      </c>
      <c r="H2216" t="s">
        <v>3828</v>
      </c>
      <c r="I2216">
        <v>3</v>
      </c>
      <c r="J2216" t="s">
        <v>25</v>
      </c>
      <c r="K2216" t="s">
        <v>3833</v>
      </c>
      <c r="L2216" t="s">
        <v>5254</v>
      </c>
    </row>
    <row r="2217" spans="1:12" x14ac:dyDescent="0.35">
      <c r="A2217" t="s">
        <v>900</v>
      </c>
      <c r="B2217" t="s">
        <v>50</v>
      </c>
      <c r="C2217" t="s">
        <v>50</v>
      </c>
      <c r="D2217" t="s">
        <v>3827</v>
      </c>
      <c r="E2217">
        <v>3</v>
      </c>
      <c r="F2217" t="s">
        <v>3828</v>
      </c>
      <c r="G2217">
        <v>3</v>
      </c>
      <c r="H2217" t="s">
        <v>3829</v>
      </c>
      <c r="I2217">
        <v>9</v>
      </c>
      <c r="J2217" t="s">
        <v>25</v>
      </c>
      <c r="K2217" t="s">
        <v>17</v>
      </c>
      <c r="L2217" t="s">
        <v>4409</v>
      </c>
    </row>
    <row r="2218" spans="1:12" x14ac:dyDescent="0.35">
      <c r="A2218" t="s">
        <v>6181</v>
      </c>
      <c r="B2218" t="s">
        <v>47</v>
      </c>
      <c r="C2218" t="s">
        <v>47</v>
      </c>
      <c r="D2218" t="s">
        <v>3834</v>
      </c>
      <c r="E2218">
        <v>5</v>
      </c>
      <c r="F2218" t="s">
        <v>3879</v>
      </c>
      <c r="G2218">
        <v>4</v>
      </c>
      <c r="H2218" t="s">
        <v>3880</v>
      </c>
      <c r="I2218">
        <v>20</v>
      </c>
      <c r="J2218" t="s">
        <v>3833</v>
      </c>
      <c r="K2218" t="s">
        <v>26</v>
      </c>
      <c r="L2218" t="s">
        <v>4974</v>
      </c>
    </row>
    <row r="2219" spans="1:12" x14ac:dyDescent="0.35">
      <c r="A2219" t="s">
        <v>6182</v>
      </c>
      <c r="B2219" t="s">
        <v>15</v>
      </c>
      <c r="C2219" t="s">
        <v>15</v>
      </c>
      <c r="D2219" t="s">
        <v>3838</v>
      </c>
      <c r="E2219">
        <v>2</v>
      </c>
      <c r="F2219" t="s">
        <v>3842</v>
      </c>
      <c r="G2219">
        <v>2</v>
      </c>
      <c r="H2219" t="s">
        <v>3830</v>
      </c>
      <c r="I2219">
        <v>4</v>
      </c>
      <c r="J2219" t="s">
        <v>25</v>
      </c>
      <c r="K2219" t="s">
        <v>3833</v>
      </c>
      <c r="L2219" t="s">
        <v>4631</v>
      </c>
    </row>
    <row r="2220" spans="1:12" x14ac:dyDescent="0.35">
      <c r="A2220" t="s">
        <v>4196</v>
      </c>
      <c r="B2220" t="s">
        <v>3833</v>
      </c>
      <c r="C2220" t="s">
        <v>3826</v>
      </c>
      <c r="D2220" t="s">
        <v>3838</v>
      </c>
      <c r="E2220">
        <v>2</v>
      </c>
      <c r="F2220" t="s">
        <v>3828</v>
      </c>
      <c r="G2220">
        <v>3</v>
      </c>
      <c r="H2220" t="s">
        <v>3902</v>
      </c>
      <c r="I2220">
        <v>6</v>
      </c>
      <c r="J2220" t="s">
        <v>16</v>
      </c>
      <c r="K2220" t="s">
        <v>26</v>
      </c>
      <c r="L2220" t="s">
        <v>4177</v>
      </c>
    </row>
    <row r="2221" spans="1:12" x14ac:dyDescent="0.35">
      <c r="A2221" t="s">
        <v>6183</v>
      </c>
      <c r="B2221" t="s">
        <v>47</v>
      </c>
      <c r="C2221" t="s">
        <v>47</v>
      </c>
      <c r="D2221" t="s">
        <v>3827</v>
      </c>
      <c r="E2221">
        <v>3</v>
      </c>
      <c r="F2221" t="s">
        <v>3879</v>
      </c>
      <c r="G2221">
        <v>4</v>
      </c>
      <c r="H2221" t="s">
        <v>3852</v>
      </c>
      <c r="I2221">
        <v>12</v>
      </c>
      <c r="J2221" t="s">
        <v>3833</v>
      </c>
      <c r="K2221" t="s">
        <v>17</v>
      </c>
      <c r="L2221" t="s">
        <v>4563</v>
      </c>
    </row>
    <row r="2222" spans="1:12" x14ac:dyDescent="0.35">
      <c r="A2222" t="s">
        <v>901</v>
      </c>
      <c r="B2222" t="s">
        <v>42</v>
      </c>
      <c r="C2222" t="s">
        <v>42</v>
      </c>
      <c r="D2222" t="s">
        <v>3827</v>
      </c>
      <c r="E2222">
        <v>3</v>
      </c>
      <c r="F2222" t="s">
        <v>3849</v>
      </c>
      <c r="G2222">
        <v>5</v>
      </c>
      <c r="H2222" t="s">
        <v>3835</v>
      </c>
      <c r="I2222">
        <v>15</v>
      </c>
      <c r="J2222" t="s">
        <v>36</v>
      </c>
      <c r="K2222" t="s">
        <v>26</v>
      </c>
      <c r="L2222" t="s">
        <v>4688</v>
      </c>
    </row>
    <row r="2223" spans="1:12" x14ac:dyDescent="0.35">
      <c r="A2223" t="s">
        <v>6184</v>
      </c>
      <c r="B2223" t="s">
        <v>58</v>
      </c>
      <c r="C2223" t="s">
        <v>58</v>
      </c>
      <c r="D2223" t="s">
        <v>3838</v>
      </c>
      <c r="E2223">
        <v>2</v>
      </c>
      <c r="F2223" t="s">
        <v>3879</v>
      </c>
      <c r="G2223">
        <v>4</v>
      </c>
      <c r="H2223" t="s">
        <v>3883</v>
      </c>
      <c r="I2223">
        <v>8</v>
      </c>
      <c r="J2223" t="s">
        <v>3830</v>
      </c>
      <c r="K2223" t="s">
        <v>26</v>
      </c>
      <c r="L2223" t="s">
        <v>4354</v>
      </c>
    </row>
    <row r="2224" spans="1:12" x14ac:dyDescent="0.35">
      <c r="A2224" t="s">
        <v>4197</v>
      </c>
      <c r="B2224" t="s">
        <v>3825</v>
      </c>
      <c r="C2224" t="s">
        <v>3826</v>
      </c>
      <c r="D2224" t="s">
        <v>3851</v>
      </c>
      <c r="E2224">
        <v>4</v>
      </c>
      <c r="F2224" t="s">
        <v>3879</v>
      </c>
      <c r="G2224">
        <v>4</v>
      </c>
      <c r="H2224" t="s">
        <v>3874</v>
      </c>
      <c r="I2224">
        <v>16</v>
      </c>
      <c r="J2224" t="s">
        <v>16</v>
      </c>
      <c r="K2224" t="s">
        <v>3833</v>
      </c>
      <c r="L2224" t="s">
        <v>3833</v>
      </c>
    </row>
    <row r="2225" spans="1:12" x14ac:dyDescent="0.35">
      <c r="A2225" t="s">
        <v>6185</v>
      </c>
      <c r="B2225" t="s">
        <v>58</v>
      </c>
      <c r="C2225" t="s">
        <v>58</v>
      </c>
      <c r="D2225" t="s">
        <v>3834</v>
      </c>
      <c r="E2225">
        <v>5</v>
      </c>
      <c r="F2225" t="s">
        <v>3879</v>
      </c>
      <c r="G2225">
        <v>4</v>
      </c>
      <c r="H2225" t="s">
        <v>3880</v>
      </c>
      <c r="I2225">
        <v>20</v>
      </c>
      <c r="J2225" t="s">
        <v>36</v>
      </c>
      <c r="K2225" t="s">
        <v>3833</v>
      </c>
      <c r="L2225" t="s">
        <v>5120</v>
      </c>
    </row>
    <row r="2226" spans="1:12" x14ac:dyDescent="0.35">
      <c r="A2226" t="s">
        <v>6186</v>
      </c>
      <c r="B2226" t="s">
        <v>42</v>
      </c>
      <c r="C2226" t="s">
        <v>42</v>
      </c>
      <c r="D2226" t="s">
        <v>3834</v>
      </c>
      <c r="E2226">
        <v>5</v>
      </c>
      <c r="F2226" t="s">
        <v>3849</v>
      </c>
      <c r="G2226">
        <v>5</v>
      </c>
      <c r="H2226" t="s">
        <v>3855</v>
      </c>
      <c r="I2226">
        <v>25</v>
      </c>
      <c r="J2226" t="s">
        <v>16</v>
      </c>
      <c r="K2226" t="s">
        <v>3825</v>
      </c>
      <c r="L2226" t="s">
        <v>3875</v>
      </c>
    </row>
    <row r="2227" spans="1:12" x14ac:dyDescent="0.35">
      <c r="A2227" t="s">
        <v>902</v>
      </c>
      <c r="B2227" t="s">
        <v>42</v>
      </c>
      <c r="C2227" t="s">
        <v>42</v>
      </c>
      <c r="D2227" t="s">
        <v>3827</v>
      </c>
      <c r="E2227">
        <v>3</v>
      </c>
      <c r="F2227" t="s">
        <v>3849</v>
      </c>
      <c r="G2227">
        <v>5</v>
      </c>
      <c r="H2227" t="s">
        <v>3835</v>
      </c>
      <c r="I2227">
        <v>15</v>
      </c>
      <c r="J2227" t="s">
        <v>16</v>
      </c>
      <c r="K2227" t="s">
        <v>26</v>
      </c>
      <c r="L2227" t="s">
        <v>4000</v>
      </c>
    </row>
    <row r="2228" spans="1:12" x14ac:dyDescent="0.35">
      <c r="A2228" t="s">
        <v>903</v>
      </c>
      <c r="B2228" t="s">
        <v>3833</v>
      </c>
      <c r="C2228" t="s">
        <v>84</v>
      </c>
      <c r="D2228" t="s">
        <v>3838</v>
      </c>
      <c r="E2228">
        <v>2</v>
      </c>
      <c r="F2228" t="s">
        <v>3839</v>
      </c>
      <c r="G2228">
        <v>1.5</v>
      </c>
      <c r="H2228" t="s">
        <v>3828</v>
      </c>
      <c r="I2228">
        <v>3</v>
      </c>
      <c r="J2228" t="s">
        <v>25</v>
      </c>
      <c r="K2228" t="s">
        <v>26</v>
      </c>
      <c r="L2228" t="s">
        <v>4094</v>
      </c>
    </row>
    <row r="2229" spans="1:12" x14ac:dyDescent="0.35">
      <c r="A2229" t="s">
        <v>4198</v>
      </c>
      <c r="B2229" t="s">
        <v>3830</v>
      </c>
      <c r="C2229" t="s">
        <v>3826</v>
      </c>
      <c r="D2229" t="s">
        <v>3838</v>
      </c>
      <c r="E2229">
        <v>2</v>
      </c>
      <c r="F2229" t="s">
        <v>3825</v>
      </c>
      <c r="G2229">
        <v>4</v>
      </c>
      <c r="H2229" t="s">
        <v>3883</v>
      </c>
      <c r="I2229">
        <v>8</v>
      </c>
      <c r="J2229" t="s">
        <v>3833</v>
      </c>
      <c r="K2229" t="s">
        <v>3825</v>
      </c>
      <c r="L2229" t="s">
        <v>4069</v>
      </c>
    </row>
    <row r="2230" spans="1:12" x14ac:dyDescent="0.35">
      <c r="A2230" t="s">
        <v>904</v>
      </c>
      <c r="B2230" t="s">
        <v>24</v>
      </c>
      <c r="C2230" t="s">
        <v>24</v>
      </c>
      <c r="D2230" t="s">
        <v>3858</v>
      </c>
      <c r="E2230">
        <v>1</v>
      </c>
      <c r="F2230" t="s">
        <v>3828</v>
      </c>
      <c r="G2230">
        <v>3</v>
      </c>
      <c r="H2230" t="s">
        <v>3828</v>
      </c>
      <c r="I2230">
        <v>3</v>
      </c>
      <c r="J2230" t="s">
        <v>16</v>
      </c>
      <c r="K2230" t="s">
        <v>26</v>
      </c>
      <c r="L2230" t="s">
        <v>4244</v>
      </c>
    </row>
    <row r="2231" spans="1:12" x14ac:dyDescent="0.35">
      <c r="A2231" t="s">
        <v>6187</v>
      </c>
      <c r="B2231" t="s">
        <v>47</v>
      </c>
      <c r="C2231" t="s">
        <v>47</v>
      </c>
      <c r="D2231" t="s">
        <v>3838</v>
      </c>
      <c r="E2231">
        <v>2</v>
      </c>
      <c r="F2231" t="s">
        <v>3825</v>
      </c>
      <c r="G2231" t="s">
        <v>3826</v>
      </c>
      <c r="H2231" t="s">
        <v>3833</v>
      </c>
      <c r="I2231" t="s">
        <v>3826</v>
      </c>
      <c r="J2231" t="s">
        <v>3833</v>
      </c>
      <c r="K2231" t="s">
        <v>3833</v>
      </c>
      <c r="L2231" t="s">
        <v>4249</v>
      </c>
    </row>
    <row r="2232" spans="1:12" x14ac:dyDescent="0.35">
      <c r="A2232" t="s">
        <v>6188</v>
      </c>
      <c r="B2232" t="s">
        <v>24</v>
      </c>
      <c r="C2232" t="s">
        <v>24</v>
      </c>
      <c r="D2232" t="s">
        <v>3834</v>
      </c>
      <c r="E2232">
        <v>5</v>
      </c>
      <c r="F2232" t="s">
        <v>3828</v>
      </c>
      <c r="G2232">
        <v>3</v>
      </c>
      <c r="H2232" t="s">
        <v>3835</v>
      </c>
      <c r="I2232">
        <v>15</v>
      </c>
      <c r="J2232" t="s">
        <v>16</v>
      </c>
      <c r="K2232" t="s">
        <v>3833</v>
      </c>
      <c r="L2232" t="s">
        <v>4169</v>
      </c>
    </row>
    <row r="2233" spans="1:12" x14ac:dyDescent="0.35">
      <c r="A2233" t="s">
        <v>905</v>
      </c>
      <c r="B2233" t="s">
        <v>15</v>
      </c>
      <c r="C2233" t="s">
        <v>15</v>
      </c>
      <c r="D2233" t="s">
        <v>3834</v>
      </c>
      <c r="E2233">
        <v>5</v>
      </c>
      <c r="F2233" t="s">
        <v>3842</v>
      </c>
      <c r="G2233">
        <v>2</v>
      </c>
      <c r="H2233" t="s">
        <v>3843</v>
      </c>
      <c r="I2233">
        <v>10</v>
      </c>
      <c r="J2233" t="s">
        <v>36</v>
      </c>
      <c r="K2233" t="s">
        <v>17</v>
      </c>
      <c r="L2233" t="s">
        <v>4235</v>
      </c>
    </row>
    <row r="2234" spans="1:12" x14ac:dyDescent="0.35">
      <c r="A2234" t="s">
        <v>906</v>
      </c>
      <c r="B2234" t="s">
        <v>47</v>
      </c>
      <c r="C2234" t="s">
        <v>47</v>
      </c>
      <c r="D2234" t="s">
        <v>3834</v>
      </c>
      <c r="E2234">
        <v>5</v>
      </c>
      <c r="F2234" t="s">
        <v>3879</v>
      </c>
      <c r="G2234">
        <v>4</v>
      </c>
      <c r="H2234" t="s">
        <v>3880</v>
      </c>
      <c r="I2234">
        <v>20</v>
      </c>
      <c r="J2234" t="s">
        <v>16</v>
      </c>
      <c r="K2234" t="s">
        <v>26</v>
      </c>
      <c r="L2234" t="s">
        <v>4592</v>
      </c>
    </row>
    <row r="2235" spans="1:12" x14ac:dyDescent="0.35">
      <c r="A2235" t="s">
        <v>6189</v>
      </c>
      <c r="B2235" t="s">
        <v>84</v>
      </c>
      <c r="C2235" t="s">
        <v>84</v>
      </c>
      <c r="D2235" t="s">
        <v>3838</v>
      </c>
      <c r="E2235">
        <v>2</v>
      </c>
      <c r="F2235" t="s">
        <v>3839</v>
      </c>
      <c r="G2235">
        <v>1.5</v>
      </c>
      <c r="H2235" t="s">
        <v>3828</v>
      </c>
      <c r="I2235">
        <v>3</v>
      </c>
      <c r="J2235" t="s">
        <v>25</v>
      </c>
      <c r="K2235" t="s">
        <v>3833</v>
      </c>
      <c r="L2235" t="s">
        <v>5479</v>
      </c>
    </row>
    <row r="2236" spans="1:12" x14ac:dyDescent="0.35">
      <c r="A2236" t="s">
        <v>6190</v>
      </c>
      <c r="B2236" t="s">
        <v>31</v>
      </c>
      <c r="C2236" t="s">
        <v>31</v>
      </c>
      <c r="D2236" t="s">
        <v>3834</v>
      </c>
      <c r="E2236">
        <v>5</v>
      </c>
      <c r="F2236" t="s">
        <v>3846</v>
      </c>
      <c r="G2236">
        <v>1</v>
      </c>
      <c r="H2236" t="s">
        <v>3849</v>
      </c>
      <c r="I2236">
        <v>5</v>
      </c>
      <c r="J2236" t="s">
        <v>16</v>
      </c>
      <c r="K2236" t="s">
        <v>3833</v>
      </c>
      <c r="L2236" t="s">
        <v>3831</v>
      </c>
    </row>
    <row r="2237" spans="1:12" x14ac:dyDescent="0.35">
      <c r="A2237" t="s">
        <v>6191</v>
      </c>
      <c r="B2237" t="s">
        <v>42</v>
      </c>
      <c r="C2237" t="s">
        <v>42</v>
      </c>
      <c r="D2237" t="s">
        <v>3834</v>
      </c>
      <c r="E2237">
        <v>5</v>
      </c>
      <c r="F2237" t="s">
        <v>3849</v>
      </c>
      <c r="G2237">
        <v>5</v>
      </c>
      <c r="H2237" t="s">
        <v>3855</v>
      </c>
      <c r="I2237">
        <v>25</v>
      </c>
      <c r="J2237" t="s">
        <v>3833</v>
      </c>
      <c r="K2237" t="s">
        <v>26</v>
      </c>
      <c r="L2237" t="s">
        <v>4599</v>
      </c>
    </row>
    <row r="2238" spans="1:12" x14ac:dyDescent="0.35">
      <c r="A2238" t="s">
        <v>6192</v>
      </c>
      <c r="B2238" t="s">
        <v>15</v>
      </c>
      <c r="C2238" t="s">
        <v>15</v>
      </c>
      <c r="D2238" t="s">
        <v>3838</v>
      </c>
      <c r="E2238">
        <v>2</v>
      </c>
      <c r="F2238" t="s">
        <v>3842</v>
      </c>
      <c r="G2238">
        <v>2</v>
      </c>
      <c r="H2238" t="s">
        <v>3879</v>
      </c>
      <c r="I2238">
        <v>4</v>
      </c>
      <c r="J2238" t="s">
        <v>3833</v>
      </c>
      <c r="K2238" t="s">
        <v>3830</v>
      </c>
      <c r="L2238" t="s">
        <v>4064</v>
      </c>
    </row>
    <row r="2239" spans="1:12" x14ac:dyDescent="0.35">
      <c r="A2239" t="s">
        <v>6193</v>
      </c>
      <c r="B2239" t="s">
        <v>58</v>
      </c>
      <c r="C2239" t="s">
        <v>58</v>
      </c>
      <c r="D2239" t="s">
        <v>3851</v>
      </c>
      <c r="E2239">
        <v>4</v>
      </c>
      <c r="F2239" t="s">
        <v>3879</v>
      </c>
      <c r="G2239">
        <v>4</v>
      </c>
      <c r="H2239" t="s">
        <v>3874</v>
      </c>
      <c r="I2239">
        <v>16</v>
      </c>
      <c r="J2239" t="s">
        <v>36</v>
      </c>
      <c r="K2239" t="s">
        <v>3833</v>
      </c>
      <c r="L2239" t="s">
        <v>4379</v>
      </c>
    </row>
    <row r="2240" spans="1:12" x14ac:dyDescent="0.35">
      <c r="A2240" t="s">
        <v>6194</v>
      </c>
      <c r="B2240" t="s">
        <v>47</v>
      </c>
      <c r="C2240" t="s">
        <v>47</v>
      </c>
      <c r="D2240" t="s">
        <v>3830</v>
      </c>
      <c r="E2240">
        <v>2</v>
      </c>
      <c r="F2240" t="s">
        <v>3879</v>
      </c>
      <c r="G2240">
        <v>4</v>
      </c>
      <c r="H2240" t="s">
        <v>3883</v>
      </c>
      <c r="I2240">
        <v>8</v>
      </c>
      <c r="J2240" t="s">
        <v>3833</v>
      </c>
      <c r="K2240" t="s">
        <v>3833</v>
      </c>
      <c r="L2240" t="s">
        <v>4352</v>
      </c>
    </row>
    <row r="2241" spans="1:12" x14ac:dyDescent="0.35">
      <c r="A2241" t="s">
        <v>4199</v>
      </c>
      <c r="B2241" t="s">
        <v>3825</v>
      </c>
      <c r="C2241" t="s">
        <v>3826</v>
      </c>
      <c r="D2241" t="s">
        <v>3838</v>
      </c>
      <c r="E2241">
        <v>2</v>
      </c>
      <c r="F2241" t="s">
        <v>3828</v>
      </c>
      <c r="G2241">
        <v>3</v>
      </c>
      <c r="H2241" t="s">
        <v>3902</v>
      </c>
      <c r="I2241">
        <v>6</v>
      </c>
      <c r="J2241" t="s">
        <v>36</v>
      </c>
      <c r="K2241" t="s">
        <v>3833</v>
      </c>
      <c r="L2241" t="s">
        <v>4177</v>
      </c>
    </row>
    <row r="2242" spans="1:12" x14ac:dyDescent="0.35">
      <c r="A2242" t="s">
        <v>6195</v>
      </c>
      <c r="B2242" t="s">
        <v>31</v>
      </c>
      <c r="C2242" t="s">
        <v>31</v>
      </c>
      <c r="D2242" t="s">
        <v>3851</v>
      </c>
      <c r="E2242">
        <v>4</v>
      </c>
      <c r="F2242" t="s">
        <v>3846</v>
      </c>
      <c r="G2242">
        <v>1</v>
      </c>
      <c r="H2242" t="s">
        <v>3879</v>
      </c>
      <c r="I2242">
        <v>4</v>
      </c>
      <c r="J2242" t="s">
        <v>16</v>
      </c>
      <c r="K2242" t="s">
        <v>3833</v>
      </c>
      <c r="L2242" t="s">
        <v>4143</v>
      </c>
    </row>
    <row r="2243" spans="1:12" x14ac:dyDescent="0.35">
      <c r="A2243" t="s">
        <v>6196</v>
      </c>
      <c r="B2243" t="s">
        <v>15</v>
      </c>
      <c r="C2243" t="s">
        <v>15</v>
      </c>
      <c r="D2243" t="s">
        <v>3851</v>
      </c>
      <c r="E2243">
        <v>4</v>
      </c>
      <c r="F2243" t="s">
        <v>3842</v>
      </c>
      <c r="G2243">
        <v>2</v>
      </c>
      <c r="H2243" t="s">
        <v>3883</v>
      </c>
      <c r="I2243">
        <v>8</v>
      </c>
      <c r="J2243" t="s">
        <v>16</v>
      </c>
      <c r="K2243" t="s">
        <v>3833</v>
      </c>
      <c r="L2243" t="s">
        <v>4314</v>
      </c>
    </row>
    <row r="2244" spans="1:12" x14ac:dyDescent="0.35">
      <c r="A2244" t="s">
        <v>6197</v>
      </c>
      <c r="B2244" t="s">
        <v>50</v>
      </c>
      <c r="C2244" t="s">
        <v>50</v>
      </c>
      <c r="D2244" t="s">
        <v>3834</v>
      </c>
      <c r="E2244">
        <v>5</v>
      </c>
      <c r="F2244" t="s">
        <v>3828</v>
      </c>
      <c r="G2244">
        <v>3</v>
      </c>
      <c r="H2244" t="s">
        <v>3835</v>
      </c>
      <c r="I2244">
        <v>15</v>
      </c>
      <c r="J2244" t="s">
        <v>16</v>
      </c>
      <c r="K2244" t="s">
        <v>3833</v>
      </c>
      <c r="L2244" t="s">
        <v>3946</v>
      </c>
    </row>
    <row r="2245" spans="1:12" x14ac:dyDescent="0.35">
      <c r="A2245" t="s">
        <v>6198</v>
      </c>
      <c r="B2245" t="s">
        <v>58</v>
      </c>
      <c r="C2245" t="s">
        <v>58</v>
      </c>
      <c r="D2245" t="s">
        <v>3827</v>
      </c>
      <c r="E2245">
        <v>3</v>
      </c>
      <c r="F2245" t="s">
        <v>3879</v>
      </c>
      <c r="G2245">
        <v>4</v>
      </c>
      <c r="H2245" t="s">
        <v>3852</v>
      </c>
      <c r="I2245">
        <v>12</v>
      </c>
      <c r="J2245" t="s">
        <v>3830</v>
      </c>
      <c r="K2245" t="s">
        <v>3830</v>
      </c>
      <c r="L2245" t="s">
        <v>4316</v>
      </c>
    </row>
    <row r="2246" spans="1:12" x14ac:dyDescent="0.35">
      <c r="A2246" t="s">
        <v>6199</v>
      </c>
      <c r="B2246" t="s">
        <v>15</v>
      </c>
      <c r="C2246" t="s">
        <v>15</v>
      </c>
      <c r="D2246" t="s">
        <v>3834</v>
      </c>
      <c r="E2246">
        <v>5</v>
      </c>
      <c r="F2246" t="s">
        <v>3842</v>
      </c>
      <c r="G2246">
        <v>2</v>
      </c>
      <c r="H2246" t="s">
        <v>3843</v>
      </c>
      <c r="I2246">
        <v>10</v>
      </c>
      <c r="J2246" t="s">
        <v>36</v>
      </c>
      <c r="K2246" t="s">
        <v>3830</v>
      </c>
      <c r="L2246" t="s">
        <v>4229</v>
      </c>
    </row>
    <row r="2247" spans="1:12" x14ac:dyDescent="0.35">
      <c r="A2247" t="s">
        <v>6200</v>
      </c>
      <c r="B2247" t="s">
        <v>58</v>
      </c>
      <c r="C2247" t="s">
        <v>58</v>
      </c>
      <c r="D2247" t="s">
        <v>3827</v>
      </c>
      <c r="E2247">
        <v>3</v>
      </c>
      <c r="F2247" t="s">
        <v>3879</v>
      </c>
      <c r="G2247">
        <v>4</v>
      </c>
      <c r="H2247" t="s">
        <v>3852</v>
      </c>
      <c r="I2247">
        <v>12</v>
      </c>
      <c r="J2247" t="s">
        <v>25</v>
      </c>
      <c r="K2247" t="s">
        <v>3833</v>
      </c>
      <c r="L2247" t="s">
        <v>5487</v>
      </c>
    </row>
    <row r="2248" spans="1:12" x14ac:dyDescent="0.35">
      <c r="A2248" t="s">
        <v>6201</v>
      </c>
      <c r="B2248" t="s">
        <v>24</v>
      </c>
      <c r="C2248" t="s">
        <v>24</v>
      </c>
      <c r="D2248" t="s">
        <v>3838</v>
      </c>
      <c r="E2248">
        <v>2</v>
      </c>
      <c r="F2248" t="s">
        <v>3833</v>
      </c>
      <c r="G2248">
        <v>3</v>
      </c>
      <c r="H2248" t="s">
        <v>3902</v>
      </c>
      <c r="I2248">
        <v>6</v>
      </c>
      <c r="J2248" t="s">
        <v>3833</v>
      </c>
      <c r="K2248" t="s">
        <v>3833</v>
      </c>
      <c r="L2248" t="s">
        <v>4121</v>
      </c>
    </row>
    <row r="2249" spans="1:12" x14ac:dyDescent="0.35">
      <c r="A2249" t="s">
        <v>6202</v>
      </c>
      <c r="B2249" t="s">
        <v>15</v>
      </c>
      <c r="C2249" t="s">
        <v>15</v>
      </c>
      <c r="D2249" t="s">
        <v>3851</v>
      </c>
      <c r="E2249">
        <v>4</v>
      </c>
      <c r="F2249" t="s">
        <v>3842</v>
      </c>
      <c r="G2249">
        <v>2</v>
      </c>
      <c r="H2249" t="s">
        <v>3883</v>
      </c>
      <c r="I2249">
        <v>8</v>
      </c>
      <c r="J2249" t="s">
        <v>16</v>
      </c>
      <c r="K2249" t="s">
        <v>3825</v>
      </c>
      <c r="L2249" t="s">
        <v>4352</v>
      </c>
    </row>
    <row r="2250" spans="1:12" x14ac:dyDescent="0.35">
      <c r="A2250" t="s">
        <v>907</v>
      </c>
      <c r="B2250" t="s">
        <v>50</v>
      </c>
      <c r="C2250" t="s">
        <v>50</v>
      </c>
      <c r="D2250" t="s">
        <v>3838</v>
      </c>
      <c r="E2250">
        <v>2</v>
      </c>
      <c r="F2250" t="s">
        <v>3828</v>
      </c>
      <c r="G2250">
        <v>3</v>
      </c>
      <c r="H2250" t="s">
        <v>3902</v>
      </c>
      <c r="I2250">
        <v>6</v>
      </c>
      <c r="J2250" t="s">
        <v>25</v>
      </c>
      <c r="K2250" t="s">
        <v>17</v>
      </c>
      <c r="L2250" t="s">
        <v>4017</v>
      </c>
    </row>
    <row r="2251" spans="1:12" x14ac:dyDescent="0.35">
      <c r="A2251" t="s">
        <v>6203</v>
      </c>
      <c r="B2251" t="s">
        <v>15</v>
      </c>
      <c r="C2251" t="s">
        <v>15</v>
      </c>
      <c r="D2251" t="s">
        <v>3834</v>
      </c>
      <c r="E2251">
        <v>5</v>
      </c>
      <c r="F2251" t="s">
        <v>3842</v>
      </c>
      <c r="G2251">
        <v>2</v>
      </c>
      <c r="H2251" t="s">
        <v>3843</v>
      </c>
      <c r="I2251">
        <v>10</v>
      </c>
      <c r="J2251" t="s">
        <v>3825</v>
      </c>
      <c r="K2251" t="s">
        <v>3833</v>
      </c>
      <c r="L2251" t="s">
        <v>3870</v>
      </c>
    </row>
    <row r="2252" spans="1:12" x14ac:dyDescent="0.35">
      <c r="A2252" t="s">
        <v>6204</v>
      </c>
      <c r="B2252" t="s">
        <v>42</v>
      </c>
      <c r="C2252" t="s">
        <v>42</v>
      </c>
      <c r="D2252" t="s">
        <v>3834</v>
      </c>
      <c r="E2252">
        <v>5</v>
      </c>
      <c r="F2252" t="s">
        <v>3849</v>
      </c>
      <c r="G2252">
        <v>5</v>
      </c>
      <c r="H2252" t="s">
        <v>3855</v>
      </c>
      <c r="I2252">
        <v>25</v>
      </c>
      <c r="J2252" t="s">
        <v>3833</v>
      </c>
      <c r="K2252" t="s">
        <v>3833</v>
      </c>
      <c r="L2252" t="s">
        <v>3836</v>
      </c>
    </row>
    <row r="2253" spans="1:12" x14ac:dyDescent="0.35">
      <c r="A2253" t="s">
        <v>6205</v>
      </c>
      <c r="B2253" t="s">
        <v>47</v>
      </c>
      <c r="C2253" t="s">
        <v>47</v>
      </c>
      <c r="D2253" t="s">
        <v>3858</v>
      </c>
      <c r="E2253">
        <v>1</v>
      </c>
      <c r="F2253" t="s">
        <v>3879</v>
      </c>
      <c r="G2253">
        <v>4</v>
      </c>
      <c r="H2253" t="s">
        <v>3879</v>
      </c>
      <c r="I2253">
        <v>4</v>
      </c>
      <c r="J2253" t="s">
        <v>16</v>
      </c>
      <c r="K2253" t="s">
        <v>3833</v>
      </c>
      <c r="L2253" t="s">
        <v>4032</v>
      </c>
    </row>
    <row r="2254" spans="1:12" x14ac:dyDescent="0.35">
      <c r="A2254" t="s">
        <v>6206</v>
      </c>
      <c r="B2254" t="s">
        <v>47</v>
      </c>
      <c r="C2254" t="s">
        <v>47</v>
      </c>
      <c r="D2254" t="s">
        <v>3838</v>
      </c>
      <c r="E2254">
        <v>2</v>
      </c>
      <c r="F2254" t="s">
        <v>3879</v>
      </c>
      <c r="G2254">
        <v>4</v>
      </c>
      <c r="H2254" t="s">
        <v>3883</v>
      </c>
      <c r="I2254">
        <v>8</v>
      </c>
      <c r="J2254" t="s">
        <v>36</v>
      </c>
      <c r="K2254" t="s">
        <v>3825</v>
      </c>
      <c r="L2254" t="s">
        <v>4688</v>
      </c>
    </row>
    <row r="2255" spans="1:12" x14ac:dyDescent="0.35">
      <c r="A2255" t="s">
        <v>908</v>
      </c>
      <c r="B2255" t="s">
        <v>31</v>
      </c>
      <c r="C2255" t="s">
        <v>31</v>
      </c>
      <c r="D2255" t="s">
        <v>3858</v>
      </c>
      <c r="E2255">
        <v>1</v>
      </c>
      <c r="F2255" t="s">
        <v>3846</v>
      </c>
      <c r="G2255">
        <v>1</v>
      </c>
      <c r="H2255" t="s">
        <v>3846</v>
      </c>
      <c r="I2255">
        <v>1</v>
      </c>
      <c r="J2255" t="s">
        <v>36</v>
      </c>
      <c r="K2255" t="s">
        <v>17</v>
      </c>
      <c r="L2255" t="s">
        <v>4795</v>
      </c>
    </row>
    <row r="2256" spans="1:12" x14ac:dyDescent="0.35">
      <c r="A2256" t="s">
        <v>4200</v>
      </c>
      <c r="B2256" t="s">
        <v>3830</v>
      </c>
      <c r="C2256" t="s">
        <v>3826</v>
      </c>
      <c r="D2256" t="s">
        <v>3851</v>
      </c>
      <c r="E2256">
        <v>4</v>
      </c>
      <c r="F2256" t="s">
        <v>3828</v>
      </c>
      <c r="G2256">
        <v>3</v>
      </c>
      <c r="H2256" t="s">
        <v>3852</v>
      </c>
      <c r="I2256">
        <v>12</v>
      </c>
      <c r="J2256" t="s">
        <v>3833</v>
      </c>
      <c r="K2256" t="s">
        <v>26</v>
      </c>
      <c r="L2256" t="s">
        <v>4201</v>
      </c>
    </row>
    <row r="2257" spans="1:12" x14ac:dyDescent="0.35">
      <c r="A2257" t="s">
        <v>909</v>
      </c>
      <c r="B2257" t="s">
        <v>15</v>
      </c>
      <c r="C2257" t="s">
        <v>15</v>
      </c>
      <c r="D2257" t="s">
        <v>3833</v>
      </c>
      <c r="E2257">
        <v>2</v>
      </c>
      <c r="F2257" t="s">
        <v>3842</v>
      </c>
      <c r="G2257">
        <v>2</v>
      </c>
      <c r="H2257" t="s">
        <v>3879</v>
      </c>
      <c r="I2257">
        <v>4</v>
      </c>
      <c r="J2257" t="s">
        <v>16</v>
      </c>
      <c r="K2257" t="s">
        <v>17</v>
      </c>
      <c r="L2257" t="s">
        <v>4121</v>
      </c>
    </row>
    <row r="2258" spans="1:12" x14ac:dyDescent="0.35">
      <c r="A2258" t="s">
        <v>910</v>
      </c>
      <c r="B2258" t="s">
        <v>84</v>
      </c>
      <c r="C2258" t="s">
        <v>84</v>
      </c>
      <c r="D2258" t="s">
        <v>3838</v>
      </c>
      <c r="E2258">
        <v>2</v>
      </c>
      <c r="F2258" t="s">
        <v>3825</v>
      </c>
      <c r="G2258">
        <v>1.5</v>
      </c>
      <c r="H2258" t="s">
        <v>3828</v>
      </c>
      <c r="I2258">
        <v>3</v>
      </c>
      <c r="J2258" t="s">
        <v>36</v>
      </c>
      <c r="K2258" t="s">
        <v>26</v>
      </c>
      <c r="L2258" t="s">
        <v>4666</v>
      </c>
    </row>
    <row r="2259" spans="1:12" x14ac:dyDescent="0.35">
      <c r="A2259" t="s">
        <v>6207</v>
      </c>
      <c r="B2259" t="s">
        <v>42</v>
      </c>
      <c r="C2259" t="s">
        <v>42</v>
      </c>
      <c r="D2259" t="s">
        <v>3858</v>
      </c>
      <c r="E2259">
        <v>1</v>
      </c>
      <c r="F2259" t="s">
        <v>3849</v>
      </c>
      <c r="G2259">
        <v>5</v>
      </c>
      <c r="H2259" t="s">
        <v>3849</v>
      </c>
      <c r="I2259">
        <v>5</v>
      </c>
      <c r="J2259" t="s">
        <v>3833</v>
      </c>
      <c r="K2259" t="s">
        <v>26</v>
      </c>
      <c r="L2259" t="s">
        <v>3965</v>
      </c>
    </row>
    <row r="2260" spans="1:12" x14ac:dyDescent="0.35">
      <c r="A2260" t="s">
        <v>6208</v>
      </c>
      <c r="B2260" t="s">
        <v>24</v>
      </c>
      <c r="C2260" t="s">
        <v>24</v>
      </c>
      <c r="D2260" t="s">
        <v>3858</v>
      </c>
      <c r="E2260">
        <v>1</v>
      </c>
      <c r="F2260" t="s">
        <v>3828</v>
      </c>
      <c r="G2260">
        <v>3</v>
      </c>
      <c r="H2260" t="s">
        <v>3828</v>
      </c>
      <c r="I2260">
        <v>3</v>
      </c>
      <c r="J2260" t="s">
        <v>3833</v>
      </c>
      <c r="K2260" t="s">
        <v>3833</v>
      </c>
      <c r="L2260" t="s">
        <v>4137</v>
      </c>
    </row>
    <row r="2261" spans="1:12" x14ac:dyDescent="0.35">
      <c r="A2261" t="s">
        <v>6209</v>
      </c>
      <c r="B2261" t="s">
        <v>15</v>
      </c>
      <c r="C2261" t="s">
        <v>15</v>
      </c>
      <c r="D2261" t="s">
        <v>3827</v>
      </c>
      <c r="E2261">
        <v>3</v>
      </c>
      <c r="F2261" t="s">
        <v>3842</v>
      </c>
      <c r="G2261">
        <v>2</v>
      </c>
      <c r="H2261" t="s">
        <v>3902</v>
      </c>
      <c r="I2261">
        <v>6</v>
      </c>
      <c r="J2261" t="s">
        <v>3833</v>
      </c>
      <c r="K2261" t="s">
        <v>17</v>
      </c>
      <c r="L2261" t="s">
        <v>5125</v>
      </c>
    </row>
    <row r="2262" spans="1:12" x14ac:dyDescent="0.35">
      <c r="A2262" t="s">
        <v>6210</v>
      </c>
      <c r="B2262" t="s">
        <v>58</v>
      </c>
      <c r="C2262" t="s">
        <v>58</v>
      </c>
      <c r="D2262" t="s">
        <v>3834</v>
      </c>
      <c r="E2262">
        <v>5</v>
      </c>
      <c r="F2262" t="s">
        <v>3879</v>
      </c>
      <c r="G2262">
        <v>4</v>
      </c>
      <c r="H2262" t="s">
        <v>3880</v>
      </c>
      <c r="I2262">
        <v>20</v>
      </c>
      <c r="J2262" t="s">
        <v>3833</v>
      </c>
      <c r="K2262" t="s">
        <v>3830</v>
      </c>
      <c r="L2262" t="s">
        <v>3833</v>
      </c>
    </row>
    <row r="2263" spans="1:12" x14ac:dyDescent="0.35">
      <c r="A2263" t="s">
        <v>6211</v>
      </c>
      <c r="B2263" t="s">
        <v>15</v>
      </c>
      <c r="C2263" t="s">
        <v>15</v>
      </c>
      <c r="D2263" t="s">
        <v>3851</v>
      </c>
      <c r="E2263">
        <v>4</v>
      </c>
      <c r="F2263" t="s">
        <v>3842</v>
      </c>
      <c r="G2263">
        <v>2</v>
      </c>
      <c r="H2263" t="s">
        <v>3883</v>
      </c>
      <c r="I2263">
        <v>8</v>
      </c>
      <c r="J2263" t="s">
        <v>3833</v>
      </c>
      <c r="K2263" t="s">
        <v>17</v>
      </c>
      <c r="L2263" t="s">
        <v>3888</v>
      </c>
    </row>
    <row r="2264" spans="1:12" x14ac:dyDescent="0.35">
      <c r="A2264" t="s">
        <v>6212</v>
      </c>
      <c r="B2264" t="s">
        <v>50</v>
      </c>
      <c r="C2264" t="s">
        <v>50</v>
      </c>
      <c r="D2264" t="s">
        <v>3827</v>
      </c>
      <c r="E2264">
        <v>3</v>
      </c>
      <c r="F2264" t="s">
        <v>3830</v>
      </c>
      <c r="G2264">
        <v>3</v>
      </c>
      <c r="H2264" t="s">
        <v>3829</v>
      </c>
      <c r="I2264">
        <v>9</v>
      </c>
      <c r="J2264" t="s">
        <v>25</v>
      </c>
      <c r="K2264" t="s">
        <v>3833</v>
      </c>
      <c r="L2264" t="s">
        <v>3914</v>
      </c>
    </row>
    <row r="2265" spans="1:12" x14ac:dyDescent="0.35">
      <c r="A2265" t="s">
        <v>6213</v>
      </c>
      <c r="B2265" t="s">
        <v>15</v>
      </c>
      <c r="C2265" t="s">
        <v>15</v>
      </c>
      <c r="D2265" t="s">
        <v>3827</v>
      </c>
      <c r="E2265">
        <v>3</v>
      </c>
      <c r="F2265" t="s">
        <v>3842</v>
      </c>
      <c r="G2265">
        <v>2</v>
      </c>
      <c r="H2265" t="s">
        <v>3902</v>
      </c>
      <c r="I2265">
        <v>6</v>
      </c>
      <c r="J2265" t="s">
        <v>3833</v>
      </c>
      <c r="K2265" t="s">
        <v>17</v>
      </c>
      <c r="L2265" t="s">
        <v>4309</v>
      </c>
    </row>
    <row r="2266" spans="1:12" x14ac:dyDescent="0.35">
      <c r="A2266" t="s">
        <v>911</v>
      </c>
      <c r="B2266" t="s">
        <v>84</v>
      </c>
      <c r="C2266" t="s">
        <v>84</v>
      </c>
      <c r="D2266" t="s">
        <v>3827</v>
      </c>
      <c r="E2266">
        <v>3</v>
      </c>
      <c r="F2266" t="s">
        <v>3839</v>
      </c>
      <c r="G2266">
        <v>1.5</v>
      </c>
      <c r="H2266" t="s">
        <v>4060</v>
      </c>
      <c r="I2266">
        <v>4.5</v>
      </c>
      <c r="J2266" t="s">
        <v>16</v>
      </c>
      <c r="K2266" t="s">
        <v>17</v>
      </c>
      <c r="L2266" t="s">
        <v>5048</v>
      </c>
    </row>
    <row r="2267" spans="1:12" x14ac:dyDescent="0.35">
      <c r="A2267" t="s">
        <v>912</v>
      </c>
      <c r="B2267" t="s">
        <v>42</v>
      </c>
      <c r="C2267" t="s">
        <v>42</v>
      </c>
      <c r="D2267" t="s">
        <v>3834</v>
      </c>
      <c r="E2267">
        <v>5</v>
      </c>
      <c r="F2267" t="s">
        <v>3833</v>
      </c>
      <c r="G2267">
        <v>5</v>
      </c>
      <c r="H2267" t="s">
        <v>3855</v>
      </c>
      <c r="I2267">
        <v>25</v>
      </c>
      <c r="J2267" t="s">
        <v>16</v>
      </c>
      <c r="K2267" t="s">
        <v>17</v>
      </c>
      <c r="L2267" t="s">
        <v>5764</v>
      </c>
    </row>
    <row r="2268" spans="1:12" x14ac:dyDescent="0.35">
      <c r="A2268" t="s">
        <v>913</v>
      </c>
      <c r="B2268" t="s">
        <v>58</v>
      </c>
      <c r="C2268" t="s">
        <v>58</v>
      </c>
      <c r="D2268" t="s">
        <v>3834</v>
      </c>
      <c r="E2268">
        <v>5</v>
      </c>
      <c r="F2268" t="s">
        <v>3879</v>
      </c>
      <c r="G2268">
        <v>4</v>
      </c>
      <c r="H2268" t="s">
        <v>3880</v>
      </c>
      <c r="I2268">
        <v>20</v>
      </c>
      <c r="J2268" t="s">
        <v>25</v>
      </c>
      <c r="K2268" t="s">
        <v>17</v>
      </c>
      <c r="L2268" t="s">
        <v>4156</v>
      </c>
    </row>
    <row r="2269" spans="1:12" x14ac:dyDescent="0.35">
      <c r="A2269" t="s">
        <v>6214</v>
      </c>
      <c r="B2269" t="s">
        <v>84</v>
      </c>
      <c r="C2269" t="s">
        <v>84</v>
      </c>
      <c r="D2269" t="s">
        <v>3838</v>
      </c>
      <c r="E2269">
        <v>2</v>
      </c>
      <c r="F2269" t="s">
        <v>3839</v>
      </c>
      <c r="G2269">
        <v>1.5</v>
      </c>
      <c r="H2269" t="s">
        <v>3828</v>
      </c>
      <c r="I2269">
        <v>3</v>
      </c>
      <c r="J2269" t="s">
        <v>25</v>
      </c>
      <c r="K2269" t="s">
        <v>17</v>
      </c>
      <c r="L2269" t="s">
        <v>3833</v>
      </c>
    </row>
    <row r="2270" spans="1:12" x14ac:dyDescent="0.35">
      <c r="A2270" t="s">
        <v>4202</v>
      </c>
      <c r="B2270" t="s">
        <v>3830</v>
      </c>
      <c r="C2270" t="s">
        <v>15</v>
      </c>
      <c r="D2270" t="s">
        <v>3827</v>
      </c>
      <c r="E2270">
        <v>3</v>
      </c>
      <c r="F2270" t="s">
        <v>3842</v>
      </c>
      <c r="G2270">
        <v>2</v>
      </c>
      <c r="H2270" t="s">
        <v>3902</v>
      </c>
      <c r="I2270">
        <v>6</v>
      </c>
      <c r="J2270" t="s">
        <v>25</v>
      </c>
      <c r="K2270" t="s">
        <v>3833</v>
      </c>
      <c r="L2270" t="s">
        <v>3930</v>
      </c>
    </row>
    <row r="2271" spans="1:12" x14ac:dyDescent="0.35">
      <c r="A2271" t="s">
        <v>6215</v>
      </c>
      <c r="B2271" t="s">
        <v>58</v>
      </c>
      <c r="C2271" t="s">
        <v>58</v>
      </c>
      <c r="D2271" t="s">
        <v>3858</v>
      </c>
      <c r="E2271">
        <v>1</v>
      </c>
      <c r="F2271" t="s">
        <v>3879</v>
      </c>
      <c r="G2271">
        <v>4</v>
      </c>
      <c r="H2271" t="s">
        <v>3879</v>
      </c>
      <c r="I2271">
        <v>4</v>
      </c>
      <c r="J2271" t="s">
        <v>3833</v>
      </c>
      <c r="K2271" t="s">
        <v>26</v>
      </c>
      <c r="L2271" t="s">
        <v>4701</v>
      </c>
    </row>
    <row r="2272" spans="1:12" x14ac:dyDescent="0.35">
      <c r="A2272" t="s">
        <v>4203</v>
      </c>
      <c r="B2272" t="s">
        <v>3830</v>
      </c>
      <c r="C2272" t="s">
        <v>84</v>
      </c>
      <c r="D2272" t="s">
        <v>3830</v>
      </c>
      <c r="E2272">
        <v>2</v>
      </c>
      <c r="F2272" t="s">
        <v>3839</v>
      </c>
      <c r="G2272">
        <v>1.5</v>
      </c>
      <c r="H2272" t="s">
        <v>3828</v>
      </c>
      <c r="I2272">
        <v>3</v>
      </c>
      <c r="J2272" t="s">
        <v>3825</v>
      </c>
      <c r="K2272" t="s">
        <v>17</v>
      </c>
      <c r="L2272" t="s">
        <v>4134</v>
      </c>
    </row>
    <row r="2273" spans="1:12" x14ac:dyDescent="0.35">
      <c r="A2273" t="s">
        <v>6216</v>
      </c>
      <c r="B2273" t="s">
        <v>15</v>
      </c>
      <c r="C2273" t="s">
        <v>15</v>
      </c>
      <c r="D2273" t="s">
        <v>3838</v>
      </c>
      <c r="E2273">
        <v>2</v>
      </c>
      <c r="F2273" t="s">
        <v>3842</v>
      </c>
      <c r="G2273">
        <v>2</v>
      </c>
      <c r="H2273" t="s">
        <v>3879</v>
      </c>
      <c r="I2273">
        <v>4</v>
      </c>
      <c r="J2273" t="s">
        <v>3833</v>
      </c>
      <c r="K2273" t="s">
        <v>17</v>
      </c>
      <c r="L2273" t="s">
        <v>4431</v>
      </c>
    </row>
    <row r="2274" spans="1:12" x14ac:dyDescent="0.35">
      <c r="A2274" t="s">
        <v>6217</v>
      </c>
      <c r="B2274" t="s">
        <v>50</v>
      </c>
      <c r="C2274" t="s">
        <v>50</v>
      </c>
      <c r="D2274" t="s">
        <v>3827</v>
      </c>
      <c r="E2274">
        <v>3</v>
      </c>
      <c r="F2274" t="s">
        <v>3828</v>
      </c>
      <c r="G2274">
        <v>3</v>
      </c>
      <c r="H2274" t="s">
        <v>3829</v>
      </c>
      <c r="I2274">
        <v>9</v>
      </c>
      <c r="J2274" t="s">
        <v>16</v>
      </c>
      <c r="K2274" t="s">
        <v>3830</v>
      </c>
      <c r="L2274" t="s">
        <v>4441</v>
      </c>
    </row>
    <row r="2275" spans="1:12" x14ac:dyDescent="0.35">
      <c r="A2275" t="s">
        <v>6218</v>
      </c>
      <c r="B2275" t="s">
        <v>31</v>
      </c>
      <c r="C2275" t="s">
        <v>31</v>
      </c>
      <c r="D2275" t="s">
        <v>3858</v>
      </c>
      <c r="E2275">
        <v>1</v>
      </c>
      <c r="F2275" t="s">
        <v>3846</v>
      </c>
      <c r="G2275">
        <v>1</v>
      </c>
      <c r="H2275" t="s">
        <v>3846</v>
      </c>
      <c r="I2275">
        <v>1</v>
      </c>
      <c r="J2275" t="s">
        <v>3833</v>
      </c>
      <c r="K2275" t="s">
        <v>3833</v>
      </c>
      <c r="L2275" t="s">
        <v>5137</v>
      </c>
    </row>
    <row r="2276" spans="1:12" x14ac:dyDescent="0.35">
      <c r="A2276" t="s">
        <v>6219</v>
      </c>
      <c r="B2276" t="s">
        <v>50</v>
      </c>
      <c r="C2276" t="s">
        <v>50</v>
      </c>
      <c r="D2276" t="s">
        <v>3838</v>
      </c>
      <c r="E2276">
        <v>2</v>
      </c>
      <c r="F2276" t="s">
        <v>3828</v>
      </c>
      <c r="G2276">
        <v>3</v>
      </c>
      <c r="H2276" t="s">
        <v>3902</v>
      </c>
      <c r="I2276">
        <v>6</v>
      </c>
      <c r="J2276" t="s">
        <v>3830</v>
      </c>
      <c r="K2276" t="s">
        <v>3833</v>
      </c>
      <c r="L2276" t="s">
        <v>4377</v>
      </c>
    </row>
    <row r="2277" spans="1:12" x14ac:dyDescent="0.35">
      <c r="A2277" t="s">
        <v>6220</v>
      </c>
      <c r="B2277" t="s">
        <v>42</v>
      </c>
      <c r="C2277" t="s">
        <v>42</v>
      </c>
      <c r="D2277" t="s">
        <v>3838</v>
      </c>
      <c r="E2277">
        <v>2</v>
      </c>
      <c r="F2277" t="s">
        <v>3849</v>
      </c>
      <c r="G2277">
        <v>5</v>
      </c>
      <c r="H2277" t="s">
        <v>3843</v>
      </c>
      <c r="I2277">
        <v>10</v>
      </c>
      <c r="J2277" t="s">
        <v>36</v>
      </c>
      <c r="K2277" t="s">
        <v>3833</v>
      </c>
      <c r="L2277" t="s">
        <v>4321</v>
      </c>
    </row>
    <row r="2278" spans="1:12" x14ac:dyDescent="0.35">
      <c r="A2278" t="s">
        <v>6221</v>
      </c>
      <c r="B2278" t="s">
        <v>31</v>
      </c>
      <c r="C2278" t="s">
        <v>31</v>
      </c>
      <c r="D2278" t="s">
        <v>3827</v>
      </c>
      <c r="E2278">
        <v>3</v>
      </c>
      <c r="F2278" t="s">
        <v>3846</v>
      </c>
      <c r="G2278">
        <v>1</v>
      </c>
      <c r="H2278" t="s">
        <v>3828</v>
      </c>
      <c r="I2278">
        <v>3</v>
      </c>
      <c r="J2278" t="s">
        <v>25</v>
      </c>
      <c r="K2278" t="s">
        <v>3830</v>
      </c>
      <c r="L2278" t="s">
        <v>4096</v>
      </c>
    </row>
    <row r="2279" spans="1:12" x14ac:dyDescent="0.35">
      <c r="A2279" t="s">
        <v>6222</v>
      </c>
      <c r="B2279" t="s">
        <v>31</v>
      </c>
      <c r="C2279" t="s">
        <v>31</v>
      </c>
      <c r="D2279" t="s">
        <v>3858</v>
      </c>
      <c r="E2279">
        <v>1</v>
      </c>
      <c r="F2279" t="s">
        <v>3846</v>
      </c>
      <c r="G2279">
        <v>1</v>
      </c>
      <c r="H2279" t="s">
        <v>3846</v>
      </c>
      <c r="I2279">
        <v>1</v>
      </c>
      <c r="J2279" t="s">
        <v>3833</v>
      </c>
      <c r="K2279" t="s">
        <v>3833</v>
      </c>
      <c r="L2279" t="s">
        <v>5052</v>
      </c>
    </row>
    <row r="2280" spans="1:12" x14ac:dyDescent="0.35">
      <c r="A2280" t="s">
        <v>6223</v>
      </c>
      <c r="B2280" t="s">
        <v>58</v>
      </c>
      <c r="C2280" t="s">
        <v>58</v>
      </c>
      <c r="D2280" t="s">
        <v>3851</v>
      </c>
      <c r="E2280">
        <v>4</v>
      </c>
      <c r="F2280" t="s">
        <v>3879</v>
      </c>
      <c r="G2280">
        <v>4</v>
      </c>
      <c r="H2280" t="s">
        <v>3874</v>
      </c>
      <c r="I2280">
        <v>16</v>
      </c>
      <c r="J2280" t="s">
        <v>3833</v>
      </c>
      <c r="K2280" t="s">
        <v>3833</v>
      </c>
      <c r="L2280" t="s">
        <v>3963</v>
      </c>
    </row>
    <row r="2281" spans="1:12" x14ac:dyDescent="0.35">
      <c r="A2281" t="s">
        <v>6224</v>
      </c>
      <c r="B2281" t="s">
        <v>50</v>
      </c>
      <c r="C2281" t="s">
        <v>50</v>
      </c>
      <c r="D2281" t="s">
        <v>3851</v>
      </c>
      <c r="E2281">
        <v>4</v>
      </c>
      <c r="F2281" t="s">
        <v>3828</v>
      </c>
      <c r="G2281">
        <v>3</v>
      </c>
      <c r="H2281" t="s">
        <v>3852</v>
      </c>
      <c r="I2281">
        <v>12</v>
      </c>
      <c r="J2281" t="s">
        <v>3825</v>
      </c>
      <c r="K2281" t="s">
        <v>3833</v>
      </c>
      <c r="L2281" t="s">
        <v>4321</v>
      </c>
    </row>
    <row r="2282" spans="1:12" x14ac:dyDescent="0.35">
      <c r="A2282" t="s">
        <v>4204</v>
      </c>
      <c r="B2282" t="s">
        <v>3830</v>
      </c>
      <c r="C2282" t="s">
        <v>3826</v>
      </c>
      <c r="D2282" t="s">
        <v>3838</v>
      </c>
      <c r="E2282">
        <v>2</v>
      </c>
      <c r="F2282" t="s">
        <v>3879</v>
      </c>
      <c r="G2282">
        <v>4</v>
      </c>
      <c r="H2282" t="s">
        <v>3883</v>
      </c>
      <c r="I2282">
        <v>8</v>
      </c>
      <c r="J2282" t="s">
        <v>16</v>
      </c>
      <c r="K2282" t="s">
        <v>26</v>
      </c>
      <c r="L2282" t="s">
        <v>3891</v>
      </c>
    </row>
    <row r="2283" spans="1:12" x14ac:dyDescent="0.35">
      <c r="A2283" t="s">
        <v>4205</v>
      </c>
      <c r="B2283" t="s">
        <v>3825</v>
      </c>
      <c r="C2283" t="s">
        <v>84</v>
      </c>
      <c r="D2283" t="s">
        <v>3827</v>
      </c>
      <c r="E2283">
        <v>3</v>
      </c>
      <c r="F2283" t="s">
        <v>3839</v>
      </c>
      <c r="G2283">
        <v>1.5</v>
      </c>
      <c r="H2283" t="s">
        <v>3825</v>
      </c>
      <c r="I2283">
        <v>4.5</v>
      </c>
      <c r="J2283" t="s">
        <v>36</v>
      </c>
      <c r="K2283" t="s">
        <v>3833</v>
      </c>
      <c r="L2283" t="s">
        <v>4206</v>
      </c>
    </row>
    <row r="2284" spans="1:12" x14ac:dyDescent="0.35">
      <c r="A2284" t="s">
        <v>6225</v>
      </c>
      <c r="B2284" t="s">
        <v>58</v>
      </c>
      <c r="C2284" t="s">
        <v>58</v>
      </c>
      <c r="D2284" t="s">
        <v>3834</v>
      </c>
      <c r="E2284">
        <v>5</v>
      </c>
      <c r="F2284" t="s">
        <v>3879</v>
      </c>
      <c r="G2284">
        <v>4</v>
      </c>
      <c r="H2284" t="s">
        <v>3880</v>
      </c>
      <c r="I2284">
        <v>20</v>
      </c>
      <c r="J2284" t="s">
        <v>25</v>
      </c>
      <c r="K2284" t="s">
        <v>3833</v>
      </c>
      <c r="L2284" t="s">
        <v>3910</v>
      </c>
    </row>
    <row r="2285" spans="1:12" x14ac:dyDescent="0.35">
      <c r="A2285" t="s">
        <v>6226</v>
      </c>
      <c r="B2285" t="s">
        <v>42</v>
      </c>
      <c r="C2285" t="s">
        <v>42</v>
      </c>
      <c r="D2285" t="s">
        <v>3834</v>
      </c>
      <c r="E2285">
        <v>5</v>
      </c>
      <c r="F2285" t="s">
        <v>3849</v>
      </c>
      <c r="G2285">
        <v>5</v>
      </c>
      <c r="H2285" t="s">
        <v>3855</v>
      </c>
      <c r="I2285">
        <v>25</v>
      </c>
      <c r="J2285" t="s">
        <v>3833</v>
      </c>
      <c r="K2285" t="s">
        <v>3833</v>
      </c>
      <c r="L2285" t="s">
        <v>4468</v>
      </c>
    </row>
    <row r="2286" spans="1:12" x14ac:dyDescent="0.35">
      <c r="A2286" t="s">
        <v>6227</v>
      </c>
      <c r="B2286" t="s">
        <v>50</v>
      </c>
      <c r="C2286" t="s">
        <v>50</v>
      </c>
      <c r="D2286" t="s">
        <v>3825</v>
      </c>
      <c r="E2286">
        <v>3</v>
      </c>
      <c r="F2286" t="s">
        <v>3828</v>
      </c>
      <c r="G2286">
        <v>3</v>
      </c>
      <c r="H2286" t="s">
        <v>3829</v>
      </c>
      <c r="I2286">
        <v>9</v>
      </c>
      <c r="J2286" t="s">
        <v>3833</v>
      </c>
      <c r="K2286" t="s">
        <v>17</v>
      </c>
      <c r="L2286" t="s">
        <v>3865</v>
      </c>
    </row>
    <row r="2287" spans="1:12" x14ac:dyDescent="0.35">
      <c r="A2287" t="s">
        <v>6228</v>
      </c>
      <c r="B2287" t="s">
        <v>42</v>
      </c>
      <c r="C2287" t="s">
        <v>42</v>
      </c>
      <c r="D2287" t="s">
        <v>3838</v>
      </c>
      <c r="E2287">
        <v>2</v>
      </c>
      <c r="F2287" t="s">
        <v>3849</v>
      </c>
      <c r="G2287">
        <v>5</v>
      </c>
      <c r="H2287" t="s">
        <v>3843</v>
      </c>
      <c r="I2287">
        <v>10</v>
      </c>
      <c r="J2287" t="s">
        <v>3833</v>
      </c>
      <c r="K2287" t="s">
        <v>17</v>
      </c>
      <c r="L2287" t="s">
        <v>5073</v>
      </c>
    </row>
    <row r="2288" spans="1:12" x14ac:dyDescent="0.35">
      <c r="A2288" t="s">
        <v>6229</v>
      </c>
      <c r="B2288" t="s">
        <v>50</v>
      </c>
      <c r="C2288" t="s">
        <v>50</v>
      </c>
      <c r="D2288" t="s">
        <v>3838</v>
      </c>
      <c r="E2288">
        <v>2</v>
      </c>
      <c r="F2288" t="s">
        <v>3828</v>
      </c>
      <c r="G2288">
        <v>3</v>
      </c>
      <c r="H2288" t="s">
        <v>3902</v>
      </c>
      <c r="I2288">
        <v>6</v>
      </c>
      <c r="J2288" t="s">
        <v>3833</v>
      </c>
      <c r="K2288" t="s">
        <v>3833</v>
      </c>
      <c r="L2288" t="s">
        <v>4562</v>
      </c>
    </row>
    <row r="2289" spans="1:12" x14ac:dyDescent="0.35">
      <c r="A2289" t="s">
        <v>4207</v>
      </c>
      <c r="B2289" t="s">
        <v>3830</v>
      </c>
      <c r="C2289" t="s">
        <v>3826</v>
      </c>
      <c r="D2289" t="s">
        <v>3834</v>
      </c>
      <c r="E2289">
        <v>5</v>
      </c>
      <c r="F2289" t="s">
        <v>3879</v>
      </c>
      <c r="G2289">
        <v>4</v>
      </c>
      <c r="H2289" t="s">
        <v>3880</v>
      </c>
      <c r="I2289">
        <v>20</v>
      </c>
      <c r="J2289" t="s">
        <v>36</v>
      </c>
      <c r="K2289" t="s">
        <v>3833</v>
      </c>
      <c r="L2289" t="s">
        <v>4208</v>
      </c>
    </row>
    <row r="2290" spans="1:12" x14ac:dyDescent="0.35">
      <c r="A2290" t="s">
        <v>914</v>
      </c>
      <c r="B2290" t="s">
        <v>15</v>
      </c>
      <c r="C2290" t="s">
        <v>15</v>
      </c>
      <c r="D2290" t="s">
        <v>3851</v>
      </c>
      <c r="E2290">
        <v>4</v>
      </c>
      <c r="F2290" t="s">
        <v>3842</v>
      </c>
      <c r="G2290">
        <v>2</v>
      </c>
      <c r="H2290" t="s">
        <v>3883</v>
      </c>
      <c r="I2290">
        <v>8</v>
      </c>
      <c r="J2290" t="s">
        <v>16</v>
      </c>
      <c r="K2290" t="s">
        <v>17</v>
      </c>
      <c r="L2290" t="s">
        <v>4032</v>
      </c>
    </row>
    <row r="2291" spans="1:12" x14ac:dyDescent="0.35">
      <c r="A2291" t="s">
        <v>4209</v>
      </c>
      <c r="B2291" t="s">
        <v>3825</v>
      </c>
      <c r="C2291" t="s">
        <v>3826</v>
      </c>
      <c r="D2291" t="s">
        <v>3851</v>
      </c>
      <c r="E2291">
        <v>4</v>
      </c>
      <c r="F2291" t="s">
        <v>3825</v>
      </c>
      <c r="G2291" t="s">
        <v>3826</v>
      </c>
      <c r="H2291" t="s">
        <v>3833</v>
      </c>
      <c r="I2291" t="s">
        <v>3826</v>
      </c>
      <c r="J2291" t="s">
        <v>3830</v>
      </c>
      <c r="K2291" t="s">
        <v>3833</v>
      </c>
      <c r="L2291" t="s">
        <v>3950</v>
      </c>
    </row>
    <row r="2292" spans="1:12" x14ac:dyDescent="0.35">
      <c r="A2292" t="s">
        <v>6230</v>
      </c>
      <c r="B2292" t="s">
        <v>84</v>
      </c>
      <c r="C2292" t="s">
        <v>84</v>
      </c>
      <c r="D2292" t="s">
        <v>3851</v>
      </c>
      <c r="E2292">
        <v>4</v>
      </c>
      <c r="F2292" t="s">
        <v>3839</v>
      </c>
      <c r="G2292">
        <v>1.5</v>
      </c>
      <c r="H2292" t="s">
        <v>3902</v>
      </c>
      <c r="I2292">
        <v>6</v>
      </c>
      <c r="J2292" t="s">
        <v>3833</v>
      </c>
      <c r="K2292" t="s">
        <v>3833</v>
      </c>
      <c r="L2292" t="s">
        <v>4009</v>
      </c>
    </row>
    <row r="2293" spans="1:12" x14ac:dyDescent="0.35">
      <c r="A2293" t="s">
        <v>915</v>
      </c>
      <c r="B2293" t="s">
        <v>42</v>
      </c>
      <c r="C2293" t="s">
        <v>42</v>
      </c>
      <c r="D2293" t="s">
        <v>3851</v>
      </c>
      <c r="E2293">
        <v>4</v>
      </c>
      <c r="F2293" t="s">
        <v>3849</v>
      </c>
      <c r="G2293">
        <v>5</v>
      </c>
      <c r="H2293" t="s">
        <v>3880</v>
      </c>
      <c r="I2293">
        <v>20</v>
      </c>
      <c r="J2293" t="s">
        <v>16</v>
      </c>
      <c r="K2293" t="s">
        <v>26</v>
      </c>
      <c r="L2293" t="s">
        <v>4100</v>
      </c>
    </row>
    <row r="2294" spans="1:12" x14ac:dyDescent="0.35">
      <c r="A2294" t="s">
        <v>916</v>
      </c>
      <c r="B2294" t="s">
        <v>84</v>
      </c>
      <c r="C2294" t="s">
        <v>84</v>
      </c>
      <c r="D2294" t="s">
        <v>3858</v>
      </c>
      <c r="E2294">
        <v>1</v>
      </c>
      <c r="F2294" t="s">
        <v>3839</v>
      </c>
      <c r="G2294">
        <v>1.5</v>
      </c>
      <c r="H2294" t="s">
        <v>3839</v>
      </c>
      <c r="I2294">
        <v>1.5</v>
      </c>
      <c r="J2294" t="s">
        <v>25</v>
      </c>
      <c r="K2294" t="s">
        <v>17</v>
      </c>
      <c r="L2294" t="s">
        <v>4379</v>
      </c>
    </row>
    <row r="2295" spans="1:12" x14ac:dyDescent="0.35">
      <c r="A2295" t="s">
        <v>917</v>
      </c>
      <c r="B2295" t="s">
        <v>42</v>
      </c>
      <c r="C2295" t="s">
        <v>42</v>
      </c>
      <c r="D2295" t="s">
        <v>3851</v>
      </c>
      <c r="E2295">
        <v>4</v>
      </c>
      <c r="F2295" t="s">
        <v>3849</v>
      </c>
      <c r="G2295">
        <v>5</v>
      </c>
      <c r="H2295" t="s">
        <v>3880</v>
      </c>
      <c r="I2295">
        <v>20</v>
      </c>
      <c r="J2295" t="s">
        <v>25</v>
      </c>
      <c r="K2295" t="s">
        <v>26</v>
      </c>
      <c r="L2295" t="s">
        <v>4553</v>
      </c>
    </row>
    <row r="2296" spans="1:12" x14ac:dyDescent="0.35">
      <c r="A2296" t="s">
        <v>6231</v>
      </c>
      <c r="B2296" t="s">
        <v>24</v>
      </c>
      <c r="C2296" t="s">
        <v>24</v>
      </c>
      <c r="D2296" t="s">
        <v>3827</v>
      </c>
      <c r="E2296">
        <v>3</v>
      </c>
      <c r="F2296" t="s">
        <v>3828</v>
      </c>
      <c r="G2296">
        <v>3</v>
      </c>
      <c r="H2296" t="s">
        <v>3829</v>
      </c>
      <c r="I2296">
        <v>9</v>
      </c>
      <c r="J2296" t="s">
        <v>25</v>
      </c>
      <c r="K2296" t="s">
        <v>3830</v>
      </c>
      <c r="L2296" t="s">
        <v>4367</v>
      </c>
    </row>
    <row r="2297" spans="1:12" x14ac:dyDescent="0.35">
      <c r="A2297" t="s">
        <v>6232</v>
      </c>
      <c r="B2297" t="s">
        <v>15</v>
      </c>
      <c r="C2297" t="s">
        <v>15</v>
      </c>
      <c r="D2297" t="s">
        <v>3827</v>
      </c>
      <c r="E2297">
        <v>3</v>
      </c>
      <c r="F2297" t="s">
        <v>3842</v>
      </c>
      <c r="G2297">
        <v>2</v>
      </c>
      <c r="H2297" t="s">
        <v>3902</v>
      </c>
      <c r="I2297">
        <v>6</v>
      </c>
      <c r="J2297" t="s">
        <v>3833</v>
      </c>
      <c r="K2297" t="s">
        <v>3833</v>
      </c>
      <c r="L2297" t="s">
        <v>4735</v>
      </c>
    </row>
    <row r="2298" spans="1:12" x14ac:dyDescent="0.35">
      <c r="A2298" t="s">
        <v>6233</v>
      </c>
      <c r="B2298" t="s">
        <v>42</v>
      </c>
      <c r="C2298" t="s">
        <v>42</v>
      </c>
      <c r="D2298" t="s">
        <v>3834</v>
      </c>
      <c r="E2298">
        <v>5</v>
      </c>
      <c r="F2298" t="s">
        <v>3849</v>
      </c>
      <c r="G2298">
        <v>5</v>
      </c>
      <c r="H2298" t="s">
        <v>3855</v>
      </c>
      <c r="I2298">
        <v>25</v>
      </c>
      <c r="J2298" t="s">
        <v>3833</v>
      </c>
      <c r="K2298" t="s">
        <v>17</v>
      </c>
      <c r="L2298" t="s">
        <v>4468</v>
      </c>
    </row>
    <row r="2299" spans="1:12" x14ac:dyDescent="0.35">
      <c r="A2299" t="s">
        <v>6234</v>
      </c>
      <c r="B2299" t="s">
        <v>84</v>
      </c>
      <c r="C2299" t="s">
        <v>84</v>
      </c>
      <c r="D2299" t="s">
        <v>3858</v>
      </c>
      <c r="E2299">
        <v>1</v>
      </c>
      <c r="F2299" t="s">
        <v>3839</v>
      </c>
      <c r="G2299">
        <v>1.5</v>
      </c>
      <c r="H2299" t="s">
        <v>3839</v>
      </c>
      <c r="I2299">
        <v>1.5</v>
      </c>
      <c r="J2299" t="s">
        <v>3830</v>
      </c>
      <c r="K2299" t="s">
        <v>3833</v>
      </c>
      <c r="L2299" t="s">
        <v>3954</v>
      </c>
    </row>
    <row r="2300" spans="1:12" x14ac:dyDescent="0.35">
      <c r="A2300" t="s">
        <v>6235</v>
      </c>
      <c r="B2300" t="s">
        <v>58</v>
      </c>
      <c r="C2300" t="s">
        <v>58</v>
      </c>
      <c r="D2300" t="s">
        <v>3834</v>
      </c>
      <c r="E2300">
        <v>5</v>
      </c>
      <c r="F2300" t="s">
        <v>3879</v>
      </c>
      <c r="G2300">
        <v>4</v>
      </c>
      <c r="H2300" t="s">
        <v>3880</v>
      </c>
      <c r="I2300">
        <v>20</v>
      </c>
      <c r="J2300" t="s">
        <v>16</v>
      </c>
      <c r="K2300" t="s">
        <v>3830</v>
      </c>
      <c r="L2300" t="s">
        <v>4074</v>
      </c>
    </row>
    <row r="2301" spans="1:12" x14ac:dyDescent="0.35">
      <c r="A2301" t="s">
        <v>6236</v>
      </c>
      <c r="B2301" t="s">
        <v>31</v>
      </c>
      <c r="C2301" t="s">
        <v>31</v>
      </c>
      <c r="D2301" t="s">
        <v>3838</v>
      </c>
      <c r="E2301">
        <v>2</v>
      </c>
      <c r="F2301" t="s">
        <v>3846</v>
      </c>
      <c r="G2301">
        <v>1</v>
      </c>
      <c r="H2301" t="s">
        <v>3842</v>
      </c>
      <c r="I2301">
        <v>2</v>
      </c>
      <c r="J2301" t="s">
        <v>36</v>
      </c>
      <c r="K2301" t="s">
        <v>3833</v>
      </c>
      <c r="L2301" t="s">
        <v>4658</v>
      </c>
    </row>
    <row r="2302" spans="1:12" x14ac:dyDescent="0.35">
      <c r="A2302" t="s">
        <v>6237</v>
      </c>
      <c r="B2302" t="s">
        <v>58</v>
      </c>
      <c r="C2302" t="s">
        <v>58</v>
      </c>
      <c r="D2302" t="s">
        <v>3827</v>
      </c>
      <c r="E2302">
        <v>3</v>
      </c>
      <c r="F2302" t="s">
        <v>3879</v>
      </c>
      <c r="G2302">
        <v>4</v>
      </c>
      <c r="H2302" t="s">
        <v>3852</v>
      </c>
      <c r="I2302">
        <v>12</v>
      </c>
      <c r="J2302" t="s">
        <v>3830</v>
      </c>
      <c r="K2302" t="s">
        <v>17</v>
      </c>
      <c r="L2302" t="s">
        <v>4586</v>
      </c>
    </row>
    <row r="2303" spans="1:12" x14ac:dyDescent="0.35">
      <c r="A2303" t="s">
        <v>6238</v>
      </c>
      <c r="B2303" t="s">
        <v>50</v>
      </c>
      <c r="C2303" t="s">
        <v>50</v>
      </c>
      <c r="D2303" t="s">
        <v>3858</v>
      </c>
      <c r="E2303">
        <v>1</v>
      </c>
      <c r="F2303" t="s">
        <v>3828</v>
      </c>
      <c r="G2303">
        <v>3</v>
      </c>
      <c r="H2303" t="s">
        <v>3828</v>
      </c>
      <c r="I2303">
        <v>3</v>
      </c>
      <c r="J2303" t="s">
        <v>16</v>
      </c>
      <c r="K2303" t="s">
        <v>3825</v>
      </c>
      <c r="L2303" t="s">
        <v>4601</v>
      </c>
    </row>
    <row r="2304" spans="1:12" x14ac:dyDescent="0.35">
      <c r="A2304" t="s">
        <v>4210</v>
      </c>
      <c r="B2304" t="s">
        <v>3825</v>
      </c>
      <c r="C2304" t="s">
        <v>3826</v>
      </c>
      <c r="D2304" t="s">
        <v>3858</v>
      </c>
      <c r="E2304">
        <v>1</v>
      </c>
      <c r="F2304" t="s">
        <v>3879</v>
      </c>
      <c r="G2304">
        <v>4</v>
      </c>
      <c r="H2304" t="s">
        <v>3879</v>
      </c>
      <c r="I2304">
        <v>4</v>
      </c>
      <c r="J2304" t="s">
        <v>16</v>
      </c>
      <c r="K2304" t="s">
        <v>26</v>
      </c>
      <c r="L2304" t="s">
        <v>4211</v>
      </c>
    </row>
    <row r="2305" spans="1:12" x14ac:dyDescent="0.35">
      <c r="A2305" t="s">
        <v>6239</v>
      </c>
      <c r="B2305" t="s">
        <v>15</v>
      </c>
      <c r="C2305" t="s">
        <v>15</v>
      </c>
      <c r="D2305" t="s">
        <v>3834</v>
      </c>
      <c r="E2305">
        <v>5</v>
      </c>
      <c r="F2305" t="s">
        <v>3842</v>
      </c>
      <c r="G2305">
        <v>2</v>
      </c>
      <c r="H2305" t="s">
        <v>3843</v>
      </c>
      <c r="I2305">
        <v>10</v>
      </c>
      <c r="J2305" t="s">
        <v>3825</v>
      </c>
      <c r="K2305" t="s">
        <v>17</v>
      </c>
      <c r="L2305" t="s">
        <v>5175</v>
      </c>
    </row>
    <row r="2306" spans="1:12" x14ac:dyDescent="0.35">
      <c r="A2306" t="s">
        <v>6240</v>
      </c>
      <c r="B2306" t="s">
        <v>42</v>
      </c>
      <c r="C2306" t="s">
        <v>42</v>
      </c>
      <c r="D2306" t="s">
        <v>3838</v>
      </c>
      <c r="E2306">
        <v>2</v>
      </c>
      <c r="F2306" t="s">
        <v>3849</v>
      </c>
      <c r="G2306">
        <v>5</v>
      </c>
      <c r="H2306" t="s">
        <v>3843</v>
      </c>
      <c r="I2306">
        <v>10</v>
      </c>
      <c r="J2306" t="s">
        <v>3833</v>
      </c>
      <c r="K2306" t="s">
        <v>26</v>
      </c>
      <c r="L2306" t="s">
        <v>4364</v>
      </c>
    </row>
    <row r="2307" spans="1:12" x14ac:dyDescent="0.35">
      <c r="A2307" t="s">
        <v>6241</v>
      </c>
      <c r="B2307" t="s">
        <v>58</v>
      </c>
      <c r="C2307" t="s">
        <v>58</v>
      </c>
      <c r="D2307" t="s">
        <v>3838</v>
      </c>
      <c r="E2307">
        <v>2</v>
      </c>
      <c r="F2307" t="s">
        <v>3879</v>
      </c>
      <c r="G2307">
        <v>4</v>
      </c>
      <c r="H2307" t="s">
        <v>3883</v>
      </c>
      <c r="I2307">
        <v>8</v>
      </c>
      <c r="J2307" t="s">
        <v>3833</v>
      </c>
      <c r="K2307" t="s">
        <v>3833</v>
      </c>
      <c r="L2307" t="s">
        <v>5219</v>
      </c>
    </row>
    <row r="2308" spans="1:12" x14ac:dyDescent="0.35">
      <c r="A2308" t="s">
        <v>918</v>
      </c>
      <c r="B2308" t="s">
        <v>84</v>
      </c>
      <c r="C2308" t="s">
        <v>84</v>
      </c>
      <c r="D2308" t="s">
        <v>3838</v>
      </c>
      <c r="E2308">
        <v>2</v>
      </c>
      <c r="F2308" t="s">
        <v>3839</v>
      </c>
      <c r="G2308">
        <v>1.5</v>
      </c>
      <c r="H2308" t="s">
        <v>3828</v>
      </c>
      <c r="I2308">
        <v>3</v>
      </c>
      <c r="J2308" t="s">
        <v>16</v>
      </c>
      <c r="K2308" t="s">
        <v>17</v>
      </c>
      <c r="L2308" t="s">
        <v>5016</v>
      </c>
    </row>
    <row r="2309" spans="1:12" x14ac:dyDescent="0.35">
      <c r="A2309" t="s">
        <v>6242</v>
      </c>
      <c r="B2309" t="s">
        <v>47</v>
      </c>
      <c r="C2309" t="s">
        <v>47</v>
      </c>
      <c r="D2309" t="s">
        <v>3858</v>
      </c>
      <c r="E2309">
        <v>1</v>
      </c>
      <c r="F2309" t="s">
        <v>3879</v>
      </c>
      <c r="G2309">
        <v>4</v>
      </c>
      <c r="H2309" t="s">
        <v>3879</v>
      </c>
      <c r="I2309">
        <v>4</v>
      </c>
      <c r="J2309" t="s">
        <v>16</v>
      </c>
      <c r="K2309" t="s">
        <v>3833</v>
      </c>
      <c r="L2309" t="s">
        <v>4346</v>
      </c>
    </row>
    <row r="2310" spans="1:12" x14ac:dyDescent="0.35">
      <c r="A2310" t="s">
        <v>919</v>
      </c>
      <c r="B2310" t="s">
        <v>42</v>
      </c>
      <c r="C2310" t="s">
        <v>42</v>
      </c>
      <c r="D2310" t="s">
        <v>3833</v>
      </c>
      <c r="E2310">
        <v>3</v>
      </c>
      <c r="F2310" t="s">
        <v>3849</v>
      </c>
      <c r="G2310">
        <v>5</v>
      </c>
      <c r="H2310" t="s">
        <v>3835</v>
      </c>
      <c r="I2310">
        <v>15</v>
      </c>
      <c r="J2310" t="s">
        <v>16</v>
      </c>
      <c r="K2310" t="s">
        <v>26</v>
      </c>
      <c r="L2310" t="s">
        <v>4457</v>
      </c>
    </row>
    <row r="2311" spans="1:12" x14ac:dyDescent="0.35">
      <c r="A2311" t="s">
        <v>920</v>
      </c>
      <c r="B2311" t="s">
        <v>84</v>
      </c>
      <c r="C2311" t="s">
        <v>84</v>
      </c>
      <c r="D2311" t="s">
        <v>3851</v>
      </c>
      <c r="E2311">
        <v>4</v>
      </c>
      <c r="F2311" t="s">
        <v>3839</v>
      </c>
      <c r="G2311">
        <v>1.5</v>
      </c>
      <c r="H2311" t="s">
        <v>3902</v>
      </c>
      <c r="I2311">
        <v>6</v>
      </c>
      <c r="J2311" t="s">
        <v>16</v>
      </c>
      <c r="K2311" t="s">
        <v>17</v>
      </c>
      <c r="L2311" t="s">
        <v>5016</v>
      </c>
    </row>
    <row r="2312" spans="1:12" x14ac:dyDescent="0.35">
      <c r="A2312" t="s">
        <v>6243</v>
      </c>
      <c r="B2312" t="s">
        <v>42</v>
      </c>
      <c r="C2312" t="s">
        <v>42</v>
      </c>
      <c r="D2312" t="s">
        <v>3851</v>
      </c>
      <c r="E2312">
        <v>4</v>
      </c>
      <c r="F2312" t="s">
        <v>3849</v>
      </c>
      <c r="G2312">
        <v>5</v>
      </c>
      <c r="H2312" t="s">
        <v>3880</v>
      </c>
      <c r="I2312">
        <v>20</v>
      </c>
      <c r="J2312" t="s">
        <v>16</v>
      </c>
      <c r="K2312" t="s">
        <v>3833</v>
      </c>
      <c r="L2312" t="s">
        <v>4172</v>
      </c>
    </row>
    <row r="2313" spans="1:12" x14ac:dyDescent="0.35">
      <c r="A2313" t="s">
        <v>6244</v>
      </c>
      <c r="B2313" t="s">
        <v>15</v>
      </c>
      <c r="C2313" t="s">
        <v>15</v>
      </c>
      <c r="D2313" t="s">
        <v>3834</v>
      </c>
      <c r="E2313">
        <v>5</v>
      </c>
      <c r="F2313" t="s">
        <v>3842</v>
      </c>
      <c r="G2313">
        <v>2</v>
      </c>
      <c r="H2313" t="s">
        <v>3843</v>
      </c>
      <c r="I2313">
        <v>10</v>
      </c>
      <c r="J2313" t="s">
        <v>25</v>
      </c>
      <c r="K2313" t="s">
        <v>3833</v>
      </c>
      <c r="L2313" t="s">
        <v>4450</v>
      </c>
    </row>
    <row r="2314" spans="1:12" x14ac:dyDescent="0.35">
      <c r="A2314" t="s">
        <v>6245</v>
      </c>
      <c r="B2314" t="s">
        <v>58</v>
      </c>
      <c r="C2314" t="s">
        <v>58</v>
      </c>
      <c r="D2314" t="s">
        <v>3851</v>
      </c>
      <c r="E2314">
        <v>4</v>
      </c>
      <c r="F2314" t="s">
        <v>3879</v>
      </c>
      <c r="G2314">
        <v>4</v>
      </c>
      <c r="H2314" t="s">
        <v>3874</v>
      </c>
      <c r="I2314">
        <v>16</v>
      </c>
      <c r="J2314" t="s">
        <v>25</v>
      </c>
      <c r="K2314" t="s">
        <v>3833</v>
      </c>
      <c r="L2314" t="s">
        <v>3865</v>
      </c>
    </row>
    <row r="2315" spans="1:12" x14ac:dyDescent="0.35">
      <c r="A2315" t="s">
        <v>6246</v>
      </c>
      <c r="B2315" t="s">
        <v>42</v>
      </c>
      <c r="C2315" t="s">
        <v>42</v>
      </c>
      <c r="D2315" t="s">
        <v>3827</v>
      </c>
      <c r="E2315">
        <v>3</v>
      </c>
      <c r="F2315" t="s">
        <v>3825</v>
      </c>
      <c r="G2315">
        <v>5</v>
      </c>
      <c r="H2315" t="s">
        <v>3835</v>
      </c>
      <c r="I2315">
        <v>15</v>
      </c>
      <c r="J2315" t="s">
        <v>3833</v>
      </c>
      <c r="K2315" t="s">
        <v>26</v>
      </c>
      <c r="L2315" t="s">
        <v>4302</v>
      </c>
    </row>
    <row r="2316" spans="1:12" x14ac:dyDescent="0.35">
      <c r="A2316" t="s">
        <v>921</v>
      </c>
      <c r="B2316" t="s">
        <v>15</v>
      </c>
      <c r="C2316" t="s">
        <v>15</v>
      </c>
      <c r="D2316" t="s">
        <v>3838</v>
      </c>
      <c r="E2316">
        <v>2</v>
      </c>
      <c r="F2316" t="s">
        <v>3842</v>
      </c>
      <c r="G2316">
        <v>2</v>
      </c>
      <c r="H2316" t="s">
        <v>3879</v>
      </c>
      <c r="I2316">
        <v>4</v>
      </c>
      <c r="J2316" t="s">
        <v>36</v>
      </c>
      <c r="K2316" t="s">
        <v>17</v>
      </c>
      <c r="L2316" t="s">
        <v>5888</v>
      </c>
    </row>
    <row r="2317" spans="1:12" x14ac:dyDescent="0.35">
      <c r="A2317" t="s">
        <v>922</v>
      </c>
      <c r="B2317" t="s">
        <v>47</v>
      </c>
      <c r="C2317" t="s">
        <v>47</v>
      </c>
      <c r="D2317" t="s">
        <v>3834</v>
      </c>
      <c r="E2317">
        <v>5</v>
      </c>
      <c r="F2317" t="s">
        <v>3833</v>
      </c>
      <c r="G2317">
        <v>4</v>
      </c>
      <c r="H2317" t="s">
        <v>3880</v>
      </c>
      <c r="I2317">
        <v>20</v>
      </c>
      <c r="J2317" t="s">
        <v>25</v>
      </c>
      <c r="K2317" t="s">
        <v>17</v>
      </c>
      <c r="L2317" t="s">
        <v>4400</v>
      </c>
    </row>
    <row r="2318" spans="1:12" x14ac:dyDescent="0.35">
      <c r="A2318" t="s">
        <v>6247</v>
      </c>
      <c r="B2318" t="s">
        <v>24</v>
      </c>
      <c r="C2318" t="s">
        <v>24</v>
      </c>
      <c r="D2318" t="s">
        <v>3838</v>
      </c>
      <c r="E2318">
        <v>2</v>
      </c>
      <c r="F2318" t="s">
        <v>3828</v>
      </c>
      <c r="G2318">
        <v>3</v>
      </c>
      <c r="H2318" t="s">
        <v>3902</v>
      </c>
      <c r="I2318">
        <v>6</v>
      </c>
      <c r="J2318" t="s">
        <v>3833</v>
      </c>
      <c r="K2318" t="s">
        <v>17</v>
      </c>
      <c r="L2318" t="s">
        <v>4500</v>
      </c>
    </row>
    <row r="2319" spans="1:12" x14ac:dyDescent="0.35">
      <c r="A2319" t="s">
        <v>923</v>
      </c>
      <c r="B2319" t="s">
        <v>15</v>
      </c>
      <c r="C2319" t="s">
        <v>15</v>
      </c>
      <c r="D2319" t="s">
        <v>3858</v>
      </c>
      <c r="E2319">
        <v>1</v>
      </c>
      <c r="F2319" t="s">
        <v>3842</v>
      </c>
      <c r="G2319">
        <v>2</v>
      </c>
      <c r="H2319" t="s">
        <v>3842</v>
      </c>
      <c r="I2319">
        <v>2</v>
      </c>
      <c r="J2319" t="s">
        <v>25</v>
      </c>
      <c r="K2319" t="s">
        <v>26</v>
      </c>
      <c r="L2319" t="s">
        <v>4431</v>
      </c>
    </row>
    <row r="2320" spans="1:12" x14ac:dyDescent="0.35">
      <c r="A2320" t="s">
        <v>924</v>
      </c>
      <c r="B2320" t="s">
        <v>42</v>
      </c>
      <c r="C2320" t="s">
        <v>42</v>
      </c>
      <c r="D2320" t="s">
        <v>3838</v>
      </c>
      <c r="E2320">
        <v>2</v>
      </c>
      <c r="F2320" t="s">
        <v>3849</v>
      </c>
      <c r="G2320">
        <v>5</v>
      </c>
      <c r="H2320" t="s">
        <v>3843</v>
      </c>
      <c r="I2320">
        <v>10</v>
      </c>
      <c r="J2320" t="s">
        <v>16</v>
      </c>
      <c r="K2320" t="s">
        <v>26</v>
      </c>
      <c r="L2320" t="s">
        <v>4211</v>
      </c>
    </row>
    <row r="2321" spans="1:12" x14ac:dyDescent="0.35">
      <c r="A2321" t="s">
        <v>6248</v>
      </c>
      <c r="B2321" t="s">
        <v>50</v>
      </c>
      <c r="C2321" t="s">
        <v>50</v>
      </c>
      <c r="D2321" t="s">
        <v>3851</v>
      </c>
      <c r="E2321">
        <v>4</v>
      </c>
      <c r="F2321" t="s">
        <v>3825</v>
      </c>
      <c r="G2321">
        <v>3</v>
      </c>
      <c r="H2321" t="s">
        <v>3852</v>
      </c>
      <c r="I2321">
        <v>12</v>
      </c>
      <c r="J2321" t="s">
        <v>3830</v>
      </c>
      <c r="K2321" t="s">
        <v>17</v>
      </c>
      <c r="L2321" t="s">
        <v>4262</v>
      </c>
    </row>
    <row r="2322" spans="1:12" x14ac:dyDescent="0.35">
      <c r="A2322" t="s">
        <v>6249</v>
      </c>
      <c r="B2322" t="s">
        <v>31</v>
      </c>
      <c r="C2322" t="s">
        <v>31</v>
      </c>
      <c r="D2322" t="s">
        <v>3827</v>
      </c>
      <c r="E2322">
        <v>3</v>
      </c>
      <c r="F2322" t="s">
        <v>3846</v>
      </c>
      <c r="G2322">
        <v>1</v>
      </c>
      <c r="H2322" t="s">
        <v>3828</v>
      </c>
      <c r="I2322">
        <v>3</v>
      </c>
      <c r="J2322" t="s">
        <v>16</v>
      </c>
      <c r="K2322" t="s">
        <v>3833</v>
      </c>
      <c r="L2322" t="s">
        <v>5154</v>
      </c>
    </row>
    <row r="2323" spans="1:12" x14ac:dyDescent="0.35">
      <c r="A2323" t="s">
        <v>925</v>
      </c>
      <c r="B2323" t="s">
        <v>58</v>
      </c>
      <c r="C2323" t="s">
        <v>58</v>
      </c>
      <c r="D2323" t="s">
        <v>3858</v>
      </c>
      <c r="E2323">
        <v>1</v>
      </c>
      <c r="F2323" t="s">
        <v>3879</v>
      </c>
      <c r="G2323">
        <v>4</v>
      </c>
      <c r="H2323" t="s">
        <v>3879</v>
      </c>
      <c r="I2323">
        <v>4</v>
      </c>
      <c r="J2323" t="s">
        <v>16</v>
      </c>
      <c r="K2323" t="s">
        <v>17</v>
      </c>
      <c r="L2323" t="s">
        <v>4183</v>
      </c>
    </row>
    <row r="2324" spans="1:12" x14ac:dyDescent="0.35">
      <c r="A2324" t="s">
        <v>926</v>
      </c>
      <c r="B2324" t="s">
        <v>84</v>
      </c>
      <c r="C2324" t="s">
        <v>84</v>
      </c>
      <c r="D2324" t="s">
        <v>3827</v>
      </c>
      <c r="E2324">
        <v>3</v>
      </c>
      <c r="F2324" t="s">
        <v>3839</v>
      </c>
      <c r="G2324">
        <v>1.5</v>
      </c>
      <c r="H2324" t="s">
        <v>4060</v>
      </c>
      <c r="I2324">
        <v>4.5</v>
      </c>
      <c r="J2324" t="s">
        <v>16</v>
      </c>
      <c r="K2324" t="s">
        <v>26</v>
      </c>
      <c r="L2324" t="s">
        <v>3847</v>
      </c>
    </row>
    <row r="2325" spans="1:12" x14ac:dyDescent="0.35">
      <c r="A2325" t="s">
        <v>6250</v>
      </c>
      <c r="B2325" t="s">
        <v>42</v>
      </c>
      <c r="C2325" t="s">
        <v>42</v>
      </c>
      <c r="D2325" t="s">
        <v>3827</v>
      </c>
      <c r="E2325">
        <v>3</v>
      </c>
      <c r="F2325" t="s">
        <v>3849</v>
      </c>
      <c r="G2325">
        <v>5</v>
      </c>
      <c r="H2325" t="s">
        <v>3835</v>
      </c>
      <c r="I2325">
        <v>15</v>
      </c>
      <c r="J2325" t="s">
        <v>25</v>
      </c>
      <c r="K2325" t="s">
        <v>3833</v>
      </c>
      <c r="L2325" t="s">
        <v>4688</v>
      </c>
    </row>
    <row r="2326" spans="1:12" x14ac:dyDescent="0.35">
      <c r="A2326" t="s">
        <v>6251</v>
      </c>
      <c r="B2326" t="s">
        <v>58</v>
      </c>
      <c r="C2326" t="s">
        <v>58</v>
      </c>
      <c r="D2326" t="s">
        <v>3851</v>
      </c>
      <c r="E2326">
        <v>4</v>
      </c>
      <c r="F2326" t="s">
        <v>3833</v>
      </c>
      <c r="G2326">
        <v>4</v>
      </c>
      <c r="H2326" t="s">
        <v>3874</v>
      </c>
      <c r="I2326">
        <v>16</v>
      </c>
      <c r="J2326" t="s">
        <v>16</v>
      </c>
      <c r="K2326" t="s">
        <v>3833</v>
      </c>
      <c r="L2326" t="s">
        <v>5219</v>
      </c>
    </row>
    <row r="2327" spans="1:12" x14ac:dyDescent="0.35">
      <c r="A2327" t="s">
        <v>927</v>
      </c>
      <c r="B2327" t="s">
        <v>47</v>
      </c>
      <c r="C2327" t="s">
        <v>47</v>
      </c>
      <c r="D2327" t="s">
        <v>3851</v>
      </c>
      <c r="E2327">
        <v>4</v>
      </c>
      <c r="F2327" t="s">
        <v>3879</v>
      </c>
      <c r="G2327">
        <v>4</v>
      </c>
      <c r="H2327" t="s">
        <v>3874</v>
      </c>
      <c r="I2327">
        <v>16</v>
      </c>
      <c r="J2327" t="s">
        <v>16</v>
      </c>
      <c r="K2327" t="s">
        <v>17</v>
      </c>
      <c r="L2327" t="s">
        <v>4666</v>
      </c>
    </row>
    <row r="2328" spans="1:12" x14ac:dyDescent="0.35">
      <c r="A2328" t="s">
        <v>4212</v>
      </c>
      <c r="B2328" t="s">
        <v>3825</v>
      </c>
      <c r="C2328" t="s">
        <v>31</v>
      </c>
      <c r="D2328" t="s">
        <v>3858</v>
      </c>
      <c r="E2328">
        <v>1</v>
      </c>
      <c r="F2328" t="s">
        <v>3846</v>
      </c>
      <c r="G2328">
        <v>1</v>
      </c>
      <c r="H2328" t="s">
        <v>3846</v>
      </c>
      <c r="I2328">
        <v>1</v>
      </c>
      <c r="J2328" t="s">
        <v>3830</v>
      </c>
      <c r="K2328" t="s">
        <v>3833</v>
      </c>
      <c r="L2328" t="s">
        <v>4091</v>
      </c>
    </row>
    <row r="2329" spans="1:12" x14ac:dyDescent="0.35">
      <c r="A2329" t="s">
        <v>4213</v>
      </c>
      <c r="B2329" t="s">
        <v>3830</v>
      </c>
      <c r="C2329" t="s">
        <v>3826</v>
      </c>
      <c r="D2329" t="s">
        <v>3858</v>
      </c>
      <c r="E2329">
        <v>1</v>
      </c>
      <c r="F2329" t="s">
        <v>3879</v>
      </c>
      <c r="G2329">
        <v>4</v>
      </c>
      <c r="H2329" t="s">
        <v>3879</v>
      </c>
      <c r="I2329">
        <v>4</v>
      </c>
      <c r="J2329" t="s">
        <v>3833</v>
      </c>
      <c r="K2329" t="s">
        <v>3830</v>
      </c>
      <c r="L2329" t="s">
        <v>4214</v>
      </c>
    </row>
    <row r="2330" spans="1:12" x14ac:dyDescent="0.35">
      <c r="A2330" t="s">
        <v>4215</v>
      </c>
      <c r="B2330" t="s">
        <v>3833</v>
      </c>
      <c r="C2330" t="s">
        <v>15</v>
      </c>
      <c r="D2330" t="s">
        <v>3838</v>
      </c>
      <c r="E2330">
        <v>2</v>
      </c>
      <c r="F2330" t="s">
        <v>3842</v>
      </c>
      <c r="G2330">
        <v>2</v>
      </c>
      <c r="H2330" t="s">
        <v>3879</v>
      </c>
      <c r="I2330">
        <v>4</v>
      </c>
      <c r="J2330" t="s">
        <v>3833</v>
      </c>
      <c r="K2330" t="s">
        <v>3833</v>
      </c>
      <c r="L2330" t="s">
        <v>4059</v>
      </c>
    </row>
    <row r="2331" spans="1:12" x14ac:dyDescent="0.35">
      <c r="A2331" t="s">
        <v>928</v>
      </c>
      <c r="B2331" t="s">
        <v>15</v>
      </c>
      <c r="C2331" t="s">
        <v>15</v>
      </c>
      <c r="D2331" t="s">
        <v>3851</v>
      </c>
      <c r="E2331">
        <v>4</v>
      </c>
      <c r="F2331" t="s">
        <v>3842</v>
      </c>
      <c r="G2331">
        <v>2</v>
      </c>
      <c r="H2331" t="s">
        <v>3883</v>
      </c>
      <c r="I2331">
        <v>8</v>
      </c>
      <c r="J2331" t="s">
        <v>25</v>
      </c>
      <c r="K2331" t="s">
        <v>17</v>
      </c>
      <c r="L2331" t="s">
        <v>4724</v>
      </c>
    </row>
    <row r="2332" spans="1:12" x14ac:dyDescent="0.35">
      <c r="A2332" t="s">
        <v>6252</v>
      </c>
      <c r="B2332" t="s">
        <v>42</v>
      </c>
      <c r="C2332" t="s">
        <v>42</v>
      </c>
      <c r="D2332" t="s">
        <v>3825</v>
      </c>
      <c r="E2332" t="s">
        <v>3826</v>
      </c>
      <c r="F2332" t="s">
        <v>3825</v>
      </c>
      <c r="G2332" t="s">
        <v>3826</v>
      </c>
      <c r="H2332" t="s">
        <v>3849</v>
      </c>
      <c r="I2332">
        <v>5</v>
      </c>
      <c r="J2332" t="s">
        <v>3833</v>
      </c>
      <c r="K2332" t="s">
        <v>26</v>
      </c>
      <c r="L2332" t="s">
        <v>4062</v>
      </c>
    </row>
    <row r="2333" spans="1:12" x14ac:dyDescent="0.35">
      <c r="A2333" t="s">
        <v>929</v>
      </c>
      <c r="B2333" t="s">
        <v>31</v>
      </c>
      <c r="C2333" t="s">
        <v>31</v>
      </c>
      <c r="D2333" t="s">
        <v>3838</v>
      </c>
      <c r="E2333">
        <v>2</v>
      </c>
      <c r="F2333" t="s">
        <v>3846</v>
      </c>
      <c r="G2333">
        <v>1</v>
      </c>
      <c r="H2333" t="s">
        <v>3842</v>
      </c>
      <c r="I2333">
        <v>2</v>
      </c>
      <c r="J2333" t="s">
        <v>16</v>
      </c>
      <c r="K2333" t="s">
        <v>17</v>
      </c>
      <c r="L2333" t="s">
        <v>5181</v>
      </c>
    </row>
    <row r="2334" spans="1:12" x14ac:dyDescent="0.35">
      <c r="A2334" t="s">
        <v>930</v>
      </c>
      <c r="B2334" t="s">
        <v>58</v>
      </c>
      <c r="C2334" t="s">
        <v>58</v>
      </c>
      <c r="D2334" t="s">
        <v>3858</v>
      </c>
      <c r="E2334">
        <v>1</v>
      </c>
      <c r="F2334" t="s">
        <v>3879</v>
      </c>
      <c r="G2334">
        <v>4</v>
      </c>
      <c r="H2334" t="s">
        <v>3879</v>
      </c>
      <c r="I2334">
        <v>4</v>
      </c>
      <c r="J2334" t="s">
        <v>25</v>
      </c>
      <c r="K2334" t="s">
        <v>17</v>
      </c>
      <c r="L2334" t="s">
        <v>4132</v>
      </c>
    </row>
    <row r="2335" spans="1:12" x14ac:dyDescent="0.35">
      <c r="A2335" t="s">
        <v>931</v>
      </c>
      <c r="B2335" t="s">
        <v>31</v>
      </c>
      <c r="C2335" t="s">
        <v>31</v>
      </c>
      <c r="D2335" t="s">
        <v>3827</v>
      </c>
      <c r="E2335">
        <v>3</v>
      </c>
      <c r="F2335" t="s">
        <v>3846</v>
      </c>
      <c r="G2335">
        <v>1</v>
      </c>
      <c r="H2335" t="s">
        <v>3828</v>
      </c>
      <c r="I2335">
        <v>3</v>
      </c>
      <c r="J2335" t="s">
        <v>25</v>
      </c>
      <c r="K2335" t="s">
        <v>26</v>
      </c>
      <c r="L2335" t="s">
        <v>4000</v>
      </c>
    </row>
    <row r="2336" spans="1:12" x14ac:dyDescent="0.35">
      <c r="A2336" t="s">
        <v>932</v>
      </c>
      <c r="B2336" t="s">
        <v>47</v>
      </c>
      <c r="C2336" t="s">
        <v>47</v>
      </c>
      <c r="D2336" t="s">
        <v>3858</v>
      </c>
      <c r="E2336">
        <v>1</v>
      </c>
      <c r="F2336" t="s">
        <v>3879</v>
      </c>
      <c r="G2336">
        <v>4</v>
      </c>
      <c r="H2336" t="s">
        <v>3879</v>
      </c>
      <c r="I2336">
        <v>4</v>
      </c>
      <c r="J2336" t="s">
        <v>36</v>
      </c>
      <c r="K2336" t="s">
        <v>17</v>
      </c>
      <c r="L2336" t="s">
        <v>4316</v>
      </c>
    </row>
    <row r="2337" spans="1:12" x14ac:dyDescent="0.35">
      <c r="A2337" t="s">
        <v>933</v>
      </c>
      <c r="B2337" t="s">
        <v>31</v>
      </c>
      <c r="C2337" t="s">
        <v>31</v>
      </c>
      <c r="D2337" t="s">
        <v>3834</v>
      </c>
      <c r="E2337">
        <v>5</v>
      </c>
      <c r="F2337" t="s">
        <v>3846</v>
      </c>
      <c r="G2337">
        <v>1</v>
      </c>
      <c r="H2337" t="s">
        <v>3849</v>
      </c>
      <c r="I2337">
        <v>5</v>
      </c>
      <c r="J2337" t="s">
        <v>16</v>
      </c>
      <c r="K2337" t="s">
        <v>17</v>
      </c>
      <c r="L2337" t="s">
        <v>3836</v>
      </c>
    </row>
    <row r="2338" spans="1:12" x14ac:dyDescent="0.35">
      <c r="A2338" t="s">
        <v>934</v>
      </c>
      <c r="B2338" t="s">
        <v>58</v>
      </c>
      <c r="C2338" t="s">
        <v>58</v>
      </c>
      <c r="D2338" t="s">
        <v>3858</v>
      </c>
      <c r="E2338">
        <v>1</v>
      </c>
      <c r="F2338" t="s">
        <v>3879</v>
      </c>
      <c r="G2338">
        <v>4</v>
      </c>
      <c r="H2338" t="s">
        <v>3879</v>
      </c>
      <c r="I2338">
        <v>4</v>
      </c>
      <c r="J2338" t="s">
        <v>36</v>
      </c>
      <c r="K2338" t="s">
        <v>17</v>
      </c>
      <c r="L2338" t="s">
        <v>4688</v>
      </c>
    </row>
    <row r="2339" spans="1:12" x14ac:dyDescent="0.35">
      <c r="A2339" t="s">
        <v>6253</v>
      </c>
      <c r="B2339" t="s">
        <v>31</v>
      </c>
      <c r="C2339" t="s">
        <v>31</v>
      </c>
      <c r="D2339" t="s">
        <v>3827</v>
      </c>
      <c r="E2339">
        <v>3</v>
      </c>
      <c r="F2339" t="s">
        <v>3846</v>
      </c>
      <c r="G2339">
        <v>1</v>
      </c>
      <c r="H2339" t="s">
        <v>3828</v>
      </c>
      <c r="I2339">
        <v>3</v>
      </c>
      <c r="J2339" t="s">
        <v>36</v>
      </c>
      <c r="K2339" t="s">
        <v>3833</v>
      </c>
      <c r="L2339" t="s">
        <v>4628</v>
      </c>
    </row>
    <row r="2340" spans="1:12" x14ac:dyDescent="0.35">
      <c r="A2340" t="s">
        <v>6254</v>
      </c>
      <c r="B2340" t="s">
        <v>31</v>
      </c>
      <c r="C2340" t="s">
        <v>31</v>
      </c>
      <c r="D2340" t="s">
        <v>3858</v>
      </c>
      <c r="E2340">
        <v>1</v>
      </c>
      <c r="F2340" t="s">
        <v>3846</v>
      </c>
      <c r="G2340">
        <v>1</v>
      </c>
      <c r="H2340" t="s">
        <v>3846</v>
      </c>
      <c r="I2340">
        <v>1</v>
      </c>
      <c r="J2340" t="s">
        <v>3833</v>
      </c>
      <c r="K2340" t="s">
        <v>26</v>
      </c>
      <c r="L2340" t="s">
        <v>4364</v>
      </c>
    </row>
    <row r="2341" spans="1:12" x14ac:dyDescent="0.35">
      <c r="A2341" t="s">
        <v>6255</v>
      </c>
      <c r="B2341" t="s">
        <v>84</v>
      </c>
      <c r="C2341" t="s">
        <v>84</v>
      </c>
      <c r="D2341" t="s">
        <v>3838</v>
      </c>
      <c r="E2341">
        <v>2</v>
      </c>
      <c r="F2341" t="s">
        <v>3839</v>
      </c>
      <c r="G2341">
        <v>1.5</v>
      </c>
      <c r="H2341" t="s">
        <v>3828</v>
      </c>
      <c r="I2341">
        <v>3</v>
      </c>
      <c r="J2341" t="s">
        <v>16</v>
      </c>
      <c r="K2341" t="s">
        <v>3830</v>
      </c>
      <c r="L2341" t="s">
        <v>4763</v>
      </c>
    </row>
    <row r="2342" spans="1:12" x14ac:dyDescent="0.35">
      <c r="A2342" t="s">
        <v>935</v>
      </c>
      <c r="B2342" t="s">
        <v>15</v>
      </c>
      <c r="C2342" t="s">
        <v>15</v>
      </c>
      <c r="D2342" t="s">
        <v>3833</v>
      </c>
      <c r="E2342">
        <v>5</v>
      </c>
      <c r="F2342" t="s">
        <v>3842</v>
      </c>
      <c r="G2342">
        <v>2</v>
      </c>
      <c r="H2342" t="s">
        <v>3843</v>
      </c>
      <c r="I2342">
        <v>10</v>
      </c>
      <c r="J2342" t="s">
        <v>36</v>
      </c>
      <c r="K2342" t="s">
        <v>17</v>
      </c>
      <c r="L2342" t="s">
        <v>5479</v>
      </c>
    </row>
    <row r="2343" spans="1:12" x14ac:dyDescent="0.35">
      <c r="A2343" t="s">
        <v>936</v>
      </c>
      <c r="B2343" t="s">
        <v>84</v>
      </c>
      <c r="C2343" t="s">
        <v>84</v>
      </c>
      <c r="D2343" t="s">
        <v>3834</v>
      </c>
      <c r="E2343">
        <v>5</v>
      </c>
      <c r="F2343" t="s">
        <v>3839</v>
      </c>
      <c r="G2343">
        <v>1.5</v>
      </c>
      <c r="H2343" t="s">
        <v>3899</v>
      </c>
      <c r="I2343">
        <v>7.5</v>
      </c>
      <c r="J2343" t="s">
        <v>36</v>
      </c>
      <c r="K2343" t="s">
        <v>26</v>
      </c>
      <c r="L2343" t="s">
        <v>4468</v>
      </c>
    </row>
    <row r="2344" spans="1:12" x14ac:dyDescent="0.35">
      <c r="A2344" t="s">
        <v>6256</v>
      </c>
      <c r="B2344" t="s">
        <v>15</v>
      </c>
      <c r="C2344" t="s">
        <v>15</v>
      </c>
      <c r="D2344" t="s">
        <v>3858</v>
      </c>
      <c r="E2344">
        <v>1</v>
      </c>
      <c r="F2344" t="s">
        <v>3842</v>
      </c>
      <c r="G2344">
        <v>2</v>
      </c>
      <c r="H2344" t="s">
        <v>3842</v>
      </c>
      <c r="I2344">
        <v>2</v>
      </c>
      <c r="J2344" t="s">
        <v>25</v>
      </c>
      <c r="K2344" t="s">
        <v>17</v>
      </c>
      <c r="L2344" t="s">
        <v>3825</v>
      </c>
    </row>
    <row r="2345" spans="1:12" x14ac:dyDescent="0.35">
      <c r="A2345" t="s">
        <v>6257</v>
      </c>
      <c r="B2345" t="s">
        <v>42</v>
      </c>
      <c r="C2345" t="s">
        <v>42</v>
      </c>
      <c r="D2345" t="s">
        <v>3851</v>
      </c>
      <c r="E2345">
        <v>4</v>
      </c>
      <c r="F2345" t="s">
        <v>3849</v>
      </c>
      <c r="G2345">
        <v>5</v>
      </c>
      <c r="H2345" t="s">
        <v>3880</v>
      </c>
      <c r="I2345">
        <v>20</v>
      </c>
      <c r="J2345" t="s">
        <v>3833</v>
      </c>
      <c r="K2345" t="s">
        <v>3833</v>
      </c>
      <c r="L2345" t="s">
        <v>4411</v>
      </c>
    </row>
    <row r="2346" spans="1:12" x14ac:dyDescent="0.35">
      <c r="A2346" t="s">
        <v>6258</v>
      </c>
      <c r="B2346" t="s">
        <v>84</v>
      </c>
      <c r="C2346" t="s">
        <v>84</v>
      </c>
      <c r="D2346" t="s">
        <v>3834</v>
      </c>
      <c r="E2346">
        <v>5</v>
      </c>
      <c r="F2346" t="s">
        <v>3833</v>
      </c>
      <c r="G2346">
        <v>1.5</v>
      </c>
      <c r="H2346" t="s">
        <v>3899</v>
      </c>
      <c r="I2346">
        <v>7.5</v>
      </c>
      <c r="J2346" t="s">
        <v>16</v>
      </c>
      <c r="K2346" t="s">
        <v>3825</v>
      </c>
      <c r="L2346" t="s">
        <v>3830</v>
      </c>
    </row>
    <row r="2347" spans="1:12" x14ac:dyDescent="0.35">
      <c r="A2347" t="s">
        <v>6259</v>
      </c>
      <c r="B2347" t="s">
        <v>58</v>
      </c>
      <c r="C2347" t="s">
        <v>58</v>
      </c>
      <c r="D2347" t="s">
        <v>3834</v>
      </c>
      <c r="E2347">
        <v>5</v>
      </c>
      <c r="F2347" t="s">
        <v>3879</v>
      </c>
      <c r="G2347">
        <v>4</v>
      </c>
      <c r="H2347" t="s">
        <v>3880</v>
      </c>
      <c r="I2347">
        <v>20</v>
      </c>
      <c r="J2347" t="s">
        <v>3833</v>
      </c>
      <c r="K2347" t="s">
        <v>26</v>
      </c>
      <c r="L2347" t="s">
        <v>4616</v>
      </c>
    </row>
    <row r="2348" spans="1:12" x14ac:dyDescent="0.35">
      <c r="A2348" t="s">
        <v>6260</v>
      </c>
      <c r="B2348" t="s">
        <v>58</v>
      </c>
      <c r="C2348" t="s">
        <v>58</v>
      </c>
      <c r="D2348" t="s">
        <v>3851</v>
      </c>
      <c r="E2348">
        <v>4</v>
      </c>
      <c r="F2348" t="s">
        <v>3879</v>
      </c>
      <c r="G2348">
        <v>4</v>
      </c>
      <c r="H2348" t="s">
        <v>3874</v>
      </c>
      <c r="I2348">
        <v>16</v>
      </c>
      <c r="J2348" t="s">
        <v>25</v>
      </c>
      <c r="K2348" t="s">
        <v>3833</v>
      </c>
      <c r="L2348" t="s">
        <v>4738</v>
      </c>
    </row>
    <row r="2349" spans="1:12" x14ac:dyDescent="0.35">
      <c r="A2349" t="s">
        <v>6261</v>
      </c>
      <c r="B2349" t="s">
        <v>24</v>
      </c>
      <c r="C2349" t="s">
        <v>24</v>
      </c>
      <c r="D2349" t="s">
        <v>3838</v>
      </c>
      <c r="E2349">
        <v>2</v>
      </c>
      <c r="F2349" t="s">
        <v>3828</v>
      </c>
      <c r="G2349">
        <v>3</v>
      </c>
      <c r="H2349" t="s">
        <v>3902</v>
      </c>
      <c r="I2349">
        <v>6</v>
      </c>
      <c r="J2349" t="s">
        <v>3833</v>
      </c>
      <c r="K2349" t="s">
        <v>3833</v>
      </c>
      <c r="L2349" t="s">
        <v>4544</v>
      </c>
    </row>
    <row r="2350" spans="1:12" x14ac:dyDescent="0.35">
      <c r="A2350" t="s">
        <v>6262</v>
      </c>
      <c r="B2350" t="s">
        <v>42</v>
      </c>
      <c r="C2350" t="s">
        <v>42</v>
      </c>
      <c r="D2350" t="s">
        <v>3827</v>
      </c>
      <c r="E2350">
        <v>3</v>
      </c>
      <c r="F2350" t="s">
        <v>3849</v>
      </c>
      <c r="G2350">
        <v>5</v>
      </c>
      <c r="H2350" t="s">
        <v>3835</v>
      </c>
      <c r="I2350">
        <v>15</v>
      </c>
      <c r="J2350" t="s">
        <v>36</v>
      </c>
      <c r="K2350" t="s">
        <v>3825</v>
      </c>
      <c r="L2350" t="s">
        <v>4030</v>
      </c>
    </row>
    <row r="2351" spans="1:12" x14ac:dyDescent="0.35">
      <c r="A2351" t="s">
        <v>6263</v>
      </c>
      <c r="B2351" t="s">
        <v>15</v>
      </c>
      <c r="C2351" t="s">
        <v>15</v>
      </c>
      <c r="D2351" t="s">
        <v>3858</v>
      </c>
      <c r="E2351">
        <v>1</v>
      </c>
      <c r="F2351" t="s">
        <v>3830</v>
      </c>
      <c r="G2351">
        <v>2</v>
      </c>
      <c r="H2351" t="s">
        <v>3842</v>
      </c>
      <c r="I2351">
        <v>2</v>
      </c>
      <c r="J2351" t="s">
        <v>3833</v>
      </c>
      <c r="K2351" t="s">
        <v>17</v>
      </c>
      <c r="L2351" t="s">
        <v>4897</v>
      </c>
    </row>
    <row r="2352" spans="1:12" x14ac:dyDescent="0.35">
      <c r="A2352" t="s">
        <v>937</v>
      </c>
      <c r="B2352" t="s">
        <v>58</v>
      </c>
      <c r="C2352" t="s">
        <v>58</v>
      </c>
      <c r="D2352" t="s">
        <v>3834</v>
      </c>
      <c r="E2352">
        <v>5</v>
      </c>
      <c r="F2352" t="s">
        <v>3879</v>
      </c>
      <c r="G2352">
        <v>4</v>
      </c>
      <c r="H2352" t="s">
        <v>3880</v>
      </c>
      <c r="I2352">
        <v>20</v>
      </c>
      <c r="J2352" t="s">
        <v>25</v>
      </c>
      <c r="K2352" t="s">
        <v>17</v>
      </c>
      <c r="L2352" t="s">
        <v>4453</v>
      </c>
    </row>
    <row r="2353" spans="1:12" x14ac:dyDescent="0.35">
      <c r="A2353" t="s">
        <v>938</v>
      </c>
      <c r="B2353" t="s">
        <v>47</v>
      </c>
      <c r="C2353" t="s">
        <v>47</v>
      </c>
      <c r="D2353" t="s">
        <v>3834</v>
      </c>
      <c r="E2353">
        <v>5</v>
      </c>
      <c r="F2353" t="s">
        <v>3879</v>
      </c>
      <c r="G2353">
        <v>4</v>
      </c>
      <c r="H2353" t="s">
        <v>3880</v>
      </c>
      <c r="I2353">
        <v>20</v>
      </c>
      <c r="J2353" t="s">
        <v>16</v>
      </c>
      <c r="K2353" t="s">
        <v>26</v>
      </c>
      <c r="L2353" t="s">
        <v>3940</v>
      </c>
    </row>
    <row r="2354" spans="1:12" x14ac:dyDescent="0.35">
      <c r="A2354" t="s">
        <v>6264</v>
      </c>
      <c r="B2354" t="s">
        <v>58</v>
      </c>
      <c r="C2354" t="s">
        <v>58</v>
      </c>
      <c r="D2354" t="s">
        <v>3851</v>
      </c>
      <c r="E2354">
        <v>4</v>
      </c>
      <c r="F2354" t="s">
        <v>3879</v>
      </c>
      <c r="G2354">
        <v>4</v>
      </c>
      <c r="H2354" t="s">
        <v>3874</v>
      </c>
      <c r="I2354">
        <v>16</v>
      </c>
      <c r="J2354" t="s">
        <v>3833</v>
      </c>
      <c r="K2354" t="s">
        <v>3833</v>
      </c>
      <c r="L2354" t="s">
        <v>4423</v>
      </c>
    </row>
    <row r="2355" spans="1:12" x14ac:dyDescent="0.35">
      <c r="A2355" t="s">
        <v>6265</v>
      </c>
      <c r="B2355" t="s">
        <v>84</v>
      </c>
      <c r="C2355" t="s">
        <v>84</v>
      </c>
      <c r="D2355" t="s">
        <v>3834</v>
      </c>
      <c r="E2355">
        <v>5</v>
      </c>
      <c r="F2355" t="s">
        <v>3839</v>
      </c>
      <c r="G2355">
        <v>1.5</v>
      </c>
      <c r="H2355" t="s">
        <v>3899</v>
      </c>
      <c r="I2355">
        <v>7.5</v>
      </c>
      <c r="J2355" t="s">
        <v>16</v>
      </c>
      <c r="K2355" t="s">
        <v>3833</v>
      </c>
      <c r="L2355" t="s">
        <v>3840</v>
      </c>
    </row>
    <row r="2356" spans="1:12" x14ac:dyDescent="0.35">
      <c r="A2356" t="s">
        <v>6266</v>
      </c>
      <c r="B2356" t="s">
        <v>84</v>
      </c>
      <c r="C2356" t="s">
        <v>84</v>
      </c>
      <c r="D2356" t="s">
        <v>3851</v>
      </c>
      <c r="E2356">
        <v>4</v>
      </c>
      <c r="F2356" t="s">
        <v>3839</v>
      </c>
      <c r="G2356">
        <v>1.5</v>
      </c>
      <c r="H2356" t="s">
        <v>3902</v>
      </c>
      <c r="I2356">
        <v>6</v>
      </c>
      <c r="J2356" t="s">
        <v>25</v>
      </c>
      <c r="K2356" t="s">
        <v>17</v>
      </c>
      <c r="L2356" t="s">
        <v>3830</v>
      </c>
    </row>
    <row r="2357" spans="1:12" x14ac:dyDescent="0.35">
      <c r="A2357" t="s">
        <v>939</v>
      </c>
      <c r="B2357" t="s">
        <v>47</v>
      </c>
      <c r="C2357" t="s">
        <v>47</v>
      </c>
      <c r="D2357" t="s">
        <v>3834</v>
      </c>
      <c r="E2357">
        <v>5</v>
      </c>
      <c r="F2357" t="s">
        <v>3879</v>
      </c>
      <c r="G2357">
        <v>4</v>
      </c>
      <c r="H2357" t="s">
        <v>3880</v>
      </c>
      <c r="I2357">
        <v>20</v>
      </c>
      <c r="J2357" t="s">
        <v>36</v>
      </c>
      <c r="K2357" t="s">
        <v>17</v>
      </c>
      <c r="L2357" t="s">
        <v>3965</v>
      </c>
    </row>
    <row r="2358" spans="1:12" x14ac:dyDescent="0.35">
      <c r="A2358" t="s">
        <v>940</v>
      </c>
      <c r="B2358" t="s">
        <v>84</v>
      </c>
      <c r="C2358" t="s">
        <v>84</v>
      </c>
      <c r="D2358" t="s">
        <v>3851</v>
      </c>
      <c r="E2358">
        <v>4</v>
      </c>
      <c r="F2358" t="s">
        <v>3839</v>
      </c>
      <c r="G2358">
        <v>1.5</v>
      </c>
      <c r="H2358" t="s">
        <v>3833</v>
      </c>
      <c r="I2358">
        <v>6</v>
      </c>
      <c r="J2358" t="s">
        <v>36</v>
      </c>
      <c r="K2358" t="s">
        <v>26</v>
      </c>
      <c r="L2358" t="s">
        <v>4011</v>
      </c>
    </row>
    <row r="2359" spans="1:12" x14ac:dyDescent="0.35">
      <c r="A2359" t="s">
        <v>941</v>
      </c>
      <c r="B2359" t="s">
        <v>15</v>
      </c>
      <c r="C2359" t="s">
        <v>15</v>
      </c>
      <c r="D2359" t="s">
        <v>3838</v>
      </c>
      <c r="E2359">
        <v>2</v>
      </c>
      <c r="F2359" t="s">
        <v>3842</v>
      </c>
      <c r="G2359">
        <v>2</v>
      </c>
      <c r="H2359" t="s">
        <v>3879</v>
      </c>
      <c r="I2359">
        <v>4</v>
      </c>
      <c r="J2359" t="s">
        <v>25</v>
      </c>
      <c r="K2359" t="s">
        <v>26</v>
      </c>
      <c r="L2359" t="s">
        <v>4453</v>
      </c>
    </row>
    <row r="2360" spans="1:12" x14ac:dyDescent="0.35">
      <c r="A2360" t="s">
        <v>942</v>
      </c>
      <c r="B2360" t="s">
        <v>24</v>
      </c>
      <c r="C2360" t="s">
        <v>24</v>
      </c>
      <c r="D2360" t="s">
        <v>3838</v>
      </c>
      <c r="E2360">
        <v>2</v>
      </c>
      <c r="F2360" t="s">
        <v>3828</v>
      </c>
      <c r="G2360">
        <v>3</v>
      </c>
      <c r="H2360" t="s">
        <v>3902</v>
      </c>
      <c r="I2360">
        <v>6</v>
      </c>
      <c r="J2360" t="s">
        <v>25</v>
      </c>
      <c r="K2360" t="s">
        <v>26</v>
      </c>
      <c r="L2360" t="s">
        <v>4674</v>
      </c>
    </row>
    <row r="2361" spans="1:12" x14ac:dyDescent="0.35">
      <c r="A2361" t="s">
        <v>943</v>
      </c>
      <c r="B2361" t="s">
        <v>50</v>
      </c>
      <c r="C2361" t="s">
        <v>50</v>
      </c>
      <c r="D2361" t="s">
        <v>3827</v>
      </c>
      <c r="E2361">
        <v>3</v>
      </c>
      <c r="F2361" t="s">
        <v>3828</v>
      </c>
      <c r="G2361">
        <v>3</v>
      </c>
      <c r="H2361" t="s">
        <v>3829</v>
      </c>
      <c r="I2361">
        <v>9</v>
      </c>
      <c r="J2361" t="s">
        <v>25</v>
      </c>
      <c r="K2361" t="s">
        <v>26</v>
      </c>
      <c r="L2361" t="s">
        <v>4208</v>
      </c>
    </row>
    <row r="2362" spans="1:12" x14ac:dyDescent="0.35">
      <c r="A2362" t="s">
        <v>6267</v>
      </c>
      <c r="B2362" t="s">
        <v>84</v>
      </c>
      <c r="C2362" t="s">
        <v>84</v>
      </c>
      <c r="D2362" t="s">
        <v>3834</v>
      </c>
      <c r="E2362">
        <v>5</v>
      </c>
      <c r="F2362" t="s">
        <v>3839</v>
      </c>
      <c r="G2362">
        <v>1.5</v>
      </c>
      <c r="H2362" t="s">
        <v>3899</v>
      </c>
      <c r="I2362">
        <v>7.5</v>
      </c>
      <c r="J2362" t="s">
        <v>36</v>
      </c>
      <c r="K2362" t="s">
        <v>3825</v>
      </c>
      <c r="L2362" t="s">
        <v>5225</v>
      </c>
    </row>
    <row r="2363" spans="1:12" x14ac:dyDescent="0.35">
      <c r="A2363" t="s">
        <v>6268</v>
      </c>
      <c r="B2363" t="s">
        <v>47</v>
      </c>
      <c r="C2363" t="s">
        <v>47</v>
      </c>
      <c r="D2363" t="s">
        <v>3838</v>
      </c>
      <c r="E2363">
        <v>2</v>
      </c>
      <c r="F2363" t="s">
        <v>3830</v>
      </c>
      <c r="G2363">
        <v>4</v>
      </c>
      <c r="H2363" t="s">
        <v>3883</v>
      </c>
      <c r="I2363">
        <v>8</v>
      </c>
      <c r="J2363" t="s">
        <v>36</v>
      </c>
      <c r="K2363" t="s">
        <v>3833</v>
      </c>
      <c r="L2363" t="s">
        <v>3833</v>
      </c>
    </row>
    <row r="2364" spans="1:12" x14ac:dyDescent="0.35">
      <c r="A2364" t="s">
        <v>944</v>
      </c>
      <c r="B2364" t="s">
        <v>58</v>
      </c>
      <c r="C2364" t="s">
        <v>58</v>
      </c>
      <c r="D2364" t="s">
        <v>3858</v>
      </c>
      <c r="E2364">
        <v>1</v>
      </c>
      <c r="F2364" t="s">
        <v>3830</v>
      </c>
      <c r="G2364">
        <v>4</v>
      </c>
      <c r="H2364" t="s">
        <v>3879</v>
      </c>
      <c r="I2364">
        <v>4</v>
      </c>
      <c r="J2364" t="s">
        <v>16</v>
      </c>
      <c r="K2364" t="s">
        <v>26</v>
      </c>
      <c r="L2364" t="s">
        <v>4582</v>
      </c>
    </row>
    <row r="2365" spans="1:12" x14ac:dyDescent="0.35">
      <c r="A2365" t="s">
        <v>6269</v>
      </c>
      <c r="B2365" t="s">
        <v>58</v>
      </c>
      <c r="C2365" t="s">
        <v>58</v>
      </c>
      <c r="D2365" t="s">
        <v>3827</v>
      </c>
      <c r="E2365">
        <v>3</v>
      </c>
      <c r="F2365" t="s">
        <v>3879</v>
      </c>
      <c r="G2365">
        <v>4</v>
      </c>
      <c r="H2365" t="s">
        <v>3852</v>
      </c>
      <c r="I2365">
        <v>12</v>
      </c>
      <c r="J2365" t="s">
        <v>3833</v>
      </c>
      <c r="K2365" t="s">
        <v>3825</v>
      </c>
      <c r="L2365" t="s">
        <v>4291</v>
      </c>
    </row>
    <row r="2366" spans="1:12" x14ac:dyDescent="0.35">
      <c r="A2366" t="s">
        <v>6270</v>
      </c>
      <c r="B2366" t="s">
        <v>24</v>
      </c>
      <c r="C2366" t="s">
        <v>24</v>
      </c>
      <c r="D2366" t="s">
        <v>3827</v>
      </c>
      <c r="E2366">
        <v>3</v>
      </c>
      <c r="F2366" t="s">
        <v>3828</v>
      </c>
      <c r="G2366">
        <v>3</v>
      </c>
      <c r="H2366" t="s">
        <v>3829</v>
      </c>
      <c r="I2366">
        <v>9</v>
      </c>
      <c r="J2366" t="s">
        <v>16</v>
      </c>
      <c r="K2366" t="s">
        <v>3833</v>
      </c>
      <c r="L2366" t="s">
        <v>4779</v>
      </c>
    </row>
    <row r="2367" spans="1:12" x14ac:dyDescent="0.35">
      <c r="A2367" t="s">
        <v>945</v>
      </c>
      <c r="B2367" t="s">
        <v>84</v>
      </c>
      <c r="C2367" t="s">
        <v>84</v>
      </c>
      <c r="D2367" t="s">
        <v>3830</v>
      </c>
      <c r="E2367">
        <v>5</v>
      </c>
      <c r="F2367" t="s">
        <v>3839</v>
      </c>
      <c r="G2367">
        <v>1.5</v>
      </c>
      <c r="H2367" t="s">
        <v>3899</v>
      </c>
      <c r="I2367">
        <v>7.5</v>
      </c>
      <c r="J2367" t="s">
        <v>16</v>
      </c>
      <c r="K2367" t="s">
        <v>26</v>
      </c>
      <c r="L2367" t="s">
        <v>3952</v>
      </c>
    </row>
    <row r="2368" spans="1:12" x14ac:dyDescent="0.35">
      <c r="A2368" t="s">
        <v>6271</v>
      </c>
      <c r="B2368" t="s">
        <v>24</v>
      </c>
      <c r="C2368" t="s">
        <v>24</v>
      </c>
      <c r="D2368" t="s">
        <v>3827</v>
      </c>
      <c r="E2368">
        <v>3</v>
      </c>
      <c r="F2368" t="s">
        <v>3828</v>
      </c>
      <c r="G2368">
        <v>3</v>
      </c>
      <c r="H2368" t="s">
        <v>3829</v>
      </c>
      <c r="I2368">
        <v>9</v>
      </c>
      <c r="J2368" t="s">
        <v>3833</v>
      </c>
      <c r="K2368" t="s">
        <v>26</v>
      </c>
      <c r="L2368" t="s">
        <v>3870</v>
      </c>
    </row>
    <row r="2369" spans="1:12" x14ac:dyDescent="0.35">
      <c r="A2369" t="s">
        <v>946</v>
      </c>
      <c r="B2369" t="s">
        <v>84</v>
      </c>
      <c r="C2369" t="s">
        <v>84</v>
      </c>
      <c r="D2369" t="s">
        <v>3827</v>
      </c>
      <c r="E2369">
        <v>3</v>
      </c>
      <c r="F2369" t="s">
        <v>3839</v>
      </c>
      <c r="G2369">
        <v>1.5</v>
      </c>
      <c r="H2369" t="s">
        <v>4060</v>
      </c>
      <c r="I2369">
        <v>4.5</v>
      </c>
      <c r="J2369" t="s">
        <v>25</v>
      </c>
      <c r="K2369" t="s">
        <v>26</v>
      </c>
      <c r="L2369" t="s">
        <v>4457</v>
      </c>
    </row>
    <row r="2370" spans="1:12" x14ac:dyDescent="0.35">
      <c r="A2370" t="s">
        <v>6272</v>
      </c>
      <c r="B2370" t="s">
        <v>47</v>
      </c>
      <c r="C2370" t="s">
        <v>47</v>
      </c>
      <c r="D2370" t="s">
        <v>3858</v>
      </c>
      <c r="E2370">
        <v>1</v>
      </c>
      <c r="F2370" t="s">
        <v>3879</v>
      </c>
      <c r="G2370">
        <v>4</v>
      </c>
      <c r="H2370" t="s">
        <v>3879</v>
      </c>
      <c r="I2370">
        <v>4</v>
      </c>
      <c r="J2370" t="s">
        <v>16</v>
      </c>
      <c r="K2370" t="s">
        <v>3830</v>
      </c>
      <c r="L2370" t="s">
        <v>3914</v>
      </c>
    </row>
    <row r="2371" spans="1:12" x14ac:dyDescent="0.35">
      <c r="A2371" t="s">
        <v>6273</v>
      </c>
      <c r="B2371" t="s">
        <v>15</v>
      </c>
      <c r="C2371" t="s">
        <v>15</v>
      </c>
      <c r="D2371" t="s">
        <v>3858</v>
      </c>
      <c r="E2371">
        <v>1</v>
      </c>
      <c r="F2371" t="s">
        <v>3842</v>
      </c>
      <c r="G2371">
        <v>2</v>
      </c>
      <c r="H2371" t="s">
        <v>3842</v>
      </c>
      <c r="I2371">
        <v>2</v>
      </c>
      <c r="J2371" t="s">
        <v>3833</v>
      </c>
      <c r="K2371" t="s">
        <v>26</v>
      </c>
      <c r="L2371" t="s">
        <v>3831</v>
      </c>
    </row>
    <row r="2372" spans="1:12" x14ac:dyDescent="0.35">
      <c r="A2372" t="s">
        <v>947</v>
      </c>
      <c r="B2372" t="s">
        <v>42</v>
      </c>
      <c r="C2372" t="s">
        <v>42</v>
      </c>
      <c r="D2372" t="s">
        <v>3858</v>
      </c>
      <c r="E2372">
        <v>1</v>
      </c>
      <c r="F2372" t="s">
        <v>3849</v>
      </c>
      <c r="G2372">
        <v>5</v>
      </c>
      <c r="H2372" t="s">
        <v>3849</v>
      </c>
      <c r="I2372">
        <v>5</v>
      </c>
      <c r="J2372" t="s">
        <v>16</v>
      </c>
      <c r="K2372" t="s">
        <v>17</v>
      </c>
      <c r="L2372" t="s">
        <v>3863</v>
      </c>
    </row>
    <row r="2373" spans="1:12" x14ac:dyDescent="0.35">
      <c r="A2373" t="s">
        <v>4216</v>
      </c>
      <c r="B2373" t="s">
        <v>3833</v>
      </c>
      <c r="C2373" t="s">
        <v>3826</v>
      </c>
      <c r="D2373" t="s">
        <v>3827</v>
      </c>
      <c r="E2373">
        <v>3</v>
      </c>
      <c r="F2373" t="s">
        <v>3828</v>
      </c>
      <c r="G2373">
        <v>3</v>
      </c>
      <c r="H2373" t="s">
        <v>3825</v>
      </c>
      <c r="I2373">
        <v>9</v>
      </c>
      <c r="J2373" t="s">
        <v>3833</v>
      </c>
      <c r="K2373" t="s">
        <v>17</v>
      </c>
      <c r="L2373" t="s">
        <v>4201</v>
      </c>
    </row>
    <row r="2374" spans="1:12" x14ac:dyDescent="0.35">
      <c r="A2374" t="s">
        <v>6274</v>
      </c>
      <c r="B2374" t="s">
        <v>42</v>
      </c>
      <c r="C2374" t="s">
        <v>42</v>
      </c>
      <c r="D2374" t="s">
        <v>3851</v>
      </c>
      <c r="E2374">
        <v>4</v>
      </c>
      <c r="F2374" t="s">
        <v>3849</v>
      </c>
      <c r="G2374">
        <v>5</v>
      </c>
      <c r="H2374" t="s">
        <v>3825</v>
      </c>
      <c r="I2374">
        <v>20</v>
      </c>
      <c r="J2374" t="s">
        <v>3833</v>
      </c>
      <c r="K2374" t="s">
        <v>26</v>
      </c>
      <c r="L2374" t="s">
        <v>4024</v>
      </c>
    </row>
    <row r="2375" spans="1:12" x14ac:dyDescent="0.35">
      <c r="A2375" t="s">
        <v>6275</v>
      </c>
      <c r="B2375" t="s">
        <v>58</v>
      </c>
      <c r="C2375" t="s">
        <v>58</v>
      </c>
      <c r="D2375" t="s">
        <v>3851</v>
      </c>
      <c r="E2375">
        <v>4</v>
      </c>
      <c r="F2375" t="s">
        <v>3879</v>
      </c>
      <c r="G2375">
        <v>4</v>
      </c>
      <c r="H2375" t="s">
        <v>3874</v>
      </c>
      <c r="I2375">
        <v>16</v>
      </c>
      <c r="J2375" t="s">
        <v>3833</v>
      </c>
      <c r="K2375" t="s">
        <v>26</v>
      </c>
      <c r="L2375" t="s">
        <v>4024</v>
      </c>
    </row>
    <row r="2376" spans="1:12" x14ac:dyDescent="0.35">
      <c r="A2376" t="s">
        <v>6276</v>
      </c>
      <c r="B2376" t="s">
        <v>31</v>
      </c>
      <c r="C2376" t="s">
        <v>31</v>
      </c>
      <c r="D2376" t="s">
        <v>3851</v>
      </c>
      <c r="E2376">
        <v>4</v>
      </c>
      <c r="F2376" t="s">
        <v>3846</v>
      </c>
      <c r="G2376">
        <v>1</v>
      </c>
      <c r="H2376" t="s">
        <v>3879</v>
      </c>
      <c r="I2376">
        <v>4</v>
      </c>
      <c r="J2376" t="s">
        <v>25</v>
      </c>
      <c r="K2376" t="s">
        <v>3833</v>
      </c>
      <c r="L2376" t="s">
        <v>4574</v>
      </c>
    </row>
    <row r="2377" spans="1:12" x14ac:dyDescent="0.35">
      <c r="A2377" t="s">
        <v>6277</v>
      </c>
      <c r="B2377" t="s">
        <v>47</v>
      </c>
      <c r="C2377" t="s">
        <v>47</v>
      </c>
      <c r="D2377" t="s">
        <v>3827</v>
      </c>
      <c r="E2377">
        <v>3</v>
      </c>
      <c r="F2377" t="s">
        <v>3879</v>
      </c>
      <c r="G2377">
        <v>4</v>
      </c>
      <c r="H2377" t="s">
        <v>3833</v>
      </c>
      <c r="I2377">
        <v>12</v>
      </c>
      <c r="J2377" t="s">
        <v>16</v>
      </c>
      <c r="K2377" t="s">
        <v>3833</v>
      </c>
      <c r="L2377" t="s">
        <v>4478</v>
      </c>
    </row>
    <row r="2378" spans="1:12" x14ac:dyDescent="0.35">
      <c r="A2378" t="s">
        <v>6278</v>
      </c>
      <c r="B2378" t="s">
        <v>24</v>
      </c>
      <c r="C2378" t="s">
        <v>24</v>
      </c>
      <c r="D2378" t="s">
        <v>3851</v>
      </c>
      <c r="E2378">
        <v>4</v>
      </c>
      <c r="F2378" t="s">
        <v>3828</v>
      </c>
      <c r="G2378">
        <v>3</v>
      </c>
      <c r="H2378" t="s">
        <v>3852</v>
      </c>
      <c r="I2378">
        <v>12</v>
      </c>
      <c r="J2378" t="s">
        <v>36</v>
      </c>
      <c r="K2378" t="s">
        <v>3833</v>
      </c>
      <c r="L2378" t="s">
        <v>4792</v>
      </c>
    </row>
    <row r="2379" spans="1:12" x14ac:dyDescent="0.35">
      <c r="A2379" t="s">
        <v>948</v>
      </c>
      <c r="B2379" t="s">
        <v>24</v>
      </c>
      <c r="C2379" t="s">
        <v>24</v>
      </c>
      <c r="D2379" t="s">
        <v>3834</v>
      </c>
      <c r="E2379">
        <v>5</v>
      </c>
      <c r="F2379" t="s">
        <v>3828</v>
      </c>
      <c r="G2379">
        <v>3</v>
      </c>
      <c r="H2379" t="s">
        <v>3835</v>
      </c>
      <c r="I2379">
        <v>15</v>
      </c>
      <c r="J2379" t="s">
        <v>36</v>
      </c>
      <c r="K2379" t="s">
        <v>26</v>
      </c>
      <c r="L2379" t="s">
        <v>4350</v>
      </c>
    </row>
    <row r="2380" spans="1:12" x14ac:dyDescent="0.35">
      <c r="A2380" t="s">
        <v>6279</v>
      </c>
      <c r="B2380" t="s">
        <v>84</v>
      </c>
      <c r="C2380" t="s">
        <v>84</v>
      </c>
      <c r="D2380" t="s">
        <v>3858</v>
      </c>
      <c r="E2380">
        <v>1</v>
      </c>
      <c r="F2380" t="s">
        <v>3839</v>
      </c>
      <c r="G2380">
        <v>1.5</v>
      </c>
      <c r="H2380" t="s">
        <v>3839</v>
      </c>
      <c r="I2380">
        <v>1.5</v>
      </c>
      <c r="J2380" t="s">
        <v>16</v>
      </c>
      <c r="K2380" t="s">
        <v>3833</v>
      </c>
      <c r="L2380" t="s">
        <v>4954</v>
      </c>
    </row>
    <row r="2381" spans="1:12" x14ac:dyDescent="0.35">
      <c r="A2381" t="s">
        <v>949</v>
      </c>
      <c r="B2381" t="s">
        <v>15</v>
      </c>
      <c r="C2381" t="s">
        <v>15</v>
      </c>
      <c r="D2381" t="s">
        <v>3838</v>
      </c>
      <c r="E2381">
        <v>2</v>
      </c>
      <c r="F2381" t="s">
        <v>3842</v>
      </c>
      <c r="G2381">
        <v>2</v>
      </c>
      <c r="H2381" t="s">
        <v>3879</v>
      </c>
      <c r="I2381">
        <v>4</v>
      </c>
      <c r="J2381" t="s">
        <v>36</v>
      </c>
      <c r="K2381" t="s">
        <v>17</v>
      </c>
      <c r="L2381" t="s">
        <v>3831</v>
      </c>
    </row>
    <row r="2382" spans="1:12" x14ac:dyDescent="0.35">
      <c r="A2382" t="s">
        <v>4217</v>
      </c>
      <c r="B2382" t="s">
        <v>3825</v>
      </c>
      <c r="C2382" t="s">
        <v>3826</v>
      </c>
      <c r="D2382" t="s">
        <v>3858</v>
      </c>
      <c r="E2382">
        <v>1</v>
      </c>
      <c r="F2382" t="s">
        <v>3879</v>
      </c>
      <c r="G2382">
        <v>4</v>
      </c>
      <c r="H2382" t="s">
        <v>3879</v>
      </c>
      <c r="I2382">
        <v>4</v>
      </c>
      <c r="J2382" t="s">
        <v>25</v>
      </c>
      <c r="K2382" t="s">
        <v>3833</v>
      </c>
      <c r="L2382" t="s">
        <v>4155</v>
      </c>
    </row>
    <row r="2383" spans="1:12" x14ac:dyDescent="0.35">
      <c r="A2383" t="s">
        <v>950</v>
      </c>
      <c r="B2383" t="s">
        <v>31</v>
      </c>
      <c r="C2383" t="s">
        <v>31</v>
      </c>
      <c r="D2383" t="s">
        <v>3838</v>
      </c>
      <c r="E2383">
        <v>2</v>
      </c>
      <c r="F2383" t="s">
        <v>3846</v>
      </c>
      <c r="G2383">
        <v>1</v>
      </c>
      <c r="H2383" t="s">
        <v>3842</v>
      </c>
      <c r="I2383">
        <v>2</v>
      </c>
      <c r="J2383" t="s">
        <v>36</v>
      </c>
      <c r="K2383" t="s">
        <v>17</v>
      </c>
      <c r="L2383" t="s">
        <v>4740</v>
      </c>
    </row>
    <row r="2384" spans="1:12" x14ac:dyDescent="0.35">
      <c r="A2384" t="s">
        <v>4218</v>
      </c>
      <c r="B2384" t="s">
        <v>3833</v>
      </c>
      <c r="C2384" t="s">
        <v>31</v>
      </c>
      <c r="D2384" t="s">
        <v>3851</v>
      </c>
      <c r="E2384">
        <v>4</v>
      </c>
      <c r="F2384" t="s">
        <v>3846</v>
      </c>
      <c r="G2384">
        <v>1</v>
      </c>
      <c r="H2384" t="s">
        <v>3879</v>
      </c>
      <c r="I2384">
        <v>4</v>
      </c>
      <c r="J2384" t="s">
        <v>16</v>
      </c>
      <c r="K2384" t="s">
        <v>3830</v>
      </c>
      <c r="L2384" t="s">
        <v>4219</v>
      </c>
    </row>
    <row r="2385" spans="1:12" x14ac:dyDescent="0.35">
      <c r="A2385" t="s">
        <v>4220</v>
      </c>
      <c r="B2385" t="s">
        <v>3833</v>
      </c>
      <c r="C2385" t="s">
        <v>3826</v>
      </c>
      <c r="D2385" t="s">
        <v>3834</v>
      </c>
      <c r="E2385">
        <v>5</v>
      </c>
      <c r="F2385" t="s">
        <v>3879</v>
      </c>
      <c r="G2385">
        <v>4</v>
      </c>
      <c r="H2385" t="s">
        <v>3880</v>
      </c>
      <c r="I2385">
        <v>20</v>
      </c>
      <c r="J2385" t="s">
        <v>16</v>
      </c>
      <c r="K2385" t="s">
        <v>26</v>
      </c>
      <c r="L2385" t="s">
        <v>4019</v>
      </c>
    </row>
    <row r="2386" spans="1:12" x14ac:dyDescent="0.35">
      <c r="A2386" t="s">
        <v>6280</v>
      </c>
      <c r="B2386" t="s">
        <v>47</v>
      </c>
      <c r="C2386" t="s">
        <v>47</v>
      </c>
      <c r="D2386" t="s">
        <v>3851</v>
      </c>
      <c r="E2386">
        <v>4</v>
      </c>
      <c r="F2386" t="s">
        <v>3879</v>
      </c>
      <c r="G2386">
        <v>4</v>
      </c>
      <c r="H2386" t="s">
        <v>3874</v>
      </c>
      <c r="I2386">
        <v>16</v>
      </c>
      <c r="J2386" t="s">
        <v>3833</v>
      </c>
      <c r="K2386" t="s">
        <v>3830</v>
      </c>
      <c r="L2386" t="s">
        <v>4468</v>
      </c>
    </row>
    <row r="2387" spans="1:12" x14ac:dyDescent="0.35">
      <c r="A2387" t="s">
        <v>6281</v>
      </c>
      <c r="B2387" t="s">
        <v>47</v>
      </c>
      <c r="C2387" t="s">
        <v>47</v>
      </c>
      <c r="D2387" t="s">
        <v>3838</v>
      </c>
      <c r="E2387">
        <v>2</v>
      </c>
      <c r="F2387" t="s">
        <v>3879</v>
      </c>
      <c r="G2387">
        <v>4</v>
      </c>
      <c r="H2387" t="s">
        <v>3883</v>
      </c>
      <c r="I2387">
        <v>8</v>
      </c>
      <c r="J2387" t="s">
        <v>3833</v>
      </c>
      <c r="K2387" t="s">
        <v>3833</v>
      </c>
      <c r="L2387" t="s">
        <v>3998</v>
      </c>
    </row>
    <row r="2388" spans="1:12" x14ac:dyDescent="0.35">
      <c r="A2388" t="s">
        <v>951</v>
      </c>
      <c r="B2388" t="s">
        <v>31</v>
      </c>
      <c r="C2388" t="s">
        <v>31</v>
      </c>
      <c r="D2388" t="s">
        <v>3834</v>
      </c>
      <c r="E2388">
        <v>5</v>
      </c>
      <c r="F2388" t="s">
        <v>3846</v>
      </c>
      <c r="G2388">
        <v>1</v>
      </c>
      <c r="H2388" t="s">
        <v>3849</v>
      </c>
      <c r="I2388">
        <v>5</v>
      </c>
      <c r="J2388" t="s">
        <v>16</v>
      </c>
      <c r="K2388" t="s">
        <v>17</v>
      </c>
      <c r="L2388" t="s">
        <v>4069</v>
      </c>
    </row>
    <row r="2389" spans="1:12" x14ac:dyDescent="0.35">
      <c r="A2389" t="s">
        <v>6282</v>
      </c>
      <c r="B2389" t="s">
        <v>84</v>
      </c>
      <c r="C2389" t="s">
        <v>84</v>
      </c>
      <c r="D2389" t="s">
        <v>3827</v>
      </c>
      <c r="E2389">
        <v>3</v>
      </c>
      <c r="F2389" t="s">
        <v>3839</v>
      </c>
      <c r="G2389">
        <v>1.5</v>
      </c>
      <c r="H2389" t="s">
        <v>4060</v>
      </c>
      <c r="I2389">
        <v>4.5</v>
      </c>
      <c r="J2389" t="s">
        <v>36</v>
      </c>
      <c r="K2389" t="s">
        <v>3833</v>
      </c>
      <c r="L2389" t="s">
        <v>5107</v>
      </c>
    </row>
    <row r="2390" spans="1:12" x14ac:dyDescent="0.35">
      <c r="A2390" t="s">
        <v>4221</v>
      </c>
      <c r="B2390" t="s">
        <v>3833</v>
      </c>
      <c r="C2390" t="s">
        <v>3826</v>
      </c>
      <c r="D2390" t="s">
        <v>3838</v>
      </c>
      <c r="E2390">
        <v>2</v>
      </c>
      <c r="F2390" t="s">
        <v>3828</v>
      </c>
      <c r="G2390">
        <v>3</v>
      </c>
      <c r="H2390" t="s">
        <v>3902</v>
      </c>
      <c r="I2390">
        <v>6</v>
      </c>
      <c r="J2390" t="s">
        <v>16</v>
      </c>
      <c r="K2390" t="s">
        <v>17</v>
      </c>
      <c r="L2390" t="s">
        <v>3924</v>
      </c>
    </row>
    <row r="2391" spans="1:12" x14ac:dyDescent="0.35">
      <c r="A2391" t="s">
        <v>6283</v>
      </c>
      <c r="B2391" t="s">
        <v>15</v>
      </c>
      <c r="C2391" t="s">
        <v>15</v>
      </c>
      <c r="D2391" t="s">
        <v>3827</v>
      </c>
      <c r="E2391">
        <v>3</v>
      </c>
      <c r="F2391" t="s">
        <v>3842</v>
      </c>
      <c r="G2391">
        <v>2</v>
      </c>
      <c r="H2391" t="s">
        <v>3902</v>
      </c>
      <c r="I2391">
        <v>6</v>
      </c>
      <c r="J2391" t="s">
        <v>3830</v>
      </c>
      <c r="K2391" t="s">
        <v>26</v>
      </c>
      <c r="L2391" t="s">
        <v>4083</v>
      </c>
    </row>
    <row r="2392" spans="1:12" x14ac:dyDescent="0.35">
      <c r="A2392" t="s">
        <v>6284</v>
      </c>
      <c r="B2392" t="s">
        <v>31</v>
      </c>
      <c r="C2392" t="s">
        <v>31</v>
      </c>
      <c r="D2392" t="s">
        <v>3851</v>
      </c>
      <c r="E2392">
        <v>4</v>
      </c>
      <c r="F2392" t="s">
        <v>3846</v>
      </c>
      <c r="G2392">
        <v>1</v>
      </c>
      <c r="H2392" t="s">
        <v>3879</v>
      </c>
      <c r="I2392">
        <v>4</v>
      </c>
      <c r="J2392" t="s">
        <v>3833</v>
      </c>
      <c r="K2392" t="s">
        <v>3833</v>
      </c>
      <c r="L2392" t="s">
        <v>4460</v>
      </c>
    </row>
    <row r="2393" spans="1:12" x14ac:dyDescent="0.35">
      <c r="A2393" t="s">
        <v>952</v>
      </c>
      <c r="B2393" t="s">
        <v>3833</v>
      </c>
      <c r="C2393" t="s">
        <v>42</v>
      </c>
      <c r="D2393" t="s">
        <v>3858</v>
      </c>
      <c r="E2393">
        <v>1</v>
      </c>
      <c r="F2393" t="s">
        <v>3849</v>
      </c>
      <c r="G2393">
        <v>5</v>
      </c>
      <c r="H2393" t="s">
        <v>3849</v>
      </c>
      <c r="I2393">
        <v>5</v>
      </c>
      <c r="J2393" t="s">
        <v>25</v>
      </c>
      <c r="K2393" t="s">
        <v>17</v>
      </c>
      <c r="L2393" t="s">
        <v>3937</v>
      </c>
    </row>
    <row r="2394" spans="1:12" x14ac:dyDescent="0.35">
      <c r="A2394" t="s">
        <v>953</v>
      </c>
      <c r="B2394" t="s">
        <v>15</v>
      </c>
      <c r="C2394" t="s">
        <v>15</v>
      </c>
      <c r="D2394" t="s">
        <v>3851</v>
      </c>
      <c r="E2394">
        <v>4</v>
      </c>
      <c r="F2394" t="s">
        <v>3842</v>
      </c>
      <c r="G2394">
        <v>2</v>
      </c>
      <c r="H2394" t="s">
        <v>3883</v>
      </c>
      <c r="I2394">
        <v>8</v>
      </c>
      <c r="J2394" t="s">
        <v>36</v>
      </c>
      <c r="K2394" t="s">
        <v>17</v>
      </c>
      <c r="L2394" t="s">
        <v>3840</v>
      </c>
    </row>
    <row r="2395" spans="1:12" x14ac:dyDescent="0.35">
      <c r="A2395" t="s">
        <v>954</v>
      </c>
      <c r="B2395" t="s">
        <v>31</v>
      </c>
      <c r="C2395" t="s">
        <v>31</v>
      </c>
      <c r="D2395" t="s">
        <v>3834</v>
      </c>
      <c r="E2395">
        <v>5</v>
      </c>
      <c r="F2395" t="s">
        <v>3846</v>
      </c>
      <c r="G2395">
        <v>1</v>
      </c>
      <c r="H2395" t="s">
        <v>3849</v>
      </c>
      <c r="I2395">
        <v>5</v>
      </c>
      <c r="J2395" t="s">
        <v>36</v>
      </c>
      <c r="K2395" t="s">
        <v>26</v>
      </c>
      <c r="L2395" t="s">
        <v>4307</v>
      </c>
    </row>
    <row r="2396" spans="1:12" x14ac:dyDescent="0.35">
      <c r="A2396" t="s">
        <v>955</v>
      </c>
      <c r="B2396" t="s">
        <v>15</v>
      </c>
      <c r="C2396" t="s">
        <v>15</v>
      </c>
      <c r="D2396" t="s">
        <v>3834</v>
      </c>
      <c r="E2396">
        <v>5</v>
      </c>
      <c r="F2396" t="s">
        <v>3842</v>
      </c>
      <c r="G2396">
        <v>2</v>
      </c>
      <c r="H2396" t="s">
        <v>3825</v>
      </c>
      <c r="I2396">
        <v>10</v>
      </c>
      <c r="J2396" t="s">
        <v>16</v>
      </c>
      <c r="K2396" t="s">
        <v>17</v>
      </c>
      <c r="L2396" t="s">
        <v>5107</v>
      </c>
    </row>
    <row r="2397" spans="1:12" x14ac:dyDescent="0.35">
      <c r="A2397" t="s">
        <v>6285</v>
      </c>
      <c r="B2397" t="s">
        <v>50</v>
      </c>
      <c r="C2397" t="s">
        <v>50</v>
      </c>
      <c r="D2397" t="s">
        <v>3834</v>
      </c>
      <c r="E2397">
        <v>5</v>
      </c>
      <c r="F2397" t="s">
        <v>3828</v>
      </c>
      <c r="G2397">
        <v>3</v>
      </c>
      <c r="H2397" t="s">
        <v>3835</v>
      </c>
      <c r="I2397">
        <v>15</v>
      </c>
      <c r="J2397" t="s">
        <v>36</v>
      </c>
      <c r="K2397" t="s">
        <v>3833</v>
      </c>
      <c r="L2397" t="s">
        <v>4779</v>
      </c>
    </row>
    <row r="2398" spans="1:12" x14ac:dyDescent="0.35">
      <c r="A2398" t="s">
        <v>956</v>
      </c>
      <c r="B2398" t="s">
        <v>47</v>
      </c>
      <c r="C2398" t="s">
        <v>47</v>
      </c>
      <c r="D2398" t="s">
        <v>3851</v>
      </c>
      <c r="E2398">
        <v>4</v>
      </c>
      <c r="F2398" t="s">
        <v>3825</v>
      </c>
      <c r="G2398">
        <v>4</v>
      </c>
      <c r="H2398" t="s">
        <v>3874</v>
      </c>
      <c r="I2398">
        <v>16</v>
      </c>
      <c r="J2398" t="s">
        <v>25</v>
      </c>
      <c r="K2398" t="s">
        <v>17</v>
      </c>
      <c r="L2398" t="s">
        <v>5154</v>
      </c>
    </row>
    <row r="2399" spans="1:12" x14ac:dyDescent="0.35">
      <c r="A2399" t="s">
        <v>6286</v>
      </c>
      <c r="B2399" t="s">
        <v>50</v>
      </c>
      <c r="C2399" t="s">
        <v>50</v>
      </c>
      <c r="D2399" t="s">
        <v>3858</v>
      </c>
      <c r="E2399">
        <v>1</v>
      </c>
      <c r="F2399" t="s">
        <v>3828</v>
      </c>
      <c r="G2399">
        <v>3</v>
      </c>
      <c r="H2399" t="s">
        <v>3828</v>
      </c>
      <c r="I2399">
        <v>3</v>
      </c>
      <c r="J2399" t="s">
        <v>16</v>
      </c>
      <c r="K2399" t="s">
        <v>3833</v>
      </c>
      <c r="L2399" t="s">
        <v>5035</v>
      </c>
    </row>
    <row r="2400" spans="1:12" x14ac:dyDescent="0.35">
      <c r="A2400" t="s">
        <v>6287</v>
      </c>
      <c r="B2400" t="s">
        <v>42</v>
      </c>
      <c r="C2400" t="s">
        <v>42</v>
      </c>
      <c r="D2400" t="s">
        <v>3838</v>
      </c>
      <c r="E2400">
        <v>2</v>
      </c>
      <c r="F2400" t="s">
        <v>3849</v>
      </c>
      <c r="G2400">
        <v>5</v>
      </c>
      <c r="H2400" t="s">
        <v>3843</v>
      </c>
      <c r="I2400">
        <v>10</v>
      </c>
      <c r="J2400" t="s">
        <v>25</v>
      </c>
      <c r="K2400" t="s">
        <v>3833</v>
      </c>
      <c r="L2400" t="s">
        <v>5175</v>
      </c>
    </row>
    <row r="2401" spans="1:12" x14ac:dyDescent="0.35">
      <c r="A2401" t="s">
        <v>6288</v>
      </c>
      <c r="B2401" t="s">
        <v>42</v>
      </c>
      <c r="C2401" t="s">
        <v>42</v>
      </c>
      <c r="D2401" t="s">
        <v>3834</v>
      </c>
      <c r="E2401">
        <v>5</v>
      </c>
      <c r="F2401" t="s">
        <v>3849</v>
      </c>
      <c r="G2401">
        <v>5</v>
      </c>
      <c r="H2401" t="s">
        <v>3855</v>
      </c>
      <c r="I2401">
        <v>25</v>
      </c>
      <c r="J2401" t="s">
        <v>3833</v>
      </c>
      <c r="K2401" t="s">
        <v>3833</v>
      </c>
      <c r="L2401" t="s">
        <v>4066</v>
      </c>
    </row>
    <row r="2402" spans="1:12" x14ac:dyDescent="0.35">
      <c r="A2402" t="s">
        <v>957</v>
      </c>
      <c r="B2402" t="s">
        <v>47</v>
      </c>
      <c r="C2402" t="s">
        <v>47</v>
      </c>
      <c r="D2402" t="s">
        <v>3858</v>
      </c>
      <c r="E2402">
        <v>1</v>
      </c>
      <c r="F2402" t="s">
        <v>3879</v>
      </c>
      <c r="G2402">
        <v>4</v>
      </c>
      <c r="H2402" t="s">
        <v>3879</v>
      </c>
      <c r="I2402">
        <v>4</v>
      </c>
      <c r="J2402" t="s">
        <v>16</v>
      </c>
      <c r="K2402" t="s">
        <v>26</v>
      </c>
      <c r="L2402" t="s">
        <v>4208</v>
      </c>
    </row>
    <row r="2403" spans="1:12" x14ac:dyDescent="0.35">
      <c r="A2403" t="s">
        <v>958</v>
      </c>
      <c r="B2403" t="s">
        <v>15</v>
      </c>
      <c r="C2403" t="s">
        <v>15</v>
      </c>
      <c r="D2403" t="s">
        <v>3827</v>
      </c>
      <c r="E2403">
        <v>3</v>
      </c>
      <c r="F2403" t="s">
        <v>3842</v>
      </c>
      <c r="G2403">
        <v>2</v>
      </c>
      <c r="H2403" t="s">
        <v>3902</v>
      </c>
      <c r="I2403">
        <v>6</v>
      </c>
      <c r="J2403" t="s">
        <v>16</v>
      </c>
      <c r="K2403" t="s">
        <v>17</v>
      </c>
      <c r="L2403" t="s">
        <v>4044</v>
      </c>
    </row>
    <row r="2404" spans="1:12" x14ac:dyDescent="0.35">
      <c r="A2404" t="s">
        <v>6289</v>
      </c>
      <c r="B2404" t="s">
        <v>42</v>
      </c>
      <c r="C2404" t="s">
        <v>42</v>
      </c>
      <c r="D2404" t="s">
        <v>3838</v>
      </c>
      <c r="E2404">
        <v>2</v>
      </c>
      <c r="F2404" t="s">
        <v>3849</v>
      </c>
      <c r="G2404">
        <v>5</v>
      </c>
      <c r="H2404" t="s">
        <v>3843</v>
      </c>
      <c r="I2404">
        <v>10</v>
      </c>
      <c r="J2404" t="s">
        <v>36</v>
      </c>
      <c r="K2404" t="s">
        <v>3833</v>
      </c>
      <c r="L2404" t="s">
        <v>5016</v>
      </c>
    </row>
    <row r="2405" spans="1:12" x14ac:dyDescent="0.35">
      <c r="A2405" t="s">
        <v>959</v>
      </c>
      <c r="B2405" t="s">
        <v>42</v>
      </c>
      <c r="C2405" t="s">
        <v>42</v>
      </c>
      <c r="D2405" t="s">
        <v>3858</v>
      </c>
      <c r="E2405">
        <v>1</v>
      </c>
      <c r="F2405" t="s">
        <v>3849</v>
      </c>
      <c r="G2405">
        <v>5</v>
      </c>
      <c r="H2405" t="s">
        <v>3849</v>
      </c>
      <c r="I2405">
        <v>5</v>
      </c>
      <c r="J2405" t="s">
        <v>36</v>
      </c>
      <c r="K2405" t="s">
        <v>17</v>
      </c>
      <c r="L2405" t="s">
        <v>4208</v>
      </c>
    </row>
    <row r="2406" spans="1:12" x14ac:dyDescent="0.35">
      <c r="A2406" t="s">
        <v>6290</v>
      </c>
      <c r="B2406" t="s">
        <v>15</v>
      </c>
      <c r="C2406" t="s">
        <v>15</v>
      </c>
      <c r="D2406" t="s">
        <v>3851</v>
      </c>
      <c r="E2406">
        <v>4</v>
      </c>
      <c r="F2406" t="s">
        <v>3842</v>
      </c>
      <c r="G2406">
        <v>2</v>
      </c>
      <c r="H2406" t="s">
        <v>3883</v>
      </c>
      <c r="I2406">
        <v>8</v>
      </c>
      <c r="J2406" t="s">
        <v>3833</v>
      </c>
      <c r="K2406" t="s">
        <v>3833</v>
      </c>
      <c r="L2406" t="s">
        <v>3831</v>
      </c>
    </row>
    <row r="2407" spans="1:12" x14ac:dyDescent="0.35">
      <c r="A2407" t="s">
        <v>6291</v>
      </c>
      <c r="B2407" t="s">
        <v>50</v>
      </c>
      <c r="C2407" t="s">
        <v>50</v>
      </c>
      <c r="D2407" t="s">
        <v>3851</v>
      </c>
      <c r="E2407">
        <v>4</v>
      </c>
      <c r="F2407" t="s">
        <v>3828</v>
      </c>
      <c r="G2407">
        <v>3</v>
      </c>
      <c r="H2407" t="s">
        <v>3830</v>
      </c>
      <c r="I2407">
        <v>12</v>
      </c>
      <c r="J2407" t="s">
        <v>3830</v>
      </c>
      <c r="K2407" t="s">
        <v>26</v>
      </c>
      <c r="L2407" t="s">
        <v>4416</v>
      </c>
    </row>
    <row r="2408" spans="1:12" x14ac:dyDescent="0.35">
      <c r="A2408" t="s">
        <v>6292</v>
      </c>
      <c r="B2408" t="s">
        <v>58</v>
      </c>
      <c r="C2408" t="s">
        <v>58</v>
      </c>
      <c r="D2408" t="s">
        <v>3851</v>
      </c>
      <c r="E2408">
        <v>4</v>
      </c>
      <c r="F2408" t="s">
        <v>3879</v>
      </c>
      <c r="G2408">
        <v>4</v>
      </c>
      <c r="H2408" t="s">
        <v>3874</v>
      </c>
      <c r="I2408">
        <v>16</v>
      </c>
      <c r="J2408" t="s">
        <v>36</v>
      </c>
      <c r="K2408" t="s">
        <v>3830</v>
      </c>
      <c r="L2408" t="s">
        <v>3957</v>
      </c>
    </row>
    <row r="2409" spans="1:12" x14ac:dyDescent="0.35">
      <c r="A2409" t="s">
        <v>6293</v>
      </c>
      <c r="B2409" t="s">
        <v>50</v>
      </c>
      <c r="C2409" t="s">
        <v>50</v>
      </c>
      <c r="D2409" t="s">
        <v>3834</v>
      </c>
      <c r="E2409">
        <v>5</v>
      </c>
      <c r="F2409" t="s">
        <v>3828</v>
      </c>
      <c r="G2409">
        <v>3</v>
      </c>
      <c r="H2409" t="s">
        <v>3835</v>
      </c>
      <c r="I2409">
        <v>15</v>
      </c>
      <c r="J2409" t="s">
        <v>16</v>
      </c>
      <c r="K2409" t="s">
        <v>3833</v>
      </c>
      <c r="L2409" t="s">
        <v>4009</v>
      </c>
    </row>
    <row r="2410" spans="1:12" x14ac:dyDescent="0.35">
      <c r="A2410" t="s">
        <v>960</v>
      </c>
      <c r="B2410" t="s">
        <v>42</v>
      </c>
      <c r="C2410" t="s">
        <v>42</v>
      </c>
      <c r="D2410" t="s">
        <v>3858</v>
      </c>
      <c r="E2410">
        <v>1</v>
      </c>
      <c r="F2410" t="s">
        <v>3849</v>
      </c>
      <c r="G2410">
        <v>5</v>
      </c>
      <c r="H2410" t="s">
        <v>3849</v>
      </c>
      <c r="I2410">
        <v>5</v>
      </c>
      <c r="J2410" t="s">
        <v>25</v>
      </c>
      <c r="K2410" t="s">
        <v>26</v>
      </c>
      <c r="L2410" t="s">
        <v>4727</v>
      </c>
    </row>
    <row r="2411" spans="1:12" x14ac:dyDescent="0.35">
      <c r="A2411" t="s">
        <v>961</v>
      </c>
      <c r="B2411" t="s">
        <v>58</v>
      </c>
      <c r="C2411" t="s">
        <v>58</v>
      </c>
      <c r="D2411" t="s">
        <v>3851</v>
      </c>
      <c r="E2411">
        <v>4</v>
      </c>
      <c r="F2411" t="s">
        <v>3879</v>
      </c>
      <c r="G2411">
        <v>4</v>
      </c>
      <c r="H2411" t="s">
        <v>3830</v>
      </c>
      <c r="I2411">
        <v>16</v>
      </c>
      <c r="J2411" t="s">
        <v>16</v>
      </c>
      <c r="K2411" t="s">
        <v>17</v>
      </c>
      <c r="L2411" t="s">
        <v>4249</v>
      </c>
    </row>
    <row r="2412" spans="1:12" x14ac:dyDescent="0.35">
      <c r="A2412" t="s">
        <v>962</v>
      </c>
      <c r="B2412" t="s">
        <v>24</v>
      </c>
      <c r="C2412" t="s">
        <v>24</v>
      </c>
      <c r="D2412" t="s">
        <v>3851</v>
      </c>
      <c r="E2412">
        <v>4</v>
      </c>
      <c r="F2412" t="s">
        <v>3828</v>
      </c>
      <c r="G2412">
        <v>3</v>
      </c>
      <c r="H2412" t="s">
        <v>3852</v>
      </c>
      <c r="I2412">
        <v>12</v>
      </c>
      <c r="J2412" t="s">
        <v>25</v>
      </c>
      <c r="K2412" t="s">
        <v>17</v>
      </c>
      <c r="L2412" t="s">
        <v>4382</v>
      </c>
    </row>
    <row r="2413" spans="1:12" x14ac:dyDescent="0.35">
      <c r="A2413" t="s">
        <v>6294</v>
      </c>
      <c r="B2413" t="s">
        <v>24</v>
      </c>
      <c r="C2413" t="s">
        <v>24</v>
      </c>
      <c r="D2413" t="s">
        <v>3827</v>
      </c>
      <c r="E2413">
        <v>3</v>
      </c>
      <c r="F2413" t="s">
        <v>3828</v>
      </c>
      <c r="G2413">
        <v>3</v>
      </c>
      <c r="H2413" t="s">
        <v>3829</v>
      </c>
      <c r="I2413">
        <v>9</v>
      </c>
      <c r="J2413" t="s">
        <v>36</v>
      </c>
      <c r="K2413" t="s">
        <v>3833</v>
      </c>
      <c r="L2413" t="s">
        <v>3961</v>
      </c>
    </row>
    <row r="2414" spans="1:12" x14ac:dyDescent="0.35">
      <c r="A2414" t="s">
        <v>6295</v>
      </c>
      <c r="B2414" t="s">
        <v>47</v>
      </c>
      <c r="C2414" t="s">
        <v>47</v>
      </c>
      <c r="D2414" t="s">
        <v>3858</v>
      </c>
      <c r="E2414">
        <v>1</v>
      </c>
      <c r="F2414" t="s">
        <v>3879</v>
      </c>
      <c r="G2414">
        <v>4</v>
      </c>
      <c r="H2414" t="s">
        <v>3879</v>
      </c>
      <c r="I2414">
        <v>4</v>
      </c>
      <c r="J2414" t="s">
        <v>3833</v>
      </c>
      <c r="K2414" t="s">
        <v>26</v>
      </c>
      <c r="L2414" t="s">
        <v>5799</v>
      </c>
    </row>
    <row r="2415" spans="1:12" x14ac:dyDescent="0.35">
      <c r="A2415" t="s">
        <v>6296</v>
      </c>
      <c r="B2415" t="s">
        <v>84</v>
      </c>
      <c r="C2415" t="s">
        <v>84</v>
      </c>
      <c r="D2415" t="s">
        <v>3834</v>
      </c>
      <c r="E2415">
        <v>5</v>
      </c>
      <c r="F2415" t="s">
        <v>3839</v>
      </c>
      <c r="G2415">
        <v>1.5</v>
      </c>
      <c r="H2415" t="s">
        <v>3899</v>
      </c>
      <c r="I2415">
        <v>7.5</v>
      </c>
      <c r="J2415" t="s">
        <v>16</v>
      </c>
      <c r="K2415" t="s">
        <v>3825</v>
      </c>
      <c r="L2415" t="s">
        <v>5545</v>
      </c>
    </row>
    <row r="2416" spans="1:12" x14ac:dyDescent="0.35">
      <c r="A2416" t="s">
        <v>963</v>
      </c>
      <c r="B2416" t="s">
        <v>15</v>
      </c>
      <c r="C2416" t="s">
        <v>15</v>
      </c>
      <c r="D2416" t="s">
        <v>3827</v>
      </c>
      <c r="E2416">
        <v>3</v>
      </c>
      <c r="F2416" t="s">
        <v>3842</v>
      </c>
      <c r="G2416">
        <v>2</v>
      </c>
      <c r="H2416" t="s">
        <v>3902</v>
      </c>
      <c r="I2416">
        <v>6</v>
      </c>
      <c r="J2416" t="s">
        <v>36</v>
      </c>
      <c r="K2416" t="s">
        <v>26</v>
      </c>
      <c r="L2416" t="s">
        <v>4457</v>
      </c>
    </row>
    <row r="2417" spans="1:12" x14ac:dyDescent="0.35">
      <c r="A2417" t="s">
        <v>964</v>
      </c>
      <c r="B2417" t="s">
        <v>3833</v>
      </c>
      <c r="C2417" t="s">
        <v>15</v>
      </c>
      <c r="D2417" t="s">
        <v>3858</v>
      </c>
      <c r="E2417">
        <v>1</v>
      </c>
      <c r="F2417" t="s">
        <v>3842</v>
      </c>
      <c r="G2417">
        <v>2</v>
      </c>
      <c r="H2417" t="s">
        <v>3842</v>
      </c>
      <c r="I2417">
        <v>2</v>
      </c>
      <c r="J2417" t="s">
        <v>16</v>
      </c>
      <c r="K2417" t="s">
        <v>26</v>
      </c>
      <c r="L2417" t="s">
        <v>4222</v>
      </c>
    </row>
    <row r="2418" spans="1:12" x14ac:dyDescent="0.35">
      <c r="A2418" t="s">
        <v>6297</v>
      </c>
      <c r="B2418" t="s">
        <v>84</v>
      </c>
      <c r="C2418" t="s">
        <v>84</v>
      </c>
      <c r="D2418" t="s">
        <v>3838</v>
      </c>
      <c r="E2418">
        <v>2</v>
      </c>
      <c r="F2418" t="s">
        <v>3839</v>
      </c>
      <c r="G2418">
        <v>1.5</v>
      </c>
      <c r="H2418" t="s">
        <v>3828</v>
      </c>
      <c r="I2418">
        <v>3</v>
      </c>
      <c r="J2418" t="s">
        <v>16</v>
      </c>
      <c r="K2418" t="s">
        <v>3833</v>
      </c>
      <c r="L2418" t="s">
        <v>4354</v>
      </c>
    </row>
    <row r="2419" spans="1:12" x14ac:dyDescent="0.35">
      <c r="A2419" t="s">
        <v>965</v>
      </c>
      <c r="B2419" t="s">
        <v>58</v>
      </c>
      <c r="C2419" t="s">
        <v>58</v>
      </c>
      <c r="D2419" t="s">
        <v>3858</v>
      </c>
      <c r="E2419">
        <v>1</v>
      </c>
      <c r="F2419" t="s">
        <v>3879</v>
      </c>
      <c r="G2419">
        <v>4</v>
      </c>
      <c r="H2419" t="s">
        <v>3879</v>
      </c>
      <c r="I2419">
        <v>4</v>
      </c>
      <c r="J2419" t="s">
        <v>25</v>
      </c>
      <c r="K2419" t="s">
        <v>26</v>
      </c>
      <c r="L2419" t="s">
        <v>4628</v>
      </c>
    </row>
    <row r="2420" spans="1:12" x14ac:dyDescent="0.35">
      <c r="A2420" t="s">
        <v>6298</v>
      </c>
      <c r="B2420" t="s">
        <v>47</v>
      </c>
      <c r="C2420" t="s">
        <v>47</v>
      </c>
      <c r="D2420" t="s">
        <v>3851</v>
      </c>
      <c r="E2420">
        <v>4</v>
      </c>
      <c r="F2420" t="s">
        <v>3879</v>
      </c>
      <c r="G2420">
        <v>4</v>
      </c>
      <c r="H2420" t="s">
        <v>3874</v>
      </c>
      <c r="I2420">
        <v>16</v>
      </c>
      <c r="J2420" t="s">
        <v>3833</v>
      </c>
      <c r="K2420" t="s">
        <v>3833</v>
      </c>
      <c r="L2420" t="s">
        <v>4094</v>
      </c>
    </row>
    <row r="2421" spans="1:12" x14ac:dyDescent="0.35">
      <c r="A2421" t="s">
        <v>6299</v>
      </c>
      <c r="B2421" t="s">
        <v>31</v>
      </c>
      <c r="C2421" t="s">
        <v>31</v>
      </c>
      <c r="D2421" t="s">
        <v>3838</v>
      </c>
      <c r="E2421">
        <v>2</v>
      </c>
      <c r="F2421" t="s">
        <v>3830</v>
      </c>
      <c r="G2421">
        <v>1</v>
      </c>
      <c r="H2421" t="s">
        <v>3842</v>
      </c>
      <c r="I2421">
        <v>2</v>
      </c>
      <c r="J2421" t="s">
        <v>25</v>
      </c>
      <c r="K2421" t="s">
        <v>3833</v>
      </c>
      <c r="L2421" t="s">
        <v>4240</v>
      </c>
    </row>
    <row r="2422" spans="1:12" x14ac:dyDescent="0.35">
      <c r="A2422" t="s">
        <v>6300</v>
      </c>
      <c r="B2422" t="s">
        <v>58</v>
      </c>
      <c r="C2422" t="s">
        <v>58</v>
      </c>
      <c r="D2422" t="s">
        <v>3834</v>
      </c>
      <c r="E2422">
        <v>5</v>
      </c>
      <c r="F2422" t="s">
        <v>3879</v>
      </c>
      <c r="G2422">
        <v>4</v>
      </c>
      <c r="H2422" t="s">
        <v>3880</v>
      </c>
      <c r="I2422">
        <v>20</v>
      </c>
      <c r="J2422" t="s">
        <v>25</v>
      </c>
      <c r="K2422" t="s">
        <v>3830</v>
      </c>
      <c r="L2422" t="s">
        <v>4696</v>
      </c>
    </row>
    <row r="2423" spans="1:12" x14ac:dyDescent="0.35">
      <c r="A2423" t="s">
        <v>6301</v>
      </c>
      <c r="B2423" t="s">
        <v>24</v>
      </c>
      <c r="C2423" t="s">
        <v>24</v>
      </c>
      <c r="D2423" t="s">
        <v>3827</v>
      </c>
      <c r="E2423">
        <v>3</v>
      </c>
      <c r="F2423" t="s">
        <v>3828</v>
      </c>
      <c r="G2423">
        <v>3</v>
      </c>
      <c r="H2423" t="s">
        <v>3829</v>
      </c>
      <c r="I2423">
        <v>9</v>
      </c>
      <c r="J2423" t="s">
        <v>25</v>
      </c>
      <c r="K2423" t="s">
        <v>3833</v>
      </c>
      <c r="L2423" t="s">
        <v>4548</v>
      </c>
    </row>
    <row r="2424" spans="1:12" x14ac:dyDescent="0.35">
      <c r="A2424" t="s">
        <v>6302</v>
      </c>
      <c r="B2424" t="s">
        <v>24</v>
      </c>
      <c r="C2424" t="s">
        <v>24</v>
      </c>
      <c r="D2424" t="s">
        <v>3858</v>
      </c>
      <c r="E2424">
        <v>1</v>
      </c>
      <c r="F2424" t="s">
        <v>3828</v>
      </c>
      <c r="G2424">
        <v>3</v>
      </c>
      <c r="H2424" t="s">
        <v>3828</v>
      </c>
      <c r="I2424">
        <v>3</v>
      </c>
      <c r="J2424" t="s">
        <v>36</v>
      </c>
      <c r="K2424" t="s">
        <v>3830</v>
      </c>
      <c r="L2424" t="s">
        <v>3965</v>
      </c>
    </row>
    <row r="2425" spans="1:12" x14ac:dyDescent="0.35">
      <c r="A2425" t="s">
        <v>6303</v>
      </c>
      <c r="B2425" t="s">
        <v>24</v>
      </c>
      <c r="C2425" t="s">
        <v>24</v>
      </c>
      <c r="D2425" t="s">
        <v>3834</v>
      </c>
      <c r="E2425">
        <v>5</v>
      </c>
      <c r="F2425" t="s">
        <v>3828</v>
      </c>
      <c r="G2425">
        <v>3</v>
      </c>
      <c r="H2425" t="s">
        <v>3835</v>
      </c>
      <c r="I2425">
        <v>15</v>
      </c>
      <c r="J2425" t="s">
        <v>3833</v>
      </c>
      <c r="K2425" t="s">
        <v>17</v>
      </c>
      <c r="L2425" t="s">
        <v>5154</v>
      </c>
    </row>
    <row r="2426" spans="1:12" x14ac:dyDescent="0.35">
      <c r="A2426" t="s">
        <v>6304</v>
      </c>
      <c r="B2426" t="s">
        <v>84</v>
      </c>
      <c r="C2426" t="s">
        <v>84</v>
      </c>
      <c r="D2426" t="s">
        <v>3851</v>
      </c>
      <c r="E2426">
        <v>4</v>
      </c>
      <c r="F2426" t="s">
        <v>3839</v>
      </c>
      <c r="G2426">
        <v>1.5</v>
      </c>
      <c r="H2426" t="s">
        <v>3902</v>
      </c>
      <c r="I2426">
        <v>6</v>
      </c>
      <c r="J2426" t="s">
        <v>25</v>
      </c>
      <c r="K2426" t="s">
        <v>3833</v>
      </c>
      <c r="L2426" t="s">
        <v>3833</v>
      </c>
    </row>
    <row r="2427" spans="1:12" x14ac:dyDescent="0.35">
      <c r="A2427" t="s">
        <v>6305</v>
      </c>
      <c r="B2427" t="s">
        <v>47</v>
      </c>
      <c r="C2427" t="s">
        <v>47</v>
      </c>
      <c r="D2427" t="s">
        <v>3838</v>
      </c>
      <c r="E2427">
        <v>2</v>
      </c>
      <c r="F2427" t="s">
        <v>3879</v>
      </c>
      <c r="G2427">
        <v>4</v>
      </c>
      <c r="H2427" t="s">
        <v>3883</v>
      </c>
      <c r="I2427">
        <v>8</v>
      </c>
      <c r="J2427" t="s">
        <v>16</v>
      </c>
      <c r="K2427" t="s">
        <v>3833</v>
      </c>
      <c r="L2427" t="s">
        <v>4044</v>
      </c>
    </row>
    <row r="2428" spans="1:12" x14ac:dyDescent="0.35">
      <c r="A2428" t="s">
        <v>6306</v>
      </c>
      <c r="B2428" t="s">
        <v>42</v>
      </c>
      <c r="C2428" t="s">
        <v>42</v>
      </c>
      <c r="D2428" t="s">
        <v>3851</v>
      </c>
      <c r="E2428">
        <v>4</v>
      </c>
      <c r="F2428" t="s">
        <v>3849</v>
      </c>
      <c r="G2428">
        <v>5</v>
      </c>
      <c r="H2428" t="s">
        <v>3880</v>
      </c>
      <c r="I2428">
        <v>20</v>
      </c>
      <c r="J2428" t="s">
        <v>3833</v>
      </c>
      <c r="K2428" t="s">
        <v>26</v>
      </c>
      <c r="L2428" t="s">
        <v>4137</v>
      </c>
    </row>
    <row r="2429" spans="1:12" x14ac:dyDescent="0.35">
      <c r="A2429" t="s">
        <v>6307</v>
      </c>
      <c r="B2429" t="s">
        <v>15</v>
      </c>
      <c r="C2429" t="s">
        <v>15</v>
      </c>
      <c r="D2429" t="s">
        <v>3827</v>
      </c>
      <c r="E2429">
        <v>3</v>
      </c>
      <c r="F2429" t="s">
        <v>3842</v>
      </c>
      <c r="G2429">
        <v>2</v>
      </c>
      <c r="H2429" t="s">
        <v>3902</v>
      </c>
      <c r="I2429">
        <v>6</v>
      </c>
      <c r="J2429" t="s">
        <v>3833</v>
      </c>
      <c r="K2429" t="s">
        <v>26</v>
      </c>
      <c r="L2429" t="s">
        <v>3944</v>
      </c>
    </row>
    <row r="2430" spans="1:12" x14ac:dyDescent="0.35">
      <c r="A2430" t="s">
        <v>966</v>
      </c>
      <c r="B2430" t="s">
        <v>84</v>
      </c>
      <c r="C2430" t="s">
        <v>84</v>
      </c>
      <c r="D2430" t="s">
        <v>3834</v>
      </c>
      <c r="E2430">
        <v>5</v>
      </c>
      <c r="F2430" t="s">
        <v>3839</v>
      </c>
      <c r="G2430">
        <v>1.5</v>
      </c>
      <c r="H2430" t="s">
        <v>3899</v>
      </c>
      <c r="I2430">
        <v>7.5</v>
      </c>
      <c r="J2430" t="s">
        <v>25</v>
      </c>
      <c r="K2430" t="s">
        <v>17</v>
      </c>
      <c r="L2430" t="s">
        <v>5181</v>
      </c>
    </row>
    <row r="2431" spans="1:12" x14ac:dyDescent="0.35">
      <c r="A2431" t="s">
        <v>6308</v>
      </c>
      <c r="B2431" t="s">
        <v>31</v>
      </c>
      <c r="C2431" t="s">
        <v>31</v>
      </c>
      <c r="D2431" t="s">
        <v>3838</v>
      </c>
      <c r="E2431">
        <v>2</v>
      </c>
      <c r="F2431" t="s">
        <v>3846</v>
      </c>
      <c r="G2431">
        <v>1</v>
      </c>
      <c r="H2431" t="s">
        <v>3842</v>
      </c>
      <c r="I2431">
        <v>2</v>
      </c>
      <c r="J2431" t="s">
        <v>16</v>
      </c>
      <c r="K2431" t="s">
        <v>3825</v>
      </c>
      <c r="L2431" t="s">
        <v>3840</v>
      </c>
    </row>
    <row r="2432" spans="1:12" x14ac:dyDescent="0.35">
      <c r="A2432" t="s">
        <v>6309</v>
      </c>
      <c r="B2432" t="s">
        <v>42</v>
      </c>
      <c r="C2432" t="s">
        <v>42</v>
      </c>
      <c r="D2432" t="s">
        <v>3834</v>
      </c>
      <c r="E2432">
        <v>5</v>
      </c>
      <c r="F2432" t="s">
        <v>3849</v>
      </c>
      <c r="G2432">
        <v>5</v>
      </c>
      <c r="H2432" t="s">
        <v>3855</v>
      </c>
      <c r="I2432">
        <v>25</v>
      </c>
      <c r="J2432" t="s">
        <v>16</v>
      </c>
      <c r="K2432" t="s">
        <v>3833</v>
      </c>
      <c r="L2432" t="s">
        <v>4096</v>
      </c>
    </row>
    <row r="2433" spans="1:12" x14ac:dyDescent="0.35">
      <c r="A2433" t="s">
        <v>6310</v>
      </c>
      <c r="B2433" t="s">
        <v>15</v>
      </c>
      <c r="C2433" t="s">
        <v>15</v>
      </c>
      <c r="D2433" t="s">
        <v>3851</v>
      </c>
      <c r="E2433">
        <v>4</v>
      </c>
      <c r="F2433" t="s">
        <v>3842</v>
      </c>
      <c r="G2433">
        <v>2</v>
      </c>
      <c r="H2433" t="s">
        <v>3883</v>
      </c>
      <c r="I2433">
        <v>8</v>
      </c>
      <c r="J2433" t="s">
        <v>3833</v>
      </c>
      <c r="K2433" t="s">
        <v>26</v>
      </c>
      <c r="L2433" t="s">
        <v>5154</v>
      </c>
    </row>
    <row r="2434" spans="1:12" x14ac:dyDescent="0.35">
      <c r="A2434" t="s">
        <v>6311</v>
      </c>
      <c r="B2434" t="s">
        <v>31</v>
      </c>
      <c r="C2434" t="s">
        <v>31</v>
      </c>
      <c r="D2434" t="s">
        <v>3834</v>
      </c>
      <c r="E2434">
        <v>5</v>
      </c>
      <c r="F2434" t="s">
        <v>3846</v>
      </c>
      <c r="G2434">
        <v>1</v>
      </c>
      <c r="H2434" t="s">
        <v>3849</v>
      </c>
      <c r="I2434">
        <v>5</v>
      </c>
      <c r="J2434" t="s">
        <v>3833</v>
      </c>
      <c r="K2434" t="s">
        <v>3833</v>
      </c>
      <c r="L2434" t="s">
        <v>4201</v>
      </c>
    </row>
    <row r="2435" spans="1:12" x14ac:dyDescent="0.35">
      <c r="A2435" t="s">
        <v>967</v>
      </c>
      <c r="B2435" t="s">
        <v>3833</v>
      </c>
      <c r="C2435" t="s">
        <v>31</v>
      </c>
      <c r="D2435" t="s">
        <v>3827</v>
      </c>
      <c r="E2435">
        <v>3</v>
      </c>
      <c r="F2435" t="s">
        <v>3846</v>
      </c>
      <c r="G2435">
        <v>1</v>
      </c>
      <c r="H2435" t="s">
        <v>3833</v>
      </c>
      <c r="I2435">
        <v>3</v>
      </c>
      <c r="J2435" t="s">
        <v>36</v>
      </c>
      <c r="K2435" t="s">
        <v>17</v>
      </c>
      <c r="L2435" t="s">
        <v>4066</v>
      </c>
    </row>
    <row r="2436" spans="1:12" x14ac:dyDescent="0.35">
      <c r="A2436" t="s">
        <v>6312</v>
      </c>
      <c r="B2436" t="s">
        <v>24</v>
      </c>
      <c r="C2436" t="s">
        <v>24</v>
      </c>
      <c r="D2436" t="s">
        <v>3834</v>
      </c>
      <c r="E2436">
        <v>5</v>
      </c>
      <c r="F2436" t="s">
        <v>3828</v>
      </c>
      <c r="G2436">
        <v>3</v>
      </c>
      <c r="H2436" t="s">
        <v>3835</v>
      </c>
      <c r="I2436">
        <v>15</v>
      </c>
      <c r="J2436" t="s">
        <v>16</v>
      </c>
      <c r="K2436" t="s">
        <v>3830</v>
      </c>
      <c r="L2436" t="s">
        <v>4182</v>
      </c>
    </row>
    <row r="2437" spans="1:12" x14ac:dyDescent="0.35">
      <c r="A2437" t="s">
        <v>6313</v>
      </c>
      <c r="B2437" t="s">
        <v>31</v>
      </c>
      <c r="C2437" t="s">
        <v>31</v>
      </c>
      <c r="D2437" t="s">
        <v>3838</v>
      </c>
      <c r="E2437">
        <v>2</v>
      </c>
      <c r="F2437" t="s">
        <v>3846</v>
      </c>
      <c r="G2437">
        <v>1</v>
      </c>
      <c r="H2437" t="s">
        <v>3842</v>
      </c>
      <c r="I2437">
        <v>2</v>
      </c>
      <c r="J2437" t="s">
        <v>3833</v>
      </c>
      <c r="K2437" t="s">
        <v>3833</v>
      </c>
      <c r="L2437" t="s">
        <v>4468</v>
      </c>
    </row>
    <row r="2438" spans="1:12" x14ac:dyDescent="0.35">
      <c r="A2438" t="s">
        <v>6314</v>
      </c>
      <c r="B2438" t="s">
        <v>58</v>
      </c>
      <c r="C2438" t="s">
        <v>58</v>
      </c>
      <c r="D2438" t="s">
        <v>3830</v>
      </c>
      <c r="E2438">
        <v>5</v>
      </c>
      <c r="F2438" t="s">
        <v>3879</v>
      </c>
      <c r="G2438">
        <v>4</v>
      </c>
      <c r="H2438" t="s">
        <v>3880</v>
      </c>
      <c r="I2438">
        <v>20</v>
      </c>
      <c r="J2438" t="s">
        <v>25</v>
      </c>
      <c r="K2438" t="s">
        <v>3833</v>
      </c>
      <c r="L2438" t="s">
        <v>4042</v>
      </c>
    </row>
    <row r="2439" spans="1:12" x14ac:dyDescent="0.35">
      <c r="A2439" t="s">
        <v>6315</v>
      </c>
      <c r="B2439" t="s">
        <v>84</v>
      </c>
      <c r="C2439" t="s">
        <v>84</v>
      </c>
      <c r="D2439" t="s">
        <v>3825</v>
      </c>
      <c r="E2439">
        <v>1</v>
      </c>
      <c r="F2439" t="s">
        <v>3839</v>
      </c>
      <c r="G2439">
        <v>1.5</v>
      </c>
      <c r="H2439" t="s">
        <v>3839</v>
      </c>
      <c r="I2439">
        <v>1.5</v>
      </c>
      <c r="J2439" t="s">
        <v>3825</v>
      </c>
      <c r="K2439" t="s">
        <v>17</v>
      </c>
      <c r="L2439" t="s">
        <v>4563</v>
      </c>
    </row>
    <row r="2440" spans="1:12" x14ac:dyDescent="0.35">
      <c r="A2440" t="s">
        <v>6316</v>
      </c>
      <c r="B2440" t="s">
        <v>50</v>
      </c>
      <c r="C2440" t="s">
        <v>50</v>
      </c>
      <c r="D2440" t="s">
        <v>3858</v>
      </c>
      <c r="E2440">
        <v>1</v>
      </c>
      <c r="F2440" t="s">
        <v>3828</v>
      </c>
      <c r="G2440">
        <v>3</v>
      </c>
      <c r="H2440" t="s">
        <v>3828</v>
      </c>
      <c r="I2440">
        <v>3</v>
      </c>
      <c r="J2440" t="s">
        <v>3833</v>
      </c>
      <c r="K2440" t="s">
        <v>3833</v>
      </c>
      <c r="L2440" t="s">
        <v>4182</v>
      </c>
    </row>
    <row r="2441" spans="1:12" x14ac:dyDescent="0.35">
      <c r="A2441" t="s">
        <v>6317</v>
      </c>
      <c r="B2441" t="s">
        <v>58</v>
      </c>
      <c r="C2441" t="s">
        <v>58</v>
      </c>
      <c r="D2441" t="s">
        <v>3825</v>
      </c>
      <c r="E2441">
        <v>2</v>
      </c>
      <c r="F2441" t="s">
        <v>3879</v>
      </c>
      <c r="G2441">
        <v>4</v>
      </c>
      <c r="H2441" t="s">
        <v>3883</v>
      </c>
      <c r="I2441">
        <v>8</v>
      </c>
      <c r="J2441" t="s">
        <v>3833</v>
      </c>
      <c r="K2441" t="s">
        <v>3833</v>
      </c>
      <c r="L2441" t="s">
        <v>4366</v>
      </c>
    </row>
    <row r="2442" spans="1:12" x14ac:dyDescent="0.35">
      <c r="A2442" t="s">
        <v>6318</v>
      </c>
      <c r="B2442" t="s">
        <v>84</v>
      </c>
      <c r="C2442" t="s">
        <v>84</v>
      </c>
      <c r="D2442" t="s">
        <v>3827</v>
      </c>
      <c r="E2442">
        <v>3</v>
      </c>
      <c r="F2442" t="s">
        <v>3839</v>
      </c>
      <c r="G2442">
        <v>1.5</v>
      </c>
      <c r="H2442" t="s">
        <v>4060</v>
      </c>
      <c r="I2442">
        <v>4.5</v>
      </c>
      <c r="J2442" t="s">
        <v>25</v>
      </c>
      <c r="K2442" t="s">
        <v>3833</v>
      </c>
      <c r="L2442" t="s">
        <v>4816</v>
      </c>
    </row>
    <row r="2443" spans="1:12" x14ac:dyDescent="0.35">
      <c r="A2443" t="s">
        <v>968</v>
      </c>
      <c r="B2443" t="s">
        <v>31</v>
      </c>
      <c r="C2443" t="s">
        <v>31</v>
      </c>
      <c r="D2443" t="s">
        <v>3851</v>
      </c>
      <c r="E2443">
        <v>4</v>
      </c>
      <c r="F2443" t="s">
        <v>3846</v>
      </c>
      <c r="G2443">
        <v>1</v>
      </c>
      <c r="H2443" t="s">
        <v>3879</v>
      </c>
      <c r="I2443">
        <v>4</v>
      </c>
      <c r="J2443" t="s">
        <v>25</v>
      </c>
      <c r="K2443" t="s">
        <v>17</v>
      </c>
      <c r="L2443" t="s">
        <v>4087</v>
      </c>
    </row>
    <row r="2444" spans="1:12" x14ac:dyDescent="0.35">
      <c r="A2444" t="s">
        <v>6319</v>
      </c>
      <c r="B2444" t="s">
        <v>24</v>
      </c>
      <c r="C2444" t="s">
        <v>24</v>
      </c>
      <c r="D2444" t="s">
        <v>3858</v>
      </c>
      <c r="E2444">
        <v>1</v>
      </c>
      <c r="F2444" t="s">
        <v>3828</v>
      </c>
      <c r="G2444">
        <v>3</v>
      </c>
      <c r="H2444" t="s">
        <v>3828</v>
      </c>
      <c r="I2444">
        <v>3</v>
      </c>
      <c r="J2444" t="s">
        <v>3833</v>
      </c>
      <c r="K2444" t="s">
        <v>17</v>
      </c>
      <c r="L2444" t="s">
        <v>3913</v>
      </c>
    </row>
    <row r="2445" spans="1:12" x14ac:dyDescent="0.35">
      <c r="A2445" t="s">
        <v>6320</v>
      </c>
      <c r="B2445" t="s">
        <v>42</v>
      </c>
      <c r="C2445" t="s">
        <v>42</v>
      </c>
      <c r="D2445" t="s">
        <v>3838</v>
      </c>
      <c r="E2445">
        <v>2</v>
      </c>
      <c r="F2445" t="s">
        <v>3830</v>
      </c>
      <c r="G2445">
        <v>5</v>
      </c>
      <c r="H2445" t="s">
        <v>3843</v>
      </c>
      <c r="I2445">
        <v>10</v>
      </c>
      <c r="J2445" t="s">
        <v>3833</v>
      </c>
      <c r="K2445" t="s">
        <v>17</v>
      </c>
      <c r="L2445" t="s">
        <v>4562</v>
      </c>
    </row>
    <row r="2446" spans="1:12" x14ac:dyDescent="0.35">
      <c r="A2446" t="s">
        <v>6321</v>
      </c>
      <c r="B2446" t="s">
        <v>47</v>
      </c>
      <c r="C2446" t="s">
        <v>47</v>
      </c>
      <c r="D2446" t="s">
        <v>3834</v>
      </c>
      <c r="E2446">
        <v>5</v>
      </c>
      <c r="F2446" t="s">
        <v>3825</v>
      </c>
      <c r="G2446">
        <v>4</v>
      </c>
      <c r="H2446" t="s">
        <v>3880</v>
      </c>
      <c r="I2446">
        <v>20</v>
      </c>
      <c r="J2446" t="s">
        <v>16</v>
      </c>
      <c r="K2446" t="s">
        <v>3825</v>
      </c>
      <c r="L2446" t="s">
        <v>3900</v>
      </c>
    </row>
    <row r="2447" spans="1:12" x14ac:dyDescent="0.35">
      <c r="A2447" t="s">
        <v>6322</v>
      </c>
      <c r="B2447" t="s">
        <v>58</v>
      </c>
      <c r="C2447" t="s">
        <v>58</v>
      </c>
      <c r="D2447" t="s">
        <v>3858</v>
      </c>
      <c r="E2447">
        <v>1</v>
      </c>
      <c r="F2447" t="s">
        <v>3879</v>
      </c>
      <c r="G2447">
        <v>4</v>
      </c>
      <c r="H2447" t="s">
        <v>3879</v>
      </c>
      <c r="I2447">
        <v>4</v>
      </c>
      <c r="J2447" t="s">
        <v>25</v>
      </c>
      <c r="K2447" t="s">
        <v>3833</v>
      </c>
      <c r="L2447" t="s">
        <v>4114</v>
      </c>
    </row>
    <row r="2448" spans="1:12" x14ac:dyDescent="0.35">
      <c r="A2448" t="s">
        <v>6323</v>
      </c>
      <c r="B2448" t="s">
        <v>84</v>
      </c>
      <c r="C2448" t="s">
        <v>84</v>
      </c>
      <c r="D2448" t="s">
        <v>3858</v>
      </c>
      <c r="E2448">
        <v>1</v>
      </c>
      <c r="F2448" t="s">
        <v>3839</v>
      </c>
      <c r="G2448">
        <v>1.5</v>
      </c>
      <c r="H2448" t="s">
        <v>3839</v>
      </c>
      <c r="I2448">
        <v>1.5</v>
      </c>
      <c r="J2448" t="s">
        <v>36</v>
      </c>
      <c r="K2448" t="s">
        <v>3833</v>
      </c>
      <c r="L2448" t="s">
        <v>4125</v>
      </c>
    </row>
    <row r="2449" spans="1:12" x14ac:dyDescent="0.35">
      <c r="A2449" t="s">
        <v>6324</v>
      </c>
      <c r="B2449" t="s">
        <v>84</v>
      </c>
      <c r="C2449" t="s">
        <v>84</v>
      </c>
      <c r="D2449" t="s">
        <v>3827</v>
      </c>
      <c r="E2449">
        <v>3</v>
      </c>
      <c r="F2449" t="s">
        <v>3839</v>
      </c>
      <c r="G2449">
        <v>1.5</v>
      </c>
      <c r="H2449" t="s">
        <v>4060</v>
      </c>
      <c r="I2449">
        <v>4.5</v>
      </c>
      <c r="J2449" t="s">
        <v>3825</v>
      </c>
      <c r="K2449" t="s">
        <v>3825</v>
      </c>
      <c r="L2449" t="s">
        <v>3900</v>
      </c>
    </row>
    <row r="2450" spans="1:12" x14ac:dyDescent="0.35">
      <c r="A2450" t="s">
        <v>6325</v>
      </c>
      <c r="B2450" t="s">
        <v>58</v>
      </c>
      <c r="C2450" t="s">
        <v>58</v>
      </c>
      <c r="D2450" t="s">
        <v>3858</v>
      </c>
      <c r="E2450">
        <v>1</v>
      </c>
      <c r="F2450" t="s">
        <v>3879</v>
      </c>
      <c r="G2450">
        <v>4</v>
      </c>
      <c r="H2450" t="s">
        <v>3879</v>
      </c>
      <c r="I2450">
        <v>4</v>
      </c>
      <c r="J2450" t="s">
        <v>3833</v>
      </c>
      <c r="K2450" t="s">
        <v>3833</v>
      </c>
      <c r="L2450" t="s">
        <v>4242</v>
      </c>
    </row>
    <row r="2451" spans="1:12" x14ac:dyDescent="0.35">
      <c r="A2451" t="s">
        <v>969</v>
      </c>
      <c r="B2451" t="s">
        <v>58</v>
      </c>
      <c r="C2451" t="s">
        <v>58</v>
      </c>
      <c r="D2451" t="s">
        <v>3858</v>
      </c>
      <c r="E2451">
        <v>1</v>
      </c>
      <c r="F2451" t="s">
        <v>3879</v>
      </c>
      <c r="G2451">
        <v>4</v>
      </c>
      <c r="H2451" t="s">
        <v>3879</v>
      </c>
      <c r="I2451">
        <v>4</v>
      </c>
      <c r="J2451" t="s">
        <v>25</v>
      </c>
      <c r="K2451" t="s">
        <v>26</v>
      </c>
      <c r="L2451" t="s">
        <v>4030</v>
      </c>
    </row>
    <row r="2452" spans="1:12" x14ac:dyDescent="0.35">
      <c r="A2452" t="s">
        <v>6326</v>
      </c>
      <c r="B2452" t="s">
        <v>42</v>
      </c>
      <c r="C2452" t="s">
        <v>42</v>
      </c>
      <c r="D2452" t="s">
        <v>3838</v>
      </c>
      <c r="E2452">
        <v>2</v>
      </c>
      <c r="F2452" t="s">
        <v>3849</v>
      </c>
      <c r="G2452">
        <v>5</v>
      </c>
      <c r="H2452" t="s">
        <v>3843</v>
      </c>
      <c r="I2452">
        <v>10</v>
      </c>
      <c r="J2452" t="s">
        <v>25</v>
      </c>
      <c r="K2452" t="s">
        <v>3833</v>
      </c>
      <c r="L2452" t="s">
        <v>3978</v>
      </c>
    </row>
    <row r="2453" spans="1:12" x14ac:dyDescent="0.35">
      <c r="A2453" t="s">
        <v>970</v>
      </c>
      <c r="B2453" t="s">
        <v>15</v>
      </c>
      <c r="C2453" t="s">
        <v>15</v>
      </c>
      <c r="D2453" t="s">
        <v>3834</v>
      </c>
      <c r="E2453">
        <v>5</v>
      </c>
      <c r="F2453" t="s">
        <v>3842</v>
      </c>
      <c r="G2453">
        <v>2</v>
      </c>
      <c r="H2453" t="s">
        <v>3843</v>
      </c>
      <c r="I2453">
        <v>10</v>
      </c>
      <c r="J2453" t="s">
        <v>36</v>
      </c>
      <c r="K2453" t="s">
        <v>17</v>
      </c>
      <c r="L2453" t="s">
        <v>3954</v>
      </c>
    </row>
    <row r="2454" spans="1:12" x14ac:dyDescent="0.35">
      <c r="A2454" t="s">
        <v>971</v>
      </c>
      <c r="B2454" t="s">
        <v>31</v>
      </c>
      <c r="C2454" t="s">
        <v>31</v>
      </c>
      <c r="D2454" t="s">
        <v>3851</v>
      </c>
      <c r="E2454">
        <v>4</v>
      </c>
      <c r="F2454" t="s">
        <v>3846</v>
      </c>
      <c r="G2454">
        <v>1</v>
      </c>
      <c r="H2454" t="s">
        <v>3879</v>
      </c>
      <c r="I2454">
        <v>4</v>
      </c>
      <c r="J2454" t="s">
        <v>16</v>
      </c>
      <c r="K2454" t="s">
        <v>17</v>
      </c>
      <c r="L2454" t="s">
        <v>3926</v>
      </c>
    </row>
    <row r="2455" spans="1:12" x14ac:dyDescent="0.35">
      <c r="A2455" t="s">
        <v>6327</v>
      </c>
      <c r="B2455" t="s">
        <v>47</v>
      </c>
      <c r="C2455" t="s">
        <v>47</v>
      </c>
      <c r="D2455" t="s">
        <v>3825</v>
      </c>
      <c r="E2455">
        <v>2</v>
      </c>
      <c r="F2455" t="s">
        <v>3879</v>
      </c>
      <c r="G2455">
        <v>4</v>
      </c>
      <c r="H2455" t="s">
        <v>3883</v>
      </c>
      <c r="I2455">
        <v>8</v>
      </c>
      <c r="J2455" t="s">
        <v>25</v>
      </c>
      <c r="K2455" t="s">
        <v>3825</v>
      </c>
      <c r="L2455" t="s">
        <v>4405</v>
      </c>
    </row>
    <row r="2456" spans="1:12" x14ac:dyDescent="0.35">
      <c r="A2456" t="s">
        <v>972</v>
      </c>
      <c r="B2456" t="s">
        <v>42</v>
      </c>
      <c r="C2456" t="s">
        <v>42</v>
      </c>
      <c r="D2456" t="s">
        <v>3851</v>
      </c>
      <c r="E2456">
        <v>4</v>
      </c>
      <c r="F2456" t="s">
        <v>3849</v>
      </c>
      <c r="G2456">
        <v>5</v>
      </c>
      <c r="H2456" t="s">
        <v>3880</v>
      </c>
      <c r="I2456">
        <v>20</v>
      </c>
      <c r="J2456" t="s">
        <v>16</v>
      </c>
      <c r="K2456" t="s">
        <v>26</v>
      </c>
      <c r="L2456" t="s">
        <v>3997</v>
      </c>
    </row>
    <row r="2457" spans="1:12" x14ac:dyDescent="0.35">
      <c r="A2457" t="s">
        <v>973</v>
      </c>
      <c r="B2457" t="s">
        <v>50</v>
      </c>
      <c r="C2457" t="s">
        <v>50</v>
      </c>
      <c r="D2457" t="s">
        <v>3858</v>
      </c>
      <c r="E2457">
        <v>1</v>
      </c>
      <c r="F2457" t="s">
        <v>3828</v>
      </c>
      <c r="G2457">
        <v>3</v>
      </c>
      <c r="H2457" t="s">
        <v>3828</v>
      </c>
      <c r="I2457">
        <v>3</v>
      </c>
      <c r="J2457" t="s">
        <v>36</v>
      </c>
      <c r="K2457" t="s">
        <v>17</v>
      </c>
      <c r="L2457" t="s">
        <v>4453</v>
      </c>
    </row>
    <row r="2458" spans="1:12" x14ac:dyDescent="0.35">
      <c r="A2458" t="s">
        <v>974</v>
      </c>
      <c r="B2458" t="s">
        <v>24</v>
      </c>
      <c r="C2458" t="s">
        <v>24</v>
      </c>
      <c r="D2458" t="s">
        <v>3851</v>
      </c>
      <c r="E2458">
        <v>4</v>
      </c>
      <c r="F2458" t="s">
        <v>3828</v>
      </c>
      <c r="G2458">
        <v>3</v>
      </c>
      <c r="H2458" t="s">
        <v>3852</v>
      </c>
      <c r="I2458">
        <v>12</v>
      </c>
      <c r="J2458" t="s">
        <v>16</v>
      </c>
      <c r="K2458" t="s">
        <v>17</v>
      </c>
      <c r="L2458" t="s">
        <v>4206</v>
      </c>
    </row>
    <row r="2459" spans="1:12" x14ac:dyDescent="0.35">
      <c r="A2459" t="s">
        <v>6328</v>
      </c>
      <c r="B2459" t="s">
        <v>31</v>
      </c>
      <c r="C2459" t="s">
        <v>31</v>
      </c>
      <c r="D2459" t="s">
        <v>3838</v>
      </c>
      <c r="E2459">
        <v>2</v>
      </c>
      <c r="F2459" t="s">
        <v>3846</v>
      </c>
      <c r="G2459">
        <v>1</v>
      </c>
      <c r="H2459" t="s">
        <v>3842</v>
      </c>
      <c r="I2459">
        <v>2</v>
      </c>
      <c r="J2459" t="s">
        <v>36</v>
      </c>
      <c r="K2459" t="s">
        <v>3833</v>
      </c>
      <c r="L2459" t="s">
        <v>4400</v>
      </c>
    </row>
    <row r="2460" spans="1:12" x14ac:dyDescent="0.35">
      <c r="A2460" t="s">
        <v>975</v>
      </c>
      <c r="B2460" t="s">
        <v>50</v>
      </c>
      <c r="C2460" t="s">
        <v>50</v>
      </c>
      <c r="D2460" t="s">
        <v>3858</v>
      </c>
      <c r="E2460">
        <v>1</v>
      </c>
      <c r="F2460" t="s">
        <v>3828</v>
      </c>
      <c r="G2460">
        <v>3</v>
      </c>
      <c r="H2460" t="s">
        <v>3828</v>
      </c>
      <c r="I2460">
        <v>3</v>
      </c>
      <c r="J2460" t="s">
        <v>16</v>
      </c>
      <c r="K2460" t="s">
        <v>17</v>
      </c>
      <c r="L2460" t="s">
        <v>4035</v>
      </c>
    </row>
    <row r="2461" spans="1:12" x14ac:dyDescent="0.35">
      <c r="A2461" t="s">
        <v>976</v>
      </c>
      <c r="B2461" t="s">
        <v>31</v>
      </c>
      <c r="C2461" t="s">
        <v>31</v>
      </c>
      <c r="D2461" t="s">
        <v>3851</v>
      </c>
      <c r="E2461">
        <v>4</v>
      </c>
      <c r="F2461" t="s">
        <v>3846</v>
      </c>
      <c r="G2461">
        <v>1</v>
      </c>
      <c r="H2461" t="s">
        <v>3879</v>
      </c>
      <c r="I2461">
        <v>4</v>
      </c>
      <c r="J2461" t="s">
        <v>36</v>
      </c>
      <c r="K2461" t="s">
        <v>17</v>
      </c>
      <c r="L2461" t="s">
        <v>5154</v>
      </c>
    </row>
    <row r="2462" spans="1:12" x14ac:dyDescent="0.35">
      <c r="A2462" t="s">
        <v>977</v>
      </c>
      <c r="B2462" t="s">
        <v>47</v>
      </c>
      <c r="C2462" t="s">
        <v>47</v>
      </c>
      <c r="D2462" t="s">
        <v>3834</v>
      </c>
      <c r="E2462">
        <v>5</v>
      </c>
      <c r="F2462" t="s">
        <v>3879</v>
      </c>
      <c r="G2462">
        <v>4</v>
      </c>
      <c r="H2462" t="s">
        <v>3880</v>
      </c>
      <c r="I2462">
        <v>20</v>
      </c>
      <c r="J2462" t="s">
        <v>25</v>
      </c>
      <c r="K2462" t="s">
        <v>17</v>
      </c>
      <c r="L2462" t="s">
        <v>4471</v>
      </c>
    </row>
    <row r="2463" spans="1:12" x14ac:dyDescent="0.35">
      <c r="A2463" t="s">
        <v>6329</v>
      </c>
      <c r="B2463" t="s">
        <v>15</v>
      </c>
      <c r="C2463" t="s">
        <v>15</v>
      </c>
      <c r="D2463" t="s">
        <v>3851</v>
      </c>
      <c r="E2463">
        <v>4</v>
      </c>
      <c r="F2463" t="s">
        <v>3842</v>
      </c>
      <c r="G2463">
        <v>2</v>
      </c>
      <c r="H2463" t="s">
        <v>3883</v>
      </c>
      <c r="I2463">
        <v>8</v>
      </c>
      <c r="J2463" t="s">
        <v>16</v>
      </c>
      <c r="K2463" t="s">
        <v>3833</v>
      </c>
      <c r="L2463" t="s">
        <v>4099</v>
      </c>
    </row>
    <row r="2464" spans="1:12" x14ac:dyDescent="0.35">
      <c r="A2464" t="s">
        <v>978</v>
      </c>
      <c r="B2464" t="s">
        <v>3833</v>
      </c>
      <c r="C2464" t="s">
        <v>31</v>
      </c>
      <c r="D2464" t="s">
        <v>3838</v>
      </c>
      <c r="E2464">
        <v>2</v>
      </c>
      <c r="F2464" t="s">
        <v>3846</v>
      </c>
      <c r="G2464">
        <v>1</v>
      </c>
      <c r="H2464" t="s">
        <v>3842</v>
      </c>
      <c r="I2464">
        <v>2</v>
      </c>
      <c r="J2464" t="s">
        <v>25</v>
      </c>
      <c r="K2464" t="s">
        <v>26</v>
      </c>
      <c r="L2464" t="s">
        <v>3919</v>
      </c>
    </row>
    <row r="2465" spans="1:12" x14ac:dyDescent="0.35">
      <c r="A2465" t="s">
        <v>6330</v>
      </c>
      <c r="B2465" t="s">
        <v>58</v>
      </c>
      <c r="C2465" t="s">
        <v>58</v>
      </c>
      <c r="D2465" t="s">
        <v>3838</v>
      </c>
      <c r="E2465">
        <v>2</v>
      </c>
      <c r="F2465" t="s">
        <v>3879</v>
      </c>
      <c r="G2465">
        <v>4</v>
      </c>
      <c r="H2465" t="s">
        <v>3883</v>
      </c>
      <c r="I2465">
        <v>8</v>
      </c>
      <c r="J2465" t="s">
        <v>36</v>
      </c>
      <c r="K2465" t="s">
        <v>3833</v>
      </c>
      <c r="L2465" t="s">
        <v>3989</v>
      </c>
    </row>
    <row r="2466" spans="1:12" x14ac:dyDescent="0.35">
      <c r="A2466" t="s">
        <v>6331</v>
      </c>
      <c r="B2466" t="s">
        <v>84</v>
      </c>
      <c r="C2466" t="s">
        <v>84</v>
      </c>
      <c r="D2466" t="s">
        <v>3827</v>
      </c>
      <c r="E2466">
        <v>3</v>
      </c>
      <c r="F2466" t="s">
        <v>3839</v>
      </c>
      <c r="G2466">
        <v>1.5</v>
      </c>
      <c r="H2466" t="s">
        <v>4060</v>
      </c>
      <c r="I2466">
        <v>4.5</v>
      </c>
      <c r="J2466" t="s">
        <v>3833</v>
      </c>
      <c r="K2466" t="s">
        <v>17</v>
      </c>
      <c r="L2466" t="s">
        <v>4062</v>
      </c>
    </row>
    <row r="2467" spans="1:12" x14ac:dyDescent="0.35">
      <c r="A2467" t="s">
        <v>6332</v>
      </c>
      <c r="B2467" t="s">
        <v>47</v>
      </c>
      <c r="C2467" t="s">
        <v>47</v>
      </c>
      <c r="D2467" t="s">
        <v>3851</v>
      </c>
      <c r="E2467">
        <v>4</v>
      </c>
      <c r="F2467" t="s">
        <v>3879</v>
      </c>
      <c r="G2467">
        <v>4</v>
      </c>
      <c r="H2467" t="s">
        <v>3874</v>
      </c>
      <c r="I2467">
        <v>16</v>
      </c>
      <c r="J2467" t="s">
        <v>36</v>
      </c>
      <c r="K2467" t="s">
        <v>3833</v>
      </c>
      <c r="L2467" t="s">
        <v>4358</v>
      </c>
    </row>
    <row r="2468" spans="1:12" x14ac:dyDescent="0.35">
      <c r="A2468" t="s">
        <v>979</v>
      </c>
      <c r="B2468" t="s">
        <v>47</v>
      </c>
      <c r="C2468" t="s">
        <v>47</v>
      </c>
      <c r="D2468" t="s">
        <v>3851</v>
      </c>
      <c r="E2468">
        <v>4</v>
      </c>
      <c r="F2468" t="s">
        <v>3879</v>
      </c>
      <c r="G2468">
        <v>4</v>
      </c>
      <c r="H2468" t="s">
        <v>3874</v>
      </c>
      <c r="I2468">
        <v>16</v>
      </c>
      <c r="J2468" t="s">
        <v>16</v>
      </c>
      <c r="K2468" t="s">
        <v>26</v>
      </c>
      <c r="L2468" t="s">
        <v>4582</v>
      </c>
    </row>
    <row r="2469" spans="1:12" x14ac:dyDescent="0.35">
      <c r="A2469" t="s">
        <v>6333</v>
      </c>
      <c r="B2469" t="s">
        <v>58</v>
      </c>
      <c r="C2469" t="s">
        <v>58</v>
      </c>
      <c r="D2469" t="s">
        <v>3838</v>
      </c>
      <c r="E2469">
        <v>2</v>
      </c>
      <c r="F2469" t="s">
        <v>3879</v>
      </c>
      <c r="G2469">
        <v>4</v>
      </c>
      <c r="H2469" t="s">
        <v>3883</v>
      </c>
      <c r="I2469">
        <v>8</v>
      </c>
      <c r="J2469" t="s">
        <v>3833</v>
      </c>
      <c r="K2469" t="s">
        <v>26</v>
      </c>
      <c r="L2469" t="s">
        <v>4268</v>
      </c>
    </row>
    <row r="2470" spans="1:12" x14ac:dyDescent="0.35">
      <c r="A2470" t="s">
        <v>980</v>
      </c>
      <c r="B2470" t="s">
        <v>24</v>
      </c>
      <c r="C2470" t="s">
        <v>24</v>
      </c>
      <c r="D2470" t="s">
        <v>3834</v>
      </c>
      <c r="E2470">
        <v>5</v>
      </c>
      <c r="F2470" t="s">
        <v>3828</v>
      </c>
      <c r="G2470">
        <v>3</v>
      </c>
      <c r="H2470" t="s">
        <v>3833</v>
      </c>
      <c r="I2470">
        <v>15</v>
      </c>
      <c r="J2470" t="s">
        <v>25</v>
      </c>
      <c r="K2470" t="s">
        <v>17</v>
      </c>
      <c r="L2470" t="s">
        <v>4289</v>
      </c>
    </row>
    <row r="2471" spans="1:12" x14ac:dyDescent="0.35">
      <c r="A2471" t="s">
        <v>981</v>
      </c>
      <c r="B2471" t="s">
        <v>15</v>
      </c>
      <c r="C2471" t="s">
        <v>15</v>
      </c>
      <c r="D2471" t="s">
        <v>3838</v>
      </c>
      <c r="E2471">
        <v>2</v>
      </c>
      <c r="F2471" t="s">
        <v>3842</v>
      </c>
      <c r="G2471">
        <v>2</v>
      </c>
      <c r="H2471" t="s">
        <v>3879</v>
      </c>
      <c r="I2471">
        <v>4</v>
      </c>
      <c r="J2471" t="s">
        <v>16</v>
      </c>
      <c r="K2471" t="s">
        <v>17</v>
      </c>
      <c r="L2471" t="s">
        <v>4293</v>
      </c>
    </row>
    <row r="2472" spans="1:12" x14ac:dyDescent="0.35">
      <c r="A2472" t="s">
        <v>6334</v>
      </c>
      <c r="B2472" t="s">
        <v>58</v>
      </c>
      <c r="C2472" t="s">
        <v>58</v>
      </c>
      <c r="D2472" t="s">
        <v>3827</v>
      </c>
      <c r="E2472">
        <v>3</v>
      </c>
      <c r="F2472" t="s">
        <v>3879</v>
      </c>
      <c r="G2472">
        <v>4</v>
      </c>
      <c r="H2472" t="s">
        <v>3852</v>
      </c>
      <c r="I2472">
        <v>12</v>
      </c>
      <c r="J2472" t="s">
        <v>3833</v>
      </c>
      <c r="K2472" t="s">
        <v>26</v>
      </c>
      <c r="L2472" t="s">
        <v>5479</v>
      </c>
    </row>
    <row r="2473" spans="1:12" x14ac:dyDescent="0.35">
      <c r="A2473" t="s">
        <v>6335</v>
      </c>
      <c r="B2473" t="s">
        <v>47</v>
      </c>
      <c r="C2473" t="s">
        <v>47</v>
      </c>
      <c r="D2473" t="s">
        <v>3827</v>
      </c>
      <c r="E2473">
        <v>3</v>
      </c>
      <c r="F2473" t="s">
        <v>3879</v>
      </c>
      <c r="G2473">
        <v>4</v>
      </c>
      <c r="H2473" t="s">
        <v>3852</v>
      </c>
      <c r="I2473">
        <v>12</v>
      </c>
      <c r="J2473" t="s">
        <v>3833</v>
      </c>
      <c r="K2473" t="s">
        <v>26</v>
      </c>
      <c r="L2473" t="s">
        <v>4433</v>
      </c>
    </row>
    <row r="2474" spans="1:12" x14ac:dyDescent="0.35">
      <c r="A2474" t="s">
        <v>982</v>
      </c>
      <c r="B2474" t="s">
        <v>15</v>
      </c>
      <c r="C2474" t="s">
        <v>15</v>
      </c>
      <c r="D2474" t="s">
        <v>3858</v>
      </c>
      <c r="E2474">
        <v>1</v>
      </c>
      <c r="F2474" t="s">
        <v>3842</v>
      </c>
      <c r="G2474">
        <v>2</v>
      </c>
      <c r="H2474" t="s">
        <v>3842</v>
      </c>
      <c r="I2474">
        <v>2</v>
      </c>
      <c r="J2474" t="s">
        <v>25</v>
      </c>
      <c r="K2474" t="s">
        <v>26</v>
      </c>
      <c r="L2474" t="s">
        <v>3913</v>
      </c>
    </row>
    <row r="2475" spans="1:12" x14ac:dyDescent="0.35">
      <c r="A2475" t="s">
        <v>983</v>
      </c>
      <c r="B2475" t="s">
        <v>84</v>
      </c>
      <c r="C2475" t="s">
        <v>84</v>
      </c>
      <c r="D2475" t="s">
        <v>3827</v>
      </c>
      <c r="E2475">
        <v>3</v>
      </c>
      <c r="F2475" t="s">
        <v>3839</v>
      </c>
      <c r="G2475">
        <v>1.5</v>
      </c>
      <c r="H2475" t="s">
        <v>4060</v>
      </c>
      <c r="I2475">
        <v>4.5</v>
      </c>
      <c r="J2475" t="s">
        <v>25</v>
      </c>
      <c r="K2475" t="s">
        <v>26</v>
      </c>
      <c r="L2475" t="s">
        <v>4897</v>
      </c>
    </row>
    <row r="2476" spans="1:12" x14ac:dyDescent="0.35">
      <c r="A2476" t="s">
        <v>984</v>
      </c>
      <c r="B2476" t="s">
        <v>47</v>
      </c>
      <c r="C2476" t="s">
        <v>47</v>
      </c>
      <c r="D2476" t="s">
        <v>3851</v>
      </c>
      <c r="E2476">
        <v>4</v>
      </c>
      <c r="F2476" t="s">
        <v>3879</v>
      </c>
      <c r="G2476">
        <v>4</v>
      </c>
      <c r="H2476" t="s">
        <v>3874</v>
      </c>
      <c r="I2476">
        <v>16</v>
      </c>
      <c r="J2476" t="s">
        <v>16</v>
      </c>
      <c r="K2476" t="s">
        <v>26</v>
      </c>
      <c r="L2476" t="s">
        <v>4123</v>
      </c>
    </row>
    <row r="2477" spans="1:12" x14ac:dyDescent="0.35">
      <c r="A2477" t="s">
        <v>6336</v>
      </c>
      <c r="B2477" t="s">
        <v>84</v>
      </c>
      <c r="C2477" t="s">
        <v>84</v>
      </c>
      <c r="D2477" t="s">
        <v>3834</v>
      </c>
      <c r="E2477">
        <v>5</v>
      </c>
      <c r="F2477" t="s">
        <v>3839</v>
      </c>
      <c r="G2477">
        <v>1.5</v>
      </c>
      <c r="H2477" t="s">
        <v>3899</v>
      </c>
      <c r="I2477">
        <v>7.5</v>
      </c>
      <c r="J2477" t="s">
        <v>36</v>
      </c>
      <c r="K2477" t="s">
        <v>3833</v>
      </c>
      <c r="L2477" t="s">
        <v>3936</v>
      </c>
    </row>
    <row r="2478" spans="1:12" x14ac:dyDescent="0.35">
      <c r="A2478" t="s">
        <v>985</v>
      </c>
      <c r="B2478" t="s">
        <v>42</v>
      </c>
      <c r="C2478" t="s">
        <v>42</v>
      </c>
      <c r="D2478" t="s">
        <v>3858</v>
      </c>
      <c r="E2478">
        <v>1</v>
      </c>
      <c r="F2478" t="s">
        <v>3849</v>
      </c>
      <c r="G2478">
        <v>5</v>
      </c>
      <c r="H2478" t="s">
        <v>3849</v>
      </c>
      <c r="I2478">
        <v>5</v>
      </c>
      <c r="J2478" t="s">
        <v>16</v>
      </c>
      <c r="K2478" t="s">
        <v>26</v>
      </c>
      <c r="L2478" t="s">
        <v>5181</v>
      </c>
    </row>
    <row r="2479" spans="1:12" x14ac:dyDescent="0.35">
      <c r="A2479" t="s">
        <v>6337</v>
      </c>
      <c r="B2479" t="s">
        <v>24</v>
      </c>
      <c r="C2479" t="s">
        <v>24</v>
      </c>
      <c r="D2479" t="s">
        <v>3851</v>
      </c>
      <c r="E2479">
        <v>4</v>
      </c>
      <c r="F2479" t="s">
        <v>3828</v>
      </c>
      <c r="G2479">
        <v>3</v>
      </c>
      <c r="H2479" t="s">
        <v>3852</v>
      </c>
      <c r="I2479">
        <v>12</v>
      </c>
      <c r="J2479" t="s">
        <v>3833</v>
      </c>
      <c r="K2479" t="s">
        <v>3833</v>
      </c>
      <c r="L2479" t="s">
        <v>3847</v>
      </c>
    </row>
    <row r="2480" spans="1:12" x14ac:dyDescent="0.35">
      <c r="A2480" t="s">
        <v>986</v>
      </c>
      <c r="B2480" t="s">
        <v>42</v>
      </c>
      <c r="C2480" t="s">
        <v>42</v>
      </c>
      <c r="D2480" t="s">
        <v>3851</v>
      </c>
      <c r="E2480">
        <v>4</v>
      </c>
      <c r="F2480" t="s">
        <v>3849</v>
      </c>
      <c r="G2480">
        <v>5</v>
      </c>
      <c r="H2480" t="s">
        <v>3880</v>
      </c>
      <c r="I2480">
        <v>20</v>
      </c>
      <c r="J2480" t="s">
        <v>16</v>
      </c>
      <c r="K2480" t="s">
        <v>26</v>
      </c>
      <c r="L2480" t="s">
        <v>3985</v>
      </c>
    </row>
    <row r="2481" spans="1:12" x14ac:dyDescent="0.35">
      <c r="A2481" t="s">
        <v>6338</v>
      </c>
      <c r="B2481" t="s">
        <v>24</v>
      </c>
      <c r="C2481" t="s">
        <v>24</v>
      </c>
      <c r="D2481" t="s">
        <v>3827</v>
      </c>
      <c r="E2481">
        <v>3</v>
      </c>
      <c r="F2481" t="s">
        <v>3828</v>
      </c>
      <c r="G2481">
        <v>3</v>
      </c>
      <c r="H2481" t="s">
        <v>3829</v>
      </c>
      <c r="I2481">
        <v>9</v>
      </c>
      <c r="J2481" t="s">
        <v>3833</v>
      </c>
      <c r="K2481" t="s">
        <v>3825</v>
      </c>
      <c r="L2481" t="s">
        <v>3952</v>
      </c>
    </row>
    <row r="2482" spans="1:12" x14ac:dyDescent="0.35">
      <c r="A2482" t="s">
        <v>6339</v>
      </c>
      <c r="B2482" t="s">
        <v>42</v>
      </c>
      <c r="C2482" t="s">
        <v>42</v>
      </c>
      <c r="D2482" t="s">
        <v>3834</v>
      </c>
      <c r="E2482">
        <v>5</v>
      </c>
      <c r="F2482" t="s">
        <v>3849</v>
      </c>
      <c r="G2482">
        <v>5</v>
      </c>
      <c r="H2482" t="s">
        <v>3855</v>
      </c>
      <c r="I2482">
        <v>25</v>
      </c>
      <c r="J2482" t="s">
        <v>25</v>
      </c>
      <c r="K2482" t="s">
        <v>3833</v>
      </c>
      <c r="L2482" t="s">
        <v>4509</v>
      </c>
    </row>
    <row r="2483" spans="1:12" x14ac:dyDescent="0.35">
      <c r="A2483" t="s">
        <v>987</v>
      </c>
      <c r="B2483" t="s">
        <v>15</v>
      </c>
      <c r="C2483" t="s">
        <v>15</v>
      </c>
      <c r="D2483" t="s">
        <v>3858</v>
      </c>
      <c r="E2483">
        <v>1</v>
      </c>
      <c r="F2483" t="s">
        <v>3842</v>
      </c>
      <c r="G2483">
        <v>2</v>
      </c>
      <c r="H2483" t="s">
        <v>3842</v>
      </c>
      <c r="I2483">
        <v>2</v>
      </c>
      <c r="J2483" t="s">
        <v>25</v>
      </c>
      <c r="K2483" t="s">
        <v>26</v>
      </c>
      <c r="L2483" t="s">
        <v>4666</v>
      </c>
    </row>
    <row r="2484" spans="1:12" x14ac:dyDescent="0.35">
      <c r="A2484" t="s">
        <v>988</v>
      </c>
      <c r="B2484" t="s">
        <v>24</v>
      </c>
      <c r="C2484" t="s">
        <v>24</v>
      </c>
      <c r="D2484" t="s">
        <v>3851</v>
      </c>
      <c r="E2484">
        <v>4</v>
      </c>
      <c r="F2484" t="s">
        <v>3828</v>
      </c>
      <c r="G2484">
        <v>3</v>
      </c>
      <c r="H2484" t="s">
        <v>3852</v>
      </c>
      <c r="I2484">
        <v>12</v>
      </c>
      <c r="J2484" t="s">
        <v>36</v>
      </c>
      <c r="K2484" t="s">
        <v>26</v>
      </c>
      <c r="L2484" t="s">
        <v>4026</v>
      </c>
    </row>
    <row r="2485" spans="1:12" x14ac:dyDescent="0.35">
      <c r="A2485" t="s">
        <v>4223</v>
      </c>
      <c r="B2485" t="s">
        <v>3833</v>
      </c>
      <c r="C2485" t="s">
        <v>42</v>
      </c>
      <c r="D2485" t="s">
        <v>3830</v>
      </c>
      <c r="E2485">
        <v>4</v>
      </c>
      <c r="F2485" t="s">
        <v>3849</v>
      </c>
      <c r="G2485">
        <v>5</v>
      </c>
      <c r="H2485" t="s">
        <v>3880</v>
      </c>
      <c r="I2485">
        <v>20</v>
      </c>
      <c r="J2485" t="s">
        <v>36</v>
      </c>
      <c r="K2485" t="s">
        <v>3833</v>
      </c>
      <c r="L2485" t="s">
        <v>4224</v>
      </c>
    </row>
    <row r="2486" spans="1:12" x14ac:dyDescent="0.35">
      <c r="A2486" t="s">
        <v>6340</v>
      </c>
      <c r="B2486" t="s">
        <v>47</v>
      </c>
      <c r="C2486" t="s">
        <v>47</v>
      </c>
      <c r="D2486" t="s">
        <v>3834</v>
      </c>
      <c r="E2486">
        <v>5</v>
      </c>
      <c r="F2486" t="s">
        <v>3879</v>
      </c>
      <c r="G2486">
        <v>4</v>
      </c>
      <c r="H2486" t="s">
        <v>3880</v>
      </c>
      <c r="I2486">
        <v>20</v>
      </c>
      <c r="J2486" t="s">
        <v>36</v>
      </c>
      <c r="K2486" t="s">
        <v>26</v>
      </c>
      <c r="L2486" t="s">
        <v>3830</v>
      </c>
    </row>
    <row r="2487" spans="1:12" x14ac:dyDescent="0.35">
      <c r="A2487" t="s">
        <v>989</v>
      </c>
      <c r="B2487" t="s">
        <v>58</v>
      </c>
      <c r="C2487" t="s">
        <v>58</v>
      </c>
      <c r="D2487" t="s">
        <v>3827</v>
      </c>
      <c r="E2487">
        <v>3</v>
      </c>
      <c r="F2487" t="s">
        <v>3879</v>
      </c>
      <c r="G2487">
        <v>4</v>
      </c>
      <c r="H2487" t="s">
        <v>3852</v>
      </c>
      <c r="I2487">
        <v>12</v>
      </c>
      <c r="J2487" t="s">
        <v>25</v>
      </c>
      <c r="K2487" t="s">
        <v>26</v>
      </c>
      <c r="L2487" t="s">
        <v>4529</v>
      </c>
    </row>
    <row r="2488" spans="1:12" x14ac:dyDescent="0.35">
      <c r="A2488" t="s">
        <v>990</v>
      </c>
      <c r="B2488" t="s">
        <v>50</v>
      </c>
      <c r="C2488" t="s">
        <v>50</v>
      </c>
      <c r="D2488" t="s">
        <v>3838</v>
      </c>
      <c r="E2488">
        <v>2</v>
      </c>
      <c r="F2488" t="s">
        <v>3828</v>
      </c>
      <c r="G2488">
        <v>3</v>
      </c>
      <c r="H2488" t="s">
        <v>3902</v>
      </c>
      <c r="I2488">
        <v>6</v>
      </c>
      <c r="J2488" t="s">
        <v>36</v>
      </c>
      <c r="K2488" t="s">
        <v>26</v>
      </c>
      <c r="L2488" t="s">
        <v>5116</v>
      </c>
    </row>
    <row r="2489" spans="1:12" x14ac:dyDescent="0.35">
      <c r="A2489" t="s">
        <v>991</v>
      </c>
      <c r="B2489" t="s">
        <v>3833</v>
      </c>
      <c r="C2489" t="s">
        <v>42</v>
      </c>
      <c r="D2489" t="s">
        <v>3827</v>
      </c>
      <c r="E2489">
        <v>3</v>
      </c>
      <c r="F2489" t="s">
        <v>3849</v>
      </c>
      <c r="G2489">
        <v>5</v>
      </c>
      <c r="H2489" t="s">
        <v>3835</v>
      </c>
      <c r="I2489">
        <v>15</v>
      </c>
      <c r="J2489" t="s">
        <v>16</v>
      </c>
      <c r="K2489" t="s">
        <v>26</v>
      </c>
      <c r="L2489" t="s">
        <v>3940</v>
      </c>
    </row>
    <row r="2490" spans="1:12" x14ac:dyDescent="0.35">
      <c r="A2490" t="s">
        <v>6341</v>
      </c>
      <c r="B2490" t="s">
        <v>84</v>
      </c>
      <c r="C2490" t="s">
        <v>84</v>
      </c>
      <c r="D2490" t="s">
        <v>3834</v>
      </c>
      <c r="E2490">
        <v>5</v>
      </c>
      <c r="F2490" t="s">
        <v>3833</v>
      </c>
      <c r="G2490">
        <v>1.5</v>
      </c>
      <c r="H2490" t="s">
        <v>3899</v>
      </c>
      <c r="I2490">
        <v>7.5</v>
      </c>
      <c r="J2490" t="s">
        <v>3825</v>
      </c>
      <c r="K2490" t="s">
        <v>17</v>
      </c>
      <c r="L2490" t="s">
        <v>4719</v>
      </c>
    </row>
    <row r="2491" spans="1:12" x14ac:dyDescent="0.35">
      <c r="A2491" t="s">
        <v>992</v>
      </c>
      <c r="B2491" t="s">
        <v>50</v>
      </c>
      <c r="C2491" t="s">
        <v>50</v>
      </c>
      <c r="D2491" t="s">
        <v>3838</v>
      </c>
      <c r="E2491">
        <v>2</v>
      </c>
      <c r="F2491" t="s">
        <v>3828</v>
      </c>
      <c r="G2491">
        <v>3</v>
      </c>
      <c r="H2491" t="s">
        <v>3902</v>
      </c>
      <c r="I2491">
        <v>6</v>
      </c>
      <c r="J2491" t="s">
        <v>16</v>
      </c>
      <c r="K2491" t="s">
        <v>17</v>
      </c>
      <c r="L2491" t="s">
        <v>4064</v>
      </c>
    </row>
    <row r="2492" spans="1:12" x14ac:dyDescent="0.35">
      <c r="A2492" t="s">
        <v>6342</v>
      </c>
      <c r="B2492" t="s">
        <v>50</v>
      </c>
      <c r="C2492" t="s">
        <v>50</v>
      </c>
      <c r="D2492" t="s">
        <v>3838</v>
      </c>
      <c r="E2492">
        <v>2</v>
      </c>
      <c r="F2492" t="s">
        <v>3828</v>
      </c>
      <c r="G2492">
        <v>3</v>
      </c>
      <c r="H2492" t="s">
        <v>3902</v>
      </c>
      <c r="I2492">
        <v>6</v>
      </c>
      <c r="J2492" t="s">
        <v>36</v>
      </c>
      <c r="K2492" t="s">
        <v>3833</v>
      </c>
      <c r="L2492" t="s">
        <v>4688</v>
      </c>
    </row>
    <row r="2493" spans="1:12" x14ac:dyDescent="0.35">
      <c r="A2493" t="s">
        <v>6343</v>
      </c>
      <c r="B2493" t="s">
        <v>31</v>
      </c>
      <c r="C2493" t="s">
        <v>31</v>
      </c>
      <c r="D2493" t="s">
        <v>3858</v>
      </c>
      <c r="E2493">
        <v>1</v>
      </c>
      <c r="F2493" t="s">
        <v>3846</v>
      </c>
      <c r="G2493">
        <v>1</v>
      </c>
      <c r="H2493" t="s">
        <v>3846</v>
      </c>
      <c r="I2493">
        <v>1</v>
      </c>
      <c r="J2493" t="s">
        <v>3833</v>
      </c>
      <c r="K2493" t="s">
        <v>3833</v>
      </c>
      <c r="L2493" t="s">
        <v>3989</v>
      </c>
    </row>
    <row r="2494" spans="1:12" x14ac:dyDescent="0.35">
      <c r="A2494" t="s">
        <v>6344</v>
      </c>
      <c r="B2494" t="s">
        <v>24</v>
      </c>
      <c r="C2494" t="s">
        <v>24</v>
      </c>
      <c r="D2494" t="s">
        <v>3838</v>
      </c>
      <c r="E2494">
        <v>2</v>
      </c>
      <c r="F2494" t="s">
        <v>3828</v>
      </c>
      <c r="G2494">
        <v>3</v>
      </c>
      <c r="H2494" t="s">
        <v>3902</v>
      </c>
      <c r="I2494">
        <v>6</v>
      </c>
      <c r="J2494" t="s">
        <v>16</v>
      </c>
      <c r="K2494" t="s">
        <v>3833</v>
      </c>
      <c r="L2494" t="s">
        <v>4094</v>
      </c>
    </row>
    <row r="2495" spans="1:12" x14ac:dyDescent="0.35">
      <c r="A2495" t="s">
        <v>993</v>
      </c>
      <c r="B2495" t="s">
        <v>42</v>
      </c>
      <c r="C2495" t="s">
        <v>42</v>
      </c>
      <c r="D2495" t="s">
        <v>3858</v>
      </c>
      <c r="E2495">
        <v>1</v>
      </c>
      <c r="F2495" t="s">
        <v>3849</v>
      </c>
      <c r="G2495">
        <v>5</v>
      </c>
      <c r="H2495" t="s">
        <v>3849</v>
      </c>
      <c r="I2495">
        <v>5</v>
      </c>
      <c r="J2495" t="s">
        <v>16</v>
      </c>
      <c r="K2495" t="s">
        <v>17</v>
      </c>
      <c r="L2495" t="s">
        <v>4057</v>
      </c>
    </row>
    <row r="2496" spans="1:12" x14ac:dyDescent="0.35">
      <c r="A2496" t="s">
        <v>994</v>
      </c>
      <c r="B2496" t="s">
        <v>42</v>
      </c>
      <c r="C2496" t="s">
        <v>42</v>
      </c>
      <c r="D2496" t="s">
        <v>3827</v>
      </c>
      <c r="E2496">
        <v>3</v>
      </c>
      <c r="F2496" t="s">
        <v>3849</v>
      </c>
      <c r="G2496">
        <v>5</v>
      </c>
      <c r="H2496" t="s">
        <v>3825</v>
      </c>
      <c r="I2496">
        <v>15</v>
      </c>
      <c r="J2496" t="s">
        <v>36</v>
      </c>
      <c r="K2496" t="s">
        <v>17</v>
      </c>
      <c r="L2496" t="s">
        <v>5476</v>
      </c>
    </row>
    <row r="2497" spans="1:12" x14ac:dyDescent="0.35">
      <c r="A2497" t="s">
        <v>995</v>
      </c>
      <c r="B2497" t="s">
        <v>84</v>
      </c>
      <c r="C2497" t="s">
        <v>84</v>
      </c>
      <c r="D2497" t="s">
        <v>3838</v>
      </c>
      <c r="E2497">
        <v>2</v>
      </c>
      <c r="F2497" t="s">
        <v>3839</v>
      </c>
      <c r="G2497">
        <v>1.5</v>
      </c>
      <c r="H2497" t="s">
        <v>3828</v>
      </c>
      <c r="I2497">
        <v>3</v>
      </c>
      <c r="J2497" t="s">
        <v>25</v>
      </c>
      <c r="K2497" t="s">
        <v>26</v>
      </c>
      <c r="L2497" t="s">
        <v>5000</v>
      </c>
    </row>
    <row r="2498" spans="1:12" x14ac:dyDescent="0.35">
      <c r="A2498" t="s">
        <v>996</v>
      </c>
      <c r="B2498" t="s">
        <v>50</v>
      </c>
      <c r="C2498" t="s">
        <v>50</v>
      </c>
      <c r="D2498" t="s">
        <v>3834</v>
      </c>
      <c r="E2498">
        <v>5</v>
      </c>
      <c r="F2498" t="s">
        <v>3828</v>
      </c>
      <c r="G2498">
        <v>3</v>
      </c>
      <c r="H2498" t="s">
        <v>3835</v>
      </c>
      <c r="I2498">
        <v>15</v>
      </c>
      <c r="J2498" t="s">
        <v>36</v>
      </c>
      <c r="K2498" t="s">
        <v>26</v>
      </c>
      <c r="L2498" t="s">
        <v>4421</v>
      </c>
    </row>
    <row r="2499" spans="1:12" x14ac:dyDescent="0.35">
      <c r="A2499" t="s">
        <v>6345</v>
      </c>
      <c r="B2499" t="s">
        <v>24</v>
      </c>
      <c r="C2499" t="s">
        <v>24</v>
      </c>
      <c r="D2499" t="s">
        <v>3834</v>
      </c>
      <c r="E2499">
        <v>5</v>
      </c>
      <c r="F2499" t="s">
        <v>3828</v>
      </c>
      <c r="G2499">
        <v>3</v>
      </c>
      <c r="H2499" t="s">
        <v>3835</v>
      </c>
      <c r="I2499">
        <v>15</v>
      </c>
      <c r="J2499" t="s">
        <v>3833</v>
      </c>
      <c r="K2499" t="s">
        <v>3833</v>
      </c>
      <c r="L2499" t="s">
        <v>4112</v>
      </c>
    </row>
    <row r="2500" spans="1:12" x14ac:dyDescent="0.35">
      <c r="A2500" t="s">
        <v>997</v>
      </c>
      <c r="B2500" t="s">
        <v>24</v>
      </c>
      <c r="C2500" t="s">
        <v>24</v>
      </c>
      <c r="D2500" t="s">
        <v>3851</v>
      </c>
      <c r="E2500">
        <v>4</v>
      </c>
      <c r="F2500" t="s">
        <v>3828</v>
      </c>
      <c r="G2500">
        <v>3</v>
      </c>
      <c r="H2500" t="s">
        <v>3852</v>
      </c>
      <c r="I2500">
        <v>12</v>
      </c>
      <c r="J2500" t="s">
        <v>16</v>
      </c>
      <c r="K2500" t="s">
        <v>26</v>
      </c>
      <c r="L2500" t="s">
        <v>4032</v>
      </c>
    </row>
    <row r="2501" spans="1:12" x14ac:dyDescent="0.35">
      <c r="A2501" t="s">
        <v>998</v>
      </c>
      <c r="B2501" t="s">
        <v>31</v>
      </c>
      <c r="C2501" t="s">
        <v>31</v>
      </c>
      <c r="D2501" t="s">
        <v>3834</v>
      </c>
      <c r="E2501">
        <v>5</v>
      </c>
      <c r="F2501" t="s">
        <v>3846</v>
      </c>
      <c r="G2501">
        <v>1</v>
      </c>
      <c r="H2501" t="s">
        <v>3849</v>
      </c>
      <c r="I2501">
        <v>5</v>
      </c>
      <c r="J2501" t="s">
        <v>16</v>
      </c>
      <c r="K2501" t="s">
        <v>17</v>
      </c>
      <c r="L2501" t="s">
        <v>4428</v>
      </c>
    </row>
    <row r="2502" spans="1:12" x14ac:dyDescent="0.35">
      <c r="A2502" t="s">
        <v>999</v>
      </c>
      <c r="B2502" t="s">
        <v>31</v>
      </c>
      <c r="C2502" t="s">
        <v>31</v>
      </c>
      <c r="D2502" t="s">
        <v>3834</v>
      </c>
      <c r="E2502">
        <v>5</v>
      </c>
      <c r="F2502" t="s">
        <v>3846</v>
      </c>
      <c r="G2502">
        <v>1</v>
      </c>
      <c r="H2502" t="s">
        <v>3849</v>
      </c>
      <c r="I2502">
        <v>5</v>
      </c>
      <c r="J2502" t="s">
        <v>36</v>
      </c>
      <c r="K2502" t="s">
        <v>17</v>
      </c>
      <c r="L2502" t="s">
        <v>4316</v>
      </c>
    </row>
    <row r="2503" spans="1:12" x14ac:dyDescent="0.35">
      <c r="A2503" t="s">
        <v>1000</v>
      </c>
      <c r="B2503" t="s">
        <v>58</v>
      </c>
      <c r="C2503" t="s">
        <v>58</v>
      </c>
      <c r="D2503" t="s">
        <v>3834</v>
      </c>
      <c r="E2503">
        <v>5</v>
      </c>
      <c r="F2503" t="s">
        <v>3879</v>
      </c>
      <c r="G2503">
        <v>4</v>
      </c>
      <c r="H2503" t="s">
        <v>3880</v>
      </c>
      <c r="I2503">
        <v>20</v>
      </c>
      <c r="J2503" t="s">
        <v>36</v>
      </c>
      <c r="K2503" t="s">
        <v>26</v>
      </c>
      <c r="L2503" t="s">
        <v>4316</v>
      </c>
    </row>
    <row r="2504" spans="1:12" x14ac:dyDescent="0.35">
      <c r="A2504" t="s">
        <v>6346</v>
      </c>
      <c r="B2504" t="s">
        <v>42</v>
      </c>
      <c r="C2504" t="s">
        <v>42</v>
      </c>
      <c r="D2504" t="s">
        <v>3834</v>
      </c>
      <c r="E2504">
        <v>5</v>
      </c>
      <c r="F2504" t="s">
        <v>3849</v>
      </c>
      <c r="G2504">
        <v>5</v>
      </c>
      <c r="H2504" t="s">
        <v>3855</v>
      </c>
      <c r="I2504">
        <v>25</v>
      </c>
      <c r="J2504" t="s">
        <v>3833</v>
      </c>
      <c r="K2504" t="s">
        <v>3833</v>
      </c>
      <c r="L2504" t="s">
        <v>3917</v>
      </c>
    </row>
    <row r="2505" spans="1:12" x14ac:dyDescent="0.35">
      <c r="A2505" t="s">
        <v>6347</v>
      </c>
      <c r="B2505" t="s">
        <v>84</v>
      </c>
      <c r="C2505" t="s">
        <v>84</v>
      </c>
      <c r="D2505" t="s">
        <v>3838</v>
      </c>
      <c r="E2505">
        <v>2</v>
      </c>
      <c r="F2505" t="s">
        <v>3839</v>
      </c>
      <c r="G2505">
        <v>1.5</v>
      </c>
      <c r="H2505" t="s">
        <v>3828</v>
      </c>
      <c r="I2505">
        <v>3</v>
      </c>
      <c r="J2505" t="s">
        <v>36</v>
      </c>
      <c r="K2505" t="s">
        <v>3825</v>
      </c>
      <c r="L2505" t="s">
        <v>3830</v>
      </c>
    </row>
    <row r="2506" spans="1:12" x14ac:dyDescent="0.35">
      <c r="A2506" t="s">
        <v>6348</v>
      </c>
      <c r="B2506" t="s">
        <v>31</v>
      </c>
      <c r="C2506" t="s">
        <v>31</v>
      </c>
      <c r="D2506" t="s">
        <v>3834</v>
      </c>
      <c r="E2506">
        <v>5</v>
      </c>
      <c r="F2506" t="s">
        <v>3846</v>
      </c>
      <c r="G2506">
        <v>1</v>
      </c>
      <c r="H2506" t="s">
        <v>3849</v>
      </c>
      <c r="I2506">
        <v>5</v>
      </c>
      <c r="J2506" t="s">
        <v>3833</v>
      </c>
      <c r="K2506" t="s">
        <v>26</v>
      </c>
      <c r="L2506" t="s">
        <v>4172</v>
      </c>
    </row>
    <row r="2507" spans="1:12" x14ac:dyDescent="0.35">
      <c r="A2507" t="s">
        <v>1001</v>
      </c>
      <c r="B2507" t="s">
        <v>84</v>
      </c>
      <c r="C2507" t="s">
        <v>84</v>
      </c>
      <c r="D2507" t="s">
        <v>3851</v>
      </c>
      <c r="E2507">
        <v>4</v>
      </c>
      <c r="F2507" t="s">
        <v>3839</v>
      </c>
      <c r="G2507">
        <v>1.5</v>
      </c>
      <c r="H2507" t="s">
        <v>3902</v>
      </c>
      <c r="I2507">
        <v>6</v>
      </c>
      <c r="J2507" t="s">
        <v>36</v>
      </c>
      <c r="K2507" t="s">
        <v>26</v>
      </c>
      <c r="L2507" t="s">
        <v>4067</v>
      </c>
    </row>
    <row r="2508" spans="1:12" x14ac:dyDescent="0.35">
      <c r="A2508" t="s">
        <v>6349</v>
      </c>
      <c r="B2508" t="s">
        <v>84</v>
      </c>
      <c r="C2508" t="s">
        <v>84</v>
      </c>
      <c r="D2508" t="s">
        <v>3851</v>
      </c>
      <c r="E2508">
        <v>4</v>
      </c>
      <c r="F2508" t="s">
        <v>3833</v>
      </c>
      <c r="G2508">
        <v>1.5</v>
      </c>
      <c r="H2508" t="s">
        <v>3902</v>
      </c>
      <c r="I2508">
        <v>6</v>
      </c>
      <c r="J2508" t="s">
        <v>25</v>
      </c>
      <c r="K2508" t="s">
        <v>3833</v>
      </c>
      <c r="L2508" t="s">
        <v>4400</v>
      </c>
    </row>
    <row r="2509" spans="1:12" x14ac:dyDescent="0.35">
      <c r="A2509" t="s">
        <v>1002</v>
      </c>
      <c r="B2509" t="s">
        <v>15</v>
      </c>
      <c r="C2509" t="s">
        <v>15</v>
      </c>
      <c r="D2509" t="s">
        <v>3851</v>
      </c>
      <c r="E2509">
        <v>4</v>
      </c>
      <c r="F2509" t="s">
        <v>3842</v>
      </c>
      <c r="G2509">
        <v>2</v>
      </c>
      <c r="H2509" t="s">
        <v>3883</v>
      </c>
      <c r="I2509">
        <v>8</v>
      </c>
      <c r="J2509" t="s">
        <v>25</v>
      </c>
      <c r="K2509" t="s">
        <v>17</v>
      </c>
      <c r="L2509" t="s">
        <v>3993</v>
      </c>
    </row>
    <row r="2510" spans="1:12" x14ac:dyDescent="0.35">
      <c r="A2510" t="s">
        <v>6350</v>
      </c>
      <c r="B2510" t="s">
        <v>31</v>
      </c>
      <c r="C2510" t="s">
        <v>31</v>
      </c>
      <c r="D2510" t="s">
        <v>3858</v>
      </c>
      <c r="E2510">
        <v>1</v>
      </c>
      <c r="F2510" t="s">
        <v>3846</v>
      </c>
      <c r="G2510">
        <v>1</v>
      </c>
      <c r="H2510" t="s">
        <v>3846</v>
      </c>
      <c r="I2510">
        <v>1</v>
      </c>
      <c r="J2510" t="s">
        <v>3833</v>
      </c>
      <c r="K2510" t="s">
        <v>3833</v>
      </c>
      <c r="L2510" t="s">
        <v>4384</v>
      </c>
    </row>
    <row r="2511" spans="1:12" x14ac:dyDescent="0.35">
      <c r="A2511" t="s">
        <v>6351</v>
      </c>
      <c r="B2511" t="s">
        <v>31</v>
      </c>
      <c r="C2511" t="s">
        <v>31</v>
      </c>
      <c r="D2511" t="s">
        <v>3851</v>
      </c>
      <c r="E2511">
        <v>4</v>
      </c>
      <c r="F2511" t="s">
        <v>3846</v>
      </c>
      <c r="G2511">
        <v>1</v>
      </c>
      <c r="H2511" t="s">
        <v>3879</v>
      </c>
      <c r="I2511">
        <v>4</v>
      </c>
      <c r="J2511" t="s">
        <v>25</v>
      </c>
      <c r="K2511" t="s">
        <v>17</v>
      </c>
      <c r="L2511" t="s">
        <v>3830</v>
      </c>
    </row>
    <row r="2512" spans="1:12" x14ac:dyDescent="0.35">
      <c r="A2512" t="s">
        <v>1003</v>
      </c>
      <c r="B2512" t="s">
        <v>31</v>
      </c>
      <c r="C2512" t="s">
        <v>31</v>
      </c>
      <c r="D2512" t="s">
        <v>3834</v>
      </c>
      <c r="E2512">
        <v>5</v>
      </c>
      <c r="F2512" t="s">
        <v>3846</v>
      </c>
      <c r="G2512">
        <v>1</v>
      </c>
      <c r="H2512" t="s">
        <v>3849</v>
      </c>
      <c r="I2512">
        <v>5</v>
      </c>
      <c r="J2512" t="s">
        <v>36</v>
      </c>
      <c r="K2512" t="s">
        <v>17</v>
      </c>
      <c r="L2512" t="s">
        <v>4091</v>
      </c>
    </row>
    <row r="2513" spans="1:12" x14ac:dyDescent="0.35">
      <c r="A2513" t="s">
        <v>6352</v>
      </c>
      <c r="B2513" t="s">
        <v>31</v>
      </c>
      <c r="C2513" t="s">
        <v>31</v>
      </c>
      <c r="D2513" t="s">
        <v>3827</v>
      </c>
      <c r="E2513">
        <v>3</v>
      </c>
      <c r="F2513" t="s">
        <v>3846</v>
      </c>
      <c r="G2513">
        <v>1</v>
      </c>
      <c r="H2513" t="s">
        <v>3828</v>
      </c>
      <c r="I2513">
        <v>3</v>
      </c>
      <c r="J2513" t="s">
        <v>36</v>
      </c>
      <c r="K2513" t="s">
        <v>3833</v>
      </c>
      <c r="L2513" t="s">
        <v>4688</v>
      </c>
    </row>
    <row r="2514" spans="1:12" x14ac:dyDescent="0.35">
      <c r="A2514" t="s">
        <v>6353</v>
      </c>
      <c r="B2514" t="s">
        <v>42</v>
      </c>
      <c r="C2514" t="s">
        <v>42</v>
      </c>
      <c r="D2514" t="s">
        <v>3834</v>
      </c>
      <c r="E2514">
        <v>5</v>
      </c>
      <c r="F2514" t="s">
        <v>3849</v>
      </c>
      <c r="G2514">
        <v>5</v>
      </c>
      <c r="H2514" t="s">
        <v>3855</v>
      </c>
      <c r="I2514">
        <v>25</v>
      </c>
      <c r="J2514" t="s">
        <v>25</v>
      </c>
      <c r="K2514" t="s">
        <v>3833</v>
      </c>
      <c r="L2514" t="s">
        <v>4750</v>
      </c>
    </row>
    <row r="2515" spans="1:12" x14ac:dyDescent="0.35">
      <c r="A2515" t="s">
        <v>1004</v>
      </c>
      <c r="B2515" t="s">
        <v>24</v>
      </c>
      <c r="C2515" t="s">
        <v>24</v>
      </c>
      <c r="D2515" t="s">
        <v>3838</v>
      </c>
      <c r="E2515">
        <v>2</v>
      </c>
      <c r="F2515" t="s">
        <v>3828</v>
      </c>
      <c r="G2515">
        <v>3</v>
      </c>
      <c r="H2515" t="s">
        <v>3902</v>
      </c>
      <c r="I2515">
        <v>6</v>
      </c>
      <c r="J2515" t="s">
        <v>25</v>
      </c>
      <c r="K2515" t="s">
        <v>26</v>
      </c>
      <c r="L2515" t="s">
        <v>5052</v>
      </c>
    </row>
    <row r="2516" spans="1:12" x14ac:dyDescent="0.35">
      <c r="A2516" t="s">
        <v>6354</v>
      </c>
      <c r="B2516" t="s">
        <v>58</v>
      </c>
      <c r="C2516" t="s">
        <v>58</v>
      </c>
      <c r="D2516" t="s">
        <v>3851</v>
      </c>
      <c r="E2516">
        <v>4</v>
      </c>
      <c r="F2516" t="s">
        <v>3879</v>
      </c>
      <c r="G2516">
        <v>4</v>
      </c>
      <c r="H2516" t="s">
        <v>3874</v>
      </c>
      <c r="I2516">
        <v>16</v>
      </c>
      <c r="J2516" t="s">
        <v>25</v>
      </c>
      <c r="K2516" t="s">
        <v>3833</v>
      </c>
      <c r="L2516" t="s">
        <v>4379</v>
      </c>
    </row>
    <row r="2517" spans="1:12" x14ac:dyDescent="0.35">
      <c r="A2517" t="s">
        <v>6355</v>
      </c>
      <c r="B2517" t="s">
        <v>31</v>
      </c>
      <c r="C2517" t="s">
        <v>31</v>
      </c>
      <c r="D2517" t="s">
        <v>3825</v>
      </c>
      <c r="E2517">
        <v>1</v>
      </c>
      <c r="F2517" t="s">
        <v>3846</v>
      </c>
      <c r="G2517">
        <v>1</v>
      </c>
      <c r="H2517" t="s">
        <v>3846</v>
      </c>
      <c r="I2517">
        <v>1</v>
      </c>
      <c r="J2517" t="s">
        <v>3833</v>
      </c>
      <c r="K2517" t="s">
        <v>3833</v>
      </c>
      <c r="L2517" t="s">
        <v>3853</v>
      </c>
    </row>
    <row r="2518" spans="1:12" x14ac:dyDescent="0.35">
      <c r="A2518" t="s">
        <v>4225</v>
      </c>
      <c r="B2518" t="s">
        <v>3830</v>
      </c>
      <c r="C2518" t="s">
        <v>3826</v>
      </c>
      <c r="D2518" t="s">
        <v>3834</v>
      </c>
      <c r="E2518">
        <v>5</v>
      </c>
      <c r="F2518" t="s">
        <v>3879</v>
      </c>
      <c r="G2518">
        <v>4</v>
      </c>
      <c r="H2518" t="s">
        <v>3880</v>
      </c>
      <c r="I2518">
        <v>20</v>
      </c>
      <c r="J2518" t="s">
        <v>3833</v>
      </c>
      <c r="K2518" t="s">
        <v>3833</v>
      </c>
      <c r="L2518" t="s">
        <v>4226</v>
      </c>
    </row>
    <row r="2519" spans="1:12" x14ac:dyDescent="0.35">
      <c r="A2519" t="s">
        <v>1005</v>
      </c>
      <c r="B2519" t="s">
        <v>42</v>
      </c>
      <c r="C2519" t="s">
        <v>42</v>
      </c>
      <c r="D2519" t="s">
        <v>3851</v>
      </c>
      <c r="E2519">
        <v>4</v>
      </c>
      <c r="F2519" t="s">
        <v>3849</v>
      </c>
      <c r="G2519">
        <v>5</v>
      </c>
      <c r="H2519" t="s">
        <v>3880</v>
      </c>
      <c r="I2519">
        <v>20</v>
      </c>
      <c r="J2519" t="s">
        <v>25</v>
      </c>
      <c r="K2519" t="s">
        <v>26</v>
      </c>
      <c r="L2519" t="s">
        <v>4719</v>
      </c>
    </row>
    <row r="2520" spans="1:12" x14ac:dyDescent="0.35">
      <c r="A2520" t="s">
        <v>6356</v>
      </c>
      <c r="B2520" t="s">
        <v>50</v>
      </c>
      <c r="C2520" t="s">
        <v>50</v>
      </c>
      <c r="D2520" t="s">
        <v>3827</v>
      </c>
      <c r="E2520">
        <v>3</v>
      </c>
      <c r="F2520" t="s">
        <v>3828</v>
      </c>
      <c r="G2520">
        <v>3</v>
      </c>
      <c r="H2520" t="s">
        <v>3829</v>
      </c>
      <c r="I2520">
        <v>9</v>
      </c>
      <c r="J2520" t="s">
        <v>3825</v>
      </c>
      <c r="K2520" t="s">
        <v>26</v>
      </c>
      <c r="L2520" t="s">
        <v>4266</v>
      </c>
    </row>
    <row r="2521" spans="1:12" x14ac:dyDescent="0.35">
      <c r="A2521" t="s">
        <v>1006</v>
      </c>
      <c r="B2521" t="s">
        <v>3830</v>
      </c>
      <c r="C2521" t="s">
        <v>31</v>
      </c>
      <c r="D2521" t="s">
        <v>3851</v>
      </c>
      <c r="E2521">
        <v>4</v>
      </c>
      <c r="F2521" t="s">
        <v>3846</v>
      </c>
      <c r="G2521">
        <v>1</v>
      </c>
      <c r="H2521" t="s">
        <v>3825</v>
      </c>
      <c r="I2521">
        <v>4</v>
      </c>
      <c r="J2521" t="s">
        <v>16</v>
      </c>
      <c r="K2521" t="s">
        <v>17</v>
      </c>
      <c r="L2521" t="s">
        <v>4227</v>
      </c>
    </row>
    <row r="2522" spans="1:12" x14ac:dyDescent="0.35">
      <c r="A2522" t="s">
        <v>6357</v>
      </c>
      <c r="B2522" t="s">
        <v>42</v>
      </c>
      <c r="C2522" t="s">
        <v>42</v>
      </c>
      <c r="D2522" t="s">
        <v>3858</v>
      </c>
      <c r="E2522">
        <v>1</v>
      </c>
      <c r="F2522" t="s">
        <v>3849</v>
      </c>
      <c r="G2522">
        <v>5</v>
      </c>
      <c r="H2522" t="s">
        <v>3849</v>
      </c>
      <c r="I2522">
        <v>5</v>
      </c>
      <c r="J2522" t="s">
        <v>3833</v>
      </c>
      <c r="K2522" t="s">
        <v>3833</v>
      </c>
      <c r="L2522" t="s">
        <v>4816</v>
      </c>
    </row>
    <row r="2523" spans="1:12" x14ac:dyDescent="0.35">
      <c r="A2523" t="s">
        <v>6358</v>
      </c>
      <c r="B2523" t="s">
        <v>24</v>
      </c>
      <c r="C2523" t="s">
        <v>24</v>
      </c>
      <c r="D2523" t="s">
        <v>3851</v>
      </c>
      <c r="E2523">
        <v>4</v>
      </c>
      <c r="F2523" t="s">
        <v>3828</v>
      </c>
      <c r="G2523">
        <v>3</v>
      </c>
      <c r="H2523" t="s">
        <v>3852</v>
      </c>
      <c r="I2523">
        <v>12</v>
      </c>
      <c r="J2523" t="s">
        <v>25</v>
      </c>
      <c r="K2523" t="s">
        <v>3830</v>
      </c>
      <c r="L2523" t="s">
        <v>5052</v>
      </c>
    </row>
    <row r="2524" spans="1:12" x14ac:dyDescent="0.35">
      <c r="A2524" t="s">
        <v>6359</v>
      </c>
      <c r="B2524" t="s">
        <v>31</v>
      </c>
      <c r="C2524" t="s">
        <v>31</v>
      </c>
      <c r="D2524" t="s">
        <v>3827</v>
      </c>
      <c r="E2524">
        <v>3</v>
      </c>
      <c r="F2524" t="s">
        <v>3846</v>
      </c>
      <c r="G2524">
        <v>1</v>
      </c>
      <c r="H2524" t="s">
        <v>3828</v>
      </c>
      <c r="I2524">
        <v>3</v>
      </c>
      <c r="J2524" t="s">
        <v>36</v>
      </c>
      <c r="K2524" t="s">
        <v>3833</v>
      </c>
      <c r="L2524" t="s">
        <v>3910</v>
      </c>
    </row>
    <row r="2525" spans="1:12" x14ac:dyDescent="0.35">
      <c r="A2525" t="s">
        <v>6360</v>
      </c>
      <c r="B2525" t="s">
        <v>47</v>
      </c>
      <c r="C2525" t="s">
        <v>47</v>
      </c>
      <c r="D2525" t="s">
        <v>3838</v>
      </c>
      <c r="E2525">
        <v>2</v>
      </c>
      <c r="F2525" t="s">
        <v>3879</v>
      </c>
      <c r="G2525">
        <v>4</v>
      </c>
      <c r="H2525" t="s">
        <v>3883</v>
      </c>
      <c r="I2525">
        <v>8</v>
      </c>
      <c r="J2525" t="s">
        <v>3825</v>
      </c>
      <c r="K2525" t="s">
        <v>3830</v>
      </c>
      <c r="L2525" t="s">
        <v>4428</v>
      </c>
    </row>
    <row r="2526" spans="1:12" x14ac:dyDescent="0.35">
      <c r="A2526" t="s">
        <v>6361</v>
      </c>
      <c r="B2526" t="s">
        <v>15</v>
      </c>
      <c r="C2526" t="s">
        <v>15</v>
      </c>
      <c r="D2526" t="s">
        <v>3834</v>
      </c>
      <c r="E2526">
        <v>5</v>
      </c>
      <c r="F2526" t="s">
        <v>3842</v>
      </c>
      <c r="G2526">
        <v>2</v>
      </c>
      <c r="H2526" t="s">
        <v>3843</v>
      </c>
      <c r="I2526">
        <v>10</v>
      </c>
      <c r="J2526" t="s">
        <v>3833</v>
      </c>
      <c r="K2526" t="s">
        <v>17</v>
      </c>
      <c r="L2526" t="s">
        <v>4145</v>
      </c>
    </row>
    <row r="2527" spans="1:12" x14ac:dyDescent="0.35">
      <c r="A2527" t="s">
        <v>6362</v>
      </c>
      <c r="B2527" t="s">
        <v>42</v>
      </c>
      <c r="C2527" t="s">
        <v>42</v>
      </c>
      <c r="D2527" t="s">
        <v>3827</v>
      </c>
      <c r="E2527">
        <v>3</v>
      </c>
      <c r="F2527" t="s">
        <v>3849</v>
      </c>
      <c r="G2527">
        <v>5</v>
      </c>
      <c r="H2527" t="s">
        <v>3835</v>
      </c>
      <c r="I2527">
        <v>15</v>
      </c>
      <c r="J2527" t="s">
        <v>3833</v>
      </c>
      <c r="K2527" t="s">
        <v>17</v>
      </c>
      <c r="L2527" t="s">
        <v>4616</v>
      </c>
    </row>
    <row r="2528" spans="1:12" x14ac:dyDescent="0.35">
      <c r="A2528" t="s">
        <v>1007</v>
      </c>
      <c r="B2528" t="s">
        <v>50</v>
      </c>
      <c r="C2528" t="s">
        <v>50</v>
      </c>
      <c r="D2528" t="s">
        <v>3834</v>
      </c>
      <c r="E2528">
        <v>5</v>
      </c>
      <c r="F2528" t="s">
        <v>3828</v>
      </c>
      <c r="G2528">
        <v>3</v>
      </c>
      <c r="H2528" t="s">
        <v>3835</v>
      </c>
      <c r="I2528">
        <v>15</v>
      </c>
      <c r="J2528" t="s">
        <v>25</v>
      </c>
      <c r="K2528" t="s">
        <v>17</v>
      </c>
      <c r="L2528" t="s">
        <v>3872</v>
      </c>
    </row>
    <row r="2529" spans="1:12" x14ac:dyDescent="0.35">
      <c r="A2529" t="s">
        <v>6363</v>
      </c>
      <c r="B2529" t="s">
        <v>84</v>
      </c>
      <c r="C2529" t="s">
        <v>84</v>
      </c>
      <c r="D2529" t="s">
        <v>3827</v>
      </c>
      <c r="E2529">
        <v>3</v>
      </c>
      <c r="F2529" t="s">
        <v>3839</v>
      </c>
      <c r="G2529">
        <v>1.5</v>
      </c>
      <c r="H2529" t="s">
        <v>4060</v>
      </c>
      <c r="I2529">
        <v>4.5</v>
      </c>
      <c r="J2529" t="s">
        <v>3833</v>
      </c>
      <c r="K2529" t="s">
        <v>3833</v>
      </c>
      <c r="L2529" t="s">
        <v>4500</v>
      </c>
    </row>
    <row r="2530" spans="1:12" x14ac:dyDescent="0.35">
      <c r="A2530" t="s">
        <v>1008</v>
      </c>
      <c r="B2530" t="s">
        <v>31</v>
      </c>
      <c r="C2530" t="s">
        <v>31</v>
      </c>
      <c r="D2530" t="s">
        <v>3827</v>
      </c>
      <c r="E2530">
        <v>3</v>
      </c>
      <c r="F2530" t="s">
        <v>3846</v>
      </c>
      <c r="G2530">
        <v>1</v>
      </c>
      <c r="H2530" t="s">
        <v>3828</v>
      </c>
      <c r="I2530">
        <v>3</v>
      </c>
      <c r="J2530" t="s">
        <v>16</v>
      </c>
      <c r="K2530" t="s">
        <v>26</v>
      </c>
      <c r="L2530" t="s">
        <v>3897</v>
      </c>
    </row>
    <row r="2531" spans="1:12" x14ac:dyDescent="0.35">
      <c r="A2531" t="s">
        <v>1009</v>
      </c>
      <c r="B2531" t="s">
        <v>31</v>
      </c>
      <c r="C2531" t="s">
        <v>31</v>
      </c>
      <c r="D2531" t="s">
        <v>3838</v>
      </c>
      <c r="E2531">
        <v>2</v>
      </c>
      <c r="F2531" t="s">
        <v>3846</v>
      </c>
      <c r="G2531">
        <v>1</v>
      </c>
      <c r="H2531" t="s">
        <v>3842</v>
      </c>
      <c r="I2531">
        <v>2</v>
      </c>
      <c r="J2531" t="s">
        <v>16</v>
      </c>
      <c r="K2531" t="s">
        <v>26</v>
      </c>
      <c r="L2531" t="s">
        <v>4592</v>
      </c>
    </row>
    <row r="2532" spans="1:12" x14ac:dyDescent="0.35">
      <c r="A2532" t="s">
        <v>1010</v>
      </c>
      <c r="B2532" t="s">
        <v>84</v>
      </c>
      <c r="C2532" t="s">
        <v>84</v>
      </c>
      <c r="D2532" t="s">
        <v>3838</v>
      </c>
      <c r="E2532">
        <v>2</v>
      </c>
      <c r="F2532" t="s">
        <v>3833</v>
      </c>
      <c r="G2532">
        <v>1.5</v>
      </c>
      <c r="H2532" t="s">
        <v>3828</v>
      </c>
      <c r="I2532">
        <v>3</v>
      </c>
      <c r="J2532" t="s">
        <v>16</v>
      </c>
      <c r="K2532" t="s">
        <v>26</v>
      </c>
      <c r="L2532" t="s">
        <v>4162</v>
      </c>
    </row>
    <row r="2533" spans="1:12" x14ac:dyDescent="0.35">
      <c r="A2533" t="s">
        <v>1011</v>
      </c>
      <c r="B2533" t="s">
        <v>24</v>
      </c>
      <c r="C2533" t="s">
        <v>24</v>
      </c>
      <c r="D2533" t="s">
        <v>3838</v>
      </c>
      <c r="E2533">
        <v>2</v>
      </c>
      <c r="F2533" t="s">
        <v>3828</v>
      </c>
      <c r="G2533">
        <v>3</v>
      </c>
      <c r="H2533" t="s">
        <v>3902</v>
      </c>
      <c r="I2533">
        <v>6</v>
      </c>
      <c r="J2533" t="s">
        <v>16</v>
      </c>
      <c r="K2533" t="s">
        <v>26</v>
      </c>
      <c r="L2533" t="s">
        <v>4139</v>
      </c>
    </row>
    <row r="2534" spans="1:12" x14ac:dyDescent="0.35">
      <c r="A2534" t="s">
        <v>1012</v>
      </c>
      <c r="B2534" t="s">
        <v>42</v>
      </c>
      <c r="C2534" t="s">
        <v>42</v>
      </c>
      <c r="D2534" t="s">
        <v>3834</v>
      </c>
      <c r="E2534">
        <v>5</v>
      </c>
      <c r="F2534" t="s">
        <v>3833</v>
      </c>
      <c r="G2534">
        <v>5</v>
      </c>
      <c r="H2534" t="s">
        <v>3855</v>
      </c>
      <c r="I2534">
        <v>25</v>
      </c>
      <c r="J2534" t="s">
        <v>16</v>
      </c>
      <c r="K2534" t="s">
        <v>26</v>
      </c>
      <c r="L2534" t="s">
        <v>4431</v>
      </c>
    </row>
    <row r="2535" spans="1:12" x14ac:dyDescent="0.35">
      <c r="A2535" t="s">
        <v>6364</v>
      </c>
      <c r="B2535" t="s">
        <v>24</v>
      </c>
      <c r="C2535" t="s">
        <v>24</v>
      </c>
      <c r="D2535" t="s">
        <v>3838</v>
      </c>
      <c r="E2535">
        <v>2</v>
      </c>
      <c r="F2535" t="s">
        <v>3828</v>
      </c>
      <c r="G2535">
        <v>3</v>
      </c>
      <c r="H2535" t="s">
        <v>3830</v>
      </c>
      <c r="I2535">
        <v>6</v>
      </c>
      <c r="J2535" t="s">
        <v>36</v>
      </c>
      <c r="K2535" t="s">
        <v>3833</v>
      </c>
      <c r="L2535" t="s">
        <v>4130</v>
      </c>
    </row>
    <row r="2536" spans="1:12" x14ac:dyDescent="0.35">
      <c r="A2536" t="s">
        <v>6365</v>
      </c>
      <c r="B2536" t="s">
        <v>84</v>
      </c>
      <c r="C2536" t="s">
        <v>84</v>
      </c>
      <c r="D2536" t="s">
        <v>3834</v>
      </c>
      <c r="E2536">
        <v>5</v>
      </c>
      <c r="F2536" t="s">
        <v>3839</v>
      </c>
      <c r="G2536">
        <v>1.5</v>
      </c>
      <c r="H2536" t="s">
        <v>3899</v>
      </c>
      <c r="I2536">
        <v>7.5</v>
      </c>
      <c r="J2536" t="s">
        <v>3833</v>
      </c>
      <c r="K2536" t="s">
        <v>17</v>
      </c>
      <c r="L2536" t="s">
        <v>4003</v>
      </c>
    </row>
    <row r="2537" spans="1:12" x14ac:dyDescent="0.35">
      <c r="A2537" t="s">
        <v>1013</v>
      </c>
      <c r="B2537" t="s">
        <v>50</v>
      </c>
      <c r="C2537" t="s">
        <v>50</v>
      </c>
      <c r="D2537" t="s">
        <v>3858</v>
      </c>
      <c r="E2537">
        <v>1</v>
      </c>
      <c r="F2537" t="s">
        <v>3828</v>
      </c>
      <c r="G2537">
        <v>3</v>
      </c>
      <c r="H2537" t="s">
        <v>3828</v>
      </c>
      <c r="I2537">
        <v>3</v>
      </c>
      <c r="J2537" t="s">
        <v>16</v>
      </c>
      <c r="K2537" t="s">
        <v>17</v>
      </c>
      <c r="L2537" t="s">
        <v>4601</v>
      </c>
    </row>
    <row r="2538" spans="1:12" x14ac:dyDescent="0.35">
      <c r="A2538" t="s">
        <v>6366</v>
      </c>
      <c r="B2538" t="s">
        <v>15</v>
      </c>
      <c r="C2538" t="s">
        <v>15</v>
      </c>
      <c r="D2538" t="s">
        <v>3827</v>
      </c>
      <c r="E2538">
        <v>3</v>
      </c>
      <c r="F2538" t="s">
        <v>3842</v>
      </c>
      <c r="G2538">
        <v>2</v>
      </c>
      <c r="H2538" t="s">
        <v>3902</v>
      </c>
      <c r="I2538">
        <v>6</v>
      </c>
      <c r="J2538" t="s">
        <v>36</v>
      </c>
      <c r="K2538" t="s">
        <v>3833</v>
      </c>
      <c r="L2538" t="s">
        <v>4423</v>
      </c>
    </row>
    <row r="2539" spans="1:12" x14ac:dyDescent="0.35">
      <c r="A2539" t="s">
        <v>1014</v>
      </c>
      <c r="B2539" t="s">
        <v>31</v>
      </c>
      <c r="C2539" t="s">
        <v>31</v>
      </c>
      <c r="D2539" t="s">
        <v>3838</v>
      </c>
      <c r="E2539">
        <v>2</v>
      </c>
      <c r="F2539" t="s">
        <v>3846</v>
      </c>
      <c r="G2539">
        <v>1</v>
      </c>
      <c r="H2539" t="s">
        <v>3842</v>
      </c>
      <c r="I2539">
        <v>2</v>
      </c>
      <c r="J2539" t="s">
        <v>25</v>
      </c>
      <c r="K2539" t="s">
        <v>17</v>
      </c>
      <c r="L2539" t="s">
        <v>3971</v>
      </c>
    </row>
    <row r="2540" spans="1:12" x14ac:dyDescent="0.35">
      <c r="A2540" t="s">
        <v>1015</v>
      </c>
      <c r="B2540" t="s">
        <v>50</v>
      </c>
      <c r="C2540" t="s">
        <v>50</v>
      </c>
      <c r="D2540" t="s">
        <v>3851</v>
      </c>
      <c r="E2540">
        <v>4</v>
      </c>
      <c r="F2540" t="s">
        <v>3828</v>
      </c>
      <c r="G2540">
        <v>3</v>
      </c>
      <c r="H2540" t="s">
        <v>3852</v>
      </c>
      <c r="I2540">
        <v>12</v>
      </c>
      <c r="J2540" t="s">
        <v>25</v>
      </c>
      <c r="K2540" t="s">
        <v>26</v>
      </c>
      <c r="L2540" t="s">
        <v>3859</v>
      </c>
    </row>
    <row r="2541" spans="1:12" x14ac:dyDescent="0.35">
      <c r="A2541" t="s">
        <v>1016</v>
      </c>
      <c r="B2541" t="s">
        <v>84</v>
      </c>
      <c r="C2541" t="s">
        <v>84</v>
      </c>
      <c r="D2541" t="s">
        <v>3838</v>
      </c>
      <c r="E2541">
        <v>2</v>
      </c>
      <c r="F2541" t="s">
        <v>3839</v>
      </c>
      <c r="G2541">
        <v>1.5</v>
      </c>
      <c r="H2541" t="s">
        <v>3828</v>
      </c>
      <c r="I2541">
        <v>3</v>
      </c>
      <c r="J2541" t="s">
        <v>36</v>
      </c>
      <c r="K2541" t="s">
        <v>26</v>
      </c>
      <c r="L2541" t="s">
        <v>4062</v>
      </c>
    </row>
    <row r="2542" spans="1:12" x14ac:dyDescent="0.35">
      <c r="A2542" t="s">
        <v>6367</v>
      </c>
      <c r="B2542" t="s">
        <v>50</v>
      </c>
      <c r="C2542" t="s">
        <v>50</v>
      </c>
      <c r="D2542" t="s">
        <v>3838</v>
      </c>
      <c r="E2542">
        <v>2</v>
      </c>
      <c r="F2542" t="s">
        <v>3828</v>
      </c>
      <c r="G2542">
        <v>3</v>
      </c>
      <c r="H2542" t="s">
        <v>3902</v>
      </c>
      <c r="I2542">
        <v>6</v>
      </c>
      <c r="J2542" t="s">
        <v>3833</v>
      </c>
      <c r="K2542" t="s">
        <v>17</v>
      </c>
      <c r="L2542" t="s">
        <v>3825</v>
      </c>
    </row>
    <row r="2543" spans="1:12" x14ac:dyDescent="0.35">
      <c r="A2543" t="s">
        <v>1017</v>
      </c>
      <c r="B2543" t="s">
        <v>15</v>
      </c>
      <c r="C2543" t="s">
        <v>15</v>
      </c>
      <c r="D2543" t="s">
        <v>3834</v>
      </c>
      <c r="E2543">
        <v>5</v>
      </c>
      <c r="F2543" t="s">
        <v>3842</v>
      </c>
      <c r="G2543">
        <v>2</v>
      </c>
      <c r="H2543" t="s">
        <v>3843</v>
      </c>
      <c r="I2543">
        <v>10</v>
      </c>
      <c r="J2543" t="s">
        <v>25</v>
      </c>
      <c r="K2543" t="s">
        <v>26</v>
      </c>
      <c r="L2543" t="s">
        <v>5107</v>
      </c>
    </row>
    <row r="2544" spans="1:12" x14ac:dyDescent="0.35">
      <c r="A2544" t="s">
        <v>6368</v>
      </c>
      <c r="B2544" t="s">
        <v>31</v>
      </c>
      <c r="C2544" t="s">
        <v>31</v>
      </c>
      <c r="D2544" t="s">
        <v>3858</v>
      </c>
      <c r="E2544">
        <v>1</v>
      </c>
      <c r="F2544" t="s">
        <v>3846</v>
      </c>
      <c r="G2544">
        <v>1</v>
      </c>
      <c r="H2544" t="s">
        <v>3846</v>
      </c>
      <c r="I2544">
        <v>1</v>
      </c>
      <c r="J2544" t="s">
        <v>36</v>
      </c>
      <c r="K2544" t="s">
        <v>3833</v>
      </c>
      <c r="L2544" t="s">
        <v>3971</v>
      </c>
    </row>
    <row r="2545" spans="1:12" x14ac:dyDescent="0.35">
      <c r="A2545" t="s">
        <v>6369</v>
      </c>
      <c r="B2545" t="s">
        <v>50</v>
      </c>
      <c r="C2545" t="s">
        <v>50</v>
      </c>
      <c r="D2545" t="s">
        <v>3838</v>
      </c>
      <c r="E2545">
        <v>2</v>
      </c>
      <c r="F2545" t="s">
        <v>3828</v>
      </c>
      <c r="G2545">
        <v>3</v>
      </c>
      <c r="H2545" t="s">
        <v>3902</v>
      </c>
      <c r="I2545">
        <v>6</v>
      </c>
      <c r="J2545" t="s">
        <v>3833</v>
      </c>
      <c r="K2545" t="s">
        <v>26</v>
      </c>
      <c r="L2545" t="s">
        <v>4166</v>
      </c>
    </row>
    <row r="2546" spans="1:12" x14ac:dyDescent="0.35">
      <c r="A2546" t="s">
        <v>6370</v>
      </c>
      <c r="B2546" t="s">
        <v>47</v>
      </c>
      <c r="C2546" t="s">
        <v>47</v>
      </c>
      <c r="D2546" t="s">
        <v>3851</v>
      </c>
      <c r="E2546">
        <v>4</v>
      </c>
      <c r="F2546" t="s">
        <v>3879</v>
      </c>
      <c r="G2546">
        <v>4</v>
      </c>
      <c r="H2546" t="s">
        <v>3874</v>
      </c>
      <c r="I2546">
        <v>16</v>
      </c>
      <c r="J2546" t="s">
        <v>36</v>
      </c>
      <c r="K2546" t="s">
        <v>3833</v>
      </c>
      <c r="L2546" t="s">
        <v>4346</v>
      </c>
    </row>
    <row r="2547" spans="1:12" x14ac:dyDescent="0.35">
      <c r="A2547" t="s">
        <v>6371</v>
      </c>
      <c r="B2547" t="s">
        <v>15</v>
      </c>
      <c r="C2547" t="s">
        <v>15</v>
      </c>
      <c r="D2547" t="s">
        <v>3834</v>
      </c>
      <c r="E2547">
        <v>5</v>
      </c>
      <c r="F2547" t="s">
        <v>3842</v>
      </c>
      <c r="G2547">
        <v>2</v>
      </c>
      <c r="H2547" t="s">
        <v>3843</v>
      </c>
      <c r="I2547">
        <v>10</v>
      </c>
      <c r="J2547" t="s">
        <v>16</v>
      </c>
      <c r="K2547" t="s">
        <v>3830</v>
      </c>
      <c r="L2547" t="s">
        <v>4331</v>
      </c>
    </row>
    <row r="2548" spans="1:12" x14ac:dyDescent="0.35">
      <c r="A2548" t="s">
        <v>6372</v>
      </c>
      <c r="B2548" t="s">
        <v>24</v>
      </c>
      <c r="C2548" t="s">
        <v>24</v>
      </c>
      <c r="D2548" t="s">
        <v>3858</v>
      </c>
      <c r="E2548">
        <v>1</v>
      </c>
      <c r="F2548" t="s">
        <v>3828</v>
      </c>
      <c r="G2548">
        <v>3</v>
      </c>
      <c r="H2548" t="s">
        <v>3828</v>
      </c>
      <c r="I2548">
        <v>3</v>
      </c>
      <c r="J2548" t="s">
        <v>25</v>
      </c>
      <c r="K2548" t="s">
        <v>3833</v>
      </c>
      <c r="L2548" t="s">
        <v>3973</v>
      </c>
    </row>
    <row r="2549" spans="1:12" x14ac:dyDescent="0.35">
      <c r="A2549" t="s">
        <v>6373</v>
      </c>
      <c r="B2549" t="s">
        <v>15</v>
      </c>
      <c r="C2549" t="s">
        <v>15</v>
      </c>
      <c r="D2549" t="s">
        <v>3851</v>
      </c>
      <c r="E2549">
        <v>4</v>
      </c>
      <c r="F2549" t="s">
        <v>3842</v>
      </c>
      <c r="G2549">
        <v>2</v>
      </c>
      <c r="H2549" t="s">
        <v>3833</v>
      </c>
      <c r="I2549">
        <v>8</v>
      </c>
      <c r="J2549" t="s">
        <v>16</v>
      </c>
      <c r="K2549" t="s">
        <v>3833</v>
      </c>
      <c r="L2549" t="s">
        <v>4159</v>
      </c>
    </row>
    <row r="2550" spans="1:12" x14ac:dyDescent="0.35">
      <c r="A2550" t="s">
        <v>1018</v>
      </c>
      <c r="B2550" t="s">
        <v>15</v>
      </c>
      <c r="C2550" t="s">
        <v>15</v>
      </c>
      <c r="D2550" t="s">
        <v>3851</v>
      </c>
      <c r="E2550">
        <v>4</v>
      </c>
      <c r="F2550" t="s">
        <v>3842</v>
      </c>
      <c r="G2550">
        <v>2</v>
      </c>
      <c r="H2550" t="s">
        <v>3883</v>
      </c>
      <c r="I2550">
        <v>8</v>
      </c>
      <c r="J2550" t="s">
        <v>25</v>
      </c>
      <c r="K2550" t="s">
        <v>26</v>
      </c>
      <c r="L2550" t="s">
        <v>4342</v>
      </c>
    </row>
    <row r="2551" spans="1:12" x14ac:dyDescent="0.35">
      <c r="A2551" t="s">
        <v>6374</v>
      </c>
      <c r="B2551" t="s">
        <v>42</v>
      </c>
      <c r="C2551" t="s">
        <v>42</v>
      </c>
      <c r="D2551" t="s">
        <v>3838</v>
      </c>
      <c r="E2551">
        <v>2</v>
      </c>
      <c r="F2551" t="s">
        <v>3849</v>
      </c>
      <c r="G2551">
        <v>5</v>
      </c>
      <c r="H2551" t="s">
        <v>3843</v>
      </c>
      <c r="I2551">
        <v>10</v>
      </c>
      <c r="J2551" t="s">
        <v>16</v>
      </c>
      <c r="K2551" t="s">
        <v>3825</v>
      </c>
      <c r="L2551" t="s">
        <v>3833</v>
      </c>
    </row>
    <row r="2552" spans="1:12" x14ac:dyDescent="0.35">
      <c r="A2552" t="s">
        <v>6375</v>
      </c>
      <c r="B2552" t="s">
        <v>47</v>
      </c>
      <c r="C2552" t="s">
        <v>47</v>
      </c>
      <c r="D2552" t="s">
        <v>3834</v>
      </c>
      <c r="E2552">
        <v>5</v>
      </c>
      <c r="F2552" t="s">
        <v>3879</v>
      </c>
      <c r="G2552">
        <v>4</v>
      </c>
      <c r="H2552" t="s">
        <v>3880</v>
      </c>
      <c r="I2552">
        <v>20</v>
      </c>
      <c r="J2552" t="s">
        <v>36</v>
      </c>
      <c r="K2552" t="s">
        <v>3833</v>
      </c>
      <c r="L2552" t="s">
        <v>4266</v>
      </c>
    </row>
    <row r="2553" spans="1:12" x14ac:dyDescent="0.35">
      <c r="A2553" t="s">
        <v>6376</v>
      </c>
      <c r="B2553" t="s">
        <v>42</v>
      </c>
      <c r="C2553" t="s">
        <v>42</v>
      </c>
      <c r="D2553" t="s">
        <v>3827</v>
      </c>
      <c r="E2553">
        <v>3</v>
      </c>
      <c r="F2553" t="s">
        <v>3849</v>
      </c>
      <c r="G2553">
        <v>5</v>
      </c>
      <c r="H2553" t="s">
        <v>3835</v>
      </c>
      <c r="I2553">
        <v>15</v>
      </c>
      <c r="J2553" t="s">
        <v>16</v>
      </c>
      <c r="K2553" t="s">
        <v>3833</v>
      </c>
      <c r="L2553" t="s">
        <v>4302</v>
      </c>
    </row>
    <row r="2554" spans="1:12" x14ac:dyDescent="0.35">
      <c r="A2554" t="s">
        <v>6377</v>
      </c>
      <c r="B2554" t="s">
        <v>58</v>
      </c>
      <c r="C2554" t="s">
        <v>58</v>
      </c>
      <c r="D2554" t="s">
        <v>3838</v>
      </c>
      <c r="E2554">
        <v>2</v>
      </c>
      <c r="F2554" t="s">
        <v>3879</v>
      </c>
      <c r="G2554">
        <v>4</v>
      </c>
      <c r="H2554" t="s">
        <v>3883</v>
      </c>
      <c r="I2554">
        <v>8</v>
      </c>
      <c r="J2554" t="s">
        <v>36</v>
      </c>
      <c r="K2554" t="s">
        <v>3825</v>
      </c>
      <c r="L2554" t="s">
        <v>4119</v>
      </c>
    </row>
    <row r="2555" spans="1:12" x14ac:dyDescent="0.35">
      <c r="A2555" t="s">
        <v>1019</v>
      </c>
      <c r="B2555" t="s">
        <v>15</v>
      </c>
      <c r="C2555" t="s">
        <v>15</v>
      </c>
      <c r="D2555" t="s">
        <v>3827</v>
      </c>
      <c r="E2555">
        <v>3</v>
      </c>
      <c r="F2555" t="s">
        <v>3842</v>
      </c>
      <c r="G2555">
        <v>2</v>
      </c>
      <c r="H2555" t="s">
        <v>3902</v>
      </c>
      <c r="I2555">
        <v>6</v>
      </c>
      <c r="J2555" t="s">
        <v>36</v>
      </c>
      <c r="K2555" t="s">
        <v>17</v>
      </c>
      <c r="L2555" t="s">
        <v>4235</v>
      </c>
    </row>
    <row r="2556" spans="1:12" x14ac:dyDescent="0.35">
      <c r="A2556" t="s">
        <v>1020</v>
      </c>
      <c r="B2556" t="s">
        <v>50</v>
      </c>
      <c r="C2556" t="s">
        <v>50</v>
      </c>
      <c r="D2556" t="s">
        <v>3851</v>
      </c>
      <c r="E2556">
        <v>4</v>
      </c>
      <c r="F2556" t="s">
        <v>3830</v>
      </c>
      <c r="G2556">
        <v>3</v>
      </c>
      <c r="H2556" t="s">
        <v>3852</v>
      </c>
      <c r="I2556">
        <v>12</v>
      </c>
      <c r="J2556" t="s">
        <v>16</v>
      </c>
      <c r="K2556" t="s">
        <v>26</v>
      </c>
      <c r="L2556" t="s">
        <v>5476</v>
      </c>
    </row>
    <row r="2557" spans="1:12" x14ac:dyDescent="0.35">
      <c r="A2557" t="s">
        <v>1021</v>
      </c>
      <c r="B2557" t="s">
        <v>47</v>
      </c>
      <c r="C2557" t="s">
        <v>47</v>
      </c>
      <c r="D2557" t="s">
        <v>3851</v>
      </c>
      <c r="E2557">
        <v>4</v>
      </c>
      <c r="F2557" t="s">
        <v>3879</v>
      </c>
      <c r="G2557">
        <v>4</v>
      </c>
      <c r="H2557" t="s">
        <v>3874</v>
      </c>
      <c r="I2557">
        <v>16</v>
      </c>
      <c r="J2557" t="s">
        <v>16</v>
      </c>
      <c r="K2557" t="s">
        <v>26</v>
      </c>
      <c r="L2557" t="s">
        <v>4123</v>
      </c>
    </row>
    <row r="2558" spans="1:12" x14ac:dyDescent="0.35">
      <c r="A2558" t="s">
        <v>1022</v>
      </c>
      <c r="B2558" t="s">
        <v>47</v>
      </c>
      <c r="C2558" t="s">
        <v>47</v>
      </c>
      <c r="D2558" t="s">
        <v>3858</v>
      </c>
      <c r="E2558">
        <v>1</v>
      </c>
      <c r="F2558" t="s">
        <v>3879</v>
      </c>
      <c r="G2558">
        <v>4</v>
      </c>
      <c r="H2558" t="s">
        <v>3879</v>
      </c>
      <c r="I2558">
        <v>4</v>
      </c>
      <c r="J2558" t="s">
        <v>16</v>
      </c>
      <c r="K2558" t="s">
        <v>26</v>
      </c>
      <c r="L2558" t="s">
        <v>4431</v>
      </c>
    </row>
    <row r="2559" spans="1:12" x14ac:dyDescent="0.35">
      <c r="A2559" t="s">
        <v>4228</v>
      </c>
      <c r="B2559" t="s">
        <v>3830</v>
      </c>
      <c r="C2559" t="s">
        <v>3826</v>
      </c>
      <c r="D2559" t="s">
        <v>3851</v>
      </c>
      <c r="E2559">
        <v>4</v>
      </c>
      <c r="F2559" t="s">
        <v>3828</v>
      </c>
      <c r="G2559">
        <v>3</v>
      </c>
      <c r="H2559" t="s">
        <v>3852</v>
      </c>
      <c r="I2559">
        <v>12</v>
      </c>
      <c r="J2559" t="s">
        <v>3833</v>
      </c>
      <c r="K2559" t="s">
        <v>3833</v>
      </c>
      <c r="L2559" t="s">
        <v>4229</v>
      </c>
    </row>
    <row r="2560" spans="1:12" x14ac:dyDescent="0.35">
      <c r="A2560" t="s">
        <v>6378</v>
      </c>
      <c r="B2560" t="s">
        <v>24</v>
      </c>
      <c r="C2560" t="s">
        <v>24</v>
      </c>
      <c r="D2560" t="s">
        <v>3838</v>
      </c>
      <c r="E2560">
        <v>2</v>
      </c>
      <c r="F2560" t="s">
        <v>3828</v>
      </c>
      <c r="G2560">
        <v>3</v>
      </c>
      <c r="H2560" t="s">
        <v>3902</v>
      </c>
      <c r="I2560">
        <v>6</v>
      </c>
      <c r="J2560" t="s">
        <v>3825</v>
      </c>
      <c r="K2560" t="s">
        <v>3825</v>
      </c>
      <c r="L2560" t="s">
        <v>3973</v>
      </c>
    </row>
    <row r="2561" spans="1:12" x14ac:dyDescent="0.35">
      <c r="A2561" t="s">
        <v>1023</v>
      </c>
      <c r="B2561" t="s">
        <v>24</v>
      </c>
      <c r="C2561" t="s">
        <v>24</v>
      </c>
      <c r="D2561" t="s">
        <v>3830</v>
      </c>
      <c r="E2561">
        <v>5</v>
      </c>
      <c r="F2561" t="s">
        <v>3828</v>
      </c>
      <c r="G2561">
        <v>3</v>
      </c>
      <c r="H2561" t="s">
        <v>3835</v>
      </c>
      <c r="I2561">
        <v>15</v>
      </c>
      <c r="J2561" t="s">
        <v>25</v>
      </c>
      <c r="K2561" t="s">
        <v>26</v>
      </c>
      <c r="L2561" t="s">
        <v>3937</v>
      </c>
    </row>
    <row r="2562" spans="1:12" x14ac:dyDescent="0.35">
      <c r="A2562" t="s">
        <v>6379</v>
      </c>
      <c r="B2562" t="s">
        <v>42</v>
      </c>
      <c r="C2562" t="s">
        <v>42</v>
      </c>
      <c r="D2562" t="s">
        <v>3838</v>
      </c>
      <c r="E2562">
        <v>2</v>
      </c>
      <c r="F2562" t="s">
        <v>3849</v>
      </c>
      <c r="G2562">
        <v>5</v>
      </c>
      <c r="H2562" t="s">
        <v>3843</v>
      </c>
      <c r="I2562">
        <v>10</v>
      </c>
      <c r="J2562" t="s">
        <v>16</v>
      </c>
      <c r="K2562" t="s">
        <v>3833</v>
      </c>
      <c r="L2562" t="s">
        <v>4954</v>
      </c>
    </row>
    <row r="2563" spans="1:12" x14ac:dyDescent="0.35">
      <c r="A2563" t="s">
        <v>1024</v>
      </c>
      <c r="B2563" t="s">
        <v>31</v>
      </c>
      <c r="C2563" t="s">
        <v>31</v>
      </c>
      <c r="D2563" t="s">
        <v>3851</v>
      </c>
      <c r="E2563">
        <v>4</v>
      </c>
      <c r="F2563" t="s">
        <v>3846</v>
      </c>
      <c r="G2563">
        <v>1</v>
      </c>
      <c r="H2563" t="s">
        <v>3879</v>
      </c>
      <c r="I2563">
        <v>4</v>
      </c>
      <c r="J2563" t="s">
        <v>25</v>
      </c>
      <c r="K2563" t="s">
        <v>17</v>
      </c>
      <c r="L2563" t="s">
        <v>5016</v>
      </c>
    </row>
    <row r="2564" spans="1:12" x14ac:dyDescent="0.35">
      <c r="A2564" t="s">
        <v>1025</v>
      </c>
      <c r="B2564" t="s">
        <v>58</v>
      </c>
      <c r="C2564" t="s">
        <v>58</v>
      </c>
      <c r="D2564" t="s">
        <v>3851</v>
      </c>
      <c r="E2564">
        <v>4</v>
      </c>
      <c r="F2564" t="s">
        <v>3879</v>
      </c>
      <c r="G2564">
        <v>4</v>
      </c>
      <c r="H2564" t="s">
        <v>3874</v>
      </c>
      <c r="I2564">
        <v>16</v>
      </c>
      <c r="J2564" t="s">
        <v>25</v>
      </c>
      <c r="K2564" t="s">
        <v>17</v>
      </c>
      <c r="L2564" t="s">
        <v>4080</v>
      </c>
    </row>
    <row r="2565" spans="1:12" x14ac:dyDescent="0.35">
      <c r="A2565" t="s">
        <v>4230</v>
      </c>
      <c r="B2565" t="s">
        <v>3833</v>
      </c>
      <c r="C2565" t="s">
        <v>3826</v>
      </c>
      <c r="D2565" t="s">
        <v>3858</v>
      </c>
      <c r="E2565">
        <v>1</v>
      </c>
      <c r="F2565" t="s">
        <v>3828</v>
      </c>
      <c r="G2565">
        <v>3</v>
      </c>
      <c r="H2565" t="s">
        <v>3828</v>
      </c>
      <c r="I2565">
        <v>3</v>
      </c>
      <c r="J2565" t="s">
        <v>3833</v>
      </c>
      <c r="K2565" t="s">
        <v>26</v>
      </c>
      <c r="L2565" t="s">
        <v>4231</v>
      </c>
    </row>
    <row r="2566" spans="1:12" x14ac:dyDescent="0.35">
      <c r="A2566" t="s">
        <v>1026</v>
      </c>
      <c r="B2566" t="s">
        <v>47</v>
      </c>
      <c r="C2566" t="s">
        <v>47</v>
      </c>
      <c r="D2566" t="s">
        <v>3825</v>
      </c>
      <c r="E2566">
        <v>5</v>
      </c>
      <c r="F2566" t="s">
        <v>3879</v>
      </c>
      <c r="G2566">
        <v>4</v>
      </c>
      <c r="H2566" t="s">
        <v>3880</v>
      </c>
      <c r="I2566">
        <v>20</v>
      </c>
      <c r="J2566" t="s">
        <v>25</v>
      </c>
      <c r="K2566" t="s">
        <v>17</v>
      </c>
      <c r="L2566" t="s">
        <v>4400</v>
      </c>
    </row>
    <row r="2567" spans="1:12" x14ac:dyDescent="0.35">
      <c r="A2567" t="s">
        <v>6380</v>
      </c>
      <c r="B2567" t="s">
        <v>84</v>
      </c>
      <c r="C2567" t="s">
        <v>84</v>
      </c>
      <c r="D2567" t="s">
        <v>3830</v>
      </c>
      <c r="E2567">
        <v>3</v>
      </c>
      <c r="F2567" t="s">
        <v>3839</v>
      </c>
      <c r="G2567">
        <v>1.5</v>
      </c>
      <c r="H2567" t="s">
        <v>4060</v>
      </c>
      <c r="I2567">
        <v>4.5</v>
      </c>
      <c r="J2567" t="s">
        <v>25</v>
      </c>
      <c r="K2567" t="s">
        <v>3833</v>
      </c>
      <c r="L2567" t="s">
        <v>5487</v>
      </c>
    </row>
    <row r="2568" spans="1:12" x14ac:dyDescent="0.35">
      <c r="A2568" t="s">
        <v>4232</v>
      </c>
      <c r="B2568" t="s">
        <v>3830</v>
      </c>
      <c r="C2568" t="s">
        <v>15</v>
      </c>
      <c r="D2568" t="s">
        <v>3858</v>
      </c>
      <c r="E2568">
        <v>1</v>
      </c>
      <c r="F2568" t="s">
        <v>3842</v>
      </c>
      <c r="G2568">
        <v>2</v>
      </c>
      <c r="H2568" t="s">
        <v>3842</v>
      </c>
      <c r="I2568">
        <v>2</v>
      </c>
      <c r="J2568" t="s">
        <v>36</v>
      </c>
      <c r="K2568" t="s">
        <v>3833</v>
      </c>
      <c r="L2568" t="s">
        <v>4150</v>
      </c>
    </row>
    <row r="2569" spans="1:12" x14ac:dyDescent="0.35">
      <c r="A2569" t="s">
        <v>6381</v>
      </c>
      <c r="B2569" t="s">
        <v>47</v>
      </c>
      <c r="C2569" t="s">
        <v>47</v>
      </c>
      <c r="D2569" t="s">
        <v>3834</v>
      </c>
      <c r="E2569">
        <v>5</v>
      </c>
      <c r="F2569" t="s">
        <v>3879</v>
      </c>
      <c r="G2569">
        <v>4</v>
      </c>
      <c r="H2569" t="s">
        <v>3880</v>
      </c>
      <c r="I2569">
        <v>20</v>
      </c>
      <c r="J2569" t="s">
        <v>3830</v>
      </c>
      <c r="K2569" t="s">
        <v>3833</v>
      </c>
      <c r="L2569" t="s">
        <v>3927</v>
      </c>
    </row>
    <row r="2570" spans="1:12" x14ac:dyDescent="0.35">
      <c r="A2570" t="s">
        <v>6382</v>
      </c>
      <c r="B2570" t="s">
        <v>58</v>
      </c>
      <c r="C2570" t="s">
        <v>58</v>
      </c>
      <c r="D2570" t="s">
        <v>3827</v>
      </c>
      <c r="E2570">
        <v>3</v>
      </c>
      <c r="F2570" t="s">
        <v>3879</v>
      </c>
      <c r="G2570">
        <v>4</v>
      </c>
      <c r="H2570" t="s">
        <v>3852</v>
      </c>
      <c r="I2570">
        <v>12</v>
      </c>
      <c r="J2570" t="s">
        <v>3833</v>
      </c>
      <c r="K2570" t="s">
        <v>17</v>
      </c>
      <c r="L2570" t="s">
        <v>4036</v>
      </c>
    </row>
    <row r="2571" spans="1:12" x14ac:dyDescent="0.35">
      <c r="A2571" t="s">
        <v>6383</v>
      </c>
      <c r="B2571" t="s">
        <v>15</v>
      </c>
      <c r="C2571" t="s">
        <v>15</v>
      </c>
      <c r="D2571" t="s">
        <v>3858</v>
      </c>
      <c r="E2571">
        <v>1</v>
      </c>
      <c r="F2571" t="s">
        <v>3842</v>
      </c>
      <c r="G2571">
        <v>2</v>
      </c>
      <c r="H2571" t="s">
        <v>3842</v>
      </c>
      <c r="I2571">
        <v>2</v>
      </c>
      <c r="J2571" t="s">
        <v>36</v>
      </c>
      <c r="K2571" t="s">
        <v>3833</v>
      </c>
      <c r="L2571" t="s">
        <v>4446</v>
      </c>
    </row>
    <row r="2572" spans="1:12" x14ac:dyDescent="0.35">
      <c r="A2572" t="s">
        <v>6384</v>
      </c>
      <c r="B2572" t="s">
        <v>15</v>
      </c>
      <c r="C2572" t="s">
        <v>15</v>
      </c>
      <c r="D2572" t="s">
        <v>3858</v>
      </c>
      <c r="E2572">
        <v>1</v>
      </c>
      <c r="F2572" t="s">
        <v>3825</v>
      </c>
      <c r="G2572">
        <v>2</v>
      </c>
      <c r="H2572" t="s">
        <v>3842</v>
      </c>
      <c r="I2572">
        <v>2</v>
      </c>
      <c r="J2572" t="s">
        <v>25</v>
      </c>
      <c r="K2572" t="s">
        <v>3833</v>
      </c>
      <c r="L2572" t="s">
        <v>4524</v>
      </c>
    </row>
    <row r="2573" spans="1:12" x14ac:dyDescent="0.35">
      <c r="A2573" t="s">
        <v>6385</v>
      </c>
      <c r="B2573" t="s">
        <v>47</v>
      </c>
      <c r="C2573" t="s">
        <v>47</v>
      </c>
      <c r="D2573" t="s">
        <v>3851</v>
      </c>
      <c r="E2573">
        <v>4</v>
      </c>
      <c r="F2573" t="s">
        <v>3833</v>
      </c>
      <c r="G2573">
        <v>4</v>
      </c>
      <c r="H2573" t="s">
        <v>3874</v>
      </c>
      <c r="I2573">
        <v>16</v>
      </c>
      <c r="J2573" t="s">
        <v>3833</v>
      </c>
      <c r="K2573" t="s">
        <v>26</v>
      </c>
      <c r="L2573" t="s">
        <v>3963</v>
      </c>
    </row>
    <row r="2574" spans="1:12" x14ac:dyDescent="0.35">
      <c r="A2574" t="s">
        <v>6386</v>
      </c>
      <c r="B2574" t="s">
        <v>15</v>
      </c>
      <c r="C2574" t="s">
        <v>15</v>
      </c>
      <c r="D2574" t="s">
        <v>3827</v>
      </c>
      <c r="E2574">
        <v>3</v>
      </c>
      <c r="F2574" t="s">
        <v>3842</v>
      </c>
      <c r="G2574">
        <v>2</v>
      </c>
      <c r="H2574" t="s">
        <v>3902</v>
      </c>
      <c r="I2574">
        <v>6</v>
      </c>
      <c r="J2574" t="s">
        <v>3833</v>
      </c>
      <c r="K2574" t="s">
        <v>3833</v>
      </c>
      <c r="L2574" t="s">
        <v>4628</v>
      </c>
    </row>
    <row r="2575" spans="1:12" x14ac:dyDescent="0.35">
      <c r="A2575" t="s">
        <v>6387</v>
      </c>
      <c r="B2575" t="s">
        <v>47</v>
      </c>
      <c r="C2575" t="s">
        <v>47</v>
      </c>
      <c r="D2575" t="s">
        <v>3827</v>
      </c>
      <c r="E2575">
        <v>3</v>
      </c>
      <c r="F2575" t="s">
        <v>3879</v>
      </c>
      <c r="G2575">
        <v>4</v>
      </c>
      <c r="H2575" t="s">
        <v>3852</v>
      </c>
      <c r="I2575">
        <v>12</v>
      </c>
      <c r="J2575" t="s">
        <v>3833</v>
      </c>
      <c r="K2575" t="s">
        <v>3833</v>
      </c>
      <c r="L2575" t="s">
        <v>3997</v>
      </c>
    </row>
    <row r="2576" spans="1:12" x14ac:dyDescent="0.35">
      <c r="A2576" t="s">
        <v>1027</v>
      </c>
      <c r="B2576" t="s">
        <v>24</v>
      </c>
      <c r="C2576" t="s">
        <v>24</v>
      </c>
      <c r="D2576" t="s">
        <v>3827</v>
      </c>
      <c r="E2576">
        <v>3</v>
      </c>
      <c r="F2576" t="s">
        <v>3828</v>
      </c>
      <c r="G2576">
        <v>3</v>
      </c>
      <c r="H2576" t="s">
        <v>3829</v>
      </c>
      <c r="I2576">
        <v>9</v>
      </c>
      <c r="J2576" t="s">
        <v>16</v>
      </c>
      <c r="K2576" t="s">
        <v>26</v>
      </c>
      <c r="L2576" t="s">
        <v>4156</v>
      </c>
    </row>
    <row r="2577" spans="1:12" x14ac:dyDescent="0.35">
      <c r="A2577" t="s">
        <v>1028</v>
      </c>
      <c r="B2577" t="s">
        <v>15</v>
      </c>
      <c r="C2577" t="s">
        <v>15</v>
      </c>
      <c r="D2577" t="s">
        <v>3834</v>
      </c>
      <c r="E2577">
        <v>5</v>
      </c>
      <c r="F2577" t="s">
        <v>3842</v>
      </c>
      <c r="G2577">
        <v>2</v>
      </c>
      <c r="H2577" t="s">
        <v>3843</v>
      </c>
      <c r="I2577">
        <v>10</v>
      </c>
      <c r="J2577" t="s">
        <v>25</v>
      </c>
      <c r="K2577" t="s">
        <v>17</v>
      </c>
      <c r="L2577" t="s">
        <v>4758</v>
      </c>
    </row>
    <row r="2578" spans="1:12" x14ac:dyDescent="0.35">
      <c r="A2578" t="s">
        <v>1029</v>
      </c>
      <c r="B2578" t="s">
        <v>31</v>
      </c>
      <c r="C2578" t="s">
        <v>31</v>
      </c>
      <c r="D2578" t="s">
        <v>3838</v>
      </c>
      <c r="E2578">
        <v>2</v>
      </c>
      <c r="F2578" t="s">
        <v>3846</v>
      </c>
      <c r="G2578">
        <v>1</v>
      </c>
      <c r="H2578" t="s">
        <v>3842</v>
      </c>
      <c r="I2578">
        <v>2</v>
      </c>
      <c r="J2578" t="s">
        <v>36</v>
      </c>
      <c r="K2578" t="s">
        <v>17</v>
      </c>
      <c r="L2578" t="s">
        <v>4393</v>
      </c>
    </row>
    <row r="2579" spans="1:12" x14ac:dyDescent="0.35">
      <c r="A2579" t="s">
        <v>1030</v>
      </c>
      <c r="B2579" t="s">
        <v>50</v>
      </c>
      <c r="C2579" t="s">
        <v>50</v>
      </c>
      <c r="D2579" t="s">
        <v>3834</v>
      </c>
      <c r="E2579">
        <v>5</v>
      </c>
      <c r="F2579" t="s">
        <v>3828</v>
      </c>
      <c r="G2579">
        <v>3</v>
      </c>
      <c r="H2579" t="s">
        <v>3835</v>
      </c>
      <c r="I2579">
        <v>15</v>
      </c>
      <c r="J2579" t="s">
        <v>36</v>
      </c>
      <c r="K2579" t="s">
        <v>26</v>
      </c>
      <c r="L2579" t="s">
        <v>4391</v>
      </c>
    </row>
    <row r="2580" spans="1:12" x14ac:dyDescent="0.35">
      <c r="A2580" t="s">
        <v>4233</v>
      </c>
      <c r="B2580" t="s">
        <v>3830</v>
      </c>
      <c r="C2580" t="s">
        <v>42</v>
      </c>
      <c r="D2580" t="s">
        <v>3834</v>
      </c>
      <c r="E2580">
        <v>5</v>
      </c>
      <c r="F2580" t="s">
        <v>3849</v>
      </c>
      <c r="G2580">
        <v>5</v>
      </c>
      <c r="H2580" t="s">
        <v>3855</v>
      </c>
      <c r="I2580">
        <v>25</v>
      </c>
      <c r="J2580" t="s">
        <v>25</v>
      </c>
      <c r="K2580" t="s">
        <v>3833</v>
      </c>
      <c r="L2580" t="s">
        <v>4056</v>
      </c>
    </row>
    <row r="2581" spans="1:12" x14ac:dyDescent="0.35">
      <c r="A2581" t="s">
        <v>6388</v>
      </c>
      <c r="B2581" t="s">
        <v>24</v>
      </c>
      <c r="C2581" t="s">
        <v>24</v>
      </c>
      <c r="D2581" t="s">
        <v>3834</v>
      </c>
      <c r="E2581">
        <v>5</v>
      </c>
      <c r="F2581" t="s">
        <v>3828</v>
      </c>
      <c r="G2581">
        <v>3</v>
      </c>
      <c r="H2581" t="s">
        <v>3835</v>
      </c>
      <c r="I2581">
        <v>15</v>
      </c>
      <c r="J2581" t="s">
        <v>25</v>
      </c>
      <c r="K2581" t="s">
        <v>3830</v>
      </c>
      <c r="L2581" t="s">
        <v>4121</v>
      </c>
    </row>
    <row r="2582" spans="1:12" x14ac:dyDescent="0.35">
      <c r="A2582" t="s">
        <v>6389</v>
      </c>
      <c r="B2582" t="s">
        <v>50</v>
      </c>
      <c r="C2582" t="s">
        <v>50</v>
      </c>
      <c r="D2582" t="s">
        <v>3827</v>
      </c>
      <c r="E2582">
        <v>3</v>
      </c>
      <c r="F2582" t="s">
        <v>3828</v>
      </c>
      <c r="G2582">
        <v>3</v>
      </c>
      <c r="H2582" t="s">
        <v>3829</v>
      </c>
      <c r="I2582">
        <v>9</v>
      </c>
      <c r="J2582" t="s">
        <v>16</v>
      </c>
      <c r="K2582" t="s">
        <v>3825</v>
      </c>
      <c r="L2582" t="s">
        <v>4011</v>
      </c>
    </row>
    <row r="2583" spans="1:12" x14ac:dyDescent="0.35">
      <c r="A2583" t="s">
        <v>6390</v>
      </c>
      <c r="B2583" t="s">
        <v>15</v>
      </c>
      <c r="C2583" t="s">
        <v>15</v>
      </c>
      <c r="D2583" t="s">
        <v>3827</v>
      </c>
      <c r="E2583">
        <v>3</v>
      </c>
      <c r="F2583" t="s">
        <v>3842</v>
      </c>
      <c r="G2583">
        <v>2</v>
      </c>
      <c r="H2583" t="s">
        <v>3902</v>
      </c>
      <c r="I2583">
        <v>6</v>
      </c>
      <c r="J2583" t="s">
        <v>3833</v>
      </c>
      <c r="K2583" t="s">
        <v>3833</v>
      </c>
      <c r="L2583" t="s">
        <v>4208</v>
      </c>
    </row>
    <row r="2584" spans="1:12" x14ac:dyDescent="0.35">
      <c r="A2584" t="s">
        <v>6391</v>
      </c>
      <c r="B2584" t="s">
        <v>58</v>
      </c>
      <c r="C2584" t="s">
        <v>58</v>
      </c>
      <c r="D2584" t="s">
        <v>3858</v>
      </c>
      <c r="E2584">
        <v>1</v>
      </c>
      <c r="F2584" t="s">
        <v>3879</v>
      </c>
      <c r="G2584">
        <v>4</v>
      </c>
      <c r="H2584" t="s">
        <v>3879</v>
      </c>
      <c r="I2584">
        <v>4</v>
      </c>
      <c r="J2584" t="s">
        <v>16</v>
      </c>
      <c r="K2584" t="s">
        <v>3833</v>
      </c>
      <c r="L2584" t="s">
        <v>5545</v>
      </c>
    </row>
    <row r="2585" spans="1:12" x14ac:dyDescent="0.35">
      <c r="A2585" t="s">
        <v>4234</v>
      </c>
      <c r="B2585" t="s">
        <v>3833</v>
      </c>
      <c r="C2585" t="s">
        <v>3826</v>
      </c>
      <c r="D2585" t="s">
        <v>3830</v>
      </c>
      <c r="E2585">
        <v>1</v>
      </c>
      <c r="F2585" t="s">
        <v>3879</v>
      </c>
      <c r="G2585">
        <v>4</v>
      </c>
      <c r="H2585" t="s">
        <v>3879</v>
      </c>
      <c r="I2585">
        <v>4</v>
      </c>
      <c r="J2585" t="s">
        <v>36</v>
      </c>
      <c r="K2585" t="s">
        <v>26</v>
      </c>
      <c r="L2585" t="s">
        <v>4235</v>
      </c>
    </row>
    <row r="2586" spans="1:12" x14ac:dyDescent="0.35">
      <c r="A2586" t="s">
        <v>1031</v>
      </c>
      <c r="B2586" t="s">
        <v>50</v>
      </c>
      <c r="C2586" t="s">
        <v>50</v>
      </c>
      <c r="D2586" t="s">
        <v>3858</v>
      </c>
      <c r="E2586">
        <v>1</v>
      </c>
      <c r="F2586" t="s">
        <v>3828</v>
      </c>
      <c r="G2586">
        <v>3</v>
      </c>
      <c r="H2586" t="s">
        <v>3828</v>
      </c>
      <c r="I2586">
        <v>3</v>
      </c>
      <c r="J2586" t="s">
        <v>16</v>
      </c>
      <c r="K2586" t="s">
        <v>17</v>
      </c>
      <c r="L2586" t="s">
        <v>3937</v>
      </c>
    </row>
    <row r="2587" spans="1:12" x14ac:dyDescent="0.35">
      <c r="A2587" t="s">
        <v>6392</v>
      </c>
      <c r="B2587" t="s">
        <v>84</v>
      </c>
      <c r="C2587" t="s">
        <v>84</v>
      </c>
      <c r="D2587" t="s">
        <v>3827</v>
      </c>
      <c r="E2587">
        <v>3</v>
      </c>
      <c r="F2587" t="s">
        <v>3830</v>
      </c>
      <c r="G2587" t="s">
        <v>3826</v>
      </c>
      <c r="H2587" t="s">
        <v>3825</v>
      </c>
      <c r="I2587" t="s">
        <v>3826</v>
      </c>
      <c r="J2587" t="s">
        <v>36</v>
      </c>
      <c r="K2587" t="s">
        <v>3833</v>
      </c>
      <c r="L2587" t="s">
        <v>4704</v>
      </c>
    </row>
    <row r="2588" spans="1:12" x14ac:dyDescent="0.35">
      <c r="A2588" t="s">
        <v>6393</v>
      </c>
      <c r="B2588" t="s">
        <v>31</v>
      </c>
      <c r="C2588" t="s">
        <v>31</v>
      </c>
      <c r="D2588" t="s">
        <v>3827</v>
      </c>
      <c r="E2588">
        <v>3</v>
      </c>
      <c r="F2588" t="s">
        <v>3846</v>
      </c>
      <c r="G2588">
        <v>1</v>
      </c>
      <c r="H2588" t="s">
        <v>3828</v>
      </c>
      <c r="I2588">
        <v>3</v>
      </c>
      <c r="J2588" t="s">
        <v>3833</v>
      </c>
      <c r="K2588" t="s">
        <v>3833</v>
      </c>
      <c r="L2588" t="s">
        <v>4251</v>
      </c>
    </row>
    <row r="2589" spans="1:12" x14ac:dyDescent="0.35">
      <c r="A2589" t="s">
        <v>4236</v>
      </c>
      <c r="B2589" t="s">
        <v>3825</v>
      </c>
      <c r="C2589" t="s">
        <v>3826</v>
      </c>
      <c r="D2589" t="s">
        <v>3838</v>
      </c>
      <c r="E2589">
        <v>2</v>
      </c>
      <c r="F2589" t="s">
        <v>3879</v>
      </c>
      <c r="G2589">
        <v>4</v>
      </c>
      <c r="H2589" t="s">
        <v>3883</v>
      </c>
      <c r="I2589">
        <v>8</v>
      </c>
      <c r="J2589" t="s">
        <v>36</v>
      </c>
      <c r="K2589" t="s">
        <v>3830</v>
      </c>
      <c r="L2589" t="s">
        <v>4237</v>
      </c>
    </row>
    <row r="2590" spans="1:12" x14ac:dyDescent="0.35">
      <c r="A2590" t="s">
        <v>6394</v>
      </c>
      <c r="B2590" t="s">
        <v>24</v>
      </c>
      <c r="C2590" t="s">
        <v>24</v>
      </c>
      <c r="D2590" t="s">
        <v>3851</v>
      </c>
      <c r="E2590">
        <v>4</v>
      </c>
      <c r="F2590" t="s">
        <v>3828</v>
      </c>
      <c r="G2590">
        <v>3</v>
      </c>
      <c r="H2590" t="s">
        <v>3852</v>
      </c>
      <c r="I2590">
        <v>12</v>
      </c>
      <c r="J2590" t="s">
        <v>3833</v>
      </c>
      <c r="K2590" t="s">
        <v>17</v>
      </c>
      <c r="L2590" t="s">
        <v>4178</v>
      </c>
    </row>
    <row r="2591" spans="1:12" x14ac:dyDescent="0.35">
      <c r="A2591" t="s">
        <v>1032</v>
      </c>
      <c r="B2591" t="s">
        <v>84</v>
      </c>
      <c r="C2591" t="s">
        <v>84</v>
      </c>
      <c r="D2591" t="s">
        <v>3851</v>
      </c>
      <c r="E2591">
        <v>4</v>
      </c>
      <c r="F2591" t="s">
        <v>3839</v>
      </c>
      <c r="G2591">
        <v>1.5</v>
      </c>
      <c r="H2591" t="s">
        <v>3902</v>
      </c>
      <c r="I2591">
        <v>6</v>
      </c>
      <c r="J2591" t="s">
        <v>25</v>
      </c>
      <c r="K2591" t="s">
        <v>26</v>
      </c>
      <c r="L2591" t="s">
        <v>4346</v>
      </c>
    </row>
    <row r="2592" spans="1:12" x14ac:dyDescent="0.35">
      <c r="A2592" t="s">
        <v>1033</v>
      </c>
      <c r="B2592" t="s">
        <v>42</v>
      </c>
      <c r="C2592" t="s">
        <v>42</v>
      </c>
      <c r="D2592" t="s">
        <v>3858</v>
      </c>
      <c r="E2592">
        <v>1</v>
      </c>
      <c r="F2592" t="s">
        <v>3849</v>
      </c>
      <c r="G2592">
        <v>5</v>
      </c>
      <c r="H2592" t="s">
        <v>3849</v>
      </c>
      <c r="I2592">
        <v>5</v>
      </c>
      <c r="J2592" t="s">
        <v>25</v>
      </c>
      <c r="K2592" t="s">
        <v>17</v>
      </c>
      <c r="L2592" t="s">
        <v>3900</v>
      </c>
    </row>
    <row r="2593" spans="1:12" x14ac:dyDescent="0.35">
      <c r="A2593" t="s">
        <v>6395</v>
      </c>
      <c r="B2593" t="s">
        <v>15</v>
      </c>
      <c r="C2593" t="s">
        <v>15</v>
      </c>
      <c r="D2593" t="s">
        <v>3827</v>
      </c>
      <c r="E2593">
        <v>3</v>
      </c>
      <c r="F2593" t="s">
        <v>3842</v>
      </c>
      <c r="G2593">
        <v>2</v>
      </c>
      <c r="H2593" t="s">
        <v>3902</v>
      </c>
      <c r="I2593">
        <v>6</v>
      </c>
      <c r="J2593" t="s">
        <v>3833</v>
      </c>
      <c r="K2593" t="s">
        <v>3833</v>
      </c>
      <c r="L2593" t="s">
        <v>4028</v>
      </c>
    </row>
    <row r="2594" spans="1:12" x14ac:dyDescent="0.35">
      <c r="A2594" t="s">
        <v>6396</v>
      </c>
      <c r="B2594" t="s">
        <v>15</v>
      </c>
      <c r="C2594" t="s">
        <v>15</v>
      </c>
      <c r="D2594" t="s">
        <v>3858</v>
      </c>
      <c r="E2594">
        <v>1</v>
      </c>
      <c r="F2594" t="s">
        <v>3825</v>
      </c>
      <c r="G2594">
        <v>2</v>
      </c>
      <c r="H2594" t="s">
        <v>3842</v>
      </c>
      <c r="I2594">
        <v>2</v>
      </c>
      <c r="J2594" t="s">
        <v>3833</v>
      </c>
      <c r="K2594" t="s">
        <v>3833</v>
      </c>
      <c r="L2594" t="s">
        <v>4382</v>
      </c>
    </row>
    <row r="2595" spans="1:12" x14ac:dyDescent="0.35">
      <c r="A2595" t="s">
        <v>1034</v>
      </c>
      <c r="B2595" t="s">
        <v>42</v>
      </c>
      <c r="C2595" t="s">
        <v>42</v>
      </c>
      <c r="D2595" t="s">
        <v>3834</v>
      </c>
      <c r="E2595">
        <v>5</v>
      </c>
      <c r="F2595" t="s">
        <v>3849</v>
      </c>
      <c r="G2595">
        <v>5</v>
      </c>
      <c r="H2595" t="s">
        <v>3855</v>
      </c>
      <c r="I2595">
        <v>25</v>
      </c>
      <c r="J2595" t="s">
        <v>16</v>
      </c>
      <c r="K2595" t="s">
        <v>26</v>
      </c>
      <c r="L2595" t="s">
        <v>3893</v>
      </c>
    </row>
    <row r="2596" spans="1:12" x14ac:dyDescent="0.35">
      <c r="A2596" t="s">
        <v>6397</v>
      </c>
      <c r="B2596" t="s">
        <v>31</v>
      </c>
      <c r="C2596" t="s">
        <v>31</v>
      </c>
      <c r="D2596" t="s">
        <v>3838</v>
      </c>
      <c r="E2596">
        <v>2</v>
      </c>
      <c r="F2596" t="s">
        <v>3846</v>
      </c>
      <c r="G2596">
        <v>1</v>
      </c>
      <c r="H2596" t="s">
        <v>3842</v>
      </c>
      <c r="I2596">
        <v>2</v>
      </c>
      <c r="J2596" t="s">
        <v>3825</v>
      </c>
      <c r="K2596" t="s">
        <v>26</v>
      </c>
      <c r="L2596" t="s">
        <v>4194</v>
      </c>
    </row>
    <row r="2597" spans="1:12" x14ac:dyDescent="0.35">
      <c r="A2597" t="s">
        <v>1035</v>
      </c>
      <c r="B2597" t="s">
        <v>24</v>
      </c>
      <c r="C2597" t="s">
        <v>24</v>
      </c>
      <c r="D2597" t="s">
        <v>3834</v>
      </c>
      <c r="E2597">
        <v>5</v>
      </c>
      <c r="F2597" t="s">
        <v>3828</v>
      </c>
      <c r="G2597">
        <v>3</v>
      </c>
      <c r="H2597" t="s">
        <v>3835</v>
      </c>
      <c r="I2597">
        <v>15</v>
      </c>
      <c r="J2597" t="s">
        <v>16</v>
      </c>
      <c r="K2597" t="s">
        <v>17</v>
      </c>
      <c r="L2597" t="s">
        <v>4471</v>
      </c>
    </row>
    <row r="2598" spans="1:12" x14ac:dyDescent="0.35">
      <c r="A2598" t="s">
        <v>4238</v>
      </c>
      <c r="B2598" t="s">
        <v>3833</v>
      </c>
      <c r="C2598" t="s">
        <v>3826</v>
      </c>
      <c r="D2598" t="s">
        <v>3834</v>
      </c>
      <c r="E2598">
        <v>5</v>
      </c>
      <c r="F2598" t="s">
        <v>3825</v>
      </c>
      <c r="G2598">
        <v>3</v>
      </c>
      <c r="H2598" t="s">
        <v>3835</v>
      </c>
      <c r="I2598">
        <v>15</v>
      </c>
      <c r="J2598" t="s">
        <v>16</v>
      </c>
      <c r="K2598" t="s">
        <v>26</v>
      </c>
      <c r="L2598" t="s">
        <v>3869</v>
      </c>
    </row>
    <row r="2599" spans="1:12" x14ac:dyDescent="0.35">
      <c r="A2599" t="s">
        <v>1036</v>
      </c>
      <c r="B2599" t="s">
        <v>15</v>
      </c>
      <c r="C2599" t="s">
        <v>15</v>
      </c>
      <c r="D2599" t="s">
        <v>3827</v>
      </c>
      <c r="E2599">
        <v>3</v>
      </c>
      <c r="F2599" t="s">
        <v>3842</v>
      </c>
      <c r="G2599">
        <v>2</v>
      </c>
      <c r="H2599" t="s">
        <v>3902</v>
      </c>
      <c r="I2599">
        <v>6</v>
      </c>
      <c r="J2599" t="s">
        <v>36</v>
      </c>
      <c r="K2599" t="s">
        <v>26</v>
      </c>
      <c r="L2599" t="s">
        <v>4597</v>
      </c>
    </row>
    <row r="2600" spans="1:12" x14ac:dyDescent="0.35">
      <c r="A2600" t="s">
        <v>1037</v>
      </c>
      <c r="B2600" t="s">
        <v>84</v>
      </c>
      <c r="C2600" t="s">
        <v>84</v>
      </c>
      <c r="D2600" t="s">
        <v>3827</v>
      </c>
      <c r="E2600">
        <v>3</v>
      </c>
      <c r="F2600" t="s">
        <v>3839</v>
      </c>
      <c r="G2600">
        <v>1.5</v>
      </c>
      <c r="H2600" t="s">
        <v>4060</v>
      </c>
      <c r="I2600">
        <v>4.5</v>
      </c>
      <c r="J2600" t="s">
        <v>36</v>
      </c>
      <c r="K2600" t="s">
        <v>17</v>
      </c>
      <c r="L2600" t="s">
        <v>3998</v>
      </c>
    </row>
    <row r="2601" spans="1:12" x14ac:dyDescent="0.35">
      <c r="A2601" t="s">
        <v>4239</v>
      </c>
      <c r="B2601" t="s">
        <v>3830</v>
      </c>
      <c r="C2601" t="s">
        <v>42</v>
      </c>
      <c r="D2601" t="s">
        <v>3858</v>
      </c>
      <c r="E2601">
        <v>1</v>
      </c>
      <c r="F2601" t="s">
        <v>3849</v>
      </c>
      <c r="G2601">
        <v>5</v>
      </c>
      <c r="H2601" t="s">
        <v>3849</v>
      </c>
      <c r="I2601">
        <v>5</v>
      </c>
      <c r="J2601" t="s">
        <v>3830</v>
      </c>
      <c r="K2601" t="s">
        <v>3833</v>
      </c>
      <c r="L2601" t="s">
        <v>4240</v>
      </c>
    </row>
    <row r="2602" spans="1:12" x14ac:dyDescent="0.35">
      <c r="A2602" t="s">
        <v>1038</v>
      </c>
      <c r="B2602" t="s">
        <v>50</v>
      </c>
      <c r="C2602" t="s">
        <v>50</v>
      </c>
      <c r="D2602" t="s">
        <v>3834</v>
      </c>
      <c r="E2602">
        <v>5</v>
      </c>
      <c r="F2602" t="s">
        <v>3828</v>
      </c>
      <c r="G2602">
        <v>3</v>
      </c>
      <c r="H2602" t="s">
        <v>3835</v>
      </c>
      <c r="I2602">
        <v>15</v>
      </c>
      <c r="J2602" t="s">
        <v>36</v>
      </c>
      <c r="K2602" t="s">
        <v>26</v>
      </c>
      <c r="L2602" t="s">
        <v>4085</v>
      </c>
    </row>
    <row r="2603" spans="1:12" x14ac:dyDescent="0.35">
      <c r="A2603" t="s">
        <v>1039</v>
      </c>
      <c r="B2603" t="s">
        <v>50</v>
      </c>
      <c r="C2603" t="s">
        <v>50</v>
      </c>
      <c r="D2603" t="s">
        <v>3834</v>
      </c>
      <c r="E2603">
        <v>5</v>
      </c>
      <c r="F2603" t="s">
        <v>3828</v>
      </c>
      <c r="G2603">
        <v>3</v>
      </c>
      <c r="H2603" t="s">
        <v>3835</v>
      </c>
      <c r="I2603">
        <v>15</v>
      </c>
      <c r="J2603" t="s">
        <v>25</v>
      </c>
      <c r="K2603" t="s">
        <v>17</v>
      </c>
      <c r="L2603" t="s">
        <v>4478</v>
      </c>
    </row>
    <row r="2604" spans="1:12" x14ac:dyDescent="0.35">
      <c r="A2604" t="s">
        <v>6398</v>
      </c>
      <c r="B2604" t="s">
        <v>31</v>
      </c>
      <c r="C2604" t="s">
        <v>31</v>
      </c>
      <c r="D2604" t="s">
        <v>3851</v>
      </c>
      <c r="E2604">
        <v>4</v>
      </c>
      <c r="F2604" t="s">
        <v>3846</v>
      </c>
      <c r="G2604">
        <v>1</v>
      </c>
      <c r="H2604" t="s">
        <v>3879</v>
      </c>
      <c r="I2604">
        <v>4</v>
      </c>
      <c r="J2604" t="s">
        <v>36</v>
      </c>
      <c r="K2604" t="s">
        <v>3833</v>
      </c>
      <c r="L2604" t="s">
        <v>5137</v>
      </c>
    </row>
    <row r="2605" spans="1:12" x14ac:dyDescent="0.35">
      <c r="A2605" t="s">
        <v>6399</v>
      </c>
      <c r="B2605" t="s">
        <v>31</v>
      </c>
      <c r="C2605" t="s">
        <v>31</v>
      </c>
      <c r="D2605" t="s">
        <v>3834</v>
      </c>
      <c r="E2605">
        <v>5</v>
      </c>
      <c r="F2605" t="s">
        <v>3846</v>
      </c>
      <c r="G2605">
        <v>1</v>
      </c>
      <c r="H2605" t="s">
        <v>3825</v>
      </c>
      <c r="I2605">
        <v>5</v>
      </c>
      <c r="J2605" t="s">
        <v>36</v>
      </c>
      <c r="K2605" t="s">
        <v>3833</v>
      </c>
      <c r="L2605" t="s">
        <v>3914</v>
      </c>
    </row>
    <row r="2606" spans="1:12" x14ac:dyDescent="0.35">
      <c r="A2606" t="s">
        <v>1040</v>
      </c>
      <c r="B2606" t="s">
        <v>42</v>
      </c>
      <c r="C2606" t="s">
        <v>42</v>
      </c>
      <c r="D2606" t="s">
        <v>3851</v>
      </c>
      <c r="E2606">
        <v>4</v>
      </c>
      <c r="F2606" t="s">
        <v>3849</v>
      </c>
      <c r="G2606">
        <v>5</v>
      </c>
      <c r="H2606" t="s">
        <v>3880</v>
      </c>
      <c r="I2606">
        <v>20</v>
      </c>
      <c r="J2606" t="s">
        <v>25</v>
      </c>
      <c r="K2606" t="s">
        <v>26</v>
      </c>
      <c r="L2606" t="s">
        <v>3919</v>
      </c>
    </row>
    <row r="2607" spans="1:12" x14ac:dyDescent="0.35">
      <c r="A2607" t="s">
        <v>6400</v>
      </c>
      <c r="B2607" t="s">
        <v>47</v>
      </c>
      <c r="C2607" t="s">
        <v>47</v>
      </c>
      <c r="D2607" t="s">
        <v>3827</v>
      </c>
      <c r="E2607">
        <v>3</v>
      </c>
      <c r="F2607" t="s">
        <v>3879</v>
      </c>
      <c r="G2607">
        <v>4</v>
      </c>
      <c r="H2607" t="s">
        <v>3852</v>
      </c>
      <c r="I2607">
        <v>12</v>
      </c>
      <c r="J2607" t="s">
        <v>36</v>
      </c>
      <c r="K2607" t="s">
        <v>3833</v>
      </c>
      <c r="L2607" t="s">
        <v>3867</v>
      </c>
    </row>
    <row r="2608" spans="1:12" x14ac:dyDescent="0.35">
      <c r="A2608" t="s">
        <v>6401</v>
      </c>
      <c r="B2608" t="s">
        <v>31</v>
      </c>
      <c r="C2608" t="s">
        <v>31</v>
      </c>
      <c r="D2608" t="s">
        <v>3851</v>
      </c>
      <c r="E2608">
        <v>4</v>
      </c>
      <c r="F2608" t="s">
        <v>3846</v>
      </c>
      <c r="G2608">
        <v>1</v>
      </c>
      <c r="H2608" t="s">
        <v>3879</v>
      </c>
      <c r="I2608">
        <v>4</v>
      </c>
      <c r="J2608" t="s">
        <v>3830</v>
      </c>
      <c r="K2608" t="s">
        <v>3833</v>
      </c>
      <c r="L2608" t="s">
        <v>4251</v>
      </c>
    </row>
    <row r="2609" spans="1:12" x14ac:dyDescent="0.35">
      <c r="A2609" t="s">
        <v>1041</v>
      </c>
      <c r="B2609" t="s">
        <v>50</v>
      </c>
      <c r="C2609" t="s">
        <v>50</v>
      </c>
      <c r="D2609" t="s">
        <v>3851</v>
      </c>
      <c r="E2609">
        <v>4</v>
      </c>
      <c r="F2609" t="s">
        <v>3833</v>
      </c>
      <c r="G2609">
        <v>3</v>
      </c>
      <c r="H2609" t="s">
        <v>3852</v>
      </c>
      <c r="I2609">
        <v>12</v>
      </c>
      <c r="J2609" t="s">
        <v>25</v>
      </c>
      <c r="K2609" t="s">
        <v>26</v>
      </c>
      <c r="L2609" t="s">
        <v>5799</v>
      </c>
    </row>
    <row r="2610" spans="1:12" x14ac:dyDescent="0.35">
      <c r="A2610" t="s">
        <v>1042</v>
      </c>
      <c r="B2610" t="s">
        <v>58</v>
      </c>
      <c r="C2610" t="s">
        <v>58</v>
      </c>
      <c r="D2610" t="s">
        <v>3851</v>
      </c>
      <c r="E2610">
        <v>4</v>
      </c>
      <c r="F2610" t="s">
        <v>3879</v>
      </c>
      <c r="G2610">
        <v>4</v>
      </c>
      <c r="H2610" t="s">
        <v>3874</v>
      </c>
      <c r="I2610">
        <v>16</v>
      </c>
      <c r="J2610" t="s">
        <v>25</v>
      </c>
      <c r="K2610" t="s">
        <v>26</v>
      </c>
      <c r="L2610" t="s">
        <v>4169</v>
      </c>
    </row>
    <row r="2611" spans="1:12" x14ac:dyDescent="0.35">
      <c r="A2611" t="s">
        <v>6402</v>
      </c>
      <c r="B2611" t="s">
        <v>58</v>
      </c>
      <c r="C2611" t="s">
        <v>58</v>
      </c>
      <c r="D2611" t="s">
        <v>3827</v>
      </c>
      <c r="E2611">
        <v>3</v>
      </c>
      <c r="F2611" t="s">
        <v>3879</v>
      </c>
      <c r="G2611">
        <v>4</v>
      </c>
      <c r="H2611" t="s">
        <v>3852</v>
      </c>
      <c r="I2611">
        <v>12</v>
      </c>
      <c r="J2611" t="s">
        <v>25</v>
      </c>
      <c r="K2611" t="s">
        <v>3830</v>
      </c>
      <c r="L2611" t="s">
        <v>4235</v>
      </c>
    </row>
    <row r="2612" spans="1:12" x14ac:dyDescent="0.35">
      <c r="A2612" t="s">
        <v>4241</v>
      </c>
      <c r="B2612" t="s">
        <v>3833</v>
      </c>
      <c r="C2612" t="s">
        <v>3826</v>
      </c>
      <c r="D2612" t="s">
        <v>3834</v>
      </c>
      <c r="E2612">
        <v>5</v>
      </c>
      <c r="F2612" t="s">
        <v>3830</v>
      </c>
      <c r="G2612">
        <v>3</v>
      </c>
      <c r="H2612" t="s">
        <v>3835</v>
      </c>
      <c r="I2612">
        <v>15</v>
      </c>
      <c r="J2612" t="s">
        <v>25</v>
      </c>
      <c r="K2612" t="s">
        <v>26</v>
      </c>
      <c r="L2612" t="s">
        <v>4242</v>
      </c>
    </row>
    <row r="2613" spans="1:12" x14ac:dyDescent="0.35">
      <c r="A2613" t="s">
        <v>6403</v>
      </c>
      <c r="B2613" t="s">
        <v>84</v>
      </c>
      <c r="C2613" t="s">
        <v>84</v>
      </c>
      <c r="D2613" t="s">
        <v>3858</v>
      </c>
      <c r="E2613">
        <v>1</v>
      </c>
      <c r="F2613" t="s">
        <v>3839</v>
      </c>
      <c r="G2613">
        <v>1.5</v>
      </c>
      <c r="H2613" t="s">
        <v>3839</v>
      </c>
      <c r="I2613">
        <v>1.5</v>
      </c>
      <c r="J2613" t="s">
        <v>3833</v>
      </c>
      <c r="K2613" t="s">
        <v>3833</v>
      </c>
      <c r="L2613" t="s">
        <v>3932</v>
      </c>
    </row>
    <row r="2614" spans="1:12" x14ac:dyDescent="0.35">
      <c r="A2614" t="s">
        <v>6404</v>
      </c>
      <c r="B2614" t="s">
        <v>47</v>
      </c>
      <c r="C2614" t="s">
        <v>47</v>
      </c>
      <c r="D2614" t="s">
        <v>3851</v>
      </c>
      <c r="E2614">
        <v>4</v>
      </c>
      <c r="F2614" t="s">
        <v>3879</v>
      </c>
      <c r="G2614">
        <v>4</v>
      </c>
      <c r="H2614" t="s">
        <v>3874</v>
      </c>
      <c r="I2614">
        <v>16</v>
      </c>
      <c r="J2614" t="s">
        <v>16</v>
      </c>
      <c r="K2614" t="s">
        <v>3833</v>
      </c>
      <c r="L2614" t="s">
        <v>4183</v>
      </c>
    </row>
    <row r="2615" spans="1:12" x14ac:dyDescent="0.35">
      <c r="A2615" t="s">
        <v>6405</v>
      </c>
      <c r="B2615" t="s">
        <v>58</v>
      </c>
      <c r="C2615" t="s">
        <v>58</v>
      </c>
      <c r="D2615" t="s">
        <v>3838</v>
      </c>
      <c r="E2615">
        <v>2</v>
      </c>
      <c r="F2615" t="s">
        <v>3879</v>
      </c>
      <c r="G2615">
        <v>4</v>
      </c>
      <c r="H2615" t="s">
        <v>3883</v>
      </c>
      <c r="I2615">
        <v>8</v>
      </c>
      <c r="J2615" t="s">
        <v>3833</v>
      </c>
      <c r="K2615" t="s">
        <v>26</v>
      </c>
      <c r="L2615" t="s">
        <v>4480</v>
      </c>
    </row>
    <row r="2616" spans="1:12" x14ac:dyDescent="0.35">
      <c r="A2616" t="s">
        <v>6406</v>
      </c>
      <c r="B2616" t="s">
        <v>58</v>
      </c>
      <c r="C2616" t="s">
        <v>58</v>
      </c>
      <c r="D2616" t="s">
        <v>3838</v>
      </c>
      <c r="E2616">
        <v>2</v>
      </c>
      <c r="F2616" t="s">
        <v>3879</v>
      </c>
      <c r="G2616">
        <v>4</v>
      </c>
      <c r="H2616" t="s">
        <v>3883</v>
      </c>
      <c r="I2616">
        <v>8</v>
      </c>
      <c r="J2616" t="s">
        <v>3833</v>
      </c>
      <c r="K2616" t="s">
        <v>17</v>
      </c>
      <c r="L2616" t="s">
        <v>4070</v>
      </c>
    </row>
    <row r="2617" spans="1:12" x14ac:dyDescent="0.35">
      <c r="A2617" t="s">
        <v>6407</v>
      </c>
      <c r="B2617" t="s">
        <v>84</v>
      </c>
      <c r="C2617" t="s">
        <v>84</v>
      </c>
      <c r="D2617" t="s">
        <v>3838</v>
      </c>
      <c r="E2617">
        <v>2</v>
      </c>
      <c r="F2617" t="s">
        <v>3839</v>
      </c>
      <c r="G2617">
        <v>1.5</v>
      </c>
      <c r="H2617" t="s">
        <v>3828</v>
      </c>
      <c r="I2617">
        <v>3</v>
      </c>
      <c r="J2617" t="s">
        <v>3833</v>
      </c>
      <c r="K2617" t="s">
        <v>17</v>
      </c>
      <c r="L2617" t="s">
        <v>4586</v>
      </c>
    </row>
    <row r="2618" spans="1:12" x14ac:dyDescent="0.35">
      <c r="A2618" t="s">
        <v>1043</v>
      </c>
      <c r="B2618" t="s">
        <v>15</v>
      </c>
      <c r="C2618" t="s">
        <v>15</v>
      </c>
      <c r="D2618" t="s">
        <v>3838</v>
      </c>
      <c r="E2618">
        <v>2</v>
      </c>
      <c r="F2618" t="s">
        <v>3842</v>
      </c>
      <c r="G2618">
        <v>2</v>
      </c>
      <c r="H2618" t="s">
        <v>3879</v>
      </c>
      <c r="I2618">
        <v>4</v>
      </c>
      <c r="J2618" t="s">
        <v>16</v>
      </c>
      <c r="K2618" t="s">
        <v>17</v>
      </c>
      <c r="L2618" t="s">
        <v>3969</v>
      </c>
    </row>
    <row r="2619" spans="1:12" x14ac:dyDescent="0.35">
      <c r="A2619" t="s">
        <v>4243</v>
      </c>
      <c r="B2619" t="s">
        <v>3825</v>
      </c>
      <c r="C2619" t="s">
        <v>15</v>
      </c>
      <c r="D2619" t="s">
        <v>3838</v>
      </c>
      <c r="E2619">
        <v>2</v>
      </c>
      <c r="F2619" t="s">
        <v>3842</v>
      </c>
      <c r="G2619">
        <v>2</v>
      </c>
      <c r="H2619" t="s">
        <v>3879</v>
      </c>
      <c r="I2619">
        <v>4</v>
      </c>
      <c r="J2619" t="s">
        <v>3833</v>
      </c>
      <c r="K2619" t="s">
        <v>17</v>
      </c>
      <c r="L2619" t="s">
        <v>4244</v>
      </c>
    </row>
    <row r="2620" spans="1:12" x14ac:dyDescent="0.35">
      <c r="A2620" t="s">
        <v>6408</v>
      </c>
      <c r="B2620" t="s">
        <v>24</v>
      </c>
      <c r="C2620" t="s">
        <v>24</v>
      </c>
      <c r="D2620" t="s">
        <v>3858</v>
      </c>
      <c r="E2620">
        <v>1</v>
      </c>
      <c r="F2620" t="s">
        <v>3828</v>
      </c>
      <c r="G2620">
        <v>3</v>
      </c>
      <c r="H2620" t="s">
        <v>3828</v>
      </c>
      <c r="I2620">
        <v>3</v>
      </c>
      <c r="J2620" t="s">
        <v>3830</v>
      </c>
      <c r="K2620" t="s">
        <v>26</v>
      </c>
      <c r="L2620" t="s">
        <v>4255</v>
      </c>
    </row>
    <row r="2621" spans="1:12" x14ac:dyDescent="0.35">
      <c r="A2621" t="s">
        <v>1044</v>
      </c>
      <c r="B2621" t="s">
        <v>31</v>
      </c>
      <c r="C2621" t="s">
        <v>31</v>
      </c>
      <c r="D2621" t="s">
        <v>3838</v>
      </c>
      <c r="E2621">
        <v>2</v>
      </c>
      <c r="F2621" t="s">
        <v>3846</v>
      </c>
      <c r="G2621">
        <v>1</v>
      </c>
      <c r="H2621" t="s">
        <v>3842</v>
      </c>
      <c r="I2621">
        <v>2</v>
      </c>
      <c r="J2621" t="s">
        <v>36</v>
      </c>
      <c r="K2621" t="s">
        <v>17</v>
      </c>
      <c r="L2621" t="s">
        <v>4431</v>
      </c>
    </row>
    <row r="2622" spans="1:12" x14ac:dyDescent="0.35">
      <c r="A2622" t="s">
        <v>1045</v>
      </c>
      <c r="B2622" t="s">
        <v>50</v>
      </c>
      <c r="C2622" t="s">
        <v>50</v>
      </c>
      <c r="D2622" t="s">
        <v>3834</v>
      </c>
      <c r="E2622">
        <v>5</v>
      </c>
      <c r="F2622" t="s">
        <v>3828</v>
      </c>
      <c r="G2622">
        <v>3</v>
      </c>
      <c r="H2622" t="s">
        <v>3835</v>
      </c>
      <c r="I2622">
        <v>15</v>
      </c>
      <c r="J2622" t="s">
        <v>25</v>
      </c>
      <c r="K2622" t="s">
        <v>26</v>
      </c>
      <c r="L2622" t="s">
        <v>4377</v>
      </c>
    </row>
    <row r="2623" spans="1:12" x14ac:dyDescent="0.35">
      <c r="A2623" t="s">
        <v>6409</v>
      </c>
      <c r="B2623" t="s">
        <v>84</v>
      </c>
      <c r="C2623" t="s">
        <v>84</v>
      </c>
      <c r="D2623" t="s">
        <v>3858</v>
      </c>
      <c r="E2623">
        <v>1</v>
      </c>
      <c r="F2623" t="s">
        <v>3839</v>
      </c>
      <c r="G2623">
        <v>1.5</v>
      </c>
      <c r="H2623" t="s">
        <v>3839</v>
      </c>
      <c r="I2623">
        <v>1.5</v>
      </c>
      <c r="J2623" t="s">
        <v>25</v>
      </c>
      <c r="K2623" t="s">
        <v>3833</v>
      </c>
      <c r="L2623" t="s">
        <v>4059</v>
      </c>
    </row>
    <row r="2624" spans="1:12" x14ac:dyDescent="0.35">
      <c r="A2624" t="s">
        <v>6410</v>
      </c>
      <c r="B2624" t="s">
        <v>58</v>
      </c>
      <c r="C2624" t="s">
        <v>58</v>
      </c>
      <c r="D2624" t="s">
        <v>3827</v>
      </c>
      <c r="E2624">
        <v>3</v>
      </c>
      <c r="F2624" t="s">
        <v>3879</v>
      </c>
      <c r="G2624">
        <v>4</v>
      </c>
      <c r="H2624" t="s">
        <v>3852</v>
      </c>
      <c r="I2624">
        <v>12</v>
      </c>
      <c r="J2624" t="s">
        <v>3833</v>
      </c>
      <c r="K2624" t="s">
        <v>17</v>
      </c>
      <c r="L2624" t="s">
        <v>4346</v>
      </c>
    </row>
    <row r="2625" spans="1:12" x14ac:dyDescent="0.35">
      <c r="A2625" t="s">
        <v>1046</v>
      </c>
      <c r="B2625" t="s">
        <v>15</v>
      </c>
      <c r="C2625" t="s">
        <v>15</v>
      </c>
      <c r="D2625" t="s">
        <v>3858</v>
      </c>
      <c r="E2625">
        <v>1</v>
      </c>
      <c r="F2625" t="s">
        <v>3842</v>
      </c>
      <c r="G2625">
        <v>2</v>
      </c>
      <c r="H2625" t="s">
        <v>3842</v>
      </c>
      <c r="I2625">
        <v>2</v>
      </c>
      <c r="J2625" t="s">
        <v>16</v>
      </c>
      <c r="K2625" t="s">
        <v>26</v>
      </c>
      <c r="L2625" t="s">
        <v>3952</v>
      </c>
    </row>
    <row r="2626" spans="1:12" x14ac:dyDescent="0.35">
      <c r="A2626" t="s">
        <v>1047</v>
      </c>
      <c r="B2626" t="s">
        <v>3825</v>
      </c>
      <c r="C2626" t="s">
        <v>15</v>
      </c>
      <c r="D2626" t="s">
        <v>3834</v>
      </c>
      <c r="E2626">
        <v>5</v>
      </c>
      <c r="F2626" t="s">
        <v>3842</v>
      </c>
      <c r="G2626">
        <v>2</v>
      </c>
      <c r="H2626" t="s">
        <v>3843</v>
      </c>
      <c r="I2626">
        <v>10</v>
      </c>
      <c r="J2626" t="s">
        <v>36</v>
      </c>
      <c r="K2626" t="s">
        <v>17</v>
      </c>
      <c r="L2626" t="s">
        <v>4245</v>
      </c>
    </row>
    <row r="2627" spans="1:12" x14ac:dyDescent="0.35">
      <c r="A2627" t="s">
        <v>1048</v>
      </c>
      <c r="B2627" t="s">
        <v>58</v>
      </c>
      <c r="C2627" t="s">
        <v>58</v>
      </c>
      <c r="D2627" t="s">
        <v>3825</v>
      </c>
      <c r="E2627">
        <v>3</v>
      </c>
      <c r="F2627" t="s">
        <v>3879</v>
      </c>
      <c r="G2627">
        <v>4</v>
      </c>
      <c r="H2627" t="s">
        <v>3852</v>
      </c>
      <c r="I2627">
        <v>12</v>
      </c>
      <c r="J2627" t="s">
        <v>36</v>
      </c>
      <c r="K2627" t="s">
        <v>26</v>
      </c>
      <c r="L2627" t="s">
        <v>5888</v>
      </c>
    </row>
    <row r="2628" spans="1:12" x14ac:dyDescent="0.35">
      <c r="A2628" t="s">
        <v>6411</v>
      </c>
      <c r="B2628" t="s">
        <v>47</v>
      </c>
      <c r="C2628" t="s">
        <v>47</v>
      </c>
      <c r="D2628" t="s">
        <v>3838</v>
      </c>
      <c r="E2628">
        <v>2</v>
      </c>
      <c r="F2628" t="s">
        <v>3879</v>
      </c>
      <c r="G2628">
        <v>4</v>
      </c>
      <c r="H2628" t="s">
        <v>3883</v>
      </c>
      <c r="I2628">
        <v>8</v>
      </c>
      <c r="J2628" t="s">
        <v>16</v>
      </c>
      <c r="K2628" t="s">
        <v>3833</v>
      </c>
      <c r="L2628" t="s">
        <v>5168</v>
      </c>
    </row>
    <row r="2629" spans="1:12" x14ac:dyDescent="0.35">
      <c r="A2629" t="s">
        <v>6412</v>
      </c>
      <c r="B2629" t="s">
        <v>15</v>
      </c>
      <c r="C2629" t="s">
        <v>15</v>
      </c>
      <c r="D2629" t="s">
        <v>3838</v>
      </c>
      <c r="E2629">
        <v>2</v>
      </c>
      <c r="F2629" t="s">
        <v>3842</v>
      </c>
      <c r="G2629">
        <v>2</v>
      </c>
      <c r="H2629" t="s">
        <v>3879</v>
      </c>
      <c r="I2629">
        <v>4</v>
      </c>
      <c r="J2629" t="s">
        <v>3833</v>
      </c>
      <c r="K2629" t="s">
        <v>3833</v>
      </c>
      <c r="L2629" t="s">
        <v>5158</v>
      </c>
    </row>
    <row r="2630" spans="1:12" x14ac:dyDescent="0.35">
      <c r="A2630" t="s">
        <v>1049</v>
      </c>
      <c r="B2630" t="s">
        <v>50</v>
      </c>
      <c r="C2630" t="s">
        <v>50</v>
      </c>
      <c r="D2630" t="s">
        <v>3838</v>
      </c>
      <c r="E2630">
        <v>2</v>
      </c>
      <c r="F2630" t="s">
        <v>3828</v>
      </c>
      <c r="G2630">
        <v>3</v>
      </c>
      <c r="H2630" t="s">
        <v>3902</v>
      </c>
      <c r="I2630">
        <v>6</v>
      </c>
      <c r="J2630" t="s">
        <v>36</v>
      </c>
      <c r="K2630" t="s">
        <v>26</v>
      </c>
      <c r="L2630" t="s">
        <v>3936</v>
      </c>
    </row>
    <row r="2631" spans="1:12" x14ac:dyDescent="0.35">
      <c r="A2631" t="s">
        <v>1050</v>
      </c>
      <c r="B2631" t="s">
        <v>3825</v>
      </c>
      <c r="C2631" t="s">
        <v>42</v>
      </c>
      <c r="D2631" t="s">
        <v>3851</v>
      </c>
      <c r="E2631">
        <v>4</v>
      </c>
      <c r="F2631" t="s">
        <v>3849</v>
      </c>
      <c r="G2631">
        <v>5</v>
      </c>
      <c r="H2631" t="s">
        <v>3880</v>
      </c>
      <c r="I2631">
        <v>20</v>
      </c>
      <c r="J2631" t="s">
        <v>25</v>
      </c>
      <c r="K2631" t="s">
        <v>17</v>
      </c>
      <c r="L2631" t="s">
        <v>4246</v>
      </c>
    </row>
    <row r="2632" spans="1:12" x14ac:dyDescent="0.35">
      <c r="A2632" t="s">
        <v>6413</v>
      </c>
      <c r="B2632" t="s">
        <v>15</v>
      </c>
      <c r="C2632" t="s">
        <v>15</v>
      </c>
      <c r="D2632" t="s">
        <v>3851</v>
      </c>
      <c r="E2632">
        <v>4</v>
      </c>
      <c r="F2632" t="s">
        <v>3842</v>
      </c>
      <c r="G2632">
        <v>2</v>
      </c>
      <c r="H2632" t="s">
        <v>3883</v>
      </c>
      <c r="I2632">
        <v>8</v>
      </c>
      <c r="J2632" t="s">
        <v>3833</v>
      </c>
      <c r="K2632" t="s">
        <v>17</v>
      </c>
      <c r="L2632" t="s">
        <v>4795</v>
      </c>
    </row>
    <row r="2633" spans="1:12" x14ac:dyDescent="0.35">
      <c r="A2633" t="s">
        <v>6414</v>
      </c>
      <c r="B2633" t="s">
        <v>50</v>
      </c>
      <c r="C2633" t="s">
        <v>50</v>
      </c>
      <c r="D2633" t="s">
        <v>3827</v>
      </c>
      <c r="E2633">
        <v>3</v>
      </c>
      <c r="F2633" t="s">
        <v>3828</v>
      </c>
      <c r="G2633">
        <v>3</v>
      </c>
      <c r="H2633" t="s">
        <v>3829</v>
      </c>
      <c r="I2633">
        <v>9</v>
      </c>
      <c r="J2633" t="s">
        <v>3833</v>
      </c>
      <c r="K2633" t="s">
        <v>26</v>
      </c>
      <c r="L2633" t="s">
        <v>4121</v>
      </c>
    </row>
    <row r="2634" spans="1:12" x14ac:dyDescent="0.35">
      <c r="A2634" t="s">
        <v>1051</v>
      </c>
      <c r="B2634" t="s">
        <v>42</v>
      </c>
      <c r="C2634" t="s">
        <v>42</v>
      </c>
      <c r="D2634" t="s">
        <v>3858</v>
      </c>
      <c r="E2634">
        <v>1</v>
      </c>
      <c r="F2634" t="s">
        <v>3849</v>
      </c>
      <c r="G2634">
        <v>5</v>
      </c>
      <c r="H2634" t="s">
        <v>3833</v>
      </c>
      <c r="I2634">
        <v>5</v>
      </c>
      <c r="J2634" t="s">
        <v>16</v>
      </c>
      <c r="K2634" t="s">
        <v>26</v>
      </c>
      <c r="L2634" t="s">
        <v>4208</v>
      </c>
    </row>
    <row r="2635" spans="1:12" x14ac:dyDescent="0.35">
      <c r="A2635" t="s">
        <v>6415</v>
      </c>
      <c r="B2635" t="s">
        <v>84</v>
      </c>
      <c r="C2635" t="s">
        <v>84</v>
      </c>
      <c r="D2635" t="s">
        <v>3858</v>
      </c>
      <c r="E2635">
        <v>1</v>
      </c>
      <c r="F2635" t="s">
        <v>3839</v>
      </c>
      <c r="G2635">
        <v>1.5</v>
      </c>
      <c r="H2635" t="s">
        <v>3839</v>
      </c>
      <c r="I2635">
        <v>1.5</v>
      </c>
      <c r="J2635" t="s">
        <v>25</v>
      </c>
      <c r="K2635" t="s">
        <v>3833</v>
      </c>
      <c r="L2635" t="s">
        <v>3927</v>
      </c>
    </row>
    <row r="2636" spans="1:12" x14ac:dyDescent="0.35">
      <c r="A2636" t="s">
        <v>1052</v>
      </c>
      <c r="B2636" t="s">
        <v>24</v>
      </c>
      <c r="C2636" t="s">
        <v>24</v>
      </c>
      <c r="D2636" t="s">
        <v>3834</v>
      </c>
      <c r="E2636">
        <v>5</v>
      </c>
      <c r="F2636" t="s">
        <v>3828</v>
      </c>
      <c r="G2636">
        <v>3</v>
      </c>
      <c r="H2636" t="s">
        <v>3835</v>
      </c>
      <c r="I2636">
        <v>15</v>
      </c>
      <c r="J2636" t="s">
        <v>36</v>
      </c>
      <c r="K2636" t="s">
        <v>17</v>
      </c>
      <c r="L2636" t="s">
        <v>4435</v>
      </c>
    </row>
    <row r="2637" spans="1:12" x14ac:dyDescent="0.35">
      <c r="A2637" t="s">
        <v>1053</v>
      </c>
      <c r="B2637" t="s">
        <v>58</v>
      </c>
      <c r="C2637" t="s">
        <v>58</v>
      </c>
      <c r="D2637" t="s">
        <v>3838</v>
      </c>
      <c r="E2637">
        <v>2</v>
      </c>
      <c r="F2637" t="s">
        <v>3879</v>
      </c>
      <c r="G2637">
        <v>4</v>
      </c>
      <c r="H2637" t="s">
        <v>3883</v>
      </c>
      <c r="I2637">
        <v>8</v>
      </c>
      <c r="J2637" t="s">
        <v>36</v>
      </c>
      <c r="K2637" t="s">
        <v>17</v>
      </c>
      <c r="L2637" t="s">
        <v>3903</v>
      </c>
    </row>
    <row r="2638" spans="1:12" x14ac:dyDescent="0.35">
      <c r="A2638" t="s">
        <v>6416</v>
      </c>
      <c r="B2638" t="s">
        <v>50</v>
      </c>
      <c r="C2638" t="s">
        <v>50</v>
      </c>
      <c r="D2638" t="s">
        <v>3858</v>
      </c>
      <c r="E2638">
        <v>1</v>
      </c>
      <c r="F2638" t="s">
        <v>3828</v>
      </c>
      <c r="G2638">
        <v>3</v>
      </c>
      <c r="H2638" t="s">
        <v>3828</v>
      </c>
      <c r="I2638">
        <v>3</v>
      </c>
      <c r="J2638" t="s">
        <v>25</v>
      </c>
      <c r="K2638" t="s">
        <v>3833</v>
      </c>
      <c r="L2638" t="s">
        <v>3867</v>
      </c>
    </row>
    <row r="2639" spans="1:12" x14ac:dyDescent="0.35">
      <c r="A2639" t="s">
        <v>6417</v>
      </c>
      <c r="B2639" t="s">
        <v>50</v>
      </c>
      <c r="C2639" t="s">
        <v>50</v>
      </c>
      <c r="D2639" t="s">
        <v>3858</v>
      </c>
      <c r="E2639">
        <v>1</v>
      </c>
      <c r="F2639" t="s">
        <v>3828</v>
      </c>
      <c r="G2639">
        <v>3</v>
      </c>
      <c r="H2639" t="s">
        <v>3828</v>
      </c>
      <c r="I2639">
        <v>3</v>
      </c>
      <c r="J2639" t="s">
        <v>3825</v>
      </c>
      <c r="K2639" t="s">
        <v>3833</v>
      </c>
      <c r="L2639" t="s">
        <v>4774</v>
      </c>
    </row>
    <row r="2640" spans="1:12" x14ac:dyDescent="0.35">
      <c r="A2640" t="s">
        <v>1054</v>
      </c>
      <c r="B2640" t="s">
        <v>15</v>
      </c>
      <c r="C2640" t="s">
        <v>15</v>
      </c>
      <c r="D2640" t="s">
        <v>3858</v>
      </c>
      <c r="E2640">
        <v>1</v>
      </c>
      <c r="F2640" t="s">
        <v>3842</v>
      </c>
      <c r="G2640">
        <v>2</v>
      </c>
      <c r="H2640" t="s">
        <v>3842</v>
      </c>
      <c r="I2640">
        <v>2</v>
      </c>
      <c r="J2640" t="s">
        <v>16</v>
      </c>
      <c r="K2640" t="s">
        <v>26</v>
      </c>
      <c r="L2640" t="s">
        <v>4121</v>
      </c>
    </row>
    <row r="2641" spans="1:12" x14ac:dyDescent="0.35">
      <c r="A2641" t="s">
        <v>1055</v>
      </c>
      <c r="B2641" t="s">
        <v>31</v>
      </c>
      <c r="C2641" t="s">
        <v>31</v>
      </c>
      <c r="D2641" t="s">
        <v>3838</v>
      </c>
      <c r="E2641">
        <v>2</v>
      </c>
      <c r="F2641" t="s">
        <v>3846</v>
      </c>
      <c r="G2641">
        <v>1</v>
      </c>
      <c r="H2641" t="s">
        <v>3842</v>
      </c>
      <c r="I2641">
        <v>2</v>
      </c>
      <c r="J2641" t="s">
        <v>36</v>
      </c>
      <c r="K2641" t="s">
        <v>17</v>
      </c>
      <c r="L2641" t="s">
        <v>4535</v>
      </c>
    </row>
    <row r="2642" spans="1:12" x14ac:dyDescent="0.35">
      <c r="A2642" t="s">
        <v>6418</v>
      </c>
      <c r="B2642" t="s">
        <v>42</v>
      </c>
      <c r="C2642" t="s">
        <v>42</v>
      </c>
      <c r="D2642" t="s">
        <v>3851</v>
      </c>
      <c r="E2642">
        <v>4</v>
      </c>
      <c r="F2642" t="s">
        <v>3849</v>
      </c>
      <c r="G2642">
        <v>5</v>
      </c>
      <c r="H2642" t="s">
        <v>3880</v>
      </c>
      <c r="I2642">
        <v>20</v>
      </c>
      <c r="J2642" t="s">
        <v>25</v>
      </c>
      <c r="K2642" t="s">
        <v>3833</v>
      </c>
      <c r="L2642" t="s">
        <v>4114</v>
      </c>
    </row>
    <row r="2643" spans="1:12" x14ac:dyDescent="0.35">
      <c r="A2643" t="s">
        <v>6419</v>
      </c>
      <c r="B2643" t="s">
        <v>47</v>
      </c>
      <c r="C2643" t="s">
        <v>47</v>
      </c>
      <c r="D2643" t="s">
        <v>3830</v>
      </c>
      <c r="E2643">
        <v>4</v>
      </c>
      <c r="F2643" t="s">
        <v>3879</v>
      </c>
      <c r="G2643">
        <v>4</v>
      </c>
      <c r="H2643" t="s">
        <v>3874</v>
      </c>
      <c r="I2643">
        <v>16</v>
      </c>
      <c r="J2643" t="s">
        <v>3833</v>
      </c>
      <c r="K2643" t="s">
        <v>3833</v>
      </c>
      <c r="L2643" t="s">
        <v>4067</v>
      </c>
    </row>
    <row r="2644" spans="1:12" x14ac:dyDescent="0.35">
      <c r="A2644" t="s">
        <v>6420</v>
      </c>
      <c r="B2644" t="s">
        <v>50</v>
      </c>
      <c r="C2644" t="s">
        <v>50</v>
      </c>
      <c r="D2644" t="s">
        <v>3858</v>
      </c>
      <c r="E2644">
        <v>1</v>
      </c>
      <c r="F2644" t="s">
        <v>3828</v>
      </c>
      <c r="G2644">
        <v>3</v>
      </c>
      <c r="H2644" t="s">
        <v>3828</v>
      </c>
      <c r="I2644">
        <v>3</v>
      </c>
      <c r="J2644" t="s">
        <v>3833</v>
      </c>
      <c r="K2644" t="s">
        <v>17</v>
      </c>
      <c r="L2644" t="s">
        <v>4091</v>
      </c>
    </row>
    <row r="2645" spans="1:12" x14ac:dyDescent="0.35">
      <c r="A2645" t="s">
        <v>6421</v>
      </c>
      <c r="B2645" t="s">
        <v>47</v>
      </c>
      <c r="C2645" t="s">
        <v>47</v>
      </c>
      <c r="D2645" t="s">
        <v>3851</v>
      </c>
      <c r="E2645">
        <v>4</v>
      </c>
      <c r="F2645" t="s">
        <v>3879</v>
      </c>
      <c r="G2645">
        <v>4</v>
      </c>
      <c r="H2645" t="s">
        <v>3874</v>
      </c>
      <c r="I2645">
        <v>16</v>
      </c>
      <c r="J2645" t="s">
        <v>25</v>
      </c>
      <c r="K2645" t="s">
        <v>3833</v>
      </c>
      <c r="L2645" t="s">
        <v>4377</v>
      </c>
    </row>
    <row r="2646" spans="1:12" x14ac:dyDescent="0.35">
      <c r="A2646" t="s">
        <v>6422</v>
      </c>
      <c r="B2646" t="s">
        <v>42</v>
      </c>
      <c r="C2646" t="s">
        <v>42</v>
      </c>
      <c r="D2646" t="s">
        <v>3858</v>
      </c>
      <c r="E2646">
        <v>1</v>
      </c>
      <c r="F2646" t="s">
        <v>3849</v>
      </c>
      <c r="G2646">
        <v>5</v>
      </c>
      <c r="H2646" t="s">
        <v>3849</v>
      </c>
      <c r="I2646">
        <v>5</v>
      </c>
      <c r="J2646" t="s">
        <v>3830</v>
      </c>
      <c r="K2646" t="s">
        <v>17</v>
      </c>
      <c r="L2646" t="s">
        <v>4092</v>
      </c>
    </row>
    <row r="2647" spans="1:12" x14ac:dyDescent="0.35">
      <c r="A2647" t="s">
        <v>6423</v>
      </c>
      <c r="B2647" t="s">
        <v>84</v>
      </c>
      <c r="C2647" t="s">
        <v>84</v>
      </c>
      <c r="D2647" t="s">
        <v>3851</v>
      </c>
      <c r="E2647">
        <v>4</v>
      </c>
      <c r="F2647" t="s">
        <v>3839</v>
      </c>
      <c r="G2647">
        <v>1.5</v>
      </c>
      <c r="H2647" t="s">
        <v>3902</v>
      </c>
      <c r="I2647">
        <v>6</v>
      </c>
      <c r="J2647" t="s">
        <v>3833</v>
      </c>
      <c r="K2647" t="s">
        <v>3830</v>
      </c>
      <c r="L2647" t="s">
        <v>3978</v>
      </c>
    </row>
    <row r="2648" spans="1:12" x14ac:dyDescent="0.35">
      <c r="A2648" t="s">
        <v>6424</v>
      </c>
      <c r="B2648" t="s">
        <v>24</v>
      </c>
      <c r="C2648" t="s">
        <v>24</v>
      </c>
      <c r="D2648" t="s">
        <v>3858</v>
      </c>
      <c r="E2648">
        <v>1</v>
      </c>
      <c r="F2648" t="s">
        <v>3828</v>
      </c>
      <c r="G2648">
        <v>3</v>
      </c>
      <c r="H2648" t="s">
        <v>3828</v>
      </c>
      <c r="I2648">
        <v>3</v>
      </c>
      <c r="J2648" t="s">
        <v>16</v>
      </c>
      <c r="K2648" t="s">
        <v>3833</v>
      </c>
      <c r="L2648" t="s">
        <v>4085</v>
      </c>
    </row>
    <row r="2649" spans="1:12" x14ac:dyDescent="0.35">
      <c r="A2649" t="s">
        <v>6425</v>
      </c>
      <c r="B2649" t="s">
        <v>15</v>
      </c>
      <c r="C2649" t="s">
        <v>15</v>
      </c>
      <c r="D2649" t="s">
        <v>3830</v>
      </c>
      <c r="E2649">
        <v>2</v>
      </c>
      <c r="F2649" t="s">
        <v>3842</v>
      </c>
      <c r="G2649">
        <v>2</v>
      </c>
      <c r="H2649" t="s">
        <v>3879</v>
      </c>
      <c r="I2649">
        <v>4</v>
      </c>
      <c r="J2649" t="s">
        <v>36</v>
      </c>
      <c r="K2649" t="s">
        <v>3833</v>
      </c>
      <c r="L2649" t="s">
        <v>3900</v>
      </c>
    </row>
    <row r="2650" spans="1:12" x14ac:dyDescent="0.35">
      <c r="A2650" t="s">
        <v>6426</v>
      </c>
      <c r="B2650" t="s">
        <v>31</v>
      </c>
      <c r="C2650" t="s">
        <v>31</v>
      </c>
      <c r="D2650" t="s">
        <v>3851</v>
      </c>
      <c r="E2650">
        <v>4</v>
      </c>
      <c r="F2650" t="s">
        <v>3846</v>
      </c>
      <c r="G2650">
        <v>1</v>
      </c>
      <c r="H2650" t="s">
        <v>3879</v>
      </c>
      <c r="I2650">
        <v>4</v>
      </c>
      <c r="J2650" t="s">
        <v>16</v>
      </c>
      <c r="K2650" t="s">
        <v>3833</v>
      </c>
      <c r="L2650" t="s">
        <v>4266</v>
      </c>
    </row>
    <row r="2651" spans="1:12" x14ac:dyDescent="0.35">
      <c r="A2651" t="s">
        <v>1056</v>
      </c>
      <c r="B2651" t="s">
        <v>47</v>
      </c>
      <c r="C2651" t="s">
        <v>47</v>
      </c>
      <c r="D2651" t="s">
        <v>3851</v>
      </c>
      <c r="E2651">
        <v>4</v>
      </c>
      <c r="F2651" t="s">
        <v>3879</v>
      </c>
      <c r="G2651">
        <v>4</v>
      </c>
      <c r="H2651" t="s">
        <v>3874</v>
      </c>
      <c r="I2651">
        <v>16</v>
      </c>
      <c r="J2651" t="s">
        <v>25</v>
      </c>
      <c r="K2651" t="s">
        <v>26</v>
      </c>
      <c r="L2651" t="s">
        <v>3913</v>
      </c>
    </row>
    <row r="2652" spans="1:12" x14ac:dyDescent="0.35">
      <c r="A2652" t="s">
        <v>6427</v>
      </c>
      <c r="B2652" t="s">
        <v>15</v>
      </c>
      <c r="C2652" t="s">
        <v>15</v>
      </c>
      <c r="D2652" t="s">
        <v>3851</v>
      </c>
      <c r="E2652">
        <v>4</v>
      </c>
      <c r="F2652" t="s">
        <v>3842</v>
      </c>
      <c r="G2652">
        <v>2</v>
      </c>
      <c r="H2652" t="s">
        <v>3883</v>
      </c>
      <c r="I2652">
        <v>8</v>
      </c>
      <c r="J2652" t="s">
        <v>3833</v>
      </c>
      <c r="K2652" t="s">
        <v>3833</v>
      </c>
      <c r="L2652" t="s">
        <v>4342</v>
      </c>
    </row>
    <row r="2653" spans="1:12" x14ac:dyDescent="0.35">
      <c r="A2653" t="s">
        <v>6428</v>
      </c>
      <c r="B2653" t="s">
        <v>15</v>
      </c>
      <c r="C2653" t="s">
        <v>15</v>
      </c>
      <c r="D2653" t="s">
        <v>3858</v>
      </c>
      <c r="E2653">
        <v>1</v>
      </c>
      <c r="F2653" t="s">
        <v>3842</v>
      </c>
      <c r="G2653">
        <v>2</v>
      </c>
      <c r="H2653" t="s">
        <v>3842</v>
      </c>
      <c r="I2653">
        <v>2</v>
      </c>
      <c r="J2653" t="s">
        <v>36</v>
      </c>
      <c r="K2653" t="s">
        <v>3825</v>
      </c>
      <c r="L2653" t="s">
        <v>4582</v>
      </c>
    </row>
    <row r="2654" spans="1:12" x14ac:dyDescent="0.35">
      <c r="A2654" t="s">
        <v>1057</v>
      </c>
      <c r="B2654" t="s">
        <v>50</v>
      </c>
      <c r="C2654" t="s">
        <v>50</v>
      </c>
      <c r="D2654" t="s">
        <v>3858</v>
      </c>
      <c r="E2654">
        <v>1</v>
      </c>
      <c r="F2654" t="s">
        <v>3828</v>
      </c>
      <c r="G2654">
        <v>3</v>
      </c>
      <c r="H2654" t="s">
        <v>3828</v>
      </c>
      <c r="I2654">
        <v>3</v>
      </c>
      <c r="J2654" t="s">
        <v>36</v>
      </c>
      <c r="K2654" t="s">
        <v>17</v>
      </c>
      <c r="L2654" t="s">
        <v>4738</v>
      </c>
    </row>
    <row r="2655" spans="1:12" x14ac:dyDescent="0.35">
      <c r="A2655" t="s">
        <v>6429</v>
      </c>
      <c r="B2655" t="s">
        <v>24</v>
      </c>
      <c r="C2655" t="s">
        <v>24</v>
      </c>
      <c r="D2655" t="s">
        <v>3838</v>
      </c>
      <c r="E2655">
        <v>2</v>
      </c>
      <c r="F2655" t="s">
        <v>3833</v>
      </c>
      <c r="G2655">
        <v>3</v>
      </c>
      <c r="H2655" t="s">
        <v>3902</v>
      </c>
      <c r="I2655">
        <v>6</v>
      </c>
      <c r="J2655" t="s">
        <v>16</v>
      </c>
      <c r="K2655" t="s">
        <v>3825</v>
      </c>
      <c r="L2655" t="s">
        <v>4758</v>
      </c>
    </row>
    <row r="2656" spans="1:12" x14ac:dyDescent="0.35">
      <c r="A2656" t="s">
        <v>1058</v>
      </c>
      <c r="B2656" t="s">
        <v>50</v>
      </c>
      <c r="C2656" t="s">
        <v>50</v>
      </c>
      <c r="D2656" t="s">
        <v>3858</v>
      </c>
      <c r="E2656">
        <v>1</v>
      </c>
      <c r="F2656" t="s">
        <v>3828</v>
      </c>
      <c r="G2656">
        <v>3</v>
      </c>
      <c r="H2656" t="s">
        <v>3828</v>
      </c>
      <c r="I2656">
        <v>3</v>
      </c>
      <c r="J2656" t="s">
        <v>16</v>
      </c>
      <c r="K2656" t="s">
        <v>26</v>
      </c>
      <c r="L2656" t="s">
        <v>3973</v>
      </c>
    </row>
    <row r="2657" spans="1:12" x14ac:dyDescent="0.35">
      <c r="A2657" t="s">
        <v>1059</v>
      </c>
      <c r="B2657" t="s">
        <v>47</v>
      </c>
      <c r="C2657" t="s">
        <v>47</v>
      </c>
      <c r="D2657" t="s">
        <v>3834</v>
      </c>
      <c r="E2657">
        <v>5</v>
      </c>
      <c r="F2657" t="s">
        <v>3879</v>
      </c>
      <c r="G2657">
        <v>4</v>
      </c>
      <c r="H2657" t="s">
        <v>3880</v>
      </c>
      <c r="I2657">
        <v>20</v>
      </c>
      <c r="J2657" t="s">
        <v>36</v>
      </c>
      <c r="K2657" t="s">
        <v>26</v>
      </c>
      <c r="L2657" t="s">
        <v>4405</v>
      </c>
    </row>
    <row r="2658" spans="1:12" x14ac:dyDescent="0.35">
      <c r="A2658" t="s">
        <v>4247</v>
      </c>
      <c r="B2658" t="s">
        <v>3830</v>
      </c>
      <c r="C2658" t="s">
        <v>3826</v>
      </c>
      <c r="D2658" t="s">
        <v>3851</v>
      </c>
      <c r="E2658">
        <v>4</v>
      </c>
      <c r="F2658" t="s">
        <v>3828</v>
      </c>
      <c r="G2658">
        <v>3</v>
      </c>
      <c r="H2658" t="s">
        <v>3852</v>
      </c>
      <c r="I2658">
        <v>12</v>
      </c>
      <c r="J2658" t="s">
        <v>3833</v>
      </c>
      <c r="K2658" t="s">
        <v>3833</v>
      </c>
      <c r="L2658" t="s">
        <v>4134</v>
      </c>
    </row>
    <row r="2659" spans="1:12" x14ac:dyDescent="0.35">
      <c r="A2659" t="s">
        <v>6430</v>
      </c>
      <c r="B2659" t="s">
        <v>24</v>
      </c>
      <c r="C2659" t="s">
        <v>24</v>
      </c>
      <c r="D2659" t="s">
        <v>3838</v>
      </c>
      <c r="E2659">
        <v>2</v>
      </c>
      <c r="F2659" t="s">
        <v>3828</v>
      </c>
      <c r="G2659">
        <v>3</v>
      </c>
      <c r="H2659" t="s">
        <v>3902</v>
      </c>
      <c r="I2659">
        <v>6</v>
      </c>
      <c r="J2659" t="s">
        <v>16</v>
      </c>
      <c r="K2659" t="s">
        <v>3833</v>
      </c>
      <c r="L2659" t="s">
        <v>4111</v>
      </c>
    </row>
    <row r="2660" spans="1:12" x14ac:dyDescent="0.35">
      <c r="A2660" t="s">
        <v>6431</v>
      </c>
      <c r="B2660" t="s">
        <v>31</v>
      </c>
      <c r="C2660" t="s">
        <v>31</v>
      </c>
      <c r="D2660" t="s">
        <v>3851</v>
      </c>
      <c r="E2660">
        <v>4</v>
      </c>
      <c r="F2660" t="s">
        <v>3846</v>
      </c>
      <c r="G2660">
        <v>1</v>
      </c>
      <c r="H2660" t="s">
        <v>3879</v>
      </c>
      <c r="I2660">
        <v>4</v>
      </c>
      <c r="J2660" t="s">
        <v>3833</v>
      </c>
      <c r="K2660" t="s">
        <v>17</v>
      </c>
      <c r="L2660" t="s">
        <v>4307</v>
      </c>
    </row>
    <row r="2661" spans="1:12" x14ac:dyDescent="0.35">
      <c r="A2661" t="s">
        <v>1060</v>
      </c>
      <c r="B2661" t="s">
        <v>50</v>
      </c>
      <c r="C2661" t="s">
        <v>50</v>
      </c>
      <c r="D2661" t="s">
        <v>3838</v>
      </c>
      <c r="E2661">
        <v>2</v>
      </c>
      <c r="F2661" t="s">
        <v>3828</v>
      </c>
      <c r="G2661">
        <v>3</v>
      </c>
      <c r="H2661" t="s">
        <v>3902</v>
      </c>
      <c r="I2661">
        <v>6</v>
      </c>
      <c r="J2661" t="s">
        <v>16</v>
      </c>
      <c r="K2661" t="s">
        <v>17</v>
      </c>
      <c r="L2661" t="s">
        <v>4244</v>
      </c>
    </row>
    <row r="2662" spans="1:12" x14ac:dyDescent="0.35">
      <c r="A2662" t="s">
        <v>1061</v>
      </c>
      <c r="B2662" t="s">
        <v>58</v>
      </c>
      <c r="C2662" t="s">
        <v>58</v>
      </c>
      <c r="D2662" t="s">
        <v>3858</v>
      </c>
      <c r="E2662">
        <v>1</v>
      </c>
      <c r="F2662" t="s">
        <v>3879</v>
      </c>
      <c r="G2662">
        <v>4</v>
      </c>
      <c r="H2662" t="s">
        <v>3879</v>
      </c>
      <c r="I2662">
        <v>4</v>
      </c>
      <c r="J2662" t="s">
        <v>16</v>
      </c>
      <c r="K2662" t="s">
        <v>17</v>
      </c>
      <c r="L2662" t="s">
        <v>4145</v>
      </c>
    </row>
    <row r="2663" spans="1:12" x14ac:dyDescent="0.35">
      <c r="A2663" t="s">
        <v>1062</v>
      </c>
      <c r="B2663" t="s">
        <v>47</v>
      </c>
      <c r="C2663" t="s">
        <v>47</v>
      </c>
      <c r="D2663" t="s">
        <v>3858</v>
      </c>
      <c r="E2663">
        <v>1</v>
      </c>
      <c r="F2663" t="s">
        <v>3879</v>
      </c>
      <c r="G2663">
        <v>4</v>
      </c>
      <c r="H2663" t="s">
        <v>3879</v>
      </c>
      <c r="I2663">
        <v>4</v>
      </c>
      <c r="J2663" t="s">
        <v>36</v>
      </c>
      <c r="K2663" t="s">
        <v>17</v>
      </c>
      <c r="L2663" t="s">
        <v>5035</v>
      </c>
    </row>
    <row r="2664" spans="1:12" x14ac:dyDescent="0.35">
      <c r="A2664" t="s">
        <v>1063</v>
      </c>
      <c r="B2664" t="s">
        <v>31</v>
      </c>
      <c r="C2664" t="s">
        <v>31</v>
      </c>
      <c r="D2664" t="s">
        <v>3858</v>
      </c>
      <c r="E2664">
        <v>1</v>
      </c>
      <c r="F2664" t="s">
        <v>3846</v>
      </c>
      <c r="G2664">
        <v>1</v>
      </c>
      <c r="H2664" t="s">
        <v>3846</v>
      </c>
      <c r="I2664">
        <v>1</v>
      </c>
      <c r="J2664" t="s">
        <v>16</v>
      </c>
      <c r="K2664" t="s">
        <v>17</v>
      </c>
      <c r="L2664" t="s">
        <v>3863</v>
      </c>
    </row>
    <row r="2665" spans="1:12" x14ac:dyDescent="0.35">
      <c r="A2665" t="s">
        <v>6432</v>
      </c>
      <c r="B2665" t="s">
        <v>58</v>
      </c>
      <c r="C2665" t="s">
        <v>58</v>
      </c>
      <c r="D2665" t="s">
        <v>3851</v>
      </c>
      <c r="E2665">
        <v>4</v>
      </c>
      <c r="F2665" t="s">
        <v>3879</v>
      </c>
      <c r="G2665">
        <v>4</v>
      </c>
      <c r="H2665" t="s">
        <v>3874</v>
      </c>
      <c r="I2665">
        <v>16</v>
      </c>
      <c r="J2665" t="s">
        <v>3833</v>
      </c>
      <c r="K2665" t="s">
        <v>3833</v>
      </c>
      <c r="L2665" t="s">
        <v>3973</v>
      </c>
    </row>
    <row r="2666" spans="1:12" x14ac:dyDescent="0.35">
      <c r="A2666" t="s">
        <v>6433</v>
      </c>
      <c r="B2666" t="s">
        <v>42</v>
      </c>
      <c r="C2666" t="s">
        <v>42</v>
      </c>
      <c r="D2666" t="s">
        <v>3858</v>
      </c>
      <c r="E2666">
        <v>1</v>
      </c>
      <c r="F2666" t="s">
        <v>3849</v>
      </c>
      <c r="G2666">
        <v>5</v>
      </c>
      <c r="H2666" t="s">
        <v>3849</v>
      </c>
      <c r="I2666">
        <v>5</v>
      </c>
      <c r="J2666" t="s">
        <v>3833</v>
      </c>
      <c r="K2666" t="s">
        <v>26</v>
      </c>
      <c r="L2666" t="s">
        <v>4391</v>
      </c>
    </row>
    <row r="2667" spans="1:12" x14ac:dyDescent="0.35">
      <c r="A2667" t="s">
        <v>6434</v>
      </c>
      <c r="B2667" t="s">
        <v>58</v>
      </c>
      <c r="C2667" t="s">
        <v>58</v>
      </c>
      <c r="D2667" t="s">
        <v>3851</v>
      </c>
      <c r="E2667">
        <v>4</v>
      </c>
      <c r="F2667" t="s">
        <v>3879</v>
      </c>
      <c r="G2667">
        <v>4</v>
      </c>
      <c r="H2667" t="s">
        <v>3874</v>
      </c>
      <c r="I2667">
        <v>16</v>
      </c>
      <c r="J2667" t="s">
        <v>3830</v>
      </c>
      <c r="K2667" t="s">
        <v>26</v>
      </c>
      <c r="L2667" t="s">
        <v>4745</v>
      </c>
    </row>
    <row r="2668" spans="1:12" x14ac:dyDescent="0.35">
      <c r="A2668" t="s">
        <v>6435</v>
      </c>
      <c r="B2668" t="s">
        <v>42</v>
      </c>
      <c r="C2668" t="s">
        <v>42</v>
      </c>
      <c r="D2668" t="s">
        <v>3834</v>
      </c>
      <c r="E2668">
        <v>5</v>
      </c>
      <c r="F2668" t="s">
        <v>3849</v>
      </c>
      <c r="G2668">
        <v>5</v>
      </c>
      <c r="H2668" t="s">
        <v>3855</v>
      </c>
      <c r="I2668">
        <v>25</v>
      </c>
      <c r="J2668" t="s">
        <v>3833</v>
      </c>
      <c r="K2668" t="s">
        <v>26</v>
      </c>
      <c r="L2668" t="s">
        <v>4925</v>
      </c>
    </row>
    <row r="2669" spans="1:12" x14ac:dyDescent="0.35">
      <c r="A2669" t="s">
        <v>1064</v>
      </c>
      <c r="B2669" t="s">
        <v>24</v>
      </c>
      <c r="C2669" t="s">
        <v>24</v>
      </c>
      <c r="D2669" t="s">
        <v>3858</v>
      </c>
      <c r="E2669">
        <v>1</v>
      </c>
      <c r="F2669" t="s">
        <v>3828</v>
      </c>
      <c r="G2669">
        <v>3</v>
      </c>
      <c r="H2669" t="s">
        <v>3828</v>
      </c>
      <c r="I2669">
        <v>3</v>
      </c>
      <c r="J2669" t="s">
        <v>16</v>
      </c>
      <c r="K2669" t="s">
        <v>26</v>
      </c>
      <c r="L2669" t="s">
        <v>4352</v>
      </c>
    </row>
    <row r="2670" spans="1:12" x14ac:dyDescent="0.35">
      <c r="A2670" t="s">
        <v>6436</v>
      </c>
      <c r="B2670" t="s">
        <v>31</v>
      </c>
      <c r="C2670" t="s">
        <v>31</v>
      </c>
      <c r="D2670" t="s">
        <v>3827</v>
      </c>
      <c r="E2670">
        <v>3</v>
      </c>
      <c r="F2670" t="s">
        <v>3846</v>
      </c>
      <c r="G2670">
        <v>1</v>
      </c>
      <c r="H2670" t="s">
        <v>3828</v>
      </c>
      <c r="I2670">
        <v>3</v>
      </c>
      <c r="J2670" t="s">
        <v>16</v>
      </c>
      <c r="K2670" t="s">
        <v>3833</v>
      </c>
      <c r="L2670" t="s">
        <v>3844</v>
      </c>
    </row>
    <row r="2671" spans="1:12" x14ac:dyDescent="0.35">
      <c r="A2671" t="s">
        <v>6437</v>
      </c>
      <c r="B2671" t="s">
        <v>84</v>
      </c>
      <c r="C2671" t="s">
        <v>84</v>
      </c>
      <c r="D2671" t="s">
        <v>3851</v>
      </c>
      <c r="E2671">
        <v>4</v>
      </c>
      <c r="F2671" t="s">
        <v>3839</v>
      </c>
      <c r="G2671">
        <v>1.5</v>
      </c>
      <c r="H2671" t="s">
        <v>3902</v>
      </c>
      <c r="I2671">
        <v>6</v>
      </c>
      <c r="J2671" t="s">
        <v>16</v>
      </c>
      <c r="K2671" t="s">
        <v>17</v>
      </c>
      <c r="L2671" t="s">
        <v>3833</v>
      </c>
    </row>
    <row r="2672" spans="1:12" x14ac:dyDescent="0.35">
      <c r="A2672" t="s">
        <v>1065</v>
      </c>
      <c r="B2672" t="s">
        <v>47</v>
      </c>
      <c r="C2672" t="s">
        <v>47</v>
      </c>
      <c r="D2672" t="s">
        <v>3838</v>
      </c>
      <c r="E2672">
        <v>2</v>
      </c>
      <c r="F2672" t="s">
        <v>3879</v>
      </c>
      <c r="G2672">
        <v>4</v>
      </c>
      <c r="H2672" t="s">
        <v>3883</v>
      </c>
      <c r="I2672">
        <v>8</v>
      </c>
      <c r="J2672" t="s">
        <v>16</v>
      </c>
      <c r="K2672" t="s">
        <v>17</v>
      </c>
      <c r="L2672" t="s">
        <v>4102</v>
      </c>
    </row>
    <row r="2673" spans="1:12" x14ac:dyDescent="0.35">
      <c r="A2673" t="s">
        <v>6438</v>
      </c>
      <c r="B2673" t="s">
        <v>58</v>
      </c>
      <c r="C2673" t="s">
        <v>58</v>
      </c>
      <c r="D2673" t="s">
        <v>3838</v>
      </c>
      <c r="E2673">
        <v>2</v>
      </c>
      <c r="F2673" t="s">
        <v>3879</v>
      </c>
      <c r="G2673">
        <v>4</v>
      </c>
      <c r="H2673" t="s">
        <v>3883</v>
      </c>
      <c r="I2673">
        <v>8</v>
      </c>
      <c r="J2673" t="s">
        <v>36</v>
      </c>
      <c r="K2673" t="s">
        <v>3833</v>
      </c>
      <c r="L2673" t="s">
        <v>4382</v>
      </c>
    </row>
    <row r="2674" spans="1:12" x14ac:dyDescent="0.35">
      <c r="A2674" t="s">
        <v>6439</v>
      </c>
      <c r="B2674" t="s">
        <v>31</v>
      </c>
      <c r="C2674" t="s">
        <v>31</v>
      </c>
      <c r="D2674" t="s">
        <v>3851</v>
      </c>
      <c r="E2674">
        <v>4</v>
      </c>
      <c r="F2674" t="s">
        <v>3846</v>
      </c>
      <c r="G2674">
        <v>1</v>
      </c>
      <c r="H2674" t="s">
        <v>3879</v>
      </c>
      <c r="I2674">
        <v>4</v>
      </c>
      <c r="J2674" t="s">
        <v>3833</v>
      </c>
      <c r="K2674" t="s">
        <v>3833</v>
      </c>
      <c r="L2674" t="s">
        <v>4539</v>
      </c>
    </row>
    <row r="2675" spans="1:12" x14ac:dyDescent="0.35">
      <c r="A2675" t="s">
        <v>1066</v>
      </c>
      <c r="B2675" t="s">
        <v>58</v>
      </c>
      <c r="C2675" t="s">
        <v>58</v>
      </c>
      <c r="D2675" t="s">
        <v>3827</v>
      </c>
      <c r="E2675">
        <v>3</v>
      </c>
      <c r="F2675" t="s">
        <v>3879</v>
      </c>
      <c r="G2675">
        <v>4</v>
      </c>
      <c r="H2675" t="s">
        <v>3830</v>
      </c>
      <c r="I2675">
        <v>12</v>
      </c>
      <c r="J2675" t="s">
        <v>36</v>
      </c>
      <c r="K2675" t="s">
        <v>26</v>
      </c>
      <c r="L2675" t="s">
        <v>4182</v>
      </c>
    </row>
    <row r="2676" spans="1:12" x14ac:dyDescent="0.35">
      <c r="A2676" t="s">
        <v>4248</v>
      </c>
      <c r="B2676" t="s">
        <v>3825</v>
      </c>
      <c r="C2676" t="s">
        <v>3826</v>
      </c>
      <c r="D2676" t="s">
        <v>3834</v>
      </c>
      <c r="E2676">
        <v>5</v>
      </c>
      <c r="F2676" t="s">
        <v>3828</v>
      </c>
      <c r="G2676">
        <v>3</v>
      </c>
      <c r="H2676" t="s">
        <v>3835</v>
      </c>
      <c r="I2676">
        <v>15</v>
      </c>
      <c r="J2676" t="s">
        <v>16</v>
      </c>
      <c r="K2676" t="s">
        <v>26</v>
      </c>
      <c r="L2676" t="s">
        <v>4249</v>
      </c>
    </row>
    <row r="2677" spans="1:12" x14ac:dyDescent="0.35">
      <c r="A2677" t="s">
        <v>6440</v>
      </c>
      <c r="B2677" t="s">
        <v>42</v>
      </c>
      <c r="C2677" t="s">
        <v>42</v>
      </c>
      <c r="D2677" t="s">
        <v>3827</v>
      </c>
      <c r="E2677">
        <v>3</v>
      </c>
      <c r="F2677" t="s">
        <v>3849</v>
      </c>
      <c r="G2677">
        <v>5</v>
      </c>
      <c r="H2677" t="s">
        <v>3835</v>
      </c>
      <c r="I2677">
        <v>15</v>
      </c>
      <c r="J2677" t="s">
        <v>36</v>
      </c>
      <c r="K2677" t="s">
        <v>3833</v>
      </c>
      <c r="L2677" t="s">
        <v>5702</v>
      </c>
    </row>
    <row r="2678" spans="1:12" x14ac:dyDescent="0.35">
      <c r="A2678" t="s">
        <v>6441</v>
      </c>
      <c r="B2678" t="s">
        <v>50</v>
      </c>
      <c r="C2678" t="s">
        <v>50</v>
      </c>
      <c r="D2678" t="s">
        <v>3834</v>
      </c>
      <c r="E2678">
        <v>5</v>
      </c>
      <c r="F2678" t="s">
        <v>3828</v>
      </c>
      <c r="G2678">
        <v>3</v>
      </c>
      <c r="H2678" t="s">
        <v>3835</v>
      </c>
      <c r="I2678">
        <v>15</v>
      </c>
      <c r="J2678" t="s">
        <v>36</v>
      </c>
      <c r="K2678" t="s">
        <v>3833</v>
      </c>
      <c r="L2678" t="s">
        <v>4389</v>
      </c>
    </row>
    <row r="2679" spans="1:12" x14ac:dyDescent="0.35">
      <c r="A2679" t="s">
        <v>6442</v>
      </c>
      <c r="B2679" t="s">
        <v>24</v>
      </c>
      <c r="C2679" t="s">
        <v>24</v>
      </c>
      <c r="D2679" t="s">
        <v>3834</v>
      </c>
      <c r="E2679">
        <v>5</v>
      </c>
      <c r="F2679" t="s">
        <v>3828</v>
      </c>
      <c r="G2679">
        <v>3</v>
      </c>
      <c r="H2679" t="s">
        <v>3835</v>
      </c>
      <c r="I2679">
        <v>15</v>
      </c>
      <c r="J2679" t="s">
        <v>25</v>
      </c>
      <c r="K2679" t="s">
        <v>3833</v>
      </c>
      <c r="L2679" t="s">
        <v>4226</v>
      </c>
    </row>
    <row r="2680" spans="1:12" x14ac:dyDescent="0.35">
      <c r="A2680" t="s">
        <v>1067</v>
      </c>
      <c r="B2680" t="s">
        <v>24</v>
      </c>
      <c r="C2680" t="s">
        <v>24</v>
      </c>
      <c r="D2680" t="s">
        <v>3834</v>
      </c>
      <c r="E2680">
        <v>5</v>
      </c>
      <c r="F2680" t="s">
        <v>3828</v>
      </c>
      <c r="G2680">
        <v>3</v>
      </c>
      <c r="H2680" t="s">
        <v>3835</v>
      </c>
      <c r="I2680">
        <v>15</v>
      </c>
      <c r="J2680" t="s">
        <v>16</v>
      </c>
      <c r="K2680" t="s">
        <v>26</v>
      </c>
      <c r="L2680" t="s">
        <v>4030</v>
      </c>
    </row>
    <row r="2681" spans="1:12" x14ac:dyDescent="0.35">
      <c r="A2681" t="s">
        <v>1068</v>
      </c>
      <c r="B2681" t="s">
        <v>24</v>
      </c>
      <c r="C2681" t="s">
        <v>24</v>
      </c>
      <c r="D2681" t="s">
        <v>3838</v>
      </c>
      <c r="E2681">
        <v>2</v>
      </c>
      <c r="F2681" t="s">
        <v>3828</v>
      </c>
      <c r="G2681">
        <v>3</v>
      </c>
      <c r="H2681" t="s">
        <v>3902</v>
      </c>
      <c r="I2681">
        <v>6</v>
      </c>
      <c r="J2681" t="s">
        <v>25</v>
      </c>
      <c r="K2681" t="s">
        <v>26</v>
      </c>
      <c r="L2681" t="s">
        <v>5003</v>
      </c>
    </row>
    <row r="2682" spans="1:12" x14ac:dyDescent="0.35">
      <c r="A2682" t="s">
        <v>6443</v>
      </c>
      <c r="B2682" t="s">
        <v>24</v>
      </c>
      <c r="C2682" t="s">
        <v>24</v>
      </c>
      <c r="D2682" t="s">
        <v>3827</v>
      </c>
      <c r="E2682">
        <v>3</v>
      </c>
      <c r="F2682" t="s">
        <v>3828</v>
      </c>
      <c r="G2682">
        <v>3</v>
      </c>
      <c r="H2682" t="s">
        <v>3829</v>
      </c>
      <c r="I2682">
        <v>9</v>
      </c>
      <c r="J2682" t="s">
        <v>3830</v>
      </c>
      <c r="K2682" t="s">
        <v>26</v>
      </c>
      <c r="L2682" t="s">
        <v>5035</v>
      </c>
    </row>
    <row r="2683" spans="1:12" x14ac:dyDescent="0.35">
      <c r="A2683" t="s">
        <v>1069</v>
      </c>
      <c r="B2683" t="s">
        <v>24</v>
      </c>
      <c r="C2683" t="s">
        <v>24</v>
      </c>
      <c r="D2683" t="s">
        <v>3851</v>
      </c>
      <c r="E2683">
        <v>4</v>
      </c>
      <c r="F2683" t="s">
        <v>3828</v>
      </c>
      <c r="G2683">
        <v>3</v>
      </c>
      <c r="H2683" t="s">
        <v>3852</v>
      </c>
      <c r="I2683">
        <v>12</v>
      </c>
      <c r="J2683" t="s">
        <v>36</v>
      </c>
      <c r="K2683" t="s">
        <v>17</v>
      </c>
      <c r="L2683" t="s">
        <v>3869</v>
      </c>
    </row>
    <row r="2684" spans="1:12" x14ac:dyDescent="0.35">
      <c r="A2684" t="s">
        <v>6444</v>
      </c>
      <c r="B2684" t="s">
        <v>50</v>
      </c>
      <c r="C2684" t="s">
        <v>50</v>
      </c>
      <c r="D2684" t="s">
        <v>3858</v>
      </c>
      <c r="E2684">
        <v>1</v>
      </c>
      <c r="F2684" t="s">
        <v>3828</v>
      </c>
      <c r="G2684">
        <v>3</v>
      </c>
      <c r="H2684" t="s">
        <v>3828</v>
      </c>
      <c r="I2684">
        <v>3</v>
      </c>
      <c r="J2684" t="s">
        <v>3833</v>
      </c>
      <c r="K2684" t="s">
        <v>3833</v>
      </c>
      <c r="L2684" t="s">
        <v>4411</v>
      </c>
    </row>
    <row r="2685" spans="1:12" x14ac:dyDescent="0.35">
      <c r="A2685" t="s">
        <v>1070</v>
      </c>
      <c r="B2685" t="s">
        <v>31</v>
      </c>
      <c r="C2685" t="s">
        <v>31</v>
      </c>
      <c r="D2685" t="s">
        <v>3834</v>
      </c>
      <c r="E2685">
        <v>5</v>
      </c>
      <c r="F2685" t="s">
        <v>3846</v>
      </c>
      <c r="G2685">
        <v>1</v>
      </c>
      <c r="H2685" t="s">
        <v>3833</v>
      </c>
      <c r="I2685">
        <v>5</v>
      </c>
      <c r="J2685" t="s">
        <v>36</v>
      </c>
      <c r="K2685" t="s">
        <v>26</v>
      </c>
      <c r="L2685" t="s">
        <v>5258</v>
      </c>
    </row>
    <row r="2686" spans="1:12" x14ac:dyDescent="0.35">
      <c r="A2686" t="s">
        <v>1071</v>
      </c>
      <c r="B2686" t="s">
        <v>58</v>
      </c>
      <c r="C2686" t="s">
        <v>58</v>
      </c>
      <c r="D2686" t="s">
        <v>3858</v>
      </c>
      <c r="E2686">
        <v>1</v>
      </c>
      <c r="F2686" t="s">
        <v>3879</v>
      </c>
      <c r="G2686">
        <v>4</v>
      </c>
      <c r="H2686" t="s">
        <v>3825</v>
      </c>
      <c r="I2686">
        <v>4</v>
      </c>
      <c r="J2686" t="s">
        <v>25</v>
      </c>
      <c r="K2686" t="s">
        <v>26</v>
      </c>
      <c r="L2686" t="s">
        <v>4609</v>
      </c>
    </row>
    <row r="2687" spans="1:12" x14ac:dyDescent="0.35">
      <c r="A2687" t="s">
        <v>6445</v>
      </c>
      <c r="B2687" t="s">
        <v>31</v>
      </c>
      <c r="C2687" t="s">
        <v>31</v>
      </c>
      <c r="D2687" t="s">
        <v>3851</v>
      </c>
      <c r="E2687">
        <v>4</v>
      </c>
      <c r="F2687" t="s">
        <v>3846</v>
      </c>
      <c r="G2687">
        <v>1</v>
      </c>
      <c r="H2687" t="s">
        <v>3879</v>
      </c>
      <c r="I2687">
        <v>4</v>
      </c>
      <c r="J2687" t="s">
        <v>3825</v>
      </c>
      <c r="K2687" t="s">
        <v>26</v>
      </c>
      <c r="L2687" t="s">
        <v>4050</v>
      </c>
    </row>
    <row r="2688" spans="1:12" x14ac:dyDescent="0.35">
      <c r="A2688" t="s">
        <v>1072</v>
      </c>
      <c r="B2688" t="s">
        <v>15</v>
      </c>
      <c r="C2688" t="s">
        <v>15</v>
      </c>
      <c r="D2688" t="s">
        <v>3834</v>
      </c>
      <c r="E2688">
        <v>5</v>
      </c>
      <c r="F2688" t="s">
        <v>3842</v>
      </c>
      <c r="G2688">
        <v>2</v>
      </c>
      <c r="H2688" t="s">
        <v>3843</v>
      </c>
      <c r="I2688">
        <v>10</v>
      </c>
      <c r="J2688" t="s">
        <v>36</v>
      </c>
      <c r="K2688" t="s">
        <v>17</v>
      </c>
      <c r="L2688" t="s">
        <v>4398</v>
      </c>
    </row>
    <row r="2689" spans="1:12" x14ac:dyDescent="0.35">
      <c r="A2689" t="s">
        <v>6446</v>
      </c>
      <c r="B2689" t="s">
        <v>31</v>
      </c>
      <c r="C2689" t="s">
        <v>31</v>
      </c>
      <c r="D2689" t="s">
        <v>3827</v>
      </c>
      <c r="E2689">
        <v>3</v>
      </c>
      <c r="F2689" t="s">
        <v>3846</v>
      </c>
      <c r="G2689">
        <v>1</v>
      </c>
      <c r="H2689" t="s">
        <v>3828</v>
      </c>
      <c r="I2689">
        <v>3</v>
      </c>
      <c r="J2689" t="s">
        <v>3830</v>
      </c>
      <c r="K2689" t="s">
        <v>26</v>
      </c>
      <c r="L2689" t="s">
        <v>4291</v>
      </c>
    </row>
    <row r="2690" spans="1:12" x14ac:dyDescent="0.35">
      <c r="A2690" t="s">
        <v>6447</v>
      </c>
      <c r="B2690" t="s">
        <v>84</v>
      </c>
      <c r="C2690" t="s">
        <v>84</v>
      </c>
      <c r="D2690" t="s">
        <v>3838</v>
      </c>
      <c r="E2690">
        <v>2</v>
      </c>
      <c r="F2690" t="s">
        <v>3839</v>
      </c>
      <c r="G2690">
        <v>1.5</v>
      </c>
      <c r="H2690" t="s">
        <v>3828</v>
      </c>
      <c r="I2690">
        <v>3</v>
      </c>
      <c r="J2690" t="s">
        <v>36</v>
      </c>
      <c r="K2690" t="s">
        <v>3833</v>
      </c>
      <c r="L2690" t="s">
        <v>4244</v>
      </c>
    </row>
    <row r="2691" spans="1:12" x14ac:dyDescent="0.35">
      <c r="A2691" t="s">
        <v>1073</v>
      </c>
      <c r="B2691" t="s">
        <v>31</v>
      </c>
      <c r="C2691" t="s">
        <v>31</v>
      </c>
      <c r="D2691" t="s">
        <v>3827</v>
      </c>
      <c r="E2691">
        <v>3</v>
      </c>
      <c r="F2691" t="s">
        <v>3846</v>
      </c>
      <c r="G2691">
        <v>1</v>
      </c>
      <c r="H2691" t="s">
        <v>3828</v>
      </c>
      <c r="I2691">
        <v>3</v>
      </c>
      <c r="J2691" t="s">
        <v>16</v>
      </c>
      <c r="K2691" t="s">
        <v>26</v>
      </c>
      <c r="L2691" t="s">
        <v>4471</v>
      </c>
    </row>
    <row r="2692" spans="1:12" x14ac:dyDescent="0.35">
      <c r="A2692" t="s">
        <v>6448</v>
      </c>
      <c r="B2692" t="s">
        <v>58</v>
      </c>
      <c r="C2692" t="s">
        <v>58</v>
      </c>
      <c r="D2692" t="s">
        <v>3838</v>
      </c>
      <c r="E2692">
        <v>2</v>
      </c>
      <c r="F2692" t="s">
        <v>3833</v>
      </c>
      <c r="G2692">
        <v>4</v>
      </c>
      <c r="H2692" t="s">
        <v>3883</v>
      </c>
      <c r="I2692">
        <v>8</v>
      </c>
      <c r="J2692" t="s">
        <v>3833</v>
      </c>
      <c r="K2692" t="s">
        <v>17</v>
      </c>
      <c r="L2692" t="s">
        <v>4183</v>
      </c>
    </row>
    <row r="2693" spans="1:12" x14ac:dyDescent="0.35">
      <c r="A2693" t="s">
        <v>1074</v>
      </c>
      <c r="B2693" t="s">
        <v>42</v>
      </c>
      <c r="C2693" t="s">
        <v>42</v>
      </c>
      <c r="D2693" t="s">
        <v>3834</v>
      </c>
      <c r="E2693">
        <v>5</v>
      </c>
      <c r="F2693" t="s">
        <v>3849</v>
      </c>
      <c r="G2693">
        <v>5</v>
      </c>
      <c r="H2693" t="s">
        <v>3855</v>
      </c>
      <c r="I2693">
        <v>25</v>
      </c>
      <c r="J2693" t="s">
        <v>36</v>
      </c>
      <c r="K2693" t="s">
        <v>26</v>
      </c>
      <c r="L2693" t="s">
        <v>4049</v>
      </c>
    </row>
    <row r="2694" spans="1:12" x14ac:dyDescent="0.35">
      <c r="A2694" t="s">
        <v>1075</v>
      </c>
      <c r="B2694" t="s">
        <v>47</v>
      </c>
      <c r="C2694" t="s">
        <v>47</v>
      </c>
      <c r="D2694" t="s">
        <v>3851</v>
      </c>
      <c r="E2694">
        <v>4</v>
      </c>
      <c r="F2694" t="s">
        <v>3879</v>
      </c>
      <c r="G2694">
        <v>4</v>
      </c>
      <c r="H2694" t="s">
        <v>3874</v>
      </c>
      <c r="I2694">
        <v>16</v>
      </c>
      <c r="J2694" t="s">
        <v>25</v>
      </c>
      <c r="K2694" t="s">
        <v>26</v>
      </c>
      <c r="L2694" t="s">
        <v>4426</v>
      </c>
    </row>
    <row r="2695" spans="1:12" x14ac:dyDescent="0.35">
      <c r="A2695" t="s">
        <v>6449</v>
      </c>
      <c r="B2695" t="s">
        <v>58</v>
      </c>
      <c r="C2695" t="s">
        <v>58</v>
      </c>
      <c r="D2695" t="s">
        <v>3851</v>
      </c>
      <c r="E2695">
        <v>4</v>
      </c>
      <c r="F2695" t="s">
        <v>3879</v>
      </c>
      <c r="G2695">
        <v>4</v>
      </c>
      <c r="H2695" t="s">
        <v>3874</v>
      </c>
      <c r="I2695">
        <v>16</v>
      </c>
      <c r="J2695" t="s">
        <v>25</v>
      </c>
      <c r="K2695" t="s">
        <v>3833</v>
      </c>
      <c r="L2695" t="s">
        <v>4358</v>
      </c>
    </row>
    <row r="2696" spans="1:12" x14ac:dyDescent="0.35">
      <c r="A2696" t="s">
        <v>6450</v>
      </c>
      <c r="B2696" t="s">
        <v>84</v>
      </c>
      <c r="C2696" t="s">
        <v>84</v>
      </c>
      <c r="D2696" t="s">
        <v>3827</v>
      </c>
      <c r="E2696">
        <v>3</v>
      </c>
      <c r="F2696" t="s">
        <v>3839</v>
      </c>
      <c r="G2696">
        <v>1.5</v>
      </c>
      <c r="H2696" t="s">
        <v>4060</v>
      </c>
      <c r="I2696">
        <v>4.5</v>
      </c>
      <c r="J2696" t="s">
        <v>3833</v>
      </c>
      <c r="K2696" t="s">
        <v>3825</v>
      </c>
      <c r="L2696" t="s">
        <v>4206</v>
      </c>
    </row>
    <row r="2697" spans="1:12" x14ac:dyDescent="0.35">
      <c r="A2697" t="s">
        <v>1076</v>
      </c>
      <c r="B2697" t="s">
        <v>47</v>
      </c>
      <c r="C2697" t="s">
        <v>47</v>
      </c>
      <c r="D2697" t="s">
        <v>3851</v>
      </c>
      <c r="E2697">
        <v>4</v>
      </c>
      <c r="F2697" t="s">
        <v>3879</v>
      </c>
      <c r="G2697">
        <v>4</v>
      </c>
      <c r="H2697" t="s">
        <v>3874</v>
      </c>
      <c r="I2697">
        <v>16</v>
      </c>
      <c r="J2697" t="s">
        <v>36</v>
      </c>
      <c r="K2697" t="s">
        <v>26</v>
      </c>
      <c r="L2697" t="s">
        <v>3975</v>
      </c>
    </row>
    <row r="2698" spans="1:12" x14ac:dyDescent="0.35">
      <c r="A2698" t="s">
        <v>1077</v>
      </c>
      <c r="B2698" t="s">
        <v>42</v>
      </c>
      <c r="C2698" t="s">
        <v>42</v>
      </c>
      <c r="D2698" t="s">
        <v>3858</v>
      </c>
      <c r="E2698">
        <v>1</v>
      </c>
      <c r="F2698" t="s">
        <v>3849</v>
      </c>
      <c r="G2698">
        <v>5</v>
      </c>
      <c r="H2698" t="s">
        <v>3849</v>
      </c>
      <c r="I2698">
        <v>5</v>
      </c>
      <c r="J2698" t="s">
        <v>36</v>
      </c>
      <c r="K2698" t="s">
        <v>17</v>
      </c>
      <c r="L2698" t="s">
        <v>5181</v>
      </c>
    </row>
    <row r="2699" spans="1:12" x14ac:dyDescent="0.35">
      <c r="A2699" t="s">
        <v>6451</v>
      </c>
      <c r="B2699" t="s">
        <v>15</v>
      </c>
      <c r="C2699" t="s">
        <v>15</v>
      </c>
      <c r="D2699" t="s">
        <v>3851</v>
      </c>
      <c r="E2699">
        <v>4</v>
      </c>
      <c r="F2699" t="s">
        <v>3842</v>
      </c>
      <c r="G2699">
        <v>2</v>
      </c>
      <c r="H2699" t="s">
        <v>3883</v>
      </c>
      <c r="I2699">
        <v>8</v>
      </c>
      <c r="J2699" t="s">
        <v>3833</v>
      </c>
      <c r="K2699" t="s">
        <v>3833</v>
      </c>
      <c r="L2699" t="s">
        <v>5545</v>
      </c>
    </row>
    <row r="2700" spans="1:12" x14ac:dyDescent="0.35">
      <c r="A2700" t="s">
        <v>6452</v>
      </c>
      <c r="B2700" t="s">
        <v>84</v>
      </c>
      <c r="C2700" t="s">
        <v>84</v>
      </c>
      <c r="D2700" t="s">
        <v>3851</v>
      </c>
      <c r="E2700">
        <v>4</v>
      </c>
      <c r="F2700" t="s">
        <v>3839</v>
      </c>
      <c r="G2700">
        <v>1.5</v>
      </c>
      <c r="H2700" t="s">
        <v>3902</v>
      </c>
      <c r="I2700">
        <v>6</v>
      </c>
      <c r="J2700" t="s">
        <v>3833</v>
      </c>
      <c r="K2700" t="s">
        <v>17</v>
      </c>
      <c r="L2700" t="s">
        <v>3877</v>
      </c>
    </row>
    <row r="2701" spans="1:12" x14ac:dyDescent="0.35">
      <c r="A2701" t="s">
        <v>1078</v>
      </c>
      <c r="B2701" t="s">
        <v>84</v>
      </c>
      <c r="C2701" t="s">
        <v>84</v>
      </c>
      <c r="D2701" t="s">
        <v>3838</v>
      </c>
      <c r="E2701">
        <v>2</v>
      </c>
      <c r="F2701" t="s">
        <v>3839</v>
      </c>
      <c r="G2701">
        <v>1.5</v>
      </c>
      <c r="H2701" t="s">
        <v>3828</v>
      </c>
      <c r="I2701">
        <v>3</v>
      </c>
      <c r="J2701" t="s">
        <v>36</v>
      </c>
      <c r="K2701" t="s">
        <v>26</v>
      </c>
      <c r="L2701" t="s">
        <v>3886</v>
      </c>
    </row>
    <row r="2702" spans="1:12" x14ac:dyDescent="0.35">
      <c r="A2702" t="s">
        <v>1079</v>
      </c>
      <c r="B2702" t="s">
        <v>31</v>
      </c>
      <c r="C2702" t="s">
        <v>31</v>
      </c>
      <c r="D2702" t="s">
        <v>3858</v>
      </c>
      <c r="E2702">
        <v>1</v>
      </c>
      <c r="F2702" t="s">
        <v>3846</v>
      </c>
      <c r="G2702">
        <v>1</v>
      </c>
      <c r="H2702" t="s">
        <v>3846</v>
      </c>
      <c r="I2702">
        <v>1</v>
      </c>
      <c r="J2702" t="s">
        <v>16</v>
      </c>
      <c r="K2702" t="s">
        <v>17</v>
      </c>
      <c r="L2702" t="s">
        <v>4758</v>
      </c>
    </row>
    <row r="2703" spans="1:12" x14ac:dyDescent="0.35">
      <c r="A2703" t="s">
        <v>6453</v>
      </c>
      <c r="B2703" t="s">
        <v>42</v>
      </c>
      <c r="C2703" t="s">
        <v>42</v>
      </c>
      <c r="D2703" t="s">
        <v>3851</v>
      </c>
      <c r="E2703">
        <v>4</v>
      </c>
      <c r="F2703" t="s">
        <v>3849</v>
      </c>
      <c r="G2703">
        <v>5</v>
      </c>
      <c r="H2703" t="s">
        <v>3880</v>
      </c>
      <c r="I2703">
        <v>20</v>
      </c>
      <c r="J2703" t="s">
        <v>3833</v>
      </c>
      <c r="K2703" t="s">
        <v>3833</v>
      </c>
      <c r="L2703" t="s">
        <v>3895</v>
      </c>
    </row>
    <row r="2704" spans="1:12" x14ac:dyDescent="0.35">
      <c r="A2704" t="s">
        <v>1080</v>
      </c>
      <c r="B2704" t="s">
        <v>84</v>
      </c>
      <c r="C2704" t="s">
        <v>84</v>
      </c>
      <c r="D2704" t="s">
        <v>3827</v>
      </c>
      <c r="E2704">
        <v>3</v>
      </c>
      <c r="F2704" t="s">
        <v>3839</v>
      </c>
      <c r="G2704">
        <v>1.5</v>
      </c>
      <c r="H2704" t="s">
        <v>4060</v>
      </c>
      <c r="I2704">
        <v>4.5</v>
      </c>
      <c r="J2704" t="s">
        <v>25</v>
      </c>
      <c r="K2704" t="s">
        <v>26</v>
      </c>
      <c r="L2704" t="s">
        <v>3971</v>
      </c>
    </row>
    <row r="2705" spans="1:12" x14ac:dyDescent="0.35">
      <c r="A2705" t="s">
        <v>1081</v>
      </c>
      <c r="B2705" t="s">
        <v>42</v>
      </c>
      <c r="C2705" t="s">
        <v>42</v>
      </c>
      <c r="D2705" t="s">
        <v>3838</v>
      </c>
      <c r="E2705">
        <v>2</v>
      </c>
      <c r="F2705" t="s">
        <v>3849</v>
      </c>
      <c r="G2705">
        <v>5</v>
      </c>
      <c r="H2705" t="s">
        <v>3843</v>
      </c>
      <c r="I2705">
        <v>10</v>
      </c>
      <c r="J2705" t="s">
        <v>36</v>
      </c>
      <c r="K2705" t="s">
        <v>17</v>
      </c>
      <c r="L2705" t="s">
        <v>4724</v>
      </c>
    </row>
    <row r="2706" spans="1:12" x14ac:dyDescent="0.35">
      <c r="A2706" t="s">
        <v>1082</v>
      </c>
      <c r="B2706" t="s">
        <v>50</v>
      </c>
      <c r="C2706" t="s">
        <v>50</v>
      </c>
      <c r="D2706" t="s">
        <v>3838</v>
      </c>
      <c r="E2706">
        <v>2</v>
      </c>
      <c r="F2706" t="s">
        <v>3828</v>
      </c>
      <c r="G2706">
        <v>3</v>
      </c>
      <c r="H2706" t="s">
        <v>3902</v>
      </c>
      <c r="I2706">
        <v>6</v>
      </c>
      <c r="J2706" t="s">
        <v>16</v>
      </c>
      <c r="K2706" t="s">
        <v>17</v>
      </c>
      <c r="L2706" t="s">
        <v>4009</v>
      </c>
    </row>
    <row r="2707" spans="1:12" x14ac:dyDescent="0.35">
      <c r="A2707" t="s">
        <v>6454</v>
      </c>
      <c r="B2707" t="s">
        <v>31</v>
      </c>
      <c r="C2707" t="s">
        <v>31</v>
      </c>
      <c r="D2707" t="s">
        <v>3858</v>
      </c>
      <c r="E2707">
        <v>1</v>
      </c>
      <c r="F2707" t="s">
        <v>3825</v>
      </c>
      <c r="G2707">
        <v>1</v>
      </c>
      <c r="H2707" t="s">
        <v>3846</v>
      </c>
      <c r="I2707">
        <v>1</v>
      </c>
      <c r="J2707" t="s">
        <v>25</v>
      </c>
      <c r="K2707" t="s">
        <v>3833</v>
      </c>
      <c r="L2707" t="s">
        <v>4719</v>
      </c>
    </row>
    <row r="2708" spans="1:12" x14ac:dyDescent="0.35">
      <c r="A2708" t="s">
        <v>1083</v>
      </c>
      <c r="B2708" t="s">
        <v>15</v>
      </c>
      <c r="C2708" t="s">
        <v>15</v>
      </c>
      <c r="D2708" t="s">
        <v>3833</v>
      </c>
      <c r="E2708">
        <v>3</v>
      </c>
      <c r="F2708" t="s">
        <v>3842</v>
      </c>
      <c r="G2708">
        <v>2</v>
      </c>
      <c r="H2708" t="s">
        <v>3902</v>
      </c>
      <c r="I2708">
        <v>6</v>
      </c>
      <c r="J2708" t="s">
        <v>36</v>
      </c>
      <c r="K2708" t="s">
        <v>17</v>
      </c>
      <c r="L2708" t="s">
        <v>5258</v>
      </c>
    </row>
    <row r="2709" spans="1:12" x14ac:dyDescent="0.35">
      <c r="A2709" t="s">
        <v>6455</v>
      </c>
      <c r="B2709" t="s">
        <v>15</v>
      </c>
      <c r="C2709" t="s">
        <v>15</v>
      </c>
      <c r="D2709" t="s">
        <v>3827</v>
      </c>
      <c r="E2709">
        <v>3</v>
      </c>
      <c r="F2709" t="s">
        <v>3842</v>
      </c>
      <c r="G2709">
        <v>2</v>
      </c>
      <c r="H2709" t="s">
        <v>3902</v>
      </c>
      <c r="I2709">
        <v>6</v>
      </c>
      <c r="J2709" t="s">
        <v>3833</v>
      </c>
      <c r="K2709" t="s">
        <v>3833</v>
      </c>
      <c r="L2709" t="s">
        <v>4123</v>
      </c>
    </row>
    <row r="2710" spans="1:12" x14ac:dyDescent="0.35">
      <c r="A2710" t="s">
        <v>6456</v>
      </c>
      <c r="B2710" t="s">
        <v>50</v>
      </c>
      <c r="C2710" t="s">
        <v>50</v>
      </c>
      <c r="D2710" t="s">
        <v>3825</v>
      </c>
      <c r="E2710">
        <v>3</v>
      </c>
      <c r="F2710" t="s">
        <v>3828</v>
      </c>
      <c r="G2710">
        <v>3</v>
      </c>
      <c r="H2710" t="s">
        <v>3829</v>
      </c>
      <c r="I2710">
        <v>9</v>
      </c>
      <c r="J2710" t="s">
        <v>3833</v>
      </c>
      <c r="K2710" t="s">
        <v>17</v>
      </c>
      <c r="L2710" t="s">
        <v>3833</v>
      </c>
    </row>
    <row r="2711" spans="1:12" x14ac:dyDescent="0.35">
      <c r="A2711" t="s">
        <v>6457</v>
      </c>
      <c r="B2711" t="s">
        <v>24</v>
      </c>
      <c r="C2711" t="s">
        <v>24</v>
      </c>
      <c r="D2711" t="s">
        <v>3827</v>
      </c>
      <c r="E2711">
        <v>3</v>
      </c>
      <c r="F2711" t="s">
        <v>3828</v>
      </c>
      <c r="G2711">
        <v>3</v>
      </c>
      <c r="H2711" t="s">
        <v>3829</v>
      </c>
      <c r="I2711">
        <v>9</v>
      </c>
      <c r="J2711" t="s">
        <v>25</v>
      </c>
      <c r="K2711" t="s">
        <v>3833</v>
      </c>
      <c r="L2711" t="s">
        <v>4435</v>
      </c>
    </row>
    <row r="2712" spans="1:12" x14ac:dyDescent="0.35">
      <c r="A2712" t="s">
        <v>6458</v>
      </c>
      <c r="B2712" t="s">
        <v>84</v>
      </c>
      <c r="C2712" t="s">
        <v>84</v>
      </c>
      <c r="D2712" t="s">
        <v>3827</v>
      </c>
      <c r="E2712">
        <v>3</v>
      </c>
      <c r="F2712" t="s">
        <v>3839</v>
      </c>
      <c r="G2712">
        <v>1.5</v>
      </c>
      <c r="H2712" t="s">
        <v>4060</v>
      </c>
      <c r="I2712">
        <v>4.5</v>
      </c>
      <c r="J2712" t="s">
        <v>16</v>
      </c>
      <c r="K2712" t="s">
        <v>3833</v>
      </c>
      <c r="L2712" t="s">
        <v>4164</v>
      </c>
    </row>
    <row r="2713" spans="1:12" x14ac:dyDescent="0.35">
      <c r="A2713" t="s">
        <v>1084</v>
      </c>
      <c r="B2713" t="s">
        <v>3830</v>
      </c>
      <c r="C2713" t="s">
        <v>84</v>
      </c>
      <c r="D2713" t="s">
        <v>3858</v>
      </c>
      <c r="E2713">
        <v>1</v>
      </c>
      <c r="F2713" t="s">
        <v>3839</v>
      </c>
      <c r="G2713">
        <v>1.5</v>
      </c>
      <c r="H2713" t="s">
        <v>3839</v>
      </c>
      <c r="I2713">
        <v>1.5</v>
      </c>
      <c r="J2713" t="s">
        <v>16</v>
      </c>
      <c r="K2713" t="s">
        <v>26</v>
      </c>
      <c r="L2713" t="s">
        <v>4035</v>
      </c>
    </row>
    <row r="2714" spans="1:12" x14ac:dyDescent="0.35">
      <c r="A2714" t="s">
        <v>4250</v>
      </c>
      <c r="B2714" t="s">
        <v>3833</v>
      </c>
      <c r="C2714" t="s">
        <v>3826</v>
      </c>
      <c r="D2714" t="s">
        <v>3827</v>
      </c>
      <c r="E2714">
        <v>3</v>
      </c>
      <c r="F2714" t="s">
        <v>3879</v>
      </c>
      <c r="G2714">
        <v>4</v>
      </c>
      <c r="H2714" t="s">
        <v>3852</v>
      </c>
      <c r="I2714">
        <v>12</v>
      </c>
      <c r="J2714" t="s">
        <v>16</v>
      </c>
      <c r="K2714" t="s">
        <v>17</v>
      </c>
      <c r="L2714" t="s">
        <v>4251</v>
      </c>
    </row>
    <row r="2715" spans="1:12" x14ac:dyDescent="0.35">
      <c r="A2715" t="s">
        <v>1085</v>
      </c>
      <c r="B2715" t="s">
        <v>50</v>
      </c>
      <c r="C2715" t="s">
        <v>50</v>
      </c>
      <c r="D2715" t="s">
        <v>3827</v>
      </c>
      <c r="E2715">
        <v>3</v>
      </c>
      <c r="F2715" t="s">
        <v>3828</v>
      </c>
      <c r="G2715">
        <v>3</v>
      </c>
      <c r="H2715" t="s">
        <v>3829</v>
      </c>
      <c r="I2715">
        <v>9</v>
      </c>
      <c r="J2715" t="s">
        <v>25</v>
      </c>
      <c r="K2715" t="s">
        <v>17</v>
      </c>
      <c r="L2715" t="s">
        <v>4453</v>
      </c>
    </row>
    <row r="2716" spans="1:12" x14ac:dyDescent="0.35">
      <c r="A2716" t="s">
        <v>6459</v>
      </c>
      <c r="B2716" t="s">
        <v>50</v>
      </c>
      <c r="C2716" t="s">
        <v>50</v>
      </c>
      <c r="D2716" t="s">
        <v>3827</v>
      </c>
      <c r="E2716">
        <v>3</v>
      </c>
      <c r="F2716" t="s">
        <v>3828</v>
      </c>
      <c r="G2716">
        <v>3</v>
      </c>
      <c r="H2716" t="s">
        <v>3829</v>
      </c>
      <c r="I2716">
        <v>9</v>
      </c>
      <c r="J2716" t="s">
        <v>3833</v>
      </c>
      <c r="K2716" t="s">
        <v>26</v>
      </c>
      <c r="L2716" t="s">
        <v>4182</v>
      </c>
    </row>
    <row r="2717" spans="1:12" x14ac:dyDescent="0.35">
      <c r="A2717" t="s">
        <v>6460</v>
      </c>
      <c r="B2717" t="s">
        <v>15</v>
      </c>
      <c r="C2717" t="s">
        <v>15</v>
      </c>
      <c r="D2717" t="s">
        <v>3838</v>
      </c>
      <c r="E2717">
        <v>2</v>
      </c>
      <c r="F2717" t="s">
        <v>3842</v>
      </c>
      <c r="G2717">
        <v>2</v>
      </c>
      <c r="H2717" t="s">
        <v>3879</v>
      </c>
      <c r="I2717">
        <v>4</v>
      </c>
      <c r="J2717" t="s">
        <v>3833</v>
      </c>
      <c r="K2717" t="s">
        <v>3833</v>
      </c>
      <c r="L2717" t="s">
        <v>4096</v>
      </c>
    </row>
    <row r="2718" spans="1:12" x14ac:dyDescent="0.35">
      <c r="A2718" t="s">
        <v>1086</v>
      </c>
      <c r="B2718" t="s">
        <v>24</v>
      </c>
      <c r="C2718" t="s">
        <v>24</v>
      </c>
      <c r="D2718" t="s">
        <v>3834</v>
      </c>
      <c r="E2718">
        <v>5</v>
      </c>
      <c r="F2718" t="s">
        <v>3828</v>
      </c>
      <c r="G2718">
        <v>3</v>
      </c>
      <c r="H2718" t="s">
        <v>3835</v>
      </c>
      <c r="I2718">
        <v>15</v>
      </c>
      <c r="J2718" t="s">
        <v>36</v>
      </c>
      <c r="K2718" t="s">
        <v>17</v>
      </c>
      <c r="L2718" t="s">
        <v>4244</v>
      </c>
    </row>
    <row r="2719" spans="1:12" x14ac:dyDescent="0.35">
      <c r="A2719" t="s">
        <v>6461</v>
      </c>
      <c r="B2719" t="s">
        <v>15</v>
      </c>
      <c r="C2719" t="s">
        <v>15</v>
      </c>
      <c r="D2719" t="s">
        <v>3833</v>
      </c>
      <c r="E2719">
        <v>2</v>
      </c>
      <c r="F2719" t="s">
        <v>3842</v>
      </c>
      <c r="G2719">
        <v>2</v>
      </c>
      <c r="H2719" t="s">
        <v>3879</v>
      </c>
      <c r="I2719">
        <v>4</v>
      </c>
      <c r="J2719" t="s">
        <v>3833</v>
      </c>
      <c r="K2719" t="s">
        <v>3833</v>
      </c>
      <c r="L2719" t="s">
        <v>4521</v>
      </c>
    </row>
    <row r="2720" spans="1:12" x14ac:dyDescent="0.35">
      <c r="A2720" t="s">
        <v>6462</v>
      </c>
      <c r="B2720" t="s">
        <v>50</v>
      </c>
      <c r="C2720" t="s">
        <v>50</v>
      </c>
      <c r="D2720" t="s">
        <v>3838</v>
      </c>
      <c r="E2720">
        <v>2</v>
      </c>
      <c r="F2720" t="s">
        <v>3828</v>
      </c>
      <c r="G2720">
        <v>3</v>
      </c>
      <c r="H2720" t="s">
        <v>3902</v>
      </c>
      <c r="I2720">
        <v>6</v>
      </c>
      <c r="J2720" t="s">
        <v>16</v>
      </c>
      <c r="K2720" t="s">
        <v>3833</v>
      </c>
      <c r="L2720" t="s">
        <v>5116</v>
      </c>
    </row>
    <row r="2721" spans="1:12" x14ac:dyDescent="0.35">
      <c r="A2721" t="s">
        <v>1087</v>
      </c>
      <c r="B2721" t="s">
        <v>50</v>
      </c>
      <c r="C2721" t="s">
        <v>50</v>
      </c>
      <c r="D2721" t="s">
        <v>3827</v>
      </c>
      <c r="E2721">
        <v>3</v>
      </c>
      <c r="F2721" t="s">
        <v>3830</v>
      </c>
      <c r="G2721">
        <v>3</v>
      </c>
      <c r="H2721" t="s">
        <v>3829</v>
      </c>
      <c r="I2721">
        <v>9</v>
      </c>
      <c r="J2721" t="s">
        <v>25</v>
      </c>
      <c r="K2721" t="s">
        <v>17</v>
      </c>
      <c r="L2721" t="s">
        <v>4658</v>
      </c>
    </row>
    <row r="2722" spans="1:12" x14ac:dyDescent="0.35">
      <c r="A2722" t="s">
        <v>6463</v>
      </c>
      <c r="B2722" t="s">
        <v>84</v>
      </c>
      <c r="C2722" t="s">
        <v>84</v>
      </c>
      <c r="D2722" t="s">
        <v>3834</v>
      </c>
      <c r="E2722">
        <v>5</v>
      </c>
      <c r="F2722" t="s">
        <v>3825</v>
      </c>
      <c r="G2722">
        <v>1.5</v>
      </c>
      <c r="H2722" t="s">
        <v>3899</v>
      </c>
      <c r="I2722">
        <v>7.5</v>
      </c>
      <c r="J2722" t="s">
        <v>16</v>
      </c>
      <c r="K2722" t="s">
        <v>3833</v>
      </c>
      <c r="L2722" t="s">
        <v>4586</v>
      </c>
    </row>
    <row r="2723" spans="1:12" x14ac:dyDescent="0.35">
      <c r="A2723" t="s">
        <v>6464</v>
      </c>
      <c r="B2723" t="s">
        <v>47</v>
      </c>
      <c r="C2723" t="s">
        <v>47</v>
      </c>
      <c r="D2723" t="s">
        <v>3838</v>
      </c>
      <c r="E2723">
        <v>2</v>
      </c>
      <c r="F2723" t="s">
        <v>3833</v>
      </c>
      <c r="G2723">
        <v>4</v>
      </c>
      <c r="H2723" t="s">
        <v>3883</v>
      </c>
      <c r="I2723">
        <v>8</v>
      </c>
      <c r="J2723" t="s">
        <v>16</v>
      </c>
      <c r="K2723" t="s">
        <v>3833</v>
      </c>
      <c r="L2723" t="s">
        <v>4130</v>
      </c>
    </row>
    <row r="2724" spans="1:12" x14ac:dyDescent="0.35">
      <c r="A2724" t="s">
        <v>1088</v>
      </c>
      <c r="B2724" t="s">
        <v>31</v>
      </c>
      <c r="C2724" t="s">
        <v>31</v>
      </c>
      <c r="D2724" t="s">
        <v>3834</v>
      </c>
      <c r="E2724">
        <v>5</v>
      </c>
      <c r="F2724" t="s">
        <v>3846</v>
      </c>
      <c r="G2724">
        <v>1</v>
      </c>
      <c r="H2724" t="s">
        <v>3849</v>
      </c>
      <c r="I2724">
        <v>5</v>
      </c>
      <c r="J2724" t="s">
        <v>36</v>
      </c>
      <c r="K2724" t="s">
        <v>26</v>
      </c>
      <c r="L2724" t="s">
        <v>4293</v>
      </c>
    </row>
    <row r="2725" spans="1:12" x14ac:dyDescent="0.35">
      <c r="A2725" t="s">
        <v>6465</v>
      </c>
      <c r="B2725" t="s">
        <v>84</v>
      </c>
      <c r="C2725" t="s">
        <v>84</v>
      </c>
      <c r="D2725" t="s">
        <v>3858</v>
      </c>
      <c r="E2725">
        <v>1</v>
      </c>
      <c r="F2725" t="s">
        <v>3839</v>
      </c>
      <c r="G2725">
        <v>1.5</v>
      </c>
      <c r="H2725" t="s">
        <v>3839</v>
      </c>
      <c r="I2725">
        <v>1.5</v>
      </c>
      <c r="J2725" t="s">
        <v>3833</v>
      </c>
      <c r="K2725" t="s">
        <v>17</v>
      </c>
      <c r="L2725" t="s">
        <v>4974</v>
      </c>
    </row>
    <row r="2726" spans="1:12" x14ac:dyDescent="0.35">
      <c r="A2726" t="s">
        <v>6466</v>
      </c>
      <c r="B2726" t="s">
        <v>84</v>
      </c>
      <c r="C2726" t="s">
        <v>84</v>
      </c>
      <c r="D2726" t="s">
        <v>3834</v>
      </c>
      <c r="E2726">
        <v>5</v>
      </c>
      <c r="F2726" t="s">
        <v>3839</v>
      </c>
      <c r="G2726">
        <v>1.5</v>
      </c>
      <c r="H2726" t="s">
        <v>3899</v>
      </c>
      <c r="I2726">
        <v>7.5</v>
      </c>
      <c r="J2726" t="s">
        <v>3833</v>
      </c>
      <c r="K2726" t="s">
        <v>26</v>
      </c>
      <c r="L2726" t="s">
        <v>4352</v>
      </c>
    </row>
    <row r="2727" spans="1:12" x14ac:dyDescent="0.35">
      <c r="A2727" t="s">
        <v>1089</v>
      </c>
      <c r="B2727" t="s">
        <v>24</v>
      </c>
      <c r="C2727" t="s">
        <v>24</v>
      </c>
      <c r="D2727" t="s">
        <v>3838</v>
      </c>
      <c r="E2727">
        <v>2</v>
      </c>
      <c r="F2727" t="s">
        <v>3828</v>
      </c>
      <c r="G2727">
        <v>3</v>
      </c>
      <c r="H2727" t="s">
        <v>3902</v>
      </c>
      <c r="I2727">
        <v>6</v>
      </c>
      <c r="J2727" t="s">
        <v>16</v>
      </c>
      <c r="K2727" t="s">
        <v>17</v>
      </c>
      <c r="L2727" t="s">
        <v>3924</v>
      </c>
    </row>
    <row r="2728" spans="1:12" x14ac:dyDescent="0.35">
      <c r="A2728" t="s">
        <v>1090</v>
      </c>
      <c r="B2728" t="s">
        <v>47</v>
      </c>
      <c r="C2728" t="s">
        <v>47</v>
      </c>
      <c r="D2728" t="s">
        <v>3858</v>
      </c>
      <c r="E2728">
        <v>1</v>
      </c>
      <c r="F2728" t="s">
        <v>3879</v>
      </c>
      <c r="G2728">
        <v>4</v>
      </c>
      <c r="H2728" t="s">
        <v>3879</v>
      </c>
      <c r="I2728">
        <v>4</v>
      </c>
      <c r="J2728" t="s">
        <v>36</v>
      </c>
      <c r="K2728" t="s">
        <v>26</v>
      </c>
      <c r="L2728" t="s">
        <v>4229</v>
      </c>
    </row>
    <row r="2729" spans="1:12" x14ac:dyDescent="0.35">
      <c r="A2729" t="s">
        <v>1091</v>
      </c>
      <c r="B2729" t="s">
        <v>42</v>
      </c>
      <c r="C2729" t="s">
        <v>42</v>
      </c>
      <c r="D2729" t="s">
        <v>3834</v>
      </c>
      <c r="E2729">
        <v>5</v>
      </c>
      <c r="F2729" t="s">
        <v>3849</v>
      </c>
      <c r="G2729">
        <v>5</v>
      </c>
      <c r="H2729" t="s">
        <v>3855</v>
      </c>
      <c r="I2729">
        <v>25</v>
      </c>
      <c r="J2729" t="s">
        <v>36</v>
      </c>
      <c r="K2729" t="s">
        <v>17</v>
      </c>
      <c r="L2729" t="s">
        <v>4446</v>
      </c>
    </row>
    <row r="2730" spans="1:12" x14ac:dyDescent="0.35">
      <c r="A2730" t="s">
        <v>6467</v>
      </c>
      <c r="B2730" t="s">
        <v>24</v>
      </c>
      <c r="C2730" t="s">
        <v>24</v>
      </c>
      <c r="D2730" t="s">
        <v>3834</v>
      </c>
      <c r="E2730">
        <v>5</v>
      </c>
      <c r="F2730" t="s">
        <v>3828</v>
      </c>
      <c r="G2730">
        <v>3</v>
      </c>
      <c r="H2730" t="s">
        <v>3835</v>
      </c>
      <c r="I2730">
        <v>15</v>
      </c>
      <c r="J2730" t="s">
        <v>3830</v>
      </c>
      <c r="K2730" t="s">
        <v>17</v>
      </c>
      <c r="L2730" t="s">
        <v>4418</v>
      </c>
    </row>
    <row r="2731" spans="1:12" x14ac:dyDescent="0.35">
      <c r="A2731" t="s">
        <v>6468</v>
      </c>
      <c r="B2731" t="s">
        <v>31</v>
      </c>
      <c r="C2731" t="s">
        <v>31</v>
      </c>
      <c r="D2731" t="s">
        <v>3834</v>
      </c>
      <c r="E2731">
        <v>5</v>
      </c>
      <c r="F2731" t="s">
        <v>3846</v>
      </c>
      <c r="G2731">
        <v>1</v>
      </c>
      <c r="H2731" t="s">
        <v>3849</v>
      </c>
      <c r="I2731">
        <v>5</v>
      </c>
      <c r="J2731" t="s">
        <v>3833</v>
      </c>
      <c r="K2731" t="s">
        <v>3833</v>
      </c>
      <c r="L2731" t="s">
        <v>4046</v>
      </c>
    </row>
    <row r="2732" spans="1:12" x14ac:dyDescent="0.35">
      <c r="A2732" t="s">
        <v>1092</v>
      </c>
      <c r="B2732" t="s">
        <v>15</v>
      </c>
      <c r="C2732" t="s">
        <v>15</v>
      </c>
      <c r="D2732" t="s">
        <v>3851</v>
      </c>
      <c r="E2732">
        <v>4</v>
      </c>
      <c r="F2732" t="s">
        <v>3842</v>
      </c>
      <c r="G2732">
        <v>2</v>
      </c>
      <c r="H2732" t="s">
        <v>3883</v>
      </c>
      <c r="I2732">
        <v>8</v>
      </c>
      <c r="J2732" t="s">
        <v>16</v>
      </c>
      <c r="K2732" t="s">
        <v>26</v>
      </c>
      <c r="L2732" t="s">
        <v>4367</v>
      </c>
    </row>
    <row r="2733" spans="1:12" x14ac:dyDescent="0.35">
      <c r="A2733" t="s">
        <v>4252</v>
      </c>
      <c r="B2733" t="s">
        <v>3825</v>
      </c>
      <c r="C2733" t="s">
        <v>3826</v>
      </c>
      <c r="D2733" t="s">
        <v>3858</v>
      </c>
      <c r="E2733">
        <v>1</v>
      </c>
      <c r="F2733" t="s">
        <v>3879</v>
      </c>
      <c r="G2733">
        <v>4</v>
      </c>
      <c r="H2733" t="s">
        <v>3879</v>
      </c>
      <c r="I2733">
        <v>4</v>
      </c>
      <c r="J2733" t="s">
        <v>36</v>
      </c>
      <c r="K2733" t="s">
        <v>17</v>
      </c>
      <c r="L2733" t="s">
        <v>4253</v>
      </c>
    </row>
    <row r="2734" spans="1:12" x14ac:dyDescent="0.35">
      <c r="A2734" t="s">
        <v>6469</v>
      </c>
      <c r="B2734" t="s">
        <v>42</v>
      </c>
      <c r="C2734" t="s">
        <v>42</v>
      </c>
      <c r="D2734" t="s">
        <v>3851</v>
      </c>
      <c r="E2734">
        <v>4</v>
      </c>
      <c r="F2734" t="s">
        <v>3849</v>
      </c>
      <c r="G2734">
        <v>5</v>
      </c>
      <c r="H2734" t="s">
        <v>3880</v>
      </c>
      <c r="I2734">
        <v>20</v>
      </c>
      <c r="J2734" t="s">
        <v>3825</v>
      </c>
      <c r="K2734" t="s">
        <v>3833</v>
      </c>
      <c r="L2734" t="s">
        <v>4779</v>
      </c>
    </row>
    <row r="2735" spans="1:12" x14ac:dyDescent="0.35">
      <c r="A2735" t="s">
        <v>1093</v>
      </c>
      <c r="B2735" t="s">
        <v>24</v>
      </c>
      <c r="C2735" t="s">
        <v>24</v>
      </c>
      <c r="D2735" t="s">
        <v>3838</v>
      </c>
      <c r="E2735">
        <v>2</v>
      </c>
      <c r="F2735" t="s">
        <v>3828</v>
      </c>
      <c r="G2735">
        <v>3</v>
      </c>
      <c r="H2735" t="s">
        <v>3902</v>
      </c>
      <c r="I2735">
        <v>6</v>
      </c>
      <c r="J2735" t="s">
        <v>36</v>
      </c>
      <c r="K2735" t="s">
        <v>17</v>
      </c>
      <c r="L2735" t="s">
        <v>4724</v>
      </c>
    </row>
    <row r="2736" spans="1:12" x14ac:dyDescent="0.35">
      <c r="A2736" t="s">
        <v>6470</v>
      </c>
      <c r="B2736" t="s">
        <v>15</v>
      </c>
      <c r="C2736" t="s">
        <v>15</v>
      </c>
      <c r="D2736" t="s">
        <v>3834</v>
      </c>
      <c r="E2736">
        <v>5</v>
      </c>
      <c r="F2736" t="s">
        <v>3842</v>
      </c>
      <c r="G2736">
        <v>2</v>
      </c>
      <c r="H2736" t="s">
        <v>3843</v>
      </c>
      <c r="I2736">
        <v>10</v>
      </c>
      <c r="J2736" t="s">
        <v>36</v>
      </c>
      <c r="K2736" t="s">
        <v>3833</v>
      </c>
      <c r="L2736" t="s">
        <v>3893</v>
      </c>
    </row>
    <row r="2737" spans="1:12" x14ac:dyDescent="0.35">
      <c r="A2737" t="s">
        <v>1094</v>
      </c>
      <c r="B2737" t="s">
        <v>47</v>
      </c>
      <c r="C2737" t="s">
        <v>47</v>
      </c>
      <c r="D2737" t="s">
        <v>3834</v>
      </c>
      <c r="E2737">
        <v>5</v>
      </c>
      <c r="F2737" t="s">
        <v>3879</v>
      </c>
      <c r="G2737">
        <v>4</v>
      </c>
      <c r="H2737" t="s">
        <v>3880</v>
      </c>
      <c r="I2737">
        <v>20</v>
      </c>
      <c r="J2737" t="s">
        <v>25</v>
      </c>
      <c r="K2737" t="s">
        <v>26</v>
      </c>
      <c r="L2737" t="s">
        <v>4453</v>
      </c>
    </row>
    <row r="2738" spans="1:12" x14ac:dyDescent="0.35">
      <c r="A2738" t="s">
        <v>6471</v>
      </c>
      <c r="B2738" t="s">
        <v>15</v>
      </c>
      <c r="C2738" t="s">
        <v>15</v>
      </c>
      <c r="D2738" t="s">
        <v>3858</v>
      </c>
      <c r="E2738">
        <v>1</v>
      </c>
      <c r="F2738" t="s">
        <v>3842</v>
      </c>
      <c r="G2738">
        <v>2</v>
      </c>
      <c r="H2738" t="s">
        <v>3842</v>
      </c>
      <c r="I2738">
        <v>2</v>
      </c>
      <c r="J2738" t="s">
        <v>3833</v>
      </c>
      <c r="K2738" t="s">
        <v>3833</v>
      </c>
      <c r="L2738" t="s">
        <v>4123</v>
      </c>
    </row>
    <row r="2739" spans="1:12" x14ac:dyDescent="0.35">
      <c r="A2739" t="s">
        <v>6472</v>
      </c>
      <c r="B2739" t="s">
        <v>58</v>
      </c>
      <c r="C2739" t="s">
        <v>58</v>
      </c>
      <c r="D2739" t="s">
        <v>3834</v>
      </c>
      <c r="E2739">
        <v>5</v>
      </c>
      <c r="F2739" t="s">
        <v>3879</v>
      </c>
      <c r="G2739">
        <v>4</v>
      </c>
      <c r="H2739" t="s">
        <v>3880</v>
      </c>
      <c r="I2739">
        <v>20</v>
      </c>
      <c r="J2739" t="s">
        <v>16</v>
      </c>
      <c r="K2739" t="s">
        <v>3833</v>
      </c>
      <c r="L2739" t="s">
        <v>4453</v>
      </c>
    </row>
    <row r="2740" spans="1:12" x14ac:dyDescent="0.35">
      <c r="A2740" t="s">
        <v>6473</v>
      </c>
      <c r="B2740" t="s">
        <v>84</v>
      </c>
      <c r="C2740" t="s">
        <v>84</v>
      </c>
      <c r="D2740" t="s">
        <v>3827</v>
      </c>
      <c r="E2740">
        <v>3</v>
      </c>
      <c r="F2740" t="s">
        <v>3839</v>
      </c>
      <c r="G2740">
        <v>1.5</v>
      </c>
      <c r="H2740" t="s">
        <v>4060</v>
      </c>
      <c r="I2740">
        <v>4.5</v>
      </c>
      <c r="J2740" t="s">
        <v>3833</v>
      </c>
      <c r="K2740" t="s">
        <v>17</v>
      </c>
      <c r="L2740" t="s">
        <v>5479</v>
      </c>
    </row>
    <row r="2741" spans="1:12" x14ac:dyDescent="0.35">
      <c r="A2741" t="s">
        <v>6474</v>
      </c>
      <c r="B2741" t="s">
        <v>42</v>
      </c>
      <c r="C2741" t="s">
        <v>42</v>
      </c>
      <c r="D2741" t="s">
        <v>3834</v>
      </c>
      <c r="E2741">
        <v>5</v>
      </c>
      <c r="F2741" t="s">
        <v>3849</v>
      </c>
      <c r="G2741">
        <v>5</v>
      </c>
      <c r="H2741" t="s">
        <v>3855</v>
      </c>
      <c r="I2741">
        <v>25</v>
      </c>
      <c r="J2741" t="s">
        <v>3825</v>
      </c>
      <c r="K2741" t="s">
        <v>3833</v>
      </c>
      <c r="L2741" t="s">
        <v>4609</v>
      </c>
    </row>
    <row r="2742" spans="1:12" x14ac:dyDescent="0.35">
      <c r="A2742" t="s">
        <v>6475</v>
      </c>
      <c r="B2742" t="s">
        <v>15</v>
      </c>
      <c r="C2742" t="s">
        <v>15</v>
      </c>
      <c r="D2742" t="s">
        <v>3851</v>
      </c>
      <c r="E2742">
        <v>4</v>
      </c>
      <c r="F2742" t="s">
        <v>3842</v>
      </c>
      <c r="G2742">
        <v>2</v>
      </c>
      <c r="H2742" t="s">
        <v>3883</v>
      </c>
      <c r="I2742">
        <v>8</v>
      </c>
      <c r="J2742" t="s">
        <v>3833</v>
      </c>
      <c r="K2742" t="s">
        <v>17</v>
      </c>
      <c r="L2742" t="s">
        <v>3888</v>
      </c>
    </row>
    <row r="2743" spans="1:12" x14ac:dyDescent="0.35">
      <c r="A2743" t="s">
        <v>6476</v>
      </c>
      <c r="B2743" t="s">
        <v>84</v>
      </c>
      <c r="C2743" t="s">
        <v>84</v>
      </c>
      <c r="D2743" t="s">
        <v>3827</v>
      </c>
      <c r="E2743">
        <v>3</v>
      </c>
      <c r="F2743" t="s">
        <v>3839</v>
      </c>
      <c r="G2743">
        <v>1.5</v>
      </c>
      <c r="H2743" t="s">
        <v>4060</v>
      </c>
      <c r="I2743">
        <v>4.5</v>
      </c>
      <c r="J2743" t="s">
        <v>3830</v>
      </c>
      <c r="K2743" t="s">
        <v>17</v>
      </c>
      <c r="L2743" t="s">
        <v>4366</v>
      </c>
    </row>
    <row r="2744" spans="1:12" x14ac:dyDescent="0.35">
      <c r="A2744" t="s">
        <v>6477</v>
      </c>
      <c r="B2744" t="s">
        <v>24</v>
      </c>
      <c r="C2744" t="s">
        <v>24</v>
      </c>
      <c r="D2744" t="s">
        <v>3827</v>
      </c>
      <c r="E2744">
        <v>3</v>
      </c>
      <c r="F2744" t="s">
        <v>3828</v>
      </c>
      <c r="G2744">
        <v>3</v>
      </c>
      <c r="H2744" t="s">
        <v>3829</v>
      </c>
      <c r="I2744">
        <v>9</v>
      </c>
      <c r="J2744" t="s">
        <v>36</v>
      </c>
      <c r="K2744" t="s">
        <v>3833</v>
      </c>
      <c r="L2744" t="s">
        <v>3867</v>
      </c>
    </row>
    <row r="2745" spans="1:12" x14ac:dyDescent="0.35">
      <c r="A2745" t="s">
        <v>6478</v>
      </c>
      <c r="B2745" t="s">
        <v>50</v>
      </c>
      <c r="C2745" t="s">
        <v>50</v>
      </c>
      <c r="D2745" t="s">
        <v>3834</v>
      </c>
      <c r="E2745">
        <v>5</v>
      </c>
      <c r="F2745" t="s">
        <v>3828</v>
      </c>
      <c r="G2745">
        <v>3</v>
      </c>
      <c r="H2745" t="s">
        <v>3825</v>
      </c>
      <c r="I2745">
        <v>15</v>
      </c>
      <c r="J2745" t="s">
        <v>3833</v>
      </c>
      <c r="K2745" t="s">
        <v>17</v>
      </c>
      <c r="L2745" t="s">
        <v>3993</v>
      </c>
    </row>
    <row r="2746" spans="1:12" x14ac:dyDescent="0.35">
      <c r="A2746" t="s">
        <v>1095</v>
      </c>
      <c r="B2746" t="s">
        <v>84</v>
      </c>
      <c r="C2746" t="s">
        <v>84</v>
      </c>
      <c r="D2746" t="s">
        <v>3838</v>
      </c>
      <c r="E2746">
        <v>2</v>
      </c>
      <c r="F2746" t="s">
        <v>3839</v>
      </c>
      <c r="G2746">
        <v>1.5</v>
      </c>
      <c r="H2746" t="s">
        <v>3828</v>
      </c>
      <c r="I2746">
        <v>3</v>
      </c>
      <c r="J2746" t="s">
        <v>25</v>
      </c>
      <c r="K2746" t="s">
        <v>17</v>
      </c>
      <c r="L2746" t="s">
        <v>4069</v>
      </c>
    </row>
    <row r="2747" spans="1:12" x14ac:dyDescent="0.35">
      <c r="A2747" t="s">
        <v>1096</v>
      </c>
      <c r="B2747" t="s">
        <v>58</v>
      </c>
      <c r="C2747" t="s">
        <v>58</v>
      </c>
      <c r="D2747" t="s">
        <v>3858</v>
      </c>
      <c r="E2747">
        <v>1</v>
      </c>
      <c r="F2747" t="s">
        <v>3879</v>
      </c>
      <c r="G2747">
        <v>4</v>
      </c>
      <c r="H2747" t="s">
        <v>3879</v>
      </c>
      <c r="I2747">
        <v>4</v>
      </c>
      <c r="J2747" t="s">
        <v>25</v>
      </c>
      <c r="K2747" t="s">
        <v>17</v>
      </c>
      <c r="L2747" t="s">
        <v>3981</v>
      </c>
    </row>
    <row r="2748" spans="1:12" x14ac:dyDescent="0.35">
      <c r="A2748" t="s">
        <v>6479</v>
      </c>
      <c r="B2748" t="s">
        <v>47</v>
      </c>
      <c r="C2748" t="s">
        <v>47</v>
      </c>
      <c r="D2748" t="s">
        <v>3858</v>
      </c>
      <c r="E2748">
        <v>1</v>
      </c>
      <c r="F2748" t="s">
        <v>3879</v>
      </c>
      <c r="G2748">
        <v>4</v>
      </c>
      <c r="H2748" t="s">
        <v>3879</v>
      </c>
      <c r="I2748">
        <v>4</v>
      </c>
      <c r="J2748" t="s">
        <v>25</v>
      </c>
      <c r="K2748" t="s">
        <v>3833</v>
      </c>
      <c r="L2748" t="s">
        <v>4855</v>
      </c>
    </row>
    <row r="2749" spans="1:12" x14ac:dyDescent="0.35">
      <c r="A2749" t="s">
        <v>6480</v>
      </c>
      <c r="B2749" t="s">
        <v>50</v>
      </c>
      <c r="C2749" t="s">
        <v>50</v>
      </c>
      <c r="D2749" t="s">
        <v>3851</v>
      </c>
      <c r="E2749">
        <v>4</v>
      </c>
      <c r="F2749" t="s">
        <v>3833</v>
      </c>
      <c r="G2749">
        <v>3</v>
      </c>
      <c r="H2749" t="s">
        <v>3852</v>
      </c>
      <c r="I2749">
        <v>12</v>
      </c>
      <c r="J2749" t="s">
        <v>3833</v>
      </c>
      <c r="K2749" t="s">
        <v>3833</v>
      </c>
      <c r="L2749" t="s">
        <v>4050</v>
      </c>
    </row>
    <row r="2750" spans="1:12" x14ac:dyDescent="0.35">
      <c r="A2750" t="s">
        <v>6481</v>
      </c>
      <c r="B2750" t="s">
        <v>58</v>
      </c>
      <c r="C2750" t="s">
        <v>58</v>
      </c>
      <c r="D2750" t="s">
        <v>3834</v>
      </c>
      <c r="E2750">
        <v>5</v>
      </c>
      <c r="F2750" t="s">
        <v>3879</v>
      </c>
      <c r="G2750">
        <v>4</v>
      </c>
      <c r="H2750" t="s">
        <v>3880</v>
      </c>
      <c r="I2750">
        <v>20</v>
      </c>
      <c r="J2750" t="s">
        <v>36</v>
      </c>
      <c r="K2750" t="s">
        <v>3830</v>
      </c>
      <c r="L2750" t="s">
        <v>4418</v>
      </c>
    </row>
    <row r="2751" spans="1:12" x14ac:dyDescent="0.35">
      <c r="A2751" t="s">
        <v>1097</v>
      </c>
      <c r="B2751" t="s">
        <v>24</v>
      </c>
      <c r="C2751" t="s">
        <v>24</v>
      </c>
      <c r="D2751" t="s">
        <v>3858</v>
      </c>
      <c r="E2751">
        <v>1</v>
      </c>
      <c r="F2751" t="s">
        <v>3828</v>
      </c>
      <c r="G2751">
        <v>3</v>
      </c>
      <c r="H2751" t="s">
        <v>3828</v>
      </c>
      <c r="I2751">
        <v>3</v>
      </c>
      <c r="J2751" t="s">
        <v>25</v>
      </c>
      <c r="K2751" t="s">
        <v>17</v>
      </c>
      <c r="L2751" t="s">
        <v>4855</v>
      </c>
    </row>
    <row r="2752" spans="1:12" x14ac:dyDescent="0.35">
      <c r="A2752" t="s">
        <v>1098</v>
      </c>
      <c r="B2752" t="s">
        <v>15</v>
      </c>
      <c r="C2752" t="s">
        <v>15</v>
      </c>
      <c r="D2752" t="s">
        <v>3834</v>
      </c>
      <c r="E2752">
        <v>5</v>
      </c>
      <c r="F2752" t="s">
        <v>3842</v>
      </c>
      <c r="G2752">
        <v>2</v>
      </c>
      <c r="H2752" t="s">
        <v>3843</v>
      </c>
      <c r="I2752">
        <v>10</v>
      </c>
      <c r="J2752" t="s">
        <v>16</v>
      </c>
      <c r="K2752" t="s">
        <v>26</v>
      </c>
      <c r="L2752" t="s">
        <v>4526</v>
      </c>
    </row>
    <row r="2753" spans="1:12" x14ac:dyDescent="0.35">
      <c r="A2753" t="s">
        <v>1099</v>
      </c>
      <c r="B2753" t="s">
        <v>50</v>
      </c>
      <c r="C2753" t="s">
        <v>50</v>
      </c>
      <c r="D2753" t="s">
        <v>3838</v>
      </c>
      <c r="E2753">
        <v>2</v>
      </c>
      <c r="F2753" t="s">
        <v>3828</v>
      </c>
      <c r="G2753">
        <v>3</v>
      </c>
      <c r="H2753" t="s">
        <v>3902</v>
      </c>
      <c r="I2753">
        <v>6</v>
      </c>
      <c r="J2753" t="s">
        <v>36</v>
      </c>
      <c r="K2753" t="s">
        <v>26</v>
      </c>
      <c r="L2753" t="s">
        <v>3978</v>
      </c>
    </row>
    <row r="2754" spans="1:12" x14ac:dyDescent="0.35">
      <c r="A2754" t="s">
        <v>6482</v>
      </c>
      <c r="B2754" t="s">
        <v>42</v>
      </c>
      <c r="C2754" t="s">
        <v>42</v>
      </c>
      <c r="D2754" t="s">
        <v>3834</v>
      </c>
      <c r="E2754">
        <v>5</v>
      </c>
      <c r="F2754" t="s">
        <v>3849</v>
      </c>
      <c r="G2754">
        <v>5</v>
      </c>
      <c r="H2754" t="s">
        <v>3855</v>
      </c>
      <c r="I2754">
        <v>25</v>
      </c>
      <c r="J2754" t="s">
        <v>25</v>
      </c>
      <c r="K2754" t="s">
        <v>3833</v>
      </c>
      <c r="L2754" t="s">
        <v>3961</v>
      </c>
    </row>
    <row r="2755" spans="1:12" x14ac:dyDescent="0.35">
      <c r="A2755" t="s">
        <v>6483</v>
      </c>
      <c r="B2755" t="s">
        <v>47</v>
      </c>
      <c r="C2755" t="s">
        <v>47</v>
      </c>
      <c r="D2755" t="s">
        <v>3858</v>
      </c>
      <c r="E2755">
        <v>1</v>
      </c>
      <c r="F2755" t="s">
        <v>3879</v>
      </c>
      <c r="G2755">
        <v>4</v>
      </c>
      <c r="H2755" t="s">
        <v>3879</v>
      </c>
      <c r="I2755">
        <v>4</v>
      </c>
      <c r="J2755" t="s">
        <v>3833</v>
      </c>
      <c r="K2755" t="s">
        <v>3833</v>
      </c>
      <c r="L2755" t="s">
        <v>4152</v>
      </c>
    </row>
    <row r="2756" spans="1:12" x14ac:dyDescent="0.35">
      <c r="A2756" t="s">
        <v>6484</v>
      </c>
      <c r="B2756" t="s">
        <v>31</v>
      </c>
      <c r="C2756" t="s">
        <v>31</v>
      </c>
      <c r="D2756" t="s">
        <v>3858</v>
      </c>
      <c r="E2756">
        <v>1</v>
      </c>
      <c r="F2756" t="s">
        <v>3846</v>
      </c>
      <c r="G2756">
        <v>1</v>
      </c>
      <c r="H2756" t="s">
        <v>3846</v>
      </c>
      <c r="I2756">
        <v>1</v>
      </c>
      <c r="J2756" t="s">
        <v>36</v>
      </c>
      <c r="K2756" t="s">
        <v>3833</v>
      </c>
      <c r="L2756" t="s">
        <v>4366</v>
      </c>
    </row>
    <row r="2757" spans="1:12" x14ac:dyDescent="0.35">
      <c r="A2757" t="s">
        <v>6485</v>
      </c>
      <c r="B2757" t="s">
        <v>31</v>
      </c>
      <c r="C2757" t="s">
        <v>31</v>
      </c>
      <c r="D2757" t="s">
        <v>3838</v>
      </c>
      <c r="E2757">
        <v>2</v>
      </c>
      <c r="F2757" t="s">
        <v>3846</v>
      </c>
      <c r="G2757">
        <v>1</v>
      </c>
      <c r="H2757" t="s">
        <v>3842</v>
      </c>
      <c r="I2757">
        <v>2</v>
      </c>
      <c r="J2757" t="s">
        <v>3833</v>
      </c>
      <c r="K2757" t="s">
        <v>26</v>
      </c>
      <c r="L2757" t="s">
        <v>4453</v>
      </c>
    </row>
    <row r="2758" spans="1:12" x14ac:dyDescent="0.35">
      <c r="A2758" t="s">
        <v>1100</v>
      </c>
      <c r="B2758" t="s">
        <v>58</v>
      </c>
      <c r="C2758" t="s">
        <v>58</v>
      </c>
      <c r="D2758" t="s">
        <v>3827</v>
      </c>
      <c r="E2758">
        <v>3</v>
      </c>
      <c r="F2758" t="s">
        <v>3879</v>
      </c>
      <c r="G2758">
        <v>4</v>
      </c>
      <c r="H2758" t="s">
        <v>3852</v>
      </c>
      <c r="I2758">
        <v>12</v>
      </c>
      <c r="J2758" t="s">
        <v>25</v>
      </c>
      <c r="K2758" t="s">
        <v>17</v>
      </c>
      <c r="L2758" t="s">
        <v>4003</v>
      </c>
    </row>
    <row r="2759" spans="1:12" x14ac:dyDescent="0.35">
      <c r="A2759" t="s">
        <v>6486</v>
      </c>
      <c r="B2759" t="s">
        <v>24</v>
      </c>
      <c r="C2759" t="s">
        <v>24</v>
      </c>
      <c r="D2759" t="s">
        <v>3827</v>
      </c>
      <c r="E2759">
        <v>3</v>
      </c>
      <c r="F2759" t="s">
        <v>3828</v>
      </c>
      <c r="G2759">
        <v>3</v>
      </c>
      <c r="H2759" t="s">
        <v>3829</v>
      </c>
      <c r="I2759">
        <v>9</v>
      </c>
      <c r="J2759" t="s">
        <v>3833</v>
      </c>
      <c r="K2759" t="s">
        <v>3833</v>
      </c>
      <c r="L2759" t="s">
        <v>3897</v>
      </c>
    </row>
    <row r="2760" spans="1:12" x14ac:dyDescent="0.35">
      <c r="A2760" t="s">
        <v>6487</v>
      </c>
      <c r="B2760" t="s">
        <v>42</v>
      </c>
      <c r="C2760" t="s">
        <v>42</v>
      </c>
      <c r="D2760" t="s">
        <v>3858</v>
      </c>
      <c r="E2760">
        <v>1</v>
      </c>
      <c r="F2760" t="s">
        <v>3849</v>
      </c>
      <c r="G2760">
        <v>5</v>
      </c>
      <c r="H2760" t="s">
        <v>3849</v>
      </c>
      <c r="I2760">
        <v>5</v>
      </c>
      <c r="J2760" t="s">
        <v>3833</v>
      </c>
      <c r="K2760" t="s">
        <v>17</v>
      </c>
      <c r="L2760" t="s">
        <v>4364</v>
      </c>
    </row>
    <row r="2761" spans="1:12" x14ac:dyDescent="0.35">
      <c r="A2761" t="s">
        <v>6488</v>
      </c>
      <c r="B2761" t="s">
        <v>50</v>
      </c>
      <c r="C2761" t="s">
        <v>50</v>
      </c>
      <c r="D2761" t="s">
        <v>3851</v>
      </c>
      <c r="E2761">
        <v>4</v>
      </c>
      <c r="F2761" t="s">
        <v>3828</v>
      </c>
      <c r="G2761">
        <v>3</v>
      </c>
      <c r="H2761" t="s">
        <v>3852</v>
      </c>
      <c r="I2761">
        <v>12</v>
      </c>
      <c r="J2761" t="s">
        <v>25</v>
      </c>
      <c r="K2761" t="s">
        <v>3833</v>
      </c>
      <c r="L2761" t="s">
        <v>4457</v>
      </c>
    </row>
    <row r="2762" spans="1:12" x14ac:dyDescent="0.35">
      <c r="A2762" t="s">
        <v>6489</v>
      </c>
      <c r="B2762" t="s">
        <v>15</v>
      </c>
      <c r="C2762" t="s">
        <v>15</v>
      </c>
      <c r="D2762" t="s">
        <v>3834</v>
      </c>
      <c r="E2762">
        <v>5</v>
      </c>
      <c r="F2762" t="s">
        <v>3842</v>
      </c>
      <c r="G2762">
        <v>2</v>
      </c>
      <c r="H2762" t="s">
        <v>3843</v>
      </c>
      <c r="I2762">
        <v>10</v>
      </c>
      <c r="J2762" t="s">
        <v>3833</v>
      </c>
      <c r="K2762" t="s">
        <v>17</v>
      </c>
      <c r="L2762" t="s">
        <v>4078</v>
      </c>
    </row>
    <row r="2763" spans="1:12" x14ac:dyDescent="0.35">
      <c r="A2763" t="s">
        <v>1101</v>
      </c>
      <c r="B2763" t="s">
        <v>24</v>
      </c>
      <c r="C2763" t="s">
        <v>24</v>
      </c>
      <c r="D2763" t="s">
        <v>3833</v>
      </c>
      <c r="E2763">
        <v>4</v>
      </c>
      <c r="F2763" t="s">
        <v>3828</v>
      </c>
      <c r="G2763">
        <v>3</v>
      </c>
      <c r="H2763" t="s">
        <v>3852</v>
      </c>
      <c r="I2763">
        <v>12</v>
      </c>
      <c r="J2763" t="s">
        <v>36</v>
      </c>
      <c r="K2763" t="s">
        <v>17</v>
      </c>
      <c r="L2763" t="s">
        <v>4293</v>
      </c>
    </row>
    <row r="2764" spans="1:12" x14ac:dyDescent="0.35">
      <c r="A2764" t="s">
        <v>1102</v>
      </c>
      <c r="B2764" t="s">
        <v>47</v>
      </c>
      <c r="C2764" t="s">
        <v>47</v>
      </c>
      <c r="D2764" t="s">
        <v>3834</v>
      </c>
      <c r="E2764">
        <v>5</v>
      </c>
      <c r="F2764" t="s">
        <v>3879</v>
      </c>
      <c r="G2764">
        <v>4</v>
      </c>
      <c r="H2764" t="s">
        <v>3880</v>
      </c>
      <c r="I2764">
        <v>20</v>
      </c>
      <c r="J2764" t="s">
        <v>36</v>
      </c>
      <c r="K2764" t="s">
        <v>26</v>
      </c>
      <c r="L2764" t="s">
        <v>4763</v>
      </c>
    </row>
    <row r="2765" spans="1:12" x14ac:dyDescent="0.35">
      <c r="A2765" t="s">
        <v>1103</v>
      </c>
      <c r="B2765" t="s">
        <v>31</v>
      </c>
      <c r="C2765" t="s">
        <v>31</v>
      </c>
      <c r="D2765" t="s">
        <v>3827</v>
      </c>
      <c r="E2765">
        <v>3</v>
      </c>
      <c r="F2765" t="s">
        <v>3846</v>
      </c>
      <c r="G2765">
        <v>1</v>
      </c>
      <c r="H2765" t="s">
        <v>3828</v>
      </c>
      <c r="I2765">
        <v>3</v>
      </c>
      <c r="J2765" t="s">
        <v>36</v>
      </c>
      <c r="K2765" t="s">
        <v>26</v>
      </c>
      <c r="L2765" t="s">
        <v>4245</v>
      </c>
    </row>
    <row r="2766" spans="1:12" x14ac:dyDescent="0.35">
      <c r="A2766" t="s">
        <v>6490</v>
      </c>
      <c r="B2766" t="s">
        <v>24</v>
      </c>
      <c r="C2766" t="s">
        <v>24</v>
      </c>
      <c r="D2766" t="s">
        <v>3834</v>
      </c>
      <c r="E2766">
        <v>5</v>
      </c>
      <c r="F2766" t="s">
        <v>3828</v>
      </c>
      <c r="G2766">
        <v>3</v>
      </c>
      <c r="H2766" t="s">
        <v>3825</v>
      </c>
      <c r="I2766">
        <v>15</v>
      </c>
      <c r="J2766" t="s">
        <v>3830</v>
      </c>
      <c r="K2766" t="s">
        <v>3833</v>
      </c>
      <c r="L2766" t="s">
        <v>3979</v>
      </c>
    </row>
    <row r="2767" spans="1:12" x14ac:dyDescent="0.35">
      <c r="A2767" t="s">
        <v>6491</v>
      </c>
      <c r="B2767" t="s">
        <v>15</v>
      </c>
      <c r="C2767" t="s">
        <v>15</v>
      </c>
      <c r="D2767" t="s">
        <v>3827</v>
      </c>
      <c r="E2767">
        <v>3</v>
      </c>
      <c r="F2767" t="s">
        <v>3842</v>
      </c>
      <c r="G2767">
        <v>2</v>
      </c>
      <c r="H2767" t="s">
        <v>3902</v>
      </c>
      <c r="I2767">
        <v>6</v>
      </c>
      <c r="J2767" t="s">
        <v>16</v>
      </c>
      <c r="K2767" t="s">
        <v>3833</v>
      </c>
      <c r="L2767" t="s">
        <v>4792</v>
      </c>
    </row>
    <row r="2768" spans="1:12" x14ac:dyDescent="0.35">
      <c r="A2768" t="s">
        <v>6492</v>
      </c>
      <c r="B2768" t="s">
        <v>50</v>
      </c>
      <c r="C2768" t="s">
        <v>50</v>
      </c>
      <c r="D2768" t="s">
        <v>3851</v>
      </c>
      <c r="E2768">
        <v>4</v>
      </c>
      <c r="F2768" t="s">
        <v>3828</v>
      </c>
      <c r="G2768">
        <v>3</v>
      </c>
      <c r="H2768" t="s">
        <v>3825</v>
      </c>
      <c r="I2768">
        <v>12</v>
      </c>
      <c r="J2768" t="s">
        <v>3830</v>
      </c>
      <c r="K2768" t="s">
        <v>26</v>
      </c>
      <c r="L2768" t="s">
        <v>5048</v>
      </c>
    </row>
    <row r="2769" spans="1:12" x14ac:dyDescent="0.35">
      <c r="A2769" t="s">
        <v>6493</v>
      </c>
      <c r="B2769" t="s">
        <v>47</v>
      </c>
      <c r="C2769" t="s">
        <v>47</v>
      </c>
      <c r="D2769" t="s">
        <v>3827</v>
      </c>
      <c r="E2769">
        <v>3</v>
      </c>
      <c r="F2769" t="s">
        <v>3879</v>
      </c>
      <c r="G2769">
        <v>4</v>
      </c>
      <c r="H2769" t="s">
        <v>3852</v>
      </c>
      <c r="I2769">
        <v>12</v>
      </c>
      <c r="J2769" t="s">
        <v>3833</v>
      </c>
      <c r="K2769" t="s">
        <v>17</v>
      </c>
      <c r="L2769" t="s">
        <v>3979</v>
      </c>
    </row>
    <row r="2770" spans="1:12" x14ac:dyDescent="0.35">
      <c r="A2770" t="s">
        <v>6494</v>
      </c>
      <c r="B2770" t="s">
        <v>47</v>
      </c>
      <c r="C2770" t="s">
        <v>47</v>
      </c>
      <c r="D2770" t="s">
        <v>3838</v>
      </c>
      <c r="E2770">
        <v>2</v>
      </c>
      <c r="F2770" t="s">
        <v>3879</v>
      </c>
      <c r="G2770">
        <v>4</v>
      </c>
      <c r="H2770" t="s">
        <v>3883</v>
      </c>
      <c r="I2770">
        <v>8</v>
      </c>
      <c r="J2770" t="s">
        <v>3833</v>
      </c>
      <c r="K2770" t="s">
        <v>3833</v>
      </c>
      <c r="L2770" t="s">
        <v>4779</v>
      </c>
    </row>
    <row r="2771" spans="1:12" x14ac:dyDescent="0.35">
      <c r="A2771" t="s">
        <v>1104</v>
      </c>
      <c r="B2771" t="s">
        <v>15</v>
      </c>
      <c r="C2771" t="s">
        <v>15</v>
      </c>
      <c r="D2771" t="s">
        <v>3834</v>
      </c>
      <c r="E2771">
        <v>5</v>
      </c>
      <c r="F2771" t="s">
        <v>3842</v>
      </c>
      <c r="G2771">
        <v>2</v>
      </c>
      <c r="H2771" t="s">
        <v>3843</v>
      </c>
      <c r="I2771">
        <v>10</v>
      </c>
      <c r="J2771" t="s">
        <v>36</v>
      </c>
      <c r="K2771" t="s">
        <v>17</v>
      </c>
      <c r="L2771" t="s">
        <v>3910</v>
      </c>
    </row>
    <row r="2772" spans="1:12" x14ac:dyDescent="0.35">
      <c r="A2772" t="s">
        <v>1105</v>
      </c>
      <c r="B2772" t="s">
        <v>47</v>
      </c>
      <c r="C2772" t="s">
        <v>47</v>
      </c>
      <c r="D2772" t="s">
        <v>3827</v>
      </c>
      <c r="E2772">
        <v>3</v>
      </c>
      <c r="F2772" t="s">
        <v>3879</v>
      </c>
      <c r="G2772">
        <v>4</v>
      </c>
      <c r="H2772" t="s">
        <v>3852</v>
      </c>
      <c r="I2772">
        <v>12</v>
      </c>
      <c r="J2772" t="s">
        <v>36</v>
      </c>
      <c r="K2772" t="s">
        <v>26</v>
      </c>
      <c r="L2772" t="s">
        <v>4240</v>
      </c>
    </row>
    <row r="2773" spans="1:12" x14ac:dyDescent="0.35">
      <c r="A2773" t="s">
        <v>1106</v>
      </c>
      <c r="B2773" t="s">
        <v>42</v>
      </c>
      <c r="C2773" t="s">
        <v>42</v>
      </c>
      <c r="D2773" t="s">
        <v>3827</v>
      </c>
      <c r="E2773">
        <v>3</v>
      </c>
      <c r="F2773" t="s">
        <v>3849</v>
      </c>
      <c r="G2773">
        <v>5</v>
      </c>
      <c r="H2773" t="s">
        <v>3835</v>
      </c>
      <c r="I2773">
        <v>15</v>
      </c>
      <c r="J2773" t="s">
        <v>36</v>
      </c>
      <c r="K2773" t="s">
        <v>26</v>
      </c>
      <c r="L2773" t="s">
        <v>3987</v>
      </c>
    </row>
    <row r="2774" spans="1:12" x14ac:dyDescent="0.35">
      <c r="A2774" t="s">
        <v>6495</v>
      </c>
      <c r="B2774" t="s">
        <v>58</v>
      </c>
      <c r="C2774" t="s">
        <v>58</v>
      </c>
      <c r="D2774" t="s">
        <v>3851</v>
      </c>
      <c r="E2774">
        <v>4</v>
      </c>
      <c r="F2774" t="s">
        <v>3879</v>
      </c>
      <c r="G2774">
        <v>4</v>
      </c>
      <c r="H2774" t="s">
        <v>3874</v>
      </c>
      <c r="I2774">
        <v>16</v>
      </c>
      <c r="J2774" t="s">
        <v>16</v>
      </c>
      <c r="K2774" t="s">
        <v>3833</v>
      </c>
      <c r="L2774" t="s">
        <v>4350</v>
      </c>
    </row>
    <row r="2775" spans="1:12" x14ac:dyDescent="0.35">
      <c r="A2775" t="s">
        <v>1107</v>
      </c>
      <c r="B2775" t="s">
        <v>47</v>
      </c>
      <c r="C2775" t="s">
        <v>47</v>
      </c>
      <c r="D2775" t="s">
        <v>3838</v>
      </c>
      <c r="E2775">
        <v>2</v>
      </c>
      <c r="F2775" t="s">
        <v>3879</v>
      </c>
      <c r="G2775">
        <v>4</v>
      </c>
      <c r="H2775" t="s">
        <v>3883</v>
      </c>
      <c r="I2775">
        <v>8</v>
      </c>
      <c r="J2775" t="s">
        <v>36</v>
      </c>
      <c r="K2775" t="s">
        <v>26</v>
      </c>
      <c r="L2775" t="s">
        <v>4779</v>
      </c>
    </row>
    <row r="2776" spans="1:12" x14ac:dyDescent="0.35">
      <c r="A2776" t="s">
        <v>6496</v>
      </c>
      <c r="B2776" t="s">
        <v>31</v>
      </c>
      <c r="C2776" t="s">
        <v>31</v>
      </c>
      <c r="D2776" t="s">
        <v>3827</v>
      </c>
      <c r="E2776">
        <v>3</v>
      </c>
      <c r="F2776" t="s">
        <v>3846</v>
      </c>
      <c r="G2776">
        <v>1</v>
      </c>
      <c r="H2776" t="s">
        <v>3828</v>
      </c>
      <c r="I2776">
        <v>3</v>
      </c>
      <c r="J2776" t="s">
        <v>3833</v>
      </c>
      <c r="K2776" t="s">
        <v>17</v>
      </c>
      <c r="L2776" t="s">
        <v>4384</v>
      </c>
    </row>
    <row r="2777" spans="1:12" x14ac:dyDescent="0.35">
      <c r="A2777" t="s">
        <v>1108</v>
      </c>
      <c r="B2777" t="s">
        <v>42</v>
      </c>
      <c r="C2777" t="s">
        <v>42</v>
      </c>
      <c r="D2777" t="s">
        <v>3827</v>
      </c>
      <c r="E2777">
        <v>3</v>
      </c>
      <c r="F2777" t="s">
        <v>3849</v>
      </c>
      <c r="G2777">
        <v>5</v>
      </c>
      <c r="H2777" t="s">
        <v>3835</v>
      </c>
      <c r="I2777">
        <v>15</v>
      </c>
      <c r="J2777" t="s">
        <v>16</v>
      </c>
      <c r="K2777" t="s">
        <v>26</v>
      </c>
      <c r="L2777" t="s">
        <v>4423</v>
      </c>
    </row>
    <row r="2778" spans="1:12" x14ac:dyDescent="0.35">
      <c r="A2778" t="s">
        <v>6497</v>
      </c>
      <c r="B2778" t="s">
        <v>42</v>
      </c>
      <c r="C2778" t="s">
        <v>42</v>
      </c>
      <c r="D2778" t="s">
        <v>3858</v>
      </c>
      <c r="E2778">
        <v>1</v>
      </c>
      <c r="F2778" t="s">
        <v>3849</v>
      </c>
      <c r="G2778">
        <v>5</v>
      </c>
      <c r="H2778" t="s">
        <v>3849</v>
      </c>
      <c r="I2778">
        <v>5</v>
      </c>
      <c r="J2778" t="s">
        <v>36</v>
      </c>
      <c r="K2778" t="s">
        <v>3833</v>
      </c>
      <c r="L2778" t="s">
        <v>4284</v>
      </c>
    </row>
    <row r="2779" spans="1:12" x14ac:dyDescent="0.35">
      <c r="A2779" t="s">
        <v>1109</v>
      </c>
      <c r="B2779" t="s">
        <v>58</v>
      </c>
      <c r="C2779" t="s">
        <v>58</v>
      </c>
      <c r="D2779" t="s">
        <v>3838</v>
      </c>
      <c r="E2779">
        <v>2</v>
      </c>
      <c r="F2779" t="s">
        <v>3879</v>
      </c>
      <c r="G2779">
        <v>4</v>
      </c>
      <c r="H2779" t="s">
        <v>3883</v>
      </c>
      <c r="I2779">
        <v>8</v>
      </c>
      <c r="J2779" t="s">
        <v>25</v>
      </c>
      <c r="K2779" t="s">
        <v>26</v>
      </c>
      <c r="L2779" t="s">
        <v>4331</v>
      </c>
    </row>
    <row r="2780" spans="1:12" x14ac:dyDescent="0.35">
      <c r="A2780" t="s">
        <v>1110</v>
      </c>
      <c r="B2780" t="s">
        <v>84</v>
      </c>
      <c r="C2780" t="s">
        <v>84</v>
      </c>
      <c r="D2780" t="s">
        <v>3834</v>
      </c>
      <c r="E2780">
        <v>5</v>
      </c>
      <c r="F2780" t="s">
        <v>3839</v>
      </c>
      <c r="G2780">
        <v>1.5</v>
      </c>
      <c r="H2780" t="s">
        <v>3899</v>
      </c>
      <c r="I2780">
        <v>7.5</v>
      </c>
      <c r="J2780" t="s">
        <v>36</v>
      </c>
      <c r="K2780" t="s">
        <v>17</v>
      </c>
      <c r="L2780" t="s">
        <v>3861</v>
      </c>
    </row>
    <row r="2781" spans="1:12" x14ac:dyDescent="0.35">
      <c r="A2781" t="s">
        <v>1111</v>
      </c>
      <c r="B2781" t="s">
        <v>84</v>
      </c>
      <c r="C2781" t="s">
        <v>84</v>
      </c>
      <c r="D2781" t="s">
        <v>3834</v>
      </c>
      <c r="E2781">
        <v>5</v>
      </c>
      <c r="F2781" t="s">
        <v>3839</v>
      </c>
      <c r="G2781">
        <v>1.5</v>
      </c>
      <c r="H2781" t="s">
        <v>3899</v>
      </c>
      <c r="I2781">
        <v>7.5</v>
      </c>
      <c r="J2781" t="s">
        <v>25</v>
      </c>
      <c r="K2781" t="s">
        <v>26</v>
      </c>
      <c r="L2781" t="s">
        <v>5764</v>
      </c>
    </row>
    <row r="2782" spans="1:12" x14ac:dyDescent="0.35">
      <c r="A2782" t="s">
        <v>6498</v>
      </c>
      <c r="B2782" t="s">
        <v>58</v>
      </c>
      <c r="C2782" t="s">
        <v>58</v>
      </c>
      <c r="D2782" t="s">
        <v>3838</v>
      </c>
      <c r="E2782">
        <v>2</v>
      </c>
      <c r="F2782" t="s">
        <v>3879</v>
      </c>
      <c r="G2782">
        <v>4</v>
      </c>
      <c r="H2782" t="s">
        <v>3883</v>
      </c>
      <c r="I2782">
        <v>8</v>
      </c>
      <c r="J2782" t="s">
        <v>3830</v>
      </c>
      <c r="K2782" t="s">
        <v>26</v>
      </c>
      <c r="L2782" t="s">
        <v>5225</v>
      </c>
    </row>
    <row r="2783" spans="1:12" x14ac:dyDescent="0.35">
      <c r="A2783" t="s">
        <v>6499</v>
      </c>
      <c r="B2783" t="s">
        <v>15</v>
      </c>
      <c r="C2783" t="s">
        <v>15</v>
      </c>
      <c r="D2783" t="s">
        <v>3838</v>
      </c>
      <c r="E2783">
        <v>2</v>
      </c>
      <c r="F2783" t="s">
        <v>3842</v>
      </c>
      <c r="G2783">
        <v>2</v>
      </c>
      <c r="H2783" t="s">
        <v>3879</v>
      </c>
      <c r="I2783">
        <v>4</v>
      </c>
      <c r="J2783" t="s">
        <v>3833</v>
      </c>
      <c r="K2783" t="s">
        <v>17</v>
      </c>
      <c r="L2783" t="s">
        <v>3944</v>
      </c>
    </row>
    <row r="2784" spans="1:12" x14ac:dyDescent="0.35">
      <c r="A2784" t="s">
        <v>1112</v>
      </c>
      <c r="B2784" t="s">
        <v>47</v>
      </c>
      <c r="C2784" t="s">
        <v>47</v>
      </c>
      <c r="D2784" t="s">
        <v>3851</v>
      </c>
      <c r="E2784">
        <v>4</v>
      </c>
      <c r="F2784" t="s">
        <v>3879</v>
      </c>
      <c r="G2784">
        <v>4</v>
      </c>
      <c r="H2784" t="s">
        <v>3874</v>
      </c>
      <c r="I2784">
        <v>16</v>
      </c>
      <c r="J2784" t="s">
        <v>25</v>
      </c>
      <c r="K2784" t="s">
        <v>26</v>
      </c>
      <c r="L2784" t="s">
        <v>4521</v>
      </c>
    </row>
    <row r="2785" spans="1:12" x14ac:dyDescent="0.35">
      <c r="A2785" t="s">
        <v>1113</v>
      </c>
      <c r="B2785" t="s">
        <v>42</v>
      </c>
      <c r="C2785" t="s">
        <v>42</v>
      </c>
      <c r="D2785" t="s">
        <v>3827</v>
      </c>
      <c r="E2785">
        <v>3</v>
      </c>
      <c r="F2785" t="s">
        <v>3849</v>
      </c>
      <c r="G2785">
        <v>5</v>
      </c>
      <c r="H2785" t="s">
        <v>3835</v>
      </c>
      <c r="I2785">
        <v>15</v>
      </c>
      <c r="J2785" t="s">
        <v>16</v>
      </c>
      <c r="K2785" t="s">
        <v>26</v>
      </c>
      <c r="L2785" t="s">
        <v>5078</v>
      </c>
    </row>
    <row r="2786" spans="1:12" x14ac:dyDescent="0.35">
      <c r="A2786" t="s">
        <v>6500</v>
      </c>
      <c r="B2786" t="s">
        <v>47</v>
      </c>
      <c r="C2786" t="s">
        <v>47</v>
      </c>
      <c r="D2786" t="s">
        <v>3838</v>
      </c>
      <c r="E2786">
        <v>2</v>
      </c>
      <c r="F2786" t="s">
        <v>3879</v>
      </c>
      <c r="G2786">
        <v>4</v>
      </c>
      <c r="H2786" t="s">
        <v>3883</v>
      </c>
      <c r="I2786">
        <v>8</v>
      </c>
      <c r="J2786" t="s">
        <v>3833</v>
      </c>
      <c r="K2786" t="s">
        <v>26</v>
      </c>
      <c r="L2786" t="s">
        <v>4291</v>
      </c>
    </row>
    <row r="2787" spans="1:12" x14ac:dyDescent="0.35">
      <c r="A2787" t="s">
        <v>1114</v>
      </c>
      <c r="B2787" t="s">
        <v>58</v>
      </c>
      <c r="C2787" t="s">
        <v>58</v>
      </c>
      <c r="D2787" t="s">
        <v>3838</v>
      </c>
      <c r="E2787">
        <v>2</v>
      </c>
      <c r="F2787" t="s">
        <v>3879</v>
      </c>
      <c r="G2787">
        <v>4</v>
      </c>
      <c r="H2787" t="s">
        <v>3883</v>
      </c>
      <c r="I2787">
        <v>8</v>
      </c>
      <c r="J2787" t="s">
        <v>36</v>
      </c>
      <c r="K2787" t="s">
        <v>17</v>
      </c>
      <c r="L2787" t="s">
        <v>3905</v>
      </c>
    </row>
    <row r="2788" spans="1:12" x14ac:dyDescent="0.35">
      <c r="A2788" t="s">
        <v>6501</v>
      </c>
      <c r="B2788" t="s">
        <v>50</v>
      </c>
      <c r="C2788" t="s">
        <v>50</v>
      </c>
      <c r="D2788" t="s">
        <v>3851</v>
      </c>
      <c r="E2788">
        <v>4</v>
      </c>
      <c r="F2788" t="s">
        <v>3828</v>
      </c>
      <c r="G2788">
        <v>3</v>
      </c>
      <c r="H2788" t="s">
        <v>3852</v>
      </c>
      <c r="I2788">
        <v>12</v>
      </c>
      <c r="J2788" t="s">
        <v>16</v>
      </c>
      <c r="K2788" t="s">
        <v>3833</v>
      </c>
      <c r="L2788" t="s">
        <v>4754</v>
      </c>
    </row>
    <row r="2789" spans="1:12" x14ac:dyDescent="0.35">
      <c r="A2789" t="s">
        <v>4254</v>
      </c>
      <c r="B2789" t="s">
        <v>3825</v>
      </c>
      <c r="C2789" t="s">
        <v>3826</v>
      </c>
      <c r="D2789" t="s">
        <v>3827</v>
      </c>
      <c r="E2789">
        <v>3</v>
      </c>
      <c r="F2789" t="s">
        <v>3879</v>
      </c>
      <c r="G2789">
        <v>4</v>
      </c>
      <c r="H2789" t="s">
        <v>3830</v>
      </c>
      <c r="I2789">
        <v>12</v>
      </c>
      <c r="J2789" t="s">
        <v>3833</v>
      </c>
      <c r="K2789" t="s">
        <v>26</v>
      </c>
      <c r="L2789" t="s">
        <v>4255</v>
      </c>
    </row>
    <row r="2790" spans="1:12" x14ac:dyDescent="0.35">
      <c r="A2790" t="s">
        <v>6502</v>
      </c>
      <c r="B2790" t="s">
        <v>50</v>
      </c>
      <c r="C2790" t="s">
        <v>50</v>
      </c>
      <c r="D2790" t="s">
        <v>3827</v>
      </c>
      <c r="E2790">
        <v>3</v>
      </c>
      <c r="F2790" t="s">
        <v>3828</v>
      </c>
      <c r="G2790">
        <v>3</v>
      </c>
      <c r="H2790" t="s">
        <v>3829</v>
      </c>
      <c r="I2790">
        <v>9</v>
      </c>
      <c r="J2790" t="s">
        <v>3833</v>
      </c>
      <c r="K2790" t="s">
        <v>17</v>
      </c>
      <c r="L2790" t="s">
        <v>4628</v>
      </c>
    </row>
    <row r="2791" spans="1:12" x14ac:dyDescent="0.35">
      <c r="A2791" t="s">
        <v>6503</v>
      </c>
      <c r="B2791" t="s">
        <v>84</v>
      </c>
      <c r="C2791" t="s">
        <v>84</v>
      </c>
      <c r="D2791" t="s">
        <v>3834</v>
      </c>
      <c r="E2791">
        <v>5</v>
      </c>
      <c r="F2791" t="s">
        <v>3839</v>
      </c>
      <c r="G2791">
        <v>1.5</v>
      </c>
      <c r="H2791" t="s">
        <v>3899</v>
      </c>
      <c r="I2791">
        <v>7.5</v>
      </c>
      <c r="J2791" t="s">
        <v>3833</v>
      </c>
      <c r="K2791" t="s">
        <v>17</v>
      </c>
      <c r="L2791" t="s">
        <v>4240</v>
      </c>
    </row>
    <row r="2792" spans="1:12" x14ac:dyDescent="0.35">
      <c r="A2792" t="s">
        <v>6504</v>
      </c>
      <c r="B2792" t="s">
        <v>31</v>
      </c>
      <c r="C2792" t="s">
        <v>31</v>
      </c>
      <c r="D2792" t="s">
        <v>3834</v>
      </c>
      <c r="E2792">
        <v>5</v>
      </c>
      <c r="F2792" t="s">
        <v>3846</v>
      </c>
      <c r="G2792">
        <v>1</v>
      </c>
      <c r="H2792" t="s">
        <v>3849</v>
      </c>
      <c r="I2792">
        <v>5</v>
      </c>
      <c r="J2792" t="s">
        <v>3833</v>
      </c>
      <c r="K2792" t="s">
        <v>17</v>
      </c>
      <c r="L2792" t="s">
        <v>4078</v>
      </c>
    </row>
    <row r="2793" spans="1:12" x14ac:dyDescent="0.35">
      <c r="A2793" t="s">
        <v>6505</v>
      </c>
      <c r="B2793" t="s">
        <v>58</v>
      </c>
      <c r="C2793" t="s">
        <v>58</v>
      </c>
      <c r="D2793" t="s">
        <v>3851</v>
      </c>
      <c r="E2793">
        <v>4</v>
      </c>
      <c r="F2793" t="s">
        <v>3879</v>
      </c>
      <c r="G2793">
        <v>4</v>
      </c>
      <c r="H2793" t="s">
        <v>3874</v>
      </c>
      <c r="I2793">
        <v>16</v>
      </c>
      <c r="J2793" t="s">
        <v>16</v>
      </c>
      <c r="K2793" t="s">
        <v>3833</v>
      </c>
      <c r="L2793" t="s">
        <v>3825</v>
      </c>
    </row>
    <row r="2794" spans="1:12" x14ac:dyDescent="0.35">
      <c r="A2794" t="s">
        <v>1115</v>
      </c>
      <c r="B2794" t="s">
        <v>58</v>
      </c>
      <c r="C2794" t="s">
        <v>58</v>
      </c>
      <c r="D2794" t="s">
        <v>3834</v>
      </c>
      <c r="E2794">
        <v>5</v>
      </c>
      <c r="F2794" t="s">
        <v>3879</v>
      </c>
      <c r="G2794">
        <v>4</v>
      </c>
      <c r="H2794" t="s">
        <v>3880</v>
      </c>
      <c r="I2794">
        <v>20</v>
      </c>
      <c r="J2794" t="s">
        <v>36</v>
      </c>
      <c r="K2794" t="s">
        <v>26</v>
      </c>
      <c r="L2794" t="s">
        <v>4411</v>
      </c>
    </row>
    <row r="2795" spans="1:12" x14ac:dyDescent="0.35">
      <c r="A2795" t="s">
        <v>6506</v>
      </c>
      <c r="B2795" t="s">
        <v>24</v>
      </c>
      <c r="C2795" t="s">
        <v>24</v>
      </c>
      <c r="D2795" t="s">
        <v>3838</v>
      </c>
      <c r="E2795">
        <v>2</v>
      </c>
      <c r="F2795" t="s">
        <v>3828</v>
      </c>
      <c r="G2795">
        <v>3</v>
      </c>
      <c r="H2795" t="s">
        <v>3902</v>
      </c>
      <c r="I2795">
        <v>6</v>
      </c>
      <c r="J2795" t="s">
        <v>3830</v>
      </c>
      <c r="K2795" t="s">
        <v>26</v>
      </c>
      <c r="L2795" t="s">
        <v>4439</v>
      </c>
    </row>
    <row r="2796" spans="1:12" x14ac:dyDescent="0.35">
      <c r="A2796" t="s">
        <v>1116</v>
      </c>
      <c r="B2796" t="s">
        <v>15</v>
      </c>
      <c r="C2796" t="s">
        <v>15</v>
      </c>
      <c r="D2796" t="s">
        <v>3827</v>
      </c>
      <c r="E2796">
        <v>3</v>
      </c>
      <c r="F2796" t="s">
        <v>3842</v>
      </c>
      <c r="G2796">
        <v>2</v>
      </c>
      <c r="H2796" t="s">
        <v>3902</v>
      </c>
      <c r="I2796">
        <v>6</v>
      </c>
      <c r="J2796" t="s">
        <v>25</v>
      </c>
      <c r="K2796" t="s">
        <v>26</v>
      </c>
      <c r="L2796" t="s">
        <v>3840</v>
      </c>
    </row>
    <row r="2797" spans="1:12" x14ac:dyDescent="0.35">
      <c r="A2797" t="s">
        <v>6507</v>
      </c>
      <c r="B2797" t="s">
        <v>42</v>
      </c>
      <c r="C2797" t="s">
        <v>42</v>
      </c>
      <c r="D2797" t="s">
        <v>3851</v>
      </c>
      <c r="E2797">
        <v>4</v>
      </c>
      <c r="F2797" t="s">
        <v>3849</v>
      </c>
      <c r="G2797">
        <v>5</v>
      </c>
      <c r="H2797" t="s">
        <v>3880</v>
      </c>
      <c r="I2797">
        <v>20</v>
      </c>
      <c r="J2797" t="s">
        <v>16</v>
      </c>
      <c r="K2797" t="s">
        <v>3833</v>
      </c>
      <c r="L2797" t="s">
        <v>4296</v>
      </c>
    </row>
    <row r="2798" spans="1:12" x14ac:dyDescent="0.35">
      <c r="A2798" t="s">
        <v>6508</v>
      </c>
      <c r="B2798" t="s">
        <v>24</v>
      </c>
      <c r="C2798" t="s">
        <v>24</v>
      </c>
      <c r="D2798" t="s">
        <v>3830</v>
      </c>
      <c r="E2798" t="s">
        <v>3826</v>
      </c>
      <c r="F2798" t="s">
        <v>3828</v>
      </c>
      <c r="G2798">
        <v>3</v>
      </c>
      <c r="H2798" t="s">
        <v>3825</v>
      </c>
      <c r="I2798" t="s">
        <v>3826</v>
      </c>
      <c r="J2798" t="s">
        <v>16</v>
      </c>
      <c r="K2798" t="s">
        <v>3833</v>
      </c>
      <c r="L2798" t="s">
        <v>4121</v>
      </c>
    </row>
    <row r="2799" spans="1:12" x14ac:dyDescent="0.35">
      <c r="A2799" t="s">
        <v>1117</v>
      </c>
      <c r="B2799" t="s">
        <v>84</v>
      </c>
      <c r="C2799" t="s">
        <v>84</v>
      </c>
      <c r="D2799" t="s">
        <v>3858</v>
      </c>
      <c r="E2799">
        <v>1</v>
      </c>
      <c r="F2799" t="s">
        <v>3839</v>
      </c>
      <c r="G2799">
        <v>1.5</v>
      </c>
      <c r="H2799" t="s">
        <v>3839</v>
      </c>
      <c r="I2799">
        <v>1.5</v>
      </c>
      <c r="J2799" t="s">
        <v>36</v>
      </c>
      <c r="K2799" t="s">
        <v>17</v>
      </c>
      <c r="L2799" t="s">
        <v>3969</v>
      </c>
    </row>
    <row r="2800" spans="1:12" x14ac:dyDescent="0.35">
      <c r="A2800" t="s">
        <v>1118</v>
      </c>
      <c r="B2800" t="s">
        <v>42</v>
      </c>
      <c r="C2800" t="s">
        <v>42</v>
      </c>
      <c r="D2800" t="s">
        <v>3827</v>
      </c>
      <c r="E2800">
        <v>3</v>
      </c>
      <c r="F2800" t="s">
        <v>3849</v>
      </c>
      <c r="G2800">
        <v>5</v>
      </c>
      <c r="H2800" t="s">
        <v>3835</v>
      </c>
      <c r="I2800">
        <v>15</v>
      </c>
      <c r="J2800" t="s">
        <v>25</v>
      </c>
      <c r="K2800" t="s">
        <v>26</v>
      </c>
      <c r="L2800" t="s">
        <v>4148</v>
      </c>
    </row>
    <row r="2801" spans="1:12" x14ac:dyDescent="0.35">
      <c r="A2801" t="s">
        <v>6509</v>
      </c>
      <c r="B2801" t="s">
        <v>31</v>
      </c>
      <c r="C2801" t="s">
        <v>31</v>
      </c>
      <c r="D2801" t="s">
        <v>3858</v>
      </c>
      <c r="E2801">
        <v>1</v>
      </c>
      <c r="F2801" t="s">
        <v>3846</v>
      </c>
      <c r="G2801">
        <v>1</v>
      </c>
      <c r="H2801" t="s">
        <v>3846</v>
      </c>
      <c r="I2801">
        <v>1</v>
      </c>
      <c r="J2801" t="s">
        <v>25</v>
      </c>
      <c r="K2801" t="s">
        <v>3833</v>
      </c>
      <c r="L2801" t="s">
        <v>4159</v>
      </c>
    </row>
    <row r="2802" spans="1:12" x14ac:dyDescent="0.35">
      <c r="A2802" t="s">
        <v>1119</v>
      </c>
      <c r="B2802" t="s">
        <v>15</v>
      </c>
      <c r="C2802" t="s">
        <v>15</v>
      </c>
      <c r="D2802" t="s">
        <v>3858</v>
      </c>
      <c r="E2802">
        <v>1</v>
      </c>
      <c r="F2802" t="s">
        <v>3842</v>
      </c>
      <c r="G2802">
        <v>2</v>
      </c>
      <c r="H2802" t="s">
        <v>3842</v>
      </c>
      <c r="I2802">
        <v>2</v>
      </c>
      <c r="J2802" t="s">
        <v>16</v>
      </c>
      <c r="K2802" t="s">
        <v>17</v>
      </c>
      <c r="L2802" t="s">
        <v>3903</v>
      </c>
    </row>
    <row r="2803" spans="1:12" x14ac:dyDescent="0.35">
      <c r="A2803" t="s">
        <v>1120</v>
      </c>
      <c r="B2803" t="s">
        <v>15</v>
      </c>
      <c r="C2803" t="s">
        <v>15</v>
      </c>
      <c r="D2803" t="s">
        <v>3858</v>
      </c>
      <c r="E2803">
        <v>1</v>
      </c>
      <c r="F2803" t="s">
        <v>3842</v>
      </c>
      <c r="G2803">
        <v>2</v>
      </c>
      <c r="H2803" t="s">
        <v>3842</v>
      </c>
      <c r="I2803">
        <v>2</v>
      </c>
      <c r="J2803" t="s">
        <v>36</v>
      </c>
      <c r="K2803" t="s">
        <v>17</v>
      </c>
      <c r="L2803" t="s">
        <v>3937</v>
      </c>
    </row>
    <row r="2804" spans="1:12" x14ac:dyDescent="0.35">
      <c r="A2804" t="s">
        <v>4256</v>
      </c>
      <c r="B2804" t="s">
        <v>3830</v>
      </c>
      <c r="C2804" t="s">
        <v>3826</v>
      </c>
      <c r="D2804" t="s">
        <v>3827</v>
      </c>
      <c r="E2804">
        <v>3</v>
      </c>
      <c r="F2804" t="s">
        <v>3879</v>
      </c>
      <c r="G2804">
        <v>4</v>
      </c>
      <c r="H2804" t="s">
        <v>3830</v>
      </c>
      <c r="I2804">
        <v>12</v>
      </c>
      <c r="J2804" t="s">
        <v>16</v>
      </c>
      <c r="K2804" t="s">
        <v>3833</v>
      </c>
      <c r="L2804" t="s">
        <v>4257</v>
      </c>
    </row>
    <row r="2805" spans="1:12" x14ac:dyDescent="0.35">
      <c r="A2805" t="s">
        <v>1121</v>
      </c>
      <c r="B2805" t="s">
        <v>24</v>
      </c>
      <c r="C2805" t="s">
        <v>24</v>
      </c>
      <c r="D2805" t="s">
        <v>3838</v>
      </c>
      <c r="E2805">
        <v>2</v>
      </c>
      <c r="F2805" t="s">
        <v>3828</v>
      </c>
      <c r="G2805">
        <v>3</v>
      </c>
      <c r="H2805" t="s">
        <v>3902</v>
      </c>
      <c r="I2805">
        <v>6</v>
      </c>
      <c r="J2805" t="s">
        <v>16</v>
      </c>
      <c r="K2805" t="s">
        <v>26</v>
      </c>
      <c r="L2805" t="s">
        <v>4240</v>
      </c>
    </row>
    <row r="2806" spans="1:12" x14ac:dyDescent="0.35">
      <c r="A2806" t="s">
        <v>6510</v>
      </c>
      <c r="B2806" t="s">
        <v>24</v>
      </c>
      <c r="C2806" t="s">
        <v>24</v>
      </c>
      <c r="D2806" t="s">
        <v>3858</v>
      </c>
      <c r="E2806">
        <v>1</v>
      </c>
      <c r="F2806" t="s">
        <v>3828</v>
      </c>
      <c r="G2806">
        <v>3</v>
      </c>
      <c r="H2806" t="s">
        <v>3828</v>
      </c>
      <c r="I2806">
        <v>3</v>
      </c>
      <c r="J2806" t="s">
        <v>36</v>
      </c>
      <c r="K2806" t="s">
        <v>26</v>
      </c>
      <c r="L2806" t="s">
        <v>3825</v>
      </c>
    </row>
    <row r="2807" spans="1:12" x14ac:dyDescent="0.35">
      <c r="A2807" t="s">
        <v>6511</v>
      </c>
      <c r="B2807" t="s">
        <v>24</v>
      </c>
      <c r="C2807" t="s">
        <v>24</v>
      </c>
      <c r="D2807" t="s">
        <v>3827</v>
      </c>
      <c r="E2807">
        <v>3</v>
      </c>
      <c r="F2807" t="s">
        <v>3828</v>
      </c>
      <c r="G2807">
        <v>3</v>
      </c>
      <c r="H2807" t="s">
        <v>3829</v>
      </c>
      <c r="I2807">
        <v>9</v>
      </c>
      <c r="J2807" t="s">
        <v>25</v>
      </c>
      <c r="K2807" t="s">
        <v>3833</v>
      </c>
      <c r="L2807" t="s">
        <v>4754</v>
      </c>
    </row>
    <row r="2808" spans="1:12" x14ac:dyDescent="0.35">
      <c r="A2808" t="s">
        <v>6512</v>
      </c>
      <c r="B2808" t="s">
        <v>31</v>
      </c>
      <c r="C2808" t="s">
        <v>31</v>
      </c>
      <c r="D2808" t="s">
        <v>3851</v>
      </c>
      <c r="E2808">
        <v>4</v>
      </c>
      <c r="F2808" t="s">
        <v>3846</v>
      </c>
      <c r="G2808">
        <v>1</v>
      </c>
      <c r="H2808" t="s">
        <v>3879</v>
      </c>
      <c r="I2808">
        <v>4</v>
      </c>
      <c r="J2808" t="s">
        <v>3830</v>
      </c>
      <c r="K2808" t="s">
        <v>17</v>
      </c>
      <c r="L2808" t="s">
        <v>4164</v>
      </c>
    </row>
    <row r="2809" spans="1:12" x14ac:dyDescent="0.35">
      <c r="A2809" t="s">
        <v>1122</v>
      </c>
      <c r="B2809" t="s">
        <v>31</v>
      </c>
      <c r="C2809" t="s">
        <v>31</v>
      </c>
      <c r="D2809" t="s">
        <v>3834</v>
      </c>
      <c r="E2809">
        <v>5</v>
      </c>
      <c r="F2809" t="s">
        <v>3846</v>
      </c>
      <c r="G2809">
        <v>1</v>
      </c>
      <c r="H2809" t="s">
        <v>3849</v>
      </c>
      <c r="I2809">
        <v>5</v>
      </c>
      <c r="J2809" t="s">
        <v>36</v>
      </c>
      <c r="K2809" t="s">
        <v>17</v>
      </c>
      <c r="L2809" t="s">
        <v>4816</v>
      </c>
    </row>
    <row r="2810" spans="1:12" x14ac:dyDescent="0.35">
      <c r="A2810" t="s">
        <v>6513</v>
      </c>
      <c r="B2810" t="s">
        <v>84</v>
      </c>
      <c r="C2810" t="s">
        <v>84</v>
      </c>
      <c r="D2810" t="s">
        <v>3838</v>
      </c>
      <c r="E2810">
        <v>2</v>
      </c>
      <c r="F2810" t="s">
        <v>3839</v>
      </c>
      <c r="G2810">
        <v>1.5</v>
      </c>
      <c r="H2810" t="s">
        <v>3828</v>
      </c>
      <c r="I2810">
        <v>3</v>
      </c>
      <c r="J2810" t="s">
        <v>16</v>
      </c>
      <c r="K2810" t="s">
        <v>3833</v>
      </c>
      <c r="L2810" t="s">
        <v>4251</v>
      </c>
    </row>
    <row r="2811" spans="1:12" x14ac:dyDescent="0.35">
      <c r="A2811" t="s">
        <v>6514</v>
      </c>
      <c r="B2811" t="s">
        <v>47</v>
      </c>
      <c r="C2811" t="s">
        <v>47</v>
      </c>
      <c r="D2811" t="s">
        <v>3851</v>
      </c>
      <c r="E2811">
        <v>4</v>
      </c>
      <c r="F2811" t="s">
        <v>3879</v>
      </c>
      <c r="G2811">
        <v>4</v>
      </c>
      <c r="H2811" t="s">
        <v>3874</v>
      </c>
      <c r="I2811">
        <v>16</v>
      </c>
      <c r="J2811" t="s">
        <v>3833</v>
      </c>
      <c r="K2811" t="s">
        <v>17</v>
      </c>
      <c r="L2811" t="s">
        <v>5219</v>
      </c>
    </row>
    <row r="2812" spans="1:12" x14ac:dyDescent="0.35">
      <c r="A2812" t="s">
        <v>6515</v>
      </c>
      <c r="B2812" t="s">
        <v>47</v>
      </c>
      <c r="C2812" t="s">
        <v>47</v>
      </c>
      <c r="D2812" t="s">
        <v>3858</v>
      </c>
      <c r="E2812">
        <v>1</v>
      </c>
      <c r="F2812" t="s">
        <v>3879</v>
      </c>
      <c r="G2812">
        <v>4</v>
      </c>
      <c r="H2812" t="s">
        <v>3879</v>
      </c>
      <c r="I2812">
        <v>4</v>
      </c>
      <c r="J2812" t="s">
        <v>16</v>
      </c>
      <c r="K2812" t="s">
        <v>3833</v>
      </c>
      <c r="L2812" t="s">
        <v>4040</v>
      </c>
    </row>
    <row r="2813" spans="1:12" x14ac:dyDescent="0.35">
      <c r="A2813" t="s">
        <v>6516</v>
      </c>
      <c r="B2813" t="s">
        <v>24</v>
      </c>
      <c r="C2813" t="s">
        <v>24</v>
      </c>
      <c r="D2813" t="s">
        <v>3834</v>
      </c>
      <c r="E2813">
        <v>5</v>
      </c>
      <c r="F2813" t="s">
        <v>3828</v>
      </c>
      <c r="G2813">
        <v>3</v>
      </c>
      <c r="H2813" t="s">
        <v>3835</v>
      </c>
      <c r="I2813">
        <v>15</v>
      </c>
      <c r="J2813" t="s">
        <v>3825</v>
      </c>
      <c r="K2813" t="s">
        <v>26</v>
      </c>
      <c r="L2813" t="s">
        <v>4553</v>
      </c>
    </row>
    <row r="2814" spans="1:12" x14ac:dyDescent="0.35">
      <c r="A2814" t="s">
        <v>1123</v>
      </c>
      <c r="B2814" t="s">
        <v>42</v>
      </c>
      <c r="C2814" t="s">
        <v>42</v>
      </c>
      <c r="D2814" t="s">
        <v>3827</v>
      </c>
      <c r="E2814">
        <v>3</v>
      </c>
      <c r="F2814" t="s">
        <v>3849</v>
      </c>
      <c r="G2814">
        <v>5</v>
      </c>
      <c r="H2814" t="s">
        <v>3835</v>
      </c>
      <c r="I2814">
        <v>15</v>
      </c>
      <c r="J2814" t="s">
        <v>16</v>
      </c>
      <c r="K2814" t="s">
        <v>26</v>
      </c>
      <c r="L2814" t="s">
        <v>4446</v>
      </c>
    </row>
    <row r="2815" spans="1:12" x14ac:dyDescent="0.35">
      <c r="A2815" t="s">
        <v>6517</v>
      </c>
      <c r="B2815" t="s">
        <v>58</v>
      </c>
      <c r="C2815" t="s">
        <v>58</v>
      </c>
      <c r="D2815" t="s">
        <v>3851</v>
      </c>
      <c r="E2815">
        <v>4</v>
      </c>
      <c r="F2815" t="s">
        <v>3879</v>
      </c>
      <c r="G2815">
        <v>4</v>
      </c>
      <c r="H2815" t="s">
        <v>3874</v>
      </c>
      <c r="I2815">
        <v>16</v>
      </c>
      <c r="J2815" t="s">
        <v>25</v>
      </c>
      <c r="K2815" t="s">
        <v>3833</v>
      </c>
      <c r="L2815" t="s">
        <v>4138</v>
      </c>
    </row>
    <row r="2816" spans="1:12" x14ac:dyDescent="0.35">
      <c r="A2816" t="s">
        <v>1124</v>
      </c>
      <c r="B2816" t="s">
        <v>42</v>
      </c>
      <c r="C2816" t="s">
        <v>42</v>
      </c>
      <c r="D2816" t="s">
        <v>3827</v>
      </c>
      <c r="E2816">
        <v>3</v>
      </c>
      <c r="F2816" t="s">
        <v>3849</v>
      </c>
      <c r="G2816">
        <v>5</v>
      </c>
      <c r="H2816" t="s">
        <v>3835</v>
      </c>
      <c r="I2816">
        <v>15</v>
      </c>
      <c r="J2816" t="s">
        <v>25</v>
      </c>
      <c r="K2816" t="s">
        <v>26</v>
      </c>
      <c r="L2816" t="s">
        <v>4752</v>
      </c>
    </row>
    <row r="2817" spans="1:12" x14ac:dyDescent="0.35">
      <c r="A2817" t="s">
        <v>1125</v>
      </c>
      <c r="B2817" t="s">
        <v>84</v>
      </c>
      <c r="C2817" t="s">
        <v>84</v>
      </c>
      <c r="D2817" t="s">
        <v>3830</v>
      </c>
      <c r="E2817">
        <v>2</v>
      </c>
      <c r="F2817" t="s">
        <v>3839</v>
      </c>
      <c r="G2817">
        <v>1.5</v>
      </c>
      <c r="H2817" t="s">
        <v>3828</v>
      </c>
      <c r="I2817">
        <v>3</v>
      </c>
      <c r="J2817" t="s">
        <v>16</v>
      </c>
      <c r="K2817" t="s">
        <v>17</v>
      </c>
      <c r="L2817" t="s">
        <v>4175</v>
      </c>
    </row>
    <row r="2818" spans="1:12" x14ac:dyDescent="0.35">
      <c r="A2818" t="s">
        <v>1126</v>
      </c>
      <c r="B2818" t="s">
        <v>47</v>
      </c>
      <c r="C2818" t="s">
        <v>47</v>
      </c>
      <c r="D2818" t="s">
        <v>3834</v>
      </c>
      <c r="E2818">
        <v>5</v>
      </c>
      <c r="F2818" t="s">
        <v>3879</v>
      </c>
      <c r="G2818">
        <v>4</v>
      </c>
      <c r="H2818" t="s">
        <v>3880</v>
      </c>
      <c r="I2818">
        <v>20</v>
      </c>
      <c r="J2818" t="s">
        <v>16</v>
      </c>
      <c r="K2818" t="s">
        <v>26</v>
      </c>
      <c r="L2818" t="s">
        <v>4143</v>
      </c>
    </row>
    <row r="2819" spans="1:12" x14ac:dyDescent="0.35">
      <c r="A2819" t="s">
        <v>4258</v>
      </c>
      <c r="B2819" t="s">
        <v>3833</v>
      </c>
      <c r="C2819" t="s">
        <v>3826</v>
      </c>
      <c r="D2819" t="s">
        <v>3838</v>
      </c>
      <c r="E2819">
        <v>2</v>
      </c>
      <c r="F2819" t="s">
        <v>3879</v>
      </c>
      <c r="G2819">
        <v>4</v>
      </c>
      <c r="H2819" t="s">
        <v>3883</v>
      </c>
      <c r="I2819">
        <v>8</v>
      </c>
      <c r="J2819" t="s">
        <v>3833</v>
      </c>
      <c r="K2819" t="s">
        <v>17</v>
      </c>
      <c r="L2819" t="s">
        <v>4100</v>
      </c>
    </row>
    <row r="2820" spans="1:12" x14ac:dyDescent="0.35">
      <c r="A2820" t="s">
        <v>6518</v>
      </c>
      <c r="B2820" t="s">
        <v>15</v>
      </c>
      <c r="C2820" t="s">
        <v>15</v>
      </c>
      <c r="D2820" t="s">
        <v>3838</v>
      </c>
      <c r="E2820">
        <v>2</v>
      </c>
      <c r="F2820" t="s">
        <v>3842</v>
      </c>
      <c r="G2820">
        <v>2</v>
      </c>
      <c r="H2820" t="s">
        <v>3879</v>
      </c>
      <c r="I2820">
        <v>4</v>
      </c>
      <c r="J2820" t="s">
        <v>36</v>
      </c>
      <c r="K2820" t="s">
        <v>3825</v>
      </c>
      <c r="L2820" t="s">
        <v>5219</v>
      </c>
    </row>
    <row r="2821" spans="1:12" x14ac:dyDescent="0.35">
      <c r="A2821" t="s">
        <v>1127</v>
      </c>
      <c r="B2821" t="s">
        <v>84</v>
      </c>
      <c r="C2821" t="s">
        <v>84</v>
      </c>
      <c r="D2821" t="s">
        <v>3851</v>
      </c>
      <c r="E2821">
        <v>4</v>
      </c>
      <c r="F2821" t="s">
        <v>3839</v>
      </c>
      <c r="G2821">
        <v>1.5</v>
      </c>
      <c r="H2821" t="s">
        <v>3902</v>
      </c>
      <c r="I2821">
        <v>6</v>
      </c>
      <c r="J2821" t="s">
        <v>36</v>
      </c>
      <c r="K2821" t="s">
        <v>17</v>
      </c>
      <c r="L2821" t="s">
        <v>3847</v>
      </c>
    </row>
    <row r="2822" spans="1:12" x14ac:dyDescent="0.35">
      <c r="A2822" t="s">
        <v>6519</v>
      </c>
      <c r="B2822" t="s">
        <v>84</v>
      </c>
      <c r="C2822" t="s">
        <v>84</v>
      </c>
      <c r="D2822" t="s">
        <v>3851</v>
      </c>
      <c r="E2822">
        <v>4</v>
      </c>
      <c r="F2822" t="s">
        <v>3839</v>
      </c>
      <c r="G2822">
        <v>1.5</v>
      </c>
      <c r="H2822" t="s">
        <v>3902</v>
      </c>
      <c r="I2822">
        <v>6</v>
      </c>
      <c r="J2822" t="s">
        <v>36</v>
      </c>
      <c r="K2822" t="s">
        <v>3825</v>
      </c>
      <c r="L2822" t="s">
        <v>4222</v>
      </c>
    </row>
    <row r="2823" spans="1:12" x14ac:dyDescent="0.35">
      <c r="A2823" t="s">
        <v>4259</v>
      </c>
      <c r="B2823" t="s">
        <v>3830</v>
      </c>
      <c r="C2823" t="s">
        <v>3826</v>
      </c>
      <c r="D2823" t="s">
        <v>3834</v>
      </c>
      <c r="E2823">
        <v>5</v>
      </c>
      <c r="F2823" t="s">
        <v>3828</v>
      </c>
      <c r="G2823">
        <v>3</v>
      </c>
      <c r="H2823" t="s">
        <v>3835</v>
      </c>
      <c r="I2823">
        <v>15</v>
      </c>
      <c r="J2823" t="s">
        <v>3833</v>
      </c>
      <c r="K2823" t="s">
        <v>17</v>
      </c>
      <c r="L2823" t="s">
        <v>3978</v>
      </c>
    </row>
    <row r="2824" spans="1:12" x14ac:dyDescent="0.35">
      <c r="A2824" t="s">
        <v>6520</v>
      </c>
      <c r="B2824" t="s">
        <v>42</v>
      </c>
      <c r="C2824" t="s">
        <v>42</v>
      </c>
      <c r="D2824" t="s">
        <v>3851</v>
      </c>
      <c r="E2824">
        <v>4</v>
      </c>
      <c r="F2824" t="s">
        <v>3849</v>
      </c>
      <c r="G2824">
        <v>5</v>
      </c>
      <c r="H2824" t="s">
        <v>3880</v>
      </c>
      <c r="I2824">
        <v>20</v>
      </c>
      <c r="J2824" t="s">
        <v>25</v>
      </c>
      <c r="K2824" t="s">
        <v>3833</v>
      </c>
      <c r="L2824" t="s">
        <v>4175</v>
      </c>
    </row>
    <row r="2825" spans="1:12" x14ac:dyDescent="0.35">
      <c r="A2825" t="s">
        <v>1128</v>
      </c>
      <c r="B2825" t="s">
        <v>24</v>
      </c>
      <c r="C2825" t="s">
        <v>24</v>
      </c>
      <c r="D2825" t="s">
        <v>3827</v>
      </c>
      <c r="E2825">
        <v>3</v>
      </c>
      <c r="F2825" t="s">
        <v>3828</v>
      </c>
      <c r="G2825">
        <v>3</v>
      </c>
      <c r="H2825" t="s">
        <v>3829</v>
      </c>
      <c r="I2825">
        <v>9</v>
      </c>
      <c r="J2825" t="s">
        <v>25</v>
      </c>
      <c r="K2825" t="s">
        <v>26</v>
      </c>
      <c r="L2825" t="s">
        <v>4831</v>
      </c>
    </row>
    <row r="2826" spans="1:12" x14ac:dyDescent="0.35">
      <c r="A2826" t="s">
        <v>6521</v>
      </c>
      <c r="B2826" t="s">
        <v>24</v>
      </c>
      <c r="C2826" t="s">
        <v>24</v>
      </c>
      <c r="D2826" t="s">
        <v>3834</v>
      </c>
      <c r="E2826">
        <v>5</v>
      </c>
      <c r="F2826" t="s">
        <v>3828</v>
      </c>
      <c r="G2826">
        <v>3</v>
      </c>
      <c r="H2826" t="s">
        <v>3835</v>
      </c>
      <c r="I2826">
        <v>15</v>
      </c>
      <c r="J2826" t="s">
        <v>36</v>
      </c>
      <c r="K2826" t="s">
        <v>3833</v>
      </c>
      <c r="L2826" t="s">
        <v>4114</v>
      </c>
    </row>
    <row r="2827" spans="1:12" x14ac:dyDescent="0.35">
      <c r="A2827" t="s">
        <v>6522</v>
      </c>
      <c r="B2827" t="s">
        <v>50</v>
      </c>
      <c r="C2827" t="s">
        <v>50</v>
      </c>
      <c r="D2827" t="s">
        <v>3838</v>
      </c>
      <c r="E2827">
        <v>2</v>
      </c>
      <c r="F2827" t="s">
        <v>3828</v>
      </c>
      <c r="G2827">
        <v>3</v>
      </c>
      <c r="H2827" t="s">
        <v>3902</v>
      </c>
      <c r="I2827">
        <v>6</v>
      </c>
      <c r="J2827" t="s">
        <v>3833</v>
      </c>
      <c r="K2827" t="s">
        <v>26</v>
      </c>
      <c r="L2827" t="s">
        <v>3877</v>
      </c>
    </row>
    <row r="2828" spans="1:12" x14ac:dyDescent="0.35">
      <c r="A2828" t="s">
        <v>1129</v>
      </c>
      <c r="B2828" t="s">
        <v>50</v>
      </c>
      <c r="C2828" t="s">
        <v>50</v>
      </c>
      <c r="D2828" t="s">
        <v>3827</v>
      </c>
      <c r="E2828">
        <v>3</v>
      </c>
      <c r="F2828" t="s">
        <v>3828</v>
      </c>
      <c r="G2828">
        <v>3</v>
      </c>
      <c r="H2828" t="s">
        <v>3829</v>
      </c>
      <c r="I2828">
        <v>9</v>
      </c>
      <c r="J2828" t="s">
        <v>16</v>
      </c>
      <c r="K2828" t="s">
        <v>26</v>
      </c>
      <c r="L2828" t="s">
        <v>4091</v>
      </c>
    </row>
    <row r="2829" spans="1:12" x14ac:dyDescent="0.35">
      <c r="A2829" t="s">
        <v>6523</v>
      </c>
      <c r="B2829" t="s">
        <v>31</v>
      </c>
      <c r="C2829" t="s">
        <v>31</v>
      </c>
      <c r="D2829" t="s">
        <v>3838</v>
      </c>
      <c r="E2829">
        <v>2</v>
      </c>
      <c r="F2829" t="s">
        <v>3846</v>
      </c>
      <c r="G2829">
        <v>1</v>
      </c>
      <c r="H2829" t="s">
        <v>3842</v>
      </c>
      <c r="I2829">
        <v>2</v>
      </c>
      <c r="J2829" t="s">
        <v>36</v>
      </c>
      <c r="K2829" t="s">
        <v>17</v>
      </c>
      <c r="L2829" t="s">
        <v>3833</v>
      </c>
    </row>
    <row r="2830" spans="1:12" x14ac:dyDescent="0.35">
      <c r="A2830" t="s">
        <v>6524</v>
      </c>
      <c r="B2830" t="s">
        <v>24</v>
      </c>
      <c r="C2830" t="s">
        <v>24</v>
      </c>
      <c r="D2830" t="s">
        <v>3858</v>
      </c>
      <c r="E2830">
        <v>1</v>
      </c>
      <c r="F2830" t="s">
        <v>3828</v>
      </c>
      <c r="G2830">
        <v>3</v>
      </c>
      <c r="H2830" t="s">
        <v>3828</v>
      </c>
      <c r="I2830">
        <v>3</v>
      </c>
      <c r="J2830" t="s">
        <v>16</v>
      </c>
      <c r="K2830" t="s">
        <v>3833</v>
      </c>
      <c r="L2830" t="s">
        <v>4855</v>
      </c>
    </row>
    <row r="2831" spans="1:12" x14ac:dyDescent="0.35">
      <c r="A2831" t="s">
        <v>1130</v>
      </c>
      <c r="B2831" t="s">
        <v>58</v>
      </c>
      <c r="C2831" t="s">
        <v>58</v>
      </c>
      <c r="D2831" t="s">
        <v>3851</v>
      </c>
      <c r="E2831">
        <v>4</v>
      </c>
      <c r="F2831" t="s">
        <v>3879</v>
      </c>
      <c r="G2831">
        <v>4</v>
      </c>
      <c r="H2831" t="s">
        <v>3874</v>
      </c>
      <c r="I2831">
        <v>16</v>
      </c>
      <c r="J2831" t="s">
        <v>25</v>
      </c>
      <c r="K2831" t="s">
        <v>17</v>
      </c>
      <c r="L2831" t="s">
        <v>3836</v>
      </c>
    </row>
    <row r="2832" spans="1:12" x14ac:dyDescent="0.35">
      <c r="A2832" t="s">
        <v>6525</v>
      </c>
      <c r="B2832" t="s">
        <v>31</v>
      </c>
      <c r="C2832" t="s">
        <v>31</v>
      </c>
      <c r="D2832" t="s">
        <v>3858</v>
      </c>
      <c r="E2832">
        <v>1</v>
      </c>
      <c r="F2832" t="s">
        <v>3846</v>
      </c>
      <c r="G2832">
        <v>1</v>
      </c>
      <c r="H2832" t="s">
        <v>3846</v>
      </c>
      <c r="I2832">
        <v>1</v>
      </c>
      <c r="J2832" t="s">
        <v>3825</v>
      </c>
      <c r="K2832" t="s">
        <v>26</v>
      </c>
      <c r="L2832" t="s">
        <v>3833</v>
      </c>
    </row>
    <row r="2833" spans="1:12" x14ac:dyDescent="0.35">
      <c r="A2833" t="s">
        <v>6526</v>
      </c>
      <c r="B2833" t="s">
        <v>84</v>
      </c>
      <c r="C2833" t="s">
        <v>84</v>
      </c>
      <c r="D2833" t="s">
        <v>3851</v>
      </c>
      <c r="E2833">
        <v>4</v>
      </c>
      <c r="F2833" t="s">
        <v>3839</v>
      </c>
      <c r="G2833">
        <v>1.5</v>
      </c>
      <c r="H2833" t="s">
        <v>3902</v>
      </c>
      <c r="I2833">
        <v>6</v>
      </c>
      <c r="J2833" t="s">
        <v>36</v>
      </c>
      <c r="K2833" t="s">
        <v>3833</v>
      </c>
      <c r="L2833" t="s">
        <v>4024</v>
      </c>
    </row>
    <row r="2834" spans="1:12" x14ac:dyDescent="0.35">
      <c r="A2834" t="s">
        <v>1131</v>
      </c>
      <c r="B2834" t="s">
        <v>50</v>
      </c>
      <c r="C2834" t="s">
        <v>50</v>
      </c>
      <c r="D2834" t="s">
        <v>3833</v>
      </c>
      <c r="E2834">
        <v>3</v>
      </c>
      <c r="F2834" t="s">
        <v>3828</v>
      </c>
      <c r="G2834">
        <v>3</v>
      </c>
      <c r="H2834" t="s">
        <v>3829</v>
      </c>
      <c r="I2834">
        <v>9</v>
      </c>
      <c r="J2834" t="s">
        <v>25</v>
      </c>
      <c r="K2834" t="s">
        <v>17</v>
      </c>
      <c r="L2834" t="s">
        <v>4535</v>
      </c>
    </row>
    <row r="2835" spans="1:12" x14ac:dyDescent="0.35">
      <c r="A2835" t="s">
        <v>1132</v>
      </c>
      <c r="B2835" t="s">
        <v>42</v>
      </c>
      <c r="C2835" t="s">
        <v>42</v>
      </c>
      <c r="D2835" t="s">
        <v>3838</v>
      </c>
      <c r="E2835">
        <v>2</v>
      </c>
      <c r="F2835" t="s">
        <v>3849</v>
      </c>
      <c r="G2835">
        <v>5</v>
      </c>
      <c r="H2835" t="s">
        <v>3843</v>
      </c>
      <c r="I2835">
        <v>10</v>
      </c>
      <c r="J2835" t="s">
        <v>16</v>
      </c>
      <c r="K2835" t="s">
        <v>26</v>
      </c>
      <c r="L2835" t="s">
        <v>4164</v>
      </c>
    </row>
    <row r="2836" spans="1:12" x14ac:dyDescent="0.35">
      <c r="A2836" t="s">
        <v>6527</v>
      </c>
      <c r="B2836" t="s">
        <v>58</v>
      </c>
      <c r="C2836" t="s">
        <v>58</v>
      </c>
      <c r="D2836" t="s">
        <v>3838</v>
      </c>
      <c r="E2836">
        <v>2</v>
      </c>
      <c r="F2836" t="s">
        <v>3879</v>
      </c>
      <c r="G2836">
        <v>4</v>
      </c>
      <c r="H2836" t="s">
        <v>3883</v>
      </c>
      <c r="I2836">
        <v>8</v>
      </c>
      <c r="J2836" t="s">
        <v>3825</v>
      </c>
      <c r="K2836" t="s">
        <v>3833</v>
      </c>
      <c r="L2836" t="s">
        <v>4539</v>
      </c>
    </row>
    <row r="2837" spans="1:12" x14ac:dyDescent="0.35">
      <c r="A2837" t="s">
        <v>6528</v>
      </c>
      <c r="B2837" t="s">
        <v>58</v>
      </c>
      <c r="C2837" t="s">
        <v>58</v>
      </c>
      <c r="D2837" t="s">
        <v>3834</v>
      </c>
      <c r="E2837">
        <v>5</v>
      </c>
      <c r="F2837" t="s">
        <v>3879</v>
      </c>
      <c r="G2837">
        <v>4</v>
      </c>
      <c r="H2837" t="s">
        <v>3880</v>
      </c>
      <c r="I2837">
        <v>20</v>
      </c>
      <c r="J2837" t="s">
        <v>25</v>
      </c>
      <c r="K2837" t="s">
        <v>17</v>
      </c>
      <c r="L2837" t="s">
        <v>3830</v>
      </c>
    </row>
    <row r="2838" spans="1:12" x14ac:dyDescent="0.35">
      <c r="A2838" t="s">
        <v>1133</v>
      </c>
      <c r="B2838" t="s">
        <v>24</v>
      </c>
      <c r="C2838" t="s">
        <v>24</v>
      </c>
      <c r="D2838" t="s">
        <v>3827</v>
      </c>
      <c r="E2838">
        <v>3</v>
      </c>
      <c r="F2838" t="s">
        <v>3828</v>
      </c>
      <c r="G2838">
        <v>3</v>
      </c>
      <c r="H2838" t="s">
        <v>3829</v>
      </c>
      <c r="I2838">
        <v>9</v>
      </c>
      <c r="J2838" t="s">
        <v>25</v>
      </c>
      <c r="K2838" t="s">
        <v>26</v>
      </c>
      <c r="L2838" t="s">
        <v>4188</v>
      </c>
    </row>
    <row r="2839" spans="1:12" x14ac:dyDescent="0.35">
      <c r="A2839" t="s">
        <v>6529</v>
      </c>
      <c r="B2839" t="s">
        <v>47</v>
      </c>
      <c r="C2839" t="s">
        <v>47</v>
      </c>
      <c r="D2839" t="s">
        <v>3825</v>
      </c>
      <c r="E2839">
        <v>1</v>
      </c>
      <c r="F2839" t="s">
        <v>3879</v>
      </c>
      <c r="G2839">
        <v>4</v>
      </c>
      <c r="H2839" t="s">
        <v>3879</v>
      </c>
      <c r="I2839">
        <v>4</v>
      </c>
      <c r="J2839" t="s">
        <v>3833</v>
      </c>
      <c r="K2839" t="s">
        <v>17</v>
      </c>
      <c r="L2839" t="s">
        <v>4076</v>
      </c>
    </row>
    <row r="2840" spans="1:12" x14ac:dyDescent="0.35">
      <c r="A2840" t="s">
        <v>6530</v>
      </c>
      <c r="B2840" t="s">
        <v>47</v>
      </c>
      <c r="C2840" t="s">
        <v>47</v>
      </c>
      <c r="D2840" t="s">
        <v>3834</v>
      </c>
      <c r="E2840">
        <v>5</v>
      </c>
      <c r="F2840" t="s">
        <v>3879</v>
      </c>
      <c r="G2840">
        <v>4</v>
      </c>
      <c r="H2840" t="s">
        <v>3880</v>
      </c>
      <c r="I2840">
        <v>20</v>
      </c>
      <c r="J2840" t="s">
        <v>3833</v>
      </c>
      <c r="K2840" t="s">
        <v>3833</v>
      </c>
      <c r="L2840" t="s">
        <v>4446</v>
      </c>
    </row>
    <row r="2841" spans="1:12" x14ac:dyDescent="0.35">
      <c r="A2841" t="s">
        <v>6531</v>
      </c>
      <c r="B2841" t="s">
        <v>84</v>
      </c>
      <c r="C2841" t="s">
        <v>84</v>
      </c>
      <c r="D2841" t="s">
        <v>3827</v>
      </c>
      <c r="E2841">
        <v>3</v>
      </c>
      <c r="F2841" t="s">
        <v>3839</v>
      </c>
      <c r="G2841">
        <v>1.5</v>
      </c>
      <c r="H2841" t="s">
        <v>4060</v>
      </c>
      <c r="I2841">
        <v>4.5</v>
      </c>
      <c r="J2841" t="s">
        <v>3825</v>
      </c>
      <c r="K2841" t="s">
        <v>26</v>
      </c>
      <c r="L2841" t="s">
        <v>4925</v>
      </c>
    </row>
    <row r="2842" spans="1:12" x14ac:dyDescent="0.35">
      <c r="A2842" t="s">
        <v>1134</v>
      </c>
      <c r="B2842" t="s">
        <v>24</v>
      </c>
      <c r="C2842" t="s">
        <v>24</v>
      </c>
      <c r="D2842" t="s">
        <v>3858</v>
      </c>
      <c r="E2842">
        <v>1</v>
      </c>
      <c r="F2842" t="s">
        <v>3828</v>
      </c>
      <c r="G2842">
        <v>3</v>
      </c>
      <c r="H2842" t="s">
        <v>3828</v>
      </c>
      <c r="I2842">
        <v>3</v>
      </c>
      <c r="J2842" t="s">
        <v>16</v>
      </c>
      <c r="K2842" t="s">
        <v>17</v>
      </c>
      <c r="L2842" t="s">
        <v>4070</v>
      </c>
    </row>
    <row r="2843" spans="1:12" x14ac:dyDescent="0.35">
      <c r="A2843" t="s">
        <v>6532</v>
      </c>
      <c r="B2843" t="s">
        <v>15</v>
      </c>
      <c r="C2843" t="s">
        <v>15</v>
      </c>
      <c r="D2843" t="s">
        <v>3838</v>
      </c>
      <c r="E2843">
        <v>2</v>
      </c>
      <c r="F2843" t="s">
        <v>3842</v>
      </c>
      <c r="G2843">
        <v>2</v>
      </c>
      <c r="H2843" t="s">
        <v>3879</v>
      </c>
      <c r="I2843">
        <v>4</v>
      </c>
      <c r="J2843" t="s">
        <v>3833</v>
      </c>
      <c r="K2843" t="s">
        <v>3833</v>
      </c>
      <c r="L2843" t="s">
        <v>3903</v>
      </c>
    </row>
    <row r="2844" spans="1:12" x14ac:dyDescent="0.35">
      <c r="A2844" t="s">
        <v>4260</v>
      </c>
      <c r="B2844" t="s">
        <v>3830</v>
      </c>
      <c r="C2844" t="s">
        <v>3826</v>
      </c>
      <c r="D2844" t="s">
        <v>3834</v>
      </c>
      <c r="E2844">
        <v>5</v>
      </c>
      <c r="F2844" t="s">
        <v>3828</v>
      </c>
      <c r="G2844">
        <v>3</v>
      </c>
      <c r="H2844" t="s">
        <v>3835</v>
      </c>
      <c r="I2844">
        <v>15</v>
      </c>
      <c r="J2844" t="s">
        <v>16</v>
      </c>
      <c r="K2844" t="s">
        <v>17</v>
      </c>
      <c r="L2844" t="s">
        <v>3987</v>
      </c>
    </row>
    <row r="2845" spans="1:12" x14ac:dyDescent="0.35">
      <c r="A2845" t="s">
        <v>1135</v>
      </c>
      <c r="B2845" t="s">
        <v>42</v>
      </c>
      <c r="C2845" t="s">
        <v>42</v>
      </c>
      <c r="D2845" t="s">
        <v>3851</v>
      </c>
      <c r="E2845">
        <v>4</v>
      </c>
      <c r="F2845" t="s">
        <v>3849</v>
      </c>
      <c r="G2845">
        <v>5</v>
      </c>
      <c r="H2845" t="s">
        <v>3880</v>
      </c>
      <c r="I2845">
        <v>20</v>
      </c>
      <c r="J2845" t="s">
        <v>36</v>
      </c>
      <c r="K2845" t="s">
        <v>26</v>
      </c>
      <c r="L2845" t="s">
        <v>4391</v>
      </c>
    </row>
    <row r="2846" spans="1:12" x14ac:dyDescent="0.35">
      <c r="A2846" t="s">
        <v>6533</v>
      </c>
      <c r="B2846" t="s">
        <v>84</v>
      </c>
      <c r="C2846" t="s">
        <v>84</v>
      </c>
      <c r="D2846" t="s">
        <v>3827</v>
      </c>
      <c r="E2846">
        <v>3</v>
      </c>
      <c r="F2846" t="s">
        <v>3839</v>
      </c>
      <c r="G2846">
        <v>1.5</v>
      </c>
      <c r="H2846" t="s">
        <v>4060</v>
      </c>
      <c r="I2846">
        <v>4.5</v>
      </c>
      <c r="J2846" t="s">
        <v>3833</v>
      </c>
      <c r="K2846" t="s">
        <v>3833</v>
      </c>
      <c r="L2846" t="s">
        <v>3922</v>
      </c>
    </row>
    <row r="2847" spans="1:12" x14ac:dyDescent="0.35">
      <c r="A2847" t="s">
        <v>1136</v>
      </c>
      <c r="B2847" t="s">
        <v>24</v>
      </c>
      <c r="C2847" t="s">
        <v>24</v>
      </c>
      <c r="D2847" t="s">
        <v>3834</v>
      </c>
      <c r="E2847">
        <v>5</v>
      </c>
      <c r="F2847" t="s">
        <v>3828</v>
      </c>
      <c r="G2847">
        <v>3</v>
      </c>
      <c r="H2847" t="s">
        <v>3835</v>
      </c>
      <c r="I2847">
        <v>15</v>
      </c>
      <c r="J2847" t="s">
        <v>36</v>
      </c>
      <c r="K2847" t="s">
        <v>17</v>
      </c>
      <c r="L2847" t="s">
        <v>4478</v>
      </c>
    </row>
    <row r="2848" spans="1:12" x14ac:dyDescent="0.35">
      <c r="A2848" t="s">
        <v>6534</v>
      </c>
      <c r="B2848" t="s">
        <v>50</v>
      </c>
      <c r="C2848" t="s">
        <v>50</v>
      </c>
      <c r="D2848" t="s">
        <v>3838</v>
      </c>
      <c r="E2848">
        <v>2</v>
      </c>
      <c r="F2848" t="s">
        <v>3828</v>
      </c>
      <c r="G2848">
        <v>3</v>
      </c>
      <c r="H2848" t="s">
        <v>3825</v>
      </c>
      <c r="I2848">
        <v>6</v>
      </c>
      <c r="J2848" t="s">
        <v>3833</v>
      </c>
      <c r="K2848" t="s">
        <v>3833</v>
      </c>
      <c r="L2848" t="s">
        <v>4159</v>
      </c>
    </row>
    <row r="2849" spans="1:12" x14ac:dyDescent="0.35">
      <c r="A2849" t="s">
        <v>1137</v>
      </c>
      <c r="B2849" t="s">
        <v>84</v>
      </c>
      <c r="C2849" t="s">
        <v>84</v>
      </c>
      <c r="D2849" t="s">
        <v>3851</v>
      </c>
      <c r="E2849">
        <v>4</v>
      </c>
      <c r="F2849" t="s">
        <v>3839</v>
      </c>
      <c r="G2849">
        <v>1.5</v>
      </c>
      <c r="H2849" t="s">
        <v>3902</v>
      </c>
      <c r="I2849">
        <v>6</v>
      </c>
      <c r="J2849" t="s">
        <v>36</v>
      </c>
      <c r="K2849" t="s">
        <v>26</v>
      </c>
      <c r="L2849" t="s">
        <v>4091</v>
      </c>
    </row>
    <row r="2850" spans="1:12" x14ac:dyDescent="0.35">
      <c r="A2850" t="s">
        <v>1138</v>
      </c>
      <c r="B2850" t="s">
        <v>58</v>
      </c>
      <c r="C2850" t="s">
        <v>58</v>
      </c>
      <c r="D2850" t="s">
        <v>3851</v>
      </c>
      <c r="E2850">
        <v>4</v>
      </c>
      <c r="F2850" t="s">
        <v>3879</v>
      </c>
      <c r="G2850">
        <v>4</v>
      </c>
      <c r="H2850" t="s">
        <v>3874</v>
      </c>
      <c r="I2850">
        <v>16</v>
      </c>
      <c r="J2850" t="s">
        <v>25</v>
      </c>
      <c r="K2850" t="s">
        <v>17</v>
      </c>
      <c r="L2850" t="s">
        <v>5073</v>
      </c>
    </row>
    <row r="2851" spans="1:12" x14ac:dyDescent="0.35">
      <c r="A2851" t="s">
        <v>1139</v>
      </c>
      <c r="B2851" t="s">
        <v>50</v>
      </c>
      <c r="C2851" t="s">
        <v>50</v>
      </c>
      <c r="D2851" t="s">
        <v>3827</v>
      </c>
      <c r="E2851">
        <v>3</v>
      </c>
      <c r="F2851" t="s">
        <v>3828</v>
      </c>
      <c r="G2851">
        <v>3</v>
      </c>
      <c r="H2851" t="s">
        <v>3829</v>
      </c>
      <c r="I2851">
        <v>9</v>
      </c>
      <c r="J2851" t="s">
        <v>36</v>
      </c>
      <c r="K2851" t="s">
        <v>26</v>
      </c>
      <c r="L2851" t="s">
        <v>4046</v>
      </c>
    </row>
    <row r="2852" spans="1:12" x14ac:dyDescent="0.35">
      <c r="A2852" t="s">
        <v>6535</v>
      </c>
      <c r="B2852" t="s">
        <v>58</v>
      </c>
      <c r="C2852" t="s">
        <v>58</v>
      </c>
      <c r="D2852" t="s">
        <v>3851</v>
      </c>
      <c r="E2852">
        <v>4</v>
      </c>
      <c r="F2852" t="s">
        <v>3879</v>
      </c>
      <c r="G2852">
        <v>4</v>
      </c>
      <c r="H2852" t="s">
        <v>3874</v>
      </c>
      <c r="I2852">
        <v>16</v>
      </c>
      <c r="J2852" t="s">
        <v>3833</v>
      </c>
      <c r="K2852" t="s">
        <v>17</v>
      </c>
      <c r="L2852" t="s">
        <v>4106</v>
      </c>
    </row>
    <row r="2853" spans="1:12" x14ac:dyDescent="0.35">
      <c r="A2853" t="s">
        <v>6536</v>
      </c>
      <c r="B2853" t="s">
        <v>47</v>
      </c>
      <c r="C2853" t="s">
        <v>47</v>
      </c>
      <c r="D2853" t="s">
        <v>3834</v>
      </c>
      <c r="E2853">
        <v>5</v>
      </c>
      <c r="F2853" t="s">
        <v>3879</v>
      </c>
      <c r="G2853">
        <v>4</v>
      </c>
      <c r="H2853" t="s">
        <v>3880</v>
      </c>
      <c r="I2853">
        <v>20</v>
      </c>
      <c r="J2853" t="s">
        <v>25</v>
      </c>
      <c r="K2853" t="s">
        <v>3833</v>
      </c>
      <c r="L2853" t="s">
        <v>4138</v>
      </c>
    </row>
    <row r="2854" spans="1:12" x14ac:dyDescent="0.35">
      <c r="A2854" t="s">
        <v>6537</v>
      </c>
      <c r="B2854" t="s">
        <v>15</v>
      </c>
      <c r="C2854" t="s">
        <v>15</v>
      </c>
      <c r="D2854" t="s">
        <v>3838</v>
      </c>
      <c r="E2854">
        <v>2</v>
      </c>
      <c r="F2854" t="s">
        <v>3842</v>
      </c>
      <c r="G2854">
        <v>2</v>
      </c>
      <c r="H2854" t="s">
        <v>3879</v>
      </c>
      <c r="I2854">
        <v>4</v>
      </c>
      <c r="J2854" t="s">
        <v>25</v>
      </c>
      <c r="K2854" t="s">
        <v>3833</v>
      </c>
      <c r="L2854" t="s">
        <v>4418</v>
      </c>
    </row>
    <row r="2855" spans="1:12" x14ac:dyDescent="0.35">
      <c r="A2855" t="s">
        <v>6538</v>
      </c>
      <c r="B2855" t="s">
        <v>50</v>
      </c>
      <c r="C2855" t="s">
        <v>50</v>
      </c>
      <c r="D2855" t="s">
        <v>3838</v>
      </c>
      <c r="E2855">
        <v>2</v>
      </c>
      <c r="F2855" t="s">
        <v>3828</v>
      </c>
      <c r="G2855">
        <v>3</v>
      </c>
      <c r="H2855" t="s">
        <v>3833</v>
      </c>
      <c r="I2855">
        <v>6</v>
      </c>
      <c r="J2855" t="s">
        <v>3833</v>
      </c>
      <c r="K2855" t="s">
        <v>3833</v>
      </c>
      <c r="L2855" t="s">
        <v>3833</v>
      </c>
    </row>
    <row r="2856" spans="1:12" x14ac:dyDescent="0.35">
      <c r="A2856" t="s">
        <v>6539</v>
      </c>
      <c r="B2856" t="s">
        <v>15</v>
      </c>
      <c r="C2856" t="s">
        <v>15</v>
      </c>
      <c r="D2856" t="s">
        <v>3851</v>
      </c>
      <c r="E2856">
        <v>4</v>
      </c>
      <c r="F2856" t="s">
        <v>3842</v>
      </c>
      <c r="G2856">
        <v>2</v>
      </c>
      <c r="H2856" t="s">
        <v>3883</v>
      </c>
      <c r="I2856">
        <v>8</v>
      </c>
      <c r="J2856" t="s">
        <v>3833</v>
      </c>
      <c r="K2856" t="s">
        <v>3833</v>
      </c>
      <c r="L2856" t="s">
        <v>3948</v>
      </c>
    </row>
    <row r="2857" spans="1:12" x14ac:dyDescent="0.35">
      <c r="A2857" t="s">
        <v>6540</v>
      </c>
      <c r="B2857" t="s">
        <v>50</v>
      </c>
      <c r="C2857" t="s">
        <v>50</v>
      </c>
      <c r="D2857" t="s">
        <v>3834</v>
      </c>
      <c r="E2857">
        <v>5</v>
      </c>
      <c r="F2857" t="s">
        <v>3828</v>
      </c>
      <c r="G2857">
        <v>3</v>
      </c>
      <c r="H2857" t="s">
        <v>3835</v>
      </c>
      <c r="I2857">
        <v>15</v>
      </c>
      <c r="J2857" t="s">
        <v>25</v>
      </c>
      <c r="K2857" t="s">
        <v>3833</v>
      </c>
      <c r="L2857" t="s">
        <v>3847</v>
      </c>
    </row>
    <row r="2858" spans="1:12" x14ac:dyDescent="0.35">
      <c r="A2858" t="s">
        <v>6541</v>
      </c>
      <c r="B2858" t="s">
        <v>31</v>
      </c>
      <c r="C2858" t="s">
        <v>31</v>
      </c>
      <c r="D2858" t="s">
        <v>3827</v>
      </c>
      <c r="E2858">
        <v>3</v>
      </c>
      <c r="F2858" t="s">
        <v>3846</v>
      </c>
      <c r="G2858">
        <v>1</v>
      </c>
      <c r="H2858" t="s">
        <v>3828</v>
      </c>
      <c r="I2858">
        <v>3</v>
      </c>
      <c r="J2858" t="s">
        <v>3833</v>
      </c>
      <c r="K2858" t="s">
        <v>17</v>
      </c>
      <c r="L2858" t="s">
        <v>4367</v>
      </c>
    </row>
    <row r="2859" spans="1:12" x14ac:dyDescent="0.35">
      <c r="A2859" t="s">
        <v>6542</v>
      </c>
      <c r="B2859" t="s">
        <v>47</v>
      </c>
      <c r="C2859" t="s">
        <v>47</v>
      </c>
      <c r="D2859" t="s">
        <v>3834</v>
      </c>
      <c r="E2859">
        <v>5</v>
      </c>
      <c r="F2859" t="s">
        <v>3879</v>
      </c>
      <c r="G2859">
        <v>4</v>
      </c>
      <c r="H2859" t="s">
        <v>3880</v>
      </c>
      <c r="I2859">
        <v>20</v>
      </c>
      <c r="J2859" t="s">
        <v>36</v>
      </c>
      <c r="K2859" t="s">
        <v>3833</v>
      </c>
      <c r="L2859" t="s">
        <v>3997</v>
      </c>
    </row>
    <row r="2860" spans="1:12" x14ac:dyDescent="0.35">
      <c r="A2860" t="s">
        <v>6543</v>
      </c>
      <c r="B2860" t="s">
        <v>42</v>
      </c>
      <c r="C2860" t="s">
        <v>42</v>
      </c>
      <c r="D2860" t="s">
        <v>3827</v>
      </c>
      <c r="E2860">
        <v>3</v>
      </c>
      <c r="F2860" t="s">
        <v>3849</v>
      </c>
      <c r="G2860">
        <v>5</v>
      </c>
      <c r="H2860" t="s">
        <v>3835</v>
      </c>
      <c r="I2860">
        <v>15</v>
      </c>
      <c r="J2860" t="s">
        <v>36</v>
      </c>
      <c r="K2860" t="s">
        <v>3833</v>
      </c>
      <c r="L2860" t="s">
        <v>4036</v>
      </c>
    </row>
    <row r="2861" spans="1:12" x14ac:dyDescent="0.35">
      <c r="A2861" t="s">
        <v>4261</v>
      </c>
      <c r="B2861" t="s">
        <v>3830</v>
      </c>
      <c r="C2861" t="s">
        <v>3826</v>
      </c>
      <c r="D2861" t="s">
        <v>3827</v>
      </c>
      <c r="E2861">
        <v>3</v>
      </c>
      <c r="F2861" t="s">
        <v>3828</v>
      </c>
      <c r="G2861">
        <v>3</v>
      </c>
      <c r="H2861" t="s">
        <v>3829</v>
      </c>
      <c r="I2861">
        <v>9</v>
      </c>
      <c r="J2861" t="s">
        <v>36</v>
      </c>
      <c r="K2861" t="s">
        <v>3833</v>
      </c>
      <c r="L2861" t="s">
        <v>4011</v>
      </c>
    </row>
    <row r="2862" spans="1:12" x14ac:dyDescent="0.35">
      <c r="A2862" t="s">
        <v>1140</v>
      </c>
      <c r="B2862" t="s">
        <v>42</v>
      </c>
      <c r="C2862" t="s">
        <v>42</v>
      </c>
      <c r="D2862" t="s">
        <v>3830</v>
      </c>
      <c r="E2862">
        <v>4</v>
      </c>
      <c r="F2862" t="s">
        <v>3849</v>
      </c>
      <c r="G2862">
        <v>5</v>
      </c>
      <c r="H2862" t="s">
        <v>3880</v>
      </c>
      <c r="I2862">
        <v>20</v>
      </c>
      <c r="J2862" t="s">
        <v>36</v>
      </c>
      <c r="K2862" t="s">
        <v>26</v>
      </c>
      <c r="L2862" t="s">
        <v>4582</v>
      </c>
    </row>
    <row r="2863" spans="1:12" x14ac:dyDescent="0.35">
      <c r="A2863" t="s">
        <v>6544</v>
      </c>
      <c r="B2863" t="s">
        <v>50</v>
      </c>
      <c r="C2863" t="s">
        <v>50</v>
      </c>
      <c r="D2863" t="s">
        <v>3838</v>
      </c>
      <c r="E2863">
        <v>2</v>
      </c>
      <c r="F2863" t="s">
        <v>3828</v>
      </c>
      <c r="G2863">
        <v>3</v>
      </c>
      <c r="H2863" t="s">
        <v>3902</v>
      </c>
      <c r="I2863">
        <v>6</v>
      </c>
      <c r="J2863" t="s">
        <v>3833</v>
      </c>
      <c r="K2863" t="s">
        <v>3833</v>
      </c>
      <c r="L2863" t="s">
        <v>4201</v>
      </c>
    </row>
    <row r="2864" spans="1:12" x14ac:dyDescent="0.35">
      <c r="A2864" t="s">
        <v>6545</v>
      </c>
      <c r="B2864" t="s">
        <v>50</v>
      </c>
      <c r="C2864" t="s">
        <v>50</v>
      </c>
      <c r="D2864" t="s">
        <v>3858</v>
      </c>
      <c r="E2864">
        <v>1</v>
      </c>
      <c r="F2864" t="s">
        <v>3830</v>
      </c>
      <c r="G2864">
        <v>3</v>
      </c>
      <c r="H2864" t="s">
        <v>3828</v>
      </c>
      <c r="I2864">
        <v>3</v>
      </c>
      <c r="J2864" t="s">
        <v>25</v>
      </c>
      <c r="K2864" t="s">
        <v>3833</v>
      </c>
      <c r="L2864" t="s">
        <v>4072</v>
      </c>
    </row>
    <row r="2865" spans="1:12" x14ac:dyDescent="0.35">
      <c r="A2865" t="s">
        <v>6546</v>
      </c>
      <c r="B2865" t="s">
        <v>42</v>
      </c>
      <c r="C2865" t="s">
        <v>42</v>
      </c>
      <c r="D2865" t="s">
        <v>3838</v>
      </c>
      <c r="E2865">
        <v>2</v>
      </c>
      <c r="F2865" t="s">
        <v>3849</v>
      </c>
      <c r="G2865">
        <v>5</v>
      </c>
      <c r="H2865" t="s">
        <v>3843</v>
      </c>
      <c r="I2865">
        <v>10</v>
      </c>
      <c r="J2865" t="s">
        <v>3830</v>
      </c>
      <c r="K2865" t="s">
        <v>3833</v>
      </c>
      <c r="L2865" t="s">
        <v>4280</v>
      </c>
    </row>
    <row r="2866" spans="1:12" x14ac:dyDescent="0.35">
      <c r="A2866" t="s">
        <v>6547</v>
      </c>
      <c r="B2866" t="s">
        <v>15</v>
      </c>
      <c r="C2866" t="s">
        <v>15</v>
      </c>
      <c r="D2866" t="s">
        <v>3851</v>
      </c>
      <c r="E2866">
        <v>4</v>
      </c>
      <c r="F2866" t="s">
        <v>3842</v>
      </c>
      <c r="G2866">
        <v>2</v>
      </c>
      <c r="H2866" t="s">
        <v>3883</v>
      </c>
      <c r="I2866">
        <v>8</v>
      </c>
      <c r="J2866" t="s">
        <v>16</v>
      </c>
      <c r="K2866" t="s">
        <v>3833</v>
      </c>
      <c r="L2866" t="s">
        <v>3900</v>
      </c>
    </row>
    <row r="2867" spans="1:12" x14ac:dyDescent="0.35">
      <c r="A2867" t="s">
        <v>6548</v>
      </c>
      <c r="B2867" t="s">
        <v>50</v>
      </c>
      <c r="C2867" t="s">
        <v>50</v>
      </c>
      <c r="D2867" t="s">
        <v>3858</v>
      </c>
      <c r="E2867">
        <v>1</v>
      </c>
      <c r="F2867" t="s">
        <v>3828</v>
      </c>
      <c r="G2867">
        <v>3</v>
      </c>
      <c r="H2867" t="s">
        <v>3828</v>
      </c>
      <c r="I2867">
        <v>3</v>
      </c>
      <c r="J2867" t="s">
        <v>3830</v>
      </c>
      <c r="K2867" t="s">
        <v>17</v>
      </c>
      <c r="L2867" t="s">
        <v>5888</v>
      </c>
    </row>
    <row r="2868" spans="1:12" x14ac:dyDescent="0.35">
      <c r="A2868" t="s">
        <v>6549</v>
      </c>
      <c r="B2868" t="s">
        <v>42</v>
      </c>
      <c r="C2868" t="s">
        <v>42</v>
      </c>
      <c r="D2868" t="s">
        <v>3838</v>
      </c>
      <c r="E2868">
        <v>2</v>
      </c>
      <c r="F2868" t="s">
        <v>3849</v>
      </c>
      <c r="G2868">
        <v>5</v>
      </c>
      <c r="H2868" t="s">
        <v>3833</v>
      </c>
      <c r="I2868">
        <v>10</v>
      </c>
      <c r="J2868" t="s">
        <v>3825</v>
      </c>
      <c r="K2868" t="s">
        <v>3833</v>
      </c>
      <c r="L2868" t="s">
        <v>4925</v>
      </c>
    </row>
    <row r="2869" spans="1:12" x14ac:dyDescent="0.35">
      <c r="A2869" t="s">
        <v>6550</v>
      </c>
      <c r="B2869" t="s">
        <v>50</v>
      </c>
      <c r="C2869" t="s">
        <v>50</v>
      </c>
      <c r="D2869" t="s">
        <v>3827</v>
      </c>
      <c r="E2869">
        <v>3</v>
      </c>
      <c r="F2869" t="s">
        <v>3828</v>
      </c>
      <c r="G2869">
        <v>3</v>
      </c>
      <c r="H2869" t="s">
        <v>3829</v>
      </c>
      <c r="I2869">
        <v>9</v>
      </c>
      <c r="J2869" t="s">
        <v>25</v>
      </c>
      <c r="K2869" t="s">
        <v>3833</v>
      </c>
      <c r="L2869" t="s">
        <v>5154</v>
      </c>
    </row>
    <row r="2870" spans="1:12" x14ac:dyDescent="0.35">
      <c r="A2870" t="s">
        <v>1141</v>
      </c>
      <c r="B2870" t="s">
        <v>84</v>
      </c>
      <c r="C2870" t="s">
        <v>84</v>
      </c>
      <c r="D2870" t="s">
        <v>3858</v>
      </c>
      <c r="E2870">
        <v>1</v>
      </c>
      <c r="F2870" t="s">
        <v>3839</v>
      </c>
      <c r="G2870">
        <v>1.5</v>
      </c>
      <c r="H2870" t="s">
        <v>3839</v>
      </c>
      <c r="I2870">
        <v>1.5</v>
      </c>
      <c r="J2870" t="s">
        <v>36</v>
      </c>
      <c r="K2870" t="s">
        <v>26</v>
      </c>
      <c r="L2870" t="s">
        <v>4046</v>
      </c>
    </row>
    <row r="2871" spans="1:12" x14ac:dyDescent="0.35">
      <c r="A2871" t="s">
        <v>6551</v>
      </c>
      <c r="B2871" t="s">
        <v>50</v>
      </c>
      <c r="C2871" t="s">
        <v>50</v>
      </c>
      <c r="D2871" t="s">
        <v>3827</v>
      </c>
      <c r="E2871">
        <v>3</v>
      </c>
      <c r="F2871" t="s">
        <v>3828</v>
      </c>
      <c r="G2871">
        <v>3</v>
      </c>
      <c r="H2871" t="s">
        <v>3829</v>
      </c>
      <c r="I2871">
        <v>9</v>
      </c>
      <c r="J2871" t="s">
        <v>3833</v>
      </c>
      <c r="K2871" t="s">
        <v>17</v>
      </c>
      <c r="L2871" t="s">
        <v>5219</v>
      </c>
    </row>
    <row r="2872" spans="1:12" x14ac:dyDescent="0.35">
      <c r="A2872" t="s">
        <v>6552</v>
      </c>
      <c r="B2872" t="s">
        <v>15</v>
      </c>
      <c r="C2872" t="s">
        <v>15</v>
      </c>
      <c r="D2872" t="s">
        <v>3827</v>
      </c>
      <c r="E2872">
        <v>3</v>
      </c>
      <c r="F2872" t="s">
        <v>3842</v>
      </c>
      <c r="G2872">
        <v>2</v>
      </c>
      <c r="H2872" t="s">
        <v>3902</v>
      </c>
      <c r="I2872">
        <v>6</v>
      </c>
      <c r="J2872" t="s">
        <v>3833</v>
      </c>
      <c r="K2872" t="s">
        <v>17</v>
      </c>
      <c r="L2872" t="s">
        <v>4080</v>
      </c>
    </row>
    <row r="2873" spans="1:12" x14ac:dyDescent="0.35">
      <c r="A2873" t="s">
        <v>1142</v>
      </c>
      <c r="B2873" t="s">
        <v>50</v>
      </c>
      <c r="C2873" t="s">
        <v>50</v>
      </c>
      <c r="D2873" t="s">
        <v>3838</v>
      </c>
      <c r="E2873">
        <v>2</v>
      </c>
      <c r="F2873" t="s">
        <v>3828</v>
      </c>
      <c r="G2873">
        <v>3</v>
      </c>
      <c r="H2873" t="s">
        <v>3902</v>
      </c>
      <c r="I2873">
        <v>6</v>
      </c>
      <c r="J2873" t="s">
        <v>36</v>
      </c>
      <c r="K2873" t="s">
        <v>17</v>
      </c>
      <c r="L2873" t="s">
        <v>3836</v>
      </c>
    </row>
    <row r="2874" spans="1:12" x14ac:dyDescent="0.35">
      <c r="A2874" t="s">
        <v>6553</v>
      </c>
      <c r="B2874" t="s">
        <v>84</v>
      </c>
      <c r="C2874" t="s">
        <v>84</v>
      </c>
      <c r="D2874" t="s">
        <v>3838</v>
      </c>
      <c r="E2874">
        <v>2</v>
      </c>
      <c r="F2874" t="s">
        <v>3839</v>
      </c>
      <c r="G2874">
        <v>1.5</v>
      </c>
      <c r="H2874" t="s">
        <v>3828</v>
      </c>
      <c r="I2874">
        <v>3</v>
      </c>
      <c r="J2874" t="s">
        <v>3825</v>
      </c>
      <c r="K2874" t="s">
        <v>3833</v>
      </c>
      <c r="L2874" t="s">
        <v>4758</v>
      </c>
    </row>
    <row r="2875" spans="1:12" x14ac:dyDescent="0.35">
      <c r="A2875" t="s">
        <v>6554</v>
      </c>
      <c r="B2875" t="s">
        <v>50</v>
      </c>
      <c r="C2875" t="s">
        <v>50</v>
      </c>
      <c r="D2875" t="s">
        <v>3827</v>
      </c>
      <c r="E2875">
        <v>3</v>
      </c>
      <c r="F2875" t="s">
        <v>3828</v>
      </c>
      <c r="G2875">
        <v>3</v>
      </c>
      <c r="H2875" t="s">
        <v>3829</v>
      </c>
      <c r="I2875">
        <v>9</v>
      </c>
      <c r="J2875" t="s">
        <v>16</v>
      </c>
      <c r="K2875" t="s">
        <v>3833</v>
      </c>
      <c r="L2875" t="s">
        <v>4015</v>
      </c>
    </row>
    <row r="2876" spans="1:12" x14ac:dyDescent="0.35">
      <c r="A2876" t="s">
        <v>1143</v>
      </c>
      <c r="B2876" t="s">
        <v>84</v>
      </c>
      <c r="C2876" t="s">
        <v>84</v>
      </c>
      <c r="D2876" t="s">
        <v>3834</v>
      </c>
      <c r="E2876">
        <v>5</v>
      </c>
      <c r="F2876" t="s">
        <v>3839</v>
      </c>
      <c r="G2876">
        <v>1.5</v>
      </c>
      <c r="H2876" t="s">
        <v>3899</v>
      </c>
      <c r="I2876">
        <v>7.5</v>
      </c>
      <c r="J2876" t="s">
        <v>25</v>
      </c>
      <c r="K2876" t="s">
        <v>17</v>
      </c>
      <c r="L2876" t="s">
        <v>4169</v>
      </c>
    </row>
    <row r="2877" spans="1:12" x14ac:dyDescent="0.35">
      <c r="A2877" t="s">
        <v>6555</v>
      </c>
      <c r="B2877" t="s">
        <v>50</v>
      </c>
      <c r="C2877" t="s">
        <v>50</v>
      </c>
      <c r="D2877" t="s">
        <v>3827</v>
      </c>
      <c r="E2877">
        <v>3</v>
      </c>
      <c r="F2877" t="s">
        <v>3828</v>
      </c>
      <c r="G2877">
        <v>3</v>
      </c>
      <c r="H2877" t="s">
        <v>3829</v>
      </c>
      <c r="I2877">
        <v>9</v>
      </c>
      <c r="J2877" t="s">
        <v>3833</v>
      </c>
      <c r="K2877" t="s">
        <v>26</v>
      </c>
      <c r="L2877" t="s">
        <v>4524</v>
      </c>
    </row>
    <row r="2878" spans="1:12" x14ac:dyDescent="0.35">
      <c r="A2878" t="s">
        <v>6556</v>
      </c>
      <c r="B2878" t="s">
        <v>31</v>
      </c>
      <c r="C2878" t="s">
        <v>31</v>
      </c>
      <c r="D2878" t="s">
        <v>3834</v>
      </c>
      <c r="E2878">
        <v>5</v>
      </c>
      <c r="F2878" t="s">
        <v>3846</v>
      </c>
      <c r="G2878">
        <v>1</v>
      </c>
      <c r="H2878" t="s">
        <v>3849</v>
      </c>
      <c r="I2878">
        <v>5</v>
      </c>
      <c r="J2878" t="s">
        <v>16</v>
      </c>
      <c r="K2878" t="s">
        <v>3833</v>
      </c>
      <c r="L2878" t="s">
        <v>3985</v>
      </c>
    </row>
    <row r="2879" spans="1:12" x14ac:dyDescent="0.35">
      <c r="A2879" t="s">
        <v>6557</v>
      </c>
      <c r="B2879" t="s">
        <v>84</v>
      </c>
      <c r="C2879" t="s">
        <v>84</v>
      </c>
      <c r="D2879" t="s">
        <v>3834</v>
      </c>
      <c r="E2879">
        <v>5</v>
      </c>
      <c r="F2879" t="s">
        <v>3839</v>
      </c>
      <c r="G2879">
        <v>1.5</v>
      </c>
      <c r="H2879" t="s">
        <v>3899</v>
      </c>
      <c r="I2879">
        <v>7.5</v>
      </c>
      <c r="J2879" t="s">
        <v>25</v>
      </c>
      <c r="K2879" t="s">
        <v>3833</v>
      </c>
      <c r="L2879" t="s">
        <v>4214</v>
      </c>
    </row>
    <row r="2880" spans="1:12" x14ac:dyDescent="0.35">
      <c r="A2880" t="s">
        <v>1144</v>
      </c>
      <c r="B2880" t="s">
        <v>31</v>
      </c>
      <c r="C2880" t="s">
        <v>31</v>
      </c>
      <c r="D2880" t="s">
        <v>3834</v>
      </c>
      <c r="E2880">
        <v>5</v>
      </c>
      <c r="F2880" t="s">
        <v>3833</v>
      </c>
      <c r="G2880">
        <v>1</v>
      </c>
      <c r="H2880" t="s">
        <v>3849</v>
      </c>
      <c r="I2880">
        <v>5</v>
      </c>
      <c r="J2880" t="s">
        <v>25</v>
      </c>
      <c r="K2880" t="s">
        <v>17</v>
      </c>
      <c r="L2880" t="s">
        <v>4754</v>
      </c>
    </row>
    <row r="2881" spans="1:12" x14ac:dyDescent="0.35">
      <c r="A2881" t="s">
        <v>1145</v>
      </c>
      <c r="B2881" t="s">
        <v>31</v>
      </c>
      <c r="C2881" t="s">
        <v>31</v>
      </c>
      <c r="D2881" t="s">
        <v>3851</v>
      </c>
      <c r="E2881">
        <v>4</v>
      </c>
      <c r="F2881" t="s">
        <v>3846</v>
      </c>
      <c r="G2881">
        <v>1</v>
      </c>
      <c r="H2881" t="s">
        <v>3879</v>
      </c>
      <c r="I2881">
        <v>4</v>
      </c>
      <c r="J2881" t="s">
        <v>16</v>
      </c>
      <c r="K2881" t="s">
        <v>26</v>
      </c>
      <c r="L2881" t="s">
        <v>4833</v>
      </c>
    </row>
    <row r="2882" spans="1:12" x14ac:dyDescent="0.35">
      <c r="A2882" t="s">
        <v>6558</v>
      </c>
      <c r="B2882" t="s">
        <v>47</v>
      </c>
      <c r="C2882" t="s">
        <v>47</v>
      </c>
      <c r="D2882" t="s">
        <v>3827</v>
      </c>
      <c r="E2882">
        <v>3</v>
      </c>
      <c r="F2882" t="s">
        <v>3879</v>
      </c>
      <c r="G2882">
        <v>4</v>
      </c>
      <c r="H2882" t="s">
        <v>3852</v>
      </c>
      <c r="I2882">
        <v>12</v>
      </c>
      <c r="J2882" t="s">
        <v>3833</v>
      </c>
      <c r="K2882" t="s">
        <v>3833</v>
      </c>
      <c r="L2882" t="s">
        <v>5158</v>
      </c>
    </row>
    <row r="2883" spans="1:12" x14ac:dyDescent="0.35">
      <c r="A2883" t="s">
        <v>6559</v>
      </c>
      <c r="B2883" t="s">
        <v>47</v>
      </c>
      <c r="C2883" t="s">
        <v>47</v>
      </c>
      <c r="D2883" t="s">
        <v>3834</v>
      </c>
      <c r="E2883">
        <v>5</v>
      </c>
      <c r="F2883" t="s">
        <v>3879</v>
      </c>
      <c r="G2883">
        <v>4</v>
      </c>
      <c r="H2883" t="s">
        <v>3880</v>
      </c>
      <c r="I2883">
        <v>20</v>
      </c>
      <c r="J2883" t="s">
        <v>3833</v>
      </c>
      <c r="K2883" t="s">
        <v>26</v>
      </c>
      <c r="L2883" t="s">
        <v>4132</v>
      </c>
    </row>
    <row r="2884" spans="1:12" x14ac:dyDescent="0.35">
      <c r="A2884" t="s">
        <v>1146</v>
      </c>
      <c r="B2884" t="s">
        <v>50</v>
      </c>
      <c r="C2884" t="s">
        <v>50</v>
      </c>
      <c r="D2884" t="s">
        <v>3838</v>
      </c>
      <c r="E2884">
        <v>2</v>
      </c>
      <c r="F2884" t="s">
        <v>3828</v>
      </c>
      <c r="G2884">
        <v>3</v>
      </c>
      <c r="H2884" t="s">
        <v>3902</v>
      </c>
      <c r="I2884">
        <v>6</v>
      </c>
      <c r="J2884" t="s">
        <v>25</v>
      </c>
      <c r="K2884" t="s">
        <v>26</v>
      </c>
      <c r="L2884" t="s">
        <v>4468</v>
      </c>
    </row>
    <row r="2885" spans="1:12" x14ac:dyDescent="0.35">
      <c r="A2885" t="s">
        <v>6560</v>
      </c>
      <c r="B2885" t="s">
        <v>24</v>
      </c>
      <c r="C2885" t="s">
        <v>24</v>
      </c>
      <c r="D2885" t="s">
        <v>3834</v>
      </c>
      <c r="E2885">
        <v>5</v>
      </c>
      <c r="F2885" t="s">
        <v>3828</v>
      </c>
      <c r="G2885">
        <v>3</v>
      </c>
      <c r="H2885" t="s">
        <v>3835</v>
      </c>
      <c r="I2885">
        <v>15</v>
      </c>
      <c r="J2885" t="s">
        <v>25</v>
      </c>
      <c r="K2885" t="s">
        <v>3833</v>
      </c>
      <c r="L2885" t="s">
        <v>3898</v>
      </c>
    </row>
    <row r="2886" spans="1:12" x14ac:dyDescent="0.35">
      <c r="A2886" t="s">
        <v>1147</v>
      </c>
      <c r="B2886" t="s">
        <v>47</v>
      </c>
      <c r="C2886" t="s">
        <v>47</v>
      </c>
      <c r="D2886" t="s">
        <v>3838</v>
      </c>
      <c r="E2886">
        <v>2</v>
      </c>
      <c r="F2886" t="s">
        <v>3879</v>
      </c>
      <c r="G2886">
        <v>4</v>
      </c>
      <c r="H2886" t="s">
        <v>3883</v>
      </c>
      <c r="I2886">
        <v>8</v>
      </c>
      <c r="J2886" t="s">
        <v>25</v>
      </c>
      <c r="K2886" t="s">
        <v>17</v>
      </c>
      <c r="L2886" t="s">
        <v>4069</v>
      </c>
    </row>
    <row r="2887" spans="1:12" x14ac:dyDescent="0.35">
      <c r="A2887" t="s">
        <v>1148</v>
      </c>
      <c r="B2887" t="s">
        <v>3825</v>
      </c>
      <c r="C2887" t="s">
        <v>42</v>
      </c>
      <c r="D2887" t="s">
        <v>3851</v>
      </c>
      <c r="E2887">
        <v>4</v>
      </c>
      <c r="F2887" t="s">
        <v>3849</v>
      </c>
      <c r="G2887">
        <v>5</v>
      </c>
      <c r="H2887" t="s">
        <v>3880</v>
      </c>
      <c r="I2887">
        <v>20</v>
      </c>
      <c r="J2887" t="s">
        <v>25</v>
      </c>
      <c r="K2887" t="s">
        <v>17</v>
      </c>
      <c r="L2887" t="s">
        <v>4262</v>
      </c>
    </row>
    <row r="2888" spans="1:12" x14ac:dyDescent="0.35">
      <c r="A2888" t="s">
        <v>6561</v>
      </c>
      <c r="B2888" t="s">
        <v>31</v>
      </c>
      <c r="C2888" t="s">
        <v>31</v>
      </c>
      <c r="D2888" t="s">
        <v>3827</v>
      </c>
      <c r="E2888">
        <v>3</v>
      </c>
      <c r="F2888" t="s">
        <v>3846</v>
      </c>
      <c r="G2888">
        <v>1</v>
      </c>
      <c r="H2888" t="s">
        <v>3828</v>
      </c>
      <c r="I2888">
        <v>3</v>
      </c>
      <c r="J2888" t="s">
        <v>25</v>
      </c>
      <c r="K2888" t="s">
        <v>3833</v>
      </c>
      <c r="L2888" t="s">
        <v>4282</v>
      </c>
    </row>
    <row r="2889" spans="1:12" x14ac:dyDescent="0.35">
      <c r="A2889" t="s">
        <v>6562</v>
      </c>
      <c r="B2889" t="s">
        <v>15</v>
      </c>
      <c r="C2889" t="s">
        <v>15</v>
      </c>
      <c r="D2889" t="s">
        <v>3834</v>
      </c>
      <c r="E2889">
        <v>5</v>
      </c>
      <c r="F2889" t="s">
        <v>3842</v>
      </c>
      <c r="G2889">
        <v>2</v>
      </c>
      <c r="H2889" t="s">
        <v>3843</v>
      </c>
      <c r="I2889">
        <v>10</v>
      </c>
      <c r="J2889" t="s">
        <v>3833</v>
      </c>
      <c r="K2889" t="s">
        <v>3833</v>
      </c>
      <c r="L2889" t="s">
        <v>4206</v>
      </c>
    </row>
    <row r="2890" spans="1:12" x14ac:dyDescent="0.35">
      <c r="A2890" t="s">
        <v>1149</v>
      </c>
      <c r="B2890" t="s">
        <v>15</v>
      </c>
      <c r="C2890" t="s">
        <v>15</v>
      </c>
      <c r="D2890" t="s">
        <v>3834</v>
      </c>
      <c r="E2890">
        <v>5</v>
      </c>
      <c r="F2890" t="s">
        <v>3842</v>
      </c>
      <c r="G2890">
        <v>2</v>
      </c>
      <c r="H2890" t="s">
        <v>3843</v>
      </c>
      <c r="I2890">
        <v>10</v>
      </c>
      <c r="J2890" t="s">
        <v>16</v>
      </c>
      <c r="K2890" t="s">
        <v>26</v>
      </c>
      <c r="L2890" t="s">
        <v>4831</v>
      </c>
    </row>
    <row r="2891" spans="1:12" x14ac:dyDescent="0.35">
      <c r="A2891" t="s">
        <v>1150</v>
      </c>
      <c r="B2891" t="s">
        <v>31</v>
      </c>
      <c r="C2891" t="s">
        <v>31</v>
      </c>
      <c r="D2891" t="s">
        <v>3827</v>
      </c>
      <c r="E2891">
        <v>3</v>
      </c>
      <c r="F2891" t="s">
        <v>3846</v>
      </c>
      <c r="G2891">
        <v>1</v>
      </c>
      <c r="H2891" t="s">
        <v>3828</v>
      </c>
      <c r="I2891">
        <v>3</v>
      </c>
      <c r="J2891" t="s">
        <v>25</v>
      </c>
      <c r="K2891" t="s">
        <v>26</v>
      </c>
      <c r="L2891" t="s">
        <v>4309</v>
      </c>
    </row>
    <row r="2892" spans="1:12" x14ac:dyDescent="0.35">
      <c r="A2892" t="s">
        <v>1151</v>
      </c>
      <c r="B2892" t="s">
        <v>47</v>
      </c>
      <c r="C2892" t="s">
        <v>47</v>
      </c>
      <c r="D2892" t="s">
        <v>3838</v>
      </c>
      <c r="E2892">
        <v>2</v>
      </c>
      <c r="F2892" t="s">
        <v>3879</v>
      </c>
      <c r="G2892">
        <v>4</v>
      </c>
      <c r="H2892" t="s">
        <v>3883</v>
      </c>
      <c r="I2892">
        <v>8</v>
      </c>
      <c r="J2892" t="s">
        <v>36</v>
      </c>
      <c r="K2892" t="s">
        <v>17</v>
      </c>
      <c r="L2892" t="s">
        <v>4542</v>
      </c>
    </row>
    <row r="2893" spans="1:12" x14ac:dyDescent="0.35">
      <c r="A2893" t="s">
        <v>1152</v>
      </c>
      <c r="B2893" t="s">
        <v>31</v>
      </c>
      <c r="C2893" t="s">
        <v>31</v>
      </c>
      <c r="D2893" t="s">
        <v>3838</v>
      </c>
      <c r="E2893">
        <v>2</v>
      </c>
      <c r="F2893" t="s">
        <v>3846</v>
      </c>
      <c r="G2893">
        <v>1</v>
      </c>
      <c r="H2893" t="s">
        <v>3842</v>
      </c>
      <c r="I2893">
        <v>2</v>
      </c>
      <c r="J2893" t="s">
        <v>25</v>
      </c>
      <c r="K2893" t="s">
        <v>17</v>
      </c>
      <c r="L2893" t="s">
        <v>4358</v>
      </c>
    </row>
    <row r="2894" spans="1:12" x14ac:dyDescent="0.35">
      <c r="A2894" t="s">
        <v>1153</v>
      </c>
      <c r="B2894" t="s">
        <v>42</v>
      </c>
      <c r="C2894" t="s">
        <v>42</v>
      </c>
      <c r="D2894" t="s">
        <v>3825</v>
      </c>
      <c r="E2894">
        <v>1</v>
      </c>
      <c r="F2894" t="s">
        <v>3849</v>
      </c>
      <c r="G2894">
        <v>5</v>
      </c>
      <c r="H2894" t="s">
        <v>3849</v>
      </c>
      <c r="I2894">
        <v>5</v>
      </c>
      <c r="J2894" t="s">
        <v>25</v>
      </c>
      <c r="K2894" t="s">
        <v>17</v>
      </c>
      <c r="L2894" t="s">
        <v>3910</v>
      </c>
    </row>
    <row r="2895" spans="1:12" x14ac:dyDescent="0.35">
      <c r="A2895" t="s">
        <v>6563</v>
      </c>
      <c r="B2895" t="s">
        <v>24</v>
      </c>
      <c r="C2895" t="s">
        <v>24</v>
      </c>
      <c r="D2895" t="s">
        <v>3851</v>
      </c>
      <c r="E2895">
        <v>4</v>
      </c>
      <c r="F2895" t="s">
        <v>3828</v>
      </c>
      <c r="G2895">
        <v>3</v>
      </c>
      <c r="H2895" t="s">
        <v>3852</v>
      </c>
      <c r="I2895">
        <v>12</v>
      </c>
      <c r="J2895" t="s">
        <v>3833</v>
      </c>
      <c r="K2895" t="s">
        <v>17</v>
      </c>
      <c r="L2895" t="s">
        <v>5073</v>
      </c>
    </row>
    <row r="2896" spans="1:12" x14ac:dyDescent="0.35">
      <c r="A2896" t="s">
        <v>6564</v>
      </c>
      <c r="B2896" t="s">
        <v>42</v>
      </c>
      <c r="C2896" t="s">
        <v>42</v>
      </c>
      <c r="D2896" t="s">
        <v>3851</v>
      </c>
      <c r="E2896">
        <v>4</v>
      </c>
      <c r="F2896" t="s">
        <v>3849</v>
      </c>
      <c r="G2896">
        <v>5</v>
      </c>
      <c r="H2896" t="s">
        <v>3880</v>
      </c>
      <c r="I2896">
        <v>20</v>
      </c>
      <c r="J2896" t="s">
        <v>3830</v>
      </c>
      <c r="K2896" t="s">
        <v>3833</v>
      </c>
      <c r="L2896" t="s">
        <v>4019</v>
      </c>
    </row>
    <row r="2897" spans="1:12" x14ac:dyDescent="0.35">
      <c r="A2897" t="s">
        <v>6565</v>
      </c>
      <c r="B2897" t="s">
        <v>47</v>
      </c>
      <c r="C2897" t="s">
        <v>47</v>
      </c>
      <c r="D2897" t="s">
        <v>3834</v>
      </c>
      <c r="E2897">
        <v>5</v>
      </c>
      <c r="F2897" t="s">
        <v>3879</v>
      </c>
      <c r="G2897">
        <v>4</v>
      </c>
      <c r="H2897" t="s">
        <v>3880</v>
      </c>
      <c r="I2897">
        <v>20</v>
      </c>
      <c r="J2897" t="s">
        <v>3825</v>
      </c>
      <c r="K2897" t="s">
        <v>17</v>
      </c>
      <c r="L2897" t="s">
        <v>4087</v>
      </c>
    </row>
    <row r="2898" spans="1:12" x14ac:dyDescent="0.35">
      <c r="A2898" t="s">
        <v>1154</v>
      </c>
      <c r="B2898" t="s">
        <v>15</v>
      </c>
      <c r="C2898" t="s">
        <v>15</v>
      </c>
      <c r="D2898" t="s">
        <v>3851</v>
      </c>
      <c r="E2898">
        <v>4</v>
      </c>
      <c r="F2898" t="s">
        <v>3842</v>
      </c>
      <c r="G2898">
        <v>2</v>
      </c>
      <c r="H2898" t="s">
        <v>3883</v>
      </c>
      <c r="I2898">
        <v>8</v>
      </c>
      <c r="J2898" t="s">
        <v>25</v>
      </c>
      <c r="K2898" t="s">
        <v>26</v>
      </c>
      <c r="L2898" t="s">
        <v>4324</v>
      </c>
    </row>
    <row r="2899" spans="1:12" x14ac:dyDescent="0.35">
      <c r="A2899" t="s">
        <v>6566</v>
      </c>
      <c r="B2899" t="s">
        <v>15</v>
      </c>
      <c r="C2899" t="s">
        <v>15</v>
      </c>
      <c r="D2899" t="s">
        <v>3834</v>
      </c>
      <c r="E2899">
        <v>5</v>
      </c>
      <c r="F2899" t="s">
        <v>3842</v>
      </c>
      <c r="G2899">
        <v>2</v>
      </c>
      <c r="H2899" t="s">
        <v>3843</v>
      </c>
      <c r="I2899">
        <v>10</v>
      </c>
      <c r="J2899" t="s">
        <v>3833</v>
      </c>
      <c r="K2899" t="s">
        <v>17</v>
      </c>
      <c r="L2899" t="s">
        <v>4954</v>
      </c>
    </row>
    <row r="2900" spans="1:12" x14ac:dyDescent="0.35">
      <c r="A2900" t="s">
        <v>1155</v>
      </c>
      <c r="B2900" t="s">
        <v>47</v>
      </c>
      <c r="C2900" t="s">
        <v>47</v>
      </c>
      <c r="D2900" t="s">
        <v>3851</v>
      </c>
      <c r="E2900">
        <v>4</v>
      </c>
      <c r="F2900" t="s">
        <v>3879</v>
      </c>
      <c r="G2900">
        <v>4</v>
      </c>
      <c r="H2900" t="s">
        <v>3874</v>
      </c>
      <c r="I2900">
        <v>16</v>
      </c>
      <c r="J2900" t="s">
        <v>25</v>
      </c>
      <c r="K2900" t="s">
        <v>17</v>
      </c>
      <c r="L2900" t="s">
        <v>4681</v>
      </c>
    </row>
    <row r="2901" spans="1:12" x14ac:dyDescent="0.35">
      <c r="A2901" t="s">
        <v>6567</v>
      </c>
      <c r="B2901" t="s">
        <v>47</v>
      </c>
      <c r="C2901" t="s">
        <v>47</v>
      </c>
      <c r="D2901" t="s">
        <v>3834</v>
      </c>
      <c r="E2901">
        <v>5</v>
      </c>
      <c r="F2901" t="s">
        <v>3879</v>
      </c>
      <c r="G2901">
        <v>4</v>
      </c>
      <c r="H2901" t="s">
        <v>3880</v>
      </c>
      <c r="I2901">
        <v>20</v>
      </c>
      <c r="J2901" t="s">
        <v>36</v>
      </c>
      <c r="K2901" t="s">
        <v>17</v>
      </c>
      <c r="L2901" t="s">
        <v>3825</v>
      </c>
    </row>
    <row r="2902" spans="1:12" x14ac:dyDescent="0.35">
      <c r="A2902" t="s">
        <v>6568</v>
      </c>
      <c r="B2902" t="s">
        <v>84</v>
      </c>
      <c r="C2902" t="s">
        <v>84</v>
      </c>
      <c r="D2902" t="s">
        <v>3838</v>
      </c>
      <c r="E2902">
        <v>2</v>
      </c>
      <c r="F2902" t="s">
        <v>3839</v>
      </c>
      <c r="G2902">
        <v>1.5</v>
      </c>
      <c r="H2902" t="s">
        <v>3828</v>
      </c>
      <c r="I2902">
        <v>3</v>
      </c>
      <c r="J2902" t="s">
        <v>3833</v>
      </c>
      <c r="K2902" t="s">
        <v>3833</v>
      </c>
      <c r="L2902" t="s">
        <v>4426</v>
      </c>
    </row>
    <row r="2903" spans="1:12" x14ac:dyDescent="0.35">
      <c r="A2903" t="s">
        <v>6569</v>
      </c>
      <c r="B2903" t="s">
        <v>42</v>
      </c>
      <c r="C2903" t="s">
        <v>42</v>
      </c>
      <c r="D2903" t="s">
        <v>3827</v>
      </c>
      <c r="E2903">
        <v>3</v>
      </c>
      <c r="F2903" t="s">
        <v>3849</v>
      </c>
      <c r="G2903">
        <v>5</v>
      </c>
      <c r="H2903" t="s">
        <v>3835</v>
      </c>
      <c r="I2903">
        <v>15</v>
      </c>
      <c r="J2903" t="s">
        <v>36</v>
      </c>
      <c r="K2903" t="s">
        <v>3833</v>
      </c>
      <c r="L2903" t="s">
        <v>3913</v>
      </c>
    </row>
    <row r="2904" spans="1:12" x14ac:dyDescent="0.35">
      <c r="A2904" t="s">
        <v>6570</v>
      </c>
      <c r="B2904" t="s">
        <v>42</v>
      </c>
      <c r="C2904" t="s">
        <v>42</v>
      </c>
      <c r="D2904" t="s">
        <v>3858</v>
      </c>
      <c r="E2904">
        <v>1</v>
      </c>
      <c r="F2904" t="s">
        <v>3849</v>
      </c>
      <c r="G2904">
        <v>5</v>
      </c>
      <c r="H2904" t="s">
        <v>3849</v>
      </c>
      <c r="I2904">
        <v>5</v>
      </c>
      <c r="J2904" t="s">
        <v>3830</v>
      </c>
      <c r="K2904" t="s">
        <v>17</v>
      </c>
      <c r="L2904" t="s">
        <v>3922</v>
      </c>
    </row>
    <row r="2905" spans="1:12" x14ac:dyDescent="0.35">
      <c r="A2905" t="s">
        <v>6571</v>
      </c>
      <c r="B2905" t="s">
        <v>24</v>
      </c>
      <c r="C2905" t="s">
        <v>24</v>
      </c>
      <c r="D2905" t="s">
        <v>3858</v>
      </c>
      <c r="E2905">
        <v>1</v>
      </c>
      <c r="F2905" t="s">
        <v>3828</v>
      </c>
      <c r="G2905">
        <v>3</v>
      </c>
      <c r="H2905" t="s">
        <v>3828</v>
      </c>
      <c r="I2905">
        <v>3</v>
      </c>
      <c r="J2905" t="s">
        <v>3825</v>
      </c>
      <c r="K2905" t="s">
        <v>3833</v>
      </c>
      <c r="L2905" t="s">
        <v>4382</v>
      </c>
    </row>
    <row r="2906" spans="1:12" x14ac:dyDescent="0.35">
      <c r="A2906" t="s">
        <v>4263</v>
      </c>
      <c r="B2906" t="s">
        <v>3833</v>
      </c>
      <c r="C2906" t="s">
        <v>3826</v>
      </c>
      <c r="D2906" t="s">
        <v>3858</v>
      </c>
      <c r="E2906">
        <v>1</v>
      </c>
      <c r="F2906" t="s">
        <v>3879</v>
      </c>
      <c r="G2906">
        <v>4</v>
      </c>
      <c r="H2906" t="s">
        <v>3879</v>
      </c>
      <c r="I2906">
        <v>4</v>
      </c>
      <c r="J2906" t="s">
        <v>16</v>
      </c>
      <c r="K2906" t="s">
        <v>17</v>
      </c>
      <c r="L2906" t="s">
        <v>4038</v>
      </c>
    </row>
    <row r="2907" spans="1:12" x14ac:dyDescent="0.35">
      <c r="A2907" t="s">
        <v>1156</v>
      </c>
      <c r="B2907" t="s">
        <v>50</v>
      </c>
      <c r="C2907" t="s">
        <v>50</v>
      </c>
      <c r="D2907" t="s">
        <v>3851</v>
      </c>
      <c r="E2907">
        <v>4</v>
      </c>
      <c r="F2907" t="s">
        <v>3828</v>
      </c>
      <c r="G2907">
        <v>3</v>
      </c>
      <c r="H2907" t="s">
        <v>3852</v>
      </c>
      <c r="I2907">
        <v>12</v>
      </c>
      <c r="J2907" t="s">
        <v>36</v>
      </c>
      <c r="K2907" t="s">
        <v>17</v>
      </c>
      <c r="L2907" t="s">
        <v>4194</v>
      </c>
    </row>
    <row r="2908" spans="1:12" x14ac:dyDescent="0.35">
      <c r="A2908" t="s">
        <v>6572</v>
      </c>
      <c r="B2908" t="s">
        <v>47</v>
      </c>
      <c r="C2908" t="s">
        <v>47</v>
      </c>
      <c r="D2908" t="s">
        <v>3858</v>
      </c>
      <c r="E2908">
        <v>1</v>
      </c>
      <c r="F2908" t="s">
        <v>3879</v>
      </c>
      <c r="G2908">
        <v>4</v>
      </c>
      <c r="H2908" t="s">
        <v>3879</v>
      </c>
      <c r="I2908">
        <v>4</v>
      </c>
      <c r="J2908" t="s">
        <v>3833</v>
      </c>
      <c r="K2908" t="s">
        <v>3833</v>
      </c>
      <c r="L2908" t="s">
        <v>3948</v>
      </c>
    </row>
    <row r="2909" spans="1:12" x14ac:dyDescent="0.35">
      <c r="A2909" t="s">
        <v>4264</v>
      </c>
      <c r="B2909" t="s">
        <v>3825</v>
      </c>
      <c r="C2909" t="s">
        <v>3826</v>
      </c>
      <c r="D2909" t="s">
        <v>3834</v>
      </c>
      <c r="E2909">
        <v>5</v>
      </c>
      <c r="F2909" t="s">
        <v>3828</v>
      </c>
      <c r="G2909">
        <v>3</v>
      </c>
      <c r="H2909" t="s">
        <v>3835</v>
      </c>
      <c r="I2909">
        <v>15</v>
      </c>
      <c r="J2909" t="s">
        <v>36</v>
      </c>
      <c r="K2909" t="s">
        <v>17</v>
      </c>
      <c r="L2909" t="s">
        <v>4253</v>
      </c>
    </row>
    <row r="2910" spans="1:12" x14ac:dyDescent="0.35">
      <c r="A2910" t="s">
        <v>6573</v>
      </c>
      <c r="B2910" t="s">
        <v>47</v>
      </c>
      <c r="C2910" t="s">
        <v>47</v>
      </c>
      <c r="D2910" t="s">
        <v>3838</v>
      </c>
      <c r="E2910">
        <v>2</v>
      </c>
      <c r="F2910" t="s">
        <v>3879</v>
      </c>
      <c r="G2910">
        <v>4</v>
      </c>
      <c r="H2910" t="s">
        <v>3883</v>
      </c>
      <c r="I2910">
        <v>8</v>
      </c>
      <c r="J2910" t="s">
        <v>3833</v>
      </c>
      <c r="K2910" t="s">
        <v>3833</v>
      </c>
      <c r="L2910" t="s">
        <v>4194</v>
      </c>
    </row>
    <row r="2911" spans="1:12" x14ac:dyDescent="0.35">
      <c r="A2911" t="s">
        <v>6574</v>
      </c>
      <c r="B2911" t="s">
        <v>24</v>
      </c>
      <c r="C2911" t="s">
        <v>24</v>
      </c>
      <c r="D2911" t="s">
        <v>3838</v>
      </c>
      <c r="E2911">
        <v>2</v>
      </c>
      <c r="F2911" t="s">
        <v>3828</v>
      </c>
      <c r="G2911">
        <v>3</v>
      </c>
      <c r="H2911" t="s">
        <v>3902</v>
      </c>
      <c r="I2911">
        <v>6</v>
      </c>
      <c r="J2911" t="s">
        <v>3825</v>
      </c>
      <c r="K2911" t="s">
        <v>3833</v>
      </c>
      <c r="L2911" t="s">
        <v>4112</v>
      </c>
    </row>
    <row r="2912" spans="1:12" x14ac:dyDescent="0.35">
      <c r="A2912" t="s">
        <v>1157</v>
      </c>
      <c r="B2912" t="s">
        <v>47</v>
      </c>
      <c r="C2912" t="s">
        <v>47</v>
      </c>
      <c r="D2912" t="s">
        <v>3834</v>
      </c>
      <c r="E2912">
        <v>5</v>
      </c>
      <c r="F2912" t="s">
        <v>3879</v>
      </c>
      <c r="G2912">
        <v>4</v>
      </c>
      <c r="H2912" t="s">
        <v>3880</v>
      </c>
      <c r="I2912">
        <v>20</v>
      </c>
      <c r="J2912" t="s">
        <v>16</v>
      </c>
      <c r="K2912" t="s">
        <v>17</v>
      </c>
      <c r="L2912" t="s">
        <v>3853</v>
      </c>
    </row>
    <row r="2913" spans="1:12" x14ac:dyDescent="0.35">
      <c r="A2913" t="s">
        <v>1158</v>
      </c>
      <c r="B2913" t="s">
        <v>47</v>
      </c>
      <c r="C2913" t="s">
        <v>47</v>
      </c>
      <c r="D2913" t="s">
        <v>3838</v>
      </c>
      <c r="E2913">
        <v>2</v>
      </c>
      <c r="F2913" t="s">
        <v>3879</v>
      </c>
      <c r="G2913">
        <v>4</v>
      </c>
      <c r="H2913" t="s">
        <v>3830</v>
      </c>
      <c r="I2913">
        <v>8</v>
      </c>
      <c r="J2913" t="s">
        <v>16</v>
      </c>
      <c r="K2913" t="s">
        <v>26</v>
      </c>
      <c r="L2913" t="s">
        <v>4042</v>
      </c>
    </row>
    <row r="2914" spans="1:12" x14ac:dyDescent="0.35">
      <c r="A2914" t="s">
        <v>6575</v>
      </c>
      <c r="B2914" t="s">
        <v>84</v>
      </c>
      <c r="C2914" t="s">
        <v>84</v>
      </c>
      <c r="D2914" t="s">
        <v>3827</v>
      </c>
      <c r="E2914">
        <v>3</v>
      </c>
      <c r="F2914" t="s">
        <v>3839</v>
      </c>
      <c r="G2914">
        <v>1.5</v>
      </c>
      <c r="H2914" t="s">
        <v>4060</v>
      </c>
      <c r="I2914">
        <v>4.5</v>
      </c>
      <c r="J2914" t="s">
        <v>36</v>
      </c>
      <c r="K2914" t="s">
        <v>26</v>
      </c>
      <c r="L2914" t="s">
        <v>3825</v>
      </c>
    </row>
    <row r="2915" spans="1:12" x14ac:dyDescent="0.35">
      <c r="A2915" t="s">
        <v>1159</v>
      </c>
      <c r="B2915" t="s">
        <v>24</v>
      </c>
      <c r="C2915" t="s">
        <v>24</v>
      </c>
      <c r="D2915" t="s">
        <v>3827</v>
      </c>
      <c r="E2915">
        <v>3</v>
      </c>
      <c r="F2915" t="s">
        <v>3828</v>
      </c>
      <c r="G2915">
        <v>3</v>
      </c>
      <c r="H2915" t="s">
        <v>3829</v>
      </c>
      <c r="I2915">
        <v>9</v>
      </c>
      <c r="J2915" t="s">
        <v>16</v>
      </c>
      <c r="K2915" t="s">
        <v>17</v>
      </c>
      <c r="L2915" t="s">
        <v>4925</v>
      </c>
    </row>
    <row r="2916" spans="1:12" x14ac:dyDescent="0.35">
      <c r="A2916" t="s">
        <v>1160</v>
      </c>
      <c r="B2916" t="s">
        <v>3833</v>
      </c>
      <c r="C2916" t="s">
        <v>31</v>
      </c>
      <c r="D2916" t="s">
        <v>3834</v>
      </c>
      <c r="E2916">
        <v>5</v>
      </c>
      <c r="F2916" t="s">
        <v>3846</v>
      </c>
      <c r="G2916">
        <v>1</v>
      </c>
      <c r="H2916" t="s">
        <v>3849</v>
      </c>
      <c r="I2916">
        <v>5</v>
      </c>
      <c r="J2916" t="s">
        <v>25</v>
      </c>
      <c r="K2916" t="s">
        <v>26</v>
      </c>
      <c r="L2916" t="s">
        <v>3944</v>
      </c>
    </row>
    <row r="2917" spans="1:12" x14ac:dyDescent="0.35">
      <c r="A2917" t="s">
        <v>6576</v>
      </c>
      <c r="B2917" t="s">
        <v>58</v>
      </c>
      <c r="C2917" t="s">
        <v>58</v>
      </c>
      <c r="D2917" t="s">
        <v>3827</v>
      </c>
      <c r="E2917">
        <v>3</v>
      </c>
      <c r="F2917" t="s">
        <v>3879</v>
      </c>
      <c r="G2917">
        <v>4</v>
      </c>
      <c r="H2917" t="s">
        <v>3852</v>
      </c>
      <c r="I2917">
        <v>12</v>
      </c>
      <c r="J2917" t="s">
        <v>16</v>
      </c>
      <c r="K2917" t="s">
        <v>3833</v>
      </c>
      <c r="L2917" t="s">
        <v>4282</v>
      </c>
    </row>
    <row r="2918" spans="1:12" x14ac:dyDescent="0.35">
      <c r="A2918" t="s">
        <v>4265</v>
      </c>
      <c r="B2918" t="s">
        <v>3833</v>
      </c>
      <c r="C2918" t="s">
        <v>42</v>
      </c>
      <c r="D2918" t="s">
        <v>3838</v>
      </c>
      <c r="E2918">
        <v>2</v>
      </c>
      <c r="F2918" t="s">
        <v>3849</v>
      </c>
      <c r="G2918">
        <v>5</v>
      </c>
      <c r="H2918" t="s">
        <v>3843</v>
      </c>
      <c r="I2918">
        <v>10</v>
      </c>
      <c r="J2918" t="s">
        <v>3833</v>
      </c>
      <c r="K2918" t="s">
        <v>17</v>
      </c>
      <c r="L2918" t="s">
        <v>4266</v>
      </c>
    </row>
    <row r="2919" spans="1:12" x14ac:dyDescent="0.35">
      <c r="A2919" t="s">
        <v>1161</v>
      </c>
      <c r="B2919" t="s">
        <v>50</v>
      </c>
      <c r="C2919" t="s">
        <v>50</v>
      </c>
      <c r="D2919" t="s">
        <v>3851</v>
      </c>
      <c r="E2919">
        <v>4</v>
      </c>
      <c r="F2919" t="s">
        <v>3828</v>
      </c>
      <c r="G2919">
        <v>3</v>
      </c>
      <c r="H2919" t="s">
        <v>3852</v>
      </c>
      <c r="I2919">
        <v>12</v>
      </c>
      <c r="J2919" t="s">
        <v>16</v>
      </c>
      <c r="K2919" t="s">
        <v>17</v>
      </c>
      <c r="L2919" t="s">
        <v>4631</v>
      </c>
    </row>
    <row r="2920" spans="1:12" x14ac:dyDescent="0.35">
      <c r="A2920" t="s">
        <v>1162</v>
      </c>
      <c r="B2920" t="s">
        <v>42</v>
      </c>
      <c r="C2920" t="s">
        <v>42</v>
      </c>
      <c r="D2920" t="s">
        <v>3851</v>
      </c>
      <c r="E2920">
        <v>4</v>
      </c>
      <c r="F2920" t="s">
        <v>3849</v>
      </c>
      <c r="G2920">
        <v>5</v>
      </c>
      <c r="H2920" t="s">
        <v>3880</v>
      </c>
      <c r="I2920">
        <v>20</v>
      </c>
      <c r="J2920" t="s">
        <v>16</v>
      </c>
      <c r="K2920" t="s">
        <v>17</v>
      </c>
      <c r="L2920" t="s">
        <v>4405</v>
      </c>
    </row>
    <row r="2921" spans="1:12" x14ac:dyDescent="0.35">
      <c r="A2921" t="s">
        <v>1163</v>
      </c>
      <c r="B2921" t="s">
        <v>42</v>
      </c>
      <c r="C2921" t="s">
        <v>42</v>
      </c>
      <c r="D2921" t="s">
        <v>3858</v>
      </c>
      <c r="E2921">
        <v>1</v>
      </c>
      <c r="F2921" t="s">
        <v>3849</v>
      </c>
      <c r="G2921">
        <v>5</v>
      </c>
      <c r="H2921" t="s">
        <v>3849</v>
      </c>
      <c r="I2921">
        <v>5</v>
      </c>
      <c r="J2921" t="s">
        <v>36</v>
      </c>
      <c r="K2921" t="s">
        <v>17</v>
      </c>
      <c r="L2921" t="s">
        <v>4169</v>
      </c>
    </row>
    <row r="2922" spans="1:12" x14ac:dyDescent="0.35">
      <c r="A2922" t="s">
        <v>1164</v>
      </c>
      <c r="B2922" t="s">
        <v>42</v>
      </c>
      <c r="C2922" t="s">
        <v>42</v>
      </c>
      <c r="D2922" t="s">
        <v>3838</v>
      </c>
      <c r="E2922">
        <v>2</v>
      </c>
      <c r="F2922" t="s">
        <v>3849</v>
      </c>
      <c r="G2922">
        <v>5</v>
      </c>
      <c r="H2922" t="s">
        <v>3843</v>
      </c>
      <c r="I2922">
        <v>10</v>
      </c>
      <c r="J2922" t="s">
        <v>25</v>
      </c>
      <c r="K2922" t="s">
        <v>26</v>
      </c>
      <c r="L2922" t="s">
        <v>4779</v>
      </c>
    </row>
    <row r="2923" spans="1:12" x14ac:dyDescent="0.35">
      <c r="A2923" t="s">
        <v>1165</v>
      </c>
      <c r="B2923" t="s">
        <v>31</v>
      </c>
      <c r="C2923" t="s">
        <v>31</v>
      </c>
      <c r="D2923" t="s">
        <v>3834</v>
      </c>
      <c r="E2923">
        <v>5</v>
      </c>
      <c r="F2923" t="s">
        <v>3846</v>
      </c>
      <c r="G2923">
        <v>1</v>
      </c>
      <c r="H2923" t="s">
        <v>3825</v>
      </c>
      <c r="I2923">
        <v>5</v>
      </c>
      <c r="J2923" t="s">
        <v>36</v>
      </c>
      <c r="K2923" t="s">
        <v>17</v>
      </c>
      <c r="L2923" t="s">
        <v>4428</v>
      </c>
    </row>
    <row r="2924" spans="1:12" x14ac:dyDescent="0.35">
      <c r="A2924" t="s">
        <v>6577</v>
      </c>
      <c r="B2924" t="s">
        <v>31</v>
      </c>
      <c r="C2924" t="s">
        <v>31</v>
      </c>
      <c r="D2924" t="s">
        <v>3834</v>
      </c>
      <c r="E2924">
        <v>5</v>
      </c>
      <c r="F2924" t="s">
        <v>3846</v>
      </c>
      <c r="G2924">
        <v>1</v>
      </c>
      <c r="H2924" t="s">
        <v>3849</v>
      </c>
      <c r="I2924">
        <v>5</v>
      </c>
      <c r="J2924" t="s">
        <v>16</v>
      </c>
      <c r="K2924" t="s">
        <v>3833</v>
      </c>
      <c r="L2924" t="s">
        <v>4795</v>
      </c>
    </row>
    <row r="2925" spans="1:12" x14ac:dyDescent="0.35">
      <c r="A2925" t="s">
        <v>6578</v>
      </c>
      <c r="B2925" t="s">
        <v>42</v>
      </c>
      <c r="C2925" t="s">
        <v>42</v>
      </c>
      <c r="D2925" t="s">
        <v>3838</v>
      </c>
      <c r="E2925">
        <v>2</v>
      </c>
      <c r="F2925" t="s">
        <v>3849</v>
      </c>
      <c r="G2925">
        <v>5</v>
      </c>
      <c r="H2925" t="s">
        <v>3843</v>
      </c>
      <c r="I2925">
        <v>10</v>
      </c>
      <c r="J2925" t="s">
        <v>3833</v>
      </c>
      <c r="K2925" t="s">
        <v>17</v>
      </c>
      <c r="L2925" t="s">
        <v>4040</v>
      </c>
    </row>
    <row r="2926" spans="1:12" x14ac:dyDescent="0.35">
      <c r="A2926" t="s">
        <v>6579</v>
      </c>
      <c r="B2926" t="s">
        <v>50</v>
      </c>
      <c r="C2926" t="s">
        <v>50</v>
      </c>
      <c r="D2926" t="s">
        <v>3834</v>
      </c>
      <c r="E2926">
        <v>5</v>
      </c>
      <c r="F2926" t="s">
        <v>3828</v>
      </c>
      <c r="G2926">
        <v>3</v>
      </c>
      <c r="H2926" t="s">
        <v>3835</v>
      </c>
      <c r="I2926">
        <v>15</v>
      </c>
      <c r="J2926" t="s">
        <v>16</v>
      </c>
      <c r="K2926" t="s">
        <v>3833</v>
      </c>
      <c r="L2926" t="s">
        <v>4398</v>
      </c>
    </row>
    <row r="2927" spans="1:12" x14ac:dyDescent="0.35">
      <c r="A2927" t="s">
        <v>1166</v>
      </c>
      <c r="B2927" t="s">
        <v>31</v>
      </c>
      <c r="C2927" t="s">
        <v>31</v>
      </c>
      <c r="D2927" t="s">
        <v>3851</v>
      </c>
      <c r="E2927">
        <v>4</v>
      </c>
      <c r="F2927" t="s">
        <v>3846</v>
      </c>
      <c r="G2927">
        <v>1</v>
      </c>
      <c r="H2927" t="s">
        <v>3879</v>
      </c>
      <c r="I2927">
        <v>4</v>
      </c>
      <c r="J2927" t="s">
        <v>25</v>
      </c>
      <c r="K2927" t="s">
        <v>17</v>
      </c>
      <c r="L2927" t="s">
        <v>4855</v>
      </c>
    </row>
    <row r="2928" spans="1:12" x14ac:dyDescent="0.35">
      <c r="A2928" t="s">
        <v>6580</v>
      </c>
      <c r="B2928" t="s">
        <v>84</v>
      </c>
      <c r="C2928" t="s">
        <v>84</v>
      </c>
      <c r="D2928" t="s">
        <v>3858</v>
      </c>
      <c r="E2928">
        <v>1</v>
      </c>
      <c r="F2928" t="s">
        <v>3839</v>
      </c>
      <c r="G2928">
        <v>1.5</v>
      </c>
      <c r="H2928" t="s">
        <v>3839</v>
      </c>
      <c r="I2928">
        <v>1.5</v>
      </c>
      <c r="J2928" t="s">
        <v>3833</v>
      </c>
      <c r="K2928" t="s">
        <v>17</v>
      </c>
      <c r="L2928" t="s">
        <v>4409</v>
      </c>
    </row>
    <row r="2929" spans="1:12" x14ac:dyDescent="0.35">
      <c r="A2929" t="s">
        <v>1167</v>
      </c>
      <c r="B2929" t="s">
        <v>24</v>
      </c>
      <c r="C2929" t="s">
        <v>24</v>
      </c>
      <c r="D2929" t="s">
        <v>3858</v>
      </c>
      <c r="E2929">
        <v>1</v>
      </c>
      <c r="F2929" t="s">
        <v>3828</v>
      </c>
      <c r="G2929">
        <v>3</v>
      </c>
      <c r="H2929" t="s">
        <v>3828</v>
      </c>
      <c r="I2929">
        <v>3</v>
      </c>
      <c r="J2929" t="s">
        <v>36</v>
      </c>
      <c r="K2929" t="s">
        <v>26</v>
      </c>
      <c r="L2929" t="s">
        <v>4240</v>
      </c>
    </row>
    <row r="2930" spans="1:12" x14ac:dyDescent="0.35">
      <c r="A2930" t="s">
        <v>6581</v>
      </c>
      <c r="B2930" t="s">
        <v>47</v>
      </c>
      <c r="C2930" t="s">
        <v>47</v>
      </c>
      <c r="D2930" t="s">
        <v>3834</v>
      </c>
      <c r="E2930">
        <v>5</v>
      </c>
      <c r="F2930" t="s">
        <v>3879</v>
      </c>
      <c r="G2930">
        <v>4</v>
      </c>
      <c r="H2930" t="s">
        <v>3880</v>
      </c>
      <c r="I2930">
        <v>20</v>
      </c>
      <c r="J2930" t="s">
        <v>25</v>
      </c>
      <c r="K2930" t="s">
        <v>3833</v>
      </c>
      <c r="L2930" t="s">
        <v>5116</v>
      </c>
    </row>
    <row r="2931" spans="1:12" x14ac:dyDescent="0.35">
      <c r="A2931" t="s">
        <v>6582</v>
      </c>
      <c r="B2931" t="s">
        <v>50</v>
      </c>
      <c r="C2931" t="s">
        <v>50</v>
      </c>
      <c r="D2931" t="s">
        <v>3834</v>
      </c>
      <c r="E2931">
        <v>5</v>
      </c>
      <c r="F2931" t="s">
        <v>3828</v>
      </c>
      <c r="G2931">
        <v>3</v>
      </c>
      <c r="H2931" t="s">
        <v>3835</v>
      </c>
      <c r="I2931">
        <v>15</v>
      </c>
      <c r="J2931" t="s">
        <v>25</v>
      </c>
      <c r="K2931" t="s">
        <v>3825</v>
      </c>
      <c r="L2931" t="s">
        <v>5487</v>
      </c>
    </row>
    <row r="2932" spans="1:12" x14ac:dyDescent="0.35">
      <c r="A2932" t="s">
        <v>1168</v>
      </c>
      <c r="B2932" t="s">
        <v>42</v>
      </c>
      <c r="C2932" t="s">
        <v>42</v>
      </c>
      <c r="D2932" t="s">
        <v>3858</v>
      </c>
      <c r="E2932">
        <v>1</v>
      </c>
      <c r="F2932" t="s">
        <v>3849</v>
      </c>
      <c r="G2932">
        <v>5</v>
      </c>
      <c r="H2932" t="s">
        <v>3849</v>
      </c>
      <c r="I2932">
        <v>5</v>
      </c>
      <c r="J2932" t="s">
        <v>16</v>
      </c>
      <c r="K2932" t="s">
        <v>17</v>
      </c>
      <c r="L2932" t="s">
        <v>4925</v>
      </c>
    </row>
    <row r="2933" spans="1:12" x14ac:dyDescent="0.35">
      <c r="A2933" t="s">
        <v>1169</v>
      </c>
      <c r="B2933" t="s">
        <v>15</v>
      </c>
      <c r="C2933" t="s">
        <v>15</v>
      </c>
      <c r="D2933" t="s">
        <v>3827</v>
      </c>
      <c r="E2933">
        <v>3</v>
      </c>
      <c r="F2933" t="s">
        <v>3842</v>
      </c>
      <c r="G2933">
        <v>2</v>
      </c>
      <c r="H2933" t="s">
        <v>3902</v>
      </c>
      <c r="I2933">
        <v>6</v>
      </c>
      <c r="J2933" t="s">
        <v>36</v>
      </c>
      <c r="K2933" t="s">
        <v>26</v>
      </c>
      <c r="L2933" t="s">
        <v>4553</v>
      </c>
    </row>
    <row r="2934" spans="1:12" x14ac:dyDescent="0.35">
      <c r="A2934" t="s">
        <v>1170</v>
      </c>
      <c r="B2934" t="s">
        <v>42</v>
      </c>
      <c r="C2934" t="s">
        <v>42</v>
      </c>
      <c r="D2934" t="s">
        <v>3827</v>
      </c>
      <c r="E2934">
        <v>3</v>
      </c>
      <c r="F2934" t="s">
        <v>3849</v>
      </c>
      <c r="G2934">
        <v>5</v>
      </c>
      <c r="H2934" t="s">
        <v>3835</v>
      </c>
      <c r="I2934">
        <v>15</v>
      </c>
      <c r="J2934" t="s">
        <v>16</v>
      </c>
      <c r="K2934" t="s">
        <v>17</v>
      </c>
      <c r="L2934" t="s">
        <v>4563</v>
      </c>
    </row>
    <row r="2935" spans="1:12" x14ac:dyDescent="0.35">
      <c r="A2935" t="s">
        <v>1171</v>
      </c>
      <c r="B2935" t="s">
        <v>24</v>
      </c>
      <c r="C2935" t="s">
        <v>24</v>
      </c>
      <c r="D2935" t="s">
        <v>3834</v>
      </c>
      <c r="E2935">
        <v>5</v>
      </c>
      <c r="F2935" t="s">
        <v>3828</v>
      </c>
      <c r="G2935">
        <v>3</v>
      </c>
      <c r="H2935" t="s">
        <v>3835</v>
      </c>
      <c r="I2935">
        <v>15</v>
      </c>
      <c r="J2935" t="s">
        <v>25</v>
      </c>
      <c r="K2935" t="s">
        <v>17</v>
      </c>
      <c r="L2935" t="s">
        <v>4148</v>
      </c>
    </row>
    <row r="2936" spans="1:12" x14ac:dyDescent="0.35">
      <c r="A2936" t="s">
        <v>4267</v>
      </c>
      <c r="B2936" t="s">
        <v>3833</v>
      </c>
      <c r="C2936" t="s">
        <v>3826</v>
      </c>
      <c r="D2936" t="s">
        <v>3851</v>
      </c>
      <c r="E2936">
        <v>4</v>
      </c>
      <c r="F2936" t="s">
        <v>3828</v>
      </c>
      <c r="G2936">
        <v>3</v>
      </c>
      <c r="H2936" t="s">
        <v>3852</v>
      </c>
      <c r="I2936">
        <v>12</v>
      </c>
      <c r="J2936" t="s">
        <v>25</v>
      </c>
      <c r="K2936" t="s">
        <v>3833</v>
      </c>
      <c r="L2936" t="s">
        <v>4268</v>
      </c>
    </row>
    <row r="2937" spans="1:12" x14ac:dyDescent="0.35">
      <c r="A2937" t="s">
        <v>6583</v>
      </c>
      <c r="B2937" t="s">
        <v>24</v>
      </c>
      <c r="C2937" t="s">
        <v>24</v>
      </c>
      <c r="D2937" t="s">
        <v>3834</v>
      </c>
      <c r="E2937">
        <v>5</v>
      </c>
      <c r="F2937" t="s">
        <v>3828</v>
      </c>
      <c r="G2937">
        <v>3</v>
      </c>
      <c r="H2937" t="s">
        <v>3835</v>
      </c>
      <c r="I2937">
        <v>15</v>
      </c>
      <c r="J2937" t="s">
        <v>16</v>
      </c>
      <c r="K2937" t="s">
        <v>17</v>
      </c>
      <c r="L2937" t="s">
        <v>3830</v>
      </c>
    </row>
    <row r="2938" spans="1:12" x14ac:dyDescent="0.35">
      <c r="A2938" t="s">
        <v>6584</v>
      </c>
      <c r="B2938" t="s">
        <v>31</v>
      </c>
      <c r="C2938" t="s">
        <v>31</v>
      </c>
      <c r="D2938" t="s">
        <v>3833</v>
      </c>
      <c r="E2938">
        <v>3</v>
      </c>
      <c r="F2938" t="s">
        <v>3846</v>
      </c>
      <c r="G2938">
        <v>1</v>
      </c>
      <c r="H2938" t="s">
        <v>3828</v>
      </c>
      <c r="I2938">
        <v>3</v>
      </c>
      <c r="J2938" t="s">
        <v>3833</v>
      </c>
      <c r="K2938" t="s">
        <v>3833</v>
      </c>
      <c r="L2938" t="s">
        <v>3869</v>
      </c>
    </row>
    <row r="2939" spans="1:12" x14ac:dyDescent="0.35">
      <c r="A2939" t="s">
        <v>1172</v>
      </c>
      <c r="B2939" t="s">
        <v>50</v>
      </c>
      <c r="C2939" t="s">
        <v>50</v>
      </c>
      <c r="D2939" t="s">
        <v>3851</v>
      </c>
      <c r="E2939">
        <v>4</v>
      </c>
      <c r="F2939" t="s">
        <v>3828</v>
      </c>
      <c r="G2939">
        <v>3</v>
      </c>
      <c r="H2939" t="s">
        <v>3852</v>
      </c>
      <c r="I2939">
        <v>12</v>
      </c>
      <c r="J2939" t="s">
        <v>36</v>
      </c>
      <c r="K2939" t="s">
        <v>26</v>
      </c>
      <c r="L2939" t="s">
        <v>4691</v>
      </c>
    </row>
    <row r="2940" spans="1:12" x14ac:dyDescent="0.35">
      <c r="A2940" t="s">
        <v>6585</v>
      </c>
      <c r="B2940" t="s">
        <v>31</v>
      </c>
      <c r="C2940" t="s">
        <v>31</v>
      </c>
      <c r="D2940" t="s">
        <v>3838</v>
      </c>
      <c r="E2940">
        <v>2</v>
      </c>
      <c r="F2940" t="s">
        <v>3846</v>
      </c>
      <c r="G2940">
        <v>1</v>
      </c>
      <c r="H2940" t="s">
        <v>3842</v>
      </c>
      <c r="I2940">
        <v>2</v>
      </c>
      <c r="J2940" t="s">
        <v>36</v>
      </c>
      <c r="K2940" t="s">
        <v>3833</v>
      </c>
      <c r="L2940" t="s">
        <v>4864</v>
      </c>
    </row>
    <row r="2941" spans="1:12" x14ac:dyDescent="0.35">
      <c r="A2941" t="s">
        <v>6586</v>
      </c>
      <c r="B2941" t="s">
        <v>15</v>
      </c>
      <c r="C2941" t="s">
        <v>15</v>
      </c>
      <c r="D2941" t="s">
        <v>3838</v>
      </c>
      <c r="E2941">
        <v>2</v>
      </c>
      <c r="F2941" t="s">
        <v>3842</v>
      </c>
      <c r="G2941">
        <v>2</v>
      </c>
      <c r="H2941" t="s">
        <v>3879</v>
      </c>
      <c r="I2941">
        <v>4</v>
      </c>
      <c r="J2941" t="s">
        <v>3833</v>
      </c>
      <c r="K2941" t="s">
        <v>17</v>
      </c>
      <c r="L2941" t="s">
        <v>3865</v>
      </c>
    </row>
    <row r="2942" spans="1:12" x14ac:dyDescent="0.35">
      <c r="A2942" t="s">
        <v>6587</v>
      </c>
      <c r="B2942" t="s">
        <v>47</v>
      </c>
      <c r="C2942" t="s">
        <v>47</v>
      </c>
      <c r="D2942" t="s">
        <v>3834</v>
      </c>
      <c r="E2942">
        <v>5</v>
      </c>
      <c r="F2942" t="s">
        <v>3879</v>
      </c>
      <c r="G2942">
        <v>4</v>
      </c>
      <c r="H2942" t="s">
        <v>3880</v>
      </c>
      <c r="I2942">
        <v>20</v>
      </c>
      <c r="J2942" t="s">
        <v>3825</v>
      </c>
      <c r="K2942" t="s">
        <v>17</v>
      </c>
      <c r="L2942" t="s">
        <v>3830</v>
      </c>
    </row>
    <row r="2943" spans="1:12" x14ac:dyDescent="0.35">
      <c r="A2943" t="s">
        <v>1173</v>
      </c>
      <c r="B2943" t="s">
        <v>42</v>
      </c>
      <c r="C2943" t="s">
        <v>42</v>
      </c>
      <c r="D2943" t="s">
        <v>3827</v>
      </c>
      <c r="E2943">
        <v>3</v>
      </c>
      <c r="F2943" t="s">
        <v>3849</v>
      </c>
      <c r="G2943">
        <v>5</v>
      </c>
      <c r="H2943" t="s">
        <v>3835</v>
      </c>
      <c r="I2943">
        <v>15</v>
      </c>
      <c r="J2943" t="s">
        <v>25</v>
      </c>
      <c r="K2943" t="s">
        <v>26</v>
      </c>
      <c r="L2943" t="s">
        <v>4336</v>
      </c>
    </row>
    <row r="2944" spans="1:12" x14ac:dyDescent="0.35">
      <c r="A2944" t="s">
        <v>1174</v>
      </c>
      <c r="B2944" t="s">
        <v>31</v>
      </c>
      <c r="C2944" t="s">
        <v>31</v>
      </c>
      <c r="D2944" t="s">
        <v>3858</v>
      </c>
      <c r="E2944">
        <v>1</v>
      </c>
      <c r="F2944" t="s">
        <v>3846</v>
      </c>
      <c r="G2944">
        <v>1</v>
      </c>
      <c r="H2944" t="s">
        <v>3846</v>
      </c>
      <c r="I2944">
        <v>1</v>
      </c>
      <c r="J2944" t="s">
        <v>25</v>
      </c>
      <c r="K2944" t="s">
        <v>26</v>
      </c>
      <c r="L2944" t="s">
        <v>4488</v>
      </c>
    </row>
    <row r="2945" spans="1:12" x14ac:dyDescent="0.35">
      <c r="A2945" t="s">
        <v>6588</v>
      </c>
      <c r="B2945" t="s">
        <v>24</v>
      </c>
      <c r="C2945" t="s">
        <v>24</v>
      </c>
      <c r="D2945" t="s">
        <v>3834</v>
      </c>
      <c r="E2945">
        <v>5</v>
      </c>
      <c r="F2945" t="s">
        <v>3828</v>
      </c>
      <c r="G2945">
        <v>3</v>
      </c>
      <c r="H2945" t="s">
        <v>3835</v>
      </c>
      <c r="I2945">
        <v>15</v>
      </c>
      <c r="J2945" t="s">
        <v>16</v>
      </c>
      <c r="K2945" t="s">
        <v>3833</v>
      </c>
      <c r="L2945" t="s">
        <v>4367</v>
      </c>
    </row>
    <row r="2946" spans="1:12" x14ac:dyDescent="0.35">
      <c r="A2946" t="s">
        <v>6589</v>
      </c>
      <c r="B2946" t="s">
        <v>58</v>
      </c>
      <c r="C2946" t="s">
        <v>58</v>
      </c>
      <c r="D2946" t="s">
        <v>3851</v>
      </c>
      <c r="E2946">
        <v>4</v>
      </c>
      <c r="F2946" t="s">
        <v>3879</v>
      </c>
      <c r="G2946">
        <v>4</v>
      </c>
      <c r="H2946" t="s">
        <v>3874</v>
      </c>
      <c r="I2946">
        <v>16</v>
      </c>
      <c r="J2946" t="s">
        <v>36</v>
      </c>
      <c r="K2946" t="s">
        <v>3825</v>
      </c>
      <c r="L2946" t="s">
        <v>4336</v>
      </c>
    </row>
    <row r="2947" spans="1:12" x14ac:dyDescent="0.35">
      <c r="A2947" t="s">
        <v>6590</v>
      </c>
      <c r="B2947" t="s">
        <v>50</v>
      </c>
      <c r="C2947" t="s">
        <v>50</v>
      </c>
      <c r="D2947" t="s">
        <v>3858</v>
      </c>
      <c r="E2947">
        <v>1</v>
      </c>
      <c r="F2947" t="s">
        <v>3828</v>
      </c>
      <c r="G2947">
        <v>3</v>
      </c>
      <c r="H2947" t="s">
        <v>3828</v>
      </c>
      <c r="I2947">
        <v>3</v>
      </c>
      <c r="J2947" t="s">
        <v>36</v>
      </c>
      <c r="K2947" t="s">
        <v>3833</v>
      </c>
      <c r="L2947" t="s">
        <v>3929</v>
      </c>
    </row>
    <row r="2948" spans="1:12" x14ac:dyDescent="0.35">
      <c r="A2948" t="s">
        <v>6591</v>
      </c>
      <c r="B2948" t="s">
        <v>31</v>
      </c>
      <c r="C2948" t="s">
        <v>31</v>
      </c>
      <c r="D2948" t="s">
        <v>3851</v>
      </c>
      <c r="E2948">
        <v>4</v>
      </c>
      <c r="F2948" t="s">
        <v>3846</v>
      </c>
      <c r="G2948">
        <v>1</v>
      </c>
      <c r="H2948" t="s">
        <v>3879</v>
      </c>
      <c r="I2948">
        <v>4</v>
      </c>
      <c r="J2948" t="s">
        <v>3833</v>
      </c>
      <c r="K2948" t="s">
        <v>17</v>
      </c>
      <c r="L2948" t="s">
        <v>4350</v>
      </c>
    </row>
    <row r="2949" spans="1:12" x14ac:dyDescent="0.35">
      <c r="A2949" t="s">
        <v>4269</v>
      </c>
      <c r="B2949" t="s">
        <v>3830</v>
      </c>
      <c r="C2949" t="s">
        <v>3826</v>
      </c>
      <c r="D2949" t="s">
        <v>3834</v>
      </c>
      <c r="E2949">
        <v>5</v>
      </c>
      <c r="F2949" t="s">
        <v>3828</v>
      </c>
      <c r="G2949">
        <v>3</v>
      </c>
      <c r="H2949" t="s">
        <v>3835</v>
      </c>
      <c r="I2949">
        <v>15</v>
      </c>
      <c r="J2949" t="s">
        <v>16</v>
      </c>
      <c r="K2949" t="s">
        <v>17</v>
      </c>
      <c r="L2949" t="s">
        <v>4155</v>
      </c>
    </row>
    <row r="2950" spans="1:12" x14ac:dyDescent="0.35">
      <c r="A2950" t="s">
        <v>6592</v>
      </c>
      <c r="B2950" t="s">
        <v>15</v>
      </c>
      <c r="C2950" t="s">
        <v>15</v>
      </c>
      <c r="D2950" t="s">
        <v>3827</v>
      </c>
      <c r="E2950">
        <v>3</v>
      </c>
      <c r="F2950" t="s">
        <v>3842</v>
      </c>
      <c r="G2950">
        <v>2</v>
      </c>
      <c r="H2950" t="s">
        <v>3902</v>
      </c>
      <c r="I2950">
        <v>6</v>
      </c>
      <c r="J2950" t="s">
        <v>36</v>
      </c>
      <c r="K2950" t="s">
        <v>3833</v>
      </c>
      <c r="L2950" t="s">
        <v>4019</v>
      </c>
    </row>
    <row r="2951" spans="1:12" x14ac:dyDescent="0.35">
      <c r="A2951" t="s">
        <v>6593</v>
      </c>
      <c r="B2951" t="s">
        <v>42</v>
      </c>
      <c r="C2951" t="s">
        <v>42</v>
      </c>
      <c r="D2951" t="s">
        <v>3834</v>
      </c>
      <c r="E2951">
        <v>5</v>
      </c>
      <c r="F2951" t="s">
        <v>3849</v>
      </c>
      <c r="G2951">
        <v>5</v>
      </c>
      <c r="H2951" t="s">
        <v>3855</v>
      </c>
      <c r="I2951">
        <v>25</v>
      </c>
      <c r="J2951" t="s">
        <v>3833</v>
      </c>
      <c r="K2951" t="s">
        <v>3833</v>
      </c>
      <c r="L2951" t="s">
        <v>4091</v>
      </c>
    </row>
    <row r="2952" spans="1:12" x14ac:dyDescent="0.35">
      <c r="A2952" t="s">
        <v>6594</v>
      </c>
      <c r="B2952" t="s">
        <v>42</v>
      </c>
      <c r="C2952" t="s">
        <v>42</v>
      </c>
      <c r="D2952" t="s">
        <v>3851</v>
      </c>
      <c r="E2952">
        <v>4</v>
      </c>
      <c r="F2952" t="s">
        <v>3849</v>
      </c>
      <c r="G2952">
        <v>5</v>
      </c>
      <c r="H2952" t="s">
        <v>3880</v>
      </c>
      <c r="I2952">
        <v>20</v>
      </c>
      <c r="J2952" t="s">
        <v>3833</v>
      </c>
      <c r="K2952" t="s">
        <v>26</v>
      </c>
      <c r="L2952" t="s">
        <v>4268</v>
      </c>
    </row>
    <row r="2953" spans="1:12" x14ac:dyDescent="0.35">
      <c r="A2953" t="s">
        <v>6595</v>
      </c>
      <c r="B2953" t="s">
        <v>15</v>
      </c>
      <c r="C2953" t="s">
        <v>15</v>
      </c>
      <c r="D2953" t="s">
        <v>3827</v>
      </c>
      <c r="E2953">
        <v>3</v>
      </c>
      <c r="F2953" t="s">
        <v>3842</v>
      </c>
      <c r="G2953">
        <v>2</v>
      </c>
      <c r="H2953" t="s">
        <v>3902</v>
      </c>
      <c r="I2953">
        <v>6</v>
      </c>
      <c r="J2953" t="s">
        <v>36</v>
      </c>
      <c r="K2953" t="s">
        <v>3833</v>
      </c>
      <c r="L2953" t="s">
        <v>3983</v>
      </c>
    </row>
    <row r="2954" spans="1:12" x14ac:dyDescent="0.35">
      <c r="A2954" t="s">
        <v>1175</v>
      </c>
      <c r="B2954" t="s">
        <v>50</v>
      </c>
      <c r="C2954" t="s">
        <v>50</v>
      </c>
      <c r="D2954" t="s">
        <v>3838</v>
      </c>
      <c r="E2954">
        <v>2</v>
      </c>
      <c r="F2954" t="s">
        <v>3828</v>
      </c>
      <c r="G2954">
        <v>3</v>
      </c>
      <c r="H2954" t="s">
        <v>3902</v>
      </c>
      <c r="I2954">
        <v>6</v>
      </c>
      <c r="J2954" t="s">
        <v>16</v>
      </c>
      <c r="K2954" t="s">
        <v>17</v>
      </c>
      <c r="L2954" t="s">
        <v>4409</v>
      </c>
    </row>
    <row r="2955" spans="1:12" x14ac:dyDescent="0.35">
      <c r="A2955" t="s">
        <v>6596</v>
      </c>
      <c r="B2955" t="s">
        <v>50</v>
      </c>
      <c r="C2955" t="s">
        <v>50</v>
      </c>
      <c r="D2955" t="s">
        <v>3838</v>
      </c>
      <c r="E2955">
        <v>2</v>
      </c>
      <c r="F2955" t="s">
        <v>3828</v>
      </c>
      <c r="G2955">
        <v>3</v>
      </c>
      <c r="H2955" t="s">
        <v>3902</v>
      </c>
      <c r="I2955">
        <v>6</v>
      </c>
      <c r="J2955" t="s">
        <v>25</v>
      </c>
      <c r="K2955" t="s">
        <v>3833</v>
      </c>
      <c r="L2955" t="s">
        <v>5545</v>
      </c>
    </row>
    <row r="2956" spans="1:12" x14ac:dyDescent="0.35">
      <c r="A2956" t="s">
        <v>6597</v>
      </c>
      <c r="B2956" t="s">
        <v>84</v>
      </c>
      <c r="C2956" t="s">
        <v>84</v>
      </c>
      <c r="D2956" t="s">
        <v>3851</v>
      </c>
      <c r="E2956">
        <v>4</v>
      </c>
      <c r="F2956" t="s">
        <v>3839</v>
      </c>
      <c r="G2956">
        <v>1.5</v>
      </c>
      <c r="H2956" t="s">
        <v>3902</v>
      </c>
      <c r="I2956">
        <v>6</v>
      </c>
      <c r="J2956" t="s">
        <v>3833</v>
      </c>
      <c r="K2956" t="s">
        <v>26</v>
      </c>
      <c r="L2956" t="s">
        <v>3825</v>
      </c>
    </row>
    <row r="2957" spans="1:12" x14ac:dyDescent="0.35">
      <c r="A2957" t="s">
        <v>1176</v>
      </c>
      <c r="B2957" t="s">
        <v>24</v>
      </c>
      <c r="C2957" t="s">
        <v>24</v>
      </c>
      <c r="D2957" t="s">
        <v>3838</v>
      </c>
      <c r="E2957">
        <v>2</v>
      </c>
      <c r="F2957" t="s">
        <v>3828</v>
      </c>
      <c r="G2957">
        <v>3</v>
      </c>
      <c r="H2957" t="s">
        <v>3902</v>
      </c>
      <c r="I2957">
        <v>6</v>
      </c>
      <c r="J2957" t="s">
        <v>25</v>
      </c>
      <c r="K2957" t="s">
        <v>26</v>
      </c>
      <c r="L2957" t="s">
        <v>4336</v>
      </c>
    </row>
    <row r="2958" spans="1:12" x14ac:dyDescent="0.35">
      <c r="A2958" t="s">
        <v>4270</v>
      </c>
      <c r="B2958" t="s">
        <v>3825</v>
      </c>
      <c r="C2958" t="s">
        <v>31</v>
      </c>
      <c r="D2958" t="s">
        <v>3827</v>
      </c>
      <c r="E2958">
        <v>3</v>
      </c>
      <c r="F2958" t="s">
        <v>3846</v>
      </c>
      <c r="G2958">
        <v>1</v>
      </c>
      <c r="H2958" t="s">
        <v>3828</v>
      </c>
      <c r="I2958">
        <v>3</v>
      </c>
      <c r="J2958" t="s">
        <v>16</v>
      </c>
      <c r="K2958" t="s">
        <v>3833</v>
      </c>
      <c r="L2958" t="s">
        <v>3903</v>
      </c>
    </row>
    <row r="2959" spans="1:12" x14ac:dyDescent="0.35">
      <c r="A2959" t="s">
        <v>1177</v>
      </c>
      <c r="B2959" t="s">
        <v>3830</v>
      </c>
      <c r="C2959" t="s">
        <v>15</v>
      </c>
      <c r="D2959" t="s">
        <v>3827</v>
      </c>
      <c r="E2959">
        <v>3</v>
      </c>
      <c r="F2959" t="s">
        <v>3842</v>
      </c>
      <c r="G2959">
        <v>2</v>
      </c>
      <c r="H2959" t="s">
        <v>3902</v>
      </c>
      <c r="I2959">
        <v>6</v>
      </c>
      <c r="J2959" t="s">
        <v>36</v>
      </c>
      <c r="K2959" t="s">
        <v>17</v>
      </c>
      <c r="L2959" t="s">
        <v>4028</v>
      </c>
    </row>
    <row r="2960" spans="1:12" x14ac:dyDescent="0.35">
      <c r="A2960" t="s">
        <v>6598</v>
      </c>
      <c r="B2960" t="s">
        <v>15</v>
      </c>
      <c r="C2960" t="s">
        <v>15</v>
      </c>
      <c r="D2960" t="s">
        <v>3858</v>
      </c>
      <c r="E2960">
        <v>1</v>
      </c>
      <c r="F2960" t="s">
        <v>3842</v>
      </c>
      <c r="G2960">
        <v>2</v>
      </c>
      <c r="H2960" t="s">
        <v>3842</v>
      </c>
      <c r="I2960">
        <v>2</v>
      </c>
      <c r="J2960" t="s">
        <v>36</v>
      </c>
      <c r="K2960" t="s">
        <v>3833</v>
      </c>
      <c r="L2960" t="s">
        <v>4177</v>
      </c>
    </row>
    <row r="2961" spans="1:12" x14ac:dyDescent="0.35">
      <c r="A2961" t="s">
        <v>6599</v>
      </c>
      <c r="B2961" t="s">
        <v>42</v>
      </c>
      <c r="C2961" t="s">
        <v>42</v>
      </c>
      <c r="D2961" t="s">
        <v>3834</v>
      </c>
      <c r="E2961">
        <v>5</v>
      </c>
      <c r="F2961" t="s">
        <v>3849</v>
      </c>
      <c r="G2961">
        <v>5</v>
      </c>
      <c r="H2961" t="s">
        <v>3855</v>
      </c>
      <c r="I2961">
        <v>25</v>
      </c>
      <c r="J2961" t="s">
        <v>3830</v>
      </c>
      <c r="K2961" t="s">
        <v>3833</v>
      </c>
      <c r="L2961" t="s">
        <v>4691</v>
      </c>
    </row>
    <row r="2962" spans="1:12" x14ac:dyDescent="0.35">
      <c r="A2962" t="s">
        <v>6600</v>
      </c>
      <c r="B2962" t="s">
        <v>31</v>
      </c>
      <c r="C2962" t="s">
        <v>31</v>
      </c>
      <c r="D2962" t="s">
        <v>3827</v>
      </c>
      <c r="E2962">
        <v>3</v>
      </c>
      <c r="F2962" t="s">
        <v>3846</v>
      </c>
      <c r="G2962">
        <v>1</v>
      </c>
      <c r="H2962" t="s">
        <v>3828</v>
      </c>
      <c r="I2962">
        <v>3</v>
      </c>
      <c r="J2962" t="s">
        <v>3833</v>
      </c>
      <c r="K2962" t="s">
        <v>17</v>
      </c>
      <c r="L2962" t="s">
        <v>4696</v>
      </c>
    </row>
    <row r="2963" spans="1:12" x14ac:dyDescent="0.35">
      <c r="A2963" t="s">
        <v>1178</v>
      </c>
      <c r="B2963" t="s">
        <v>58</v>
      </c>
      <c r="C2963" t="s">
        <v>58</v>
      </c>
      <c r="D2963" t="s">
        <v>3858</v>
      </c>
      <c r="E2963">
        <v>1</v>
      </c>
      <c r="F2963" t="s">
        <v>3879</v>
      </c>
      <c r="G2963">
        <v>4</v>
      </c>
      <c r="H2963" t="s">
        <v>3879</v>
      </c>
      <c r="I2963">
        <v>4</v>
      </c>
      <c r="J2963" t="s">
        <v>36</v>
      </c>
      <c r="K2963" t="s">
        <v>17</v>
      </c>
      <c r="L2963" t="s">
        <v>4974</v>
      </c>
    </row>
    <row r="2964" spans="1:12" x14ac:dyDescent="0.35">
      <c r="A2964" t="s">
        <v>4271</v>
      </c>
      <c r="B2964" t="s">
        <v>3825</v>
      </c>
      <c r="C2964" t="s">
        <v>3826</v>
      </c>
      <c r="D2964" t="s">
        <v>3851</v>
      </c>
      <c r="E2964">
        <v>4</v>
      </c>
      <c r="F2964" t="s">
        <v>3833</v>
      </c>
      <c r="G2964">
        <v>4</v>
      </c>
      <c r="H2964" t="s">
        <v>3874</v>
      </c>
      <c r="I2964">
        <v>16</v>
      </c>
      <c r="J2964" t="s">
        <v>3833</v>
      </c>
      <c r="K2964" t="s">
        <v>17</v>
      </c>
      <c r="L2964" t="s">
        <v>3884</v>
      </c>
    </row>
    <row r="2965" spans="1:12" x14ac:dyDescent="0.35">
      <c r="A2965" t="s">
        <v>6601</v>
      </c>
      <c r="B2965" t="s">
        <v>58</v>
      </c>
      <c r="C2965" t="s">
        <v>58</v>
      </c>
      <c r="D2965" t="s">
        <v>3851</v>
      </c>
      <c r="E2965">
        <v>4</v>
      </c>
      <c r="F2965" t="s">
        <v>3879</v>
      </c>
      <c r="G2965">
        <v>4</v>
      </c>
      <c r="H2965" t="s">
        <v>3874</v>
      </c>
      <c r="I2965">
        <v>16</v>
      </c>
      <c r="J2965" t="s">
        <v>16</v>
      </c>
      <c r="K2965" t="s">
        <v>3830</v>
      </c>
      <c r="L2965" t="s">
        <v>4050</v>
      </c>
    </row>
    <row r="2966" spans="1:12" x14ac:dyDescent="0.35">
      <c r="A2966" t="s">
        <v>1179</v>
      </c>
      <c r="B2966" t="s">
        <v>50</v>
      </c>
      <c r="C2966" t="s">
        <v>50</v>
      </c>
      <c r="D2966" t="s">
        <v>3827</v>
      </c>
      <c r="E2966">
        <v>3</v>
      </c>
      <c r="F2966" t="s">
        <v>3828</v>
      </c>
      <c r="G2966">
        <v>3</v>
      </c>
      <c r="H2966" t="s">
        <v>3829</v>
      </c>
      <c r="I2966">
        <v>9</v>
      </c>
      <c r="J2966" t="s">
        <v>36</v>
      </c>
      <c r="K2966" t="s">
        <v>17</v>
      </c>
      <c r="L2966" t="s">
        <v>4740</v>
      </c>
    </row>
    <row r="2967" spans="1:12" x14ac:dyDescent="0.35">
      <c r="A2967" t="s">
        <v>6602</v>
      </c>
      <c r="B2967" t="s">
        <v>31</v>
      </c>
      <c r="C2967" t="s">
        <v>31</v>
      </c>
      <c r="D2967" t="s">
        <v>3858</v>
      </c>
      <c r="E2967">
        <v>1</v>
      </c>
      <c r="F2967" t="s">
        <v>3846</v>
      </c>
      <c r="G2967">
        <v>1</v>
      </c>
      <c r="H2967" t="s">
        <v>3846</v>
      </c>
      <c r="I2967">
        <v>1</v>
      </c>
      <c r="J2967" t="s">
        <v>25</v>
      </c>
      <c r="K2967" t="s">
        <v>3833</v>
      </c>
      <c r="L2967" t="s">
        <v>4582</v>
      </c>
    </row>
    <row r="2968" spans="1:12" x14ac:dyDescent="0.35">
      <c r="A2968" t="s">
        <v>6603</v>
      </c>
      <c r="B2968" t="s">
        <v>15</v>
      </c>
      <c r="C2968" t="s">
        <v>15</v>
      </c>
      <c r="D2968" t="s">
        <v>3851</v>
      </c>
      <c r="E2968">
        <v>4</v>
      </c>
      <c r="F2968" t="s">
        <v>3842</v>
      </c>
      <c r="G2968">
        <v>2</v>
      </c>
      <c r="H2968" t="s">
        <v>3883</v>
      </c>
      <c r="I2968">
        <v>8</v>
      </c>
      <c r="J2968" t="s">
        <v>3833</v>
      </c>
      <c r="K2968" t="s">
        <v>3830</v>
      </c>
      <c r="L2968" t="s">
        <v>4015</v>
      </c>
    </row>
    <row r="2969" spans="1:12" x14ac:dyDescent="0.35">
      <c r="A2969" t="s">
        <v>6604</v>
      </c>
      <c r="B2969" t="s">
        <v>24</v>
      </c>
      <c r="C2969" t="s">
        <v>24</v>
      </c>
      <c r="D2969" t="s">
        <v>3834</v>
      </c>
      <c r="E2969">
        <v>5</v>
      </c>
      <c r="F2969" t="s">
        <v>3828</v>
      </c>
      <c r="G2969">
        <v>3</v>
      </c>
      <c r="H2969" t="s">
        <v>3835</v>
      </c>
      <c r="I2969">
        <v>15</v>
      </c>
      <c r="J2969" t="s">
        <v>36</v>
      </c>
      <c r="K2969" t="s">
        <v>3825</v>
      </c>
      <c r="L2969" t="s">
        <v>5125</v>
      </c>
    </row>
    <row r="2970" spans="1:12" x14ac:dyDescent="0.35">
      <c r="A2970" t="s">
        <v>4272</v>
      </c>
      <c r="B2970" t="s">
        <v>3830</v>
      </c>
      <c r="C2970" t="s">
        <v>3826</v>
      </c>
      <c r="D2970" t="s">
        <v>3827</v>
      </c>
      <c r="E2970">
        <v>3</v>
      </c>
      <c r="F2970" t="s">
        <v>3879</v>
      </c>
      <c r="G2970">
        <v>4</v>
      </c>
      <c r="H2970" t="s">
        <v>3833</v>
      </c>
      <c r="I2970">
        <v>12</v>
      </c>
      <c r="J2970" t="s">
        <v>3833</v>
      </c>
      <c r="K2970" t="s">
        <v>17</v>
      </c>
      <c r="L2970" t="s">
        <v>4096</v>
      </c>
    </row>
    <row r="2971" spans="1:12" x14ac:dyDescent="0.35">
      <c r="A2971" t="s">
        <v>4273</v>
      </c>
      <c r="B2971" t="s">
        <v>3825</v>
      </c>
      <c r="C2971" t="s">
        <v>3826</v>
      </c>
      <c r="D2971" t="s">
        <v>3858</v>
      </c>
      <c r="E2971">
        <v>1</v>
      </c>
      <c r="F2971" t="s">
        <v>3828</v>
      </c>
      <c r="G2971">
        <v>3</v>
      </c>
      <c r="H2971" t="s">
        <v>3828</v>
      </c>
      <c r="I2971">
        <v>3</v>
      </c>
      <c r="J2971" t="s">
        <v>25</v>
      </c>
      <c r="K2971" t="s">
        <v>3830</v>
      </c>
      <c r="L2971" t="s">
        <v>3981</v>
      </c>
    </row>
    <row r="2972" spans="1:12" x14ac:dyDescent="0.35">
      <c r="A2972" t="s">
        <v>1180</v>
      </c>
      <c r="B2972" t="s">
        <v>84</v>
      </c>
      <c r="C2972" t="s">
        <v>84</v>
      </c>
      <c r="D2972" t="s">
        <v>3827</v>
      </c>
      <c r="E2972">
        <v>3</v>
      </c>
      <c r="F2972" t="s">
        <v>3839</v>
      </c>
      <c r="G2972">
        <v>1.5</v>
      </c>
      <c r="H2972" t="s">
        <v>4060</v>
      </c>
      <c r="I2972">
        <v>4.5</v>
      </c>
      <c r="J2972" t="s">
        <v>16</v>
      </c>
      <c r="K2972" t="s">
        <v>26</v>
      </c>
      <c r="L2972" t="s">
        <v>4251</v>
      </c>
    </row>
    <row r="2973" spans="1:12" x14ac:dyDescent="0.35">
      <c r="A2973" t="s">
        <v>6605</v>
      </c>
      <c r="B2973" t="s">
        <v>47</v>
      </c>
      <c r="C2973" t="s">
        <v>47</v>
      </c>
      <c r="D2973" t="s">
        <v>3838</v>
      </c>
      <c r="E2973">
        <v>2</v>
      </c>
      <c r="F2973" t="s">
        <v>3879</v>
      </c>
      <c r="G2973">
        <v>4</v>
      </c>
      <c r="H2973" t="s">
        <v>3883</v>
      </c>
      <c r="I2973">
        <v>8</v>
      </c>
      <c r="J2973" t="s">
        <v>3833</v>
      </c>
      <c r="K2973" t="s">
        <v>3833</v>
      </c>
      <c r="L2973" t="s">
        <v>4072</v>
      </c>
    </row>
    <row r="2974" spans="1:12" x14ac:dyDescent="0.35">
      <c r="A2974" t="s">
        <v>4274</v>
      </c>
      <c r="B2974" t="s">
        <v>3830</v>
      </c>
      <c r="C2974" t="s">
        <v>31</v>
      </c>
      <c r="D2974" t="s">
        <v>3834</v>
      </c>
      <c r="E2974">
        <v>5</v>
      </c>
      <c r="F2974" t="s">
        <v>3846</v>
      </c>
      <c r="G2974">
        <v>1</v>
      </c>
      <c r="H2974" t="s">
        <v>3849</v>
      </c>
      <c r="I2974">
        <v>5</v>
      </c>
      <c r="J2974" t="s">
        <v>3833</v>
      </c>
      <c r="K2974" t="s">
        <v>17</v>
      </c>
      <c r="L2974" t="s">
        <v>4030</v>
      </c>
    </row>
    <row r="2975" spans="1:12" x14ac:dyDescent="0.35">
      <c r="A2975" t="s">
        <v>6606</v>
      </c>
      <c r="B2975" t="s">
        <v>15</v>
      </c>
      <c r="C2975" t="s">
        <v>15</v>
      </c>
      <c r="D2975" t="s">
        <v>3834</v>
      </c>
      <c r="E2975">
        <v>5</v>
      </c>
      <c r="F2975" t="s">
        <v>3842</v>
      </c>
      <c r="G2975">
        <v>2</v>
      </c>
      <c r="H2975" t="s">
        <v>3843</v>
      </c>
      <c r="I2975">
        <v>10</v>
      </c>
      <c r="J2975" t="s">
        <v>36</v>
      </c>
      <c r="K2975" t="s">
        <v>3833</v>
      </c>
      <c r="L2975" t="s">
        <v>3831</v>
      </c>
    </row>
    <row r="2976" spans="1:12" x14ac:dyDescent="0.35">
      <c r="A2976" t="s">
        <v>6607</v>
      </c>
      <c r="B2976" t="s">
        <v>50</v>
      </c>
      <c r="C2976" t="s">
        <v>50</v>
      </c>
      <c r="D2976" t="s">
        <v>3827</v>
      </c>
      <c r="E2976">
        <v>3</v>
      </c>
      <c r="F2976" t="s">
        <v>3833</v>
      </c>
      <c r="G2976">
        <v>3</v>
      </c>
      <c r="H2976" t="s">
        <v>3829</v>
      </c>
      <c r="I2976">
        <v>9</v>
      </c>
      <c r="J2976" t="s">
        <v>25</v>
      </c>
      <c r="K2976" t="s">
        <v>3830</v>
      </c>
      <c r="L2976" t="s">
        <v>4296</v>
      </c>
    </row>
    <row r="2977" spans="1:12" x14ac:dyDescent="0.35">
      <c r="A2977" t="s">
        <v>6608</v>
      </c>
      <c r="B2977" t="s">
        <v>84</v>
      </c>
      <c r="C2977" t="s">
        <v>84</v>
      </c>
      <c r="D2977" t="s">
        <v>3827</v>
      </c>
      <c r="E2977">
        <v>3</v>
      </c>
      <c r="F2977" t="s">
        <v>3839</v>
      </c>
      <c r="G2977">
        <v>1.5</v>
      </c>
      <c r="H2977" t="s">
        <v>4060</v>
      </c>
      <c r="I2977">
        <v>4.5</v>
      </c>
      <c r="J2977" t="s">
        <v>3833</v>
      </c>
      <c r="K2977" t="s">
        <v>17</v>
      </c>
      <c r="L2977" t="s">
        <v>4752</v>
      </c>
    </row>
    <row r="2978" spans="1:12" x14ac:dyDescent="0.35">
      <c r="A2978" t="s">
        <v>4275</v>
      </c>
      <c r="B2978" t="s">
        <v>3833</v>
      </c>
      <c r="C2978" t="s">
        <v>42</v>
      </c>
      <c r="D2978" t="s">
        <v>3838</v>
      </c>
      <c r="E2978">
        <v>2</v>
      </c>
      <c r="F2978" t="s">
        <v>3849</v>
      </c>
      <c r="G2978">
        <v>5</v>
      </c>
      <c r="H2978" t="s">
        <v>3843</v>
      </c>
      <c r="I2978">
        <v>10</v>
      </c>
      <c r="J2978" t="s">
        <v>25</v>
      </c>
      <c r="K2978" t="s">
        <v>3833</v>
      </c>
      <c r="L2978" t="s">
        <v>4206</v>
      </c>
    </row>
    <row r="2979" spans="1:12" x14ac:dyDescent="0.35">
      <c r="A2979" t="s">
        <v>6609</v>
      </c>
      <c r="B2979" t="s">
        <v>84</v>
      </c>
      <c r="C2979" t="s">
        <v>84</v>
      </c>
      <c r="D2979" t="s">
        <v>3834</v>
      </c>
      <c r="E2979">
        <v>5</v>
      </c>
      <c r="F2979" t="s">
        <v>3839</v>
      </c>
      <c r="G2979">
        <v>1.5</v>
      </c>
      <c r="H2979" t="s">
        <v>3899</v>
      </c>
      <c r="I2979">
        <v>7.5</v>
      </c>
      <c r="J2979" t="s">
        <v>3833</v>
      </c>
      <c r="K2979" t="s">
        <v>26</v>
      </c>
      <c r="L2979" t="s">
        <v>3872</v>
      </c>
    </row>
    <row r="2980" spans="1:12" x14ac:dyDescent="0.35">
      <c r="A2980" t="s">
        <v>4276</v>
      </c>
      <c r="B2980" t="s">
        <v>3830</v>
      </c>
      <c r="C2980" t="s">
        <v>3826</v>
      </c>
      <c r="D2980" t="s">
        <v>3827</v>
      </c>
      <c r="E2980">
        <v>3</v>
      </c>
      <c r="F2980" t="s">
        <v>3828</v>
      </c>
      <c r="G2980">
        <v>3</v>
      </c>
      <c r="H2980" t="s">
        <v>3829</v>
      </c>
      <c r="I2980">
        <v>9</v>
      </c>
      <c r="J2980" t="s">
        <v>25</v>
      </c>
      <c r="K2980" t="s">
        <v>26</v>
      </c>
      <c r="L2980" t="s">
        <v>3905</v>
      </c>
    </row>
    <row r="2981" spans="1:12" x14ac:dyDescent="0.35">
      <c r="A2981" t="s">
        <v>6610</v>
      </c>
      <c r="B2981" t="s">
        <v>15</v>
      </c>
      <c r="C2981" t="s">
        <v>15</v>
      </c>
      <c r="D2981" t="s">
        <v>3833</v>
      </c>
      <c r="E2981">
        <v>5</v>
      </c>
      <c r="F2981" t="s">
        <v>3842</v>
      </c>
      <c r="G2981">
        <v>2</v>
      </c>
      <c r="H2981" t="s">
        <v>3843</v>
      </c>
      <c r="I2981">
        <v>10</v>
      </c>
      <c r="J2981" t="s">
        <v>36</v>
      </c>
      <c r="K2981" t="s">
        <v>3833</v>
      </c>
      <c r="L2981" t="s">
        <v>4293</v>
      </c>
    </row>
    <row r="2982" spans="1:12" x14ac:dyDescent="0.35">
      <c r="A2982" t="s">
        <v>1181</v>
      </c>
      <c r="B2982" t="s">
        <v>58</v>
      </c>
      <c r="C2982" t="s">
        <v>58</v>
      </c>
      <c r="D2982" t="s">
        <v>3827</v>
      </c>
      <c r="E2982">
        <v>3</v>
      </c>
      <c r="F2982" t="s">
        <v>3879</v>
      </c>
      <c r="G2982">
        <v>4</v>
      </c>
      <c r="H2982" t="s">
        <v>3852</v>
      </c>
      <c r="I2982">
        <v>12</v>
      </c>
      <c r="J2982" t="s">
        <v>16</v>
      </c>
      <c r="K2982" t="s">
        <v>26</v>
      </c>
      <c r="L2982" t="s">
        <v>4036</v>
      </c>
    </row>
    <row r="2983" spans="1:12" x14ac:dyDescent="0.35">
      <c r="A2983" t="s">
        <v>6611</v>
      </c>
      <c r="B2983" t="s">
        <v>31</v>
      </c>
      <c r="C2983" t="s">
        <v>31</v>
      </c>
      <c r="D2983" t="s">
        <v>3838</v>
      </c>
      <c r="E2983">
        <v>2</v>
      </c>
      <c r="F2983" t="s">
        <v>3846</v>
      </c>
      <c r="G2983">
        <v>1</v>
      </c>
      <c r="H2983" t="s">
        <v>3842</v>
      </c>
      <c r="I2983">
        <v>2</v>
      </c>
      <c r="J2983" t="s">
        <v>3830</v>
      </c>
      <c r="K2983" t="s">
        <v>17</v>
      </c>
      <c r="L2983" t="s">
        <v>4823</v>
      </c>
    </row>
    <row r="2984" spans="1:12" x14ac:dyDescent="0.35">
      <c r="A2984" t="s">
        <v>1182</v>
      </c>
      <c r="B2984" t="s">
        <v>31</v>
      </c>
      <c r="C2984" t="s">
        <v>31</v>
      </c>
      <c r="D2984" t="s">
        <v>3858</v>
      </c>
      <c r="E2984">
        <v>1</v>
      </c>
      <c r="F2984" t="s">
        <v>3846</v>
      </c>
      <c r="G2984">
        <v>1</v>
      </c>
      <c r="H2984" t="s">
        <v>3846</v>
      </c>
      <c r="I2984">
        <v>1</v>
      </c>
      <c r="J2984" t="s">
        <v>16</v>
      </c>
      <c r="K2984" t="s">
        <v>17</v>
      </c>
      <c r="L2984" t="s">
        <v>4021</v>
      </c>
    </row>
    <row r="2985" spans="1:12" x14ac:dyDescent="0.35">
      <c r="A2985" t="s">
        <v>1183</v>
      </c>
      <c r="B2985" t="s">
        <v>24</v>
      </c>
      <c r="C2985" t="s">
        <v>24</v>
      </c>
      <c r="D2985" t="s">
        <v>3838</v>
      </c>
      <c r="E2985">
        <v>2</v>
      </c>
      <c r="F2985" t="s">
        <v>3828</v>
      </c>
      <c r="G2985">
        <v>3</v>
      </c>
      <c r="H2985" t="s">
        <v>3902</v>
      </c>
      <c r="I2985">
        <v>6</v>
      </c>
      <c r="J2985" t="s">
        <v>36</v>
      </c>
      <c r="K2985" t="s">
        <v>26</v>
      </c>
      <c r="L2985" t="s">
        <v>4125</v>
      </c>
    </row>
    <row r="2986" spans="1:12" x14ac:dyDescent="0.35">
      <c r="A2986" t="s">
        <v>6612</v>
      </c>
      <c r="B2986" t="s">
        <v>84</v>
      </c>
      <c r="C2986" t="s">
        <v>84</v>
      </c>
      <c r="D2986" t="s">
        <v>3838</v>
      </c>
      <c r="E2986">
        <v>2</v>
      </c>
      <c r="F2986" t="s">
        <v>3839</v>
      </c>
      <c r="G2986">
        <v>1.5</v>
      </c>
      <c r="H2986" t="s">
        <v>3828</v>
      </c>
      <c r="I2986">
        <v>3</v>
      </c>
      <c r="J2986" t="s">
        <v>16</v>
      </c>
      <c r="K2986" t="s">
        <v>3833</v>
      </c>
      <c r="L2986" t="s">
        <v>4119</v>
      </c>
    </row>
    <row r="2987" spans="1:12" x14ac:dyDescent="0.35">
      <c r="A2987" t="s">
        <v>1184</v>
      </c>
      <c r="B2987" t="s">
        <v>58</v>
      </c>
      <c r="C2987" t="s">
        <v>58</v>
      </c>
      <c r="D2987" t="s">
        <v>3827</v>
      </c>
      <c r="E2987">
        <v>3</v>
      </c>
      <c r="F2987" t="s">
        <v>3879</v>
      </c>
      <c r="G2987">
        <v>4</v>
      </c>
      <c r="H2987" t="s">
        <v>3852</v>
      </c>
      <c r="I2987">
        <v>12</v>
      </c>
      <c r="J2987" t="s">
        <v>16</v>
      </c>
      <c r="K2987" t="s">
        <v>26</v>
      </c>
      <c r="L2987" t="s">
        <v>3877</v>
      </c>
    </row>
    <row r="2988" spans="1:12" x14ac:dyDescent="0.35">
      <c r="A2988" t="s">
        <v>6613</v>
      </c>
      <c r="B2988" t="s">
        <v>42</v>
      </c>
      <c r="C2988" t="s">
        <v>42</v>
      </c>
      <c r="D2988" t="s">
        <v>3834</v>
      </c>
      <c r="E2988">
        <v>5</v>
      </c>
      <c r="F2988" t="s">
        <v>3849</v>
      </c>
      <c r="G2988">
        <v>5</v>
      </c>
      <c r="H2988" t="s">
        <v>3855</v>
      </c>
      <c r="I2988">
        <v>25</v>
      </c>
      <c r="J2988" t="s">
        <v>3833</v>
      </c>
      <c r="K2988" t="s">
        <v>17</v>
      </c>
      <c r="L2988" t="s">
        <v>4255</v>
      </c>
    </row>
    <row r="2989" spans="1:12" x14ac:dyDescent="0.35">
      <c r="A2989" t="s">
        <v>1185</v>
      </c>
      <c r="B2989" t="s">
        <v>84</v>
      </c>
      <c r="C2989" t="s">
        <v>84</v>
      </c>
      <c r="D2989" t="s">
        <v>3858</v>
      </c>
      <c r="E2989">
        <v>1</v>
      </c>
      <c r="F2989" t="s">
        <v>3839</v>
      </c>
      <c r="G2989">
        <v>1.5</v>
      </c>
      <c r="H2989" t="s">
        <v>3839</v>
      </c>
      <c r="I2989">
        <v>1.5</v>
      </c>
      <c r="J2989" t="s">
        <v>16</v>
      </c>
      <c r="K2989" t="s">
        <v>26</v>
      </c>
      <c r="L2989" t="s">
        <v>5225</v>
      </c>
    </row>
    <row r="2990" spans="1:12" x14ac:dyDescent="0.35">
      <c r="A2990" t="s">
        <v>6614</v>
      </c>
      <c r="B2990" t="s">
        <v>42</v>
      </c>
      <c r="C2990" t="s">
        <v>42</v>
      </c>
      <c r="D2990" t="s">
        <v>3838</v>
      </c>
      <c r="E2990">
        <v>2</v>
      </c>
      <c r="F2990" t="s">
        <v>3849</v>
      </c>
      <c r="G2990">
        <v>5</v>
      </c>
      <c r="H2990" t="s">
        <v>3843</v>
      </c>
      <c r="I2990">
        <v>10</v>
      </c>
      <c r="J2990" t="s">
        <v>3825</v>
      </c>
      <c r="K2990" t="s">
        <v>17</v>
      </c>
      <c r="L2990" t="s">
        <v>3987</v>
      </c>
    </row>
    <row r="2991" spans="1:12" x14ac:dyDescent="0.35">
      <c r="A2991" t="s">
        <v>1186</v>
      </c>
      <c r="B2991" t="s">
        <v>15</v>
      </c>
      <c r="C2991" t="s">
        <v>15</v>
      </c>
      <c r="D2991" t="s">
        <v>3833</v>
      </c>
      <c r="E2991">
        <v>4</v>
      </c>
      <c r="F2991" t="s">
        <v>3842</v>
      </c>
      <c r="G2991">
        <v>2</v>
      </c>
      <c r="H2991" t="s">
        <v>3883</v>
      </c>
      <c r="I2991">
        <v>8</v>
      </c>
      <c r="J2991" t="s">
        <v>16</v>
      </c>
      <c r="K2991" t="s">
        <v>26</v>
      </c>
      <c r="L2991" t="s">
        <v>4752</v>
      </c>
    </row>
    <row r="2992" spans="1:12" x14ac:dyDescent="0.35">
      <c r="A2992" t="s">
        <v>6615</v>
      </c>
      <c r="B2992" t="s">
        <v>31</v>
      </c>
      <c r="C2992" t="s">
        <v>31</v>
      </c>
      <c r="D2992" t="s">
        <v>3825</v>
      </c>
      <c r="E2992">
        <v>5</v>
      </c>
      <c r="F2992" t="s">
        <v>3846</v>
      </c>
      <c r="G2992">
        <v>1</v>
      </c>
      <c r="H2992" t="s">
        <v>3849</v>
      </c>
      <c r="I2992">
        <v>5</v>
      </c>
      <c r="J2992" t="s">
        <v>3833</v>
      </c>
      <c r="K2992" t="s">
        <v>3833</v>
      </c>
      <c r="L2992" t="s">
        <v>3872</v>
      </c>
    </row>
    <row r="2993" spans="1:12" x14ac:dyDescent="0.35">
      <c r="A2993" t="s">
        <v>6616</v>
      </c>
      <c r="B2993" t="s">
        <v>50</v>
      </c>
      <c r="C2993" t="s">
        <v>50</v>
      </c>
      <c r="D2993" t="s">
        <v>3834</v>
      </c>
      <c r="E2993">
        <v>5</v>
      </c>
      <c r="F2993" t="s">
        <v>3828</v>
      </c>
      <c r="G2993">
        <v>3</v>
      </c>
      <c r="H2993" t="s">
        <v>3835</v>
      </c>
      <c r="I2993">
        <v>15</v>
      </c>
      <c r="J2993" t="s">
        <v>3833</v>
      </c>
      <c r="K2993" t="s">
        <v>3833</v>
      </c>
      <c r="L2993" t="s">
        <v>4823</v>
      </c>
    </row>
    <row r="2994" spans="1:12" x14ac:dyDescent="0.35">
      <c r="A2994" t="s">
        <v>6617</v>
      </c>
      <c r="B2994" t="s">
        <v>50</v>
      </c>
      <c r="C2994" t="s">
        <v>50</v>
      </c>
      <c r="D2994" t="s">
        <v>3834</v>
      </c>
      <c r="E2994">
        <v>5</v>
      </c>
      <c r="F2994" t="s">
        <v>3828</v>
      </c>
      <c r="G2994">
        <v>3</v>
      </c>
      <c r="H2994" t="s">
        <v>3835</v>
      </c>
      <c r="I2994">
        <v>15</v>
      </c>
      <c r="J2994" t="s">
        <v>16</v>
      </c>
      <c r="K2994" t="s">
        <v>3833</v>
      </c>
      <c r="L2994" t="s">
        <v>4597</v>
      </c>
    </row>
    <row r="2995" spans="1:12" x14ac:dyDescent="0.35">
      <c r="A2995" t="s">
        <v>6618</v>
      </c>
      <c r="B2995" t="s">
        <v>58</v>
      </c>
      <c r="C2995" t="s">
        <v>58</v>
      </c>
      <c r="D2995" t="s">
        <v>3833</v>
      </c>
      <c r="E2995">
        <v>1</v>
      </c>
      <c r="F2995" t="s">
        <v>3879</v>
      </c>
      <c r="G2995">
        <v>4</v>
      </c>
      <c r="H2995" t="s">
        <v>3879</v>
      </c>
      <c r="I2995">
        <v>4</v>
      </c>
      <c r="J2995" t="s">
        <v>3833</v>
      </c>
      <c r="K2995" t="s">
        <v>3833</v>
      </c>
      <c r="L2995" t="s">
        <v>3965</v>
      </c>
    </row>
    <row r="2996" spans="1:12" x14ac:dyDescent="0.35">
      <c r="A2996" t="s">
        <v>1187</v>
      </c>
      <c r="B2996" t="s">
        <v>31</v>
      </c>
      <c r="C2996" t="s">
        <v>31</v>
      </c>
      <c r="D2996" t="s">
        <v>3833</v>
      </c>
      <c r="E2996">
        <v>1</v>
      </c>
      <c r="F2996" t="s">
        <v>3846</v>
      </c>
      <c r="G2996">
        <v>1</v>
      </c>
      <c r="H2996" t="s">
        <v>3846</v>
      </c>
      <c r="I2996">
        <v>1</v>
      </c>
      <c r="J2996" t="s">
        <v>36</v>
      </c>
      <c r="K2996" t="s">
        <v>17</v>
      </c>
      <c r="L2996" t="s">
        <v>3944</v>
      </c>
    </row>
    <row r="2997" spans="1:12" x14ac:dyDescent="0.35">
      <c r="A2997" t="s">
        <v>1188</v>
      </c>
      <c r="B2997" t="s">
        <v>24</v>
      </c>
      <c r="C2997" t="s">
        <v>24</v>
      </c>
      <c r="D2997" t="s">
        <v>3834</v>
      </c>
      <c r="E2997">
        <v>5</v>
      </c>
      <c r="F2997" t="s">
        <v>3828</v>
      </c>
      <c r="G2997">
        <v>3</v>
      </c>
      <c r="H2997" t="s">
        <v>3835</v>
      </c>
      <c r="I2997">
        <v>15</v>
      </c>
      <c r="J2997" t="s">
        <v>25</v>
      </c>
      <c r="K2997" t="s">
        <v>17</v>
      </c>
      <c r="L2997" t="s">
        <v>4727</v>
      </c>
    </row>
    <row r="2998" spans="1:12" x14ac:dyDescent="0.35">
      <c r="A2998" t="s">
        <v>6619</v>
      </c>
      <c r="B2998" t="s">
        <v>31</v>
      </c>
      <c r="C2998" t="s">
        <v>31</v>
      </c>
      <c r="D2998" t="s">
        <v>3851</v>
      </c>
      <c r="E2998">
        <v>4</v>
      </c>
      <c r="F2998" t="s">
        <v>3846</v>
      </c>
      <c r="G2998">
        <v>1</v>
      </c>
      <c r="H2998" t="s">
        <v>3879</v>
      </c>
      <c r="I2998">
        <v>4</v>
      </c>
      <c r="J2998" t="s">
        <v>36</v>
      </c>
      <c r="K2998" t="s">
        <v>3833</v>
      </c>
      <c r="L2998" t="s">
        <v>3987</v>
      </c>
    </row>
    <row r="2999" spans="1:12" x14ac:dyDescent="0.35">
      <c r="A2999" t="s">
        <v>6620</v>
      </c>
      <c r="B2999" t="s">
        <v>15</v>
      </c>
      <c r="C2999" t="s">
        <v>15</v>
      </c>
      <c r="D2999" t="s">
        <v>3858</v>
      </c>
      <c r="E2999">
        <v>1</v>
      </c>
      <c r="F2999" t="s">
        <v>3842</v>
      </c>
      <c r="G2999">
        <v>2</v>
      </c>
      <c r="H2999" t="s">
        <v>3825</v>
      </c>
      <c r="I2999">
        <v>2</v>
      </c>
      <c r="J2999" t="s">
        <v>16</v>
      </c>
      <c r="K2999" t="s">
        <v>3833</v>
      </c>
      <c r="L2999" t="s">
        <v>4183</v>
      </c>
    </row>
    <row r="3000" spans="1:12" x14ac:dyDescent="0.35">
      <c r="A3000" t="s">
        <v>1189</v>
      </c>
      <c r="B3000" t="s">
        <v>58</v>
      </c>
      <c r="C3000" t="s">
        <v>58</v>
      </c>
      <c r="D3000" t="s">
        <v>3834</v>
      </c>
      <c r="E3000">
        <v>5</v>
      </c>
      <c r="F3000" t="s">
        <v>3879</v>
      </c>
      <c r="G3000">
        <v>4</v>
      </c>
      <c r="H3000" t="s">
        <v>3880</v>
      </c>
      <c r="I3000">
        <v>20</v>
      </c>
      <c r="J3000" t="s">
        <v>36</v>
      </c>
      <c r="K3000" t="s">
        <v>26</v>
      </c>
      <c r="L3000" t="s">
        <v>4509</v>
      </c>
    </row>
    <row r="3001" spans="1:12" x14ac:dyDescent="0.35">
      <c r="A3001" t="s">
        <v>6621</v>
      </c>
      <c r="B3001" t="s">
        <v>84</v>
      </c>
      <c r="C3001" t="s">
        <v>84</v>
      </c>
      <c r="D3001" t="s">
        <v>3834</v>
      </c>
      <c r="E3001">
        <v>5</v>
      </c>
      <c r="F3001" t="s">
        <v>3839</v>
      </c>
      <c r="G3001">
        <v>1.5</v>
      </c>
      <c r="H3001" t="s">
        <v>3899</v>
      </c>
      <c r="I3001">
        <v>7.5</v>
      </c>
      <c r="J3001" t="s">
        <v>16</v>
      </c>
      <c r="K3001" t="s">
        <v>26</v>
      </c>
      <c r="L3001" t="s">
        <v>3825</v>
      </c>
    </row>
    <row r="3002" spans="1:12" x14ac:dyDescent="0.35">
      <c r="A3002" t="s">
        <v>1190</v>
      </c>
      <c r="B3002" t="s">
        <v>42</v>
      </c>
      <c r="C3002" t="s">
        <v>42</v>
      </c>
      <c r="D3002" t="s">
        <v>3858</v>
      </c>
      <c r="E3002">
        <v>1</v>
      </c>
      <c r="F3002" t="s">
        <v>3849</v>
      </c>
      <c r="G3002">
        <v>5</v>
      </c>
      <c r="H3002" t="s">
        <v>3849</v>
      </c>
      <c r="I3002">
        <v>5</v>
      </c>
      <c r="J3002" t="s">
        <v>25</v>
      </c>
      <c r="K3002" t="s">
        <v>26</v>
      </c>
      <c r="L3002" t="s">
        <v>3910</v>
      </c>
    </row>
    <row r="3003" spans="1:12" x14ac:dyDescent="0.35">
      <c r="A3003" t="s">
        <v>1191</v>
      </c>
      <c r="B3003" t="s">
        <v>50</v>
      </c>
      <c r="C3003" t="s">
        <v>50</v>
      </c>
      <c r="D3003" t="s">
        <v>3834</v>
      </c>
      <c r="E3003">
        <v>5</v>
      </c>
      <c r="F3003" t="s">
        <v>3828</v>
      </c>
      <c r="G3003">
        <v>3</v>
      </c>
      <c r="H3003" t="s">
        <v>3835</v>
      </c>
      <c r="I3003">
        <v>15</v>
      </c>
      <c r="J3003" t="s">
        <v>16</v>
      </c>
      <c r="K3003" t="s">
        <v>26</v>
      </c>
      <c r="L3003" t="s">
        <v>4159</v>
      </c>
    </row>
    <row r="3004" spans="1:12" x14ac:dyDescent="0.35">
      <c r="A3004" t="s">
        <v>1192</v>
      </c>
      <c r="B3004" t="s">
        <v>24</v>
      </c>
      <c r="C3004" t="s">
        <v>24</v>
      </c>
      <c r="D3004" t="s">
        <v>3838</v>
      </c>
      <c r="E3004">
        <v>2</v>
      </c>
      <c r="F3004" t="s">
        <v>3828</v>
      </c>
      <c r="G3004">
        <v>3</v>
      </c>
      <c r="H3004" t="s">
        <v>3902</v>
      </c>
      <c r="I3004">
        <v>6</v>
      </c>
      <c r="J3004" t="s">
        <v>36</v>
      </c>
      <c r="K3004" t="s">
        <v>26</v>
      </c>
      <c r="L3004" t="s">
        <v>4076</v>
      </c>
    </row>
    <row r="3005" spans="1:12" x14ac:dyDescent="0.35">
      <c r="A3005" t="s">
        <v>6622</v>
      </c>
      <c r="B3005" t="s">
        <v>15</v>
      </c>
      <c r="C3005" t="s">
        <v>15</v>
      </c>
      <c r="D3005" t="s">
        <v>3827</v>
      </c>
      <c r="E3005">
        <v>3</v>
      </c>
      <c r="F3005" t="s">
        <v>3842</v>
      </c>
      <c r="G3005">
        <v>2</v>
      </c>
      <c r="H3005" t="s">
        <v>3902</v>
      </c>
      <c r="I3005">
        <v>6</v>
      </c>
      <c r="J3005" t="s">
        <v>3833</v>
      </c>
      <c r="K3005" t="s">
        <v>26</v>
      </c>
      <c r="L3005" t="s">
        <v>3998</v>
      </c>
    </row>
    <row r="3006" spans="1:12" x14ac:dyDescent="0.35">
      <c r="A3006" t="s">
        <v>6623</v>
      </c>
      <c r="B3006" t="s">
        <v>47</v>
      </c>
      <c r="C3006" t="s">
        <v>47</v>
      </c>
      <c r="D3006" t="s">
        <v>3838</v>
      </c>
      <c r="E3006">
        <v>2</v>
      </c>
      <c r="F3006" t="s">
        <v>3879</v>
      </c>
      <c r="G3006">
        <v>4</v>
      </c>
      <c r="H3006" t="s">
        <v>3883</v>
      </c>
      <c r="I3006">
        <v>8</v>
      </c>
      <c r="J3006" t="s">
        <v>3833</v>
      </c>
      <c r="K3006" t="s">
        <v>17</v>
      </c>
      <c r="L3006" t="s">
        <v>3937</v>
      </c>
    </row>
    <row r="3007" spans="1:12" x14ac:dyDescent="0.35">
      <c r="A3007" t="s">
        <v>6624</v>
      </c>
      <c r="B3007" t="s">
        <v>24</v>
      </c>
      <c r="C3007" t="s">
        <v>24</v>
      </c>
      <c r="D3007" t="s">
        <v>3851</v>
      </c>
      <c r="E3007">
        <v>4</v>
      </c>
      <c r="F3007" t="s">
        <v>3828</v>
      </c>
      <c r="G3007">
        <v>3</v>
      </c>
      <c r="H3007" t="s">
        <v>3852</v>
      </c>
      <c r="I3007">
        <v>12</v>
      </c>
      <c r="J3007" t="s">
        <v>3833</v>
      </c>
      <c r="K3007" t="s">
        <v>3833</v>
      </c>
      <c r="L3007" t="s">
        <v>4249</v>
      </c>
    </row>
    <row r="3008" spans="1:12" x14ac:dyDescent="0.35">
      <c r="A3008" t="s">
        <v>1193</v>
      </c>
      <c r="B3008" t="s">
        <v>42</v>
      </c>
      <c r="C3008" t="s">
        <v>42</v>
      </c>
      <c r="D3008" t="s">
        <v>3825</v>
      </c>
      <c r="E3008">
        <v>3</v>
      </c>
      <c r="F3008" t="s">
        <v>3849</v>
      </c>
      <c r="G3008">
        <v>5</v>
      </c>
      <c r="H3008" t="s">
        <v>3835</v>
      </c>
      <c r="I3008">
        <v>15</v>
      </c>
      <c r="J3008" t="s">
        <v>36</v>
      </c>
      <c r="K3008" t="s">
        <v>26</v>
      </c>
      <c r="L3008" t="s">
        <v>4040</v>
      </c>
    </row>
    <row r="3009" spans="1:12" x14ac:dyDescent="0.35">
      <c r="A3009" t="s">
        <v>1194</v>
      </c>
      <c r="B3009" t="s">
        <v>84</v>
      </c>
      <c r="C3009" t="s">
        <v>84</v>
      </c>
      <c r="D3009" t="s">
        <v>3834</v>
      </c>
      <c r="E3009">
        <v>5</v>
      </c>
      <c r="F3009" t="s">
        <v>3839</v>
      </c>
      <c r="G3009">
        <v>1.5</v>
      </c>
      <c r="H3009" t="s">
        <v>3899</v>
      </c>
      <c r="I3009">
        <v>7.5</v>
      </c>
      <c r="J3009" t="s">
        <v>16</v>
      </c>
      <c r="K3009" t="s">
        <v>17</v>
      </c>
      <c r="L3009" t="s">
        <v>4774</v>
      </c>
    </row>
    <row r="3010" spans="1:12" x14ac:dyDescent="0.35">
      <c r="A3010" t="s">
        <v>1195</v>
      </c>
      <c r="B3010" t="s">
        <v>15</v>
      </c>
      <c r="C3010" t="s">
        <v>15</v>
      </c>
      <c r="D3010" t="s">
        <v>3838</v>
      </c>
      <c r="E3010">
        <v>2</v>
      </c>
      <c r="F3010" t="s">
        <v>3842</v>
      </c>
      <c r="G3010">
        <v>2</v>
      </c>
      <c r="H3010" t="s">
        <v>3879</v>
      </c>
      <c r="I3010">
        <v>4</v>
      </c>
      <c r="J3010" t="s">
        <v>36</v>
      </c>
      <c r="K3010" t="s">
        <v>17</v>
      </c>
      <c r="L3010" t="s">
        <v>4009</v>
      </c>
    </row>
    <row r="3011" spans="1:12" x14ac:dyDescent="0.35">
      <c r="A3011" t="s">
        <v>1196</v>
      </c>
      <c r="B3011" t="s">
        <v>50</v>
      </c>
      <c r="C3011" t="s">
        <v>50</v>
      </c>
      <c r="D3011" t="s">
        <v>3827</v>
      </c>
      <c r="E3011">
        <v>3</v>
      </c>
      <c r="F3011" t="s">
        <v>3828</v>
      </c>
      <c r="G3011">
        <v>3</v>
      </c>
      <c r="H3011" t="s">
        <v>3829</v>
      </c>
      <c r="I3011">
        <v>9</v>
      </c>
      <c r="J3011" t="s">
        <v>36</v>
      </c>
      <c r="K3011" t="s">
        <v>26</v>
      </c>
      <c r="L3011" t="s">
        <v>4658</v>
      </c>
    </row>
    <row r="3012" spans="1:12" x14ac:dyDescent="0.35">
      <c r="A3012" t="s">
        <v>4277</v>
      </c>
      <c r="B3012" t="s">
        <v>3825</v>
      </c>
      <c r="C3012" t="s">
        <v>3826</v>
      </c>
      <c r="D3012" t="s">
        <v>3830</v>
      </c>
      <c r="E3012">
        <v>1</v>
      </c>
      <c r="F3012" t="s">
        <v>3879</v>
      </c>
      <c r="G3012">
        <v>4</v>
      </c>
      <c r="H3012" t="s">
        <v>3879</v>
      </c>
      <c r="I3012">
        <v>4</v>
      </c>
      <c r="J3012" t="s">
        <v>36</v>
      </c>
      <c r="K3012" t="s">
        <v>3833</v>
      </c>
      <c r="L3012" t="s">
        <v>3872</v>
      </c>
    </row>
    <row r="3013" spans="1:12" x14ac:dyDescent="0.35">
      <c r="A3013" t="s">
        <v>6625</v>
      </c>
      <c r="B3013" t="s">
        <v>31</v>
      </c>
      <c r="C3013" t="s">
        <v>31</v>
      </c>
      <c r="D3013" t="s">
        <v>3825</v>
      </c>
      <c r="E3013">
        <v>5</v>
      </c>
      <c r="F3013" t="s">
        <v>3846</v>
      </c>
      <c r="G3013">
        <v>1</v>
      </c>
      <c r="H3013" t="s">
        <v>3849</v>
      </c>
      <c r="I3013">
        <v>5</v>
      </c>
      <c r="J3013" t="s">
        <v>16</v>
      </c>
      <c r="K3013" t="s">
        <v>3833</v>
      </c>
      <c r="L3013" t="s">
        <v>4362</v>
      </c>
    </row>
    <row r="3014" spans="1:12" x14ac:dyDescent="0.35">
      <c r="A3014" t="s">
        <v>1197</v>
      </c>
      <c r="B3014" t="s">
        <v>3825</v>
      </c>
      <c r="C3014" t="s">
        <v>84</v>
      </c>
      <c r="D3014" t="s">
        <v>3838</v>
      </c>
      <c r="E3014">
        <v>2</v>
      </c>
      <c r="F3014" t="s">
        <v>3839</v>
      </c>
      <c r="G3014">
        <v>1.5</v>
      </c>
      <c r="H3014" t="s">
        <v>3828</v>
      </c>
      <c r="I3014">
        <v>3</v>
      </c>
      <c r="J3014" t="s">
        <v>16</v>
      </c>
      <c r="K3014" t="s">
        <v>17</v>
      </c>
      <c r="L3014" t="s">
        <v>3875</v>
      </c>
    </row>
    <row r="3015" spans="1:12" x14ac:dyDescent="0.35">
      <c r="A3015" t="s">
        <v>4278</v>
      </c>
      <c r="B3015" t="s">
        <v>3825</v>
      </c>
      <c r="C3015" t="s">
        <v>3826</v>
      </c>
      <c r="D3015" t="s">
        <v>3834</v>
      </c>
      <c r="E3015">
        <v>5</v>
      </c>
      <c r="F3015" t="s">
        <v>3833</v>
      </c>
      <c r="G3015">
        <v>3</v>
      </c>
      <c r="H3015" t="s">
        <v>3835</v>
      </c>
      <c r="I3015">
        <v>15</v>
      </c>
      <c r="J3015" t="s">
        <v>3833</v>
      </c>
      <c r="K3015" t="s">
        <v>3833</v>
      </c>
      <c r="L3015" t="s">
        <v>4201</v>
      </c>
    </row>
    <row r="3016" spans="1:12" x14ac:dyDescent="0.35">
      <c r="A3016" t="s">
        <v>1198</v>
      </c>
      <c r="B3016" t="s">
        <v>84</v>
      </c>
      <c r="C3016" t="s">
        <v>84</v>
      </c>
      <c r="D3016" t="s">
        <v>3851</v>
      </c>
      <c r="E3016">
        <v>4</v>
      </c>
      <c r="F3016" t="s">
        <v>3839</v>
      </c>
      <c r="G3016">
        <v>1.5</v>
      </c>
      <c r="H3016" t="s">
        <v>3902</v>
      </c>
      <c r="I3016">
        <v>6</v>
      </c>
      <c r="J3016" t="s">
        <v>36</v>
      </c>
      <c r="K3016" t="s">
        <v>17</v>
      </c>
      <c r="L3016" t="s">
        <v>4017</v>
      </c>
    </row>
    <row r="3017" spans="1:12" x14ac:dyDescent="0.35">
      <c r="A3017" t="s">
        <v>6626</v>
      </c>
      <c r="B3017" t="s">
        <v>50</v>
      </c>
      <c r="C3017" t="s">
        <v>50</v>
      </c>
      <c r="D3017" t="s">
        <v>3827</v>
      </c>
      <c r="E3017">
        <v>3</v>
      </c>
      <c r="F3017" t="s">
        <v>3828</v>
      </c>
      <c r="G3017">
        <v>3</v>
      </c>
      <c r="H3017" t="s">
        <v>3829</v>
      </c>
      <c r="I3017">
        <v>9</v>
      </c>
      <c r="J3017" t="s">
        <v>25</v>
      </c>
      <c r="K3017" t="s">
        <v>3833</v>
      </c>
      <c r="L3017" t="s">
        <v>4763</v>
      </c>
    </row>
    <row r="3018" spans="1:12" x14ac:dyDescent="0.35">
      <c r="A3018" t="s">
        <v>6627</v>
      </c>
      <c r="B3018" t="s">
        <v>84</v>
      </c>
      <c r="C3018" t="s">
        <v>84</v>
      </c>
      <c r="D3018" t="s">
        <v>3827</v>
      </c>
      <c r="E3018">
        <v>3</v>
      </c>
      <c r="F3018" t="s">
        <v>3839</v>
      </c>
      <c r="G3018">
        <v>1.5</v>
      </c>
      <c r="H3018" t="s">
        <v>4060</v>
      </c>
      <c r="I3018">
        <v>4.5</v>
      </c>
      <c r="J3018" t="s">
        <v>3833</v>
      </c>
      <c r="K3018" t="s">
        <v>17</v>
      </c>
      <c r="L3018" t="s">
        <v>4529</v>
      </c>
    </row>
    <row r="3019" spans="1:12" x14ac:dyDescent="0.35">
      <c r="A3019" t="s">
        <v>4279</v>
      </c>
      <c r="B3019" t="s">
        <v>3825</v>
      </c>
      <c r="C3019" t="s">
        <v>3826</v>
      </c>
      <c r="D3019" t="s">
        <v>3851</v>
      </c>
      <c r="E3019">
        <v>4</v>
      </c>
      <c r="F3019" t="s">
        <v>3828</v>
      </c>
      <c r="G3019">
        <v>3</v>
      </c>
      <c r="H3019" t="s">
        <v>3852</v>
      </c>
      <c r="I3019">
        <v>12</v>
      </c>
      <c r="J3019" t="s">
        <v>36</v>
      </c>
      <c r="K3019" t="s">
        <v>3833</v>
      </c>
      <c r="L3019" t="s">
        <v>3859</v>
      </c>
    </row>
    <row r="3020" spans="1:12" x14ac:dyDescent="0.35">
      <c r="A3020" t="s">
        <v>6628</v>
      </c>
      <c r="B3020" t="s">
        <v>47</v>
      </c>
      <c r="C3020" t="s">
        <v>47</v>
      </c>
      <c r="D3020" t="s">
        <v>3838</v>
      </c>
      <c r="E3020">
        <v>2</v>
      </c>
      <c r="F3020" t="s">
        <v>3879</v>
      </c>
      <c r="G3020">
        <v>4</v>
      </c>
      <c r="H3020" t="s">
        <v>3883</v>
      </c>
      <c r="I3020">
        <v>8</v>
      </c>
      <c r="J3020" t="s">
        <v>25</v>
      </c>
      <c r="K3020" t="s">
        <v>3825</v>
      </c>
      <c r="L3020" t="s">
        <v>4019</v>
      </c>
    </row>
    <row r="3021" spans="1:12" x14ac:dyDescent="0.35">
      <c r="A3021" t="s">
        <v>6629</v>
      </c>
      <c r="B3021" t="s">
        <v>84</v>
      </c>
      <c r="C3021" t="s">
        <v>84</v>
      </c>
      <c r="D3021" t="s">
        <v>3851</v>
      </c>
      <c r="E3021">
        <v>4</v>
      </c>
      <c r="F3021" t="s">
        <v>3839</v>
      </c>
      <c r="G3021">
        <v>1.5</v>
      </c>
      <c r="H3021" t="s">
        <v>3902</v>
      </c>
      <c r="I3021">
        <v>6</v>
      </c>
      <c r="J3021" t="s">
        <v>3833</v>
      </c>
      <c r="K3021" t="s">
        <v>3833</v>
      </c>
      <c r="L3021" t="s">
        <v>4563</v>
      </c>
    </row>
    <row r="3022" spans="1:12" x14ac:dyDescent="0.35">
      <c r="A3022" t="s">
        <v>6630</v>
      </c>
      <c r="B3022" t="s">
        <v>84</v>
      </c>
      <c r="C3022" t="s">
        <v>84</v>
      </c>
      <c r="D3022" t="s">
        <v>3851</v>
      </c>
      <c r="E3022">
        <v>4</v>
      </c>
      <c r="F3022" t="s">
        <v>3839</v>
      </c>
      <c r="G3022">
        <v>1.5</v>
      </c>
      <c r="H3022" t="s">
        <v>3902</v>
      </c>
      <c r="I3022">
        <v>6</v>
      </c>
      <c r="J3022" t="s">
        <v>3833</v>
      </c>
      <c r="K3022" t="s">
        <v>26</v>
      </c>
      <c r="L3022" t="s">
        <v>4524</v>
      </c>
    </row>
    <row r="3023" spans="1:12" x14ac:dyDescent="0.35">
      <c r="A3023" t="s">
        <v>1199</v>
      </c>
      <c r="B3023" t="s">
        <v>24</v>
      </c>
      <c r="C3023" t="s">
        <v>24</v>
      </c>
      <c r="D3023" t="s">
        <v>3858</v>
      </c>
      <c r="E3023">
        <v>1</v>
      </c>
      <c r="F3023" t="s">
        <v>3828</v>
      </c>
      <c r="G3023">
        <v>3</v>
      </c>
      <c r="H3023" t="s">
        <v>3828</v>
      </c>
      <c r="I3023">
        <v>3</v>
      </c>
      <c r="J3023" t="s">
        <v>25</v>
      </c>
      <c r="K3023" t="s">
        <v>26</v>
      </c>
      <c r="L3023" t="s">
        <v>3985</v>
      </c>
    </row>
    <row r="3024" spans="1:12" x14ac:dyDescent="0.35">
      <c r="A3024" t="s">
        <v>6631</v>
      </c>
      <c r="B3024" t="s">
        <v>15</v>
      </c>
      <c r="C3024" t="s">
        <v>15</v>
      </c>
      <c r="D3024" t="s">
        <v>3851</v>
      </c>
      <c r="E3024">
        <v>4</v>
      </c>
      <c r="F3024" t="s">
        <v>3842</v>
      </c>
      <c r="G3024">
        <v>2</v>
      </c>
      <c r="H3024" t="s">
        <v>3883</v>
      </c>
      <c r="I3024">
        <v>8</v>
      </c>
      <c r="J3024" t="s">
        <v>3833</v>
      </c>
      <c r="K3024" t="s">
        <v>3833</v>
      </c>
      <c r="L3024" t="s">
        <v>5116</v>
      </c>
    </row>
    <row r="3025" spans="1:12" x14ac:dyDescent="0.35">
      <c r="A3025" t="s">
        <v>6632</v>
      </c>
      <c r="B3025" t="s">
        <v>47</v>
      </c>
      <c r="C3025" t="s">
        <v>47</v>
      </c>
      <c r="D3025" t="s">
        <v>3838</v>
      </c>
      <c r="E3025">
        <v>2</v>
      </c>
      <c r="F3025" t="s">
        <v>3879</v>
      </c>
      <c r="G3025">
        <v>4</v>
      </c>
      <c r="H3025" t="s">
        <v>3883</v>
      </c>
      <c r="I3025">
        <v>8</v>
      </c>
      <c r="J3025" t="s">
        <v>3833</v>
      </c>
      <c r="K3025" t="s">
        <v>26</v>
      </c>
      <c r="L3025" t="s">
        <v>4064</v>
      </c>
    </row>
    <row r="3026" spans="1:12" x14ac:dyDescent="0.35">
      <c r="A3026" t="s">
        <v>1200</v>
      </c>
      <c r="B3026" t="s">
        <v>50</v>
      </c>
      <c r="C3026" t="s">
        <v>50</v>
      </c>
      <c r="D3026" t="s">
        <v>3838</v>
      </c>
      <c r="E3026">
        <v>2</v>
      </c>
      <c r="F3026" t="s">
        <v>3828</v>
      </c>
      <c r="G3026">
        <v>3</v>
      </c>
      <c r="H3026" t="s">
        <v>3902</v>
      </c>
      <c r="I3026">
        <v>6</v>
      </c>
      <c r="J3026" t="s">
        <v>36</v>
      </c>
      <c r="K3026" t="s">
        <v>26</v>
      </c>
      <c r="L3026" t="s">
        <v>4211</v>
      </c>
    </row>
    <row r="3027" spans="1:12" x14ac:dyDescent="0.35">
      <c r="A3027" t="s">
        <v>1201</v>
      </c>
      <c r="B3027" t="s">
        <v>15</v>
      </c>
      <c r="C3027" t="s">
        <v>15</v>
      </c>
      <c r="D3027" t="s">
        <v>3858</v>
      </c>
      <c r="E3027">
        <v>1</v>
      </c>
      <c r="F3027" t="s">
        <v>3842</v>
      </c>
      <c r="G3027">
        <v>2</v>
      </c>
      <c r="H3027" t="s">
        <v>3830</v>
      </c>
      <c r="I3027">
        <v>2</v>
      </c>
      <c r="J3027" t="s">
        <v>16</v>
      </c>
      <c r="K3027" t="s">
        <v>17</v>
      </c>
      <c r="L3027" t="s">
        <v>4724</v>
      </c>
    </row>
    <row r="3028" spans="1:12" x14ac:dyDescent="0.35">
      <c r="A3028" t="s">
        <v>1202</v>
      </c>
      <c r="B3028" t="s">
        <v>15</v>
      </c>
      <c r="C3028" t="s">
        <v>15</v>
      </c>
      <c r="D3028" t="s">
        <v>3838</v>
      </c>
      <c r="E3028">
        <v>2</v>
      </c>
      <c r="F3028" t="s">
        <v>3842</v>
      </c>
      <c r="G3028">
        <v>2</v>
      </c>
      <c r="H3028" t="s">
        <v>3825</v>
      </c>
      <c r="I3028">
        <v>4</v>
      </c>
      <c r="J3028" t="s">
        <v>25</v>
      </c>
      <c r="K3028" t="s">
        <v>17</v>
      </c>
      <c r="L3028" t="s">
        <v>3907</v>
      </c>
    </row>
    <row r="3029" spans="1:12" x14ac:dyDescent="0.35">
      <c r="A3029" t="s">
        <v>6633</v>
      </c>
      <c r="B3029" t="s">
        <v>31</v>
      </c>
      <c r="C3029" t="s">
        <v>31</v>
      </c>
      <c r="D3029" t="s">
        <v>3838</v>
      </c>
      <c r="E3029">
        <v>2</v>
      </c>
      <c r="F3029" t="s">
        <v>3846</v>
      </c>
      <c r="G3029">
        <v>1</v>
      </c>
      <c r="H3029" t="s">
        <v>3842</v>
      </c>
      <c r="I3029">
        <v>2</v>
      </c>
      <c r="J3029" t="s">
        <v>16</v>
      </c>
      <c r="K3029" t="s">
        <v>26</v>
      </c>
      <c r="L3029" t="s">
        <v>3830</v>
      </c>
    </row>
    <row r="3030" spans="1:12" x14ac:dyDescent="0.35">
      <c r="A3030" t="s">
        <v>1203</v>
      </c>
      <c r="B3030" t="s">
        <v>47</v>
      </c>
      <c r="C3030" t="s">
        <v>47</v>
      </c>
      <c r="D3030" t="s">
        <v>3838</v>
      </c>
      <c r="E3030">
        <v>2</v>
      </c>
      <c r="F3030" t="s">
        <v>3879</v>
      </c>
      <c r="G3030">
        <v>4</v>
      </c>
      <c r="H3030" t="s">
        <v>3883</v>
      </c>
      <c r="I3030">
        <v>8</v>
      </c>
      <c r="J3030" t="s">
        <v>25</v>
      </c>
      <c r="K3030" t="s">
        <v>17</v>
      </c>
      <c r="L3030" t="s">
        <v>4338</v>
      </c>
    </row>
    <row r="3031" spans="1:12" x14ac:dyDescent="0.35">
      <c r="A3031" t="s">
        <v>6634</v>
      </c>
      <c r="B3031" t="s">
        <v>84</v>
      </c>
      <c r="C3031" t="s">
        <v>84</v>
      </c>
      <c r="D3031" t="s">
        <v>3834</v>
      </c>
      <c r="E3031">
        <v>5</v>
      </c>
      <c r="F3031" t="s">
        <v>3839</v>
      </c>
      <c r="G3031">
        <v>1.5</v>
      </c>
      <c r="H3031" t="s">
        <v>3899</v>
      </c>
      <c r="I3031">
        <v>7.5</v>
      </c>
      <c r="J3031" t="s">
        <v>3833</v>
      </c>
      <c r="K3031" t="s">
        <v>17</v>
      </c>
      <c r="L3031" t="s">
        <v>4609</v>
      </c>
    </row>
    <row r="3032" spans="1:12" x14ac:dyDescent="0.35">
      <c r="A3032" t="s">
        <v>6635</v>
      </c>
      <c r="B3032" t="s">
        <v>42</v>
      </c>
      <c r="C3032" t="s">
        <v>42</v>
      </c>
      <c r="D3032" t="s">
        <v>3838</v>
      </c>
      <c r="E3032">
        <v>2</v>
      </c>
      <c r="F3032" t="s">
        <v>3849</v>
      </c>
      <c r="G3032">
        <v>5</v>
      </c>
      <c r="H3032" t="s">
        <v>3843</v>
      </c>
      <c r="I3032">
        <v>10</v>
      </c>
      <c r="J3032" t="s">
        <v>3833</v>
      </c>
      <c r="K3032" t="s">
        <v>17</v>
      </c>
      <c r="L3032" t="s">
        <v>3914</v>
      </c>
    </row>
    <row r="3033" spans="1:12" x14ac:dyDescent="0.35">
      <c r="A3033" t="s">
        <v>6636</v>
      </c>
      <c r="B3033" t="s">
        <v>47</v>
      </c>
      <c r="C3033" t="s">
        <v>47</v>
      </c>
      <c r="D3033" t="s">
        <v>3838</v>
      </c>
      <c r="E3033">
        <v>2</v>
      </c>
      <c r="F3033" t="s">
        <v>3879</v>
      </c>
      <c r="G3033">
        <v>4</v>
      </c>
      <c r="H3033" t="s">
        <v>3883</v>
      </c>
      <c r="I3033">
        <v>8</v>
      </c>
      <c r="J3033" t="s">
        <v>3833</v>
      </c>
      <c r="K3033" t="s">
        <v>26</v>
      </c>
      <c r="L3033" t="s">
        <v>4582</v>
      </c>
    </row>
    <row r="3034" spans="1:12" x14ac:dyDescent="0.35">
      <c r="A3034" t="s">
        <v>6637</v>
      </c>
      <c r="B3034" t="s">
        <v>47</v>
      </c>
      <c r="C3034" t="s">
        <v>47</v>
      </c>
      <c r="D3034" t="s">
        <v>3827</v>
      </c>
      <c r="E3034">
        <v>3</v>
      </c>
      <c r="F3034" t="s">
        <v>3833</v>
      </c>
      <c r="G3034">
        <v>4</v>
      </c>
      <c r="H3034" t="s">
        <v>3852</v>
      </c>
      <c r="I3034">
        <v>12</v>
      </c>
      <c r="J3034" t="s">
        <v>3833</v>
      </c>
      <c r="K3034" t="s">
        <v>3825</v>
      </c>
      <c r="L3034" t="s">
        <v>4085</v>
      </c>
    </row>
    <row r="3035" spans="1:12" x14ac:dyDescent="0.35">
      <c r="A3035" t="s">
        <v>6638</v>
      </c>
      <c r="B3035" t="s">
        <v>24</v>
      </c>
      <c r="C3035" t="s">
        <v>24</v>
      </c>
      <c r="D3035" t="s">
        <v>3858</v>
      </c>
      <c r="E3035">
        <v>1</v>
      </c>
      <c r="F3035" t="s">
        <v>3828</v>
      </c>
      <c r="G3035">
        <v>3</v>
      </c>
      <c r="H3035" t="s">
        <v>3828</v>
      </c>
      <c r="I3035">
        <v>3</v>
      </c>
      <c r="J3035" t="s">
        <v>3833</v>
      </c>
      <c r="K3035" t="s">
        <v>17</v>
      </c>
      <c r="L3035" t="s">
        <v>4194</v>
      </c>
    </row>
    <row r="3036" spans="1:12" x14ac:dyDescent="0.35">
      <c r="A3036" t="s">
        <v>1204</v>
      </c>
      <c r="B3036" t="s">
        <v>15</v>
      </c>
      <c r="C3036" t="s">
        <v>15</v>
      </c>
      <c r="D3036" t="s">
        <v>3825</v>
      </c>
      <c r="E3036">
        <v>1</v>
      </c>
      <c r="F3036" t="s">
        <v>3842</v>
      </c>
      <c r="G3036">
        <v>2</v>
      </c>
      <c r="H3036" t="s">
        <v>3842</v>
      </c>
      <c r="I3036">
        <v>2</v>
      </c>
      <c r="J3036" t="s">
        <v>25</v>
      </c>
      <c r="K3036" t="s">
        <v>26</v>
      </c>
      <c r="L3036" t="s">
        <v>4100</v>
      </c>
    </row>
    <row r="3037" spans="1:12" x14ac:dyDescent="0.35">
      <c r="A3037" t="s">
        <v>6639</v>
      </c>
      <c r="B3037" t="s">
        <v>24</v>
      </c>
      <c r="C3037" t="s">
        <v>24</v>
      </c>
      <c r="D3037" t="s">
        <v>3851</v>
      </c>
      <c r="E3037">
        <v>4</v>
      </c>
      <c r="F3037" t="s">
        <v>3828</v>
      </c>
      <c r="G3037">
        <v>3</v>
      </c>
      <c r="H3037" t="s">
        <v>3852</v>
      </c>
      <c r="I3037">
        <v>12</v>
      </c>
      <c r="J3037" t="s">
        <v>3830</v>
      </c>
      <c r="K3037" t="s">
        <v>17</v>
      </c>
      <c r="L3037" t="s">
        <v>4003</v>
      </c>
    </row>
    <row r="3038" spans="1:12" x14ac:dyDescent="0.35">
      <c r="A3038" t="s">
        <v>1205</v>
      </c>
      <c r="B3038" t="s">
        <v>24</v>
      </c>
      <c r="C3038" t="s">
        <v>24</v>
      </c>
      <c r="D3038" t="s">
        <v>3838</v>
      </c>
      <c r="E3038">
        <v>2</v>
      </c>
      <c r="F3038" t="s">
        <v>3828</v>
      </c>
      <c r="G3038">
        <v>3</v>
      </c>
      <c r="H3038" t="s">
        <v>3902</v>
      </c>
      <c r="I3038">
        <v>6</v>
      </c>
      <c r="J3038" t="s">
        <v>25</v>
      </c>
      <c r="K3038" t="s">
        <v>26</v>
      </c>
      <c r="L3038" t="s">
        <v>4526</v>
      </c>
    </row>
    <row r="3039" spans="1:12" x14ac:dyDescent="0.35">
      <c r="A3039" t="s">
        <v>6640</v>
      </c>
      <c r="B3039" t="s">
        <v>47</v>
      </c>
      <c r="C3039" t="s">
        <v>47</v>
      </c>
      <c r="D3039" t="s">
        <v>3851</v>
      </c>
      <c r="E3039">
        <v>4</v>
      </c>
      <c r="F3039" t="s">
        <v>3879</v>
      </c>
      <c r="G3039">
        <v>4</v>
      </c>
      <c r="H3039" t="s">
        <v>3874</v>
      </c>
      <c r="I3039">
        <v>16</v>
      </c>
      <c r="J3039" t="s">
        <v>3830</v>
      </c>
      <c r="K3039" t="s">
        <v>26</v>
      </c>
      <c r="L3039" t="s">
        <v>5048</v>
      </c>
    </row>
    <row r="3040" spans="1:12" x14ac:dyDescent="0.35">
      <c r="A3040" t="s">
        <v>1206</v>
      </c>
      <c r="B3040" t="s">
        <v>50</v>
      </c>
      <c r="C3040" t="s">
        <v>50</v>
      </c>
      <c r="D3040" t="s">
        <v>3851</v>
      </c>
      <c r="E3040">
        <v>4</v>
      </c>
      <c r="F3040" t="s">
        <v>3828</v>
      </c>
      <c r="G3040">
        <v>3</v>
      </c>
      <c r="H3040" t="s">
        <v>3852</v>
      </c>
      <c r="I3040">
        <v>12</v>
      </c>
      <c r="J3040" t="s">
        <v>36</v>
      </c>
      <c r="K3040" t="s">
        <v>17</v>
      </c>
      <c r="L3040" t="s">
        <v>3884</v>
      </c>
    </row>
    <row r="3041" spans="1:12" x14ac:dyDescent="0.35">
      <c r="A3041" t="s">
        <v>1207</v>
      </c>
      <c r="B3041" t="s">
        <v>15</v>
      </c>
      <c r="C3041" t="s">
        <v>15</v>
      </c>
      <c r="D3041" t="s">
        <v>3858</v>
      </c>
      <c r="E3041">
        <v>1</v>
      </c>
      <c r="F3041" t="s">
        <v>3842</v>
      </c>
      <c r="G3041">
        <v>2</v>
      </c>
      <c r="H3041" t="s">
        <v>3842</v>
      </c>
      <c r="I3041">
        <v>2</v>
      </c>
      <c r="J3041" t="s">
        <v>16</v>
      </c>
      <c r="K3041" t="s">
        <v>26</v>
      </c>
      <c r="L3041" t="s">
        <v>4542</v>
      </c>
    </row>
    <row r="3042" spans="1:12" x14ac:dyDescent="0.35">
      <c r="A3042" t="s">
        <v>6641</v>
      </c>
      <c r="B3042" t="s">
        <v>42</v>
      </c>
      <c r="C3042" t="s">
        <v>42</v>
      </c>
      <c r="D3042" t="s">
        <v>3834</v>
      </c>
      <c r="E3042">
        <v>5</v>
      </c>
      <c r="F3042" t="s">
        <v>3849</v>
      </c>
      <c r="G3042">
        <v>5</v>
      </c>
      <c r="H3042" t="s">
        <v>3855</v>
      </c>
      <c r="I3042">
        <v>25</v>
      </c>
      <c r="J3042" t="s">
        <v>3833</v>
      </c>
      <c r="K3042" t="s">
        <v>3833</v>
      </c>
      <c r="L3042" t="s">
        <v>4391</v>
      </c>
    </row>
    <row r="3043" spans="1:12" x14ac:dyDescent="0.35">
      <c r="A3043" t="s">
        <v>6642</v>
      </c>
      <c r="B3043" t="s">
        <v>84</v>
      </c>
      <c r="C3043" t="s">
        <v>84</v>
      </c>
      <c r="D3043" t="s">
        <v>3858</v>
      </c>
      <c r="E3043">
        <v>1</v>
      </c>
      <c r="F3043" t="s">
        <v>3839</v>
      </c>
      <c r="G3043">
        <v>1.5</v>
      </c>
      <c r="H3043" t="s">
        <v>3839</v>
      </c>
      <c r="I3043">
        <v>1.5</v>
      </c>
      <c r="J3043" t="s">
        <v>3830</v>
      </c>
      <c r="K3043" t="s">
        <v>17</v>
      </c>
      <c r="L3043" t="s">
        <v>5258</v>
      </c>
    </row>
    <row r="3044" spans="1:12" x14ac:dyDescent="0.35">
      <c r="A3044" t="s">
        <v>1208</v>
      </c>
      <c r="B3044" t="s">
        <v>84</v>
      </c>
      <c r="C3044" t="s">
        <v>84</v>
      </c>
      <c r="D3044" t="s">
        <v>3834</v>
      </c>
      <c r="E3044">
        <v>5</v>
      </c>
      <c r="F3044" t="s">
        <v>3839</v>
      </c>
      <c r="G3044">
        <v>1.5</v>
      </c>
      <c r="H3044" t="s">
        <v>3899</v>
      </c>
      <c r="I3044">
        <v>7.5</v>
      </c>
      <c r="J3044" t="s">
        <v>16</v>
      </c>
      <c r="K3044" t="s">
        <v>17</v>
      </c>
      <c r="L3044" t="s">
        <v>4321</v>
      </c>
    </row>
    <row r="3045" spans="1:12" x14ac:dyDescent="0.35">
      <c r="A3045" t="s">
        <v>1209</v>
      </c>
      <c r="B3045" t="s">
        <v>3830</v>
      </c>
      <c r="C3045" t="s">
        <v>42</v>
      </c>
      <c r="D3045" t="s">
        <v>3838</v>
      </c>
      <c r="E3045">
        <v>2</v>
      </c>
      <c r="F3045" t="s">
        <v>3849</v>
      </c>
      <c r="G3045">
        <v>5</v>
      </c>
      <c r="H3045" t="s">
        <v>3843</v>
      </c>
      <c r="I3045">
        <v>10</v>
      </c>
      <c r="J3045" t="s">
        <v>36</v>
      </c>
      <c r="K3045" t="s">
        <v>26</v>
      </c>
      <c r="L3045" t="s">
        <v>4280</v>
      </c>
    </row>
    <row r="3046" spans="1:12" x14ac:dyDescent="0.35">
      <c r="A3046" t="s">
        <v>6643</v>
      </c>
      <c r="B3046" t="s">
        <v>47</v>
      </c>
      <c r="C3046" t="s">
        <v>47</v>
      </c>
      <c r="D3046" t="s">
        <v>3827</v>
      </c>
      <c r="E3046">
        <v>3</v>
      </c>
      <c r="F3046" t="s">
        <v>3879</v>
      </c>
      <c r="G3046">
        <v>4</v>
      </c>
      <c r="H3046" t="s">
        <v>3852</v>
      </c>
      <c r="I3046">
        <v>12</v>
      </c>
      <c r="J3046" t="s">
        <v>36</v>
      </c>
      <c r="K3046" t="s">
        <v>3830</v>
      </c>
      <c r="L3046" t="s">
        <v>4691</v>
      </c>
    </row>
    <row r="3047" spans="1:12" x14ac:dyDescent="0.35">
      <c r="A3047" t="s">
        <v>6644</v>
      </c>
      <c r="B3047" t="s">
        <v>50</v>
      </c>
      <c r="C3047" t="s">
        <v>50</v>
      </c>
      <c r="D3047" t="s">
        <v>3858</v>
      </c>
      <c r="E3047">
        <v>1</v>
      </c>
      <c r="F3047" t="s">
        <v>3828</v>
      </c>
      <c r="G3047">
        <v>3</v>
      </c>
      <c r="H3047" t="s">
        <v>3828</v>
      </c>
      <c r="I3047">
        <v>3</v>
      </c>
      <c r="J3047" t="s">
        <v>36</v>
      </c>
      <c r="K3047" t="s">
        <v>3833</v>
      </c>
      <c r="L3047" t="s">
        <v>4529</v>
      </c>
    </row>
    <row r="3048" spans="1:12" x14ac:dyDescent="0.35">
      <c r="A3048" t="s">
        <v>1210</v>
      </c>
      <c r="B3048" t="s">
        <v>47</v>
      </c>
      <c r="C3048" t="s">
        <v>47</v>
      </c>
      <c r="D3048" t="s">
        <v>3827</v>
      </c>
      <c r="E3048">
        <v>3</v>
      </c>
      <c r="F3048" t="s">
        <v>3879</v>
      </c>
      <c r="G3048">
        <v>4</v>
      </c>
      <c r="H3048" t="s">
        <v>3852</v>
      </c>
      <c r="I3048">
        <v>12</v>
      </c>
      <c r="J3048" t="s">
        <v>36</v>
      </c>
      <c r="K3048" t="s">
        <v>17</v>
      </c>
      <c r="L3048" t="s">
        <v>4833</v>
      </c>
    </row>
    <row r="3049" spans="1:12" x14ac:dyDescent="0.35">
      <c r="A3049" t="s">
        <v>6645</v>
      </c>
      <c r="B3049" t="s">
        <v>31</v>
      </c>
      <c r="C3049" t="s">
        <v>31</v>
      </c>
      <c r="D3049" t="s">
        <v>3834</v>
      </c>
      <c r="E3049">
        <v>5</v>
      </c>
      <c r="F3049" t="s">
        <v>3846</v>
      </c>
      <c r="G3049">
        <v>1</v>
      </c>
      <c r="H3049" t="s">
        <v>3849</v>
      </c>
      <c r="I3049">
        <v>5</v>
      </c>
      <c r="J3049" t="s">
        <v>16</v>
      </c>
      <c r="K3049" t="s">
        <v>3833</v>
      </c>
      <c r="L3049" t="s">
        <v>4042</v>
      </c>
    </row>
    <row r="3050" spans="1:12" x14ac:dyDescent="0.35">
      <c r="A3050" t="s">
        <v>6646</v>
      </c>
      <c r="B3050" t="s">
        <v>47</v>
      </c>
      <c r="C3050" t="s">
        <v>47</v>
      </c>
      <c r="D3050" t="s">
        <v>3827</v>
      </c>
      <c r="E3050">
        <v>3</v>
      </c>
      <c r="F3050" t="s">
        <v>3879</v>
      </c>
      <c r="G3050">
        <v>4</v>
      </c>
      <c r="H3050" t="s">
        <v>3852</v>
      </c>
      <c r="I3050">
        <v>12</v>
      </c>
      <c r="J3050" t="s">
        <v>25</v>
      </c>
      <c r="K3050" t="s">
        <v>3830</v>
      </c>
      <c r="L3050" t="s">
        <v>4342</v>
      </c>
    </row>
    <row r="3051" spans="1:12" x14ac:dyDescent="0.35">
      <c r="A3051" t="s">
        <v>6647</v>
      </c>
      <c r="B3051" t="s">
        <v>58</v>
      </c>
      <c r="C3051" t="s">
        <v>58</v>
      </c>
      <c r="D3051" t="s">
        <v>3834</v>
      </c>
      <c r="E3051">
        <v>5</v>
      </c>
      <c r="F3051" t="s">
        <v>3830</v>
      </c>
      <c r="G3051">
        <v>4</v>
      </c>
      <c r="H3051" t="s">
        <v>3880</v>
      </c>
      <c r="I3051">
        <v>20</v>
      </c>
      <c r="J3051" t="s">
        <v>3833</v>
      </c>
      <c r="K3051" t="s">
        <v>17</v>
      </c>
      <c r="L3051" t="s">
        <v>3995</v>
      </c>
    </row>
    <row r="3052" spans="1:12" x14ac:dyDescent="0.35">
      <c r="A3052" t="s">
        <v>6648</v>
      </c>
      <c r="B3052" t="s">
        <v>42</v>
      </c>
      <c r="C3052" t="s">
        <v>42</v>
      </c>
      <c r="D3052" t="s">
        <v>3858</v>
      </c>
      <c r="E3052">
        <v>1</v>
      </c>
      <c r="F3052" t="s">
        <v>3849</v>
      </c>
      <c r="G3052">
        <v>5</v>
      </c>
      <c r="H3052" t="s">
        <v>3849</v>
      </c>
      <c r="I3052">
        <v>5</v>
      </c>
      <c r="J3052" t="s">
        <v>3833</v>
      </c>
      <c r="K3052" t="s">
        <v>26</v>
      </c>
      <c r="L3052" t="s">
        <v>5073</v>
      </c>
    </row>
    <row r="3053" spans="1:12" x14ac:dyDescent="0.35">
      <c r="A3053" t="s">
        <v>1211</v>
      </c>
      <c r="B3053" t="s">
        <v>50</v>
      </c>
      <c r="C3053" t="s">
        <v>50</v>
      </c>
      <c r="D3053" t="s">
        <v>3851</v>
      </c>
      <c r="E3053">
        <v>4</v>
      </c>
      <c r="F3053" t="s">
        <v>3828</v>
      </c>
      <c r="G3053">
        <v>3</v>
      </c>
      <c r="H3053" t="s">
        <v>3852</v>
      </c>
      <c r="I3053">
        <v>12</v>
      </c>
      <c r="J3053" t="s">
        <v>16</v>
      </c>
      <c r="K3053" t="s">
        <v>17</v>
      </c>
      <c r="L3053" t="s">
        <v>4066</v>
      </c>
    </row>
    <row r="3054" spans="1:12" x14ac:dyDescent="0.35">
      <c r="A3054" t="s">
        <v>6649</v>
      </c>
      <c r="B3054" t="s">
        <v>50</v>
      </c>
      <c r="C3054" t="s">
        <v>50</v>
      </c>
      <c r="D3054" t="s">
        <v>3834</v>
      </c>
      <c r="E3054">
        <v>5</v>
      </c>
      <c r="F3054" t="s">
        <v>3828</v>
      </c>
      <c r="G3054">
        <v>3</v>
      </c>
      <c r="H3054" t="s">
        <v>3835</v>
      </c>
      <c r="I3054">
        <v>15</v>
      </c>
      <c r="J3054" t="s">
        <v>3833</v>
      </c>
      <c r="K3054" t="s">
        <v>17</v>
      </c>
      <c r="L3054" t="s">
        <v>3975</v>
      </c>
    </row>
    <row r="3055" spans="1:12" x14ac:dyDescent="0.35">
      <c r="A3055" t="s">
        <v>1212</v>
      </c>
      <c r="B3055" t="s">
        <v>42</v>
      </c>
      <c r="C3055" t="s">
        <v>42</v>
      </c>
      <c r="D3055" t="s">
        <v>3838</v>
      </c>
      <c r="E3055">
        <v>2</v>
      </c>
      <c r="F3055" t="s">
        <v>3833</v>
      </c>
      <c r="G3055">
        <v>5</v>
      </c>
      <c r="H3055" t="s">
        <v>3843</v>
      </c>
      <c r="I3055">
        <v>10</v>
      </c>
      <c r="J3055" t="s">
        <v>16</v>
      </c>
      <c r="K3055" t="s">
        <v>26</v>
      </c>
      <c r="L3055" t="s">
        <v>4130</v>
      </c>
    </row>
    <row r="3056" spans="1:12" x14ac:dyDescent="0.35">
      <c r="A3056" t="s">
        <v>6650</v>
      </c>
      <c r="B3056" t="s">
        <v>47</v>
      </c>
      <c r="C3056" t="s">
        <v>47</v>
      </c>
      <c r="D3056" t="s">
        <v>3858</v>
      </c>
      <c r="E3056">
        <v>1</v>
      </c>
      <c r="F3056" t="s">
        <v>3879</v>
      </c>
      <c r="G3056">
        <v>4</v>
      </c>
      <c r="H3056" t="s">
        <v>3879</v>
      </c>
      <c r="I3056">
        <v>4</v>
      </c>
      <c r="J3056" t="s">
        <v>36</v>
      </c>
      <c r="K3056" t="s">
        <v>3833</v>
      </c>
      <c r="L3056" t="s">
        <v>4364</v>
      </c>
    </row>
    <row r="3057" spans="1:12" x14ac:dyDescent="0.35">
      <c r="A3057" t="s">
        <v>6651</v>
      </c>
      <c r="B3057" t="s">
        <v>24</v>
      </c>
      <c r="C3057" t="s">
        <v>24</v>
      </c>
      <c r="D3057" t="s">
        <v>3827</v>
      </c>
      <c r="E3057">
        <v>3</v>
      </c>
      <c r="F3057" t="s">
        <v>3828</v>
      </c>
      <c r="G3057">
        <v>3</v>
      </c>
      <c r="H3057" t="s">
        <v>3829</v>
      </c>
      <c r="I3057">
        <v>9</v>
      </c>
      <c r="J3057" t="s">
        <v>3825</v>
      </c>
      <c r="K3057" t="s">
        <v>17</v>
      </c>
      <c r="L3057" t="s">
        <v>4056</v>
      </c>
    </row>
    <row r="3058" spans="1:12" x14ac:dyDescent="0.35">
      <c r="A3058" t="s">
        <v>1213</v>
      </c>
      <c r="B3058" t="s">
        <v>50</v>
      </c>
      <c r="C3058" t="s">
        <v>50</v>
      </c>
      <c r="D3058" t="s">
        <v>3838</v>
      </c>
      <c r="E3058">
        <v>2</v>
      </c>
      <c r="F3058" t="s">
        <v>3828</v>
      </c>
      <c r="G3058">
        <v>3</v>
      </c>
      <c r="H3058" t="s">
        <v>3902</v>
      </c>
      <c r="I3058">
        <v>6</v>
      </c>
      <c r="J3058" t="s">
        <v>25</v>
      </c>
      <c r="K3058" t="s">
        <v>17</v>
      </c>
      <c r="L3058" t="s">
        <v>3914</v>
      </c>
    </row>
    <row r="3059" spans="1:12" x14ac:dyDescent="0.35">
      <c r="A3059" t="s">
        <v>1214</v>
      </c>
      <c r="B3059" t="s">
        <v>50</v>
      </c>
      <c r="C3059" t="s">
        <v>50</v>
      </c>
      <c r="D3059" t="s">
        <v>3827</v>
      </c>
      <c r="E3059">
        <v>3</v>
      </c>
      <c r="F3059" t="s">
        <v>3828</v>
      </c>
      <c r="G3059">
        <v>3</v>
      </c>
      <c r="H3059" t="s">
        <v>3829</v>
      </c>
      <c r="I3059">
        <v>9</v>
      </c>
      <c r="J3059" t="s">
        <v>36</v>
      </c>
      <c r="K3059" t="s">
        <v>26</v>
      </c>
      <c r="L3059" t="s">
        <v>4074</v>
      </c>
    </row>
    <row r="3060" spans="1:12" x14ac:dyDescent="0.35">
      <c r="A3060" t="s">
        <v>1215</v>
      </c>
      <c r="B3060" t="s">
        <v>31</v>
      </c>
      <c r="C3060" t="s">
        <v>31</v>
      </c>
      <c r="D3060" t="s">
        <v>3834</v>
      </c>
      <c r="E3060">
        <v>5</v>
      </c>
      <c r="F3060" t="s">
        <v>3846</v>
      </c>
      <c r="G3060">
        <v>1</v>
      </c>
      <c r="H3060" t="s">
        <v>3849</v>
      </c>
      <c r="I3060">
        <v>5</v>
      </c>
      <c r="J3060" t="s">
        <v>36</v>
      </c>
      <c r="K3060" t="s">
        <v>17</v>
      </c>
      <c r="L3060" t="s">
        <v>3836</v>
      </c>
    </row>
    <row r="3061" spans="1:12" x14ac:dyDescent="0.35">
      <c r="A3061" t="s">
        <v>4281</v>
      </c>
      <c r="B3061" t="s">
        <v>3833</v>
      </c>
      <c r="C3061" t="s">
        <v>3826</v>
      </c>
      <c r="D3061" t="s">
        <v>3851</v>
      </c>
      <c r="E3061">
        <v>4</v>
      </c>
      <c r="F3061" t="s">
        <v>3879</v>
      </c>
      <c r="G3061">
        <v>4</v>
      </c>
      <c r="H3061" t="s">
        <v>3874</v>
      </c>
      <c r="I3061">
        <v>16</v>
      </c>
      <c r="J3061" t="s">
        <v>3833</v>
      </c>
      <c r="K3061" t="s">
        <v>26</v>
      </c>
      <c r="L3061" t="s">
        <v>4282</v>
      </c>
    </row>
    <row r="3062" spans="1:12" x14ac:dyDescent="0.35">
      <c r="A3062" t="s">
        <v>1216</v>
      </c>
      <c r="B3062" t="s">
        <v>24</v>
      </c>
      <c r="C3062" t="s">
        <v>24</v>
      </c>
      <c r="D3062" t="s">
        <v>3851</v>
      </c>
      <c r="E3062">
        <v>4</v>
      </c>
      <c r="F3062" t="s">
        <v>3830</v>
      </c>
      <c r="G3062">
        <v>3</v>
      </c>
      <c r="H3062" t="s">
        <v>3852</v>
      </c>
      <c r="I3062">
        <v>12</v>
      </c>
      <c r="J3062" t="s">
        <v>36</v>
      </c>
      <c r="K3062" t="s">
        <v>17</v>
      </c>
      <c r="L3062" t="s">
        <v>4352</v>
      </c>
    </row>
    <row r="3063" spans="1:12" x14ac:dyDescent="0.35">
      <c r="A3063" t="s">
        <v>1217</v>
      </c>
      <c r="B3063" t="s">
        <v>24</v>
      </c>
      <c r="C3063" t="s">
        <v>24</v>
      </c>
      <c r="D3063" t="s">
        <v>3851</v>
      </c>
      <c r="E3063">
        <v>4</v>
      </c>
      <c r="F3063" t="s">
        <v>3828</v>
      </c>
      <c r="G3063">
        <v>3</v>
      </c>
      <c r="H3063" t="s">
        <v>3852</v>
      </c>
      <c r="I3063">
        <v>12</v>
      </c>
      <c r="J3063" t="s">
        <v>36</v>
      </c>
      <c r="K3063" t="s">
        <v>26</v>
      </c>
      <c r="L3063" t="s">
        <v>4691</v>
      </c>
    </row>
    <row r="3064" spans="1:12" x14ac:dyDescent="0.35">
      <c r="A3064" t="s">
        <v>6652</v>
      </c>
      <c r="B3064" t="s">
        <v>47</v>
      </c>
      <c r="C3064" t="s">
        <v>47</v>
      </c>
      <c r="D3064" t="s">
        <v>3851</v>
      </c>
      <c r="E3064">
        <v>4</v>
      </c>
      <c r="F3064" t="s">
        <v>3879</v>
      </c>
      <c r="G3064">
        <v>4</v>
      </c>
      <c r="H3064" t="s">
        <v>3825</v>
      </c>
      <c r="I3064">
        <v>16</v>
      </c>
      <c r="J3064" t="s">
        <v>16</v>
      </c>
      <c r="K3064" t="s">
        <v>3833</v>
      </c>
      <c r="L3064" t="s">
        <v>4056</v>
      </c>
    </row>
    <row r="3065" spans="1:12" x14ac:dyDescent="0.35">
      <c r="A3065" t="s">
        <v>1218</v>
      </c>
      <c r="B3065" t="s">
        <v>24</v>
      </c>
      <c r="C3065" t="s">
        <v>24</v>
      </c>
      <c r="D3065" t="s">
        <v>3834</v>
      </c>
      <c r="E3065">
        <v>5</v>
      </c>
      <c r="F3065" t="s">
        <v>3828</v>
      </c>
      <c r="G3065">
        <v>3</v>
      </c>
      <c r="H3065" t="s">
        <v>3835</v>
      </c>
      <c r="I3065">
        <v>15</v>
      </c>
      <c r="J3065" t="s">
        <v>25</v>
      </c>
      <c r="K3065" t="s">
        <v>26</v>
      </c>
      <c r="L3065" t="s">
        <v>4050</v>
      </c>
    </row>
    <row r="3066" spans="1:12" x14ac:dyDescent="0.35">
      <c r="A3066" t="s">
        <v>6653</v>
      </c>
      <c r="B3066" t="s">
        <v>31</v>
      </c>
      <c r="C3066" t="s">
        <v>31</v>
      </c>
      <c r="D3066" t="s">
        <v>3858</v>
      </c>
      <c r="E3066">
        <v>1</v>
      </c>
      <c r="F3066" t="s">
        <v>3846</v>
      </c>
      <c r="G3066">
        <v>1</v>
      </c>
      <c r="H3066" t="s">
        <v>3846</v>
      </c>
      <c r="I3066">
        <v>1</v>
      </c>
      <c r="J3066" t="s">
        <v>3830</v>
      </c>
      <c r="K3066" t="s">
        <v>3833</v>
      </c>
      <c r="L3066" t="s">
        <v>5125</v>
      </c>
    </row>
    <row r="3067" spans="1:12" x14ac:dyDescent="0.35">
      <c r="A3067" t="s">
        <v>6654</v>
      </c>
      <c r="B3067" t="s">
        <v>50</v>
      </c>
      <c r="C3067" t="s">
        <v>50</v>
      </c>
      <c r="D3067" t="s">
        <v>3838</v>
      </c>
      <c r="E3067">
        <v>2</v>
      </c>
      <c r="F3067" t="s">
        <v>3828</v>
      </c>
      <c r="G3067">
        <v>3</v>
      </c>
      <c r="H3067" t="s">
        <v>3902</v>
      </c>
      <c r="I3067">
        <v>6</v>
      </c>
      <c r="J3067" t="s">
        <v>3833</v>
      </c>
      <c r="K3067" t="s">
        <v>3825</v>
      </c>
      <c r="L3067" t="s">
        <v>4094</v>
      </c>
    </row>
    <row r="3068" spans="1:12" x14ac:dyDescent="0.35">
      <c r="A3068" t="s">
        <v>1219</v>
      </c>
      <c r="B3068" t="s">
        <v>50</v>
      </c>
      <c r="C3068" t="s">
        <v>50</v>
      </c>
      <c r="D3068" t="s">
        <v>3858</v>
      </c>
      <c r="E3068">
        <v>1</v>
      </c>
      <c r="F3068" t="s">
        <v>3828</v>
      </c>
      <c r="G3068">
        <v>3</v>
      </c>
      <c r="H3068" t="s">
        <v>3828</v>
      </c>
      <c r="I3068">
        <v>3</v>
      </c>
      <c r="J3068" t="s">
        <v>36</v>
      </c>
      <c r="K3068" t="s">
        <v>26</v>
      </c>
      <c r="L3068" t="s">
        <v>3981</v>
      </c>
    </row>
    <row r="3069" spans="1:12" x14ac:dyDescent="0.35">
      <c r="A3069" t="s">
        <v>4283</v>
      </c>
      <c r="B3069" t="s">
        <v>3833</v>
      </c>
      <c r="C3069" t="s">
        <v>3826</v>
      </c>
      <c r="D3069" t="s">
        <v>3834</v>
      </c>
      <c r="E3069">
        <v>5</v>
      </c>
      <c r="F3069" t="s">
        <v>3828</v>
      </c>
      <c r="G3069">
        <v>3</v>
      </c>
      <c r="H3069" t="s">
        <v>3835</v>
      </c>
      <c r="I3069">
        <v>15</v>
      </c>
      <c r="J3069" t="s">
        <v>25</v>
      </c>
      <c r="K3069" t="s">
        <v>26</v>
      </c>
      <c r="L3069" t="s">
        <v>4284</v>
      </c>
    </row>
    <row r="3070" spans="1:12" x14ac:dyDescent="0.35">
      <c r="A3070" t="s">
        <v>6655</v>
      </c>
      <c r="B3070" t="s">
        <v>24</v>
      </c>
      <c r="C3070" t="s">
        <v>24</v>
      </c>
      <c r="D3070" t="s">
        <v>3838</v>
      </c>
      <c r="E3070">
        <v>2</v>
      </c>
      <c r="F3070" t="s">
        <v>3828</v>
      </c>
      <c r="G3070">
        <v>3</v>
      </c>
      <c r="H3070" t="s">
        <v>3902</v>
      </c>
      <c r="I3070">
        <v>6</v>
      </c>
      <c r="J3070" t="s">
        <v>16</v>
      </c>
      <c r="K3070" t="s">
        <v>3833</v>
      </c>
      <c r="L3070" t="s">
        <v>4137</v>
      </c>
    </row>
    <row r="3071" spans="1:12" x14ac:dyDescent="0.35">
      <c r="A3071" t="s">
        <v>1220</v>
      </c>
      <c r="B3071" t="s">
        <v>31</v>
      </c>
      <c r="C3071" t="s">
        <v>31</v>
      </c>
      <c r="D3071" t="s">
        <v>3858</v>
      </c>
      <c r="E3071">
        <v>1</v>
      </c>
      <c r="F3071" t="s">
        <v>3846</v>
      </c>
      <c r="G3071">
        <v>1</v>
      </c>
      <c r="H3071" t="s">
        <v>3846</v>
      </c>
      <c r="I3071">
        <v>1</v>
      </c>
      <c r="J3071" t="s">
        <v>36</v>
      </c>
      <c r="K3071" t="s">
        <v>17</v>
      </c>
      <c r="L3071" t="s">
        <v>4384</v>
      </c>
    </row>
    <row r="3072" spans="1:12" x14ac:dyDescent="0.35">
      <c r="A3072" t="s">
        <v>1221</v>
      </c>
      <c r="B3072" t="s">
        <v>15</v>
      </c>
      <c r="C3072" t="s">
        <v>15</v>
      </c>
      <c r="D3072" t="s">
        <v>3834</v>
      </c>
      <c r="E3072">
        <v>5</v>
      </c>
      <c r="F3072" t="s">
        <v>3842</v>
      </c>
      <c r="G3072">
        <v>2</v>
      </c>
      <c r="H3072" t="s">
        <v>3843</v>
      </c>
      <c r="I3072">
        <v>10</v>
      </c>
      <c r="J3072" t="s">
        <v>36</v>
      </c>
      <c r="K3072" t="s">
        <v>17</v>
      </c>
      <c r="L3072" t="s">
        <v>3859</v>
      </c>
    </row>
    <row r="3073" spans="1:12" x14ac:dyDescent="0.35">
      <c r="A3073" t="s">
        <v>6656</v>
      </c>
      <c r="B3073" t="s">
        <v>84</v>
      </c>
      <c r="C3073" t="s">
        <v>84</v>
      </c>
      <c r="D3073" t="s">
        <v>3834</v>
      </c>
      <c r="E3073">
        <v>5</v>
      </c>
      <c r="F3073" t="s">
        <v>3839</v>
      </c>
      <c r="G3073">
        <v>1.5</v>
      </c>
      <c r="H3073" t="s">
        <v>3899</v>
      </c>
      <c r="I3073">
        <v>7.5</v>
      </c>
      <c r="J3073" t="s">
        <v>3830</v>
      </c>
      <c r="K3073" t="s">
        <v>17</v>
      </c>
      <c r="L3073" t="s">
        <v>3844</v>
      </c>
    </row>
    <row r="3074" spans="1:12" x14ac:dyDescent="0.35">
      <c r="A3074" t="s">
        <v>1222</v>
      </c>
      <c r="B3074" t="s">
        <v>24</v>
      </c>
      <c r="C3074" t="s">
        <v>24</v>
      </c>
      <c r="D3074" t="s">
        <v>3827</v>
      </c>
      <c r="E3074">
        <v>3</v>
      </c>
      <c r="F3074" t="s">
        <v>3828</v>
      </c>
      <c r="G3074">
        <v>3</v>
      </c>
      <c r="H3074" t="s">
        <v>3829</v>
      </c>
      <c r="I3074">
        <v>9</v>
      </c>
      <c r="J3074" t="s">
        <v>36</v>
      </c>
      <c r="K3074" t="s">
        <v>26</v>
      </c>
      <c r="L3074" t="s">
        <v>3934</v>
      </c>
    </row>
    <row r="3075" spans="1:12" x14ac:dyDescent="0.35">
      <c r="A3075" t="s">
        <v>1223</v>
      </c>
      <c r="B3075" t="s">
        <v>15</v>
      </c>
      <c r="C3075" t="s">
        <v>15</v>
      </c>
      <c r="D3075" t="s">
        <v>3827</v>
      </c>
      <c r="E3075">
        <v>3</v>
      </c>
      <c r="F3075" t="s">
        <v>3842</v>
      </c>
      <c r="G3075">
        <v>2</v>
      </c>
      <c r="H3075" t="s">
        <v>3902</v>
      </c>
      <c r="I3075">
        <v>6</v>
      </c>
      <c r="J3075" t="s">
        <v>36</v>
      </c>
      <c r="K3075" t="s">
        <v>17</v>
      </c>
      <c r="L3075" t="s">
        <v>4763</v>
      </c>
    </row>
    <row r="3076" spans="1:12" x14ac:dyDescent="0.35">
      <c r="A3076" t="s">
        <v>6657</v>
      </c>
      <c r="B3076" t="s">
        <v>58</v>
      </c>
      <c r="C3076" t="s">
        <v>58</v>
      </c>
      <c r="D3076" t="s">
        <v>3827</v>
      </c>
      <c r="E3076">
        <v>3</v>
      </c>
      <c r="F3076" t="s">
        <v>3879</v>
      </c>
      <c r="G3076">
        <v>4</v>
      </c>
      <c r="H3076" t="s">
        <v>3852</v>
      </c>
      <c r="I3076">
        <v>12</v>
      </c>
      <c r="J3076" t="s">
        <v>16</v>
      </c>
      <c r="K3076" t="s">
        <v>3825</v>
      </c>
      <c r="L3076" t="s">
        <v>4064</v>
      </c>
    </row>
    <row r="3077" spans="1:12" x14ac:dyDescent="0.35">
      <c r="A3077" t="s">
        <v>6658</v>
      </c>
      <c r="B3077" t="s">
        <v>24</v>
      </c>
      <c r="C3077" t="s">
        <v>24</v>
      </c>
      <c r="D3077" t="s">
        <v>3858</v>
      </c>
      <c r="E3077">
        <v>1</v>
      </c>
      <c r="F3077" t="s">
        <v>3828</v>
      </c>
      <c r="G3077">
        <v>3</v>
      </c>
      <c r="H3077" t="s">
        <v>3828</v>
      </c>
      <c r="I3077">
        <v>3</v>
      </c>
      <c r="J3077" t="s">
        <v>3833</v>
      </c>
      <c r="K3077" t="s">
        <v>3833</v>
      </c>
      <c r="L3077" t="s">
        <v>4231</v>
      </c>
    </row>
    <row r="3078" spans="1:12" x14ac:dyDescent="0.35">
      <c r="A3078" t="s">
        <v>1224</v>
      </c>
      <c r="B3078" t="s">
        <v>47</v>
      </c>
      <c r="C3078" t="s">
        <v>47</v>
      </c>
      <c r="D3078" t="s">
        <v>3858</v>
      </c>
      <c r="E3078">
        <v>1</v>
      </c>
      <c r="F3078" t="s">
        <v>3879</v>
      </c>
      <c r="G3078">
        <v>4</v>
      </c>
      <c r="H3078" t="s">
        <v>3879</v>
      </c>
      <c r="I3078">
        <v>4</v>
      </c>
      <c r="J3078" t="s">
        <v>36</v>
      </c>
      <c r="K3078" t="s">
        <v>17</v>
      </c>
      <c r="L3078" t="s">
        <v>4633</v>
      </c>
    </row>
    <row r="3079" spans="1:12" x14ac:dyDescent="0.35">
      <c r="A3079" t="s">
        <v>6659</v>
      </c>
      <c r="B3079" t="s">
        <v>50</v>
      </c>
      <c r="C3079" t="s">
        <v>50</v>
      </c>
      <c r="D3079" t="s">
        <v>3827</v>
      </c>
      <c r="E3079">
        <v>3</v>
      </c>
      <c r="F3079" t="s">
        <v>3828</v>
      </c>
      <c r="G3079">
        <v>3</v>
      </c>
      <c r="H3079" t="s">
        <v>3829</v>
      </c>
      <c r="I3079">
        <v>9</v>
      </c>
      <c r="J3079" t="s">
        <v>3833</v>
      </c>
      <c r="K3079" t="s">
        <v>26</v>
      </c>
      <c r="L3079" t="s">
        <v>4104</v>
      </c>
    </row>
    <row r="3080" spans="1:12" x14ac:dyDescent="0.35">
      <c r="A3080" t="s">
        <v>6660</v>
      </c>
      <c r="B3080" t="s">
        <v>84</v>
      </c>
      <c r="C3080" t="s">
        <v>84</v>
      </c>
      <c r="D3080" t="s">
        <v>3830</v>
      </c>
      <c r="E3080">
        <v>4</v>
      </c>
      <c r="F3080" t="s">
        <v>3839</v>
      </c>
      <c r="G3080">
        <v>1.5</v>
      </c>
      <c r="H3080" t="s">
        <v>3902</v>
      </c>
      <c r="I3080">
        <v>6</v>
      </c>
      <c r="J3080" t="s">
        <v>16</v>
      </c>
      <c r="K3080" t="s">
        <v>3833</v>
      </c>
      <c r="L3080" t="s">
        <v>4352</v>
      </c>
    </row>
    <row r="3081" spans="1:12" x14ac:dyDescent="0.35">
      <c r="A3081" t="s">
        <v>4285</v>
      </c>
      <c r="B3081" t="s">
        <v>3830</v>
      </c>
      <c r="C3081" t="s">
        <v>3826</v>
      </c>
      <c r="D3081" t="s">
        <v>3858</v>
      </c>
      <c r="E3081">
        <v>1</v>
      </c>
      <c r="F3081" t="s">
        <v>3828</v>
      </c>
      <c r="G3081">
        <v>3</v>
      </c>
      <c r="H3081" t="s">
        <v>3828</v>
      </c>
      <c r="I3081">
        <v>3</v>
      </c>
      <c r="J3081" t="s">
        <v>25</v>
      </c>
      <c r="K3081" t="s">
        <v>3833</v>
      </c>
      <c r="L3081" t="s">
        <v>4011</v>
      </c>
    </row>
    <row r="3082" spans="1:12" x14ac:dyDescent="0.35">
      <c r="A3082" t="s">
        <v>1225</v>
      </c>
      <c r="B3082" t="s">
        <v>24</v>
      </c>
      <c r="C3082" t="s">
        <v>24</v>
      </c>
      <c r="D3082" t="s">
        <v>3838</v>
      </c>
      <c r="E3082">
        <v>2</v>
      </c>
      <c r="F3082" t="s">
        <v>3828</v>
      </c>
      <c r="G3082">
        <v>3</v>
      </c>
      <c r="H3082" t="s">
        <v>3902</v>
      </c>
      <c r="I3082">
        <v>6</v>
      </c>
      <c r="J3082" t="s">
        <v>16</v>
      </c>
      <c r="K3082" t="s">
        <v>17</v>
      </c>
      <c r="L3082" t="s">
        <v>4391</v>
      </c>
    </row>
    <row r="3083" spans="1:12" x14ac:dyDescent="0.35">
      <c r="A3083" t="s">
        <v>6661</v>
      </c>
      <c r="B3083" t="s">
        <v>24</v>
      </c>
      <c r="C3083" t="s">
        <v>24</v>
      </c>
      <c r="D3083" t="s">
        <v>3825</v>
      </c>
      <c r="E3083">
        <v>1</v>
      </c>
      <c r="F3083" t="s">
        <v>3828</v>
      </c>
      <c r="G3083">
        <v>3</v>
      </c>
      <c r="H3083" t="s">
        <v>3828</v>
      </c>
      <c r="I3083">
        <v>3</v>
      </c>
      <c r="J3083" t="s">
        <v>3825</v>
      </c>
      <c r="K3083" t="s">
        <v>3833</v>
      </c>
      <c r="L3083" t="s">
        <v>4609</v>
      </c>
    </row>
    <row r="3084" spans="1:12" x14ac:dyDescent="0.35">
      <c r="A3084" t="s">
        <v>6662</v>
      </c>
      <c r="B3084" t="s">
        <v>24</v>
      </c>
      <c r="C3084" t="s">
        <v>24</v>
      </c>
      <c r="D3084" t="s">
        <v>3827</v>
      </c>
      <c r="E3084">
        <v>3</v>
      </c>
      <c r="F3084" t="s">
        <v>3828</v>
      </c>
      <c r="G3084">
        <v>3</v>
      </c>
      <c r="H3084" t="s">
        <v>3829</v>
      </c>
      <c r="I3084">
        <v>9</v>
      </c>
      <c r="J3084" t="s">
        <v>25</v>
      </c>
      <c r="K3084" t="s">
        <v>3830</v>
      </c>
      <c r="L3084" t="s">
        <v>5016</v>
      </c>
    </row>
    <row r="3085" spans="1:12" x14ac:dyDescent="0.35">
      <c r="A3085" t="s">
        <v>1226</v>
      </c>
      <c r="B3085" t="s">
        <v>50</v>
      </c>
      <c r="C3085" t="s">
        <v>50</v>
      </c>
      <c r="D3085" t="s">
        <v>3858</v>
      </c>
      <c r="E3085">
        <v>1</v>
      </c>
      <c r="F3085" t="s">
        <v>3828</v>
      </c>
      <c r="G3085">
        <v>3</v>
      </c>
      <c r="H3085" t="s">
        <v>3828</v>
      </c>
      <c r="I3085">
        <v>3</v>
      </c>
      <c r="J3085" t="s">
        <v>16</v>
      </c>
      <c r="K3085" t="s">
        <v>17</v>
      </c>
      <c r="L3085" t="s">
        <v>4177</v>
      </c>
    </row>
    <row r="3086" spans="1:12" x14ac:dyDescent="0.35">
      <c r="A3086" t="s">
        <v>1227</v>
      </c>
      <c r="B3086" t="s">
        <v>24</v>
      </c>
      <c r="C3086" t="s">
        <v>24</v>
      </c>
      <c r="D3086" t="s">
        <v>3851</v>
      </c>
      <c r="E3086">
        <v>4</v>
      </c>
      <c r="F3086" t="s">
        <v>3828</v>
      </c>
      <c r="G3086">
        <v>3</v>
      </c>
      <c r="H3086" t="s">
        <v>3852</v>
      </c>
      <c r="I3086">
        <v>12</v>
      </c>
      <c r="J3086" t="s">
        <v>36</v>
      </c>
      <c r="K3086" t="s">
        <v>26</v>
      </c>
      <c r="L3086" t="s">
        <v>4562</v>
      </c>
    </row>
    <row r="3087" spans="1:12" x14ac:dyDescent="0.35">
      <c r="A3087" t="s">
        <v>6663</v>
      </c>
      <c r="B3087" t="s">
        <v>15</v>
      </c>
      <c r="C3087" t="s">
        <v>15</v>
      </c>
      <c r="D3087" t="s">
        <v>3851</v>
      </c>
      <c r="E3087">
        <v>4</v>
      </c>
      <c r="F3087" t="s">
        <v>3842</v>
      </c>
      <c r="G3087">
        <v>2</v>
      </c>
      <c r="H3087" t="s">
        <v>3883</v>
      </c>
      <c r="I3087">
        <v>8</v>
      </c>
      <c r="J3087" t="s">
        <v>36</v>
      </c>
      <c r="K3087" t="s">
        <v>3833</v>
      </c>
      <c r="L3087" t="s">
        <v>3903</v>
      </c>
    </row>
    <row r="3088" spans="1:12" x14ac:dyDescent="0.35">
      <c r="A3088" t="s">
        <v>6664</v>
      </c>
      <c r="B3088" t="s">
        <v>84</v>
      </c>
      <c r="C3088" t="s">
        <v>84</v>
      </c>
      <c r="D3088" t="s">
        <v>3827</v>
      </c>
      <c r="E3088">
        <v>3</v>
      </c>
      <c r="F3088" t="s">
        <v>3839</v>
      </c>
      <c r="G3088">
        <v>1.5</v>
      </c>
      <c r="H3088" t="s">
        <v>4060</v>
      </c>
      <c r="I3088">
        <v>4.5</v>
      </c>
      <c r="J3088" t="s">
        <v>3833</v>
      </c>
      <c r="K3088" t="s">
        <v>26</v>
      </c>
      <c r="L3088" t="s">
        <v>4801</v>
      </c>
    </row>
    <row r="3089" spans="1:12" x14ac:dyDescent="0.35">
      <c r="A3089" t="s">
        <v>1228</v>
      </c>
      <c r="B3089" t="s">
        <v>24</v>
      </c>
      <c r="C3089" t="s">
        <v>24</v>
      </c>
      <c r="D3089" t="s">
        <v>3827</v>
      </c>
      <c r="E3089">
        <v>3</v>
      </c>
      <c r="F3089" t="s">
        <v>3828</v>
      </c>
      <c r="G3089">
        <v>3</v>
      </c>
      <c r="H3089" t="s">
        <v>3833</v>
      </c>
      <c r="I3089">
        <v>9</v>
      </c>
      <c r="J3089" t="s">
        <v>25</v>
      </c>
      <c r="K3089" t="s">
        <v>26</v>
      </c>
      <c r="L3089" t="s">
        <v>3900</v>
      </c>
    </row>
    <row r="3090" spans="1:12" x14ac:dyDescent="0.35">
      <c r="A3090" t="s">
        <v>6665</v>
      </c>
      <c r="B3090" t="s">
        <v>42</v>
      </c>
      <c r="C3090" t="s">
        <v>42</v>
      </c>
      <c r="D3090" t="s">
        <v>3851</v>
      </c>
      <c r="E3090">
        <v>4</v>
      </c>
      <c r="F3090" t="s">
        <v>3849</v>
      </c>
      <c r="G3090">
        <v>5</v>
      </c>
      <c r="H3090" t="s">
        <v>3880</v>
      </c>
      <c r="I3090">
        <v>20</v>
      </c>
      <c r="J3090" t="s">
        <v>36</v>
      </c>
      <c r="K3090" t="s">
        <v>3825</v>
      </c>
      <c r="L3090" t="s">
        <v>4792</v>
      </c>
    </row>
    <row r="3091" spans="1:12" x14ac:dyDescent="0.35">
      <c r="A3091" t="s">
        <v>6666</v>
      </c>
      <c r="B3091" t="s">
        <v>42</v>
      </c>
      <c r="C3091" t="s">
        <v>42</v>
      </c>
      <c r="D3091" t="s">
        <v>3827</v>
      </c>
      <c r="E3091">
        <v>3</v>
      </c>
      <c r="F3091" t="s">
        <v>3849</v>
      </c>
      <c r="G3091">
        <v>5</v>
      </c>
      <c r="H3091" t="s">
        <v>3833</v>
      </c>
      <c r="I3091">
        <v>15</v>
      </c>
      <c r="J3091" t="s">
        <v>3833</v>
      </c>
      <c r="K3091" t="s">
        <v>17</v>
      </c>
      <c r="L3091" t="s">
        <v>5116</v>
      </c>
    </row>
    <row r="3092" spans="1:12" x14ac:dyDescent="0.35">
      <c r="A3092" t="s">
        <v>1229</v>
      </c>
      <c r="B3092" t="s">
        <v>31</v>
      </c>
      <c r="C3092" t="s">
        <v>31</v>
      </c>
      <c r="D3092" t="s">
        <v>3834</v>
      </c>
      <c r="E3092">
        <v>5</v>
      </c>
      <c r="F3092" t="s">
        <v>3846</v>
      </c>
      <c r="G3092">
        <v>1</v>
      </c>
      <c r="H3092" t="s">
        <v>3849</v>
      </c>
      <c r="I3092">
        <v>5</v>
      </c>
      <c r="J3092" t="s">
        <v>25</v>
      </c>
      <c r="K3092" t="s">
        <v>17</v>
      </c>
      <c r="L3092" t="s">
        <v>4433</v>
      </c>
    </row>
    <row r="3093" spans="1:12" x14ac:dyDescent="0.35">
      <c r="A3093" t="s">
        <v>1230</v>
      </c>
      <c r="B3093" t="s">
        <v>31</v>
      </c>
      <c r="C3093" t="s">
        <v>31</v>
      </c>
      <c r="D3093" t="s">
        <v>3838</v>
      </c>
      <c r="E3093">
        <v>2</v>
      </c>
      <c r="F3093" t="s">
        <v>3846</v>
      </c>
      <c r="G3093">
        <v>1</v>
      </c>
      <c r="H3093" t="s">
        <v>3842</v>
      </c>
      <c r="I3093">
        <v>2</v>
      </c>
      <c r="J3093" t="s">
        <v>16</v>
      </c>
      <c r="K3093" t="s">
        <v>26</v>
      </c>
      <c r="L3093" t="s">
        <v>4514</v>
      </c>
    </row>
    <row r="3094" spans="1:12" x14ac:dyDescent="0.35">
      <c r="A3094" t="s">
        <v>6667</v>
      </c>
      <c r="B3094" t="s">
        <v>47</v>
      </c>
      <c r="C3094" t="s">
        <v>47</v>
      </c>
      <c r="D3094" t="s">
        <v>3858</v>
      </c>
      <c r="E3094">
        <v>1</v>
      </c>
      <c r="F3094" t="s">
        <v>3879</v>
      </c>
      <c r="G3094">
        <v>4</v>
      </c>
      <c r="H3094" t="s">
        <v>3879</v>
      </c>
      <c r="I3094">
        <v>4</v>
      </c>
      <c r="J3094" t="s">
        <v>36</v>
      </c>
      <c r="K3094" t="s">
        <v>3833</v>
      </c>
      <c r="L3094" t="s">
        <v>3833</v>
      </c>
    </row>
    <row r="3095" spans="1:12" x14ac:dyDescent="0.35">
      <c r="A3095" t="s">
        <v>6668</v>
      </c>
      <c r="B3095" t="s">
        <v>58</v>
      </c>
      <c r="C3095" t="s">
        <v>58</v>
      </c>
      <c r="D3095" t="s">
        <v>3834</v>
      </c>
      <c r="E3095">
        <v>5</v>
      </c>
      <c r="F3095" t="s">
        <v>3879</v>
      </c>
      <c r="G3095">
        <v>4</v>
      </c>
      <c r="H3095" t="s">
        <v>3880</v>
      </c>
      <c r="I3095">
        <v>20</v>
      </c>
      <c r="J3095" t="s">
        <v>3825</v>
      </c>
      <c r="K3095" t="s">
        <v>3833</v>
      </c>
      <c r="L3095" t="s">
        <v>4524</v>
      </c>
    </row>
    <row r="3096" spans="1:12" x14ac:dyDescent="0.35">
      <c r="A3096" t="s">
        <v>1231</v>
      </c>
      <c r="B3096" t="s">
        <v>58</v>
      </c>
      <c r="C3096" t="s">
        <v>58</v>
      </c>
      <c r="D3096" t="s">
        <v>3827</v>
      </c>
      <c r="E3096">
        <v>3</v>
      </c>
      <c r="F3096" t="s">
        <v>3879</v>
      </c>
      <c r="G3096">
        <v>4</v>
      </c>
      <c r="H3096" t="s">
        <v>3852</v>
      </c>
      <c r="I3096">
        <v>12</v>
      </c>
      <c r="J3096" t="s">
        <v>16</v>
      </c>
      <c r="K3096" t="s">
        <v>17</v>
      </c>
      <c r="L3096" t="s">
        <v>4245</v>
      </c>
    </row>
    <row r="3097" spans="1:12" x14ac:dyDescent="0.35">
      <c r="A3097" t="s">
        <v>6669</v>
      </c>
      <c r="B3097" t="s">
        <v>15</v>
      </c>
      <c r="C3097" t="s">
        <v>15</v>
      </c>
      <c r="D3097" t="s">
        <v>3858</v>
      </c>
      <c r="E3097">
        <v>1</v>
      </c>
      <c r="F3097" t="s">
        <v>3842</v>
      </c>
      <c r="G3097">
        <v>2</v>
      </c>
      <c r="H3097" t="s">
        <v>3842</v>
      </c>
      <c r="I3097">
        <v>2</v>
      </c>
      <c r="J3097" t="s">
        <v>36</v>
      </c>
      <c r="K3097" t="s">
        <v>3833</v>
      </c>
      <c r="L3097" t="s">
        <v>4164</v>
      </c>
    </row>
    <row r="3098" spans="1:12" x14ac:dyDescent="0.35">
      <c r="A3098" t="s">
        <v>1232</v>
      </c>
      <c r="B3098" t="s">
        <v>47</v>
      </c>
      <c r="C3098" t="s">
        <v>47</v>
      </c>
      <c r="D3098" t="s">
        <v>3827</v>
      </c>
      <c r="E3098">
        <v>3</v>
      </c>
      <c r="F3098" t="s">
        <v>3879</v>
      </c>
      <c r="G3098">
        <v>4</v>
      </c>
      <c r="H3098" t="s">
        <v>3852</v>
      </c>
      <c r="I3098">
        <v>12</v>
      </c>
      <c r="J3098" t="s">
        <v>16</v>
      </c>
      <c r="K3098" t="s">
        <v>26</v>
      </c>
      <c r="L3098" t="s">
        <v>3930</v>
      </c>
    </row>
    <row r="3099" spans="1:12" x14ac:dyDescent="0.35">
      <c r="A3099" t="s">
        <v>1233</v>
      </c>
      <c r="B3099" t="s">
        <v>42</v>
      </c>
      <c r="C3099" t="s">
        <v>42</v>
      </c>
      <c r="D3099" t="s">
        <v>3827</v>
      </c>
      <c r="E3099">
        <v>3</v>
      </c>
      <c r="F3099" t="s">
        <v>3849</v>
      </c>
      <c r="G3099">
        <v>5</v>
      </c>
      <c r="H3099" t="s">
        <v>3835</v>
      </c>
      <c r="I3099">
        <v>15</v>
      </c>
      <c r="J3099" t="s">
        <v>36</v>
      </c>
      <c r="K3099" t="s">
        <v>17</v>
      </c>
      <c r="L3099" t="s">
        <v>3914</v>
      </c>
    </row>
    <row r="3100" spans="1:12" x14ac:dyDescent="0.35">
      <c r="A3100" t="s">
        <v>6670</v>
      </c>
      <c r="B3100" t="s">
        <v>24</v>
      </c>
      <c r="C3100" t="s">
        <v>24</v>
      </c>
      <c r="D3100" t="s">
        <v>3834</v>
      </c>
      <c r="E3100">
        <v>5</v>
      </c>
      <c r="F3100" t="s">
        <v>3828</v>
      </c>
      <c r="G3100">
        <v>3</v>
      </c>
      <c r="H3100" t="s">
        <v>3835</v>
      </c>
      <c r="I3100">
        <v>15</v>
      </c>
      <c r="J3100" t="s">
        <v>16</v>
      </c>
      <c r="K3100" t="s">
        <v>3833</v>
      </c>
      <c r="L3100" t="s">
        <v>3830</v>
      </c>
    </row>
    <row r="3101" spans="1:12" x14ac:dyDescent="0.35">
      <c r="A3101" t="s">
        <v>6671</v>
      </c>
      <c r="B3101" t="s">
        <v>58</v>
      </c>
      <c r="C3101" t="s">
        <v>58</v>
      </c>
      <c r="D3101" t="s">
        <v>3834</v>
      </c>
      <c r="E3101">
        <v>5</v>
      </c>
      <c r="F3101" t="s">
        <v>3879</v>
      </c>
      <c r="G3101">
        <v>4</v>
      </c>
      <c r="H3101" t="s">
        <v>3880</v>
      </c>
      <c r="I3101">
        <v>20</v>
      </c>
      <c r="J3101" t="s">
        <v>3833</v>
      </c>
      <c r="K3101" t="s">
        <v>3833</v>
      </c>
      <c r="L3101" t="s">
        <v>4132</v>
      </c>
    </row>
    <row r="3102" spans="1:12" x14ac:dyDescent="0.35">
      <c r="A3102" t="s">
        <v>6672</v>
      </c>
      <c r="B3102" t="s">
        <v>50</v>
      </c>
      <c r="C3102" t="s">
        <v>50</v>
      </c>
      <c r="D3102" t="s">
        <v>3858</v>
      </c>
      <c r="E3102">
        <v>1</v>
      </c>
      <c r="F3102" t="s">
        <v>3828</v>
      </c>
      <c r="G3102">
        <v>3</v>
      </c>
      <c r="H3102" t="s">
        <v>3828</v>
      </c>
      <c r="I3102">
        <v>3</v>
      </c>
      <c r="J3102" t="s">
        <v>25</v>
      </c>
      <c r="K3102" t="s">
        <v>3833</v>
      </c>
      <c r="L3102" t="s">
        <v>3952</v>
      </c>
    </row>
    <row r="3103" spans="1:12" x14ac:dyDescent="0.35">
      <c r="A3103" t="s">
        <v>1234</v>
      </c>
      <c r="B3103" t="s">
        <v>31</v>
      </c>
      <c r="C3103" t="s">
        <v>31</v>
      </c>
      <c r="D3103" t="s">
        <v>3851</v>
      </c>
      <c r="E3103">
        <v>4</v>
      </c>
      <c r="F3103" t="s">
        <v>3846</v>
      </c>
      <c r="G3103">
        <v>1</v>
      </c>
      <c r="H3103" t="s">
        <v>3879</v>
      </c>
      <c r="I3103">
        <v>4</v>
      </c>
      <c r="J3103" t="s">
        <v>25</v>
      </c>
      <c r="K3103" t="s">
        <v>17</v>
      </c>
      <c r="L3103" t="s">
        <v>4745</v>
      </c>
    </row>
    <row r="3104" spans="1:12" x14ac:dyDescent="0.35">
      <c r="A3104" t="s">
        <v>1235</v>
      </c>
      <c r="B3104" t="s">
        <v>42</v>
      </c>
      <c r="C3104" t="s">
        <v>42</v>
      </c>
      <c r="D3104" t="s">
        <v>3834</v>
      </c>
      <c r="E3104">
        <v>5</v>
      </c>
      <c r="F3104" t="s">
        <v>3830</v>
      </c>
      <c r="G3104">
        <v>5</v>
      </c>
      <c r="H3104" t="s">
        <v>3855</v>
      </c>
      <c r="I3104">
        <v>25</v>
      </c>
      <c r="J3104" t="s">
        <v>36</v>
      </c>
      <c r="K3104" t="s">
        <v>26</v>
      </c>
      <c r="L3104" t="s">
        <v>4062</v>
      </c>
    </row>
    <row r="3105" spans="1:12" x14ac:dyDescent="0.35">
      <c r="A3105" t="s">
        <v>6673</v>
      </c>
      <c r="B3105" t="s">
        <v>42</v>
      </c>
      <c r="C3105" t="s">
        <v>42</v>
      </c>
      <c r="D3105" t="s">
        <v>3851</v>
      </c>
      <c r="E3105">
        <v>4</v>
      </c>
      <c r="F3105" t="s">
        <v>3849</v>
      </c>
      <c r="G3105">
        <v>5</v>
      </c>
      <c r="H3105" t="s">
        <v>3880</v>
      </c>
      <c r="I3105">
        <v>20</v>
      </c>
      <c r="J3105" t="s">
        <v>25</v>
      </c>
      <c r="K3105" t="s">
        <v>3830</v>
      </c>
      <c r="L3105" t="s">
        <v>4032</v>
      </c>
    </row>
    <row r="3106" spans="1:12" x14ac:dyDescent="0.35">
      <c r="A3106" t="s">
        <v>6674</v>
      </c>
      <c r="B3106" t="s">
        <v>15</v>
      </c>
      <c r="C3106" t="s">
        <v>15</v>
      </c>
      <c r="D3106" t="s">
        <v>3838</v>
      </c>
      <c r="E3106">
        <v>2</v>
      </c>
      <c r="F3106" t="s">
        <v>3842</v>
      </c>
      <c r="G3106">
        <v>2</v>
      </c>
      <c r="H3106" t="s">
        <v>3879</v>
      </c>
      <c r="I3106">
        <v>4</v>
      </c>
      <c r="J3106" t="s">
        <v>3833</v>
      </c>
      <c r="K3106" t="s">
        <v>3833</v>
      </c>
      <c r="L3106" t="s">
        <v>5116</v>
      </c>
    </row>
    <row r="3107" spans="1:12" x14ac:dyDescent="0.35">
      <c r="A3107" t="s">
        <v>6675</v>
      </c>
      <c r="B3107" t="s">
        <v>58</v>
      </c>
      <c r="C3107" t="s">
        <v>58</v>
      </c>
      <c r="D3107" t="s">
        <v>3834</v>
      </c>
      <c r="E3107">
        <v>5</v>
      </c>
      <c r="F3107" t="s">
        <v>3879</v>
      </c>
      <c r="G3107">
        <v>4</v>
      </c>
      <c r="H3107" t="s">
        <v>3880</v>
      </c>
      <c r="I3107">
        <v>20</v>
      </c>
      <c r="J3107" t="s">
        <v>3833</v>
      </c>
      <c r="K3107" t="s">
        <v>17</v>
      </c>
      <c r="L3107" t="s">
        <v>4497</v>
      </c>
    </row>
    <row r="3108" spans="1:12" x14ac:dyDescent="0.35">
      <c r="A3108" t="s">
        <v>1236</v>
      </c>
      <c r="B3108" t="s">
        <v>31</v>
      </c>
      <c r="C3108" t="s">
        <v>31</v>
      </c>
      <c r="D3108" t="s">
        <v>3838</v>
      </c>
      <c r="E3108">
        <v>2</v>
      </c>
      <c r="F3108" t="s">
        <v>3833</v>
      </c>
      <c r="G3108">
        <v>1</v>
      </c>
      <c r="H3108" t="s">
        <v>3842</v>
      </c>
      <c r="I3108">
        <v>2</v>
      </c>
      <c r="J3108" t="s">
        <v>16</v>
      </c>
      <c r="K3108" t="s">
        <v>26</v>
      </c>
      <c r="L3108" t="s">
        <v>5137</v>
      </c>
    </row>
    <row r="3109" spans="1:12" x14ac:dyDescent="0.35">
      <c r="A3109" t="s">
        <v>6676</v>
      </c>
      <c r="B3109" t="s">
        <v>47</v>
      </c>
      <c r="C3109" t="s">
        <v>47</v>
      </c>
      <c r="D3109" t="s">
        <v>3834</v>
      </c>
      <c r="E3109">
        <v>5</v>
      </c>
      <c r="F3109" t="s">
        <v>3879</v>
      </c>
      <c r="G3109">
        <v>4</v>
      </c>
      <c r="H3109" t="s">
        <v>3880</v>
      </c>
      <c r="I3109">
        <v>20</v>
      </c>
      <c r="J3109" t="s">
        <v>16</v>
      </c>
      <c r="K3109" t="s">
        <v>3833</v>
      </c>
      <c r="L3109" t="s">
        <v>3998</v>
      </c>
    </row>
    <row r="3110" spans="1:12" x14ac:dyDescent="0.35">
      <c r="A3110" t="s">
        <v>1237</v>
      </c>
      <c r="B3110" t="s">
        <v>58</v>
      </c>
      <c r="C3110" t="s">
        <v>58</v>
      </c>
      <c r="D3110" t="s">
        <v>3834</v>
      </c>
      <c r="E3110">
        <v>5</v>
      </c>
      <c r="F3110" t="s">
        <v>3879</v>
      </c>
      <c r="G3110">
        <v>4</v>
      </c>
      <c r="H3110" t="s">
        <v>3880</v>
      </c>
      <c r="I3110">
        <v>20</v>
      </c>
      <c r="J3110" t="s">
        <v>36</v>
      </c>
      <c r="K3110" t="s">
        <v>26</v>
      </c>
      <c r="L3110" t="s">
        <v>5120</v>
      </c>
    </row>
    <row r="3111" spans="1:12" x14ac:dyDescent="0.35">
      <c r="A3111" t="s">
        <v>1238</v>
      </c>
      <c r="B3111" t="s">
        <v>42</v>
      </c>
      <c r="C3111" t="s">
        <v>42</v>
      </c>
      <c r="D3111" t="s">
        <v>3858</v>
      </c>
      <c r="E3111">
        <v>1</v>
      </c>
      <c r="F3111" t="s">
        <v>3849</v>
      </c>
      <c r="G3111">
        <v>5</v>
      </c>
      <c r="H3111" t="s">
        <v>3849</v>
      </c>
      <c r="I3111">
        <v>5</v>
      </c>
      <c r="J3111" t="s">
        <v>25</v>
      </c>
      <c r="K3111" t="s">
        <v>26</v>
      </c>
      <c r="L3111" t="s">
        <v>4336</v>
      </c>
    </row>
    <row r="3112" spans="1:12" x14ac:dyDescent="0.35">
      <c r="A3112" t="s">
        <v>1239</v>
      </c>
      <c r="B3112" t="s">
        <v>42</v>
      </c>
      <c r="C3112" t="s">
        <v>42</v>
      </c>
      <c r="D3112" t="s">
        <v>3838</v>
      </c>
      <c r="E3112">
        <v>2</v>
      </c>
      <c r="F3112" t="s">
        <v>3849</v>
      </c>
      <c r="G3112">
        <v>5</v>
      </c>
      <c r="H3112" t="s">
        <v>3843</v>
      </c>
      <c r="I3112">
        <v>10</v>
      </c>
      <c r="J3112" t="s">
        <v>25</v>
      </c>
      <c r="K3112" t="s">
        <v>26</v>
      </c>
      <c r="L3112" t="s">
        <v>3922</v>
      </c>
    </row>
    <row r="3113" spans="1:12" x14ac:dyDescent="0.35">
      <c r="A3113" t="s">
        <v>6677</v>
      </c>
      <c r="B3113" t="s">
        <v>31</v>
      </c>
      <c r="C3113" t="s">
        <v>31</v>
      </c>
      <c r="D3113" t="s">
        <v>3851</v>
      </c>
      <c r="E3113">
        <v>4</v>
      </c>
      <c r="F3113" t="s">
        <v>3846</v>
      </c>
      <c r="G3113">
        <v>1</v>
      </c>
      <c r="H3113" t="s">
        <v>3879</v>
      </c>
      <c r="I3113">
        <v>4</v>
      </c>
      <c r="J3113" t="s">
        <v>3833</v>
      </c>
      <c r="K3113" t="s">
        <v>17</v>
      </c>
      <c r="L3113" t="s">
        <v>4497</v>
      </c>
    </row>
    <row r="3114" spans="1:12" x14ac:dyDescent="0.35">
      <c r="A3114" t="s">
        <v>6678</v>
      </c>
      <c r="B3114" t="s">
        <v>42</v>
      </c>
      <c r="C3114" t="s">
        <v>42</v>
      </c>
      <c r="D3114" t="s">
        <v>3827</v>
      </c>
      <c r="E3114">
        <v>3</v>
      </c>
      <c r="F3114" t="s">
        <v>3849</v>
      </c>
      <c r="G3114">
        <v>5</v>
      </c>
      <c r="H3114" t="s">
        <v>3835</v>
      </c>
      <c r="I3114">
        <v>15</v>
      </c>
      <c r="J3114" t="s">
        <v>36</v>
      </c>
      <c r="K3114" t="s">
        <v>17</v>
      </c>
      <c r="L3114" t="s">
        <v>3830</v>
      </c>
    </row>
    <row r="3115" spans="1:12" x14ac:dyDescent="0.35">
      <c r="A3115" t="s">
        <v>6679</v>
      </c>
      <c r="B3115" t="s">
        <v>84</v>
      </c>
      <c r="C3115" t="s">
        <v>84</v>
      </c>
      <c r="D3115" t="s">
        <v>3827</v>
      </c>
      <c r="E3115">
        <v>3</v>
      </c>
      <c r="F3115" t="s">
        <v>3839</v>
      </c>
      <c r="G3115">
        <v>1.5</v>
      </c>
      <c r="H3115" t="s">
        <v>4060</v>
      </c>
      <c r="I3115">
        <v>4.5</v>
      </c>
      <c r="J3115" t="s">
        <v>3833</v>
      </c>
      <c r="K3115" t="s">
        <v>26</v>
      </c>
      <c r="L3115" t="s">
        <v>5476</v>
      </c>
    </row>
    <row r="3116" spans="1:12" x14ac:dyDescent="0.35">
      <c r="A3116" t="s">
        <v>6680</v>
      </c>
      <c r="B3116" t="s">
        <v>47</v>
      </c>
      <c r="C3116" t="s">
        <v>47</v>
      </c>
      <c r="D3116" t="s">
        <v>3838</v>
      </c>
      <c r="E3116">
        <v>2</v>
      </c>
      <c r="F3116" t="s">
        <v>3879</v>
      </c>
      <c r="G3116">
        <v>4</v>
      </c>
      <c r="H3116" t="s">
        <v>3825</v>
      </c>
      <c r="I3116">
        <v>8</v>
      </c>
      <c r="J3116" t="s">
        <v>25</v>
      </c>
      <c r="K3116" t="s">
        <v>3830</v>
      </c>
      <c r="L3116" t="s">
        <v>4066</v>
      </c>
    </row>
    <row r="3117" spans="1:12" x14ac:dyDescent="0.35">
      <c r="A3117" t="s">
        <v>4286</v>
      </c>
      <c r="B3117" t="s">
        <v>3825</v>
      </c>
      <c r="C3117" t="s">
        <v>3826</v>
      </c>
      <c r="D3117" t="s">
        <v>3851</v>
      </c>
      <c r="E3117">
        <v>4</v>
      </c>
      <c r="F3117" t="s">
        <v>3828</v>
      </c>
      <c r="G3117">
        <v>3</v>
      </c>
      <c r="H3117" t="s">
        <v>3852</v>
      </c>
      <c r="I3117">
        <v>12</v>
      </c>
      <c r="J3117" t="s">
        <v>16</v>
      </c>
      <c r="K3117" t="s">
        <v>17</v>
      </c>
      <c r="L3117" t="s">
        <v>4159</v>
      </c>
    </row>
    <row r="3118" spans="1:12" x14ac:dyDescent="0.35">
      <c r="A3118" t="s">
        <v>6681</v>
      </c>
      <c r="B3118" t="s">
        <v>24</v>
      </c>
      <c r="C3118" t="s">
        <v>24</v>
      </c>
      <c r="D3118" t="s">
        <v>3838</v>
      </c>
      <c r="E3118">
        <v>2</v>
      </c>
      <c r="F3118" t="s">
        <v>3828</v>
      </c>
      <c r="G3118">
        <v>3</v>
      </c>
      <c r="H3118" t="s">
        <v>3902</v>
      </c>
      <c r="I3118">
        <v>6</v>
      </c>
      <c r="J3118" t="s">
        <v>25</v>
      </c>
      <c r="K3118" t="s">
        <v>3833</v>
      </c>
      <c r="L3118" t="s">
        <v>4253</v>
      </c>
    </row>
    <row r="3119" spans="1:12" x14ac:dyDescent="0.35">
      <c r="A3119" t="s">
        <v>1240</v>
      </c>
      <c r="B3119" t="s">
        <v>24</v>
      </c>
      <c r="C3119" t="s">
        <v>24</v>
      </c>
      <c r="D3119" t="s">
        <v>3858</v>
      </c>
      <c r="E3119">
        <v>1</v>
      </c>
      <c r="F3119" t="s">
        <v>3828</v>
      </c>
      <c r="G3119">
        <v>3</v>
      </c>
      <c r="H3119" t="s">
        <v>3828</v>
      </c>
      <c r="I3119">
        <v>3</v>
      </c>
      <c r="J3119" t="s">
        <v>16</v>
      </c>
      <c r="K3119" t="s">
        <v>26</v>
      </c>
      <c r="L3119" t="s">
        <v>4401</v>
      </c>
    </row>
    <row r="3120" spans="1:12" x14ac:dyDescent="0.35">
      <c r="A3120" t="s">
        <v>6682</v>
      </c>
      <c r="B3120" t="s">
        <v>50</v>
      </c>
      <c r="C3120" t="s">
        <v>50</v>
      </c>
      <c r="D3120" t="s">
        <v>3838</v>
      </c>
      <c r="E3120">
        <v>2</v>
      </c>
      <c r="F3120" t="s">
        <v>3828</v>
      </c>
      <c r="G3120">
        <v>3</v>
      </c>
      <c r="H3120" t="s">
        <v>3902</v>
      </c>
      <c r="I3120">
        <v>6</v>
      </c>
      <c r="J3120" t="s">
        <v>36</v>
      </c>
      <c r="K3120" t="s">
        <v>3833</v>
      </c>
      <c r="L3120" t="s">
        <v>3893</v>
      </c>
    </row>
    <row r="3121" spans="1:12" x14ac:dyDescent="0.35">
      <c r="A3121" t="s">
        <v>1241</v>
      </c>
      <c r="B3121" t="s">
        <v>58</v>
      </c>
      <c r="C3121" t="s">
        <v>58</v>
      </c>
      <c r="D3121" t="s">
        <v>3838</v>
      </c>
      <c r="E3121">
        <v>2</v>
      </c>
      <c r="F3121" t="s">
        <v>3879</v>
      </c>
      <c r="G3121">
        <v>4</v>
      </c>
      <c r="H3121" t="s">
        <v>3883</v>
      </c>
      <c r="I3121">
        <v>8</v>
      </c>
      <c r="J3121" t="s">
        <v>16</v>
      </c>
      <c r="K3121" t="s">
        <v>26</v>
      </c>
      <c r="L3121" t="s">
        <v>3870</v>
      </c>
    </row>
    <row r="3122" spans="1:12" x14ac:dyDescent="0.35">
      <c r="A3122" t="s">
        <v>1242</v>
      </c>
      <c r="B3122" t="s">
        <v>24</v>
      </c>
      <c r="C3122" t="s">
        <v>24</v>
      </c>
      <c r="D3122" t="s">
        <v>3851</v>
      </c>
      <c r="E3122">
        <v>4</v>
      </c>
      <c r="F3122" t="s">
        <v>3833</v>
      </c>
      <c r="G3122">
        <v>3</v>
      </c>
      <c r="H3122" t="s">
        <v>3852</v>
      </c>
      <c r="I3122">
        <v>12</v>
      </c>
      <c r="J3122" t="s">
        <v>16</v>
      </c>
      <c r="K3122" t="s">
        <v>17</v>
      </c>
      <c r="L3122" t="s">
        <v>3910</v>
      </c>
    </row>
    <row r="3123" spans="1:12" x14ac:dyDescent="0.35">
      <c r="A3123" t="s">
        <v>6683</v>
      </c>
      <c r="B3123" t="s">
        <v>84</v>
      </c>
      <c r="C3123" t="s">
        <v>84</v>
      </c>
      <c r="D3123" t="s">
        <v>3825</v>
      </c>
      <c r="E3123">
        <v>3</v>
      </c>
      <c r="F3123" t="s">
        <v>3839</v>
      </c>
      <c r="G3123">
        <v>1.5</v>
      </c>
      <c r="H3123" t="s">
        <v>4060</v>
      </c>
      <c r="I3123">
        <v>4.5</v>
      </c>
      <c r="J3123" t="s">
        <v>3830</v>
      </c>
      <c r="K3123" t="s">
        <v>3833</v>
      </c>
      <c r="L3123" t="s">
        <v>4127</v>
      </c>
    </row>
    <row r="3124" spans="1:12" x14ac:dyDescent="0.35">
      <c r="A3124" t="s">
        <v>6684</v>
      </c>
      <c r="B3124" t="s">
        <v>31</v>
      </c>
      <c r="C3124" t="s">
        <v>31</v>
      </c>
      <c r="D3124" t="s">
        <v>3834</v>
      </c>
      <c r="E3124">
        <v>5</v>
      </c>
      <c r="F3124" t="s">
        <v>3846</v>
      </c>
      <c r="G3124">
        <v>1</v>
      </c>
      <c r="H3124" t="s">
        <v>3849</v>
      </c>
      <c r="I3124">
        <v>5</v>
      </c>
      <c r="J3124" t="s">
        <v>3833</v>
      </c>
      <c r="K3124" t="s">
        <v>3833</v>
      </c>
      <c r="L3124" t="s">
        <v>4500</v>
      </c>
    </row>
    <row r="3125" spans="1:12" x14ac:dyDescent="0.35">
      <c r="A3125" t="s">
        <v>6685</v>
      </c>
      <c r="B3125" t="s">
        <v>31</v>
      </c>
      <c r="C3125" t="s">
        <v>31</v>
      </c>
      <c r="D3125" t="s">
        <v>3858</v>
      </c>
      <c r="E3125">
        <v>1</v>
      </c>
      <c r="F3125" t="s">
        <v>3846</v>
      </c>
      <c r="G3125">
        <v>1</v>
      </c>
      <c r="H3125" t="s">
        <v>3846</v>
      </c>
      <c r="I3125">
        <v>1</v>
      </c>
      <c r="J3125" t="s">
        <v>3833</v>
      </c>
      <c r="K3125" t="s">
        <v>3833</v>
      </c>
      <c r="L3125" t="s">
        <v>4336</v>
      </c>
    </row>
    <row r="3126" spans="1:12" x14ac:dyDescent="0.35">
      <c r="A3126" t="s">
        <v>6686</v>
      </c>
      <c r="B3126" t="s">
        <v>50</v>
      </c>
      <c r="C3126" t="s">
        <v>50</v>
      </c>
      <c r="D3126" t="s">
        <v>3827</v>
      </c>
      <c r="E3126">
        <v>3</v>
      </c>
      <c r="F3126" t="s">
        <v>3828</v>
      </c>
      <c r="G3126">
        <v>3</v>
      </c>
      <c r="H3126" t="s">
        <v>3829</v>
      </c>
      <c r="I3126">
        <v>9</v>
      </c>
      <c r="J3126" t="s">
        <v>36</v>
      </c>
      <c r="K3126" t="s">
        <v>26</v>
      </c>
      <c r="L3126" t="s">
        <v>3825</v>
      </c>
    </row>
    <row r="3127" spans="1:12" x14ac:dyDescent="0.35">
      <c r="A3127" t="s">
        <v>1243</v>
      </c>
      <c r="B3127" t="s">
        <v>50</v>
      </c>
      <c r="C3127" t="s">
        <v>50</v>
      </c>
      <c r="D3127" t="s">
        <v>3858</v>
      </c>
      <c r="E3127">
        <v>1</v>
      </c>
      <c r="F3127" t="s">
        <v>3828</v>
      </c>
      <c r="G3127">
        <v>3</v>
      </c>
      <c r="H3127" t="s">
        <v>3828</v>
      </c>
      <c r="I3127">
        <v>3</v>
      </c>
      <c r="J3127" t="s">
        <v>25</v>
      </c>
      <c r="K3127" t="s">
        <v>17</v>
      </c>
      <c r="L3127" t="s">
        <v>4384</v>
      </c>
    </row>
    <row r="3128" spans="1:12" x14ac:dyDescent="0.35">
      <c r="A3128" t="s">
        <v>6687</v>
      </c>
      <c r="B3128" t="s">
        <v>47</v>
      </c>
      <c r="C3128" t="s">
        <v>47</v>
      </c>
      <c r="D3128" t="s">
        <v>3838</v>
      </c>
      <c r="E3128">
        <v>2</v>
      </c>
      <c r="F3128" t="s">
        <v>3879</v>
      </c>
      <c r="G3128">
        <v>4</v>
      </c>
      <c r="H3128" t="s">
        <v>3883</v>
      </c>
      <c r="I3128">
        <v>8</v>
      </c>
      <c r="J3128" t="s">
        <v>3833</v>
      </c>
      <c r="K3128" t="s">
        <v>17</v>
      </c>
      <c r="L3128" t="s">
        <v>4409</v>
      </c>
    </row>
    <row r="3129" spans="1:12" x14ac:dyDescent="0.35">
      <c r="A3129" t="s">
        <v>1244</v>
      </c>
      <c r="B3129" t="s">
        <v>31</v>
      </c>
      <c r="C3129" t="s">
        <v>31</v>
      </c>
      <c r="D3129" t="s">
        <v>3851</v>
      </c>
      <c r="E3129">
        <v>4</v>
      </c>
      <c r="F3129" t="s">
        <v>3846</v>
      </c>
      <c r="G3129">
        <v>1</v>
      </c>
      <c r="H3129" t="s">
        <v>3879</v>
      </c>
      <c r="I3129">
        <v>4</v>
      </c>
      <c r="J3129" t="s">
        <v>25</v>
      </c>
      <c r="K3129" t="s">
        <v>17</v>
      </c>
      <c r="L3129" t="s">
        <v>4143</v>
      </c>
    </row>
    <row r="3130" spans="1:12" x14ac:dyDescent="0.35">
      <c r="A3130" t="s">
        <v>6688</v>
      </c>
      <c r="B3130" t="s">
        <v>58</v>
      </c>
      <c r="C3130" t="s">
        <v>58</v>
      </c>
      <c r="D3130" t="s">
        <v>3834</v>
      </c>
      <c r="E3130">
        <v>5</v>
      </c>
      <c r="F3130" t="s">
        <v>3879</v>
      </c>
      <c r="G3130">
        <v>4</v>
      </c>
      <c r="H3130" t="s">
        <v>3880</v>
      </c>
      <c r="I3130">
        <v>20</v>
      </c>
      <c r="J3130" t="s">
        <v>3825</v>
      </c>
      <c r="K3130" t="s">
        <v>17</v>
      </c>
      <c r="L3130" t="s">
        <v>4401</v>
      </c>
    </row>
    <row r="3131" spans="1:12" x14ac:dyDescent="0.35">
      <c r="A3131" t="s">
        <v>1245</v>
      </c>
      <c r="B3131" t="s">
        <v>42</v>
      </c>
      <c r="C3131" t="s">
        <v>42</v>
      </c>
      <c r="D3131" t="s">
        <v>3825</v>
      </c>
      <c r="E3131">
        <v>5</v>
      </c>
      <c r="F3131" t="s">
        <v>3849</v>
      </c>
      <c r="G3131">
        <v>5</v>
      </c>
      <c r="H3131" t="s">
        <v>3855</v>
      </c>
      <c r="I3131">
        <v>25</v>
      </c>
      <c r="J3131" t="s">
        <v>16</v>
      </c>
      <c r="K3131" t="s">
        <v>26</v>
      </c>
      <c r="L3131" t="s">
        <v>4471</v>
      </c>
    </row>
    <row r="3132" spans="1:12" x14ac:dyDescent="0.35">
      <c r="A3132" t="s">
        <v>6689</v>
      </c>
      <c r="B3132" t="s">
        <v>50</v>
      </c>
      <c r="C3132" t="s">
        <v>50</v>
      </c>
      <c r="D3132" t="s">
        <v>3827</v>
      </c>
      <c r="E3132">
        <v>3</v>
      </c>
      <c r="F3132" t="s">
        <v>3828</v>
      </c>
      <c r="G3132">
        <v>3</v>
      </c>
      <c r="H3132" t="s">
        <v>3829</v>
      </c>
      <c r="I3132">
        <v>9</v>
      </c>
      <c r="J3132" t="s">
        <v>3833</v>
      </c>
      <c r="K3132" t="s">
        <v>17</v>
      </c>
      <c r="L3132" t="s">
        <v>4409</v>
      </c>
    </row>
    <row r="3133" spans="1:12" x14ac:dyDescent="0.35">
      <c r="A3133" t="s">
        <v>6690</v>
      </c>
      <c r="B3133" t="s">
        <v>31</v>
      </c>
      <c r="C3133" t="s">
        <v>31</v>
      </c>
      <c r="D3133" t="s">
        <v>3858</v>
      </c>
      <c r="E3133">
        <v>1</v>
      </c>
      <c r="F3133" t="s">
        <v>3846</v>
      </c>
      <c r="G3133">
        <v>1</v>
      </c>
      <c r="H3133" t="s">
        <v>3846</v>
      </c>
      <c r="I3133">
        <v>1</v>
      </c>
      <c r="J3133" t="s">
        <v>36</v>
      </c>
      <c r="K3133" t="s">
        <v>3833</v>
      </c>
      <c r="L3133" t="s">
        <v>5254</v>
      </c>
    </row>
    <row r="3134" spans="1:12" x14ac:dyDescent="0.35">
      <c r="A3134" t="s">
        <v>6691</v>
      </c>
      <c r="B3134" t="s">
        <v>42</v>
      </c>
      <c r="C3134" t="s">
        <v>42</v>
      </c>
      <c r="D3134" t="s">
        <v>3851</v>
      </c>
      <c r="E3134">
        <v>4</v>
      </c>
      <c r="F3134" t="s">
        <v>3849</v>
      </c>
      <c r="G3134">
        <v>5</v>
      </c>
      <c r="H3134" t="s">
        <v>3880</v>
      </c>
      <c r="I3134">
        <v>20</v>
      </c>
      <c r="J3134" t="s">
        <v>3833</v>
      </c>
      <c r="K3134" t="s">
        <v>17</v>
      </c>
      <c r="L3134" t="s">
        <v>4013</v>
      </c>
    </row>
    <row r="3135" spans="1:12" x14ac:dyDescent="0.35">
      <c r="A3135" t="s">
        <v>1246</v>
      </c>
      <c r="B3135" t="s">
        <v>15</v>
      </c>
      <c r="C3135" t="s">
        <v>15</v>
      </c>
      <c r="D3135" t="s">
        <v>3834</v>
      </c>
      <c r="E3135">
        <v>5</v>
      </c>
      <c r="F3135" t="s">
        <v>3842</v>
      </c>
      <c r="G3135">
        <v>2</v>
      </c>
      <c r="H3135" t="s">
        <v>3843</v>
      </c>
      <c r="I3135">
        <v>10</v>
      </c>
      <c r="J3135" t="s">
        <v>36</v>
      </c>
      <c r="K3135" t="s">
        <v>26</v>
      </c>
      <c r="L3135" t="s">
        <v>4831</v>
      </c>
    </row>
    <row r="3136" spans="1:12" x14ac:dyDescent="0.35">
      <c r="A3136" t="s">
        <v>1247</v>
      </c>
      <c r="B3136" t="s">
        <v>47</v>
      </c>
      <c r="C3136" t="s">
        <v>47</v>
      </c>
      <c r="D3136" t="s">
        <v>3838</v>
      </c>
      <c r="E3136">
        <v>2</v>
      </c>
      <c r="F3136" t="s">
        <v>3879</v>
      </c>
      <c r="G3136">
        <v>4</v>
      </c>
      <c r="H3136" t="s">
        <v>3825</v>
      </c>
      <c r="I3136">
        <v>8</v>
      </c>
      <c r="J3136" t="s">
        <v>25</v>
      </c>
      <c r="K3136" t="s">
        <v>17</v>
      </c>
      <c r="L3136" t="s">
        <v>4125</v>
      </c>
    </row>
    <row r="3137" spans="1:12" x14ac:dyDescent="0.35">
      <c r="A3137" t="s">
        <v>1248</v>
      </c>
      <c r="B3137" t="s">
        <v>58</v>
      </c>
      <c r="C3137" t="s">
        <v>58</v>
      </c>
      <c r="D3137" t="s">
        <v>3851</v>
      </c>
      <c r="E3137">
        <v>4</v>
      </c>
      <c r="F3137" t="s">
        <v>3879</v>
      </c>
      <c r="G3137">
        <v>4</v>
      </c>
      <c r="H3137" t="s">
        <v>3874</v>
      </c>
      <c r="I3137">
        <v>16</v>
      </c>
      <c r="J3137" t="s">
        <v>25</v>
      </c>
      <c r="K3137" t="s">
        <v>26</v>
      </c>
      <c r="L3137" t="s">
        <v>4132</v>
      </c>
    </row>
    <row r="3138" spans="1:12" x14ac:dyDescent="0.35">
      <c r="A3138" t="s">
        <v>1249</v>
      </c>
      <c r="B3138" t="s">
        <v>50</v>
      </c>
      <c r="C3138" t="s">
        <v>50</v>
      </c>
      <c r="D3138" t="s">
        <v>3827</v>
      </c>
      <c r="E3138">
        <v>3</v>
      </c>
      <c r="F3138" t="s">
        <v>3828</v>
      </c>
      <c r="G3138">
        <v>3</v>
      </c>
      <c r="H3138" t="s">
        <v>3829</v>
      </c>
      <c r="I3138">
        <v>9</v>
      </c>
      <c r="J3138" t="s">
        <v>16</v>
      </c>
      <c r="K3138" t="s">
        <v>26</v>
      </c>
      <c r="L3138" t="s">
        <v>4446</v>
      </c>
    </row>
    <row r="3139" spans="1:12" x14ac:dyDescent="0.35">
      <c r="A3139" t="s">
        <v>6692</v>
      </c>
      <c r="B3139" t="s">
        <v>31</v>
      </c>
      <c r="C3139" t="s">
        <v>31</v>
      </c>
      <c r="D3139" t="s">
        <v>3858</v>
      </c>
      <c r="E3139">
        <v>1</v>
      </c>
      <c r="F3139" t="s">
        <v>3846</v>
      </c>
      <c r="G3139">
        <v>1</v>
      </c>
      <c r="H3139" t="s">
        <v>3846</v>
      </c>
      <c r="I3139">
        <v>1</v>
      </c>
      <c r="J3139" t="s">
        <v>16</v>
      </c>
      <c r="K3139" t="s">
        <v>3833</v>
      </c>
      <c r="L3139" t="s">
        <v>4036</v>
      </c>
    </row>
    <row r="3140" spans="1:12" x14ac:dyDescent="0.35">
      <c r="A3140" t="s">
        <v>1250</v>
      </c>
      <c r="B3140" t="s">
        <v>3825</v>
      </c>
      <c r="C3140" t="s">
        <v>15</v>
      </c>
      <c r="D3140" t="s">
        <v>3851</v>
      </c>
      <c r="E3140">
        <v>4</v>
      </c>
      <c r="F3140" t="s">
        <v>3842</v>
      </c>
      <c r="G3140">
        <v>2</v>
      </c>
      <c r="H3140" t="s">
        <v>3883</v>
      </c>
      <c r="I3140">
        <v>8</v>
      </c>
      <c r="J3140" t="s">
        <v>36</v>
      </c>
      <c r="K3140" t="s">
        <v>26</v>
      </c>
      <c r="L3140" t="s">
        <v>4112</v>
      </c>
    </row>
    <row r="3141" spans="1:12" x14ac:dyDescent="0.35">
      <c r="A3141" t="s">
        <v>6693</v>
      </c>
      <c r="B3141" t="s">
        <v>24</v>
      </c>
      <c r="C3141" t="s">
        <v>24</v>
      </c>
      <c r="D3141" t="s">
        <v>3827</v>
      </c>
      <c r="E3141">
        <v>3</v>
      </c>
      <c r="F3141" t="s">
        <v>3833</v>
      </c>
      <c r="G3141">
        <v>3</v>
      </c>
      <c r="H3141" t="s">
        <v>3829</v>
      </c>
      <c r="I3141">
        <v>9</v>
      </c>
      <c r="J3141" t="s">
        <v>25</v>
      </c>
      <c r="K3141" t="s">
        <v>17</v>
      </c>
      <c r="L3141" t="s">
        <v>3825</v>
      </c>
    </row>
    <row r="3142" spans="1:12" x14ac:dyDescent="0.35">
      <c r="A3142" t="s">
        <v>6694</v>
      </c>
      <c r="B3142" t="s">
        <v>42</v>
      </c>
      <c r="C3142" t="s">
        <v>42</v>
      </c>
      <c r="D3142" t="s">
        <v>3827</v>
      </c>
      <c r="E3142">
        <v>3</v>
      </c>
      <c r="F3142" t="s">
        <v>3849</v>
      </c>
      <c r="G3142">
        <v>5</v>
      </c>
      <c r="H3142" t="s">
        <v>3835</v>
      </c>
      <c r="I3142">
        <v>15</v>
      </c>
      <c r="J3142" t="s">
        <v>3825</v>
      </c>
      <c r="K3142" t="s">
        <v>26</v>
      </c>
      <c r="L3142" t="s">
        <v>3830</v>
      </c>
    </row>
    <row r="3143" spans="1:12" x14ac:dyDescent="0.35">
      <c r="A3143" t="s">
        <v>6695</v>
      </c>
      <c r="B3143" t="s">
        <v>15</v>
      </c>
      <c r="C3143" t="s">
        <v>15</v>
      </c>
      <c r="D3143" t="s">
        <v>3827</v>
      </c>
      <c r="E3143">
        <v>3</v>
      </c>
      <c r="F3143" t="s">
        <v>3842</v>
      </c>
      <c r="G3143">
        <v>2</v>
      </c>
      <c r="H3143" t="s">
        <v>3902</v>
      </c>
      <c r="I3143">
        <v>6</v>
      </c>
      <c r="J3143" t="s">
        <v>25</v>
      </c>
      <c r="K3143" t="s">
        <v>3825</v>
      </c>
      <c r="L3143" t="s">
        <v>4244</v>
      </c>
    </row>
    <row r="3144" spans="1:12" x14ac:dyDescent="0.35">
      <c r="A3144" t="s">
        <v>6696</v>
      </c>
      <c r="B3144" t="s">
        <v>31</v>
      </c>
      <c r="C3144" t="s">
        <v>31</v>
      </c>
      <c r="D3144" t="s">
        <v>3834</v>
      </c>
      <c r="E3144">
        <v>5</v>
      </c>
      <c r="F3144" t="s">
        <v>3825</v>
      </c>
      <c r="G3144">
        <v>1</v>
      </c>
      <c r="H3144" t="s">
        <v>3849</v>
      </c>
      <c r="I3144">
        <v>5</v>
      </c>
      <c r="J3144" t="s">
        <v>3833</v>
      </c>
      <c r="K3144" t="s">
        <v>3830</v>
      </c>
      <c r="L3144" t="s">
        <v>3830</v>
      </c>
    </row>
    <row r="3145" spans="1:12" x14ac:dyDescent="0.35">
      <c r="A3145" t="s">
        <v>1251</v>
      </c>
      <c r="B3145" t="s">
        <v>24</v>
      </c>
      <c r="C3145" t="s">
        <v>24</v>
      </c>
      <c r="D3145" t="s">
        <v>3838</v>
      </c>
      <c r="E3145">
        <v>2</v>
      </c>
      <c r="F3145" t="s">
        <v>3828</v>
      </c>
      <c r="G3145">
        <v>3</v>
      </c>
      <c r="H3145" t="s">
        <v>3902</v>
      </c>
      <c r="I3145">
        <v>6</v>
      </c>
      <c r="J3145" t="s">
        <v>25</v>
      </c>
      <c r="K3145" t="s">
        <v>17</v>
      </c>
      <c r="L3145" t="s">
        <v>4112</v>
      </c>
    </row>
    <row r="3146" spans="1:12" x14ac:dyDescent="0.35">
      <c r="A3146" t="s">
        <v>6697</v>
      </c>
      <c r="B3146" t="s">
        <v>42</v>
      </c>
      <c r="C3146" t="s">
        <v>42</v>
      </c>
      <c r="D3146" t="s">
        <v>3834</v>
      </c>
      <c r="E3146">
        <v>5</v>
      </c>
      <c r="F3146" t="s">
        <v>3849</v>
      </c>
      <c r="G3146">
        <v>5</v>
      </c>
      <c r="H3146" t="s">
        <v>3855</v>
      </c>
      <c r="I3146">
        <v>25</v>
      </c>
      <c r="J3146" t="s">
        <v>3830</v>
      </c>
      <c r="K3146" t="s">
        <v>3825</v>
      </c>
      <c r="L3146" t="s">
        <v>4036</v>
      </c>
    </row>
    <row r="3147" spans="1:12" x14ac:dyDescent="0.35">
      <c r="A3147" t="s">
        <v>1252</v>
      </c>
      <c r="B3147" t="s">
        <v>24</v>
      </c>
      <c r="C3147" t="s">
        <v>24</v>
      </c>
      <c r="D3147" t="s">
        <v>3834</v>
      </c>
      <c r="E3147">
        <v>5</v>
      </c>
      <c r="F3147" t="s">
        <v>3828</v>
      </c>
      <c r="G3147">
        <v>3</v>
      </c>
      <c r="H3147" t="s">
        <v>3835</v>
      </c>
      <c r="I3147">
        <v>15</v>
      </c>
      <c r="J3147" t="s">
        <v>25</v>
      </c>
      <c r="K3147" t="s">
        <v>17</v>
      </c>
      <c r="L3147" t="s">
        <v>3893</v>
      </c>
    </row>
    <row r="3148" spans="1:12" x14ac:dyDescent="0.35">
      <c r="A3148" t="s">
        <v>4287</v>
      </c>
      <c r="B3148" t="s">
        <v>3830</v>
      </c>
      <c r="C3148" t="s">
        <v>3826</v>
      </c>
      <c r="D3148" t="s">
        <v>3851</v>
      </c>
      <c r="E3148">
        <v>4</v>
      </c>
      <c r="F3148" t="s">
        <v>3828</v>
      </c>
      <c r="G3148">
        <v>3</v>
      </c>
      <c r="H3148" t="s">
        <v>3852</v>
      </c>
      <c r="I3148">
        <v>12</v>
      </c>
      <c r="J3148" t="s">
        <v>3833</v>
      </c>
      <c r="K3148" t="s">
        <v>17</v>
      </c>
      <c r="L3148" t="s">
        <v>3903</v>
      </c>
    </row>
    <row r="3149" spans="1:12" x14ac:dyDescent="0.35">
      <c r="A3149" t="s">
        <v>6698</v>
      </c>
      <c r="B3149" t="s">
        <v>84</v>
      </c>
      <c r="C3149" t="s">
        <v>84</v>
      </c>
      <c r="D3149" t="s">
        <v>3858</v>
      </c>
      <c r="E3149">
        <v>1</v>
      </c>
      <c r="F3149" t="s">
        <v>3825</v>
      </c>
      <c r="G3149">
        <v>1.5</v>
      </c>
      <c r="H3149" t="s">
        <v>3839</v>
      </c>
      <c r="I3149">
        <v>1.5</v>
      </c>
      <c r="J3149" t="s">
        <v>16</v>
      </c>
      <c r="K3149" t="s">
        <v>3833</v>
      </c>
      <c r="L3149" t="s">
        <v>3957</v>
      </c>
    </row>
    <row r="3150" spans="1:12" x14ac:dyDescent="0.35">
      <c r="A3150" t="s">
        <v>6699</v>
      </c>
      <c r="B3150" t="s">
        <v>50</v>
      </c>
      <c r="C3150" t="s">
        <v>50</v>
      </c>
      <c r="D3150" t="s">
        <v>3827</v>
      </c>
      <c r="E3150">
        <v>3</v>
      </c>
      <c r="F3150" t="s">
        <v>3828</v>
      </c>
      <c r="G3150">
        <v>3</v>
      </c>
      <c r="H3150" t="s">
        <v>3829</v>
      </c>
      <c r="I3150">
        <v>9</v>
      </c>
      <c r="J3150" t="s">
        <v>3833</v>
      </c>
      <c r="K3150" t="s">
        <v>3833</v>
      </c>
      <c r="L3150" t="s">
        <v>3913</v>
      </c>
    </row>
    <row r="3151" spans="1:12" x14ac:dyDescent="0.35">
      <c r="A3151" t="s">
        <v>4288</v>
      </c>
      <c r="B3151" t="s">
        <v>3830</v>
      </c>
      <c r="C3151" t="s">
        <v>3826</v>
      </c>
      <c r="D3151" t="s">
        <v>3825</v>
      </c>
      <c r="E3151">
        <v>2</v>
      </c>
      <c r="F3151" t="s">
        <v>3879</v>
      </c>
      <c r="G3151">
        <v>4</v>
      </c>
      <c r="H3151" t="s">
        <v>3883</v>
      </c>
      <c r="I3151">
        <v>8</v>
      </c>
      <c r="J3151" t="s">
        <v>36</v>
      </c>
      <c r="K3151" t="s">
        <v>26</v>
      </c>
      <c r="L3151" t="s">
        <v>4164</v>
      </c>
    </row>
    <row r="3152" spans="1:12" x14ac:dyDescent="0.35">
      <c r="A3152" t="s">
        <v>6700</v>
      </c>
      <c r="B3152" t="s">
        <v>84</v>
      </c>
      <c r="C3152" t="s">
        <v>84</v>
      </c>
      <c r="D3152" t="s">
        <v>3838</v>
      </c>
      <c r="E3152">
        <v>2</v>
      </c>
      <c r="F3152" t="s">
        <v>3839</v>
      </c>
      <c r="G3152">
        <v>1.5</v>
      </c>
      <c r="H3152" t="s">
        <v>3828</v>
      </c>
      <c r="I3152">
        <v>3</v>
      </c>
      <c r="J3152" t="s">
        <v>3833</v>
      </c>
      <c r="K3152" t="s">
        <v>26</v>
      </c>
      <c r="L3152" t="s">
        <v>4245</v>
      </c>
    </row>
    <row r="3153" spans="1:12" x14ac:dyDescent="0.35">
      <c r="A3153" t="s">
        <v>6701</v>
      </c>
      <c r="B3153" t="s">
        <v>84</v>
      </c>
      <c r="C3153" t="s">
        <v>84</v>
      </c>
      <c r="D3153" t="s">
        <v>3858</v>
      </c>
      <c r="E3153">
        <v>1</v>
      </c>
      <c r="F3153" t="s">
        <v>3839</v>
      </c>
      <c r="G3153">
        <v>1.5</v>
      </c>
      <c r="H3153" t="s">
        <v>3839</v>
      </c>
      <c r="I3153">
        <v>1.5</v>
      </c>
      <c r="J3153" t="s">
        <v>3825</v>
      </c>
      <c r="K3153" t="s">
        <v>3833</v>
      </c>
      <c r="L3153" t="s">
        <v>4526</v>
      </c>
    </row>
    <row r="3154" spans="1:12" x14ac:dyDescent="0.35">
      <c r="A3154" t="s">
        <v>6702</v>
      </c>
      <c r="B3154" t="s">
        <v>24</v>
      </c>
      <c r="C3154" t="s">
        <v>24</v>
      </c>
      <c r="D3154" t="s">
        <v>3838</v>
      </c>
      <c r="E3154">
        <v>2</v>
      </c>
      <c r="F3154" t="s">
        <v>3828</v>
      </c>
      <c r="G3154">
        <v>3</v>
      </c>
      <c r="H3154" t="s">
        <v>3902</v>
      </c>
      <c r="I3154">
        <v>6</v>
      </c>
      <c r="J3154" t="s">
        <v>16</v>
      </c>
      <c r="K3154" t="s">
        <v>3833</v>
      </c>
      <c r="L3154" t="s">
        <v>4055</v>
      </c>
    </row>
    <row r="3155" spans="1:12" x14ac:dyDescent="0.35">
      <c r="A3155" t="s">
        <v>1253</v>
      </c>
      <c r="B3155" t="s">
        <v>84</v>
      </c>
      <c r="C3155" t="s">
        <v>84</v>
      </c>
      <c r="D3155" t="s">
        <v>3838</v>
      </c>
      <c r="E3155">
        <v>2</v>
      </c>
      <c r="F3155" t="s">
        <v>3839</v>
      </c>
      <c r="G3155">
        <v>1.5</v>
      </c>
      <c r="H3155" t="s">
        <v>3828</v>
      </c>
      <c r="I3155">
        <v>3</v>
      </c>
      <c r="J3155" t="s">
        <v>16</v>
      </c>
      <c r="K3155" t="s">
        <v>17</v>
      </c>
      <c r="L3155" t="s">
        <v>4763</v>
      </c>
    </row>
    <row r="3156" spans="1:12" x14ac:dyDescent="0.35">
      <c r="A3156" t="s">
        <v>6703</v>
      </c>
      <c r="B3156" t="s">
        <v>84</v>
      </c>
      <c r="C3156" t="s">
        <v>84</v>
      </c>
      <c r="D3156" t="s">
        <v>3827</v>
      </c>
      <c r="E3156">
        <v>3</v>
      </c>
      <c r="F3156" t="s">
        <v>3839</v>
      </c>
      <c r="G3156">
        <v>1.5</v>
      </c>
      <c r="H3156" t="s">
        <v>4060</v>
      </c>
      <c r="I3156">
        <v>4.5</v>
      </c>
      <c r="J3156" t="s">
        <v>3833</v>
      </c>
      <c r="K3156" t="s">
        <v>26</v>
      </c>
      <c r="L3156" t="s">
        <v>4855</v>
      </c>
    </row>
    <row r="3157" spans="1:12" x14ac:dyDescent="0.35">
      <c r="A3157" t="s">
        <v>1254</v>
      </c>
      <c r="B3157" t="s">
        <v>47</v>
      </c>
      <c r="C3157" t="s">
        <v>47</v>
      </c>
      <c r="D3157" t="s">
        <v>3838</v>
      </c>
      <c r="E3157">
        <v>2</v>
      </c>
      <c r="F3157" t="s">
        <v>3879</v>
      </c>
      <c r="G3157">
        <v>4</v>
      </c>
      <c r="H3157" t="s">
        <v>3883</v>
      </c>
      <c r="I3157">
        <v>8</v>
      </c>
      <c r="J3157" t="s">
        <v>25</v>
      </c>
      <c r="K3157" t="s">
        <v>26</v>
      </c>
      <c r="L3157" t="s">
        <v>4480</v>
      </c>
    </row>
    <row r="3158" spans="1:12" x14ac:dyDescent="0.35">
      <c r="A3158" t="s">
        <v>1255</v>
      </c>
      <c r="B3158" t="s">
        <v>50</v>
      </c>
      <c r="C3158" t="s">
        <v>50</v>
      </c>
      <c r="D3158" t="s">
        <v>3834</v>
      </c>
      <c r="E3158">
        <v>5</v>
      </c>
      <c r="F3158" t="s">
        <v>3828</v>
      </c>
      <c r="G3158">
        <v>3</v>
      </c>
      <c r="H3158" t="s">
        <v>3835</v>
      </c>
      <c r="I3158">
        <v>15</v>
      </c>
      <c r="J3158" t="s">
        <v>16</v>
      </c>
      <c r="K3158" t="s">
        <v>17</v>
      </c>
      <c r="L3158" t="s">
        <v>4003</v>
      </c>
    </row>
    <row r="3159" spans="1:12" x14ac:dyDescent="0.35">
      <c r="A3159" t="s">
        <v>6704</v>
      </c>
      <c r="B3159" t="s">
        <v>24</v>
      </c>
      <c r="C3159" t="s">
        <v>24</v>
      </c>
      <c r="D3159" t="s">
        <v>3858</v>
      </c>
      <c r="E3159">
        <v>1</v>
      </c>
      <c r="F3159" t="s">
        <v>3828</v>
      </c>
      <c r="G3159">
        <v>3</v>
      </c>
      <c r="H3159" t="s">
        <v>3828</v>
      </c>
      <c r="I3159">
        <v>3</v>
      </c>
      <c r="J3159" t="s">
        <v>25</v>
      </c>
      <c r="K3159" t="s">
        <v>3833</v>
      </c>
      <c r="L3159" t="s">
        <v>4401</v>
      </c>
    </row>
    <row r="3160" spans="1:12" x14ac:dyDescent="0.35">
      <c r="A3160" t="s">
        <v>1256</v>
      </c>
      <c r="B3160" t="s">
        <v>50</v>
      </c>
      <c r="C3160" t="s">
        <v>50</v>
      </c>
      <c r="D3160" t="s">
        <v>3858</v>
      </c>
      <c r="E3160">
        <v>1</v>
      </c>
      <c r="F3160" t="s">
        <v>3828</v>
      </c>
      <c r="G3160">
        <v>3</v>
      </c>
      <c r="H3160" t="s">
        <v>3828</v>
      </c>
      <c r="I3160">
        <v>3</v>
      </c>
      <c r="J3160" t="s">
        <v>25</v>
      </c>
      <c r="K3160" t="s">
        <v>17</v>
      </c>
      <c r="L3160" t="s">
        <v>4542</v>
      </c>
    </row>
    <row r="3161" spans="1:12" x14ac:dyDescent="0.35">
      <c r="A3161" t="s">
        <v>1257</v>
      </c>
      <c r="B3161" t="s">
        <v>58</v>
      </c>
      <c r="C3161" t="s">
        <v>58</v>
      </c>
      <c r="D3161" t="s">
        <v>3827</v>
      </c>
      <c r="E3161">
        <v>3</v>
      </c>
      <c r="F3161" t="s">
        <v>3879</v>
      </c>
      <c r="G3161">
        <v>4</v>
      </c>
      <c r="H3161" t="s">
        <v>3852</v>
      </c>
      <c r="I3161">
        <v>12</v>
      </c>
      <c r="J3161" t="s">
        <v>16</v>
      </c>
      <c r="K3161" t="s">
        <v>26</v>
      </c>
      <c r="L3161" t="s">
        <v>4226</v>
      </c>
    </row>
    <row r="3162" spans="1:12" x14ac:dyDescent="0.35">
      <c r="A3162" t="s">
        <v>1258</v>
      </c>
      <c r="B3162" t="s">
        <v>31</v>
      </c>
      <c r="C3162" t="s">
        <v>31</v>
      </c>
      <c r="D3162" t="s">
        <v>3858</v>
      </c>
      <c r="E3162">
        <v>1</v>
      </c>
      <c r="F3162" t="s">
        <v>3846</v>
      </c>
      <c r="G3162">
        <v>1</v>
      </c>
      <c r="H3162" t="s">
        <v>3846</v>
      </c>
      <c r="I3162">
        <v>1</v>
      </c>
      <c r="J3162" t="s">
        <v>16</v>
      </c>
      <c r="K3162" t="s">
        <v>26</v>
      </c>
      <c r="L3162" t="s">
        <v>4253</v>
      </c>
    </row>
    <row r="3163" spans="1:12" x14ac:dyDescent="0.35">
      <c r="A3163" t="s">
        <v>1259</v>
      </c>
      <c r="B3163" t="s">
        <v>31</v>
      </c>
      <c r="C3163" t="s">
        <v>31</v>
      </c>
      <c r="D3163" t="s">
        <v>3838</v>
      </c>
      <c r="E3163">
        <v>2</v>
      </c>
      <c r="F3163" t="s">
        <v>3846</v>
      </c>
      <c r="G3163">
        <v>1</v>
      </c>
      <c r="H3163" t="s">
        <v>3842</v>
      </c>
      <c r="I3163">
        <v>2</v>
      </c>
      <c r="J3163" t="s">
        <v>36</v>
      </c>
      <c r="K3163" t="s">
        <v>17</v>
      </c>
      <c r="L3163" t="s">
        <v>4576</v>
      </c>
    </row>
    <row r="3164" spans="1:12" x14ac:dyDescent="0.35">
      <c r="A3164" t="s">
        <v>6705</v>
      </c>
      <c r="B3164" t="s">
        <v>24</v>
      </c>
      <c r="C3164" t="s">
        <v>24</v>
      </c>
      <c r="D3164" t="s">
        <v>3827</v>
      </c>
      <c r="E3164">
        <v>3</v>
      </c>
      <c r="F3164" t="s">
        <v>3833</v>
      </c>
      <c r="G3164" t="s">
        <v>3826</v>
      </c>
      <c r="H3164" t="s">
        <v>3825</v>
      </c>
      <c r="I3164" t="s">
        <v>3826</v>
      </c>
      <c r="J3164" t="s">
        <v>3830</v>
      </c>
      <c r="K3164" t="s">
        <v>17</v>
      </c>
      <c r="L3164" t="s">
        <v>4291</v>
      </c>
    </row>
    <row r="3165" spans="1:12" x14ac:dyDescent="0.35">
      <c r="A3165" t="s">
        <v>6706</v>
      </c>
      <c r="B3165" t="s">
        <v>24</v>
      </c>
      <c r="C3165" t="s">
        <v>24</v>
      </c>
      <c r="D3165" t="s">
        <v>3834</v>
      </c>
      <c r="E3165">
        <v>5</v>
      </c>
      <c r="F3165" t="s">
        <v>3828</v>
      </c>
      <c r="G3165">
        <v>3</v>
      </c>
      <c r="H3165" t="s">
        <v>3835</v>
      </c>
      <c r="I3165">
        <v>15</v>
      </c>
      <c r="J3165" t="s">
        <v>36</v>
      </c>
      <c r="K3165" t="s">
        <v>3833</v>
      </c>
      <c r="L3165" t="s">
        <v>5016</v>
      </c>
    </row>
    <row r="3166" spans="1:12" x14ac:dyDescent="0.35">
      <c r="A3166" t="s">
        <v>1260</v>
      </c>
      <c r="B3166" t="s">
        <v>31</v>
      </c>
      <c r="C3166" t="s">
        <v>31</v>
      </c>
      <c r="D3166" t="s">
        <v>3838</v>
      </c>
      <c r="E3166">
        <v>2</v>
      </c>
      <c r="F3166" t="s">
        <v>3846</v>
      </c>
      <c r="G3166">
        <v>1</v>
      </c>
      <c r="H3166" t="s">
        <v>3842</v>
      </c>
      <c r="I3166">
        <v>2</v>
      </c>
      <c r="J3166" t="s">
        <v>25</v>
      </c>
      <c r="K3166" t="s">
        <v>17</v>
      </c>
      <c r="L3166" t="s">
        <v>4166</v>
      </c>
    </row>
    <row r="3167" spans="1:12" x14ac:dyDescent="0.35">
      <c r="A3167" t="s">
        <v>6707</v>
      </c>
      <c r="B3167" t="s">
        <v>31</v>
      </c>
      <c r="C3167" t="s">
        <v>31</v>
      </c>
      <c r="D3167" t="s">
        <v>3834</v>
      </c>
      <c r="E3167">
        <v>5</v>
      </c>
      <c r="F3167" t="s">
        <v>3846</v>
      </c>
      <c r="G3167">
        <v>1</v>
      </c>
      <c r="H3167" t="s">
        <v>3849</v>
      </c>
      <c r="I3167">
        <v>5</v>
      </c>
      <c r="J3167" t="s">
        <v>36</v>
      </c>
      <c r="K3167" t="s">
        <v>3830</v>
      </c>
      <c r="L3167" t="s">
        <v>4201</v>
      </c>
    </row>
    <row r="3168" spans="1:12" x14ac:dyDescent="0.35">
      <c r="A3168" t="s">
        <v>1261</v>
      </c>
      <c r="B3168" t="s">
        <v>24</v>
      </c>
      <c r="C3168" t="s">
        <v>24</v>
      </c>
      <c r="D3168" t="s">
        <v>3851</v>
      </c>
      <c r="E3168">
        <v>4</v>
      </c>
      <c r="F3168" t="s">
        <v>3828</v>
      </c>
      <c r="G3168">
        <v>3</v>
      </c>
      <c r="H3168" t="s">
        <v>3852</v>
      </c>
      <c r="I3168">
        <v>12</v>
      </c>
      <c r="J3168" t="s">
        <v>25</v>
      </c>
      <c r="K3168" t="s">
        <v>17</v>
      </c>
      <c r="L3168" t="s">
        <v>4421</v>
      </c>
    </row>
    <row r="3169" spans="1:12" x14ac:dyDescent="0.35">
      <c r="A3169" t="s">
        <v>1262</v>
      </c>
      <c r="B3169" t="s">
        <v>3830</v>
      </c>
      <c r="C3169" t="s">
        <v>31</v>
      </c>
      <c r="D3169" t="s">
        <v>3827</v>
      </c>
      <c r="E3169">
        <v>3</v>
      </c>
      <c r="F3169" t="s">
        <v>3846</v>
      </c>
      <c r="G3169">
        <v>1</v>
      </c>
      <c r="H3169" t="s">
        <v>3828</v>
      </c>
      <c r="I3169">
        <v>3</v>
      </c>
      <c r="J3169" t="s">
        <v>36</v>
      </c>
      <c r="K3169" t="s">
        <v>17</v>
      </c>
      <c r="L3169" t="s">
        <v>4289</v>
      </c>
    </row>
    <row r="3170" spans="1:12" x14ac:dyDescent="0.35">
      <c r="A3170" t="s">
        <v>1263</v>
      </c>
      <c r="B3170" t="s">
        <v>58</v>
      </c>
      <c r="C3170" t="s">
        <v>58</v>
      </c>
      <c r="D3170" t="s">
        <v>3834</v>
      </c>
      <c r="E3170">
        <v>5</v>
      </c>
      <c r="F3170" t="s">
        <v>3879</v>
      </c>
      <c r="G3170">
        <v>4</v>
      </c>
      <c r="H3170" t="s">
        <v>3880</v>
      </c>
      <c r="I3170">
        <v>20</v>
      </c>
      <c r="J3170" t="s">
        <v>36</v>
      </c>
      <c r="K3170" t="s">
        <v>17</v>
      </c>
      <c r="L3170" t="s">
        <v>4500</v>
      </c>
    </row>
    <row r="3171" spans="1:12" x14ac:dyDescent="0.35">
      <c r="A3171" t="s">
        <v>6708</v>
      </c>
      <c r="B3171" t="s">
        <v>42</v>
      </c>
      <c r="C3171" t="s">
        <v>42</v>
      </c>
      <c r="D3171" t="s">
        <v>3827</v>
      </c>
      <c r="E3171">
        <v>3</v>
      </c>
      <c r="F3171" t="s">
        <v>3849</v>
      </c>
      <c r="G3171">
        <v>5</v>
      </c>
      <c r="H3171" t="s">
        <v>3835</v>
      </c>
      <c r="I3171">
        <v>15</v>
      </c>
      <c r="J3171" t="s">
        <v>3833</v>
      </c>
      <c r="K3171" t="s">
        <v>17</v>
      </c>
      <c r="L3171" t="s">
        <v>5181</v>
      </c>
    </row>
    <row r="3172" spans="1:12" x14ac:dyDescent="0.35">
      <c r="A3172" t="s">
        <v>1264</v>
      </c>
      <c r="B3172" t="s">
        <v>84</v>
      </c>
      <c r="C3172" t="s">
        <v>84</v>
      </c>
      <c r="D3172" t="s">
        <v>3838</v>
      </c>
      <c r="E3172">
        <v>2</v>
      </c>
      <c r="F3172" t="s">
        <v>3825</v>
      </c>
      <c r="G3172">
        <v>1.5</v>
      </c>
      <c r="H3172" t="s">
        <v>3828</v>
      </c>
      <c r="I3172">
        <v>3</v>
      </c>
      <c r="J3172" t="s">
        <v>16</v>
      </c>
      <c r="K3172" t="s">
        <v>17</v>
      </c>
      <c r="L3172" t="s">
        <v>4028</v>
      </c>
    </row>
    <row r="3173" spans="1:12" x14ac:dyDescent="0.35">
      <c r="A3173" t="s">
        <v>1265</v>
      </c>
      <c r="B3173" t="s">
        <v>58</v>
      </c>
      <c r="C3173" t="s">
        <v>58</v>
      </c>
      <c r="D3173" t="s">
        <v>3827</v>
      </c>
      <c r="E3173">
        <v>3</v>
      </c>
      <c r="F3173" t="s">
        <v>3879</v>
      </c>
      <c r="G3173">
        <v>4</v>
      </c>
      <c r="H3173" t="s">
        <v>3852</v>
      </c>
      <c r="I3173">
        <v>12</v>
      </c>
      <c r="J3173" t="s">
        <v>25</v>
      </c>
      <c r="K3173" t="s">
        <v>26</v>
      </c>
      <c r="L3173" t="s">
        <v>3993</v>
      </c>
    </row>
    <row r="3174" spans="1:12" x14ac:dyDescent="0.35">
      <c r="A3174" t="s">
        <v>4290</v>
      </c>
      <c r="B3174" t="s">
        <v>3833</v>
      </c>
      <c r="C3174" t="s">
        <v>3826</v>
      </c>
      <c r="D3174" t="s">
        <v>3858</v>
      </c>
      <c r="E3174">
        <v>1</v>
      </c>
      <c r="F3174" t="s">
        <v>3828</v>
      </c>
      <c r="G3174">
        <v>3</v>
      </c>
      <c r="H3174" t="s">
        <v>3828</v>
      </c>
      <c r="I3174">
        <v>3</v>
      </c>
      <c r="J3174" t="s">
        <v>3833</v>
      </c>
      <c r="K3174" t="s">
        <v>3833</v>
      </c>
      <c r="L3174" t="s">
        <v>4291</v>
      </c>
    </row>
    <row r="3175" spans="1:12" x14ac:dyDescent="0.35">
      <c r="A3175" t="s">
        <v>1266</v>
      </c>
      <c r="B3175" t="s">
        <v>47</v>
      </c>
      <c r="C3175" t="s">
        <v>47</v>
      </c>
      <c r="D3175" t="s">
        <v>3827</v>
      </c>
      <c r="E3175">
        <v>3</v>
      </c>
      <c r="F3175" t="s">
        <v>3879</v>
      </c>
      <c r="G3175">
        <v>4</v>
      </c>
      <c r="H3175" t="s">
        <v>3852</v>
      </c>
      <c r="I3175">
        <v>12</v>
      </c>
      <c r="J3175" t="s">
        <v>16</v>
      </c>
      <c r="K3175" t="s">
        <v>26</v>
      </c>
      <c r="L3175" t="s">
        <v>4548</v>
      </c>
    </row>
    <row r="3176" spans="1:12" x14ac:dyDescent="0.35">
      <c r="A3176" t="s">
        <v>6709</v>
      </c>
      <c r="B3176" t="s">
        <v>31</v>
      </c>
      <c r="C3176" t="s">
        <v>31</v>
      </c>
      <c r="D3176" t="s">
        <v>3827</v>
      </c>
      <c r="E3176">
        <v>3</v>
      </c>
      <c r="F3176" t="s">
        <v>3846</v>
      </c>
      <c r="G3176">
        <v>1</v>
      </c>
      <c r="H3176" t="s">
        <v>3825</v>
      </c>
      <c r="I3176">
        <v>3</v>
      </c>
      <c r="J3176" t="s">
        <v>25</v>
      </c>
      <c r="K3176" t="s">
        <v>3833</v>
      </c>
      <c r="L3176" t="s">
        <v>4130</v>
      </c>
    </row>
    <row r="3177" spans="1:12" x14ac:dyDescent="0.35">
      <c r="A3177" t="s">
        <v>4292</v>
      </c>
      <c r="B3177" t="s">
        <v>3830</v>
      </c>
      <c r="C3177" t="s">
        <v>3826</v>
      </c>
      <c r="D3177" t="s">
        <v>3851</v>
      </c>
      <c r="E3177">
        <v>4</v>
      </c>
      <c r="F3177" t="s">
        <v>3828</v>
      </c>
      <c r="G3177">
        <v>3</v>
      </c>
      <c r="H3177" t="s">
        <v>3852</v>
      </c>
      <c r="I3177">
        <v>12</v>
      </c>
      <c r="J3177" t="s">
        <v>25</v>
      </c>
      <c r="K3177" t="s">
        <v>26</v>
      </c>
      <c r="L3177" t="s">
        <v>4293</v>
      </c>
    </row>
    <row r="3178" spans="1:12" x14ac:dyDescent="0.35">
      <c r="A3178" t="s">
        <v>1267</v>
      </c>
      <c r="B3178" t="s">
        <v>24</v>
      </c>
      <c r="C3178" t="s">
        <v>24</v>
      </c>
      <c r="D3178" t="s">
        <v>3851</v>
      </c>
      <c r="E3178">
        <v>4</v>
      </c>
      <c r="F3178" t="s">
        <v>3828</v>
      </c>
      <c r="G3178">
        <v>3</v>
      </c>
      <c r="H3178" t="s">
        <v>3852</v>
      </c>
      <c r="I3178">
        <v>12</v>
      </c>
      <c r="J3178" t="s">
        <v>36</v>
      </c>
      <c r="K3178" t="s">
        <v>17</v>
      </c>
      <c r="L3178" t="s">
        <v>4249</v>
      </c>
    </row>
    <row r="3179" spans="1:12" x14ac:dyDescent="0.35">
      <c r="A3179" t="s">
        <v>6710</v>
      </c>
      <c r="B3179" t="s">
        <v>84</v>
      </c>
      <c r="C3179" t="s">
        <v>84</v>
      </c>
      <c r="D3179" t="s">
        <v>3838</v>
      </c>
      <c r="E3179">
        <v>2</v>
      </c>
      <c r="F3179" t="s">
        <v>3839</v>
      </c>
      <c r="G3179">
        <v>1.5</v>
      </c>
      <c r="H3179" t="s">
        <v>3828</v>
      </c>
      <c r="I3179">
        <v>3</v>
      </c>
      <c r="J3179" t="s">
        <v>36</v>
      </c>
      <c r="K3179" t="s">
        <v>3833</v>
      </c>
      <c r="L3179" t="s">
        <v>3957</v>
      </c>
    </row>
    <row r="3180" spans="1:12" x14ac:dyDescent="0.35">
      <c r="A3180" t="s">
        <v>1268</v>
      </c>
      <c r="B3180" t="s">
        <v>24</v>
      </c>
      <c r="C3180" t="s">
        <v>24</v>
      </c>
      <c r="D3180" t="s">
        <v>3858</v>
      </c>
      <c r="E3180">
        <v>1</v>
      </c>
      <c r="F3180" t="s">
        <v>3828</v>
      </c>
      <c r="G3180">
        <v>3</v>
      </c>
      <c r="H3180" t="s">
        <v>3828</v>
      </c>
      <c r="I3180">
        <v>3</v>
      </c>
      <c r="J3180" t="s">
        <v>16</v>
      </c>
      <c r="K3180" t="s">
        <v>17</v>
      </c>
      <c r="L3180" t="s">
        <v>4609</v>
      </c>
    </row>
    <row r="3181" spans="1:12" x14ac:dyDescent="0.35">
      <c r="A3181" t="s">
        <v>6711</v>
      </c>
      <c r="B3181" t="s">
        <v>84</v>
      </c>
      <c r="C3181" t="s">
        <v>84</v>
      </c>
      <c r="D3181" t="s">
        <v>3834</v>
      </c>
      <c r="E3181">
        <v>5</v>
      </c>
      <c r="F3181" t="s">
        <v>3839</v>
      </c>
      <c r="G3181">
        <v>1.5</v>
      </c>
      <c r="H3181" t="s">
        <v>3899</v>
      </c>
      <c r="I3181">
        <v>7.5</v>
      </c>
      <c r="J3181" t="s">
        <v>16</v>
      </c>
      <c r="K3181" t="s">
        <v>3833</v>
      </c>
      <c r="L3181" t="s">
        <v>4514</v>
      </c>
    </row>
    <row r="3182" spans="1:12" x14ac:dyDescent="0.35">
      <c r="A3182" t="s">
        <v>1269</v>
      </c>
      <c r="B3182" t="s">
        <v>42</v>
      </c>
      <c r="C3182" t="s">
        <v>42</v>
      </c>
      <c r="D3182" t="s">
        <v>3834</v>
      </c>
      <c r="E3182">
        <v>5</v>
      </c>
      <c r="F3182" t="s">
        <v>3849</v>
      </c>
      <c r="G3182">
        <v>5</v>
      </c>
      <c r="H3182" t="s">
        <v>3855</v>
      </c>
      <c r="I3182">
        <v>25</v>
      </c>
      <c r="J3182" t="s">
        <v>36</v>
      </c>
      <c r="K3182" t="s">
        <v>26</v>
      </c>
      <c r="L3182" t="s">
        <v>4156</v>
      </c>
    </row>
    <row r="3183" spans="1:12" x14ac:dyDescent="0.35">
      <c r="A3183" t="s">
        <v>6712</v>
      </c>
      <c r="B3183" t="s">
        <v>58</v>
      </c>
      <c r="C3183" t="s">
        <v>58</v>
      </c>
      <c r="D3183" t="s">
        <v>3827</v>
      </c>
      <c r="E3183">
        <v>3</v>
      </c>
      <c r="F3183" t="s">
        <v>3879</v>
      </c>
      <c r="G3183">
        <v>4</v>
      </c>
      <c r="H3183" t="s">
        <v>3852</v>
      </c>
      <c r="I3183">
        <v>12</v>
      </c>
      <c r="J3183" t="s">
        <v>3833</v>
      </c>
      <c r="K3183" t="s">
        <v>17</v>
      </c>
      <c r="L3183" t="s">
        <v>5175</v>
      </c>
    </row>
    <row r="3184" spans="1:12" x14ac:dyDescent="0.35">
      <c r="A3184" t="s">
        <v>6713</v>
      </c>
      <c r="B3184" t="s">
        <v>84</v>
      </c>
      <c r="C3184" t="s">
        <v>84</v>
      </c>
      <c r="D3184" t="s">
        <v>3825</v>
      </c>
      <c r="E3184">
        <v>3</v>
      </c>
      <c r="F3184" t="s">
        <v>3839</v>
      </c>
      <c r="G3184">
        <v>1.5</v>
      </c>
      <c r="H3184" t="s">
        <v>4060</v>
      </c>
      <c r="I3184">
        <v>4.5</v>
      </c>
      <c r="J3184" t="s">
        <v>3833</v>
      </c>
      <c r="K3184" t="s">
        <v>3833</v>
      </c>
      <c r="L3184" t="s">
        <v>3884</v>
      </c>
    </row>
    <row r="3185" spans="1:12" x14ac:dyDescent="0.35">
      <c r="A3185" t="s">
        <v>1270</v>
      </c>
      <c r="B3185" t="s">
        <v>42</v>
      </c>
      <c r="C3185" t="s">
        <v>42</v>
      </c>
      <c r="D3185" t="s">
        <v>3834</v>
      </c>
      <c r="E3185">
        <v>5</v>
      </c>
      <c r="F3185" t="s">
        <v>3849</v>
      </c>
      <c r="G3185">
        <v>5</v>
      </c>
      <c r="H3185" t="s">
        <v>3855</v>
      </c>
      <c r="I3185">
        <v>25</v>
      </c>
      <c r="J3185" t="s">
        <v>25</v>
      </c>
      <c r="K3185" t="s">
        <v>26</v>
      </c>
      <c r="L3185" t="s">
        <v>4235</v>
      </c>
    </row>
    <row r="3186" spans="1:12" x14ac:dyDescent="0.35">
      <c r="A3186" t="s">
        <v>6714</v>
      </c>
      <c r="B3186" t="s">
        <v>47</v>
      </c>
      <c r="C3186" t="s">
        <v>47</v>
      </c>
      <c r="D3186" t="s">
        <v>3834</v>
      </c>
      <c r="E3186">
        <v>5</v>
      </c>
      <c r="F3186" t="s">
        <v>3879</v>
      </c>
      <c r="G3186">
        <v>4</v>
      </c>
      <c r="H3186" t="s">
        <v>3880</v>
      </c>
      <c r="I3186">
        <v>20</v>
      </c>
      <c r="J3186" t="s">
        <v>36</v>
      </c>
      <c r="K3186" t="s">
        <v>3833</v>
      </c>
      <c r="L3186" t="s">
        <v>4740</v>
      </c>
    </row>
    <row r="3187" spans="1:12" x14ac:dyDescent="0.35">
      <c r="A3187" t="s">
        <v>6715</v>
      </c>
      <c r="B3187" t="s">
        <v>50</v>
      </c>
      <c r="C3187" t="s">
        <v>50</v>
      </c>
      <c r="D3187" t="s">
        <v>3827</v>
      </c>
      <c r="E3187">
        <v>3</v>
      </c>
      <c r="F3187" t="s">
        <v>3828</v>
      </c>
      <c r="G3187">
        <v>3</v>
      </c>
      <c r="H3187" t="s">
        <v>3830</v>
      </c>
      <c r="I3187">
        <v>9</v>
      </c>
      <c r="J3187" t="s">
        <v>36</v>
      </c>
      <c r="K3187" t="s">
        <v>3833</v>
      </c>
      <c r="L3187" t="s">
        <v>4599</v>
      </c>
    </row>
    <row r="3188" spans="1:12" x14ac:dyDescent="0.35">
      <c r="A3188" t="s">
        <v>6716</v>
      </c>
      <c r="B3188" t="s">
        <v>50</v>
      </c>
      <c r="C3188" t="s">
        <v>50</v>
      </c>
      <c r="D3188" t="s">
        <v>3833</v>
      </c>
      <c r="E3188">
        <v>2</v>
      </c>
      <c r="F3188" t="s">
        <v>3828</v>
      </c>
      <c r="G3188">
        <v>3</v>
      </c>
      <c r="H3188" t="s">
        <v>3902</v>
      </c>
      <c r="I3188">
        <v>6</v>
      </c>
      <c r="J3188" t="s">
        <v>3833</v>
      </c>
      <c r="K3188" t="s">
        <v>26</v>
      </c>
      <c r="L3188" t="s">
        <v>4159</v>
      </c>
    </row>
    <row r="3189" spans="1:12" x14ac:dyDescent="0.35">
      <c r="A3189" t="s">
        <v>1271</v>
      </c>
      <c r="B3189" t="s">
        <v>3825</v>
      </c>
      <c r="C3189" t="s">
        <v>42</v>
      </c>
      <c r="D3189" t="s">
        <v>3858</v>
      </c>
      <c r="E3189">
        <v>1</v>
      </c>
      <c r="F3189" t="s">
        <v>3849</v>
      </c>
      <c r="G3189">
        <v>5</v>
      </c>
      <c r="H3189" t="s">
        <v>3849</v>
      </c>
      <c r="I3189">
        <v>5</v>
      </c>
      <c r="J3189" t="s">
        <v>36</v>
      </c>
      <c r="K3189" t="s">
        <v>26</v>
      </c>
      <c r="L3189" t="s">
        <v>3965</v>
      </c>
    </row>
    <row r="3190" spans="1:12" x14ac:dyDescent="0.35">
      <c r="A3190" t="s">
        <v>1272</v>
      </c>
      <c r="B3190" t="s">
        <v>58</v>
      </c>
      <c r="C3190" t="s">
        <v>58</v>
      </c>
      <c r="D3190" t="s">
        <v>3827</v>
      </c>
      <c r="E3190">
        <v>3</v>
      </c>
      <c r="F3190" t="s">
        <v>3879</v>
      </c>
      <c r="G3190">
        <v>4</v>
      </c>
      <c r="H3190" t="s">
        <v>3852</v>
      </c>
      <c r="I3190">
        <v>12</v>
      </c>
      <c r="J3190" t="s">
        <v>36</v>
      </c>
      <c r="K3190" t="s">
        <v>26</v>
      </c>
      <c r="L3190" t="s">
        <v>4011</v>
      </c>
    </row>
    <row r="3191" spans="1:12" x14ac:dyDescent="0.35">
      <c r="A3191" t="s">
        <v>6717</v>
      </c>
      <c r="B3191" t="s">
        <v>15</v>
      </c>
      <c r="C3191" t="s">
        <v>15</v>
      </c>
      <c r="D3191" t="s">
        <v>3827</v>
      </c>
      <c r="E3191">
        <v>3</v>
      </c>
      <c r="F3191" t="s">
        <v>3842</v>
      </c>
      <c r="G3191">
        <v>2</v>
      </c>
      <c r="H3191" t="s">
        <v>3902</v>
      </c>
      <c r="I3191">
        <v>6</v>
      </c>
      <c r="J3191" t="s">
        <v>16</v>
      </c>
      <c r="K3191" t="s">
        <v>3833</v>
      </c>
      <c r="L3191" t="s">
        <v>4582</v>
      </c>
    </row>
    <row r="3192" spans="1:12" x14ac:dyDescent="0.35">
      <c r="A3192" t="s">
        <v>6718</v>
      </c>
      <c r="B3192" t="s">
        <v>42</v>
      </c>
      <c r="C3192" t="s">
        <v>42</v>
      </c>
      <c r="D3192" t="s">
        <v>3827</v>
      </c>
      <c r="E3192">
        <v>3</v>
      </c>
      <c r="F3192" t="s">
        <v>3849</v>
      </c>
      <c r="G3192">
        <v>5</v>
      </c>
      <c r="H3192" t="s">
        <v>3835</v>
      </c>
      <c r="I3192">
        <v>15</v>
      </c>
      <c r="J3192" t="s">
        <v>16</v>
      </c>
      <c r="K3192" t="s">
        <v>3833</v>
      </c>
      <c r="L3192" t="s">
        <v>4148</v>
      </c>
    </row>
    <row r="3193" spans="1:12" x14ac:dyDescent="0.35">
      <c r="A3193" t="s">
        <v>4294</v>
      </c>
      <c r="B3193" t="s">
        <v>3830</v>
      </c>
      <c r="C3193" t="s">
        <v>3826</v>
      </c>
      <c r="D3193" t="s">
        <v>3851</v>
      </c>
      <c r="E3193">
        <v>4</v>
      </c>
      <c r="F3193" t="s">
        <v>3879</v>
      </c>
      <c r="G3193">
        <v>4</v>
      </c>
      <c r="H3193" t="s">
        <v>3874</v>
      </c>
      <c r="I3193">
        <v>16</v>
      </c>
      <c r="J3193" t="s">
        <v>36</v>
      </c>
      <c r="K3193" t="s">
        <v>26</v>
      </c>
      <c r="L3193" t="s">
        <v>4169</v>
      </c>
    </row>
    <row r="3194" spans="1:12" x14ac:dyDescent="0.35">
      <c r="A3194" t="s">
        <v>1273</v>
      </c>
      <c r="B3194" t="s">
        <v>84</v>
      </c>
      <c r="C3194" t="s">
        <v>84</v>
      </c>
      <c r="D3194" t="s">
        <v>3834</v>
      </c>
      <c r="E3194">
        <v>5</v>
      </c>
      <c r="F3194" t="s">
        <v>3839</v>
      </c>
      <c r="G3194">
        <v>1.5</v>
      </c>
      <c r="H3194" t="s">
        <v>3899</v>
      </c>
      <c r="I3194">
        <v>7.5</v>
      </c>
      <c r="J3194" t="s">
        <v>36</v>
      </c>
      <c r="K3194" t="s">
        <v>26</v>
      </c>
      <c r="L3194" t="s">
        <v>3864</v>
      </c>
    </row>
    <row r="3195" spans="1:12" x14ac:dyDescent="0.35">
      <c r="A3195" t="s">
        <v>6719</v>
      </c>
      <c r="B3195" t="s">
        <v>58</v>
      </c>
      <c r="C3195" t="s">
        <v>58</v>
      </c>
      <c r="D3195" t="s">
        <v>3858</v>
      </c>
      <c r="E3195">
        <v>1</v>
      </c>
      <c r="F3195" t="s">
        <v>3879</v>
      </c>
      <c r="G3195">
        <v>4</v>
      </c>
      <c r="H3195" t="s">
        <v>3825</v>
      </c>
      <c r="I3195">
        <v>4</v>
      </c>
      <c r="J3195" t="s">
        <v>36</v>
      </c>
      <c r="K3195" t="s">
        <v>3833</v>
      </c>
      <c r="L3195" t="s">
        <v>3865</v>
      </c>
    </row>
    <row r="3196" spans="1:12" x14ac:dyDescent="0.35">
      <c r="A3196" t="s">
        <v>6720</v>
      </c>
      <c r="B3196" t="s">
        <v>84</v>
      </c>
      <c r="C3196" t="s">
        <v>84</v>
      </c>
      <c r="D3196" t="s">
        <v>3838</v>
      </c>
      <c r="E3196">
        <v>2</v>
      </c>
      <c r="F3196" t="s">
        <v>3839</v>
      </c>
      <c r="G3196">
        <v>1.5</v>
      </c>
      <c r="H3196" t="s">
        <v>3828</v>
      </c>
      <c r="I3196">
        <v>3</v>
      </c>
      <c r="J3196" t="s">
        <v>3833</v>
      </c>
      <c r="K3196" t="s">
        <v>17</v>
      </c>
      <c r="L3196" t="s">
        <v>4289</v>
      </c>
    </row>
    <row r="3197" spans="1:12" x14ac:dyDescent="0.35">
      <c r="A3197" t="s">
        <v>6721</v>
      </c>
      <c r="B3197" t="s">
        <v>15</v>
      </c>
      <c r="C3197" t="s">
        <v>15</v>
      </c>
      <c r="D3197" t="s">
        <v>3827</v>
      </c>
      <c r="E3197">
        <v>3</v>
      </c>
      <c r="F3197" t="s">
        <v>3842</v>
      </c>
      <c r="G3197">
        <v>2</v>
      </c>
      <c r="H3197" t="s">
        <v>3902</v>
      </c>
      <c r="I3197">
        <v>6</v>
      </c>
      <c r="J3197" t="s">
        <v>16</v>
      </c>
      <c r="K3197" t="s">
        <v>3833</v>
      </c>
      <c r="L3197" t="s">
        <v>4307</v>
      </c>
    </row>
    <row r="3198" spans="1:12" x14ac:dyDescent="0.35">
      <c r="A3198" t="s">
        <v>1274</v>
      </c>
      <c r="B3198" t="s">
        <v>42</v>
      </c>
      <c r="C3198" t="s">
        <v>42</v>
      </c>
      <c r="D3198" t="s">
        <v>3838</v>
      </c>
      <c r="E3198">
        <v>2</v>
      </c>
      <c r="F3198" t="s">
        <v>3849</v>
      </c>
      <c r="G3198">
        <v>5</v>
      </c>
      <c r="H3198" t="s">
        <v>3843</v>
      </c>
      <c r="I3198">
        <v>10</v>
      </c>
      <c r="J3198" t="s">
        <v>25</v>
      </c>
      <c r="K3198" t="s">
        <v>17</v>
      </c>
      <c r="L3198" t="s">
        <v>4013</v>
      </c>
    </row>
    <row r="3199" spans="1:12" x14ac:dyDescent="0.35">
      <c r="A3199" t="s">
        <v>1275</v>
      </c>
      <c r="B3199" t="s">
        <v>84</v>
      </c>
      <c r="C3199" t="s">
        <v>84</v>
      </c>
      <c r="D3199" t="s">
        <v>3858</v>
      </c>
      <c r="E3199">
        <v>1</v>
      </c>
      <c r="F3199" t="s">
        <v>3839</v>
      </c>
      <c r="G3199">
        <v>1.5</v>
      </c>
      <c r="H3199" t="s">
        <v>3839</v>
      </c>
      <c r="I3199">
        <v>1.5</v>
      </c>
      <c r="J3199" t="s">
        <v>16</v>
      </c>
      <c r="K3199" t="s">
        <v>17</v>
      </c>
      <c r="L3199" t="s">
        <v>4083</v>
      </c>
    </row>
    <row r="3200" spans="1:12" x14ac:dyDescent="0.35">
      <c r="A3200" t="s">
        <v>6722</v>
      </c>
      <c r="B3200" t="s">
        <v>84</v>
      </c>
      <c r="C3200" t="s">
        <v>84</v>
      </c>
      <c r="D3200" t="s">
        <v>3851</v>
      </c>
      <c r="E3200">
        <v>4</v>
      </c>
      <c r="F3200" t="s">
        <v>3839</v>
      </c>
      <c r="G3200">
        <v>1.5</v>
      </c>
      <c r="H3200" t="s">
        <v>3902</v>
      </c>
      <c r="I3200">
        <v>6</v>
      </c>
      <c r="J3200" t="s">
        <v>36</v>
      </c>
      <c r="K3200" t="s">
        <v>17</v>
      </c>
      <c r="L3200" t="s">
        <v>3825</v>
      </c>
    </row>
    <row r="3201" spans="1:12" x14ac:dyDescent="0.35">
      <c r="A3201" t="s">
        <v>1276</v>
      </c>
      <c r="B3201" t="s">
        <v>50</v>
      </c>
      <c r="C3201" t="s">
        <v>50</v>
      </c>
      <c r="D3201" t="s">
        <v>3858</v>
      </c>
      <c r="E3201">
        <v>1</v>
      </c>
      <c r="F3201" t="s">
        <v>3828</v>
      </c>
      <c r="G3201">
        <v>3</v>
      </c>
      <c r="H3201" t="s">
        <v>3828</v>
      </c>
      <c r="I3201">
        <v>3</v>
      </c>
      <c r="J3201" t="s">
        <v>36</v>
      </c>
      <c r="K3201" t="s">
        <v>26</v>
      </c>
      <c r="L3201" t="s">
        <v>4400</v>
      </c>
    </row>
    <row r="3202" spans="1:12" x14ac:dyDescent="0.35">
      <c r="A3202" t="s">
        <v>4295</v>
      </c>
      <c r="B3202" t="s">
        <v>3825</v>
      </c>
      <c r="C3202" t="s">
        <v>3826</v>
      </c>
      <c r="D3202" t="s">
        <v>3834</v>
      </c>
      <c r="E3202">
        <v>5</v>
      </c>
      <c r="F3202" t="s">
        <v>3879</v>
      </c>
      <c r="G3202">
        <v>4</v>
      </c>
      <c r="H3202" t="s">
        <v>3880</v>
      </c>
      <c r="I3202">
        <v>20</v>
      </c>
      <c r="J3202" t="s">
        <v>25</v>
      </c>
      <c r="K3202" t="s">
        <v>3833</v>
      </c>
      <c r="L3202" t="s">
        <v>4296</v>
      </c>
    </row>
    <row r="3203" spans="1:12" x14ac:dyDescent="0.35">
      <c r="A3203" t="s">
        <v>1277</v>
      </c>
      <c r="B3203" t="s">
        <v>84</v>
      </c>
      <c r="C3203" t="s">
        <v>84</v>
      </c>
      <c r="D3203" t="s">
        <v>3851</v>
      </c>
      <c r="E3203">
        <v>4</v>
      </c>
      <c r="F3203" t="s">
        <v>3839</v>
      </c>
      <c r="G3203">
        <v>1.5</v>
      </c>
      <c r="H3203" t="s">
        <v>3902</v>
      </c>
      <c r="I3203">
        <v>6</v>
      </c>
      <c r="J3203" t="s">
        <v>16</v>
      </c>
      <c r="K3203" t="s">
        <v>26</v>
      </c>
      <c r="L3203" t="s">
        <v>4954</v>
      </c>
    </row>
    <row r="3204" spans="1:12" x14ac:dyDescent="0.35">
      <c r="A3204" t="s">
        <v>1278</v>
      </c>
      <c r="B3204" t="s">
        <v>24</v>
      </c>
      <c r="C3204" t="s">
        <v>24</v>
      </c>
      <c r="D3204" t="s">
        <v>3834</v>
      </c>
      <c r="E3204">
        <v>5</v>
      </c>
      <c r="F3204" t="s">
        <v>3828</v>
      </c>
      <c r="G3204">
        <v>3</v>
      </c>
      <c r="H3204" t="s">
        <v>3835</v>
      </c>
      <c r="I3204">
        <v>15</v>
      </c>
      <c r="J3204" t="s">
        <v>16</v>
      </c>
      <c r="K3204" t="s">
        <v>17</v>
      </c>
      <c r="L3204" t="s">
        <v>4384</v>
      </c>
    </row>
    <row r="3205" spans="1:12" x14ac:dyDescent="0.35">
      <c r="A3205" t="s">
        <v>6723</v>
      </c>
      <c r="B3205" t="s">
        <v>58</v>
      </c>
      <c r="C3205" t="s">
        <v>58</v>
      </c>
      <c r="D3205" t="s">
        <v>3833</v>
      </c>
      <c r="E3205" t="s">
        <v>3826</v>
      </c>
      <c r="F3205" t="s">
        <v>3879</v>
      </c>
      <c r="G3205">
        <v>4</v>
      </c>
      <c r="H3205" t="s">
        <v>3830</v>
      </c>
      <c r="I3205" t="s">
        <v>3826</v>
      </c>
      <c r="J3205" t="s">
        <v>36</v>
      </c>
      <c r="K3205" t="s">
        <v>17</v>
      </c>
      <c r="L3205" t="s">
        <v>3831</v>
      </c>
    </row>
    <row r="3206" spans="1:12" x14ac:dyDescent="0.35">
      <c r="A3206" t="s">
        <v>1279</v>
      </c>
      <c r="B3206" t="s">
        <v>47</v>
      </c>
      <c r="C3206" t="s">
        <v>47</v>
      </c>
      <c r="D3206" t="s">
        <v>3834</v>
      </c>
      <c r="E3206">
        <v>5</v>
      </c>
      <c r="F3206" t="s">
        <v>3879</v>
      </c>
      <c r="G3206">
        <v>4</v>
      </c>
      <c r="H3206" t="s">
        <v>3880</v>
      </c>
      <c r="I3206">
        <v>20</v>
      </c>
      <c r="J3206" t="s">
        <v>36</v>
      </c>
      <c r="K3206" t="s">
        <v>26</v>
      </c>
      <c r="L3206" t="s">
        <v>4227</v>
      </c>
    </row>
    <row r="3207" spans="1:12" x14ac:dyDescent="0.35">
      <c r="A3207" t="s">
        <v>1280</v>
      </c>
      <c r="B3207" t="s">
        <v>50</v>
      </c>
      <c r="C3207" t="s">
        <v>50</v>
      </c>
      <c r="D3207" t="s">
        <v>3851</v>
      </c>
      <c r="E3207">
        <v>4</v>
      </c>
      <c r="F3207" t="s">
        <v>3828</v>
      </c>
      <c r="G3207">
        <v>3</v>
      </c>
      <c r="H3207" t="s">
        <v>3852</v>
      </c>
      <c r="I3207">
        <v>12</v>
      </c>
      <c r="J3207" t="s">
        <v>16</v>
      </c>
      <c r="K3207" t="s">
        <v>17</v>
      </c>
      <c r="L3207" t="s">
        <v>4752</v>
      </c>
    </row>
    <row r="3208" spans="1:12" x14ac:dyDescent="0.35">
      <c r="A3208" t="s">
        <v>6724</v>
      </c>
      <c r="B3208" t="s">
        <v>84</v>
      </c>
      <c r="C3208" t="s">
        <v>84</v>
      </c>
      <c r="D3208" t="s">
        <v>3827</v>
      </c>
      <c r="E3208">
        <v>3</v>
      </c>
      <c r="F3208" t="s">
        <v>3839</v>
      </c>
      <c r="G3208">
        <v>1.5</v>
      </c>
      <c r="H3208" t="s">
        <v>4060</v>
      </c>
      <c r="I3208">
        <v>4.5</v>
      </c>
      <c r="J3208" t="s">
        <v>25</v>
      </c>
      <c r="K3208" t="s">
        <v>3830</v>
      </c>
      <c r="L3208" t="s">
        <v>4296</v>
      </c>
    </row>
    <row r="3209" spans="1:12" x14ac:dyDescent="0.35">
      <c r="A3209" t="s">
        <v>6725</v>
      </c>
      <c r="B3209" t="s">
        <v>15</v>
      </c>
      <c r="C3209" t="s">
        <v>15</v>
      </c>
      <c r="D3209" t="s">
        <v>3851</v>
      </c>
      <c r="E3209">
        <v>4</v>
      </c>
      <c r="F3209" t="s">
        <v>3842</v>
      </c>
      <c r="G3209">
        <v>2</v>
      </c>
      <c r="H3209" t="s">
        <v>3883</v>
      </c>
      <c r="I3209">
        <v>8</v>
      </c>
      <c r="J3209" t="s">
        <v>3833</v>
      </c>
      <c r="K3209" t="s">
        <v>26</v>
      </c>
      <c r="L3209" t="s">
        <v>3932</v>
      </c>
    </row>
    <row r="3210" spans="1:12" x14ac:dyDescent="0.35">
      <c r="A3210" t="s">
        <v>6726</v>
      </c>
      <c r="B3210" t="s">
        <v>31</v>
      </c>
      <c r="C3210" t="s">
        <v>31</v>
      </c>
      <c r="D3210" t="s">
        <v>3834</v>
      </c>
      <c r="E3210">
        <v>5</v>
      </c>
      <c r="F3210" t="s">
        <v>3846</v>
      </c>
      <c r="G3210">
        <v>1</v>
      </c>
      <c r="H3210" t="s">
        <v>3849</v>
      </c>
      <c r="I3210">
        <v>5</v>
      </c>
      <c r="J3210" t="s">
        <v>36</v>
      </c>
      <c r="K3210" t="s">
        <v>3833</v>
      </c>
      <c r="L3210" t="s">
        <v>4574</v>
      </c>
    </row>
    <row r="3211" spans="1:12" x14ac:dyDescent="0.35">
      <c r="A3211" t="s">
        <v>6727</v>
      </c>
      <c r="B3211" t="s">
        <v>24</v>
      </c>
      <c r="C3211" t="s">
        <v>24</v>
      </c>
      <c r="D3211" t="s">
        <v>3833</v>
      </c>
      <c r="E3211">
        <v>5</v>
      </c>
      <c r="F3211" t="s">
        <v>3828</v>
      </c>
      <c r="G3211">
        <v>3</v>
      </c>
      <c r="H3211" t="s">
        <v>3835</v>
      </c>
      <c r="I3211">
        <v>15</v>
      </c>
      <c r="J3211" t="s">
        <v>3833</v>
      </c>
      <c r="K3211" t="s">
        <v>17</v>
      </c>
      <c r="L3211" t="s">
        <v>5225</v>
      </c>
    </row>
    <row r="3212" spans="1:12" x14ac:dyDescent="0.35">
      <c r="A3212" t="s">
        <v>4297</v>
      </c>
      <c r="B3212" t="s">
        <v>3830</v>
      </c>
      <c r="C3212" t="s">
        <v>3826</v>
      </c>
      <c r="D3212" t="s">
        <v>3827</v>
      </c>
      <c r="E3212">
        <v>3</v>
      </c>
      <c r="F3212" t="s">
        <v>3879</v>
      </c>
      <c r="G3212">
        <v>4</v>
      </c>
      <c r="H3212" t="s">
        <v>3833</v>
      </c>
      <c r="I3212">
        <v>12</v>
      </c>
      <c r="J3212" t="s">
        <v>3833</v>
      </c>
      <c r="K3212" t="s">
        <v>17</v>
      </c>
      <c r="L3212" t="s">
        <v>4253</v>
      </c>
    </row>
    <row r="3213" spans="1:12" x14ac:dyDescent="0.35">
      <c r="A3213" t="s">
        <v>1281</v>
      </c>
      <c r="B3213" t="s">
        <v>58</v>
      </c>
      <c r="C3213" t="s">
        <v>58</v>
      </c>
      <c r="D3213" t="s">
        <v>3858</v>
      </c>
      <c r="E3213">
        <v>1</v>
      </c>
      <c r="F3213" t="s">
        <v>3879</v>
      </c>
      <c r="G3213">
        <v>4</v>
      </c>
      <c r="H3213" t="s">
        <v>3879</v>
      </c>
      <c r="I3213">
        <v>4</v>
      </c>
      <c r="J3213" t="s">
        <v>36</v>
      </c>
      <c r="K3213" t="s">
        <v>26</v>
      </c>
      <c r="L3213" t="s">
        <v>3997</v>
      </c>
    </row>
    <row r="3214" spans="1:12" x14ac:dyDescent="0.35">
      <c r="A3214" t="s">
        <v>1282</v>
      </c>
      <c r="B3214" t="s">
        <v>47</v>
      </c>
      <c r="C3214" t="s">
        <v>47</v>
      </c>
      <c r="D3214" t="s">
        <v>3834</v>
      </c>
      <c r="E3214">
        <v>5</v>
      </c>
      <c r="F3214" t="s">
        <v>3879</v>
      </c>
      <c r="G3214">
        <v>4</v>
      </c>
      <c r="H3214" t="s">
        <v>3880</v>
      </c>
      <c r="I3214">
        <v>20</v>
      </c>
      <c r="J3214" t="s">
        <v>36</v>
      </c>
      <c r="K3214" t="s">
        <v>26</v>
      </c>
      <c r="L3214" t="s">
        <v>4067</v>
      </c>
    </row>
    <row r="3215" spans="1:12" x14ac:dyDescent="0.35">
      <c r="A3215" t="s">
        <v>1283</v>
      </c>
      <c r="B3215" t="s">
        <v>24</v>
      </c>
      <c r="C3215" t="s">
        <v>24</v>
      </c>
      <c r="D3215" t="s">
        <v>3834</v>
      </c>
      <c r="E3215">
        <v>5</v>
      </c>
      <c r="F3215" t="s">
        <v>3828</v>
      </c>
      <c r="G3215">
        <v>3</v>
      </c>
      <c r="H3215" t="s">
        <v>3835</v>
      </c>
      <c r="I3215">
        <v>15</v>
      </c>
      <c r="J3215" t="s">
        <v>25</v>
      </c>
      <c r="K3215" t="s">
        <v>26</v>
      </c>
      <c r="L3215" t="s">
        <v>4166</v>
      </c>
    </row>
    <row r="3216" spans="1:12" x14ac:dyDescent="0.35">
      <c r="A3216" t="s">
        <v>1284</v>
      </c>
      <c r="B3216" t="s">
        <v>31</v>
      </c>
      <c r="C3216" t="s">
        <v>31</v>
      </c>
      <c r="D3216" t="s">
        <v>3838</v>
      </c>
      <c r="E3216">
        <v>2</v>
      </c>
      <c r="F3216" t="s">
        <v>3846</v>
      </c>
      <c r="G3216">
        <v>1</v>
      </c>
      <c r="H3216" t="s">
        <v>3842</v>
      </c>
      <c r="I3216">
        <v>2</v>
      </c>
      <c r="J3216" t="s">
        <v>16</v>
      </c>
      <c r="K3216" t="s">
        <v>26</v>
      </c>
      <c r="L3216" t="s">
        <v>3961</v>
      </c>
    </row>
    <row r="3217" spans="1:12" x14ac:dyDescent="0.35">
      <c r="A3217" t="s">
        <v>6728</v>
      </c>
      <c r="B3217" t="s">
        <v>50</v>
      </c>
      <c r="C3217" t="s">
        <v>50</v>
      </c>
      <c r="D3217" t="s">
        <v>3851</v>
      </c>
      <c r="E3217">
        <v>4</v>
      </c>
      <c r="F3217" t="s">
        <v>3828</v>
      </c>
      <c r="G3217">
        <v>3</v>
      </c>
      <c r="H3217" t="s">
        <v>3852</v>
      </c>
      <c r="I3217">
        <v>12</v>
      </c>
      <c r="J3217" t="s">
        <v>3825</v>
      </c>
      <c r="K3217" t="s">
        <v>26</v>
      </c>
      <c r="L3217" t="s">
        <v>4597</v>
      </c>
    </row>
    <row r="3218" spans="1:12" x14ac:dyDescent="0.35">
      <c r="A3218" t="s">
        <v>1285</v>
      </c>
      <c r="B3218" t="s">
        <v>31</v>
      </c>
      <c r="C3218" t="s">
        <v>31</v>
      </c>
      <c r="D3218" t="s">
        <v>3827</v>
      </c>
      <c r="E3218">
        <v>3</v>
      </c>
      <c r="F3218" t="s">
        <v>3846</v>
      </c>
      <c r="G3218">
        <v>1</v>
      </c>
      <c r="H3218" t="s">
        <v>3828</v>
      </c>
      <c r="I3218">
        <v>3</v>
      </c>
      <c r="J3218" t="s">
        <v>25</v>
      </c>
      <c r="K3218" t="s">
        <v>26</v>
      </c>
      <c r="L3218" t="s">
        <v>4379</v>
      </c>
    </row>
    <row r="3219" spans="1:12" x14ac:dyDescent="0.35">
      <c r="A3219" t="s">
        <v>6729</v>
      </c>
      <c r="B3219" t="s">
        <v>47</v>
      </c>
      <c r="C3219" t="s">
        <v>47</v>
      </c>
      <c r="D3219" t="s">
        <v>3834</v>
      </c>
      <c r="E3219">
        <v>5</v>
      </c>
      <c r="F3219" t="s">
        <v>3879</v>
      </c>
      <c r="G3219">
        <v>4</v>
      </c>
      <c r="H3219" t="s">
        <v>3880</v>
      </c>
      <c r="I3219">
        <v>20</v>
      </c>
      <c r="J3219" t="s">
        <v>16</v>
      </c>
      <c r="K3219" t="s">
        <v>3830</v>
      </c>
      <c r="L3219" t="s">
        <v>4441</v>
      </c>
    </row>
    <row r="3220" spans="1:12" x14ac:dyDescent="0.35">
      <c r="A3220" t="s">
        <v>1286</v>
      </c>
      <c r="B3220" t="s">
        <v>50</v>
      </c>
      <c r="C3220" t="s">
        <v>50</v>
      </c>
      <c r="D3220" t="s">
        <v>3851</v>
      </c>
      <c r="E3220">
        <v>4</v>
      </c>
      <c r="F3220" t="s">
        <v>3828</v>
      </c>
      <c r="G3220">
        <v>3</v>
      </c>
      <c r="H3220" t="s">
        <v>3852</v>
      </c>
      <c r="I3220">
        <v>12</v>
      </c>
      <c r="J3220" t="s">
        <v>16</v>
      </c>
      <c r="K3220" t="s">
        <v>26</v>
      </c>
      <c r="L3220" t="s">
        <v>4078</v>
      </c>
    </row>
    <row r="3221" spans="1:12" x14ac:dyDescent="0.35">
      <c r="A3221" t="s">
        <v>6730</v>
      </c>
      <c r="B3221" t="s">
        <v>42</v>
      </c>
      <c r="C3221" t="s">
        <v>42</v>
      </c>
      <c r="D3221" t="s">
        <v>3851</v>
      </c>
      <c r="E3221">
        <v>4</v>
      </c>
      <c r="F3221" t="s">
        <v>3849</v>
      </c>
      <c r="G3221">
        <v>5</v>
      </c>
      <c r="H3221" t="s">
        <v>3830</v>
      </c>
      <c r="I3221">
        <v>20</v>
      </c>
      <c r="J3221" t="s">
        <v>3833</v>
      </c>
      <c r="K3221" t="s">
        <v>17</v>
      </c>
      <c r="L3221" t="s">
        <v>4266</v>
      </c>
    </row>
    <row r="3222" spans="1:12" x14ac:dyDescent="0.35">
      <c r="A3222" t="s">
        <v>6731</v>
      </c>
      <c r="B3222" t="s">
        <v>15</v>
      </c>
      <c r="C3222" t="s">
        <v>15</v>
      </c>
      <c r="D3222" t="s">
        <v>3858</v>
      </c>
      <c r="E3222">
        <v>1</v>
      </c>
      <c r="F3222" t="s">
        <v>3842</v>
      </c>
      <c r="G3222">
        <v>2</v>
      </c>
      <c r="H3222" t="s">
        <v>3842</v>
      </c>
      <c r="I3222">
        <v>2</v>
      </c>
      <c r="J3222" t="s">
        <v>3833</v>
      </c>
      <c r="K3222" t="s">
        <v>3833</v>
      </c>
      <c r="L3222" t="s">
        <v>3833</v>
      </c>
    </row>
    <row r="3223" spans="1:12" x14ac:dyDescent="0.35">
      <c r="A3223" t="s">
        <v>6732</v>
      </c>
      <c r="B3223" t="s">
        <v>50</v>
      </c>
      <c r="C3223" t="s">
        <v>50</v>
      </c>
      <c r="D3223" t="s">
        <v>3851</v>
      </c>
      <c r="E3223">
        <v>4</v>
      </c>
      <c r="F3223" t="s">
        <v>3828</v>
      </c>
      <c r="G3223">
        <v>3</v>
      </c>
      <c r="H3223" t="s">
        <v>3852</v>
      </c>
      <c r="I3223">
        <v>12</v>
      </c>
      <c r="J3223" t="s">
        <v>36</v>
      </c>
      <c r="K3223" t="s">
        <v>3830</v>
      </c>
      <c r="L3223" t="s">
        <v>4055</v>
      </c>
    </row>
    <row r="3224" spans="1:12" x14ac:dyDescent="0.35">
      <c r="A3224" t="s">
        <v>6733</v>
      </c>
      <c r="B3224" t="s">
        <v>15</v>
      </c>
      <c r="C3224" t="s">
        <v>15</v>
      </c>
      <c r="D3224" t="s">
        <v>3838</v>
      </c>
      <c r="E3224">
        <v>2</v>
      </c>
      <c r="F3224" t="s">
        <v>3842</v>
      </c>
      <c r="G3224">
        <v>2</v>
      </c>
      <c r="H3224" t="s">
        <v>3879</v>
      </c>
      <c r="I3224">
        <v>4</v>
      </c>
      <c r="J3224" t="s">
        <v>16</v>
      </c>
      <c r="K3224" t="s">
        <v>3833</v>
      </c>
      <c r="L3224" t="s">
        <v>4388</v>
      </c>
    </row>
    <row r="3225" spans="1:12" x14ac:dyDescent="0.35">
      <c r="A3225" t="s">
        <v>1287</v>
      </c>
      <c r="B3225" t="s">
        <v>50</v>
      </c>
      <c r="C3225" t="s">
        <v>50</v>
      </c>
      <c r="D3225" t="s">
        <v>3827</v>
      </c>
      <c r="E3225">
        <v>3</v>
      </c>
      <c r="F3225" t="s">
        <v>3825</v>
      </c>
      <c r="G3225">
        <v>3</v>
      </c>
      <c r="H3225" t="s">
        <v>3829</v>
      </c>
      <c r="I3225">
        <v>9</v>
      </c>
      <c r="J3225" t="s">
        <v>25</v>
      </c>
      <c r="K3225" t="s">
        <v>17</v>
      </c>
      <c r="L3225" t="s">
        <v>4936</v>
      </c>
    </row>
    <row r="3226" spans="1:12" x14ac:dyDescent="0.35">
      <c r="A3226" t="s">
        <v>6734</v>
      </c>
      <c r="B3226" t="s">
        <v>15</v>
      </c>
      <c r="C3226" t="s">
        <v>15</v>
      </c>
      <c r="D3226" t="s">
        <v>3833</v>
      </c>
      <c r="E3226" t="s">
        <v>3826</v>
      </c>
      <c r="F3226" t="s">
        <v>3842</v>
      </c>
      <c r="G3226">
        <v>2</v>
      </c>
      <c r="H3226" t="s">
        <v>3825</v>
      </c>
      <c r="I3226" t="s">
        <v>3826</v>
      </c>
      <c r="J3226" t="s">
        <v>3833</v>
      </c>
      <c r="K3226" t="s">
        <v>3833</v>
      </c>
      <c r="L3226" t="s">
        <v>4389</v>
      </c>
    </row>
    <row r="3227" spans="1:12" x14ac:dyDescent="0.35">
      <c r="A3227" t="s">
        <v>6735</v>
      </c>
      <c r="B3227" t="s">
        <v>84</v>
      </c>
      <c r="C3227" t="s">
        <v>84</v>
      </c>
      <c r="D3227" t="s">
        <v>3834</v>
      </c>
      <c r="E3227">
        <v>5</v>
      </c>
      <c r="F3227" t="s">
        <v>3839</v>
      </c>
      <c r="G3227">
        <v>1.5</v>
      </c>
      <c r="H3227" t="s">
        <v>3830</v>
      </c>
      <c r="I3227">
        <v>7.5</v>
      </c>
      <c r="J3227" t="s">
        <v>3833</v>
      </c>
      <c r="K3227" t="s">
        <v>3825</v>
      </c>
      <c r="L3227" t="s">
        <v>4092</v>
      </c>
    </row>
    <row r="3228" spans="1:12" x14ac:dyDescent="0.35">
      <c r="A3228" t="s">
        <v>6736</v>
      </c>
      <c r="B3228" t="s">
        <v>58</v>
      </c>
      <c r="C3228" t="s">
        <v>58</v>
      </c>
      <c r="D3228" t="s">
        <v>3858</v>
      </c>
      <c r="E3228">
        <v>1</v>
      </c>
      <c r="F3228" t="s">
        <v>3879</v>
      </c>
      <c r="G3228">
        <v>4</v>
      </c>
      <c r="H3228" t="s">
        <v>3879</v>
      </c>
      <c r="I3228">
        <v>4</v>
      </c>
      <c r="J3228" t="s">
        <v>25</v>
      </c>
      <c r="K3228" t="s">
        <v>3833</v>
      </c>
      <c r="L3228" t="s">
        <v>4125</v>
      </c>
    </row>
    <row r="3229" spans="1:12" x14ac:dyDescent="0.35">
      <c r="A3229" t="s">
        <v>4298</v>
      </c>
      <c r="B3229" t="s">
        <v>3833</v>
      </c>
      <c r="C3229" t="s">
        <v>3826</v>
      </c>
      <c r="D3229" t="s">
        <v>3851</v>
      </c>
      <c r="E3229">
        <v>4</v>
      </c>
      <c r="F3229" t="s">
        <v>3879</v>
      </c>
      <c r="G3229">
        <v>4</v>
      </c>
      <c r="H3229" t="s">
        <v>3874</v>
      </c>
      <c r="I3229">
        <v>16</v>
      </c>
      <c r="J3229" t="s">
        <v>16</v>
      </c>
      <c r="K3229" t="s">
        <v>3833</v>
      </c>
      <c r="L3229" t="s">
        <v>4127</v>
      </c>
    </row>
    <row r="3230" spans="1:12" x14ac:dyDescent="0.35">
      <c r="A3230" t="s">
        <v>1288</v>
      </c>
      <c r="B3230" t="s">
        <v>42</v>
      </c>
      <c r="C3230" t="s">
        <v>42</v>
      </c>
      <c r="D3230" t="s">
        <v>3858</v>
      </c>
      <c r="E3230">
        <v>1</v>
      </c>
      <c r="F3230" t="s">
        <v>3849</v>
      </c>
      <c r="G3230">
        <v>5</v>
      </c>
      <c r="H3230" t="s">
        <v>3849</v>
      </c>
      <c r="I3230">
        <v>5</v>
      </c>
      <c r="J3230" t="s">
        <v>25</v>
      </c>
      <c r="K3230" t="s">
        <v>17</v>
      </c>
      <c r="L3230" t="s">
        <v>4599</v>
      </c>
    </row>
    <row r="3231" spans="1:12" x14ac:dyDescent="0.35">
      <c r="A3231" t="s">
        <v>1289</v>
      </c>
      <c r="B3231" t="s">
        <v>47</v>
      </c>
      <c r="C3231" t="s">
        <v>47</v>
      </c>
      <c r="D3231" t="s">
        <v>3834</v>
      </c>
      <c r="E3231">
        <v>5</v>
      </c>
      <c r="F3231" t="s">
        <v>3879</v>
      </c>
      <c r="G3231">
        <v>4</v>
      </c>
      <c r="H3231" t="s">
        <v>3880</v>
      </c>
      <c r="I3231">
        <v>20</v>
      </c>
      <c r="J3231" t="s">
        <v>36</v>
      </c>
      <c r="K3231" t="s">
        <v>17</v>
      </c>
      <c r="L3231" t="s">
        <v>3865</v>
      </c>
    </row>
    <row r="3232" spans="1:12" x14ac:dyDescent="0.35">
      <c r="A3232" t="s">
        <v>6737</v>
      </c>
      <c r="B3232" t="s">
        <v>24</v>
      </c>
      <c r="C3232" t="s">
        <v>24</v>
      </c>
      <c r="D3232" t="s">
        <v>3834</v>
      </c>
      <c r="E3232">
        <v>5</v>
      </c>
      <c r="F3232" t="s">
        <v>3828</v>
      </c>
      <c r="G3232">
        <v>3</v>
      </c>
      <c r="H3232" t="s">
        <v>3835</v>
      </c>
      <c r="I3232">
        <v>15</v>
      </c>
      <c r="J3232" t="s">
        <v>25</v>
      </c>
      <c r="K3232" t="s">
        <v>3833</v>
      </c>
      <c r="L3232" t="s">
        <v>4251</v>
      </c>
    </row>
    <row r="3233" spans="1:12" x14ac:dyDescent="0.35">
      <c r="A3233" t="s">
        <v>1290</v>
      </c>
      <c r="B3233" t="s">
        <v>50</v>
      </c>
      <c r="C3233" t="s">
        <v>50</v>
      </c>
      <c r="D3233" t="s">
        <v>3827</v>
      </c>
      <c r="E3233">
        <v>3</v>
      </c>
      <c r="F3233" t="s">
        <v>3828</v>
      </c>
      <c r="G3233">
        <v>3</v>
      </c>
      <c r="H3233" t="s">
        <v>3829</v>
      </c>
      <c r="I3233">
        <v>9</v>
      </c>
      <c r="J3233" t="s">
        <v>36</v>
      </c>
      <c r="K3233" t="s">
        <v>17</v>
      </c>
      <c r="L3233" t="s">
        <v>4130</v>
      </c>
    </row>
    <row r="3234" spans="1:12" x14ac:dyDescent="0.35">
      <c r="A3234" t="s">
        <v>6738</v>
      </c>
      <c r="B3234" t="s">
        <v>58</v>
      </c>
      <c r="C3234" t="s">
        <v>58</v>
      </c>
      <c r="D3234" t="s">
        <v>3827</v>
      </c>
      <c r="E3234">
        <v>3</v>
      </c>
      <c r="F3234" t="s">
        <v>3879</v>
      </c>
      <c r="G3234">
        <v>4</v>
      </c>
      <c r="H3234" t="s">
        <v>3852</v>
      </c>
      <c r="I3234">
        <v>12</v>
      </c>
      <c r="J3234" t="s">
        <v>25</v>
      </c>
      <c r="K3234" t="s">
        <v>3833</v>
      </c>
      <c r="L3234" t="s">
        <v>4094</v>
      </c>
    </row>
    <row r="3235" spans="1:12" x14ac:dyDescent="0.35">
      <c r="A3235" t="s">
        <v>6739</v>
      </c>
      <c r="B3235" t="s">
        <v>24</v>
      </c>
      <c r="C3235" t="s">
        <v>24</v>
      </c>
      <c r="D3235" t="s">
        <v>3827</v>
      </c>
      <c r="E3235">
        <v>3</v>
      </c>
      <c r="F3235" t="s">
        <v>3828</v>
      </c>
      <c r="G3235">
        <v>3</v>
      </c>
      <c r="H3235" t="s">
        <v>3829</v>
      </c>
      <c r="I3235">
        <v>9</v>
      </c>
      <c r="J3235" t="s">
        <v>3833</v>
      </c>
      <c r="K3235" t="s">
        <v>26</v>
      </c>
      <c r="L3235" t="s">
        <v>4656</v>
      </c>
    </row>
    <row r="3236" spans="1:12" x14ac:dyDescent="0.35">
      <c r="A3236" t="s">
        <v>6740</v>
      </c>
      <c r="B3236" t="s">
        <v>15</v>
      </c>
      <c r="C3236" t="s">
        <v>15</v>
      </c>
      <c r="D3236" t="s">
        <v>3834</v>
      </c>
      <c r="E3236">
        <v>5</v>
      </c>
      <c r="F3236" t="s">
        <v>3842</v>
      </c>
      <c r="G3236">
        <v>2</v>
      </c>
      <c r="H3236" t="s">
        <v>3843</v>
      </c>
      <c r="I3236">
        <v>10</v>
      </c>
      <c r="J3236" t="s">
        <v>3833</v>
      </c>
      <c r="K3236" t="s">
        <v>17</v>
      </c>
      <c r="L3236" t="s">
        <v>4444</v>
      </c>
    </row>
    <row r="3237" spans="1:12" x14ac:dyDescent="0.35">
      <c r="A3237" t="s">
        <v>6741</v>
      </c>
      <c r="B3237" t="s">
        <v>47</v>
      </c>
      <c r="C3237" t="s">
        <v>47</v>
      </c>
      <c r="D3237" t="s">
        <v>3858</v>
      </c>
      <c r="E3237">
        <v>1</v>
      </c>
      <c r="F3237" t="s">
        <v>3879</v>
      </c>
      <c r="G3237">
        <v>4</v>
      </c>
      <c r="H3237" t="s">
        <v>3879</v>
      </c>
      <c r="I3237">
        <v>4</v>
      </c>
      <c r="J3237" t="s">
        <v>25</v>
      </c>
      <c r="K3237" t="s">
        <v>3833</v>
      </c>
      <c r="L3237" t="s">
        <v>4211</v>
      </c>
    </row>
    <row r="3238" spans="1:12" x14ac:dyDescent="0.35">
      <c r="A3238" t="s">
        <v>4299</v>
      </c>
      <c r="B3238" t="s">
        <v>3833</v>
      </c>
      <c r="C3238" t="s">
        <v>84</v>
      </c>
      <c r="D3238" t="s">
        <v>3838</v>
      </c>
      <c r="E3238">
        <v>2</v>
      </c>
      <c r="F3238" t="s">
        <v>3839</v>
      </c>
      <c r="G3238">
        <v>1.5</v>
      </c>
      <c r="H3238" t="s">
        <v>3828</v>
      </c>
      <c r="I3238">
        <v>3</v>
      </c>
      <c r="J3238" t="s">
        <v>3833</v>
      </c>
      <c r="K3238" t="s">
        <v>26</v>
      </c>
      <c r="L3238" t="s">
        <v>4300</v>
      </c>
    </row>
    <row r="3239" spans="1:12" x14ac:dyDescent="0.35">
      <c r="A3239" t="s">
        <v>6742</v>
      </c>
      <c r="B3239" t="s">
        <v>31</v>
      </c>
      <c r="C3239" t="s">
        <v>31</v>
      </c>
      <c r="D3239" t="s">
        <v>3838</v>
      </c>
      <c r="E3239">
        <v>2</v>
      </c>
      <c r="F3239" t="s">
        <v>3846</v>
      </c>
      <c r="G3239">
        <v>1</v>
      </c>
      <c r="H3239" t="s">
        <v>3842</v>
      </c>
      <c r="I3239">
        <v>2</v>
      </c>
      <c r="J3239" t="s">
        <v>3833</v>
      </c>
      <c r="K3239" t="s">
        <v>26</v>
      </c>
      <c r="L3239" t="s">
        <v>4633</v>
      </c>
    </row>
    <row r="3240" spans="1:12" x14ac:dyDescent="0.35">
      <c r="A3240" t="s">
        <v>6743</v>
      </c>
      <c r="B3240" t="s">
        <v>42</v>
      </c>
      <c r="C3240" t="s">
        <v>42</v>
      </c>
      <c r="D3240" t="s">
        <v>3851</v>
      </c>
      <c r="E3240">
        <v>4</v>
      </c>
      <c r="F3240" t="s">
        <v>3849</v>
      </c>
      <c r="G3240">
        <v>5</v>
      </c>
      <c r="H3240" t="s">
        <v>3880</v>
      </c>
      <c r="I3240">
        <v>20</v>
      </c>
      <c r="J3240" t="s">
        <v>3833</v>
      </c>
      <c r="K3240" t="s">
        <v>17</v>
      </c>
      <c r="L3240" t="s">
        <v>3981</v>
      </c>
    </row>
    <row r="3241" spans="1:12" x14ac:dyDescent="0.35">
      <c r="A3241" t="s">
        <v>4301</v>
      </c>
      <c r="B3241" t="s">
        <v>3833</v>
      </c>
      <c r="C3241" t="s">
        <v>3826</v>
      </c>
      <c r="D3241" t="s">
        <v>3834</v>
      </c>
      <c r="E3241">
        <v>5</v>
      </c>
      <c r="F3241" t="s">
        <v>3879</v>
      </c>
      <c r="G3241">
        <v>4</v>
      </c>
      <c r="H3241" t="s">
        <v>3880</v>
      </c>
      <c r="I3241">
        <v>20</v>
      </c>
      <c r="J3241" t="s">
        <v>16</v>
      </c>
      <c r="K3241" t="s">
        <v>3833</v>
      </c>
      <c r="L3241" t="s">
        <v>4302</v>
      </c>
    </row>
    <row r="3242" spans="1:12" x14ac:dyDescent="0.35">
      <c r="A3242" t="s">
        <v>4303</v>
      </c>
      <c r="B3242" t="s">
        <v>3830</v>
      </c>
      <c r="C3242" t="s">
        <v>42</v>
      </c>
      <c r="D3242" t="s">
        <v>3838</v>
      </c>
      <c r="E3242">
        <v>2</v>
      </c>
      <c r="F3242" t="s">
        <v>3849</v>
      </c>
      <c r="G3242">
        <v>5</v>
      </c>
      <c r="H3242" t="s">
        <v>3843</v>
      </c>
      <c r="I3242">
        <v>10</v>
      </c>
      <c r="J3242" t="s">
        <v>3833</v>
      </c>
      <c r="K3242" t="s">
        <v>17</v>
      </c>
      <c r="L3242" t="s">
        <v>4224</v>
      </c>
    </row>
    <row r="3243" spans="1:12" x14ac:dyDescent="0.35">
      <c r="A3243" t="s">
        <v>6744</v>
      </c>
      <c r="B3243" t="s">
        <v>31</v>
      </c>
      <c r="C3243" t="s">
        <v>31</v>
      </c>
      <c r="D3243" t="s">
        <v>3858</v>
      </c>
      <c r="E3243">
        <v>1</v>
      </c>
      <c r="F3243" t="s">
        <v>3846</v>
      </c>
      <c r="G3243">
        <v>1</v>
      </c>
      <c r="H3243" t="s">
        <v>3846</v>
      </c>
      <c r="I3243">
        <v>1</v>
      </c>
      <c r="J3243" t="s">
        <v>25</v>
      </c>
      <c r="K3243" t="s">
        <v>26</v>
      </c>
      <c r="L3243" t="s">
        <v>3833</v>
      </c>
    </row>
    <row r="3244" spans="1:12" x14ac:dyDescent="0.35">
      <c r="A3244" t="s">
        <v>1291</v>
      </c>
      <c r="B3244" t="s">
        <v>47</v>
      </c>
      <c r="C3244" t="s">
        <v>47</v>
      </c>
      <c r="D3244" t="s">
        <v>3827</v>
      </c>
      <c r="E3244">
        <v>3</v>
      </c>
      <c r="F3244" t="s">
        <v>3879</v>
      </c>
      <c r="G3244">
        <v>4</v>
      </c>
      <c r="H3244" t="s">
        <v>3852</v>
      </c>
      <c r="I3244">
        <v>12</v>
      </c>
      <c r="J3244" t="s">
        <v>16</v>
      </c>
      <c r="K3244" t="s">
        <v>26</v>
      </c>
      <c r="L3244" t="s">
        <v>4500</v>
      </c>
    </row>
    <row r="3245" spans="1:12" x14ac:dyDescent="0.35">
      <c r="A3245" t="s">
        <v>4304</v>
      </c>
      <c r="B3245" t="s">
        <v>3833</v>
      </c>
      <c r="C3245" t="s">
        <v>3826</v>
      </c>
      <c r="D3245" t="s">
        <v>3827</v>
      </c>
      <c r="E3245">
        <v>3</v>
      </c>
      <c r="F3245" t="s">
        <v>3828</v>
      </c>
      <c r="G3245">
        <v>3</v>
      </c>
      <c r="H3245" t="s">
        <v>3829</v>
      </c>
      <c r="I3245">
        <v>9</v>
      </c>
      <c r="J3245" t="s">
        <v>16</v>
      </c>
      <c r="K3245" t="s">
        <v>26</v>
      </c>
      <c r="L3245" t="s">
        <v>4305</v>
      </c>
    </row>
    <row r="3246" spans="1:12" x14ac:dyDescent="0.35">
      <c r="A3246" t="s">
        <v>6745</v>
      </c>
      <c r="B3246" t="s">
        <v>47</v>
      </c>
      <c r="C3246" t="s">
        <v>47</v>
      </c>
      <c r="D3246" t="s">
        <v>3827</v>
      </c>
      <c r="E3246">
        <v>3</v>
      </c>
      <c r="F3246" t="s">
        <v>3879</v>
      </c>
      <c r="G3246">
        <v>4</v>
      </c>
      <c r="H3246" t="s">
        <v>3852</v>
      </c>
      <c r="I3246">
        <v>12</v>
      </c>
      <c r="J3246" t="s">
        <v>3833</v>
      </c>
      <c r="K3246" t="s">
        <v>3833</v>
      </c>
      <c r="L3246" t="s">
        <v>3942</v>
      </c>
    </row>
    <row r="3247" spans="1:12" x14ac:dyDescent="0.35">
      <c r="A3247" t="s">
        <v>6746</v>
      </c>
      <c r="B3247" t="s">
        <v>31</v>
      </c>
      <c r="C3247" t="s">
        <v>31</v>
      </c>
      <c r="D3247" t="s">
        <v>3834</v>
      </c>
      <c r="E3247">
        <v>5</v>
      </c>
      <c r="F3247" t="s">
        <v>3846</v>
      </c>
      <c r="G3247">
        <v>1</v>
      </c>
      <c r="H3247" t="s">
        <v>3849</v>
      </c>
      <c r="I3247">
        <v>5</v>
      </c>
      <c r="J3247" t="s">
        <v>3833</v>
      </c>
      <c r="K3247" t="s">
        <v>26</v>
      </c>
      <c r="L3247" t="s">
        <v>5000</v>
      </c>
    </row>
    <row r="3248" spans="1:12" x14ac:dyDescent="0.35">
      <c r="A3248" t="s">
        <v>1292</v>
      </c>
      <c r="B3248" t="s">
        <v>24</v>
      </c>
      <c r="C3248" t="s">
        <v>24</v>
      </c>
      <c r="D3248" t="s">
        <v>3834</v>
      </c>
      <c r="E3248">
        <v>5</v>
      </c>
      <c r="F3248" t="s">
        <v>3828</v>
      </c>
      <c r="G3248">
        <v>3</v>
      </c>
      <c r="H3248" t="s">
        <v>3835</v>
      </c>
      <c r="I3248">
        <v>15</v>
      </c>
      <c r="J3248" t="s">
        <v>25</v>
      </c>
      <c r="K3248" t="s">
        <v>26</v>
      </c>
      <c r="L3248" t="s">
        <v>4586</v>
      </c>
    </row>
    <row r="3249" spans="1:12" x14ac:dyDescent="0.35">
      <c r="A3249" t="s">
        <v>6747</v>
      </c>
      <c r="B3249" t="s">
        <v>84</v>
      </c>
      <c r="C3249" t="s">
        <v>84</v>
      </c>
      <c r="D3249" t="s">
        <v>3827</v>
      </c>
      <c r="E3249">
        <v>3</v>
      </c>
      <c r="F3249" t="s">
        <v>3839</v>
      </c>
      <c r="G3249">
        <v>1.5</v>
      </c>
      <c r="H3249" t="s">
        <v>4060</v>
      </c>
      <c r="I3249">
        <v>4.5</v>
      </c>
      <c r="J3249" t="s">
        <v>3825</v>
      </c>
      <c r="K3249" t="s">
        <v>3833</v>
      </c>
      <c r="L3249" t="s">
        <v>3983</v>
      </c>
    </row>
    <row r="3250" spans="1:12" x14ac:dyDescent="0.35">
      <c r="A3250" t="s">
        <v>1293</v>
      </c>
      <c r="B3250" t="s">
        <v>58</v>
      </c>
      <c r="C3250" t="s">
        <v>58</v>
      </c>
      <c r="D3250" t="s">
        <v>3851</v>
      </c>
      <c r="E3250">
        <v>4</v>
      </c>
      <c r="F3250" t="s">
        <v>3825</v>
      </c>
      <c r="G3250">
        <v>4</v>
      </c>
      <c r="H3250" t="s">
        <v>3874</v>
      </c>
      <c r="I3250">
        <v>16</v>
      </c>
      <c r="J3250" t="s">
        <v>16</v>
      </c>
      <c r="K3250" t="s">
        <v>26</v>
      </c>
      <c r="L3250" t="s">
        <v>3853</v>
      </c>
    </row>
    <row r="3251" spans="1:12" x14ac:dyDescent="0.35">
      <c r="A3251" t="s">
        <v>1294</v>
      </c>
      <c r="B3251" t="s">
        <v>24</v>
      </c>
      <c r="C3251" t="s">
        <v>24</v>
      </c>
      <c r="D3251" t="s">
        <v>3825</v>
      </c>
      <c r="E3251">
        <v>4</v>
      </c>
      <c r="F3251" t="s">
        <v>3828</v>
      </c>
      <c r="G3251">
        <v>3</v>
      </c>
      <c r="H3251" t="s">
        <v>3852</v>
      </c>
      <c r="I3251">
        <v>12</v>
      </c>
      <c r="J3251" t="s">
        <v>25</v>
      </c>
      <c r="K3251" t="s">
        <v>17</v>
      </c>
      <c r="L3251" t="s">
        <v>4823</v>
      </c>
    </row>
    <row r="3252" spans="1:12" x14ac:dyDescent="0.35">
      <c r="A3252" t="s">
        <v>1295</v>
      </c>
      <c r="B3252" t="s">
        <v>31</v>
      </c>
      <c r="C3252" t="s">
        <v>31</v>
      </c>
      <c r="D3252" t="s">
        <v>3834</v>
      </c>
      <c r="E3252">
        <v>5</v>
      </c>
      <c r="F3252" t="s">
        <v>3846</v>
      </c>
      <c r="G3252">
        <v>1</v>
      </c>
      <c r="H3252" t="s">
        <v>3849</v>
      </c>
      <c r="I3252">
        <v>5</v>
      </c>
      <c r="J3252" t="s">
        <v>36</v>
      </c>
      <c r="K3252" t="s">
        <v>17</v>
      </c>
      <c r="L3252" t="s">
        <v>5479</v>
      </c>
    </row>
    <row r="3253" spans="1:12" x14ac:dyDescent="0.35">
      <c r="A3253" t="s">
        <v>6748</v>
      </c>
      <c r="B3253" t="s">
        <v>58</v>
      </c>
      <c r="C3253" t="s">
        <v>58</v>
      </c>
      <c r="D3253" t="s">
        <v>3851</v>
      </c>
      <c r="E3253">
        <v>4</v>
      </c>
      <c r="F3253" t="s">
        <v>3879</v>
      </c>
      <c r="G3253">
        <v>4</v>
      </c>
      <c r="H3253" t="s">
        <v>3874</v>
      </c>
      <c r="I3253">
        <v>16</v>
      </c>
      <c r="J3253" t="s">
        <v>3833</v>
      </c>
      <c r="K3253" t="s">
        <v>26</v>
      </c>
      <c r="L3253" t="s">
        <v>4162</v>
      </c>
    </row>
    <row r="3254" spans="1:12" x14ac:dyDescent="0.35">
      <c r="A3254" t="s">
        <v>6749</v>
      </c>
      <c r="B3254" t="s">
        <v>24</v>
      </c>
      <c r="C3254" t="s">
        <v>24</v>
      </c>
      <c r="D3254" t="s">
        <v>3834</v>
      </c>
      <c r="E3254">
        <v>5</v>
      </c>
      <c r="F3254" t="s">
        <v>3828</v>
      </c>
      <c r="G3254">
        <v>3</v>
      </c>
      <c r="H3254" t="s">
        <v>3835</v>
      </c>
      <c r="I3254">
        <v>15</v>
      </c>
      <c r="J3254" t="s">
        <v>25</v>
      </c>
      <c r="K3254" t="s">
        <v>3833</v>
      </c>
      <c r="L3254" t="s">
        <v>5035</v>
      </c>
    </row>
    <row r="3255" spans="1:12" x14ac:dyDescent="0.35">
      <c r="A3255" t="s">
        <v>6750</v>
      </c>
      <c r="B3255" t="s">
        <v>15</v>
      </c>
      <c r="C3255" t="s">
        <v>15</v>
      </c>
      <c r="D3255" t="s">
        <v>3827</v>
      </c>
      <c r="E3255">
        <v>3</v>
      </c>
      <c r="F3255" t="s">
        <v>3825</v>
      </c>
      <c r="G3255">
        <v>2</v>
      </c>
      <c r="H3255" t="s">
        <v>3902</v>
      </c>
      <c r="I3255">
        <v>6</v>
      </c>
      <c r="J3255" t="s">
        <v>16</v>
      </c>
      <c r="K3255" t="s">
        <v>3833</v>
      </c>
      <c r="L3255" t="s">
        <v>4750</v>
      </c>
    </row>
    <row r="3256" spans="1:12" x14ac:dyDescent="0.35">
      <c r="A3256" t="s">
        <v>6751</v>
      </c>
      <c r="B3256" t="s">
        <v>47</v>
      </c>
      <c r="C3256" t="s">
        <v>47</v>
      </c>
      <c r="D3256" t="s">
        <v>3834</v>
      </c>
      <c r="E3256">
        <v>5</v>
      </c>
      <c r="F3256" t="s">
        <v>3879</v>
      </c>
      <c r="G3256">
        <v>4</v>
      </c>
      <c r="H3256" t="s">
        <v>3880</v>
      </c>
      <c r="I3256">
        <v>20</v>
      </c>
      <c r="J3256" t="s">
        <v>3833</v>
      </c>
      <c r="K3256" t="s">
        <v>3833</v>
      </c>
      <c r="L3256" t="s">
        <v>3952</v>
      </c>
    </row>
    <row r="3257" spans="1:12" x14ac:dyDescent="0.35">
      <c r="A3257" t="s">
        <v>6752</v>
      </c>
      <c r="B3257" t="s">
        <v>24</v>
      </c>
      <c r="C3257" t="s">
        <v>24</v>
      </c>
      <c r="D3257" t="s">
        <v>3858</v>
      </c>
      <c r="E3257">
        <v>1</v>
      </c>
      <c r="F3257" t="s">
        <v>3828</v>
      </c>
      <c r="G3257">
        <v>3</v>
      </c>
      <c r="H3257" t="s">
        <v>3828</v>
      </c>
      <c r="I3257">
        <v>3</v>
      </c>
      <c r="J3257" t="s">
        <v>3833</v>
      </c>
      <c r="K3257" t="s">
        <v>3830</v>
      </c>
      <c r="L3257" t="s">
        <v>3884</v>
      </c>
    </row>
    <row r="3258" spans="1:12" x14ac:dyDescent="0.35">
      <c r="A3258" t="s">
        <v>1296</v>
      </c>
      <c r="B3258" t="s">
        <v>58</v>
      </c>
      <c r="C3258" t="s">
        <v>58</v>
      </c>
      <c r="D3258" t="s">
        <v>3858</v>
      </c>
      <c r="E3258">
        <v>1</v>
      </c>
      <c r="F3258" t="s">
        <v>3879</v>
      </c>
      <c r="G3258">
        <v>4</v>
      </c>
      <c r="H3258" t="s">
        <v>3879</v>
      </c>
      <c r="I3258">
        <v>4</v>
      </c>
      <c r="J3258" t="s">
        <v>25</v>
      </c>
      <c r="K3258" t="s">
        <v>17</v>
      </c>
      <c r="L3258" t="s">
        <v>3912</v>
      </c>
    </row>
    <row r="3259" spans="1:12" x14ac:dyDescent="0.35">
      <c r="A3259" t="s">
        <v>6753</v>
      </c>
      <c r="B3259" t="s">
        <v>24</v>
      </c>
      <c r="C3259" t="s">
        <v>24</v>
      </c>
      <c r="D3259" t="s">
        <v>3858</v>
      </c>
      <c r="E3259">
        <v>1</v>
      </c>
      <c r="F3259" t="s">
        <v>3828</v>
      </c>
      <c r="G3259">
        <v>3</v>
      </c>
      <c r="H3259" t="s">
        <v>3828</v>
      </c>
      <c r="I3259">
        <v>3</v>
      </c>
      <c r="J3259" t="s">
        <v>3833</v>
      </c>
      <c r="K3259" t="s">
        <v>17</v>
      </c>
      <c r="L3259" t="s">
        <v>3895</v>
      </c>
    </row>
    <row r="3260" spans="1:12" x14ac:dyDescent="0.35">
      <c r="A3260" t="s">
        <v>6754</v>
      </c>
      <c r="B3260" t="s">
        <v>47</v>
      </c>
      <c r="C3260" t="s">
        <v>47</v>
      </c>
      <c r="D3260" t="s">
        <v>3834</v>
      </c>
      <c r="E3260">
        <v>5</v>
      </c>
      <c r="F3260" t="s">
        <v>3879</v>
      </c>
      <c r="G3260">
        <v>4</v>
      </c>
      <c r="H3260" t="s">
        <v>3880</v>
      </c>
      <c r="I3260">
        <v>20</v>
      </c>
      <c r="J3260" t="s">
        <v>16</v>
      </c>
      <c r="K3260" t="s">
        <v>3833</v>
      </c>
      <c r="L3260" t="s">
        <v>3830</v>
      </c>
    </row>
    <row r="3261" spans="1:12" x14ac:dyDescent="0.35">
      <c r="A3261" t="s">
        <v>6755</v>
      </c>
      <c r="B3261" t="s">
        <v>31</v>
      </c>
      <c r="C3261" t="s">
        <v>31</v>
      </c>
      <c r="D3261" t="s">
        <v>3827</v>
      </c>
      <c r="E3261">
        <v>3</v>
      </c>
      <c r="F3261" t="s">
        <v>3846</v>
      </c>
      <c r="G3261">
        <v>1</v>
      </c>
      <c r="H3261" t="s">
        <v>3828</v>
      </c>
      <c r="I3261">
        <v>3</v>
      </c>
      <c r="J3261" t="s">
        <v>3830</v>
      </c>
      <c r="K3261" t="s">
        <v>26</v>
      </c>
      <c r="L3261" t="s">
        <v>4111</v>
      </c>
    </row>
    <row r="3262" spans="1:12" x14ac:dyDescent="0.35">
      <c r="A3262" t="s">
        <v>1297</v>
      </c>
      <c r="B3262" t="s">
        <v>31</v>
      </c>
      <c r="C3262" t="s">
        <v>31</v>
      </c>
      <c r="D3262" t="s">
        <v>3833</v>
      </c>
      <c r="E3262">
        <v>2</v>
      </c>
      <c r="F3262" t="s">
        <v>3846</v>
      </c>
      <c r="G3262">
        <v>1</v>
      </c>
      <c r="H3262" t="s">
        <v>3842</v>
      </c>
      <c r="I3262">
        <v>2</v>
      </c>
      <c r="J3262" t="s">
        <v>16</v>
      </c>
      <c r="K3262" t="s">
        <v>17</v>
      </c>
      <c r="L3262" t="s">
        <v>4435</v>
      </c>
    </row>
    <row r="3263" spans="1:12" x14ac:dyDescent="0.35">
      <c r="A3263" t="s">
        <v>1298</v>
      </c>
      <c r="B3263" t="s">
        <v>31</v>
      </c>
      <c r="C3263" t="s">
        <v>31</v>
      </c>
      <c r="D3263" t="s">
        <v>3858</v>
      </c>
      <c r="E3263">
        <v>1</v>
      </c>
      <c r="F3263" t="s">
        <v>3846</v>
      </c>
      <c r="G3263">
        <v>1</v>
      </c>
      <c r="H3263" t="s">
        <v>3846</v>
      </c>
      <c r="I3263">
        <v>1</v>
      </c>
      <c r="J3263" t="s">
        <v>16</v>
      </c>
      <c r="K3263" t="s">
        <v>26</v>
      </c>
      <c r="L3263" t="s">
        <v>5799</v>
      </c>
    </row>
    <row r="3264" spans="1:12" x14ac:dyDescent="0.35">
      <c r="A3264" t="s">
        <v>4306</v>
      </c>
      <c r="B3264" t="s">
        <v>3830</v>
      </c>
      <c r="C3264" t="s">
        <v>3826</v>
      </c>
      <c r="D3264" t="s">
        <v>3838</v>
      </c>
      <c r="E3264">
        <v>2</v>
      </c>
      <c r="F3264" t="s">
        <v>3879</v>
      </c>
      <c r="G3264">
        <v>4</v>
      </c>
      <c r="H3264" t="s">
        <v>3883</v>
      </c>
      <c r="I3264">
        <v>8</v>
      </c>
      <c r="J3264" t="s">
        <v>25</v>
      </c>
      <c r="K3264" t="s">
        <v>17</v>
      </c>
      <c r="L3264" t="s">
        <v>3932</v>
      </c>
    </row>
    <row r="3265" spans="1:12" x14ac:dyDescent="0.35">
      <c r="A3265" t="s">
        <v>6756</v>
      </c>
      <c r="B3265" t="s">
        <v>58</v>
      </c>
      <c r="C3265" t="s">
        <v>58</v>
      </c>
      <c r="D3265" t="s">
        <v>3858</v>
      </c>
      <c r="E3265">
        <v>1</v>
      </c>
      <c r="F3265" t="s">
        <v>3879</v>
      </c>
      <c r="G3265">
        <v>4</v>
      </c>
      <c r="H3265" t="s">
        <v>3830</v>
      </c>
      <c r="I3265">
        <v>4</v>
      </c>
      <c r="J3265" t="s">
        <v>36</v>
      </c>
      <c r="K3265" t="s">
        <v>3833</v>
      </c>
      <c r="L3265" t="s">
        <v>4266</v>
      </c>
    </row>
    <row r="3266" spans="1:12" x14ac:dyDescent="0.35">
      <c r="A3266" t="s">
        <v>1299</v>
      </c>
      <c r="B3266" t="s">
        <v>47</v>
      </c>
      <c r="C3266" t="s">
        <v>47</v>
      </c>
      <c r="D3266" t="s">
        <v>3834</v>
      </c>
      <c r="E3266">
        <v>5</v>
      </c>
      <c r="F3266" t="s">
        <v>3879</v>
      </c>
      <c r="G3266">
        <v>4</v>
      </c>
      <c r="H3266" t="s">
        <v>3880</v>
      </c>
      <c r="I3266">
        <v>20</v>
      </c>
      <c r="J3266" t="s">
        <v>36</v>
      </c>
      <c r="K3266" t="s">
        <v>26</v>
      </c>
      <c r="L3266" t="s">
        <v>4582</v>
      </c>
    </row>
    <row r="3267" spans="1:12" x14ac:dyDescent="0.35">
      <c r="A3267" t="s">
        <v>6757</v>
      </c>
      <c r="B3267" t="s">
        <v>24</v>
      </c>
      <c r="C3267" t="s">
        <v>24</v>
      </c>
      <c r="D3267" t="s">
        <v>3834</v>
      </c>
      <c r="E3267">
        <v>5</v>
      </c>
      <c r="F3267" t="s">
        <v>3828</v>
      </c>
      <c r="G3267">
        <v>3</v>
      </c>
      <c r="H3267" t="s">
        <v>3835</v>
      </c>
      <c r="I3267">
        <v>15</v>
      </c>
      <c r="J3267" t="s">
        <v>3833</v>
      </c>
      <c r="K3267" t="s">
        <v>26</v>
      </c>
      <c r="L3267" t="s">
        <v>3830</v>
      </c>
    </row>
    <row r="3268" spans="1:12" x14ac:dyDescent="0.35">
      <c r="A3268" t="s">
        <v>1300</v>
      </c>
      <c r="B3268" t="s">
        <v>24</v>
      </c>
      <c r="C3268" t="s">
        <v>24</v>
      </c>
      <c r="D3268" t="s">
        <v>3838</v>
      </c>
      <c r="E3268">
        <v>2</v>
      </c>
      <c r="F3268" t="s">
        <v>3828</v>
      </c>
      <c r="G3268">
        <v>3</v>
      </c>
      <c r="H3268" t="s">
        <v>3902</v>
      </c>
      <c r="I3268">
        <v>6</v>
      </c>
      <c r="J3268" t="s">
        <v>16</v>
      </c>
      <c r="K3268" t="s">
        <v>17</v>
      </c>
      <c r="L3268" t="s">
        <v>4078</v>
      </c>
    </row>
    <row r="3269" spans="1:12" x14ac:dyDescent="0.35">
      <c r="A3269" t="s">
        <v>6758</v>
      </c>
      <c r="B3269" t="s">
        <v>42</v>
      </c>
      <c r="C3269" t="s">
        <v>42</v>
      </c>
      <c r="D3269" t="s">
        <v>3858</v>
      </c>
      <c r="E3269">
        <v>1</v>
      </c>
      <c r="F3269" t="s">
        <v>3849</v>
      </c>
      <c r="G3269">
        <v>5</v>
      </c>
      <c r="H3269" t="s">
        <v>3825</v>
      </c>
      <c r="I3269">
        <v>5</v>
      </c>
      <c r="J3269" t="s">
        <v>25</v>
      </c>
      <c r="K3269" t="s">
        <v>3833</v>
      </c>
      <c r="L3269" t="s">
        <v>5799</v>
      </c>
    </row>
    <row r="3270" spans="1:12" x14ac:dyDescent="0.35">
      <c r="A3270" t="s">
        <v>6759</v>
      </c>
      <c r="B3270" t="s">
        <v>50</v>
      </c>
      <c r="C3270" t="s">
        <v>50</v>
      </c>
      <c r="D3270" t="s">
        <v>3858</v>
      </c>
      <c r="E3270">
        <v>1</v>
      </c>
      <c r="F3270" t="s">
        <v>3828</v>
      </c>
      <c r="G3270">
        <v>3</v>
      </c>
      <c r="H3270" t="s">
        <v>3828</v>
      </c>
      <c r="I3270">
        <v>3</v>
      </c>
      <c r="J3270" t="s">
        <v>16</v>
      </c>
      <c r="K3270" t="s">
        <v>3833</v>
      </c>
      <c r="L3270" t="s">
        <v>4719</v>
      </c>
    </row>
    <row r="3271" spans="1:12" x14ac:dyDescent="0.35">
      <c r="A3271" t="s">
        <v>6760</v>
      </c>
      <c r="B3271" t="s">
        <v>24</v>
      </c>
      <c r="C3271" t="s">
        <v>24</v>
      </c>
      <c r="D3271" t="s">
        <v>3834</v>
      </c>
      <c r="E3271">
        <v>5</v>
      </c>
      <c r="F3271" t="s">
        <v>3828</v>
      </c>
      <c r="G3271">
        <v>3</v>
      </c>
      <c r="H3271" t="s">
        <v>3835</v>
      </c>
      <c r="I3271">
        <v>15</v>
      </c>
      <c r="J3271" t="s">
        <v>36</v>
      </c>
      <c r="K3271" t="s">
        <v>3833</v>
      </c>
      <c r="L3271" t="s">
        <v>4367</v>
      </c>
    </row>
    <row r="3272" spans="1:12" x14ac:dyDescent="0.35">
      <c r="A3272" t="s">
        <v>6761</v>
      </c>
      <c r="B3272" t="s">
        <v>47</v>
      </c>
      <c r="C3272" t="s">
        <v>47</v>
      </c>
      <c r="D3272" t="s">
        <v>3851</v>
      </c>
      <c r="E3272">
        <v>4</v>
      </c>
      <c r="F3272" t="s">
        <v>3879</v>
      </c>
      <c r="G3272">
        <v>4</v>
      </c>
      <c r="H3272" t="s">
        <v>3874</v>
      </c>
      <c r="I3272">
        <v>16</v>
      </c>
      <c r="J3272" t="s">
        <v>3833</v>
      </c>
      <c r="K3272" t="s">
        <v>26</v>
      </c>
      <c r="L3272" t="s">
        <v>5888</v>
      </c>
    </row>
    <row r="3273" spans="1:12" x14ac:dyDescent="0.35">
      <c r="A3273" t="s">
        <v>1301</v>
      </c>
      <c r="B3273" t="s">
        <v>31</v>
      </c>
      <c r="C3273" t="s">
        <v>31</v>
      </c>
      <c r="D3273" t="s">
        <v>3834</v>
      </c>
      <c r="E3273">
        <v>5</v>
      </c>
      <c r="F3273" t="s">
        <v>3846</v>
      </c>
      <c r="G3273">
        <v>1</v>
      </c>
      <c r="H3273" t="s">
        <v>3830</v>
      </c>
      <c r="I3273">
        <v>5</v>
      </c>
      <c r="J3273" t="s">
        <v>16</v>
      </c>
      <c r="K3273" t="s">
        <v>17</v>
      </c>
      <c r="L3273" t="s">
        <v>4143</v>
      </c>
    </row>
    <row r="3274" spans="1:12" x14ac:dyDescent="0.35">
      <c r="A3274" t="s">
        <v>1302</v>
      </c>
      <c r="B3274" t="s">
        <v>42</v>
      </c>
      <c r="C3274" t="s">
        <v>42</v>
      </c>
      <c r="D3274" t="s">
        <v>3825</v>
      </c>
      <c r="E3274">
        <v>5</v>
      </c>
      <c r="F3274" t="s">
        <v>3849</v>
      </c>
      <c r="G3274">
        <v>5</v>
      </c>
      <c r="H3274" t="s">
        <v>3855</v>
      </c>
      <c r="I3274">
        <v>25</v>
      </c>
      <c r="J3274" t="s">
        <v>25</v>
      </c>
      <c r="K3274" t="s">
        <v>17</v>
      </c>
      <c r="L3274" t="s">
        <v>4009</v>
      </c>
    </row>
    <row r="3275" spans="1:12" x14ac:dyDescent="0.35">
      <c r="A3275" t="s">
        <v>1303</v>
      </c>
      <c r="B3275" t="s">
        <v>24</v>
      </c>
      <c r="C3275" t="s">
        <v>24</v>
      </c>
      <c r="D3275" t="s">
        <v>3858</v>
      </c>
      <c r="E3275">
        <v>1</v>
      </c>
      <c r="F3275" t="s">
        <v>3828</v>
      </c>
      <c r="G3275">
        <v>3</v>
      </c>
      <c r="H3275" t="s">
        <v>3828</v>
      </c>
      <c r="I3275">
        <v>3</v>
      </c>
      <c r="J3275" t="s">
        <v>36</v>
      </c>
      <c r="K3275" t="s">
        <v>26</v>
      </c>
      <c r="L3275" t="s">
        <v>4414</v>
      </c>
    </row>
    <row r="3276" spans="1:12" x14ac:dyDescent="0.35">
      <c r="A3276" t="s">
        <v>6762</v>
      </c>
      <c r="B3276" t="s">
        <v>15</v>
      </c>
      <c r="C3276" t="s">
        <v>15</v>
      </c>
      <c r="D3276" t="s">
        <v>3838</v>
      </c>
      <c r="E3276">
        <v>2</v>
      </c>
      <c r="F3276" t="s">
        <v>3842</v>
      </c>
      <c r="G3276">
        <v>2</v>
      </c>
      <c r="H3276" t="s">
        <v>3879</v>
      </c>
      <c r="I3276">
        <v>4</v>
      </c>
      <c r="J3276" t="s">
        <v>3833</v>
      </c>
      <c r="K3276" t="s">
        <v>17</v>
      </c>
      <c r="L3276" t="s">
        <v>5175</v>
      </c>
    </row>
    <row r="3277" spans="1:12" x14ac:dyDescent="0.35">
      <c r="A3277" t="s">
        <v>1304</v>
      </c>
      <c r="B3277" t="s">
        <v>15</v>
      </c>
      <c r="C3277" t="s">
        <v>15</v>
      </c>
      <c r="D3277" t="s">
        <v>3834</v>
      </c>
      <c r="E3277">
        <v>5</v>
      </c>
      <c r="F3277" t="s">
        <v>3842</v>
      </c>
      <c r="G3277">
        <v>2</v>
      </c>
      <c r="H3277" t="s">
        <v>3843</v>
      </c>
      <c r="I3277">
        <v>10</v>
      </c>
      <c r="J3277" t="s">
        <v>25</v>
      </c>
      <c r="K3277" t="s">
        <v>17</v>
      </c>
      <c r="L3277" t="s">
        <v>4544</v>
      </c>
    </row>
    <row r="3278" spans="1:12" x14ac:dyDescent="0.35">
      <c r="A3278" t="s">
        <v>1305</v>
      </c>
      <c r="B3278" t="s">
        <v>31</v>
      </c>
      <c r="C3278" t="s">
        <v>31</v>
      </c>
      <c r="D3278" t="s">
        <v>3830</v>
      </c>
      <c r="E3278">
        <v>3</v>
      </c>
      <c r="F3278" t="s">
        <v>3846</v>
      </c>
      <c r="G3278">
        <v>1</v>
      </c>
      <c r="H3278" t="s">
        <v>3828</v>
      </c>
      <c r="I3278">
        <v>3</v>
      </c>
      <c r="J3278" t="s">
        <v>36</v>
      </c>
      <c r="K3278" t="s">
        <v>17</v>
      </c>
      <c r="L3278" t="s">
        <v>3856</v>
      </c>
    </row>
    <row r="3279" spans="1:12" x14ac:dyDescent="0.35">
      <c r="A3279" t="s">
        <v>6763</v>
      </c>
      <c r="B3279" t="s">
        <v>50</v>
      </c>
      <c r="C3279" t="s">
        <v>50</v>
      </c>
      <c r="D3279" t="s">
        <v>3858</v>
      </c>
      <c r="E3279">
        <v>1</v>
      </c>
      <c r="F3279" t="s">
        <v>3828</v>
      </c>
      <c r="G3279">
        <v>3</v>
      </c>
      <c r="H3279" t="s">
        <v>3828</v>
      </c>
      <c r="I3279">
        <v>3</v>
      </c>
      <c r="J3279" t="s">
        <v>3833</v>
      </c>
      <c r="K3279" t="s">
        <v>3825</v>
      </c>
      <c r="L3279" t="s">
        <v>4156</v>
      </c>
    </row>
    <row r="3280" spans="1:12" x14ac:dyDescent="0.35">
      <c r="A3280" t="s">
        <v>6764</v>
      </c>
      <c r="B3280" t="s">
        <v>47</v>
      </c>
      <c r="C3280" t="s">
        <v>47</v>
      </c>
      <c r="D3280" t="s">
        <v>3827</v>
      </c>
      <c r="E3280">
        <v>3</v>
      </c>
      <c r="F3280" t="s">
        <v>3879</v>
      </c>
      <c r="G3280">
        <v>4</v>
      </c>
      <c r="H3280" t="s">
        <v>3852</v>
      </c>
      <c r="I3280">
        <v>12</v>
      </c>
      <c r="J3280" t="s">
        <v>3833</v>
      </c>
      <c r="K3280" t="s">
        <v>3833</v>
      </c>
      <c r="L3280" t="s">
        <v>4249</v>
      </c>
    </row>
    <row r="3281" spans="1:12" x14ac:dyDescent="0.35">
      <c r="A3281" t="s">
        <v>6765</v>
      </c>
      <c r="B3281" t="s">
        <v>47</v>
      </c>
      <c r="C3281" t="s">
        <v>47</v>
      </c>
      <c r="D3281" t="s">
        <v>3833</v>
      </c>
      <c r="E3281">
        <v>2</v>
      </c>
      <c r="F3281" t="s">
        <v>3879</v>
      </c>
      <c r="G3281">
        <v>4</v>
      </c>
      <c r="H3281" t="s">
        <v>3883</v>
      </c>
      <c r="I3281">
        <v>8</v>
      </c>
      <c r="J3281" t="s">
        <v>3825</v>
      </c>
      <c r="K3281" t="s">
        <v>17</v>
      </c>
      <c r="L3281" t="s">
        <v>4509</v>
      </c>
    </row>
    <row r="3282" spans="1:12" x14ac:dyDescent="0.35">
      <c r="A3282" t="s">
        <v>1306</v>
      </c>
      <c r="B3282" t="s">
        <v>42</v>
      </c>
      <c r="C3282" t="s">
        <v>42</v>
      </c>
      <c r="D3282" t="s">
        <v>3827</v>
      </c>
      <c r="E3282">
        <v>3</v>
      </c>
      <c r="F3282" t="s">
        <v>3849</v>
      </c>
      <c r="G3282">
        <v>5</v>
      </c>
      <c r="H3282" t="s">
        <v>3833</v>
      </c>
      <c r="I3282">
        <v>15</v>
      </c>
      <c r="J3282" t="s">
        <v>25</v>
      </c>
      <c r="K3282" t="s">
        <v>26</v>
      </c>
      <c r="L3282" t="s">
        <v>4255</v>
      </c>
    </row>
    <row r="3283" spans="1:12" x14ac:dyDescent="0.35">
      <c r="A3283" t="s">
        <v>1307</v>
      </c>
      <c r="B3283" t="s">
        <v>50</v>
      </c>
      <c r="C3283" t="s">
        <v>50</v>
      </c>
      <c r="D3283" t="s">
        <v>3851</v>
      </c>
      <c r="E3283">
        <v>4</v>
      </c>
      <c r="F3283" t="s">
        <v>3828</v>
      </c>
      <c r="G3283">
        <v>3</v>
      </c>
      <c r="H3283" t="s">
        <v>3852</v>
      </c>
      <c r="I3283">
        <v>12</v>
      </c>
      <c r="J3283" t="s">
        <v>16</v>
      </c>
      <c r="K3283" t="s">
        <v>17</v>
      </c>
      <c r="L3283" t="s">
        <v>4035</v>
      </c>
    </row>
    <row r="3284" spans="1:12" x14ac:dyDescent="0.35">
      <c r="A3284" t="s">
        <v>6766</v>
      </c>
      <c r="B3284" t="s">
        <v>31</v>
      </c>
      <c r="C3284" t="s">
        <v>31</v>
      </c>
      <c r="D3284" t="s">
        <v>3834</v>
      </c>
      <c r="E3284">
        <v>5</v>
      </c>
      <c r="F3284" t="s">
        <v>3846</v>
      </c>
      <c r="G3284">
        <v>1</v>
      </c>
      <c r="H3284" t="s">
        <v>3849</v>
      </c>
      <c r="I3284">
        <v>5</v>
      </c>
      <c r="J3284" t="s">
        <v>3833</v>
      </c>
      <c r="K3284" t="s">
        <v>26</v>
      </c>
      <c r="L3284" t="s">
        <v>5254</v>
      </c>
    </row>
    <row r="3285" spans="1:12" x14ac:dyDescent="0.35">
      <c r="A3285" t="s">
        <v>6767</v>
      </c>
      <c r="B3285" t="s">
        <v>58</v>
      </c>
      <c r="C3285" t="s">
        <v>58</v>
      </c>
      <c r="D3285" t="s">
        <v>3838</v>
      </c>
      <c r="E3285">
        <v>2</v>
      </c>
      <c r="F3285" t="s">
        <v>3879</v>
      </c>
      <c r="G3285">
        <v>4</v>
      </c>
      <c r="H3285" t="s">
        <v>3883</v>
      </c>
      <c r="I3285">
        <v>8</v>
      </c>
      <c r="J3285" t="s">
        <v>36</v>
      </c>
      <c r="K3285" t="s">
        <v>26</v>
      </c>
      <c r="L3285" t="s">
        <v>3830</v>
      </c>
    </row>
    <row r="3286" spans="1:12" x14ac:dyDescent="0.35">
      <c r="A3286" t="s">
        <v>1308</v>
      </c>
      <c r="B3286" t="s">
        <v>15</v>
      </c>
      <c r="C3286" t="s">
        <v>15</v>
      </c>
      <c r="D3286" t="s">
        <v>3827</v>
      </c>
      <c r="E3286">
        <v>3</v>
      </c>
      <c r="F3286" t="s">
        <v>3842</v>
      </c>
      <c r="G3286">
        <v>2</v>
      </c>
      <c r="H3286" t="s">
        <v>3902</v>
      </c>
      <c r="I3286">
        <v>6</v>
      </c>
      <c r="J3286" t="s">
        <v>16</v>
      </c>
      <c r="K3286" t="s">
        <v>26</v>
      </c>
      <c r="L3286" t="s">
        <v>3875</v>
      </c>
    </row>
    <row r="3287" spans="1:12" x14ac:dyDescent="0.35">
      <c r="A3287" t="s">
        <v>6768</v>
      </c>
      <c r="B3287" t="s">
        <v>15</v>
      </c>
      <c r="C3287" t="s">
        <v>15</v>
      </c>
      <c r="D3287" t="s">
        <v>3838</v>
      </c>
      <c r="E3287">
        <v>2</v>
      </c>
      <c r="F3287" t="s">
        <v>3842</v>
      </c>
      <c r="G3287">
        <v>2</v>
      </c>
      <c r="H3287" t="s">
        <v>3879</v>
      </c>
      <c r="I3287">
        <v>4</v>
      </c>
      <c r="J3287" t="s">
        <v>3833</v>
      </c>
      <c r="K3287" t="s">
        <v>3833</v>
      </c>
      <c r="L3287" t="s">
        <v>3869</v>
      </c>
    </row>
    <row r="3288" spans="1:12" x14ac:dyDescent="0.35">
      <c r="A3288" t="s">
        <v>6769</v>
      </c>
      <c r="B3288" t="s">
        <v>42</v>
      </c>
      <c r="C3288" t="s">
        <v>42</v>
      </c>
      <c r="D3288" t="s">
        <v>3838</v>
      </c>
      <c r="E3288">
        <v>2</v>
      </c>
      <c r="F3288" t="s">
        <v>3849</v>
      </c>
      <c r="G3288">
        <v>5</v>
      </c>
      <c r="H3288" t="s">
        <v>3843</v>
      </c>
      <c r="I3288">
        <v>10</v>
      </c>
      <c r="J3288" t="s">
        <v>3833</v>
      </c>
      <c r="K3288" t="s">
        <v>17</v>
      </c>
      <c r="L3288" t="s">
        <v>3830</v>
      </c>
    </row>
    <row r="3289" spans="1:12" x14ac:dyDescent="0.35">
      <c r="A3289" t="s">
        <v>6770</v>
      </c>
      <c r="B3289" t="s">
        <v>84</v>
      </c>
      <c r="C3289" t="s">
        <v>84</v>
      </c>
      <c r="D3289" t="s">
        <v>3838</v>
      </c>
      <c r="E3289">
        <v>2</v>
      </c>
      <c r="F3289" t="s">
        <v>3839</v>
      </c>
      <c r="G3289">
        <v>1.5</v>
      </c>
      <c r="H3289" t="s">
        <v>3828</v>
      </c>
      <c r="I3289">
        <v>3</v>
      </c>
      <c r="J3289" t="s">
        <v>16</v>
      </c>
      <c r="K3289" t="s">
        <v>3833</v>
      </c>
      <c r="L3289" t="s">
        <v>5168</v>
      </c>
    </row>
    <row r="3290" spans="1:12" x14ac:dyDescent="0.35">
      <c r="A3290" t="s">
        <v>6771</v>
      </c>
      <c r="B3290" t="s">
        <v>24</v>
      </c>
      <c r="C3290" t="s">
        <v>24</v>
      </c>
      <c r="D3290" t="s">
        <v>3827</v>
      </c>
      <c r="E3290">
        <v>3</v>
      </c>
      <c r="F3290" t="s">
        <v>3828</v>
      </c>
      <c r="G3290">
        <v>3</v>
      </c>
      <c r="H3290" t="s">
        <v>3829</v>
      </c>
      <c r="I3290">
        <v>9</v>
      </c>
      <c r="J3290" t="s">
        <v>36</v>
      </c>
      <c r="K3290" t="s">
        <v>3833</v>
      </c>
      <c r="L3290" t="s">
        <v>3932</v>
      </c>
    </row>
    <row r="3291" spans="1:12" x14ac:dyDescent="0.35">
      <c r="A3291" t="s">
        <v>1309</v>
      </c>
      <c r="B3291" t="s">
        <v>3825</v>
      </c>
      <c r="C3291" t="s">
        <v>84</v>
      </c>
      <c r="D3291" t="s">
        <v>3833</v>
      </c>
      <c r="E3291">
        <v>3</v>
      </c>
      <c r="F3291" t="s">
        <v>3839</v>
      </c>
      <c r="G3291">
        <v>1.5</v>
      </c>
      <c r="H3291" t="s">
        <v>4060</v>
      </c>
      <c r="I3291">
        <v>4.5</v>
      </c>
      <c r="J3291" t="s">
        <v>25</v>
      </c>
      <c r="K3291" t="s">
        <v>17</v>
      </c>
      <c r="L3291" t="s">
        <v>3965</v>
      </c>
    </row>
    <row r="3292" spans="1:12" x14ac:dyDescent="0.35">
      <c r="A3292" t="s">
        <v>6772</v>
      </c>
      <c r="B3292" t="s">
        <v>50</v>
      </c>
      <c r="C3292" t="s">
        <v>50</v>
      </c>
      <c r="D3292" t="s">
        <v>3858</v>
      </c>
      <c r="E3292">
        <v>1</v>
      </c>
      <c r="F3292" t="s">
        <v>3828</v>
      </c>
      <c r="G3292">
        <v>3</v>
      </c>
      <c r="H3292" t="s">
        <v>3828</v>
      </c>
      <c r="I3292">
        <v>3</v>
      </c>
      <c r="J3292" t="s">
        <v>25</v>
      </c>
      <c r="K3292" t="s">
        <v>3833</v>
      </c>
      <c r="L3292" t="s">
        <v>4123</v>
      </c>
    </row>
    <row r="3293" spans="1:12" x14ac:dyDescent="0.35">
      <c r="A3293" t="s">
        <v>1310</v>
      </c>
      <c r="B3293" t="s">
        <v>58</v>
      </c>
      <c r="C3293" t="s">
        <v>58</v>
      </c>
      <c r="D3293" t="s">
        <v>3834</v>
      </c>
      <c r="E3293">
        <v>5</v>
      </c>
      <c r="F3293" t="s">
        <v>3879</v>
      </c>
      <c r="G3293">
        <v>4</v>
      </c>
      <c r="H3293" t="s">
        <v>3880</v>
      </c>
      <c r="I3293">
        <v>20</v>
      </c>
      <c r="J3293" t="s">
        <v>36</v>
      </c>
      <c r="K3293" t="s">
        <v>26</v>
      </c>
      <c r="L3293" t="s">
        <v>4379</v>
      </c>
    </row>
    <row r="3294" spans="1:12" x14ac:dyDescent="0.35">
      <c r="A3294" t="s">
        <v>1311</v>
      </c>
      <c r="B3294" t="s">
        <v>50</v>
      </c>
      <c r="C3294" t="s">
        <v>50</v>
      </c>
      <c r="D3294" t="s">
        <v>3858</v>
      </c>
      <c r="E3294">
        <v>1</v>
      </c>
      <c r="F3294" t="s">
        <v>3828</v>
      </c>
      <c r="G3294">
        <v>3</v>
      </c>
      <c r="H3294" t="s">
        <v>3828</v>
      </c>
      <c r="I3294">
        <v>3</v>
      </c>
      <c r="J3294" t="s">
        <v>36</v>
      </c>
      <c r="K3294" t="s">
        <v>17</v>
      </c>
      <c r="L3294" t="s">
        <v>4162</v>
      </c>
    </row>
    <row r="3295" spans="1:12" x14ac:dyDescent="0.35">
      <c r="A3295" t="s">
        <v>6773</v>
      </c>
      <c r="B3295" t="s">
        <v>47</v>
      </c>
      <c r="C3295" t="s">
        <v>47</v>
      </c>
      <c r="D3295" t="s">
        <v>3851</v>
      </c>
      <c r="E3295">
        <v>4</v>
      </c>
      <c r="F3295" t="s">
        <v>3879</v>
      </c>
      <c r="G3295">
        <v>4</v>
      </c>
      <c r="H3295" t="s">
        <v>3874</v>
      </c>
      <c r="I3295">
        <v>16</v>
      </c>
      <c r="J3295" t="s">
        <v>3833</v>
      </c>
      <c r="K3295" t="s">
        <v>3833</v>
      </c>
      <c r="L3295" t="s">
        <v>4242</v>
      </c>
    </row>
    <row r="3296" spans="1:12" x14ac:dyDescent="0.35">
      <c r="A3296" t="s">
        <v>6774</v>
      </c>
      <c r="B3296" t="s">
        <v>15</v>
      </c>
      <c r="C3296" t="s">
        <v>15</v>
      </c>
      <c r="D3296" t="s">
        <v>3838</v>
      </c>
      <c r="E3296">
        <v>2</v>
      </c>
      <c r="F3296" t="s">
        <v>3842</v>
      </c>
      <c r="G3296">
        <v>2</v>
      </c>
      <c r="H3296" t="s">
        <v>3879</v>
      </c>
      <c r="I3296">
        <v>4</v>
      </c>
      <c r="J3296" t="s">
        <v>3833</v>
      </c>
      <c r="K3296" t="s">
        <v>3833</v>
      </c>
      <c r="L3296" t="s">
        <v>4011</v>
      </c>
    </row>
    <row r="3297" spans="1:12" x14ac:dyDescent="0.35">
      <c r="A3297" t="s">
        <v>6775</v>
      </c>
      <c r="B3297" t="s">
        <v>15</v>
      </c>
      <c r="C3297" t="s">
        <v>15</v>
      </c>
      <c r="D3297" t="s">
        <v>3858</v>
      </c>
      <c r="E3297">
        <v>1</v>
      </c>
      <c r="F3297" t="s">
        <v>3842</v>
      </c>
      <c r="G3297">
        <v>2</v>
      </c>
      <c r="H3297" t="s">
        <v>3842</v>
      </c>
      <c r="I3297">
        <v>2</v>
      </c>
      <c r="J3297" t="s">
        <v>16</v>
      </c>
      <c r="K3297" t="s">
        <v>3833</v>
      </c>
      <c r="L3297" t="s">
        <v>4450</v>
      </c>
    </row>
    <row r="3298" spans="1:12" x14ac:dyDescent="0.35">
      <c r="A3298" t="s">
        <v>1312</v>
      </c>
      <c r="B3298" t="s">
        <v>47</v>
      </c>
      <c r="C3298" t="s">
        <v>47</v>
      </c>
      <c r="D3298" t="s">
        <v>3851</v>
      </c>
      <c r="E3298">
        <v>4</v>
      </c>
      <c r="F3298" t="s">
        <v>3879</v>
      </c>
      <c r="G3298">
        <v>4</v>
      </c>
      <c r="H3298" t="s">
        <v>3874</v>
      </c>
      <c r="I3298">
        <v>16</v>
      </c>
      <c r="J3298" t="s">
        <v>36</v>
      </c>
      <c r="K3298" t="s">
        <v>26</v>
      </c>
      <c r="L3298" t="s">
        <v>4289</v>
      </c>
    </row>
    <row r="3299" spans="1:12" x14ac:dyDescent="0.35">
      <c r="A3299" t="s">
        <v>6776</v>
      </c>
      <c r="B3299" t="s">
        <v>42</v>
      </c>
      <c r="C3299" t="s">
        <v>42</v>
      </c>
      <c r="D3299" t="s">
        <v>3838</v>
      </c>
      <c r="E3299">
        <v>2</v>
      </c>
      <c r="F3299" t="s">
        <v>3849</v>
      </c>
      <c r="G3299">
        <v>5</v>
      </c>
      <c r="H3299" t="s">
        <v>3843</v>
      </c>
      <c r="I3299">
        <v>10</v>
      </c>
      <c r="J3299" t="s">
        <v>3833</v>
      </c>
      <c r="K3299" t="s">
        <v>26</v>
      </c>
      <c r="L3299" t="s">
        <v>4377</v>
      </c>
    </row>
    <row r="3300" spans="1:12" x14ac:dyDescent="0.35">
      <c r="A3300" t="s">
        <v>1313</v>
      </c>
      <c r="B3300" t="s">
        <v>58</v>
      </c>
      <c r="C3300" t="s">
        <v>58</v>
      </c>
      <c r="D3300" t="s">
        <v>3827</v>
      </c>
      <c r="E3300">
        <v>3</v>
      </c>
      <c r="F3300" t="s">
        <v>3879</v>
      </c>
      <c r="G3300">
        <v>4</v>
      </c>
      <c r="H3300" t="s">
        <v>3852</v>
      </c>
      <c r="I3300">
        <v>12</v>
      </c>
      <c r="J3300" t="s">
        <v>16</v>
      </c>
      <c r="K3300" t="s">
        <v>26</v>
      </c>
      <c r="L3300" t="s">
        <v>5016</v>
      </c>
    </row>
    <row r="3301" spans="1:12" x14ac:dyDescent="0.35">
      <c r="A3301" t="s">
        <v>6777</v>
      </c>
      <c r="B3301" t="s">
        <v>15</v>
      </c>
      <c r="C3301" t="s">
        <v>15</v>
      </c>
      <c r="D3301" t="s">
        <v>3834</v>
      </c>
      <c r="E3301">
        <v>5</v>
      </c>
      <c r="F3301" t="s">
        <v>3842</v>
      </c>
      <c r="G3301">
        <v>2</v>
      </c>
      <c r="H3301" t="s">
        <v>3843</v>
      </c>
      <c r="I3301">
        <v>10</v>
      </c>
      <c r="J3301" t="s">
        <v>3833</v>
      </c>
      <c r="K3301" t="s">
        <v>3833</v>
      </c>
      <c r="L3301" t="s">
        <v>5137</v>
      </c>
    </row>
    <row r="3302" spans="1:12" x14ac:dyDescent="0.35">
      <c r="A3302" t="s">
        <v>6778</v>
      </c>
      <c r="B3302" t="s">
        <v>58</v>
      </c>
      <c r="C3302" t="s">
        <v>58</v>
      </c>
      <c r="D3302" t="s">
        <v>3827</v>
      </c>
      <c r="E3302">
        <v>3</v>
      </c>
      <c r="F3302" t="s">
        <v>3833</v>
      </c>
      <c r="G3302">
        <v>4</v>
      </c>
      <c r="H3302" t="s">
        <v>3852</v>
      </c>
      <c r="I3302">
        <v>12</v>
      </c>
      <c r="J3302" t="s">
        <v>3833</v>
      </c>
      <c r="K3302" t="s">
        <v>17</v>
      </c>
      <c r="L3302" t="s">
        <v>4038</v>
      </c>
    </row>
    <row r="3303" spans="1:12" x14ac:dyDescent="0.35">
      <c r="A3303" t="s">
        <v>1314</v>
      </c>
      <c r="B3303" t="s">
        <v>58</v>
      </c>
      <c r="C3303" t="s">
        <v>58</v>
      </c>
      <c r="D3303" t="s">
        <v>3851</v>
      </c>
      <c r="E3303">
        <v>4</v>
      </c>
      <c r="F3303" t="s">
        <v>3879</v>
      </c>
      <c r="G3303">
        <v>4</v>
      </c>
      <c r="H3303" t="s">
        <v>3874</v>
      </c>
      <c r="I3303">
        <v>16</v>
      </c>
      <c r="J3303" t="s">
        <v>36</v>
      </c>
      <c r="K3303" t="s">
        <v>17</v>
      </c>
      <c r="L3303" t="s">
        <v>4423</v>
      </c>
    </row>
    <row r="3304" spans="1:12" x14ac:dyDescent="0.35">
      <c r="A3304" t="s">
        <v>6779</v>
      </c>
      <c r="B3304" t="s">
        <v>24</v>
      </c>
      <c r="C3304" t="s">
        <v>24</v>
      </c>
      <c r="D3304" t="s">
        <v>3858</v>
      </c>
      <c r="E3304">
        <v>1</v>
      </c>
      <c r="F3304" t="s">
        <v>3828</v>
      </c>
      <c r="G3304">
        <v>3</v>
      </c>
      <c r="H3304" t="s">
        <v>3828</v>
      </c>
      <c r="I3304">
        <v>3</v>
      </c>
      <c r="J3304" t="s">
        <v>25</v>
      </c>
      <c r="K3304" t="s">
        <v>26</v>
      </c>
      <c r="L3304" t="s">
        <v>3830</v>
      </c>
    </row>
    <row r="3305" spans="1:12" x14ac:dyDescent="0.35">
      <c r="A3305" t="s">
        <v>1315</v>
      </c>
      <c r="B3305" t="s">
        <v>84</v>
      </c>
      <c r="C3305" t="s">
        <v>84</v>
      </c>
      <c r="D3305" t="s">
        <v>3851</v>
      </c>
      <c r="E3305">
        <v>4</v>
      </c>
      <c r="F3305" t="s">
        <v>3839</v>
      </c>
      <c r="G3305">
        <v>1.5</v>
      </c>
      <c r="H3305" t="s">
        <v>3902</v>
      </c>
      <c r="I3305">
        <v>6</v>
      </c>
      <c r="J3305" t="s">
        <v>36</v>
      </c>
      <c r="K3305" t="s">
        <v>26</v>
      </c>
      <c r="L3305" t="s">
        <v>4219</v>
      </c>
    </row>
    <row r="3306" spans="1:12" x14ac:dyDescent="0.35">
      <c r="A3306" t="s">
        <v>6780</v>
      </c>
      <c r="B3306" t="s">
        <v>24</v>
      </c>
      <c r="C3306" t="s">
        <v>24</v>
      </c>
      <c r="D3306" t="s">
        <v>3834</v>
      </c>
      <c r="E3306">
        <v>5</v>
      </c>
      <c r="F3306" t="s">
        <v>3828</v>
      </c>
      <c r="G3306">
        <v>3</v>
      </c>
      <c r="H3306" t="s">
        <v>3835</v>
      </c>
      <c r="I3306">
        <v>15</v>
      </c>
      <c r="J3306" t="s">
        <v>3833</v>
      </c>
      <c r="K3306" t="s">
        <v>3833</v>
      </c>
      <c r="L3306" t="s">
        <v>4183</v>
      </c>
    </row>
    <row r="3307" spans="1:12" x14ac:dyDescent="0.35">
      <c r="A3307" t="s">
        <v>1316</v>
      </c>
      <c r="B3307" t="s">
        <v>3825</v>
      </c>
      <c r="C3307" t="s">
        <v>31</v>
      </c>
      <c r="D3307" t="s">
        <v>3827</v>
      </c>
      <c r="E3307">
        <v>3</v>
      </c>
      <c r="F3307" t="s">
        <v>3846</v>
      </c>
      <c r="G3307">
        <v>1</v>
      </c>
      <c r="H3307" t="s">
        <v>3828</v>
      </c>
      <c r="I3307">
        <v>3</v>
      </c>
      <c r="J3307" t="s">
        <v>25</v>
      </c>
      <c r="K3307" t="s">
        <v>26</v>
      </c>
      <c r="L3307" t="s">
        <v>4307</v>
      </c>
    </row>
    <row r="3308" spans="1:12" x14ac:dyDescent="0.35">
      <c r="A3308" t="s">
        <v>6781</v>
      </c>
      <c r="B3308" t="s">
        <v>15</v>
      </c>
      <c r="C3308" t="s">
        <v>15</v>
      </c>
      <c r="D3308" t="s">
        <v>3851</v>
      </c>
      <c r="E3308">
        <v>4</v>
      </c>
      <c r="F3308" t="s">
        <v>3842</v>
      </c>
      <c r="G3308">
        <v>2</v>
      </c>
      <c r="H3308" t="s">
        <v>3883</v>
      </c>
      <c r="I3308">
        <v>8</v>
      </c>
      <c r="J3308" t="s">
        <v>36</v>
      </c>
      <c r="K3308" t="s">
        <v>3833</v>
      </c>
      <c r="L3308" t="s">
        <v>4162</v>
      </c>
    </row>
    <row r="3309" spans="1:12" x14ac:dyDescent="0.35">
      <c r="A3309" t="s">
        <v>1317</v>
      </c>
      <c r="B3309" t="s">
        <v>58</v>
      </c>
      <c r="C3309" t="s">
        <v>58</v>
      </c>
      <c r="D3309" t="s">
        <v>3827</v>
      </c>
      <c r="E3309">
        <v>3</v>
      </c>
      <c r="F3309" t="s">
        <v>3879</v>
      </c>
      <c r="G3309">
        <v>4</v>
      </c>
      <c r="H3309" t="s">
        <v>3852</v>
      </c>
      <c r="I3309">
        <v>12</v>
      </c>
      <c r="J3309" t="s">
        <v>16</v>
      </c>
      <c r="K3309" t="s">
        <v>26</v>
      </c>
      <c r="L3309" t="s">
        <v>5125</v>
      </c>
    </row>
    <row r="3310" spans="1:12" x14ac:dyDescent="0.35">
      <c r="A3310" t="s">
        <v>6782</v>
      </c>
      <c r="B3310" t="s">
        <v>24</v>
      </c>
      <c r="C3310" t="s">
        <v>24</v>
      </c>
      <c r="D3310" t="s">
        <v>3834</v>
      </c>
      <c r="E3310">
        <v>5</v>
      </c>
      <c r="F3310" t="s">
        <v>3828</v>
      </c>
      <c r="G3310">
        <v>3</v>
      </c>
      <c r="H3310" t="s">
        <v>3835</v>
      </c>
      <c r="I3310">
        <v>15</v>
      </c>
      <c r="J3310" t="s">
        <v>16</v>
      </c>
      <c r="K3310" t="s">
        <v>3833</v>
      </c>
      <c r="L3310" t="s">
        <v>4138</v>
      </c>
    </row>
    <row r="3311" spans="1:12" x14ac:dyDescent="0.35">
      <c r="A3311" t="s">
        <v>1318</v>
      </c>
      <c r="B3311" t="s">
        <v>24</v>
      </c>
      <c r="C3311" t="s">
        <v>24</v>
      </c>
      <c r="D3311" t="s">
        <v>3858</v>
      </c>
      <c r="E3311">
        <v>1</v>
      </c>
      <c r="F3311" t="s">
        <v>3828</v>
      </c>
      <c r="G3311">
        <v>3</v>
      </c>
      <c r="H3311" t="s">
        <v>3828</v>
      </c>
      <c r="I3311">
        <v>3</v>
      </c>
      <c r="J3311" t="s">
        <v>25</v>
      </c>
      <c r="K3311" t="s">
        <v>17</v>
      </c>
      <c r="L3311" t="s">
        <v>4062</v>
      </c>
    </row>
    <row r="3312" spans="1:12" x14ac:dyDescent="0.35">
      <c r="A3312" t="s">
        <v>6783</v>
      </c>
      <c r="B3312" t="s">
        <v>24</v>
      </c>
      <c r="C3312" t="s">
        <v>24</v>
      </c>
      <c r="D3312" t="s">
        <v>3858</v>
      </c>
      <c r="E3312">
        <v>1</v>
      </c>
      <c r="F3312" t="s">
        <v>3828</v>
      </c>
      <c r="G3312">
        <v>3</v>
      </c>
      <c r="H3312" t="s">
        <v>3828</v>
      </c>
      <c r="I3312">
        <v>3</v>
      </c>
      <c r="J3312" t="s">
        <v>3833</v>
      </c>
      <c r="K3312" t="s">
        <v>17</v>
      </c>
      <c r="L3312" t="s">
        <v>4076</v>
      </c>
    </row>
    <row r="3313" spans="1:12" x14ac:dyDescent="0.35">
      <c r="A3313" t="s">
        <v>1319</v>
      </c>
      <c r="B3313" t="s">
        <v>24</v>
      </c>
      <c r="C3313" t="s">
        <v>24</v>
      </c>
      <c r="D3313" t="s">
        <v>3827</v>
      </c>
      <c r="E3313">
        <v>3</v>
      </c>
      <c r="F3313" t="s">
        <v>3828</v>
      </c>
      <c r="G3313">
        <v>3</v>
      </c>
      <c r="H3313" t="s">
        <v>3829</v>
      </c>
      <c r="I3313">
        <v>9</v>
      </c>
      <c r="J3313" t="s">
        <v>36</v>
      </c>
      <c r="K3313" t="s">
        <v>26</v>
      </c>
      <c r="L3313" t="s">
        <v>4925</v>
      </c>
    </row>
    <row r="3314" spans="1:12" x14ac:dyDescent="0.35">
      <c r="A3314" t="s">
        <v>1320</v>
      </c>
      <c r="B3314" t="s">
        <v>50</v>
      </c>
      <c r="C3314" t="s">
        <v>50</v>
      </c>
      <c r="D3314" t="s">
        <v>3827</v>
      </c>
      <c r="E3314">
        <v>3</v>
      </c>
      <c r="F3314" t="s">
        <v>3828</v>
      </c>
      <c r="G3314">
        <v>3</v>
      </c>
      <c r="H3314" t="s">
        <v>3829</v>
      </c>
      <c r="I3314">
        <v>9</v>
      </c>
      <c r="J3314" t="s">
        <v>36</v>
      </c>
      <c r="K3314" t="s">
        <v>17</v>
      </c>
      <c r="L3314" t="s">
        <v>4414</v>
      </c>
    </row>
    <row r="3315" spans="1:12" x14ac:dyDescent="0.35">
      <c r="A3315" t="s">
        <v>6784</v>
      </c>
      <c r="B3315" t="s">
        <v>84</v>
      </c>
      <c r="C3315" t="s">
        <v>84</v>
      </c>
      <c r="D3315" t="s">
        <v>3827</v>
      </c>
      <c r="E3315">
        <v>3</v>
      </c>
      <c r="F3315" t="s">
        <v>3839</v>
      </c>
      <c r="G3315">
        <v>1.5</v>
      </c>
      <c r="H3315" t="s">
        <v>4060</v>
      </c>
      <c r="I3315">
        <v>4.5</v>
      </c>
      <c r="J3315" t="s">
        <v>3825</v>
      </c>
      <c r="K3315" t="s">
        <v>17</v>
      </c>
      <c r="L3315" t="s">
        <v>4208</v>
      </c>
    </row>
    <row r="3316" spans="1:12" x14ac:dyDescent="0.35">
      <c r="A3316" t="s">
        <v>6785</v>
      </c>
      <c r="B3316" t="s">
        <v>47</v>
      </c>
      <c r="C3316" t="s">
        <v>47</v>
      </c>
      <c r="D3316" t="s">
        <v>3825</v>
      </c>
      <c r="E3316">
        <v>4</v>
      </c>
      <c r="F3316" t="s">
        <v>3879</v>
      </c>
      <c r="G3316">
        <v>4</v>
      </c>
      <c r="H3316" t="s">
        <v>3874</v>
      </c>
      <c r="I3316">
        <v>16</v>
      </c>
      <c r="J3316" t="s">
        <v>25</v>
      </c>
      <c r="K3316" t="s">
        <v>17</v>
      </c>
      <c r="L3316" t="s">
        <v>3830</v>
      </c>
    </row>
    <row r="3317" spans="1:12" x14ac:dyDescent="0.35">
      <c r="A3317" t="s">
        <v>6786</v>
      </c>
      <c r="B3317" t="s">
        <v>15</v>
      </c>
      <c r="C3317" t="s">
        <v>15</v>
      </c>
      <c r="D3317" t="s">
        <v>3825</v>
      </c>
      <c r="E3317">
        <v>2</v>
      </c>
      <c r="F3317" t="s">
        <v>3842</v>
      </c>
      <c r="G3317">
        <v>2</v>
      </c>
      <c r="H3317" t="s">
        <v>3879</v>
      </c>
      <c r="I3317">
        <v>4</v>
      </c>
      <c r="J3317" t="s">
        <v>3833</v>
      </c>
      <c r="K3317" t="s">
        <v>17</v>
      </c>
      <c r="L3317" t="s">
        <v>4262</v>
      </c>
    </row>
    <row r="3318" spans="1:12" x14ac:dyDescent="0.35">
      <c r="A3318" t="s">
        <v>1321</v>
      </c>
      <c r="B3318" t="s">
        <v>84</v>
      </c>
      <c r="C3318" t="s">
        <v>84</v>
      </c>
      <c r="D3318" t="s">
        <v>3827</v>
      </c>
      <c r="E3318">
        <v>3</v>
      </c>
      <c r="F3318" t="s">
        <v>3839</v>
      </c>
      <c r="G3318">
        <v>1.5</v>
      </c>
      <c r="H3318" t="s">
        <v>4060</v>
      </c>
      <c r="I3318">
        <v>4.5</v>
      </c>
      <c r="J3318" t="s">
        <v>25</v>
      </c>
      <c r="K3318" t="s">
        <v>26</v>
      </c>
      <c r="L3318" t="s">
        <v>4364</v>
      </c>
    </row>
    <row r="3319" spans="1:12" x14ac:dyDescent="0.35">
      <c r="A3319" t="s">
        <v>6787</v>
      </c>
      <c r="B3319" t="s">
        <v>42</v>
      </c>
      <c r="C3319" t="s">
        <v>42</v>
      </c>
      <c r="D3319" t="s">
        <v>3851</v>
      </c>
      <c r="E3319">
        <v>4</v>
      </c>
      <c r="F3319" t="s">
        <v>3849</v>
      </c>
      <c r="G3319">
        <v>5</v>
      </c>
      <c r="H3319" t="s">
        <v>3825</v>
      </c>
      <c r="I3319">
        <v>20</v>
      </c>
      <c r="J3319" t="s">
        <v>16</v>
      </c>
      <c r="K3319" t="s">
        <v>3833</v>
      </c>
      <c r="L3319" t="s">
        <v>4076</v>
      </c>
    </row>
    <row r="3320" spans="1:12" x14ac:dyDescent="0.35">
      <c r="A3320" t="s">
        <v>1322</v>
      </c>
      <c r="B3320" t="s">
        <v>47</v>
      </c>
      <c r="C3320" t="s">
        <v>47</v>
      </c>
      <c r="D3320" t="s">
        <v>3858</v>
      </c>
      <c r="E3320">
        <v>1</v>
      </c>
      <c r="F3320" t="s">
        <v>3879</v>
      </c>
      <c r="G3320">
        <v>4</v>
      </c>
      <c r="H3320" t="s">
        <v>3879</v>
      </c>
      <c r="I3320">
        <v>4</v>
      </c>
      <c r="J3320" t="s">
        <v>25</v>
      </c>
      <c r="K3320" t="s">
        <v>17</v>
      </c>
      <c r="L3320" t="s">
        <v>4539</v>
      </c>
    </row>
    <row r="3321" spans="1:12" x14ac:dyDescent="0.35">
      <c r="A3321" t="s">
        <v>6788</v>
      </c>
      <c r="B3321" t="s">
        <v>84</v>
      </c>
      <c r="C3321" t="s">
        <v>84</v>
      </c>
      <c r="D3321" t="s">
        <v>3838</v>
      </c>
      <c r="E3321">
        <v>2</v>
      </c>
      <c r="F3321" t="s">
        <v>3839</v>
      </c>
      <c r="G3321">
        <v>1.5</v>
      </c>
      <c r="H3321" t="s">
        <v>3828</v>
      </c>
      <c r="I3321">
        <v>3</v>
      </c>
      <c r="J3321" t="s">
        <v>3833</v>
      </c>
      <c r="K3321" t="s">
        <v>3833</v>
      </c>
      <c r="L3321" t="s">
        <v>3969</v>
      </c>
    </row>
    <row r="3322" spans="1:12" x14ac:dyDescent="0.35">
      <c r="A3322" t="s">
        <v>1323</v>
      </c>
      <c r="B3322" t="s">
        <v>15</v>
      </c>
      <c r="C3322" t="s">
        <v>15</v>
      </c>
      <c r="D3322" t="s">
        <v>3827</v>
      </c>
      <c r="E3322">
        <v>3</v>
      </c>
      <c r="F3322" t="s">
        <v>3842</v>
      </c>
      <c r="G3322">
        <v>2</v>
      </c>
      <c r="H3322" t="s">
        <v>3902</v>
      </c>
      <c r="I3322">
        <v>6</v>
      </c>
      <c r="J3322" t="s">
        <v>36</v>
      </c>
      <c r="K3322" t="s">
        <v>17</v>
      </c>
      <c r="L3322" t="s">
        <v>4954</v>
      </c>
    </row>
    <row r="3323" spans="1:12" x14ac:dyDescent="0.35">
      <c r="A3323" t="s">
        <v>6789</v>
      </c>
      <c r="B3323" t="s">
        <v>31</v>
      </c>
      <c r="C3323" t="s">
        <v>31</v>
      </c>
      <c r="D3323" t="s">
        <v>3851</v>
      </c>
      <c r="E3323">
        <v>4</v>
      </c>
      <c r="F3323" t="s">
        <v>3846</v>
      </c>
      <c r="G3323">
        <v>1</v>
      </c>
      <c r="H3323" t="s">
        <v>3879</v>
      </c>
      <c r="I3323">
        <v>4</v>
      </c>
      <c r="J3323" t="s">
        <v>3833</v>
      </c>
      <c r="K3323" t="s">
        <v>17</v>
      </c>
      <c r="L3323" t="s">
        <v>3872</v>
      </c>
    </row>
    <row r="3324" spans="1:12" x14ac:dyDescent="0.35">
      <c r="A3324" t="s">
        <v>4308</v>
      </c>
      <c r="B3324" t="s">
        <v>3825</v>
      </c>
      <c r="C3324" t="s">
        <v>15</v>
      </c>
      <c r="D3324" t="s">
        <v>3825</v>
      </c>
      <c r="E3324">
        <v>2</v>
      </c>
      <c r="F3324" t="s">
        <v>3842</v>
      </c>
      <c r="G3324">
        <v>2</v>
      </c>
      <c r="H3324" t="s">
        <v>3879</v>
      </c>
      <c r="I3324">
        <v>4</v>
      </c>
      <c r="J3324" t="s">
        <v>3833</v>
      </c>
      <c r="K3324" t="s">
        <v>3833</v>
      </c>
      <c r="L3324" t="s">
        <v>4309</v>
      </c>
    </row>
    <row r="3325" spans="1:12" x14ac:dyDescent="0.35">
      <c r="A3325" t="s">
        <v>1324</v>
      </c>
      <c r="B3325" t="s">
        <v>84</v>
      </c>
      <c r="C3325" t="s">
        <v>84</v>
      </c>
      <c r="D3325" t="s">
        <v>3834</v>
      </c>
      <c r="E3325">
        <v>5</v>
      </c>
      <c r="F3325" t="s">
        <v>3839</v>
      </c>
      <c r="G3325">
        <v>1.5</v>
      </c>
      <c r="H3325" t="s">
        <v>3899</v>
      </c>
      <c r="I3325">
        <v>7.5</v>
      </c>
      <c r="J3325" t="s">
        <v>16</v>
      </c>
      <c r="K3325" t="s">
        <v>26</v>
      </c>
      <c r="L3325" t="s">
        <v>4416</v>
      </c>
    </row>
    <row r="3326" spans="1:12" x14ac:dyDescent="0.35">
      <c r="A3326" t="s">
        <v>6790</v>
      </c>
      <c r="B3326" t="s">
        <v>42</v>
      </c>
      <c r="C3326" t="s">
        <v>42</v>
      </c>
      <c r="D3326" t="s">
        <v>3834</v>
      </c>
      <c r="E3326">
        <v>5</v>
      </c>
      <c r="F3326" t="s">
        <v>3849</v>
      </c>
      <c r="G3326">
        <v>5</v>
      </c>
      <c r="H3326" t="s">
        <v>3855</v>
      </c>
      <c r="I3326">
        <v>25</v>
      </c>
      <c r="J3326" t="s">
        <v>3833</v>
      </c>
      <c r="K3326" t="s">
        <v>26</v>
      </c>
      <c r="L3326" t="s">
        <v>4171</v>
      </c>
    </row>
    <row r="3327" spans="1:12" x14ac:dyDescent="0.35">
      <c r="A3327" t="s">
        <v>1325</v>
      </c>
      <c r="B3327" t="s">
        <v>42</v>
      </c>
      <c r="C3327" t="s">
        <v>42</v>
      </c>
      <c r="D3327" t="s">
        <v>3858</v>
      </c>
      <c r="E3327">
        <v>1</v>
      </c>
      <c r="F3327" t="s">
        <v>3830</v>
      </c>
      <c r="G3327">
        <v>5</v>
      </c>
      <c r="H3327" t="s">
        <v>3849</v>
      </c>
      <c r="I3327">
        <v>5</v>
      </c>
      <c r="J3327" t="s">
        <v>25</v>
      </c>
      <c r="K3327" t="s">
        <v>26</v>
      </c>
      <c r="L3327" t="s">
        <v>3998</v>
      </c>
    </row>
    <row r="3328" spans="1:12" x14ac:dyDescent="0.35">
      <c r="A3328" t="s">
        <v>1326</v>
      </c>
      <c r="B3328" t="s">
        <v>50</v>
      </c>
      <c r="C3328" t="s">
        <v>50</v>
      </c>
      <c r="D3328" t="s">
        <v>3851</v>
      </c>
      <c r="E3328">
        <v>4</v>
      </c>
      <c r="F3328" t="s">
        <v>3828</v>
      </c>
      <c r="G3328">
        <v>3</v>
      </c>
      <c r="H3328" t="s">
        <v>3852</v>
      </c>
      <c r="I3328">
        <v>12</v>
      </c>
      <c r="J3328" t="s">
        <v>16</v>
      </c>
      <c r="K3328" t="s">
        <v>26</v>
      </c>
      <c r="L3328" t="s">
        <v>5154</v>
      </c>
    </row>
    <row r="3329" spans="1:12" x14ac:dyDescent="0.35">
      <c r="A3329" t="s">
        <v>6791</v>
      </c>
      <c r="B3329" t="s">
        <v>15</v>
      </c>
      <c r="C3329" t="s">
        <v>15</v>
      </c>
      <c r="D3329" t="s">
        <v>3834</v>
      </c>
      <c r="E3329">
        <v>5</v>
      </c>
      <c r="F3329" t="s">
        <v>3842</v>
      </c>
      <c r="G3329">
        <v>2</v>
      </c>
      <c r="H3329" t="s">
        <v>3843</v>
      </c>
      <c r="I3329">
        <v>10</v>
      </c>
      <c r="J3329" t="s">
        <v>3830</v>
      </c>
      <c r="K3329" t="s">
        <v>26</v>
      </c>
      <c r="L3329" t="s">
        <v>3830</v>
      </c>
    </row>
    <row r="3330" spans="1:12" x14ac:dyDescent="0.35">
      <c r="A3330" t="s">
        <v>1327</v>
      </c>
      <c r="B3330" t="s">
        <v>42</v>
      </c>
      <c r="C3330" t="s">
        <v>42</v>
      </c>
      <c r="D3330" t="s">
        <v>3851</v>
      </c>
      <c r="E3330">
        <v>4</v>
      </c>
      <c r="F3330" t="s">
        <v>3849</v>
      </c>
      <c r="G3330">
        <v>5</v>
      </c>
      <c r="H3330" t="s">
        <v>3880</v>
      </c>
      <c r="I3330">
        <v>20</v>
      </c>
      <c r="J3330" t="s">
        <v>16</v>
      </c>
      <c r="K3330" t="s">
        <v>26</v>
      </c>
      <c r="L3330" t="s">
        <v>4156</v>
      </c>
    </row>
    <row r="3331" spans="1:12" x14ac:dyDescent="0.35">
      <c r="A3331" t="s">
        <v>1328</v>
      </c>
      <c r="B3331" t="s">
        <v>58</v>
      </c>
      <c r="C3331" t="s">
        <v>58</v>
      </c>
      <c r="D3331" t="s">
        <v>3838</v>
      </c>
      <c r="E3331">
        <v>2</v>
      </c>
      <c r="F3331" t="s">
        <v>3879</v>
      </c>
      <c r="G3331">
        <v>4</v>
      </c>
      <c r="H3331" t="s">
        <v>3883</v>
      </c>
      <c r="I3331">
        <v>8</v>
      </c>
      <c r="J3331" t="s">
        <v>16</v>
      </c>
      <c r="K3331" t="s">
        <v>26</v>
      </c>
      <c r="L3331" t="s">
        <v>4036</v>
      </c>
    </row>
    <row r="3332" spans="1:12" x14ac:dyDescent="0.35">
      <c r="A3332" t="s">
        <v>1329</v>
      </c>
      <c r="B3332" t="s">
        <v>84</v>
      </c>
      <c r="C3332" t="s">
        <v>84</v>
      </c>
      <c r="D3332" t="s">
        <v>3858</v>
      </c>
      <c r="E3332">
        <v>1</v>
      </c>
      <c r="F3332" t="s">
        <v>3839</v>
      </c>
      <c r="G3332">
        <v>1.5</v>
      </c>
      <c r="H3332" t="s">
        <v>3839</v>
      </c>
      <c r="I3332">
        <v>1.5</v>
      </c>
      <c r="J3332" t="s">
        <v>25</v>
      </c>
      <c r="K3332" t="s">
        <v>26</v>
      </c>
      <c r="L3332" t="s">
        <v>4284</v>
      </c>
    </row>
    <row r="3333" spans="1:12" x14ac:dyDescent="0.35">
      <c r="A3333" t="s">
        <v>6792</v>
      </c>
      <c r="B3333" t="s">
        <v>24</v>
      </c>
      <c r="C3333" t="s">
        <v>24</v>
      </c>
      <c r="D3333" t="s">
        <v>3834</v>
      </c>
      <c r="E3333">
        <v>5</v>
      </c>
      <c r="F3333" t="s">
        <v>3828</v>
      </c>
      <c r="G3333">
        <v>3</v>
      </c>
      <c r="H3333" t="s">
        <v>3835</v>
      </c>
      <c r="I3333">
        <v>15</v>
      </c>
      <c r="J3333" t="s">
        <v>3833</v>
      </c>
      <c r="K3333" t="s">
        <v>3833</v>
      </c>
      <c r="L3333" t="s">
        <v>4112</v>
      </c>
    </row>
    <row r="3334" spans="1:12" x14ac:dyDescent="0.35">
      <c r="A3334" t="s">
        <v>1330</v>
      </c>
      <c r="B3334" t="s">
        <v>15</v>
      </c>
      <c r="C3334" t="s">
        <v>15</v>
      </c>
      <c r="D3334" t="s">
        <v>3851</v>
      </c>
      <c r="E3334">
        <v>4</v>
      </c>
      <c r="F3334" t="s">
        <v>3842</v>
      </c>
      <c r="G3334">
        <v>2</v>
      </c>
      <c r="H3334" t="s">
        <v>3883</v>
      </c>
      <c r="I3334">
        <v>8</v>
      </c>
      <c r="J3334" t="s">
        <v>36</v>
      </c>
      <c r="K3334" t="s">
        <v>26</v>
      </c>
      <c r="L3334" t="s">
        <v>4321</v>
      </c>
    </row>
    <row r="3335" spans="1:12" x14ac:dyDescent="0.35">
      <c r="A3335" t="s">
        <v>6793</v>
      </c>
      <c r="B3335" t="s">
        <v>50</v>
      </c>
      <c r="C3335" t="s">
        <v>50</v>
      </c>
      <c r="D3335" t="s">
        <v>3834</v>
      </c>
      <c r="E3335">
        <v>5</v>
      </c>
      <c r="F3335" t="s">
        <v>3828</v>
      </c>
      <c r="G3335">
        <v>3</v>
      </c>
      <c r="H3335" t="s">
        <v>3835</v>
      </c>
      <c r="I3335">
        <v>15</v>
      </c>
      <c r="J3335" t="s">
        <v>3833</v>
      </c>
      <c r="K3335" t="s">
        <v>3833</v>
      </c>
      <c r="L3335" t="s">
        <v>4681</v>
      </c>
    </row>
    <row r="3336" spans="1:12" x14ac:dyDescent="0.35">
      <c r="A3336" t="s">
        <v>1331</v>
      </c>
      <c r="B3336" t="s">
        <v>84</v>
      </c>
      <c r="C3336" t="s">
        <v>84</v>
      </c>
      <c r="D3336" t="s">
        <v>3858</v>
      </c>
      <c r="E3336">
        <v>1</v>
      </c>
      <c r="F3336" t="s">
        <v>3839</v>
      </c>
      <c r="G3336">
        <v>1.5</v>
      </c>
      <c r="H3336" t="s">
        <v>3839</v>
      </c>
      <c r="I3336">
        <v>1.5</v>
      </c>
      <c r="J3336" t="s">
        <v>16</v>
      </c>
      <c r="K3336" t="s">
        <v>17</v>
      </c>
      <c r="L3336" t="s">
        <v>4471</v>
      </c>
    </row>
    <row r="3337" spans="1:12" x14ac:dyDescent="0.35">
      <c r="A3337" t="s">
        <v>1332</v>
      </c>
      <c r="B3337" t="s">
        <v>31</v>
      </c>
      <c r="C3337" t="s">
        <v>31</v>
      </c>
      <c r="D3337" t="s">
        <v>3858</v>
      </c>
      <c r="E3337">
        <v>1</v>
      </c>
      <c r="F3337" t="s">
        <v>3846</v>
      </c>
      <c r="G3337">
        <v>1</v>
      </c>
      <c r="H3337" t="s">
        <v>3846</v>
      </c>
      <c r="I3337">
        <v>1</v>
      </c>
      <c r="J3337" t="s">
        <v>25</v>
      </c>
      <c r="K3337" t="s">
        <v>17</v>
      </c>
      <c r="L3337" t="s">
        <v>4156</v>
      </c>
    </row>
    <row r="3338" spans="1:12" x14ac:dyDescent="0.35">
      <c r="A3338" t="s">
        <v>6794</v>
      </c>
      <c r="B3338" t="s">
        <v>24</v>
      </c>
      <c r="C3338" t="s">
        <v>24</v>
      </c>
      <c r="D3338" t="s">
        <v>3827</v>
      </c>
      <c r="E3338">
        <v>3</v>
      </c>
      <c r="F3338" t="s">
        <v>3828</v>
      </c>
      <c r="G3338">
        <v>3</v>
      </c>
      <c r="H3338" t="s">
        <v>3829</v>
      </c>
      <c r="I3338">
        <v>9</v>
      </c>
      <c r="J3338" t="s">
        <v>3833</v>
      </c>
      <c r="K3338" t="s">
        <v>26</v>
      </c>
      <c r="L3338" t="s">
        <v>4422</v>
      </c>
    </row>
    <row r="3339" spans="1:12" x14ac:dyDescent="0.35">
      <c r="A3339" t="s">
        <v>6795</v>
      </c>
      <c r="B3339" t="s">
        <v>58</v>
      </c>
      <c r="C3339" t="s">
        <v>58</v>
      </c>
      <c r="D3339" t="s">
        <v>3851</v>
      </c>
      <c r="E3339">
        <v>4</v>
      </c>
      <c r="F3339" t="s">
        <v>3879</v>
      </c>
      <c r="G3339">
        <v>4</v>
      </c>
      <c r="H3339" t="s">
        <v>3874</v>
      </c>
      <c r="I3339">
        <v>16</v>
      </c>
      <c r="J3339" t="s">
        <v>3833</v>
      </c>
      <c r="K3339" t="s">
        <v>3833</v>
      </c>
      <c r="L3339" t="s">
        <v>4148</v>
      </c>
    </row>
    <row r="3340" spans="1:12" x14ac:dyDescent="0.35">
      <c r="A3340" t="s">
        <v>6796</v>
      </c>
      <c r="B3340" t="s">
        <v>84</v>
      </c>
      <c r="C3340" t="s">
        <v>84</v>
      </c>
      <c r="D3340" t="s">
        <v>3834</v>
      </c>
      <c r="E3340">
        <v>5</v>
      </c>
      <c r="F3340" t="s">
        <v>3839</v>
      </c>
      <c r="G3340">
        <v>1.5</v>
      </c>
      <c r="H3340" t="s">
        <v>3899</v>
      </c>
      <c r="I3340">
        <v>7.5</v>
      </c>
      <c r="J3340" t="s">
        <v>16</v>
      </c>
      <c r="K3340" t="s">
        <v>3833</v>
      </c>
      <c r="L3340" t="s">
        <v>4040</v>
      </c>
    </row>
    <row r="3341" spans="1:12" x14ac:dyDescent="0.35">
      <c r="A3341" t="s">
        <v>6797</v>
      </c>
      <c r="B3341" t="s">
        <v>58</v>
      </c>
      <c r="C3341" t="s">
        <v>58</v>
      </c>
      <c r="D3341" t="s">
        <v>3851</v>
      </c>
      <c r="E3341">
        <v>4</v>
      </c>
      <c r="F3341" t="s">
        <v>3879</v>
      </c>
      <c r="G3341">
        <v>4</v>
      </c>
      <c r="H3341" t="s">
        <v>3874</v>
      </c>
      <c r="I3341">
        <v>16</v>
      </c>
      <c r="J3341" t="s">
        <v>3833</v>
      </c>
      <c r="K3341" t="s">
        <v>17</v>
      </c>
      <c r="L3341" t="s">
        <v>4336</v>
      </c>
    </row>
    <row r="3342" spans="1:12" x14ac:dyDescent="0.35">
      <c r="A3342" t="s">
        <v>1333</v>
      </c>
      <c r="B3342" t="s">
        <v>47</v>
      </c>
      <c r="C3342" t="s">
        <v>47</v>
      </c>
      <c r="D3342" t="s">
        <v>3838</v>
      </c>
      <c r="E3342">
        <v>2</v>
      </c>
      <c r="F3342" t="s">
        <v>3879</v>
      </c>
      <c r="G3342">
        <v>4</v>
      </c>
      <c r="H3342" t="s">
        <v>3883</v>
      </c>
      <c r="I3342">
        <v>8</v>
      </c>
      <c r="J3342" t="s">
        <v>25</v>
      </c>
      <c r="K3342" t="s">
        <v>26</v>
      </c>
      <c r="L3342" t="s">
        <v>4183</v>
      </c>
    </row>
    <row r="3343" spans="1:12" x14ac:dyDescent="0.35">
      <c r="A3343" t="s">
        <v>6798</v>
      </c>
      <c r="B3343" t="s">
        <v>58</v>
      </c>
      <c r="C3343" t="s">
        <v>58</v>
      </c>
      <c r="D3343" t="s">
        <v>3838</v>
      </c>
      <c r="E3343">
        <v>2</v>
      </c>
      <c r="F3343" t="s">
        <v>3879</v>
      </c>
      <c r="G3343">
        <v>4</v>
      </c>
      <c r="H3343" t="s">
        <v>3883</v>
      </c>
      <c r="I3343">
        <v>8</v>
      </c>
      <c r="J3343" t="s">
        <v>3833</v>
      </c>
      <c r="K3343" t="s">
        <v>26</v>
      </c>
      <c r="L3343" t="s">
        <v>3895</v>
      </c>
    </row>
    <row r="3344" spans="1:12" x14ac:dyDescent="0.35">
      <c r="A3344" t="s">
        <v>1334</v>
      </c>
      <c r="B3344" t="s">
        <v>15</v>
      </c>
      <c r="C3344" t="s">
        <v>15</v>
      </c>
      <c r="D3344" t="s">
        <v>3838</v>
      </c>
      <c r="E3344">
        <v>2</v>
      </c>
      <c r="F3344" t="s">
        <v>3842</v>
      </c>
      <c r="G3344">
        <v>2</v>
      </c>
      <c r="H3344" t="s">
        <v>3879</v>
      </c>
      <c r="I3344">
        <v>4</v>
      </c>
      <c r="J3344" t="s">
        <v>36</v>
      </c>
      <c r="K3344" t="s">
        <v>17</v>
      </c>
      <c r="L3344" t="s">
        <v>4050</v>
      </c>
    </row>
    <row r="3345" spans="1:12" x14ac:dyDescent="0.35">
      <c r="A3345" t="s">
        <v>1335</v>
      </c>
      <c r="B3345" t="s">
        <v>15</v>
      </c>
      <c r="C3345" t="s">
        <v>15</v>
      </c>
      <c r="D3345" t="s">
        <v>3838</v>
      </c>
      <c r="E3345">
        <v>2</v>
      </c>
      <c r="F3345" t="s">
        <v>3842</v>
      </c>
      <c r="G3345">
        <v>2</v>
      </c>
      <c r="H3345" t="s">
        <v>3879</v>
      </c>
      <c r="I3345">
        <v>4</v>
      </c>
      <c r="J3345" t="s">
        <v>16</v>
      </c>
      <c r="K3345" t="s">
        <v>17</v>
      </c>
      <c r="L3345" t="s">
        <v>3840</v>
      </c>
    </row>
    <row r="3346" spans="1:12" x14ac:dyDescent="0.35">
      <c r="A3346" t="s">
        <v>4310</v>
      </c>
      <c r="B3346" t="s">
        <v>3825</v>
      </c>
      <c r="C3346" t="s">
        <v>15</v>
      </c>
      <c r="D3346" t="s">
        <v>3858</v>
      </c>
      <c r="E3346">
        <v>1</v>
      </c>
      <c r="F3346" t="s">
        <v>3842</v>
      </c>
      <c r="G3346">
        <v>2</v>
      </c>
      <c r="H3346" t="s">
        <v>3842</v>
      </c>
      <c r="I3346">
        <v>2</v>
      </c>
      <c r="J3346" t="s">
        <v>3830</v>
      </c>
      <c r="K3346" t="s">
        <v>17</v>
      </c>
      <c r="L3346" t="s">
        <v>4040</v>
      </c>
    </row>
    <row r="3347" spans="1:12" x14ac:dyDescent="0.35">
      <c r="A3347" t="s">
        <v>1336</v>
      </c>
      <c r="B3347" t="s">
        <v>50</v>
      </c>
      <c r="C3347" t="s">
        <v>50</v>
      </c>
      <c r="D3347" t="s">
        <v>3851</v>
      </c>
      <c r="E3347">
        <v>4</v>
      </c>
      <c r="F3347" t="s">
        <v>3828</v>
      </c>
      <c r="G3347">
        <v>3</v>
      </c>
      <c r="H3347" t="s">
        <v>3825</v>
      </c>
      <c r="I3347">
        <v>12</v>
      </c>
      <c r="J3347" t="s">
        <v>16</v>
      </c>
      <c r="K3347" t="s">
        <v>26</v>
      </c>
      <c r="L3347" t="s">
        <v>3975</v>
      </c>
    </row>
    <row r="3348" spans="1:12" x14ac:dyDescent="0.35">
      <c r="A3348" t="s">
        <v>6799</v>
      </c>
      <c r="B3348" t="s">
        <v>42</v>
      </c>
      <c r="C3348" t="s">
        <v>42</v>
      </c>
      <c r="D3348" t="s">
        <v>3858</v>
      </c>
      <c r="E3348">
        <v>1</v>
      </c>
      <c r="F3348" t="s">
        <v>3849</v>
      </c>
      <c r="G3348">
        <v>5</v>
      </c>
      <c r="H3348" t="s">
        <v>3849</v>
      </c>
      <c r="I3348">
        <v>5</v>
      </c>
      <c r="J3348" t="s">
        <v>3833</v>
      </c>
      <c r="K3348" t="s">
        <v>17</v>
      </c>
      <c r="L3348" t="s">
        <v>3987</v>
      </c>
    </row>
    <row r="3349" spans="1:12" x14ac:dyDescent="0.35">
      <c r="A3349" t="s">
        <v>6800</v>
      </c>
      <c r="B3349" t="s">
        <v>15</v>
      </c>
      <c r="C3349" t="s">
        <v>15</v>
      </c>
      <c r="D3349" t="s">
        <v>3851</v>
      </c>
      <c r="E3349">
        <v>4</v>
      </c>
      <c r="F3349" t="s">
        <v>3842</v>
      </c>
      <c r="G3349">
        <v>2</v>
      </c>
      <c r="H3349" t="s">
        <v>3883</v>
      </c>
      <c r="I3349">
        <v>8</v>
      </c>
      <c r="J3349" t="s">
        <v>3833</v>
      </c>
      <c r="K3349" t="s">
        <v>26</v>
      </c>
      <c r="L3349" t="s">
        <v>3844</v>
      </c>
    </row>
    <row r="3350" spans="1:12" x14ac:dyDescent="0.35">
      <c r="A3350" t="s">
        <v>6801</v>
      </c>
      <c r="B3350" t="s">
        <v>58</v>
      </c>
      <c r="C3350" t="s">
        <v>58</v>
      </c>
      <c r="D3350" t="s">
        <v>3834</v>
      </c>
      <c r="E3350">
        <v>5</v>
      </c>
      <c r="F3350" t="s">
        <v>3879</v>
      </c>
      <c r="G3350">
        <v>4</v>
      </c>
      <c r="H3350" t="s">
        <v>3880</v>
      </c>
      <c r="I3350">
        <v>20</v>
      </c>
      <c r="J3350" t="s">
        <v>3833</v>
      </c>
      <c r="K3350" t="s">
        <v>3833</v>
      </c>
      <c r="L3350" t="s">
        <v>4175</v>
      </c>
    </row>
    <row r="3351" spans="1:12" x14ac:dyDescent="0.35">
      <c r="A3351" t="s">
        <v>1337</v>
      </c>
      <c r="B3351" t="s">
        <v>24</v>
      </c>
      <c r="C3351" t="s">
        <v>24</v>
      </c>
      <c r="D3351" t="s">
        <v>3827</v>
      </c>
      <c r="E3351">
        <v>3</v>
      </c>
      <c r="F3351" t="s">
        <v>3828</v>
      </c>
      <c r="G3351">
        <v>3</v>
      </c>
      <c r="H3351" t="s">
        <v>3829</v>
      </c>
      <c r="I3351">
        <v>9</v>
      </c>
      <c r="J3351" t="s">
        <v>25</v>
      </c>
      <c r="K3351" t="s">
        <v>26</v>
      </c>
      <c r="L3351" t="s">
        <v>3900</v>
      </c>
    </row>
    <row r="3352" spans="1:12" x14ac:dyDescent="0.35">
      <c r="A3352" t="s">
        <v>1338</v>
      </c>
      <c r="B3352" t="s">
        <v>42</v>
      </c>
      <c r="C3352" t="s">
        <v>42</v>
      </c>
      <c r="D3352" t="s">
        <v>3858</v>
      </c>
      <c r="E3352">
        <v>1</v>
      </c>
      <c r="F3352" t="s">
        <v>3849</v>
      </c>
      <c r="G3352">
        <v>5</v>
      </c>
      <c r="H3352" t="s">
        <v>3849</v>
      </c>
      <c r="I3352">
        <v>5</v>
      </c>
      <c r="J3352" t="s">
        <v>16</v>
      </c>
      <c r="K3352" t="s">
        <v>17</v>
      </c>
      <c r="L3352" t="s">
        <v>4553</v>
      </c>
    </row>
    <row r="3353" spans="1:12" x14ac:dyDescent="0.35">
      <c r="A3353" t="s">
        <v>1339</v>
      </c>
      <c r="B3353" t="s">
        <v>31</v>
      </c>
      <c r="C3353" t="s">
        <v>31</v>
      </c>
      <c r="D3353" t="s">
        <v>3858</v>
      </c>
      <c r="E3353">
        <v>1</v>
      </c>
      <c r="F3353" t="s">
        <v>3846</v>
      </c>
      <c r="G3353">
        <v>1</v>
      </c>
      <c r="H3353" t="s">
        <v>3846</v>
      </c>
      <c r="I3353">
        <v>1</v>
      </c>
      <c r="J3353" t="s">
        <v>25</v>
      </c>
      <c r="K3353" t="s">
        <v>26</v>
      </c>
      <c r="L3353" t="s">
        <v>4350</v>
      </c>
    </row>
    <row r="3354" spans="1:12" x14ac:dyDescent="0.35">
      <c r="A3354" t="s">
        <v>6802</v>
      </c>
      <c r="B3354" t="s">
        <v>24</v>
      </c>
      <c r="C3354" t="s">
        <v>24</v>
      </c>
      <c r="D3354" t="s">
        <v>3834</v>
      </c>
      <c r="E3354">
        <v>5</v>
      </c>
      <c r="F3354" t="s">
        <v>3828</v>
      </c>
      <c r="G3354">
        <v>3</v>
      </c>
      <c r="H3354" t="s">
        <v>3835</v>
      </c>
      <c r="I3354">
        <v>15</v>
      </c>
      <c r="J3354" t="s">
        <v>3833</v>
      </c>
      <c r="K3354" t="s">
        <v>26</v>
      </c>
      <c r="L3354" t="s">
        <v>4080</v>
      </c>
    </row>
    <row r="3355" spans="1:12" x14ac:dyDescent="0.35">
      <c r="A3355" t="s">
        <v>1340</v>
      </c>
      <c r="B3355" t="s">
        <v>31</v>
      </c>
      <c r="C3355" t="s">
        <v>31</v>
      </c>
      <c r="D3355" t="s">
        <v>3858</v>
      </c>
      <c r="E3355">
        <v>1</v>
      </c>
      <c r="F3355" t="s">
        <v>3846</v>
      </c>
      <c r="G3355">
        <v>1</v>
      </c>
      <c r="H3355" t="s">
        <v>3846</v>
      </c>
      <c r="I3355">
        <v>1</v>
      </c>
      <c r="J3355" t="s">
        <v>16</v>
      </c>
      <c r="K3355" t="s">
        <v>17</v>
      </c>
      <c r="L3355" t="s">
        <v>4137</v>
      </c>
    </row>
    <row r="3356" spans="1:12" x14ac:dyDescent="0.35">
      <c r="A3356" t="s">
        <v>4311</v>
      </c>
      <c r="B3356" t="s">
        <v>3825</v>
      </c>
      <c r="C3356" t="s">
        <v>3826</v>
      </c>
      <c r="D3356" t="s">
        <v>3834</v>
      </c>
      <c r="E3356">
        <v>5</v>
      </c>
      <c r="F3356" t="s">
        <v>3828</v>
      </c>
      <c r="G3356">
        <v>3</v>
      </c>
      <c r="H3356" t="s">
        <v>3835</v>
      </c>
      <c r="I3356">
        <v>15</v>
      </c>
      <c r="J3356" t="s">
        <v>36</v>
      </c>
      <c r="K3356" t="s">
        <v>26</v>
      </c>
      <c r="L3356" t="s">
        <v>4125</v>
      </c>
    </row>
    <row r="3357" spans="1:12" x14ac:dyDescent="0.35">
      <c r="A3357" t="s">
        <v>6803</v>
      </c>
      <c r="B3357" t="s">
        <v>31</v>
      </c>
      <c r="C3357" t="s">
        <v>31</v>
      </c>
      <c r="D3357" t="s">
        <v>3851</v>
      </c>
      <c r="E3357">
        <v>4</v>
      </c>
      <c r="F3357" t="s">
        <v>3846</v>
      </c>
      <c r="G3357">
        <v>1</v>
      </c>
      <c r="H3357" t="s">
        <v>3879</v>
      </c>
      <c r="I3357">
        <v>4</v>
      </c>
      <c r="J3357" t="s">
        <v>3833</v>
      </c>
      <c r="K3357" t="s">
        <v>3833</v>
      </c>
      <c r="L3357" t="s">
        <v>4500</v>
      </c>
    </row>
    <row r="3358" spans="1:12" x14ac:dyDescent="0.35">
      <c r="A3358" t="s">
        <v>6804</v>
      </c>
      <c r="B3358" t="s">
        <v>15</v>
      </c>
      <c r="C3358" t="s">
        <v>15</v>
      </c>
      <c r="D3358" t="s">
        <v>3851</v>
      </c>
      <c r="E3358">
        <v>4</v>
      </c>
      <c r="F3358" t="s">
        <v>3842</v>
      </c>
      <c r="G3358">
        <v>2</v>
      </c>
      <c r="H3358" t="s">
        <v>3883</v>
      </c>
      <c r="I3358">
        <v>8</v>
      </c>
      <c r="J3358" t="s">
        <v>16</v>
      </c>
      <c r="K3358" t="s">
        <v>3833</v>
      </c>
      <c r="L3358" t="s">
        <v>4262</v>
      </c>
    </row>
    <row r="3359" spans="1:12" x14ac:dyDescent="0.35">
      <c r="A3359" t="s">
        <v>1341</v>
      </c>
      <c r="B3359" t="s">
        <v>84</v>
      </c>
      <c r="C3359" t="s">
        <v>84</v>
      </c>
      <c r="D3359" t="s">
        <v>3851</v>
      </c>
      <c r="E3359">
        <v>4</v>
      </c>
      <c r="F3359" t="s">
        <v>3839</v>
      </c>
      <c r="G3359">
        <v>1.5</v>
      </c>
      <c r="H3359" t="s">
        <v>3902</v>
      </c>
      <c r="I3359">
        <v>6</v>
      </c>
      <c r="J3359" t="s">
        <v>25</v>
      </c>
      <c r="K3359" t="s">
        <v>17</v>
      </c>
      <c r="L3359" t="s">
        <v>5219</v>
      </c>
    </row>
    <row r="3360" spans="1:12" x14ac:dyDescent="0.35">
      <c r="A3360" t="s">
        <v>6805</v>
      </c>
      <c r="B3360" t="s">
        <v>47</v>
      </c>
      <c r="C3360" t="s">
        <v>47</v>
      </c>
      <c r="D3360" t="s">
        <v>3827</v>
      </c>
      <c r="E3360">
        <v>3</v>
      </c>
      <c r="F3360" t="s">
        <v>3879</v>
      </c>
      <c r="G3360">
        <v>4</v>
      </c>
      <c r="H3360" t="s">
        <v>3852</v>
      </c>
      <c r="I3360">
        <v>12</v>
      </c>
      <c r="J3360" t="s">
        <v>3833</v>
      </c>
      <c r="K3360" t="s">
        <v>3833</v>
      </c>
      <c r="L3360" t="s">
        <v>4083</v>
      </c>
    </row>
    <row r="3361" spans="1:12" x14ac:dyDescent="0.35">
      <c r="A3361" t="s">
        <v>6806</v>
      </c>
      <c r="B3361" t="s">
        <v>50</v>
      </c>
      <c r="C3361" t="s">
        <v>50</v>
      </c>
      <c r="D3361" t="s">
        <v>3834</v>
      </c>
      <c r="E3361">
        <v>5</v>
      </c>
      <c r="F3361" t="s">
        <v>3828</v>
      </c>
      <c r="G3361">
        <v>3</v>
      </c>
      <c r="H3361" t="s">
        <v>3835</v>
      </c>
      <c r="I3361">
        <v>15</v>
      </c>
      <c r="J3361" t="s">
        <v>3833</v>
      </c>
      <c r="K3361" t="s">
        <v>26</v>
      </c>
      <c r="L3361" t="s">
        <v>4182</v>
      </c>
    </row>
    <row r="3362" spans="1:12" x14ac:dyDescent="0.35">
      <c r="A3362" t="s">
        <v>6807</v>
      </c>
      <c r="B3362" t="s">
        <v>50</v>
      </c>
      <c r="C3362" t="s">
        <v>50</v>
      </c>
      <c r="D3362" t="s">
        <v>3838</v>
      </c>
      <c r="E3362">
        <v>2</v>
      </c>
      <c r="F3362" t="s">
        <v>3828</v>
      </c>
      <c r="G3362">
        <v>3</v>
      </c>
      <c r="H3362" t="s">
        <v>3902</v>
      </c>
      <c r="I3362">
        <v>6</v>
      </c>
      <c r="J3362" t="s">
        <v>16</v>
      </c>
      <c r="K3362" t="s">
        <v>3833</v>
      </c>
      <c r="L3362" t="s">
        <v>4453</v>
      </c>
    </row>
    <row r="3363" spans="1:12" x14ac:dyDescent="0.35">
      <c r="A3363" t="s">
        <v>1342</v>
      </c>
      <c r="B3363" t="s">
        <v>84</v>
      </c>
      <c r="C3363" t="s">
        <v>84</v>
      </c>
      <c r="D3363" t="s">
        <v>3833</v>
      </c>
      <c r="E3363">
        <v>2</v>
      </c>
      <c r="F3363" t="s">
        <v>3839</v>
      </c>
      <c r="G3363">
        <v>1.5</v>
      </c>
      <c r="H3363" t="s">
        <v>3828</v>
      </c>
      <c r="I3363">
        <v>3</v>
      </c>
      <c r="J3363" t="s">
        <v>25</v>
      </c>
      <c r="K3363" t="s">
        <v>17</v>
      </c>
      <c r="L3363" t="s">
        <v>4708</v>
      </c>
    </row>
    <row r="3364" spans="1:12" x14ac:dyDescent="0.35">
      <c r="A3364" t="s">
        <v>1343</v>
      </c>
      <c r="B3364" t="s">
        <v>47</v>
      </c>
      <c r="C3364" t="s">
        <v>47</v>
      </c>
      <c r="D3364" t="s">
        <v>3838</v>
      </c>
      <c r="E3364">
        <v>2</v>
      </c>
      <c r="F3364" t="s">
        <v>3879</v>
      </c>
      <c r="G3364">
        <v>4</v>
      </c>
      <c r="H3364" t="s">
        <v>3883</v>
      </c>
      <c r="I3364">
        <v>8</v>
      </c>
      <c r="J3364" t="s">
        <v>25</v>
      </c>
      <c r="K3364" t="s">
        <v>17</v>
      </c>
      <c r="L3364" t="s">
        <v>4072</v>
      </c>
    </row>
    <row r="3365" spans="1:12" x14ac:dyDescent="0.35">
      <c r="A3365" t="s">
        <v>6808</v>
      </c>
      <c r="B3365" t="s">
        <v>15</v>
      </c>
      <c r="C3365" t="s">
        <v>15</v>
      </c>
      <c r="D3365" t="s">
        <v>3851</v>
      </c>
      <c r="E3365">
        <v>4</v>
      </c>
      <c r="F3365" t="s">
        <v>3842</v>
      </c>
      <c r="G3365">
        <v>2</v>
      </c>
      <c r="H3365" t="s">
        <v>3883</v>
      </c>
      <c r="I3365">
        <v>8</v>
      </c>
      <c r="J3365" t="s">
        <v>36</v>
      </c>
      <c r="K3365" t="s">
        <v>3833</v>
      </c>
      <c r="L3365" t="s">
        <v>5702</v>
      </c>
    </row>
    <row r="3366" spans="1:12" x14ac:dyDescent="0.35">
      <c r="A3366" t="s">
        <v>1344</v>
      </c>
      <c r="B3366" t="s">
        <v>42</v>
      </c>
      <c r="C3366" t="s">
        <v>42</v>
      </c>
      <c r="D3366" t="s">
        <v>3851</v>
      </c>
      <c r="E3366">
        <v>4</v>
      </c>
      <c r="F3366" t="s">
        <v>3849</v>
      </c>
      <c r="G3366">
        <v>5</v>
      </c>
      <c r="H3366" t="s">
        <v>3880</v>
      </c>
      <c r="I3366">
        <v>20</v>
      </c>
      <c r="J3366" t="s">
        <v>36</v>
      </c>
      <c r="K3366" t="s">
        <v>26</v>
      </c>
      <c r="L3366" t="s">
        <v>4040</v>
      </c>
    </row>
    <row r="3367" spans="1:12" x14ac:dyDescent="0.35">
      <c r="A3367" t="s">
        <v>1345</v>
      </c>
      <c r="B3367" t="s">
        <v>50</v>
      </c>
      <c r="C3367" t="s">
        <v>50</v>
      </c>
      <c r="D3367" t="s">
        <v>3838</v>
      </c>
      <c r="E3367">
        <v>2</v>
      </c>
      <c r="F3367" t="s">
        <v>3828</v>
      </c>
      <c r="G3367">
        <v>3</v>
      </c>
      <c r="H3367" t="s">
        <v>3902</v>
      </c>
      <c r="I3367">
        <v>6</v>
      </c>
      <c r="J3367" t="s">
        <v>25</v>
      </c>
      <c r="K3367" t="s">
        <v>17</v>
      </c>
      <c r="L3367" t="s">
        <v>5052</v>
      </c>
    </row>
    <row r="3368" spans="1:12" x14ac:dyDescent="0.35">
      <c r="A3368" t="s">
        <v>6809</v>
      </c>
      <c r="B3368" t="s">
        <v>84</v>
      </c>
      <c r="C3368" t="s">
        <v>84</v>
      </c>
      <c r="D3368" t="s">
        <v>3827</v>
      </c>
      <c r="E3368">
        <v>3</v>
      </c>
      <c r="F3368" t="s">
        <v>3839</v>
      </c>
      <c r="G3368">
        <v>1.5</v>
      </c>
      <c r="H3368" t="s">
        <v>4060</v>
      </c>
      <c r="I3368">
        <v>4.5</v>
      </c>
      <c r="J3368" t="s">
        <v>25</v>
      </c>
      <c r="K3368" t="s">
        <v>3833</v>
      </c>
      <c r="L3368" t="s">
        <v>4411</v>
      </c>
    </row>
    <row r="3369" spans="1:12" x14ac:dyDescent="0.35">
      <c r="A3369" t="s">
        <v>4312</v>
      </c>
      <c r="B3369" t="s">
        <v>3830</v>
      </c>
      <c r="C3369" t="s">
        <v>3826</v>
      </c>
      <c r="D3369" t="s">
        <v>3858</v>
      </c>
      <c r="E3369">
        <v>1</v>
      </c>
      <c r="F3369" t="s">
        <v>3828</v>
      </c>
      <c r="G3369">
        <v>3</v>
      </c>
      <c r="H3369" t="s">
        <v>3828</v>
      </c>
      <c r="I3369">
        <v>3</v>
      </c>
      <c r="J3369" t="s">
        <v>3833</v>
      </c>
      <c r="K3369" t="s">
        <v>26</v>
      </c>
      <c r="L3369" t="s">
        <v>3897</v>
      </c>
    </row>
    <row r="3370" spans="1:12" x14ac:dyDescent="0.35">
      <c r="A3370" t="s">
        <v>6810</v>
      </c>
      <c r="B3370" t="s">
        <v>15</v>
      </c>
      <c r="C3370" t="s">
        <v>15</v>
      </c>
      <c r="D3370" t="s">
        <v>3851</v>
      </c>
      <c r="E3370">
        <v>4</v>
      </c>
      <c r="F3370" t="s">
        <v>3842</v>
      </c>
      <c r="G3370">
        <v>2</v>
      </c>
      <c r="H3370" t="s">
        <v>3883</v>
      </c>
      <c r="I3370">
        <v>8</v>
      </c>
      <c r="J3370" t="s">
        <v>36</v>
      </c>
      <c r="K3370" t="s">
        <v>3833</v>
      </c>
      <c r="L3370" t="s">
        <v>4064</v>
      </c>
    </row>
    <row r="3371" spans="1:12" x14ac:dyDescent="0.35">
      <c r="A3371" t="s">
        <v>1346</v>
      </c>
      <c r="B3371" t="s">
        <v>47</v>
      </c>
      <c r="C3371" t="s">
        <v>47</v>
      </c>
      <c r="D3371" t="s">
        <v>3858</v>
      </c>
      <c r="E3371">
        <v>1</v>
      </c>
      <c r="F3371" t="s">
        <v>3879</v>
      </c>
      <c r="G3371">
        <v>4</v>
      </c>
      <c r="H3371" t="s">
        <v>3833</v>
      </c>
      <c r="I3371">
        <v>4</v>
      </c>
      <c r="J3371" t="s">
        <v>16</v>
      </c>
      <c r="K3371" t="s">
        <v>17</v>
      </c>
      <c r="L3371" t="s">
        <v>3893</v>
      </c>
    </row>
    <row r="3372" spans="1:12" x14ac:dyDescent="0.35">
      <c r="A3372" t="s">
        <v>6811</v>
      </c>
      <c r="B3372" t="s">
        <v>58</v>
      </c>
      <c r="C3372" t="s">
        <v>58</v>
      </c>
      <c r="D3372" t="s">
        <v>3834</v>
      </c>
      <c r="E3372">
        <v>5</v>
      </c>
      <c r="F3372" t="s">
        <v>3879</v>
      </c>
      <c r="G3372">
        <v>4</v>
      </c>
      <c r="H3372" t="s">
        <v>3880</v>
      </c>
      <c r="I3372">
        <v>20</v>
      </c>
      <c r="J3372" t="s">
        <v>16</v>
      </c>
      <c r="K3372" t="s">
        <v>3833</v>
      </c>
      <c r="L3372" t="s">
        <v>4696</v>
      </c>
    </row>
    <row r="3373" spans="1:12" x14ac:dyDescent="0.35">
      <c r="A3373" t="s">
        <v>1347</v>
      </c>
      <c r="B3373" t="s">
        <v>47</v>
      </c>
      <c r="C3373" t="s">
        <v>47</v>
      </c>
      <c r="D3373" t="s">
        <v>3834</v>
      </c>
      <c r="E3373">
        <v>5</v>
      </c>
      <c r="F3373" t="s">
        <v>3879</v>
      </c>
      <c r="G3373">
        <v>4</v>
      </c>
      <c r="H3373" t="s">
        <v>3880</v>
      </c>
      <c r="I3373">
        <v>20</v>
      </c>
      <c r="J3373" t="s">
        <v>16</v>
      </c>
      <c r="K3373" t="s">
        <v>26</v>
      </c>
      <c r="L3373" t="s">
        <v>4076</v>
      </c>
    </row>
    <row r="3374" spans="1:12" x14ac:dyDescent="0.35">
      <c r="A3374" t="s">
        <v>1348</v>
      </c>
      <c r="B3374" t="s">
        <v>47</v>
      </c>
      <c r="C3374" t="s">
        <v>47</v>
      </c>
      <c r="D3374" t="s">
        <v>3834</v>
      </c>
      <c r="E3374">
        <v>5</v>
      </c>
      <c r="F3374" t="s">
        <v>3833</v>
      </c>
      <c r="G3374">
        <v>4</v>
      </c>
      <c r="H3374" t="s">
        <v>3880</v>
      </c>
      <c r="I3374">
        <v>20</v>
      </c>
      <c r="J3374" t="s">
        <v>16</v>
      </c>
      <c r="K3374" t="s">
        <v>26</v>
      </c>
      <c r="L3374" t="s">
        <v>4219</v>
      </c>
    </row>
    <row r="3375" spans="1:12" x14ac:dyDescent="0.35">
      <c r="A3375" t="s">
        <v>4313</v>
      </c>
      <c r="B3375" t="s">
        <v>3833</v>
      </c>
      <c r="C3375" t="s">
        <v>84</v>
      </c>
      <c r="D3375" t="s">
        <v>3830</v>
      </c>
      <c r="E3375">
        <v>2</v>
      </c>
      <c r="F3375" t="s">
        <v>3839</v>
      </c>
      <c r="G3375">
        <v>1.5</v>
      </c>
      <c r="H3375" t="s">
        <v>3828</v>
      </c>
      <c r="I3375">
        <v>3</v>
      </c>
      <c r="J3375" t="s">
        <v>16</v>
      </c>
      <c r="K3375" t="s">
        <v>3833</v>
      </c>
      <c r="L3375" t="s">
        <v>4314</v>
      </c>
    </row>
    <row r="3376" spans="1:12" x14ac:dyDescent="0.35">
      <c r="A3376" t="s">
        <v>4315</v>
      </c>
      <c r="B3376" t="s">
        <v>3825</v>
      </c>
      <c r="C3376" t="s">
        <v>3826</v>
      </c>
      <c r="D3376" t="s">
        <v>3825</v>
      </c>
      <c r="E3376">
        <v>5</v>
      </c>
      <c r="F3376" t="s">
        <v>3828</v>
      </c>
      <c r="G3376">
        <v>3</v>
      </c>
      <c r="H3376" t="s">
        <v>3835</v>
      </c>
      <c r="I3376">
        <v>15</v>
      </c>
      <c r="J3376" t="s">
        <v>36</v>
      </c>
      <c r="K3376" t="s">
        <v>17</v>
      </c>
      <c r="L3376" t="s">
        <v>4316</v>
      </c>
    </row>
    <row r="3377" spans="1:12" x14ac:dyDescent="0.35">
      <c r="A3377" t="s">
        <v>4317</v>
      </c>
      <c r="B3377" t="s">
        <v>3833</v>
      </c>
      <c r="C3377" t="s">
        <v>3826</v>
      </c>
      <c r="D3377" t="s">
        <v>3838</v>
      </c>
      <c r="E3377">
        <v>2</v>
      </c>
      <c r="F3377" t="s">
        <v>3879</v>
      </c>
      <c r="G3377">
        <v>4</v>
      </c>
      <c r="H3377" t="s">
        <v>3883</v>
      </c>
      <c r="I3377">
        <v>8</v>
      </c>
      <c r="J3377" t="s">
        <v>16</v>
      </c>
      <c r="K3377" t="s">
        <v>17</v>
      </c>
      <c r="L3377" t="s">
        <v>3975</v>
      </c>
    </row>
    <row r="3378" spans="1:12" x14ac:dyDescent="0.35">
      <c r="A3378" t="s">
        <v>6812</v>
      </c>
      <c r="B3378" t="s">
        <v>15</v>
      </c>
      <c r="C3378" t="s">
        <v>15</v>
      </c>
      <c r="D3378" t="s">
        <v>3838</v>
      </c>
      <c r="E3378">
        <v>2</v>
      </c>
      <c r="F3378" t="s">
        <v>3842</v>
      </c>
      <c r="G3378">
        <v>2</v>
      </c>
      <c r="H3378" t="s">
        <v>3879</v>
      </c>
      <c r="I3378">
        <v>4</v>
      </c>
      <c r="J3378" t="s">
        <v>25</v>
      </c>
      <c r="K3378" t="s">
        <v>3833</v>
      </c>
      <c r="L3378" t="s">
        <v>4019</v>
      </c>
    </row>
    <row r="3379" spans="1:12" x14ac:dyDescent="0.35">
      <c r="A3379" t="s">
        <v>6813</v>
      </c>
      <c r="B3379" t="s">
        <v>15</v>
      </c>
      <c r="C3379" t="s">
        <v>15</v>
      </c>
      <c r="D3379" t="s">
        <v>3834</v>
      </c>
      <c r="E3379">
        <v>5</v>
      </c>
      <c r="F3379" t="s">
        <v>3842</v>
      </c>
      <c r="G3379">
        <v>2</v>
      </c>
      <c r="H3379" t="s">
        <v>3843</v>
      </c>
      <c r="I3379">
        <v>10</v>
      </c>
      <c r="J3379" t="s">
        <v>36</v>
      </c>
      <c r="K3379" t="s">
        <v>3833</v>
      </c>
      <c r="L3379" t="s">
        <v>4188</v>
      </c>
    </row>
    <row r="3380" spans="1:12" x14ac:dyDescent="0.35">
      <c r="A3380" t="s">
        <v>4318</v>
      </c>
      <c r="B3380" t="s">
        <v>3833</v>
      </c>
      <c r="C3380" t="s">
        <v>3826</v>
      </c>
      <c r="D3380" t="s">
        <v>3858</v>
      </c>
      <c r="E3380">
        <v>1</v>
      </c>
      <c r="F3380" t="s">
        <v>3828</v>
      </c>
      <c r="G3380">
        <v>3</v>
      </c>
      <c r="H3380" t="s">
        <v>3828</v>
      </c>
      <c r="I3380">
        <v>3</v>
      </c>
      <c r="J3380" t="s">
        <v>16</v>
      </c>
      <c r="K3380" t="s">
        <v>26</v>
      </c>
      <c r="L3380" t="s">
        <v>4036</v>
      </c>
    </row>
    <row r="3381" spans="1:12" x14ac:dyDescent="0.35">
      <c r="A3381" t="s">
        <v>6814</v>
      </c>
      <c r="B3381" t="s">
        <v>42</v>
      </c>
      <c r="C3381" t="s">
        <v>42</v>
      </c>
      <c r="D3381" t="s">
        <v>3858</v>
      </c>
      <c r="E3381">
        <v>1</v>
      </c>
      <c r="F3381" t="s">
        <v>3849</v>
      </c>
      <c r="G3381">
        <v>5</v>
      </c>
      <c r="H3381" t="s">
        <v>3849</v>
      </c>
      <c r="I3381">
        <v>5</v>
      </c>
      <c r="J3381" t="s">
        <v>3833</v>
      </c>
      <c r="K3381" t="s">
        <v>26</v>
      </c>
      <c r="L3381" t="s">
        <v>4036</v>
      </c>
    </row>
    <row r="3382" spans="1:12" x14ac:dyDescent="0.35">
      <c r="A3382" t="s">
        <v>6815</v>
      </c>
      <c r="B3382" t="s">
        <v>84</v>
      </c>
      <c r="C3382" t="s">
        <v>84</v>
      </c>
      <c r="D3382" t="s">
        <v>3827</v>
      </c>
      <c r="E3382">
        <v>3</v>
      </c>
      <c r="F3382" t="s">
        <v>3839</v>
      </c>
      <c r="G3382">
        <v>1.5</v>
      </c>
      <c r="H3382" t="s">
        <v>3830</v>
      </c>
      <c r="I3382">
        <v>4.5</v>
      </c>
      <c r="J3382" t="s">
        <v>36</v>
      </c>
      <c r="K3382" t="s">
        <v>3833</v>
      </c>
      <c r="L3382" t="s">
        <v>4224</v>
      </c>
    </row>
    <row r="3383" spans="1:12" x14ac:dyDescent="0.35">
      <c r="A3383" t="s">
        <v>1349</v>
      </c>
      <c r="B3383" t="s">
        <v>31</v>
      </c>
      <c r="C3383" t="s">
        <v>31</v>
      </c>
      <c r="D3383" t="s">
        <v>3833</v>
      </c>
      <c r="E3383">
        <v>5</v>
      </c>
      <c r="F3383" t="s">
        <v>3846</v>
      </c>
      <c r="G3383">
        <v>1</v>
      </c>
      <c r="H3383" t="s">
        <v>3849</v>
      </c>
      <c r="I3383">
        <v>5</v>
      </c>
      <c r="J3383" t="s">
        <v>25</v>
      </c>
      <c r="K3383" t="s">
        <v>26</v>
      </c>
      <c r="L3383" t="s">
        <v>4779</v>
      </c>
    </row>
    <row r="3384" spans="1:12" x14ac:dyDescent="0.35">
      <c r="A3384" t="s">
        <v>6816</v>
      </c>
      <c r="B3384" t="s">
        <v>24</v>
      </c>
      <c r="C3384" t="s">
        <v>24</v>
      </c>
      <c r="D3384" t="s">
        <v>3827</v>
      </c>
      <c r="E3384">
        <v>3</v>
      </c>
      <c r="F3384" t="s">
        <v>3828</v>
      </c>
      <c r="G3384">
        <v>3</v>
      </c>
      <c r="H3384" t="s">
        <v>3829</v>
      </c>
      <c r="I3384">
        <v>9</v>
      </c>
      <c r="J3384" t="s">
        <v>25</v>
      </c>
      <c r="K3384" t="s">
        <v>3830</v>
      </c>
      <c r="L3384" t="s">
        <v>3830</v>
      </c>
    </row>
    <row r="3385" spans="1:12" x14ac:dyDescent="0.35">
      <c r="A3385" t="s">
        <v>6817</v>
      </c>
      <c r="B3385" t="s">
        <v>24</v>
      </c>
      <c r="C3385" t="s">
        <v>24</v>
      </c>
      <c r="D3385" t="s">
        <v>3851</v>
      </c>
      <c r="E3385">
        <v>4</v>
      </c>
      <c r="F3385" t="s">
        <v>3828</v>
      </c>
      <c r="G3385">
        <v>3</v>
      </c>
      <c r="H3385" t="s">
        <v>3852</v>
      </c>
      <c r="I3385">
        <v>12</v>
      </c>
      <c r="J3385" t="s">
        <v>25</v>
      </c>
      <c r="K3385" t="s">
        <v>3833</v>
      </c>
      <c r="L3385" t="s">
        <v>5702</v>
      </c>
    </row>
    <row r="3386" spans="1:12" x14ac:dyDescent="0.35">
      <c r="A3386" t="s">
        <v>1350</v>
      </c>
      <c r="B3386" t="s">
        <v>50</v>
      </c>
      <c r="C3386" t="s">
        <v>50</v>
      </c>
      <c r="D3386" t="s">
        <v>3838</v>
      </c>
      <c r="E3386">
        <v>2</v>
      </c>
      <c r="F3386" t="s">
        <v>3828</v>
      </c>
      <c r="G3386">
        <v>3</v>
      </c>
      <c r="H3386" t="s">
        <v>3902</v>
      </c>
      <c r="I3386">
        <v>6</v>
      </c>
      <c r="J3386" t="s">
        <v>36</v>
      </c>
      <c r="K3386" t="s">
        <v>17</v>
      </c>
      <c r="L3386" t="s">
        <v>5545</v>
      </c>
    </row>
    <row r="3387" spans="1:12" x14ac:dyDescent="0.35">
      <c r="A3387" t="s">
        <v>1351</v>
      </c>
      <c r="B3387" t="s">
        <v>15</v>
      </c>
      <c r="C3387" t="s">
        <v>15</v>
      </c>
      <c r="D3387" t="s">
        <v>3851</v>
      </c>
      <c r="E3387">
        <v>4</v>
      </c>
      <c r="F3387" t="s">
        <v>3842</v>
      </c>
      <c r="G3387">
        <v>2</v>
      </c>
      <c r="H3387" t="s">
        <v>3883</v>
      </c>
      <c r="I3387">
        <v>8</v>
      </c>
      <c r="J3387" t="s">
        <v>16</v>
      </c>
      <c r="K3387" t="s">
        <v>26</v>
      </c>
      <c r="L3387" t="s">
        <v>4509</v>
      </c>
    </row>
    <row r="3388" spans="1:12" x14ac:dyDescent="0.35">
      <c r="A3388" t="s">
        <v>6818</v>
      </c>
      <c r="B3388" t="s">
        <v>84</v>
      </c>
      <c r="C3388" t="s">
        <v>84</v>
      </c>
      <c r="D3388" t="s">
        <v>3851</v>
      </c>
      <c r="E3388">
        <v>4</v>
      </c>
      <c r="F3388" t="s">
        <v>3839</v>
      </c>
      <c r="G3388">
        <v>1.5</v>
      </c>
      <c r="H3388" t="s">
        <v>3902</v>
      </c>
      <c r="I3388">
        <v>6</v>
      </c>
      <c r="J3388" t="s">
        <v>3833</v>
      </c>
      <c r="K3388" t="s">
        <v>26</v>
      </c>
      <c r="L3388" t="s">
        <v>4145</v>
      </c>
    </row>
    <row r="3389" spans="1:12" x14ac:dyDescent="0.35">
      <c r="A3389" t="s">
        <v>1352</v>
      </c>
      <c r="B3389" t="s">
        <v>84</v>
      </c>
      <c r="C3389" t="s">
        <v>84</v>
      </c>
      <c r="D3389" t="s">
        <v>3858</v>
      </c>
      <c r="E3389">
        <v>1</v>
      </c>
      <c r="F3389" t="s">
        <v>3839</v>
      </c>
      <c r="G3389">
        <v>1.5</v>
      </c>
      <c r="H3389" t="s">
        <v>3839</v>
      </c>
      <c r="I3389">
        <v>1.5</v>
      </c>
      <c r="J3389" t="s">
        <v>25</v>
      </c>
      <c r="K3389" t="s">
        <v>26</v>
      </c>
      <c r="L3389" t="s">
        <v>4262</v>
      </c>
    </row>
    <row r="3390" spans="1:12" x14ac:dyDescent="0.35">
      <c r="A3390" t="s">
        <v>6819</v>
      </c>
      <c r="B3390" t="s">
        <v>58</v>
      </c>
      <c r="C3390" t="s">
        <v>58</v>
      </c>
      <c r="D3390" t="s">
        <v>3834</v>
      </c>
      <c r="E3390">
        <v>5</v>
      </c>
      <c r="F3390" t="s">
        <v>3879</v>
      </c>
      <c r="G3390">
        <v>4</v>
      </c>
      <c r="H3390" t="s">
        <v>3880</v>
      </c>
      <c r="I3390">
        <v>20</v>
      </c>
      <c r="J3390" t="s">
        <v>25</v>
      </c>
      <c r="K3390" t="s">
        <v>3833</v>
      </c>
      <c r="L3390" t="s">
        <v>3927</v>
      </c>
    </row>
    <row r="3391" spans="1:12" x14ac:dyDescent="0.35">
      <c r="A3391" t="s">
        <v>6820</v>
      </c>
      <c r="B3391" t="s">
        <v>42</v>
      </c>
      <c r="C3391" t="s">
        <v>42</v>
      </c>
      <c r="D3391" t="s">
        <v>3838</v>
      </c>
      <c r="E3391">
        <v>2</v>
      </c>
      <c r="F3391" t="s">
        <v>3849</v>
      </c>
      <c r="G3391">
        <v>5</v>
      </c>
      <c r="H3391" t="s">
        <v>3843</v>
      </c>
      <c r="I3391">
        <v>10</v>
      </c>
      <c r="J3391" t="s">
        <v>3833</v>
      </c>
      <c r="K3391" t="s">
        <v>26</v>
      </c>
      <c r="L3391" t="s">
        <v>4745</v>
      </c>
    </row>
    <row r="3392" spans="1:12" x14ac:dyDescent="0.35">
      <c r="A3392" t="s">
        <v>6821</v>
      </c>
      <c r="B3392" t="s">
        <v>31</v>
      </c>
      <c r="C3392" t="s">
        <v>31</v>
      </c>
      <c r="D3392" t="s">
        <v>3827</v>
      </c>
      <c r="E3392">
        <v>3</v>
      </c>
      <c r="F3392" t="s">
        <v>3846</v>
      </c>
      <c r="G3392">
        <v>1</v>
      </c>
      <c r="H3392" t="s">
        <v>3828</v>
      </c>
      <c r="I3392">
        <v>3</v>
      </c>
      <c r="J3392" t="s">
        <v>16</v>
      </c>
      <c r="K3392" t="s">
        <v>3833</v>
      </c>
      <c r="L3392" t="s">
        <v>4262</v>
      </c>
    </row>
    <row r="3393" spans="1:12" x14ac:dyDescent="0.35">
      <c r="A3393" t="s">
        <v>6822</v>
      </c>
      <c r="B3393" t="s">
        <v>84</v>
      </c>
      <c r="C3393" t="s">
        <v>84</v>
      </c>
      <c r="D3393" t="s">
        <v>3851</v>
      </c>
      <c r="E3393">
        <v>4</v>
      </c>
      <c r="F3393" t="s">
        <v>3839</v>
      </c>
      <c r="G3393">
        <v>1.5</v>
      </c>
      <c r="H3393" t="s">
        <v>3902</v>
      </c>
      <c r="I3393">
        <v>6</v>
      </c>
      <c r="J3393" t="s">
        <v>3833</v>
      </c>
      <c r="K3393" t="s">
        <v>26</v>
      </c>
      <c r="L3393" t="s">
        <v>3971</v>
      </c>
    </row>
    <row r="3394" spans="1:12" x14ac:dyDescent="0.35">
      <c r="A3394" t="s">
        <v>6823</v>
      </c>
      <c r="B3394" t="s">
        <v>50</v>
      </c>
      <c r="C3394" t="s">
        <v>50</v>
      </c>
      <c r="D3394" t="s">
        <v>3827</v>
      </c>
      <c r="E3394">
        <v>3</v>
      </c>
      <c r="F3394" t="s">
        <v>3828</v>
      </c>
      <c r="G3394">
        <v>3</v>
      </c>
      <c r="H3394" t="s">
        <v>3825</v>
      </c>
      <c r="I3394">
        <v>9</v>
      </c>
      <c r="J3394" t="s">
        <v>36</v>
      </c>
      <c r="K3394" t="s">
        <v>3825</v>
      </c>
      <c r="L3394" t="s">
        <v>4227</v>
      </c>
    </row>
    <row r="3395" spans="1:12" x14ac:dyDescent="0.35">
      <c r="A3395" t="s">
        <v>6824</v>
      </c>
      <c r="B3395" t="s">
        <v>50</v>
      </c>
      <c r="C3395" t="s">
        <v>50</v>
      </c>
      <c r="D3395" t="s">
        <v>3838</v>
      </c>
      <c r="E3395">
        <v>2</v>
      </c>
      <c r="F3395" t="s">
        <v>3828</v>
      </c>
      <c r="G3395">
        <v>3</v>
      </c>
      <c r="H3395" t="s">
        <v>3902</v>
      </c>
      <c r="I3395">
        <v>6</v>
      </c>
      <c r="J3395" t="s">
        <v>3833</v>
      </c>
      <c r="K3395" t="s">
        <v>3833</v>
      </c>
      <c r="L3395" t="s">
        <v>4026</v>
      </c>
    </row>
    <row r="3396" spans="1:12" x14ac:dyDescent="0.35">
      <c r="A3396" t="s">
        <v>6825</v>
      </c>
      <c r="B3396" t="s">
        <v>84</v>
      </c>
      <c r="C3396" t="s">
        <v>84</v>
      </c>
      <c r="D3396" t="s">
        <v>3851</v>
      </c>
      <c r="E3396">
        <v>4</v>
      </c>
      <c r="F3396" t="s">
        <v>3839</v>
      </c>
      <c r="G3396">
        <v>1.5</v>
      </c>
      <c r="H3396" t="s">
        <v>3902</v>
      </c>
      <c r="I3396">
        <v>6</v>
      </c>
      <c r="J3396" t="s">
        <v>36</v>
      </c>
      <c r="K3396" t="s">
        <v>3833</v>
      </c>
      <c r="L3396" t="s">
        <v>4148</v>
      </c>
    </row>
    <row r="3397" spans="1:12" x14ac:dyDescent="0.35">
      <c r="A3397" t="s">
        <v>6826</v>
      </c>
      <c r="B3397" t="s">
        <v>31</v>
      </c>
      <c r="C3397" t="s">
        <v>31</v>
      </c>
      <c r="D3397" t="s">
        <v>3858</v>
      </c>
      <c r="E3397">
        <v>1</v>
      </c>
      <c r="F3397" t="s">
        <v>3846</v>
      </c>
      <c r="G3397">
        <v>1</v>
      </c>
      <c r="H3397" t="s">
        <v>3846</v>
      </c>
      <c r="I3397">
        <v>1</v>
      </c>
      <c r="J3397" t="s">
        <v>36</v>
      </c>
      <c r="K3397" t="s">
        <v>3833</v>
      </c>
      <c r="L3397" t="s">
        <v>3900</v>
      </c>
    </row>
    <row r="3398" spans="1:12" x14ac:dyDescent="0.35">
      <c r="A3398" t="s">
        <v>4319</v>
      </c>
      <c r="B3398" t="s">
        <v>3833</v>
      </c>
      <c r="C3398" t="s">
        <v>3826</v>
      </c>
      <c r="D3398" t="s">
        <v>3838</v>
      </c>
      <c r="E3398">
        <v>2</v>
      </c>
      <c r="F3398" t="s">
        <v>3879</v>
      </c>
      <c r="G3398">
        <v>4</v>
      </c>
      <c r="H3398" t="s">
        <v>3883</v>
      </c>
      <c r="I3398">
        <v>8</v>
      </c>
      <c r="J3398" t="s">
        <v>36</v>
      </c>
      <c r="K3398" t="s">
        <v>26</v>
      </c>
      <c r="L3398" t="s">
        <v>3895</v>
      </c>
    </row>
    <row r="3399" spans="1:12" x14ac:dyDescent="0.35">
      <c r="A3399" t="s">
        <v>6827</v>
      </c>
      <c r="B3399" t="s">
        <v>84</v>
      </c>
      <c r="C3399" t="s">
        <v>84</v>
      </c>
      <c r="D3399" t="s">
        <v>3825</v>
      </c>
      <c r="E3399">
        <v>4</v>
      </c>
      <c r="F3399" t="s">
        <v>3839</v>
      </c>
      <c r="G3399">
        <v>1.5</v>
      </c>
      <c r="H3399" t="s">
        <v>3902</v>
      </c>
      <c r="I3399">
        <v>6</v>
      </c>
      <c r="J3399" t="s">
        <v>36</v>
      </c>
      <c r="K3399" t="s">
        <v>3833</v>
      </c>
      <c r="L3399" t="s">
        <v>4289</v>
      </c>
    </row>
    <row r="3400" spans="1:12" x14ac:dyDescent="0.35">
      <c r="A3400" t="s">
        <v>6828</v>
      </c>
      <c r="B3400" t="s">
        <v>31</v>
      </c>
      <c r="C3400" t="s">
        <v>31</v>
      </c>
      <c r="D3400" t="s">
        <v>3834</v>
      </c>
      <c r="E3400">
        <v>5</v>
      </c>
      <c r="F3400" t="s">
        <v>3846</v>
      </c>
      <c r="G3400">
        <v>1</v>
      </c>
      <c r="H3400" t="s">
        <v>3849</v>
      </c>
      <c r="I3400">
        <v>5</v>
      </c>
      <c r="J3400" t="s">
        <v>16</v>
      </c>
      <c r="K3400" t="s">
        <v>3833</v>
      </c>
      <c r="L3400" t="s">
        <v>4688</v>
      </c>
    </row>
    <row r="3401" spans="1:12" x14ac:dyDescent="0.35">
      <c r="A3401" t="s">
        <v>6829</v>
      </c>
      <c r="B3401" t="s">
        <v>58</v>
      </c>
      <c r="C3401" t="s">
        <v>58</v>
      </c>
      <c r="D3401" t="s">
        <v>3834</v>
      </c>
      <c r="E3401">
        <v>5</v>
      </c>
      <c r="F3401" t="s">
        <v>3879</v>
      </c>
      <c r="G3401">
        <v>4</v>
      </c>
      <c r="H3401" t="s">
        <v>3880</v>
      </c>
      <c r="I3401">
        <v>20</v>
      </c>
      <c r="J3401" t="s">
        <v>36</v>
      </c>
      <c r="K3401" t="s">
        <v>3833</v>
      </c>
      <c r="L3401" t="s">
        <v>4418</v>
      </c>
    </row>
    <row r="3402" spans="1:12" x14ac:dyDescent="0.35">
      <c r="A3402" t="s">
        <v>6830</v>
      </c>
      <c r="B3402" t="s">
        <v>42</v>
      </c>
      <c r="C3402" t="s">
        <v>42</v>
      </c>
      <c r="D3402" t="s">
        <v>3858</v>
      </c>
      <c r="E3402">
        <v>1</v>
      </c>
      <c r="F3402" t="s">
        <v>3849</v>
      </c>
      <c r="G3402">
        <v>5</v>
      </c>
      <c r="H3402" t="s">
        <v>3849</v>
      </c>
      <c r="I3402">
        <v>5</v>
      </c>
      <c r="J3402" t="s">
        <v>3833</v>
      </c>
      <c r="K3402" t="s">
        <v>3833</v>
      </c>
      <c r="L3402" t="s">
        <v>3952</v>
      </c>
    </row>
    <row r="3403" spans="1:12" x14ac:dyDescent="0.35">
      <c r="A3403" t="s">
        <v>6831</v>
      </c>
      <c r="B3403" t="s">
        <v>84</v>
      </c>
      <c r="C3403" t="s">
        <v>84</v>
      </c>
      <c r="D3403" t="s">
        <v>3833</v>
      </c>
      <c r="E3403" t="s">
        <v>3826</v>
      </c>
      <c r="F3403" t="s">
        <v>3839</v>
      </c>
      <c r="G3403">
        <v>1.5</v>
      </c>
      <c r="H3403" t="s">
        <v>3833</v>
      </c>
      <c r="I3403" t="s">
        <v>3826</v>
      </c>
      <c r="J3403" t="s">
        <v>36</v>
      </c>
      <c r="K3403" t="s">
        <v>26</v>
      </c>
      <c r="L3403" t="s">
        <v>5003</v>
      </c>
    </row>
    <row r="3404" spans="1:12" x14ac:dyDescent="0.35">
      <c r="A3404" t="s">
        <v>1353</v>
      </c>
      <c r="B3404" t="s">
        <v>24</v>
      </c>
      <c r="C3404" t="s">
        <v>24</v>
      </c>
      <c r="D3404" t="s">
        <v>3834</v>
      </c>
      <c r="E3404">
        <v>5</v>
      </c>
      <c r="F3404" t="s">
        <v>3828</v>
      </c>
      <c r="G3404">
        <v>3</v>
      </c>
      <c r="H3404" t="s">
        <v>3835</v>
      </c>
      <c r="I3404">
        <v>15</v>
      </c>
      <c r="J3404" t="s">
        <v>25</v>
      </c>
      <c r="K3404" t="s">
        <v>17</v>
      </c>
      <c r="L3404" t="s">
        <v>4735</v>
      </c>
    </row>
    <row r="3405" spans="1:12" x14ac:dyDescent="0.35">
      <c r="A3405" t="s">
        <v>6832</v>
      </c>
      <c r="B3405" t="s">
        <v>47</v>
      </c>
      <c r="C3405" t="s">
        <v>47</v>
      </c>
      <c r="D3405" t="s">
        <v>3858</v>
      </c>
      <c r="E3405">
        <v>1</v>
      </c>
      <c r="F3405" t="s">
        <v>3879</v>
      </c>
      <c r="G3405">
        <v>4</v>
      </c>
      <c r="H3405" t="s">
        <v>3879</v>
      </c>
      <c r="I3405">
        <v>4</v>
      </c>
      <c r="J3405" t="s">
        <v>3833</v>
      </c>
      <c r="K3405" t="s">
        <v>26</v>
      </c>
      <c r="L3405" t="s">
        <v>3961</v>
      </c>
    </row>
    <row r="3406" spans="1:12" x14ac:dyDescent="0.35">
      <c r="A3406" t="s">
        <v>4320</v>
      </c>
      <c r="B3406" t="s">
        <v>3833</v>
      </c>
      <c r="C3406" t="s">
        <v>15</v>
      </c>
      <c r="D3406" t="s">
        <v>3834</v>
      </c>
      <c r="E3406">
        <v>5</v>
      </c>
      <c r="F3406" t="s">
        <v>3825</v>
      </c>
      <c r="G3406">
        <v>2</v>
      </c>
      <c r="H3406" t="s">
        <v>3843</v>
      </c>
      <c r="I3406">
        <v>10</v>
      </c>
      <c r="J3406" t="s">
        <v>36</v>
      </c>
      <c r="K3406" t="s">
        <v>3833</v>
      </c>
      <c r="L3406" t="s">
        <v>4321</v>
      </c>
    </row>
    <row r="3407" spans="1:12" x14ac:dyDescent="0.35">
      <c r="A3407" t="s">
        <v>1354</v>
      </c>
      <c r="B3407" t="s">
        <v>58</v>
      </c>
      <c r="C3407" t="s">
        <v>58</v>
      </c>
      <c r="D3407" t="s">
        <v>3851</v>
      </c>
      <c r="E3407">
        <v>4</v>
      </c>
      <c r="F3407" t="s">
        <v>3879</v>
      </c>
      <c r="G3407">
        <v>4</v>
      </c>
      <c r="H3407" t="s">
        <v>3874</v>
      </c>
      <c r="I3407">
        <v>16</v>
      </c>
      <c r="J3407" t="s">
        <v>25</v>
      </c>
      <c r="K3407" t="s">
        <v>26</v>
      </c>
      <c r="L3407" t="s">
        <v>4201</v>
      </c>
    </row>
    <row r="3408" spans="1:12" x14ac:dyDescent="0.35">
      <c r="A3408" t="s">
        <v>1355</v>
      </c>
      <c r="B3408" t="s">
        <v>24</v>
      </c>
      <c r="C3408" t="s">
        <v>24</v>
      </c>
      <c r="D3408" t="s">
        <v>3858</v>
      </c>
      <c r="E3408">
        <v>1</v>
      </c>
      <c r="F3408" t="s">
        <v>3828</v>
      </c>
      <c r="G3408">
        <v>3</v>
      </c>
      <c r="H3408" t="s">
        <v>3828</v>
      </c>
      <c r="I3408">
        <v>3</v>
      </c>
      <c r="J3408" t="s">
        <v>36</v>
      </c>
      <c r="K3408" t="s">
        <v>17</v>
      </c>
      <c r="L3408" t="s">
        <v>5487</v>
      </c>
    </row>
    <row r="3409" spans="1:12" x14ac:dyDescent="0.35">
      <c r="A3409" t="s">
        <v>6833</v>
      </c>
      <c r="B3409" t="s">
        <v>24</v>
      </c>
      <c r="C3409" t="s">
        <v>24</v>
      </c>
      <c r="D3409" t="s">
        <v>3858</v>
      </c>
      <c r="E3409">
        <v>1</v>
      </c>
      <c r="F3409" t="s">
        <v>3828</v>
      </c>
      <c r="G3409">
        <v>3</v>
      </c>
      <c r="H3409" t="s">
        <v>3828</v>
      </c>
      <c r="I3409">
        <v>3</v>
      </c>
      <c r="J3409" t="s">
        <v>25</v>
      </c>
      <c r="K3409" t="s">
        <v>3833</v>
      </c>
      <c r="L3409" t="s">
        <v>4015</v>
      </c>
    </row>
    <row r="3410" spans="1:12" x14ac:dyDescent="0.35">
      <c r="A3410" t="s">
        <v>6834</v>
      </c>
      <c r="B3410" t="s">
        <v>31</v>
      </c>
      <c r="C3410" t="s">
        <v>31</v>
      </c>
      <c r="D3410" t="s">
        <v>3838</v>
      </c>
      <c r="E3410">
        <v>2</v>
      </c>
      <c r="F3410" t="s">
        <v>3846</v>
      </c>
      <c r="G3410">
        <v>1</v>
      </c>
      <c r="H3410" t="s">
        <v>3842</v>
      </c>
      <c r="I3410">
        <v>2</v>
      </c>
      <c r="J3410" t="s">
        <v>16</v>
      </c>
      <c r="K3410" t="s">
        <v>3833</v>
      </c>
      <c r="L3410" t="s">
        <v>4384</v>
      </c>
    </row>
    <row r="3411" spans="1:12" x14ac:dyDescent="0.35">
      <c r="A3411" t="s">
        <v>6835</v>
      </c>
      <c r="B3411" t="s">
        <v>58</v>
      </c>
      <c r="C3411" t="s">
        <v>58</v>
      </c>
      <c r="D3411" t="s">
        <v>3838</v>
      </c>
      <c r="E3411">
        <v>2</v>
      </c>
      <c r="F3411" t="s">
        <v>3879</v>
      </c>
      <c r="G3411">
        <v>4</v>
      </c>
      <c r="H3411" t="s">
        <v>3883</v>
      </c>
      <c r="I3411">
        <v>8</v>
      </c>
      <c r="J3411" t="s">
        <v>25</v>
      </c>
      <c r="K3411" t="s">
        <v>3833</v>
      </c>
      <c r="L3411" t="s">
        <v>3833</v>
      </c>
    </row>
    <row r="3412" spans="1:12" x14ac:dyDescent="0.35">
      <c r="A3412" t="s">
        <v>1356</v>
      </c>
      <c r="B3412" t="s">
        <v>47</v>
      </c>
      <c r="C3412" t="s">
        <v>47</v>
      </c>
      <c r="D3412" t="s">
        <v>3827</v>
      </c>
      <c r="E3412">
        <v>3</v>
      </c>
      <c r="F3412" t="s">
        <v>3879</v>
      </c>
      <c r="G3412">
        <v>4</v>
      </c>
      <c r="H3412" t="s">
        <v>3852</v>
      </c>
      <c r="I3412">
        <v>12</v>
      </c>
      <c r="J3412" t="s">
        <v>16</v>
      </c>
      <c r="K3412" t="s">
        <v>26</v>
      </c>
      <c r="L3412" t="s">
        <v>4428</v>
      </c>
    </row>
    <row r="3413" spans="1:12" x14ac:dyDescent="0.35">
      <c r="A3413" t="s">
        <v>6836</v>
      </c>
      <c r="B3413" t="s">
        <v>84</v>
      </c>
      <c r="C3413" t="s">
        <v>84</v>
      </c>
      <c r="D3413" t="s">
        <v>3838</v>
      </c>
      <c r="E3413">
        <v>2</v>
      </c>
      <c r="F3413" t="s">
        <v>3839</v>
      </c>
      <c r="G3413">
        <v>1.5</v>
      </c>
      <c r="H3413" t="s">
        <v>3828</v>
      </c>
      <c r="I3413">
        <v>3</v>
      </c>
      <c r="J3413" t="s">
        <v>3833</v>
      </c>
      <c r="K3413" t="s">
        <v>17</v>
      </c>
      <c r="L3413" t="s">
        <v>4237</v>
      </c>
    </row>
    <row r="3414" spans="1:12" x14ac:dyDescent="0.35">
      <c r="A3414" t="s">
        <v>6837</v>
      </c>
      <c r="B3414" t="s">
        <v>24</v>
      </c>
      <c r="C3414" t="s">
        <v>24</v>
      </c>
      <c r="D3414" t="s">
        <v>3838</v>
      </c>
      <c r="E3414">
        <v>2</v>
      </c>
      <c r="F3414" t="s">
        <v>3828</v>
      </c>
      <c r="G3414">
        <v>3</v>
      </c>
      <c r="H3414" t="s">
        <v>3825</v>
      </c>
      <c r="I3414">
        <v>6</v>
      </c>
      <c r="J3414" t="s">
        <v>25</v>
      </c>
      <c r="K3414" t="s">
        <v>3833</v>
      </c>
      <c r="L3414" t="s">
        <v>5225</v>
      </c>
    </row>
    <row r="3415" spans="1:12" x14ac:dyDescent="0.35">
      <c r="A3415" t="s">
        <v>6838</v>
      </c>
      <c r="B3415" t="s">
        <v>24</v>
      </c>
      <c r="C3415" t="s">
        <v>24</v>
      </c>
      <c r="D3415" t="s">
        <v>3838</v>
      </c>
      <c r="E3415">
        <v>2</v>
      </c>
      <c r="F3415" t="s">
        <v>3828</v>
      </c>
      <c r="G3415">
        <v>3</v>
      </c>
      <c r="H3415" t="s">
        <v>3902</v>
      </c>
      <c r="I3415">
        <v>6</v>
      </c>
      <c r="J3415" t="s">
        <v>25</v>
      </c>
      <c r="K3415" t="s">
        <v>3833</v>
      </c>
      <c r="L3415" t="s">
        <v>4019</v>
      </c>
    </row>
    <row r="3416" spans="1:12" x14ac:dyDescent="0.35">
      <c r="A3416" t="s">
        <v>1357</v>
      </c>
      <c r="B3416" t="s">
        <v>42</v>
      </c>
      <c r="C3416" t="s">
        <v>42</v>
      </c>
      <c r="D3416" t="s">
        <v>3834</v>
      </c>
      <c r="E3416">
        <v>5</v>
      </c>
      <c r="F3416" t="s">
        <v>3849</v>
      </c>
      <c r="G3416">
        <v>5</v>
      </c>
      <c r="H3416" t="s">
        <v>3855</v>
      </c>
      <c r="I3416">
        <v>25</v>
      </c>
      <c r="J3416" t="s">
        <v>25</v>
      </c>
      <c r="K3416" t="s">
        <v>26</v>
      </c>
      <c r="L3416" t="s">
        <v>4524</v>
      </c>
    </row>
    <row r="3417" spans="1:12" x14ac:dyDescent="0.35">
      <c r="A3417" t="s">
        <v>1358</v>
      </c>
      <c r="B3417" t="s">
        <v>42</v>
      </c>
      <c r="C3417" t="s">
        <v>42</v>
      </c>
      <c r="D3417" t="s">
        <v>3851</v>
      </c>
      <c r="E3417">
        <v>4</v>
      </c>
      <c r="F3417" t="s">
        <v>3849</v>
      </c>
      <c r="G3417">
        <v>5</v>
      </c>
      <c r="H3417" t="s">
        <v>3880</v>
      </c>
      <c r="I3417">
        <v>20</v>
      </c>
      <c r="J3417" t="s">
        <v>25</v>
      </c>
      <c r="K3417" t="s">
        <v>17</v>
      </c>
      <c r="L3417" t="s">
        <v>4070</v>
      </c>
    </row>
    <row r="3418" spans="1:12" x14ac:dyDescent="0.35">
      <c r="A3418" t="s">
        <v>6839</v>
      </c>
      <c r="B3418" t="s">
        <v>42</v>
      </c>
      <c r="C3418" t="s">
        <v>42</v>
      </c>
      <c r="D3418" t="s">
        <v>3834</v>
      </c>
      <c r="E3418">
        <v>5</v>
      </c>
      <c r="F3418" t="s">
        <v>3833</v>
      </c>
      <c r="G3418">
        <v>5</v>
      </c>
      <c r="H3418" t="s">
        <v>3855</v>
      </c>
      <c r="I3418">
        <v>25</v>
      </c>
      <c r="J3418" t="s">
        <v>3833</v>
      </c>
      <c r="K3418" t="s">
        <v>3833</v>
      </c>
      <c r="L3418" t="s">
        <v>4514</v>
      </c>
    </row>
    <row r="3419" spans="1:12" x14ac:dyDescent="0.35">
      <c r="A3419" t="s">
        <v>6840</v>
      </c>
      <c r="B3419" t="s">
        <v>50</v>
      </c>
      <c r="C3419" t="s">
        <v>50</v>
      </c>
      <c r="D3419" t="s">
        <v>3838</v>
      </c>
      <c r="E3419">
        <v>2</v>
      </c>
      <c r="F3419" t="s">
        <v>3828</v>
      </c>
      <c r="G3419">
        <v>3</v>
      </c>
      <c r="H3419" t="s">
        <v>3902</v>
      </c>
      <c r="I3419">
        <v>6</v>
      </c>
      <c r="J3419" t="s">
        <v>3833</v>
      </c>
      <c r="K3419" t="s">
        <v>3833</v>
      </c>
      <c r="L3419" t="s">
        <v>5154</v>
      </c>
    </row>
    <row r="3420" spans="1:12" x14ac:dyDescent="0.35">
      <c r="A3420" t="s">
        <v>1359</v>
      </c>
      <c r="B3420" t="s">
        <v>15</v>
      </c>
      <c r="C3420" t="s">
        <v>15</v>
      </c>
      <c r="D3420" t="s">
        <v>3830</v>
      </c>
      <c r="E3420">
        <v>2</v>
      </c>
      <c r="F3420" t="s">
        <v>3842</v>
      </c>
      <c r="G3420">
        <v>2</v>
      </c>
      <c r="H3420" t="s">
        <v>3879</v>
      </c>
      <c r="I3420">
        <v>4</v>
      </c>
      <c r="J3420" t="s">
        <v>25</v>
      </c>
      <c r="K3420" t="s">
        <v>17</v>
      </c>
      <c r="L3420" t="s">
        <v>4514</v>
      </c>
    </row>
    <row r="3421" spans="1:12" x14ac:dyDescent="0.35">
      <c r="A3421" t="s">
        <v>6841</v>
      </c>
      <c r="B3421" t="s">
        <v>47</v>
      </c>
      <c r="C3421" t="s">
        <v>47</v>
      </c>
      <c r="D3421" t="s">
        <v>3834</v>
      </c>
      <c r="E3421">
        <v>5</v>
      </c>
      <c r="F3421" t="s">
        <v>3879</v>
      </c>
      <c r="G3421">
        <v>4</v>
      </c>
      <c r="H3421" t="s">
        <v>3880</v>
      </c>
      <c r="I3421">
        <v>20</v>
      </c>
      <c r="J3421" t="s">
        <v>3833</v>
      </c>
      <c r="K3421" t="s">
        <v>26</v>
      </c>
      <c r="L3421" t="s">
        <v>4125</v>
      </c>
    </row>
    <row r="3422" spans="1:12" x14ac:dyDescent="0.35">
      <c r="A3422" t="s">
        <v>6842</v>
      </c>
      <c r="B3422" t="s">
        <v>84</v>
      </c>
      <c r="C3422" t="s">
        <v>84</v>
      </c>
      <c r="D3422" t="s">
        <v>3858</v>
      </c>
      <c r="E3422">
        <v>1</v>
      </c>
      <c r="F3422" t="s">
        <v>3839</v>
      </c>
      <c r="G3422">
        <v>1.5</v>
      </c>
      <c r="H3422" t="s">
        <v>3839</v>
      </c>
      <c r="I3422">
        <v>1.5</v>
      </c>
      <c r="J3422" t="s">
        <v>3833</v>
      </c>
      <c r="K3422" t="s">
        <v>17</v>
      </c>
      <c r="L3422" t="s">
        <v>3833</v>
      </c>
    </row>
    <row r="3423" spans="1:12" x14ac:dyDescent="0.35">
      <c r="A3423" t="s">
        <v>6843</v>
      </c>
      <c r="B3423" t="s">
        <v>47</v>
      </c>
      <c r="C3423" t="s">
        <v>47</v>
      </c>
      <c r="D3423" t="s">
        <v>3858</v>
      </c>
      <c r="E3423">
        <v>1</v>
      </c>
      <c r="F3423" t="s">
        <v>3830</v>
      </c>
      <c r="G3423">
        <v>4</v>
      </c>
      <c r="H3423" t="s">
        <v>3879</v>
      </c>
      <c r="I3423">
        <v>4</v>
      </c>
      <c r="J3423" t="s">
        <v>3833</v>
      </c>
      <c r="K3423" t="s">
        <v>3833</v>
      </c>
      <c r="L3423" t="s">
        <v>4070</v>
      </c>
    </row>
    <row r="3424" spans="1:12" x14ac:dyDescent="0.35">
      <c r="A3424" t="s">
        <v>1360</v>
      </c>
      <c r="B3424" t="s">
        <v>84</v>
      </c>
      <c r="C3424" t="s">
        <v>84</v>
      </c>
      <c r="D3424" t="s">
        <v>3827</v>
      </c>
      <c r="E3424">
        <v>3</v>
      </c>
      <c r="F3424" t="s">
        <v>3839</v>
      </c>
      <c r="G3424">
        <v>1.5</v>
      </c>
      <c r="H3424" t="s">
        <v>4060</v>
      </c>
      <c r="I3424">
        <v>4.5</v>
      </c>
      <c r="J3424" t="s">
        <v>16</v>
      </c>
      <c r="K3424" t="s">
        <v>26</v>
      </c>
      <c r="L3424" t="s">
        <v>4350</v>
      </c>
    </row>
    <row r="3425" spans="1:12" x14ac:dyDescent="0.35">
      <c r="A3425" t="s">
        <v>1361</v>
      </c>
      <c r="B3425" t="s">
        <v>24</v>
      </c>
      <c r="C3425" t="s">
        <v>24</v>
      </c>
      <c r="D3425" t="s">
        <v>3834</v>
      </c>
      <c r="E3425">
        <v>5</v>
      </c>
      <c r="F3425" t="s">
        <v>3828</v>
      </c>
      <c r="G3425">
        <v>3</v>
      </c>
      <c r="H3425" t="s">
        <v>3835</v>
      </c>
      <c r="I3425">
        <v>15</v>
      </c>
      <c r="J3425" t="s">
        <v>16</v>
      </c>
      <c r="K3425" t="s">
        <v>17</v>
      </c>
      <c r="L3425" t="s">
        <v>4003</v>
      </c>
    </row>
    <row r="3426" spans="1:12" x14ac:dyDescent="0.35">
      <c r="A3426" t="s">
        <v>6844</v>
      </c>
      <c r="B3426" t="s">
        <v>58</v>
      </c>
      <c r="C3426" t="s">
        <v>58</v>
      </c>
      <c r="D3426" t="s">
        <v>3834</v>
      </c>
      <c r="E3426">
        <v>5</v>
      </c>
      <c r="F3426" t="s">
        <v>3879</v>
      </c>
      <c r="G3426">
        <v>4</v>
      </c>
      <c r="H3426" t="s">
        <v>3880</v>
      </c>
      <c r="I3426">
        <v>20</v>
      </c>
      <c r="J3426" t="s">
        <v>3830</v>
      </c>
      <c r="K3426" t="s">
        <v>26</v>
      </c>
      <c r="L3426" t="s">
        <v>4936</v>
      </c>
    </row>
    <row r="3427" spans="1:12" x14ac:dyDescent="0.35">
      <c r="A3427" t="s">
        <v>1362</v>
      </c>
      <c r="B3427" t="s">
        <v>50</v>
      </c>
      <c r="C3427" t="s">
        <v>50</v>
      </c>
      <c r="D3427" t="s">
        <v>3827</v>
      </c>
      <c r="E3427">
        <v>3</v>
      </c>
      <c r="F3427" t="s">
        <v>3828</v>
      </c>
      <c r="G3427">
        <v>3</v>
      </c>
      <c r="H3427" t="s">
        <v>3830</v>
      </c>
      <c r="I3427">
        <v>9</v>
      </c>
      <c r="J3427" t="s">
        <v>36</v>
      </c>
      <c r="K3427" t="s">
        <v>17</v>
      </c>
      <c r="L3427" t="s">
        <v>4421</v>
      </c>
    </row>
    <row r="3428" spans="1:12" x14ac:dyDescent="0.35">
      <c r="A3428" t="s">
        <v>6845</v>
      </c>
      <c r="B3428" t="s">
        <v>15</v>
      </c>
      <c r="C3428" t="s">
        <v>15</v>
      </c>
      <c r="D3428" t="s">
        <v>3851</v>
      </c>
      <c r="E3428">
        <v>4</v>
      </c>
      <c r="F3428" t="s">
        <v>3842</v>
      </c>
      <c r="G3428">
        <v>2</v>
      </c>
      <c r="H3428" t="s">
        <v>3883</v>
      </c>
      <c r="I3428">
        <v>8</v>
      </c>
      <c r="J3428" t="s">
        <v>3833</v>
      </c>
      <c r="K3428" t="s">
        <v>3833</v>
      </c>
      <c r="L3428" t="s">
        <v>4346</v>
      </c>
    </row>
    <row r="3429" spans="1:12" x14ac:dyDescent="0.35">
      <c r="A3429" t="s">
        <v>4322</v>
      </c>
      <c r="B3429" t="s">
        <v>3833</v>
      </c>
      <c r="C3429" t="s">
        <v>3826</v>
      </c>
      <c r="D3429" t="s">
        <v>3851</v>
      </c>
      <c r="E3429">
        <v>4</v>
      </c>
      <c r="F3429" t="s">
        <v>3879</v>
      </c>
      <c r="G3429">
        <v>4</v>
      </c>
      <c r="H3429" t="s">
        <v>3874</v>
      </c>
      <c r="I3429">
        <v>16</v>
      </c>
      <c r="J3429" t="s">
        <v>3833</v>
      </c>
      <c r="K3429" t="s">
        <v>17</v>
      </c>
      <c r="L3429" t="s">
        <v>3961</v>
      </c>
    </row>
    <row r="3430" spans="1:12" x14ac:dyDescent="0.35">
      <c r="A3430" t="s">
        <v>6846</v>
      </c>
      <c r="B3430" t="s">
        <v>50</v>
      </c>
      <c r="C3430" t="s">
        <v>50</v>
      </c>
      <c r="D3430" t="s">
        <v>3834</v>
      </c>
      <c r="E3430">
        <v>5</v>
      </c>
      <c r="F3430" t="s">
        <v>3828</v>
      </c>
      <c r="G3430">
        <v>3</v>
      </c>
      <c r="H3430" t="s">
        <v>3835</v>
      </c>
      <c r="I3430">
        <v>15</v>
      </c>
      <c r="J3430" t="s">
        <v>16</v>
      </c>
      <c r="K3430" t="s">
        <v>3833</v>
      </c>
      <c r="L3430" t="s">
        <v>4745</v>
      </c>
    </row>
    <row r="3431" spans="1:12" x14ac:dyDescent="0.35">
      <c r="A3431" t="s">
        <v>6847</v>
      </c>
      <c r="B3431" t="s">
        <v>31</v>
      </c>
      <c r="C3431" t="s">
        <v>31</v>
      </c>
      <c r="D3431" t="s">
        <v>3838</v>
      </c>
      <c r="E3431">
        <v>2</v>
      </c>
      <c r="F3431" t="s">
        <v>3846</v>
      </c>
      <c r="G3431">
        <v>1</v>
      </c>
      <c r="H3431" t="s">
        <v>3842</v>
      </c>
      <c r="I3431">
        <v>2</v>
      </c>
      <c r="J3431" t="s">
        <v>3833</v>
      </c>
      <c r="K3431" t="s">
        <v>26</v>
      </c>
      <c r="L3431" t="s">
        <v>4052</v>
      </c>
    </row>
    <row r="3432" spans="1:12" x14ac:dyDescent="0.35">
      <c r="A3432" t="s">
        <v>1363</v>
      </c>
      <c r="B3432" t="s">
        <v>3825</v>
      </c>
      <c r="C3432" t="s">
        <v>42</v>
      </c>
      <c r="D3432" t="s">
        <v>3851</v>
      </c>
      <c r="E3432">
        <v>4</v>
      </c>
      <c r="F3432" t="s">
        <v>3849</v>
      </c>
      <c r="G3432">
        <v>5</v>
      </c>
      <c r="H3432" t="s">
        <v>3880</v>
      </c>
      <c r="I3432">
        <v>20</v>
      </c>
      <c r="J3432" t="s">
        <v>16</v>
      </c>
      <c r="K3432" t="s">
        <v>17</v>
      </c>
      <c r="L3432" t="s">
        <v>4049</v>
      </c>
    </row>
    <row r="3433" spans="1:12" x14ac:dyDescent="0.35">
      <c r="A3433" t="s">
        <v>6848</v>
      </c>
      <c r="B3433" t="s">
        <v>31</v>
      </c>
      <c r="C3433" t="s">
        <v>31</v>
      </c>
      <c r="D3433" t="s">
        <v>3834</v>
      </c>
      <c r="E3433">
        <v>5</v>
      </c>
      <c r="F3433" t="s">
        <v>3833</v>
      </c>
      <c r="G3433">
        <v>1</v>
      </c>
      <c r="H3433" t="s">
        <v>3849</v>
      </c>
      <c r="I3433">
        <v>5</v>
      </c>
      <c r="J3433" t="s">
        <v>25</v>
      </c>
      <c r="K3433" t="s">
        <v>3833</v>
      </c>
      <c r="L3433" t="s">
        <v>4401</v>
      </c>
    </row>
    <row r="3434" spans="1:12" x14ac:dyDescent="0.35">
      <c r="A3434" t="s">
        <v>6849</v>
      </c>
      <c r="B3434" t="s">
        <v>24</v>
      </c>
      <c r="C3434" t="s">
        <v>24</v>
      </c>
      <c r="D3434" t="s">
        <v>3834</v>
      </c>
      <c r="E3434">
        <v>5</v>
      </c>
      <c r="F3434" t="s">
        <v>3828</v>
      </c>
      <c r="G3434">
        <v>3</v>
      </c>
      <c r="H3434" t="s">
        <v>3835</v>
      </c>
      <c r="I3434">
        <v>15</v>
      </c>
      <c r="J3434" t="s">
        <v>3833</v>
      </c>
      <c r="K3434" t="s">
        <v>26</v>
      </c>
      <c r="L3434" t="s">
        <v>4393</v>
      </c>
    </row>
    <row r="3435" spans="1:12" x14ac:dyDescent="0.35">
      <c r="A3435" t="s">
        <v>6850</v>
      </c>
      <c r="B3435" t="s">
        <v>50</v>
      </c>
      <c r="C3435" t="s">
        <v>50</v>
      </c>
      <c r="D3435" t="s">
        <v>3858</v>
      </c>
      <c r="E3435">
        <v>1</v>
      </c>
      <c r="F3435" t="s">
        <v>3828</v>
      </c>
      <c r="G3435">
        <v>3</v>
      </c>
      <c r="H3435" t="s">
        <v>3828</v>
      </c>
      <c r="I3435">
        <v>3</v>
      </c>
      <c r="J3435" t="s">
        <v>16</v>
      </c>
      <c r="K3435" t="s">
        <v>3833</v>
      </c>
      <c r="L3435" t="s">
        <v>4480</v>
      </c>
    </row>
    <row r="3436" spans="1:12" x14ac:dyDescent="0.35">
      <c r="A3436" t="s">
        <v>4323</v>
      </c>
      <c r="B3436" t="s">
        <v>3825</v>
      </c>
      <c r="C3436" t="s">
        <v>3826</v>
      </c>
      <c r="D3436" t="s">
        <v>3858</v>
      </c>
      <c r="E3436">
        <v>1</v>
      </c>
      <c r="F3436" t="s">
        <v>3830</v>
      </c>
      <c r="G3436">
        <v>4</v>
      </c>
      <c r="H3436" t="s">
        <v>3879</v>
      </c>
      <c r="I3436">
        <v>4</v>
      </c>
      <c r="J3436" t="s">
        <v>16</v>
      </c>
      <c r="K3436" t="s">
        <v>3833</v>
      </c>
      <c r="L3436" t="s">
        <v>4324</v>
      </c>
    </row>
    <row r="3437" spans="1:12" x14ac:dyDescent="0.35">
      <c r="A3437" t="s">
        <v>4325</v>
      </c>
      <c r="B3437" t="s">
        <v>3830</v>
      </c>
      <c r="C3437" t="s">
        <v>31</v>
      </c>
      <c r="D3437" t="s">
        <v>3834</v>
      </c>
      <c r="E3437">
        <v>5</v>
      </c>
      <c r="F3437" t="s">
        <v>3846</v>
      </c>
      <c r="G3437">
        <v>1</v>
      </c>
      <c r="H3437" t="s">
        <v>3849</v>
      </c>
      <c r="I3437">
        <v>5</v>
      </c>
      <c r="J3437" t="s">
        <v>36</v>
      </c>
      <c r="K3437" t="s">
        <v>3833</v>
      </c>
      <c r="L3437" t="s">
        <v>4257</v>
      </c>
    </row>
    <row r="3438" spans="1:12" x14ac:dyDescent="0.35">
      <c r="A3438" t="s">
        <v>6851</v>
      </c>
      <c r="B3438" t="s">
        <v>50</v>
      </c>
      <c r="C3438" t="s">
        <v>50</v>
      </c>
      <c r="D3438" t="s">
        <v>3834</v>
      </c>
      <c r="E3438">
        <v>5</v>
      </c>
      <c r="F3438" t="s">
        <v>3828</v>
      </c>
      <c r="G3438">
        <v>3</v>
      </c>
      <c r="H3438" t="s">
        <v>3835</v>
      </c>
      <c r="I3438">
        <v>15</v>
      </c>
      <c r="J3438" t="s">
        <v>16</v>
      </c>
      <c r="K3438" t="s">
        <v>3833</v>
      </c>
      <c r="L3438" t="s">
        <v>3840</v>
      </c>
    </row>
    <row r="3439" spans="1:12" x14ac:dyDescent="0.35">
      <c r="A3439" t="s">
        <v>1364</v>
      </c>
      <c r="B3439" t="s">
        <v>58</v>
      </c>
      <c r="C3439" t="s">
        <v>58</v>
      </c>
      <c r="D3439" t="s">
        <v>3858</v>
      </c>
      <c r="E3439">
        <v>1</v>
      </c>
      <c r="F3439" t="s">
        <v>3879</v>
      </c>
      <c r="G3439">
        <v>4</v>
      </c>
      <c r="H3439" t="s">
        <v>3879</v>
      </c>
      <c r="I3439">
        <v>4</v>
      </c>
      <c r="J3439" t="s">
        <v>16</v>
      </c>
      <c r="K3439" t="s">
        <v>17</v>
      </c>
      <c r="L3439" t="s">
        <v>5169</v>
      </c>
    </row>
    <row r="3440" spans="1:12" x14ac:dyDescent="0.35">
      <c r="A3440" t="s">
        <v>6852</v>
      </c>
      <c r="B3440" t="s">
        <v>58</v>
      </c>
      <c r="C3440" t="s">
        <v>58</v>
      </c>
      <c r="D3440" t="s">
        <v>3858</v>
      </c>
      <c r="E3440">
        <v>1</v>
      </c>
      <c r="F3440" t="s">
        <v>3879</v>
      </c>
      <c r="G3440">
        <v>4</v>
      </c>
      <c r="H3440" t="s">
        <v>3879</v>
      </c>
      <c r="I3440">
        <v>4</v>
      </c>
      <c r="J3440" t="s">
        <v>3833</v>
      </c>
      <c r="K3440" t="s">
        <v>17</v>
      </c>
      <c r="L3440" t="s">
        <v>4616</v>
      </c>
    </row>
    <row r="3441" spans="1:12" x14ac:dyDescent="0.35">
      <c r="A3441" t="s">
        <v>1365</v>
      </c>
      <c r="B3441" t="s">
        <v>50</v>
      </c>
      <c r="C3441" t="s">
        <v>50</v>
      </c>
      <c r="D3441" t="s">
        <v>3858</v>
      </c>
      <c r="E3441">
        <v>1</v>
      </c>
      <c r="F3441" t="s">
        <v>3828</v>
      </c>
      <c r="G3441">
        <v>3</v>
      </c>
      <c r="H3441" t="s">
        <v>3828</v>
      </c>
      <c r="I3441">
        <v>3</v>
      </c>
      <c r="J3441" t="s">
        <v>25</v>
      </c>
      <c r="K3441" t="s">
        <v>17</v>
      </c>
      <c r="L3441" t="s">
        <v>5052</v>
      </c>
    </row>
    <row r="3442" spans="1:12" x14ac:dyDescent="0.35">
      <c r="A3442" t="s">
        <v>6853</v>
      </c>
      <c r="B3442" t="s">
        <v>31</v>
      </c>
      <c r="C3442" t="s">
        <v>31</v>
      </c>
      <c r="D3442" t="s">
        <v>3830</v>
      </c>
      <c r="E3442">
        <v>1</v>
      </c>
      <c r="F3442" t="s">
        <v>3846</v>
      </c>
      <c r="G3442">
        <v>1</v>
      </c>
      <c r="H3442" t="s">
        <v>3846</v>
      </c>
      <c r="I3442">
        <v>1</v>
      </c>
      <c r="J3442" t="s">
        <v>3833</v>
      </c>
      <c r="K3442" t="s">
        <v>26</v>
      </c>
      <c r="L3442" t="s">
        <v>4439</v>
      </c>
    </row>
    <row r="3443" spans="1:12" x14ac:dyDescent="0.35">
      <c r="A3443" t="s">
        <v>6854</v>
      </c>
      <c r="B3443" t="s">
        <v>15</v>
      </c>
      <c r="C3443" t="s">
        <v>15</v>
      </c>
      <c r="D3443" t="s">
        <v>3830</v>
      </c>
      <c r="E3443">
        <v>4</v>
      </c>
      <c r="F3443" t="s">
        <v>3842</v>
      </c>
      <c r="G3443">
        <v>2</v>
      </c>
      <c r="H3443" t="s">
        <v>3883</v>
      </c>
      <c r="I3443">
        <v>8</v>
      </c>
      <c r="J3443" t="s">
        <v>3833</v>
      </c>
      <c r="K3443" t="s">
        <v>17</v>
      </c>
      <c r="L3443" t="s">
        <v>5175</v>
      </c>
    </row>
    <row r="3444" spans="1:12" x14ac:dyDescent="0.35">
      <c r="A3444" t="s">
        <v>1366</v>
      </c>
      <c r="B3444" t="s">
        <v>15</v>
      </c>
      <c r="C3444" t="s">
        <v>15</v>
      </c>
      <c r="D3444" t="s">
        <v>3834</v>
      </c>
      <c r="E3444">
        <v>5</v>
      </c>
      <c r="F3444" t="s">
        <v>3842</v>
      </c>
      <c r="G3444">
        <v>2</v>
      </c>
      <c r="H3444" t="s">
        <v>3843</v>
      </c>
      <c r="I3444">
        <v>10</v>
      </c>
      <c r="J3444" t="s">
        <v>25</v>
      </c>
      <c r="K3444" t="s">
        <v>17</v>
      </c>
      <c r="L3444" t="s">
        <v>4441</v>
      </c>
    </row>
    <row r="3445" spans="1:12" x14ac:dyDescent="0.35">
      <c r="A3445" t="s">
        <v>6855</v>
      </c>
      <c r="B3445" t="s">
        <v>84</v>
      </c>
      <c r="C3445" t="s">
        <v>84</v>
      </c>
      <c r="D3445" t="s">
        <v>3851</v>
      </c>
      <c r="E3445">
        <v>4</v>
      </c>
      <c r="F3445" t="s">
        <v>3839</v>
      </c>
      <c r="G3445">
        <v>1.5</v>
      </c>
      <c r="H3445" t="s">
        <v>3902</v>
      </c>
      <c r="I3445">
        <v>6</v>
      </c>
      <c r="J3445" t="s">
        <v>25</v>
      </c>
      <c r="K3445" t="s">
        <v>3833</v>
      </c>
      <c r="L3445" t="s">
        <v>4062</v>
      </c>
    </row>
    <row r="3446" spans="1:12" x14ac:dyDescent="0.35">
      <c r="A3446" t="s">
        <v>4326</v>
      </c>
      <c r="B3446" t="s">
        <v>3830</v>
      </c>
      <c r="C3446" t="s">
        <v>3826</v>
      </c>
      <c r="D3446" t="s">
        <v>3827</v>
      </c>
      <c r="E3446">
        <v>3</v>
      </c>
      <c r="F3446" t="s">
        <v>3879</v>
      </c>
      <c r="G3446">
        <v>4</v>
      </c>
      <c r="H3446" t="s">
        <v>3852</v>
      </c>
      <c r="I3446">
        <v>12</v>
      </c>
      <c r="J3446" t="s">
        <v>3825</v>
      </c>
      <c r="K3446" t="s">
        <v>26</v>
      </c>
      <c r="L3446" t="s">
        <v>4169</v>
      </c>
    </row>
    <row r="3447" spans="1:12" x14ac:dyDescent="0.35">
      <c r="A3447" t="s">
        <v>4327</v>
      </c>
      <c r="B3447" t="s">
        <v>3830</v>
      </c>
      <c r="C3447" t="s">
        <v>3826</v>
      </c>
      <c r="D3447" t="s">
        <v>3851</v>
      </c>
      <c r="E3447">
        <v>4</v>
      </c>
      <c r="F3447" t="s">
        <v>3828</v>
      </c>
      <c r="G3447">
        <v>3</v>
      </c>
      <c r="H3447" t="s">
        <v>3852</v>
      </c>
      <c r="I3447">
        <v>12</v>
      </c>
      <c r="J3447" t="s">
        <v>16</v>
      </c>
      <c r="K3447" t="s">
        <v>3833</v>
      </c>
      <c r="L3447" t="s">
        <v>4055</v>
      </c>
    </row>
    <row r="3448" spans="1:12" x14ac:dyDescent="0.35">
      <c r="A3448" t="s">
        <v>4328</v>
      </c>
      <c r="B3448" t="s">
        <v>3825</v>
      </c>
      <c r="C3448" t="s">
        <v>3826</v>
      </c>
      <c r="D3448" t="s">
        <v>3838</v>
      </c>
      <c r="E3448">
        <v>2</v>
      </c>
      <c r="F3448" t="s">
        <v>3828</v>
      </c>
      <c r="G3448">
        <v>3</v>
      </c>
      <c r="H3448" t="s">
        <v>3902</v>
      </c>
      <c r="I3448">
        <v>6</v>
      </c>
      <c r="J3448" t="s">
        <v>36</v>
      </c>
      <c r="K3448" t="s">
        <v>3833</v>
      </c>
      <c r="L3448" t="s">
        <v>3910</v>
      </c>
    </row>
    <row r="3449" spans="1:12" x14ac:dyDescent="0.35">
      <c r="A3449" t="s">
        <v>1367</v>
      </c>
      <c r="B3449" t="s">
        <v>24</v>
      </c>
      <c r="C3449" t="s">
        <v>24</v>
      </c>
      <c r="D3449" t="s">
        <v>3834</v>
      </c>
      <c r="E3449">
        <v>5</v>
      </c>
      <c r="F3449" t="s">
        <v>3828</v>
      </c>
      <c r="G3449">
        <v>3</v>
      </c>
      <c r="H3449" t="s">
        <v>3835</v>
      </c>
      <c r="I3449">
        <v>15</v>
      </c>
      <c r="J3449" t="s">
        <v>36</v>
      </c>
      <c r="K3449" t="s">
        <v>17</v>
      </c>
      <c r="L3449" t="s">
        <v>4257</v>
      </c>
    </row>
    <row r="3450" spans="1:12" x14ac:dyDescent="0.35">
      <c r="A3450" t="s">
        <v>4329</v>
      </c>
      <c r="B3450" t="s">
        <v>3830</v>
      </c>
      <c r="C3450" t="s">
        <v>31</v>
      </c>
      <c r="D3450" t="s">
        <v>3858</v>
      </c>
      <c r="E3450">
        <v>1</v>
      </c>
      <c r="F3450" t="s">
        <v>3846</v>
      </c>
      <c r="G3450">
        <v>1</v>
      </c>
      <c r="H3450" t="s">
        <v>3846</v>
      </c>
      <c r="I3450">
        <v>1</v>
      </c>
      <c r="J3450" t="s">
        <v>3833</v>
      </c>
      <c r="K3450" t="s">
        <v>17</v>
      </c>
      <c r="L3450" t="s">
        <v>4067</v>
      </c>
    </row>
    <row r="3451" spans="1:12" x14ac:dyDescent="0.35">
      <c r="A3451" t="s">
        <v>1368</v>
      </c>
      <c r="B3451" t="s">
        <v>84</v>
      </c>
      <c r="C3451" t="s">
        <v>84</v>
      </c>
      <c r="D3451" t="s">
        <v>3858</v>
      </c>
      <c r="E3451">
        <v>1</v>
      </c>
      <c r="F3451" t="s">
        <v>3839</v>
      </c>
      <c r="G3451">
        <v>1.5</v>
      </c>
      <c r="H3451" t="s">
        <v>3839</v>
      </c>
      <c r="I3451">
        <v>1.5</v>
      </c>
      <c r="J3451" t="s">
        <v>16</v>
      </c>
      <c r="K3451" t="s">
        <v>26</v>
      </c>
      <c r="L3451" t="s">
        <v>4724</v>
      </c>
    </row>
    <row r="3452" spans="1:12" x14ac:dyDescent="0.35">
      <c r="A3452" t="s">
        <v>4330</v>
      </c>
      <c r="B3452" t="s">
        <v>3825</v>
      </c>
      <c r="C3452" t="s">
        <v>31</v>
      </c>
      <c r="D3452" t="s">
        <v>3851</v>
      </c>
      <c r="E3452">
        <v>4</v>
      </c>
      <c r="F3452" t="s">
        <v>3846</v>
      </c>
      <c r="G3452">
        <v>1</v>
      </c>
      <c r="H3452" t="s">
        <v>3879</v>
      </c>
      <c r="I3452">
        <v>4</v>
      </c>
      <c r="J3452" t="s">
        <v>3833</v>
      </c>
      <c r="K3452" t="s">
        <v>26</v>
      </c>
      <c r="L3452" t="s">
        <v>4331</v>
      </c>
    </row>
    <row r="3453" spans="1:12" x14ac:dyDescent="0.35">
      <c r="A3453" t="s">
        <v>6856</v>
      </c>
      <c r="B3453" t="s">
        <v>58</v>
      </c>
      <c r="C3453" t="s">
        <v>58</v>
      </c>
      <c r="D3453" t="s">
        <v>3851</v>
      </c>
      <c r="E3453">
        <v>4</v>
      </c>
      <c r="F3453" t="s">
        <v>3879</v>
      </c>
      <c r="G3453">
        <v>4</v>
      </c>
      <c r="H3453" t="s">
        <v>3874</v>
      </c>
      <c r="I3453">
        <v>16</v>
      </c>
      <c r="J3453" t="s">
        <v>16</v>
      </c>
      <c r="K3453" t="s">
        <v>3833</v>
      </c>
      <c r="L3453" t="s">
        <v>4092</v>
      </c>
    </row>
    <row r="3454" spans="1:12" x14ac:dyDescent="0.35">
      <c r="A3454" t="s">
        <v>6857</v>
      </c>
      <c r="B3454" t="s">
        <v>31</v>
      </c>
      <c r="C3454" t="s">
        <v>31</v>
      </c>
      <c r="D3454" t="s">
        <v>3838</v>
      </c>
      <c r="E3454">
        <v>2</v>
      </c>
      <c r="F3454" t="s">
        <v>3846</v>
      </c>
      <c r="G3454">
        <v>1</v>
      </c>
      <c r="H3454" t="s">
        <v>3842</v>
      </c>
      <c r="I3454">
        <v>2</v>
      </c>
      <c r="J3454" t="s">
        <v>3833</v>
      </c>
      <c r="K3454" t="s">
        <v>3833</v>
      </c>
      <c r="L3454" t="s">
        <v>4080</v>
      </c>
    </row>
    <row r="3455" spans="1:12" x14ac:dyDescent="0.35">
      <c r="A3455" t="s">
        <v>1369</v>
      </c>
      <c r="B3455" t="s">
        <v>31</v>
      </c>
      <c r="C3455" t="s">
        <v>31</v>
      </c>
      <c r="D3455" t="s">
        <v>3834</v>
      </c>
      <c r="E3455">
        <v>5</v>
      </c>
      <c r="F3455" t="s">
        <v>3846</v>
      </c>
      <c r="G3455">
        <v>1</v>
      </c>
      <c r="H3455" t="s">
        <v>3849</v>
      </c>
      <c r="I3455">
        <v>5</v>
      </c>
      <c r="J3455" t="s">
        <v>36</v>
      </c>
      <c r="K3455" t="s">
        <v>26</v>
      </c>
      <c r="L3455" t="s">
        <v>4166</v>
      </c>
    </row>
    <row r="3456" spans="1:12" x14ac:dyDescent="0.35">
      <c r="A3456" t="s">
        <v>6858</v>
      </c>
      <c r="B3456" t="s">
        <v>31</v>
      </c>
      <c r="C3456" t="s">
        <v>31</v>
      </c>
      <c r="D3456" t="s">
        <v>3858</v>
      </c>
      <c r="E3456">
        <v>1</v>
      </c>
      <c r="F3456" t="s">
        <v>3846</v>
      </c>
      <c r="G3456">
        <v>1</v>
      </c>
      <c r="H3456" t="s">
        <v>3846</v>
      </c>
      <c r="I3456">
        <v>1</v>
      </c>
      <c r="J3456" t="s">
        <v>3833</v>
      </c>
      <c r="K3456" t="s">
        <v>3833</v>
      </c>
      <c r="L3456" t="s">
        <v>3950</v>
      </c>
    </row>
    <row r="3457" spans="1:12" x14ac:dyDescent="0.35">
      <c r="A3457" t="s">
        <v>6859</v>
      </c>
      <c r="B3457" t="s">
        <v>15</v>
      </c>
      <c r="C3457" t="s">
        <v>15</v>
      </c>
      <c r="D3457" t="s">
        <v>3834</v>
      </c>
      <c r="E3457">
        <v>5</v>
      </c>
      <c r="F3457" t="s">
        <v>3842</v>
      </c>
      <c r="G3457">
        <v>2</v>
      </c>
      <c r="H3457" t="s">
        <v>3843</v>
      </c>
      <c r="I3457">
        <v>10</v>
      </c>
      <c r="J3457" t="s">
        <v>36</v>
      </c>
      <c r="K3457" t="s">
        <v>3833</v>
      </c>
      <c r="L3457" t="s">
        <v>4656</v>
      </c>
    </row>
    <row r="3458" spans="1:12" x14ac:dyDescent="0.35">
      <c r="A3458" t="s">
        <v>1370</v>
      </c>
      <c r="B3458" t="s">
        <v>42</v>
      </c>
      <c r="C3458" t="s">
        <v>42</v>
      </c>
      <c r="D3458" t="s">
        <v>3858</v>
      </c>
      <c r="E3458">
        <v>1</v>
      </c>
      <c r="F3458" t="s">
        <v>3849</v>
      </c>
      <c r="G3458">
        <v>5</v>
      </c>
      <c r="H3458" t="s">
        <v>3849</v>
      </c>
      <c r="I3458">
        <v>5</v>
      </c>
      <c r="J3458" t="s">
        <v>25</v>
      </c>
      <c r="K3458" t="s">
        <v>17</v>
      </c>
      <c r="L3458" t="s">
        <v>4601</v>
      </c>
    </row>
    <row r="3459" spans="1:12" x14ac:dyDescent="0.35">
      <c r="A3459" t="s">
        <v>1371</v>
      </c>
      <c r="B3459" t="s">
        <v>42</v>
      </c>
      <c r="C3459" t="s">
        <v>42</v>
      </c>
      <c r="D3459" t="s">
        <v>3838</v>
      </c>
      <c r="E3459">
        <v>2</v>
      </c>
      <c r="F3459" t="s">
        <v>3849</v>
      </c>
      <c r="G3459">
        <v>5</v>
      </c>
      <c r="H3459" t="s">
        <v>3843</v>
      </c>
      <c r="I3459">
        <v>10</v>
      </c>
      <c r="J3459" t="s">
        <v>36</v>
      </c>
      <c r="K3459" t="s">
        <v>26</v>
      </c>
      <c r="L3459" t="s">
        <v>4214</v>
      </c>
    </row>
    <row r="3460" spans="1:12" x14ac:dyDescent="0.35">
      <c r="A3460" t="s">
        <v>6860</v>
      </c>
      <c r="B3460" t="s">
        <v>47</v>
      </c>
      <c r="C3460" t="s">
        <v>47</v>
      </c>
      <c r="D3460" t="s">
        <v>3834</v>
      </c>
      <c r="E3460">
        <v>5</v>
      </c>
      <c r="F3460" t="s">
        <v>3879</v>
      </c>
      <c r="G3460">
        <v>4</v>
      </c>
      <c r="H3460" t="s">
        <v>3880</v>
      </c>
      <c r="I3460">
        <v>20</v>
      </c>
      <c r="J3460" t="s">
        <v>3833</v>
      </c>
      <c r="K3460" t="s">
        <v>17</v>
      </c>
      <c r="L3460" t="s">
        <v>3907</v>
      </c>
    </row>
    <row r="3461" spans="1:12" x14ac:dyDescent="0.35">
      <c r="A3461" t="s">
        <v>4332</v>
      </c>
      <c r="B3461" t="s">
        <v>3825</v>
      </c>
      <c r="C3461" t="s">
        <v>42</v>
      </c>
      <c r="D3461" t="s">
        <v>3851</v>
      </c>
      <c r="E3461">
        <v>4</v>
      </c>
      <c r="F3461" t="s">
        <v>3849</v>
      </c>
      <c r="G3461">
        <v>5</v>
      </c>
      <c r="H3461" t="s">
        <v>3880</v>
      </c>
      <c r="I3461">
        <v>20</v>
      </c>
      <c r="J3461" t="s">
        <v>25</v>
      </c>
      <c r="K3461" t="s">
        <v>3833</v>
      </c>
      <c r="L3461" t="s">
        <v>3833</v>
      </c>
    </row>
    <row r="3462" spans="1:12" x14ac:dyDescent="0.35">
      <c r="A3462" t="s">
        <v>6861</v>
      </c>
      <c r="B3462" t="s">
        <v>15</v>
      </c>
      <c r="C3462" t="s">
        <v>15</v>
      </c>
      <c r="D3462" t="s">
        <v>3827</v>
      </c>
      <c r="E3462">
        <v>3</v>
      </c>
      <c r="F3462" t="s">
        <v>3842</v>
      </c>
      <c r="G3462">
        <v>2</v>
      </c>
      <c r="H3462" t="s">
        <v>3902</v>
      </c>
      <c r="I3462">
        <v>6</v>
      </c>
      <c r="J3462" t="s">
        <v>3833</v>
      </c>
      <c r="K3462" t="s">
        <v>3833</v>
      </c>
      <c r="L3462" t="s">
        <v>5702</v>
      </c>
    </row>
    <row r="3463" spans="1:12" x14ac:dyDescent="0.35">
      <c r="A3463" t="s">
        <v>6862</v>
      </c>
      <c r="B3463" t="s">
        <v>24</v>
      </c>
      <c r="C3463" t="s">
        <v>24</v>
      </c>
      <c r="D3463" t="s">
        <v>3851</v>
      </c>
      <c r="E3463">
        <v>4</v>
      </c>
      <c r="F3463" t="s">
        <v>3828</v>
      </c>
      <c r="G3463">
        <v>3</v>
      </c>
      <c r="H3463" t="s">
        <v>3852</v>
      </c>
      <c r="I3463">
        <v>12</v>
      </c>
      <c r="J3463" t="s">
        <v>3833</v>
      </c>
      <c r="K3463" t="s">
        <v>3830</v>
      </c>
      <c r="L3463" t="s">
        <v>3969</v>
      </c>
    </row>
    <row r="3464" spans="1:12" x14ac:dyDescent="0.35">
      <c r="A3464" t="s">
        <v>6863</v>
      </c>
      <c r="B3464" t="s">
        <v>47</v>
      </c>
      <c r="C3464" t="s">
        <v>47</v>
      </c>
      <c r="D3464" t="s">
        <v>3858</v>
      </c>
      <c r="E3464">
        <v>1</v>
      </c>
      <c r="F3464" t="s">
        <v>3879</v>
      </c>
      <c r="G3464">
        <v>4</v>
      </c>
      <c r="H3464" t="s">
        <v>3830</v>
      </c>
      <c r="I3464">
        <v>4</v>
      </c>
      <c r="J3464" t="s">
        <v>16</v>
      </c>
      <c r="K3464" t="s">
        <v>3825</v>
      </c>
      <c r="L3464" t="s">
        <v>3973</v>
      </c>
    </row>
    <row r="3465" spans="1:12" x14ac:dyDescent="0.35">
      <c r="A3465" t="s">
        <v>1372</v>
      </c>
      <c r="B3465" t="s">
        <v>3825</v>
      </c>
      <c r="C3465" t="s">
        <v>31</v>
      </c>
      <c r="D3465" t="s">
        <v>3851</v>
      </c>
      <c r="E3465">
        <v>4</v>
      </c>
      <c r="F3465" t="s">
        <v>3846</v>
      </c>
      <c r="G3465">
        <v>1</v>
      </c>
      <c r="H3465" t="s">
        <v>3879</v>
      </c>
      <c r="I3465">
        <v>4</v>
      </c>
      <c r="J3465" t="s">
        <v>25</v>
      </c>
      <c r="K3465" t="s">
        <v>17</v>
      </c>
      <c r="L3465" t="s">
        <v>4003</v>
      </c>
    </row>
    <row r="3466" spans="1:12" x14ac:dyDescent="0.35">
      <c r="A3466" t="s">
        <v>6864</v>
      </c>
      <c r="B3466" t="s">
        <v>50</v>
      </c>
      <c r="C3466" t="s">
        <v>50</v>
      </c>
      <c r="D3466" t="s">
        <v>3838</v>
      </c>
      <c r="E3466">
        <v>2</v>
      </c>
      <c r="F3466" t="s">
        <v>3830</v>
      </c>
      <c r="G3466">
        <v>3</v>
      </c>
      <c r="H3466" t="s">
        <v>3902</v>
      </c>
      <c r="I3466">
        <v>6</v>
      </c>
      <c r="J3466" t="s">
        <v>16</v>
      </c>
      <c r="K3466" t="s">
        <v>3833</v>
      </c>
      <c r="L3466" t="s">
        <v>3875</v>
      </c>
    </row>
    <row r="3467" spans="1:12" x14ac:dyDescent="0.35">
      <c r="A3467" t="s">
        <v>6865</v>
      </c>
      <c r="B3467" t="s">
        <v>50</v>
      </c>
      <c r="C3467" t="s">
        <v>50</v>
      </c>
      <c r="D3467" t="s">
        <v>3825</v>
      </c>
      <c r="E3467">
        <v>1</v>
      </c>
      <c r="F3467" t="s">
        <v>3828</v>
      </c>
      <c r="G3467">
        <v>3</v>
      </c>
      <c r="H3467" t="s">
        <v>3828</v>
      </c>
      <c r="I3467">
        <v>3</v>
      </c>
      <c r="J3467" t="s">
        <v>36</v>
      </c>
      <c r="K3467" t="s">
        <v>3833</v>
      </c>
      <c r="L3467" t="s">
        <v>4688</v>
      </c>
    </row>
    <row r="3468" spans="1:12" x14ac:dyDescent="0.35">
      <c r="A3468" t="s">
        <v>1373</v>
      </c>
      <c r="B3468" t="s">
        <v>84</v>
      </c>
      <c r="C3468" t="s">
        <v>84</v>
      </c>
      <c r="D3468" t="s">
        <v>3834</v>
      </c>
      <c r="E3468">
        <v>5</v>
      </c>
      <c r="F3468" t="s">
        <v>3839</v>
      </c>
      <c r="G3468">
        <v>1.5</v>
      </c>
      <c r="H3468" t="s">
        <v>3899</v>
      </c>
      <c r="I3468">
        <v>7.5</v>
      </c>
      <c r="J3468" t="s">
        <v>36</v>
      </c>
      <c r="K3468" t="s">
        <v>26</v>
      </c>
      <c r="L3468" t="s">
        <v>4015</v>
      </c>
    </row>
    <row r="3469" spans="1:12" x14ac:dyDescent="0.35">
      <c r="A3469" t="s">
        <v>6866</v>
      </c>
      <c r="B3469" t="s">
        <v>15</v>
      </c>
      <c r="C3469" t="s">
        <v>15</v>
      </c>
      <c r="D3469" t="s">
        <v>3827</v>
      </c>
      <c r="E3469">
        <v>3</v>
      </c>
      <c r="F3469" t="s">
        <v>3842</v>
      </c>
      <c r="G3469">
        <v>2</v>
      </c>
      <c r="H3469" t="s">
        <v>3902</v>
      </c>
      <c r="I3469">
        <v>6</v>
      </c>
      <c r="J3469" t="s">
        <v>3825</v>
      </c>
      <c r="K3469" t="s">
        <v>3833</v>
      </c>
      <c r="L3469" t="s">
        <v>4352</v>
      </c>
    </row>
    <row r="3470" spans="1:12" x14ac:dyDescent="0.35">
      <c r="A3470" t="s">
        <v>4333</v>
      </c>
      <c r="B3470" t="s">
        <v>3825</v>
      </c>
      <c r="C3470" t="s">
        <v>3826</v>
      </c>
      <c r="D3470" t="s">
        <v>3851</v>
      </c>
      <c r="E3470">
        <v>4</v>
      </c>
      <c r="F3470" t="s">
        <v>3828</v>
      </c>
      <c r="G3470">
        <v>3</v>
      </c>
      <c r="H3470" t="s">
        <v>3852</v>
      </c>
      <c r="I3470">
        <v>12</v>
      </c>
      <c r="J3470" t="s">
        <v>36</v>
      </c>
      <c r="K3470" t="s">
        <v>3833</v>
      </c>
      <c r="L3470" t="s">
        <v>4148</v>
      </c>
    </row>
    <row r="3471" spans="1:12" x14ac:dyDescent="0.35">
      <c r="A3471" t="s">
        <v>6867</v>
      </c>
      <c r="B3471" t="s">
        <v>15</v>
      </c>
      <c r="C3471" t="s">
        <v>15</v>
      </c>
      <c r="D3471" t="s">
        <v>3851</v>
      </c>
      <c r="E3471">
        <v>4</v>
      </c>
      <c r="F3471" t="s">
        <v>3842</v>
      </c>
      <c r="G3471">
        <v>2</v>
      </c>
      <c r="H3471" t="s">
        <v>3883</v>
      </c>
      <c r="I3471">
        <v>8</v>
      </c>
      <c r="J3471" t="s">
        <v>3830</v>
      </c>
      <c r="K3471" t="s">
        <v>3833</v>
      </c>
      <c r="L3471" t="s">
        <v>4245</v>
      </c>
    </row>
    <row r="3472" spans="1:12" x14ac:dyDescent="0.35">
      <c r="A3472" t="s">
        <v>6868</v>
      </c>
      <c r="B3472" t="s">
        <v>50</v>
      </c>
      <c r="C3472" t="s">
        <v>50</v>
      </c>
      <c r="D3472" t="s">
        <v>3834</v>
      </c>
      <c r="E3472">
        <v>5</v>
      </c>
      <c r="F3472" t="s">
        <v>3828</v>
      </c>
      <c r="G3472">
        <v>3</v>
      </c>
      <c r="H3472" t="s">
        <v>3835</v>
      </c>
      <c r="I3472">
        <v>15</v>
      </c>
      <c r="J3472" t="s">
        <v>16</v>
      </c>
      <c r="K3472" t="s">
        <v>17</v>
      </c>
      <c r="L3472" t="s">
        <v>3825</v>
      </c>
    </row>
    <row r="3473" spans="1:12" x14ac:dyDescent="0.35">
      <c r="A3473" t="s">
        <v>1374</v>
      </c>
      <c r="B3473" t="s">
        <v>31</v>
      </c>
      <c r="C3473" t="s">
        <v>31</v>
      </c>
      <c r="D3473" t="s">
        <v>3834</v>
      </c>
      <c r="E3473">
        <v>5</v>
      </c>
      <c r="F3473" t="s">
        <v>3846</v>
      </c>
      <c r="G3473">
        <v>1</v>
      </c>
      <c r="H3473" t="s">
        <v>3849</v>
      </c>
      <c r="I3473">
        <v>5</v>
      </c>
      <c r="J3473" t="s">
        <v>25</v>
      </c>
      <c r="K3473" t="s">
        <v>26</v>
      </c>
      <c r="L3473" t="s">
        <v>4194</v>
      </c>
    </row>
    <row r="3474" spans="1:12" x14ac:dyDescent="0.35">
      <c r="A3474" t="s">
        <v>6869</v>
      </c>
      <c r="B3474" t="s">
        <v>58</v>
      </c>
      <c r="C3474" t="s">
        <v>58</v>
      </c>
      <c r="D3474" t="s">
        <v>3838</v>
      </c>
      <c r="E3474">
        <v>2</v>
      </c>
      <c r="F3474" t="s">
        <v>3879</v>
      </c>
      <c r="G3474">
        <v>4</v>
      </c>
      <c r="H3474" t="s">
        <v>3883</v>
      </c>
      <c r="I3474">
        <v>8</v>
      </c>
      <c r="J3474" t="s">
        <v>3833</v>
      </c>
      <c r="K3474" t="s">
        <v>3833</v>
      </c>
      <c r="L3474" t="s">
        <v>4352</v>
      </c>
    </row>
    <row r="3475" spans="1:12" x14ac:dyDescent="0.35">
      <c r="A3475" t="s">
        <v>6870</v>
      </c>
      <c r="B3475" t="s">
        <v>15</v>
      </c>
      <c r="C3475" t="s">
        <v>15</v>
      </c>
      <c r="D3475" t="s">
        <v>3834</v>
      </c>
      <c r="E3475">
        <v>5</v>
      </c>
      <c r="F3475" t="s">
        <v>3842</v>
      </c>
      <c r="G3475">
        <v>2</v>
      </c>
      <c r="H3475" t="s">
        <v>3843</v>
      </c>
      <c r="I3475">
        <v>10</v>
      </c>
      <c r="J3475" t="s">
        <v>25</v>
      </c>
      <c r="K3475" t="s">
        <v>3833</v>
      </c>
      <c r="L3475" t="s">
        <v>4100</v>
      </c>
    </row>
    <row r="3476" spans="1:12" x14ac:dyDescent="0.35">
      <c r="A3476" t="s">
        <v>6871</v>
      </c>
      <c r="B3476" t="s">
        <v>58</v>
      </c>
      <c r="C3476" t="s">
        <v>58</v>
      </c>
      <c r="D3476" t="s">
        <v>3858</v>
      </c>
      <c r="E3476">
        <v>1</v>
      </c>
      <c r="F3476" t="s">
        <v>3879</v>
      </c>
      <c r="G3476">
        <v>4</v>
      </c>
      <c r="H3476" t="s">
        <v>3879</v>
      </c>
      <c r="I3476">
        <v>4</v>
      </c>
      <c r="J3476" t="s">
        <v>3833</v>
      </c>
      <c r="K3476" t="s">
        <v>3833</v>
      </c>
      <c r="L3476" t="s">
        <v>4487</v>
      </c>
    </row>
    <row r="3477" spans="1:12" x14ac:dyDescent="0.35">
      <c r="A3477" t="s">
        <v>1375</v>
      </c>
      <c r="B3477" t="s">
        <v>24</v>
      </c>
      <c r="C3477" t="s">
        <v>24</v>
      </c>
      <c r="D3477" t="s">
        <v>3827</v>
      </c>
      <c r="E3477">
        <v>3</v>
      </c>
      <c r="F3477" t="s">
        <v>3828</v>
      </c>
      <c r="G3477">
        <v>3</v>
      </c>
      <c r="H3477" t="s">
        <v>3829</v>
      </c>
      <c r="I3477">
        <v>9</v>
      </c>
      <c r="J3477" t="s">
        <v>36</v>
      </c>
      <c r="K3477" t="s">
        <v>26</v>
      </c>
      <c r="L3477" t="s">
        <v>4656</v>
      </c>
    </row>
    <row r="3478" spans="1:12" x14ac:dyDescent="0.35">
      <c r="A3478" t="s">
        <v>1376</v>
      </c>
      <c r="B3478" t="s">
        <v>31</v>
      </c>
      <c r="C3478" t="s">
        <v>31</v>
      </c>
      <c r="D3478" t="s">
        <v>3834</v>
      </c>
      <c r="E3478">
        <v>5</v>
      </c>
      <c r="F3478" t="s">
        <v>3846</v>
      </c>
      <c r="G3478">
        <v>1</v>
      </c>
      <c r="H3478" t="s">
        <v>3849</v>
      </c>
      <c r="I3478">
        <v>5</v>
      </c>
      <c r="J3478" t="s">
        <v>25</v>
      </c>
      <c r="K3478" t="s">
        <v>26</v>
      </c>
      <c r="L3478" t="s">
        <v>4539</v>
      </c>
    </row>
    <row r="3479" spans="1:12" x14ac:dyDescent="0.35">
      <c r="A3479" t="s">
        <v>1377</v>
      </c>
      <c r="B3479" t="s">
        <v>47</v>
      </c>
      <c r="C3479" t="s">
        <v>47</v>
      </c>
      <c r="D3479" t="s">
        <v>3834</v>
      </c>
      <c r="E3479">
        <v>5</v>
      </c>
      <c r="F3479" t="s">
        <v>3830</v>
      </c>
      <c r="G3479">
        <v>4</v>
      </c>
      <c r="H3479" t="s">
        <v>3880</v>
      </c>
      <c r="I3479">
        <v>20</v>
      </c>
      <c r="J3479" t="s">
        <v>25</v>
      </c>
      <c r="K3479" t="s">
        <v>17</v>
      </c>
      <c r="L3479" t="s">
        <v>4219</v>
      </c>
    </row>
    <row r="3480" spans="1:12" x14ac:dyDescent="0.35">
      <c r="A3480" t="s">
        <v>6872</v>
      </c>
      <c r="B3480" t="s">
        <v>47</v>
      </c>
      <c r="C3480" t="s">
        <v>47</v>
      </c>
      <c r="D3480" t="s">
        <v>3838</v>
      </c>
      <c r="E3480">
        <v>2</v>
      </c>
      <c r="F3480" t="s">
        <v>3879</v>
      </c>
      <c r="G3480">
        <v>4</v>
      </c>
      <c r="H3480" t="s">
        <v>3883</v>
      </c>
      <c r="I3480">
        <v>8</v>
      </c>
      <c r="J3480" t="s">
        <v>16</v>
      </c>
      <c r="K3480" t="s">
        <v>3833</v>
      </c>
      <c r="L3480" t="s">
        <v>4104</v>
      </c>
    </row>
    <row r="3481" spans="1:12" x14ac:dyDescent="0.35">
      <c r="A3481" t="s">
        <v>4334</v>
      </c>
      <c r="B3481" t="s">
        <v>3833</v>
      </c>
      <c r="C3481" t="s">
        <v>3826</v>
      </c>
      <c r="D3481" t="s">
        <v>3827</v>
      </c>
      <c r="E3481">
        <v>3</v>
      </c>
      <c r="F3481" t="s">
        <v>3828</v>
      </c>
      <c r="G3481">
        <v>3</v>
      </c>
      <c r="H3481" t="s">
        <v>3829</v>
      </c>
      <c r="I3481">
        <v>9</v>
      </c>
      <c r="J3481" t="s">
        <v>36</v>
      </c>
      <c r="K3481" t="s">
        <v>26</v>
      </c>
      <c r="L3481" t="s">
        <v>4069</v>
      </c>
    </row>
    <row r="3482" spans="1:12" x14ac:dyDescent="0.35">
      <c r="A3482" t="s">
        <v>1378</v>
      </c>
      <c r="B3482" t="s">
        <v>24</v>
      </c>
      <c r="C3482" t="s">
        <v>24</v>
      </c>
      <c r="D3482" t="s">
        <v>3834</v>
      </c>
      <c r="E3482">
        <v>5</v>
      </c>
      <c r="F3482" t="s">
        <v>3828</v>
      </c>
      <c r="G3482">
        <v>3</v>
      </c>
      <c r="H3482" t="s">
        <v>3835</v>
      </c>
      <c r="I3482">
        <v>15</v>
      </c>
      <c r="J3482" t="s">
        <v>16</v>
      </c>
      <c r="K3482" t="s">
        <v>26</v>
      </c>
      <c r="L3482" t="s">
        <v>4457</v>
      </c>
    </row>
    <row r="3483" spans="1:12" x14ac:dyDescent="0.35">
      <c r="A3483" t="s">
        <v>1379</v>
      </c>
      <c r="B3483" t="s">
        <v>58</v>
      </c>
      <c r="C3483" t="s">
        <v>58</v>
      </c>
      <c r="D3483" t="s">
        <v>3834</v>
      </c>
      <c r="E3483">
        <v>5</v>
      </c>
      <c r="F3483" t="s">
        <v>3879</v>
      </c>
      <c r="G3483">
        <v>4</v>
      </c>
      <c r="H3483" t="s">
        <v>3880</v>
      </c>
      <c r="I3483">
        <v>20</v>
      </c>
      <c r="J3483" t="s">
        <v>36</v>
      </c>
      <c r="K3483" t="s">
        <v>17</v>
      </c>
      <c r="L3483" t="s">
        <v>5487</v>
      </c>
    </row>
    <row r="3484" spans="1:12" x14ac:dyDescent="0.35">
      <c r="A3484" t="s">
        <v>6873</v>
      </c>
      <c r="B3484" t="s">
        <v>24</v>
      </c>
      <c r="C3484" t="s">
        <v>24</v>
      </c>
      <c r="D3484" t="s">
        <v>3858</v>
      </c>
      <c r="E3484">
        <v>1</v>
      </c>
      <c r="F3484" t="s">
        <v>3828</v>
      </c>
      <c r="G3484">
        <v>3</v>
      </c>
      <c r="H3484" t="s">
        <v>3828</v>
      </c>
      <c r="I3484">
        <v>3</v>
      </c>
      <c r="J3484" t="s">
        <v>3833</v>
      </c>
      <c r="K3484" t="s">
        <v>17</v>
      </c>
      <c r="L3484" t="s">
        <v>4738</v>
      </c>
    </row>
    <row r="3485" spans="1:12" x14ac:dyDescent="0.35">
      <c r="A3485" t="s">
        <v>6874</v>
      </c>
      <c r="B3485" t="s">
        <v>84</v>
      </c>
      <c r="C3485" t="s">
        <v>84</v>
      </c>
      <c r="D3485" t="s">
        <v>3838</v>
      </c>
      <c r="E3485">
        <v>2</v>
      </c>
      <c r="F3485" t="s">
        <v>3839</v>
      </c>
      <c r="G3485">
        <v>1.5</v>
      </c>
      <c r="H3485" t="s">
        <v>3828</v>
      </c>
      <c r="I3485">
        <v>3</v>
      </c>
      <c r="J3485" t="s">
        <v>16</v>
      </c>
      <c r="K3485" t="s">
        <v>3833</v>
      </c>
      <c r="L3485" t="s">
        <v>4478</v>
      </c>
    </row>
    <row r="3486" spans="1:12" x14ac:dyDescent="0.35">
      <c r="A3486" t="s">
        <v>6875</v>
      </c>
      <c r="B3486" t="s">
        <v>50</v>
      </c>
      <c r="C3486" t="s">
        <v>50</v>
      </c>
      <c r="D3486" t="s">
        <v>3851</v>
      </c>
      <c r="E3486">
        <v>4</v>
      </c>
      <c r="F3486" t="s">
        <v>3828</v>
      </c>
      <c r="G3486">
        <v>3</v>
      </c>
      <c r="H3486" t="s">
        <v>3852</v>
      </c>
      <c r="I3486">
        <v>12</v>
      </c>
      <c r="J3486" t="s">
        <v>16</v>
      </c>
      <c r="K3486" t="s">
        <v>26</v>
      </c>
      <c r="L3486" t="s">
        <v>3825</v>
      </c>
    </row>
    <row r="3487" spans="1:12" x14ac:dyDescent="0.35">
      <c r="A3487" t="s">
        <v>1380</v>
      </c>
      <c r="B3487" t="s">
        <v>15</v>
      </c>
      <c r="C3487" t="s">
        <v>15</v>
      </c>
      <c r="D3487" t="s">
        <v>3834</v>
      </c>
      <c r="E3487">
        <v>5</v>
      </c>
      <c r="F3487" t="s">
        <v>3842</v>
      </c>
      <c r="G3487">
        <v>2</v>
      </c>
      <c r="H3487" t="s">
        <v>3843</v>
      </c>
      <c r="I3487">
        <v>10</v>
      </c>
      <c r="J3487" t="s">
        <v>16</v>
      </c>
      <c r="K3487" t="s">
        <v>17</v>
      </c>
      <c r="L3487" t="s">
        <v>5258</v>
      </c>
    </row>
    <row r="3488" spans="1:12" x14ac:dyDescent="0.35">
      <c r="A3488" t="s">
        <v>6876</v>
      </c>
      <c r="B3488" t="s">
        <v>15</v>
      </c>
      <c r="C3488" t="s">
        <v>15</v>
      </c>
      <c r="D3488" t="s">
        <v>3834</v>
      </c>
      <c r="E3488">
        <v>5</v>
      </c>
      <c r="F3488" t="s">
        <v>3842</v>
      </c>
      <c r="G3488">
        <v>2</v>
      </c>
      <c r="H3488" t="s">
        <v>3843</v>
      </c>
      <c r="I3488">
        <v>10</v>
      </c>
      <c r="J3488" t="s">
        <v>36</v>
      </c>
      <c r="K3488" t="s">
        <v>3833</v>
      </c>
      <c r="L3488" t="s">
        <v>3989</v>
      </c>
    </row>
    <row r="3489" spans="1:12" x14ac:dyDescent="0.35">
      <c r="A3489" t="s">
        <v>1381</v>
      </c>
      <c r="B3489" t="s">
        <v>3833</v>
      </c>
      <c r="C3489" t="s">
        <v>31</v>
      </c>
      <c r="D3489" t="s">
        <v>3834</v>
      </c>
      <c r="E3489">
        <v>5</v>
      </c>
      <c r="F3489" t="s">
        <v>3846</v>
      </c>
      <c r="G3489">
        <v>1</v>
      </c>
      <c r="H3489" t="s">
        <v>3849</v>
      </c>
      <c r="I3489">
        <v>5</v>
      </c>
      <c r="J3489" t="s">
        <v>25</v>
      </c>
      <c r="K3489" t="s">
        <v>26</v>
      </c>
      <c r="L3489" t="s">
        <v>4040</v>
      </c>
    </row>
    <row r="3490" spans="1:12" x14ac:dyDescent="0.35">
      <c r="A3490" t="s">
        <v>1382</v>
      </c>
      <c r="B3490" t="s">
        <v>31</v>
      </c>
      <c r="C3490" t="s">
        <v>31</v>
      </c>
      <c r="D3490" t="s">
        <v>3838</v>
      </c>
      <c r="E3490">
        <v>2</v>
      </c>
      <c r="F3490" t="s">
        <v>3846</v>
      </c>
      <c r="G3490">
        <v>1</v>
      </c>
      <c r="H3490" t="s">
        <v>3842</v>
      </c>
      <c r="I3490">
        <v>2</v>
      </c>
      <c r="J3490" t="s">
        <v>36</v>
      </c>
      <c r="K3490" t="s">
        <v>17</v>
      </c>
      <c r="L3490" t="s">
        <v>3952</v>
      </c>
    </row>
    <row r="3491" spans="1:12" x14ac:dyDescent="0.35">
      <c r="A3491" t="s">
        <v>6877</v>
      </c>
      <c r="B3491" t="s">
        <v>50</v>
      </c>
      <c r="C3491" t="s">
        <v>50</v>
      </c>
      <c r="D3491" t="s">
        <v>3851</v>
      </c>
      <c r="E3491">
        <v>4</v>
      </c>
      <c r="F3491" t="s">
        <v>3828</v>
      </c>
      <c r="G3491">
        <v>3</v>
      </c>
      <c r="H3491" t="s">
        <v>3852</v>
      </c>
      <c r="I3491">
        <v>12</v>
      </c>
      <c r="J3491" t="s">
        <v>36</v>
      </c>
      <c r="K3491" t="s">
        <v>3833</v>
      </c>
      <c r="L3491" t="s">
        <v>3987</v>
      </c>
    </row>
    <row r="3492" spans="1:12" x14ac:dyDescent="0.35">
      <c r="A3492" t="s">
        <v>6878</v>
      </c>
      <c r="B3492" t="s">
        <v>15</v>
      </c>
      <c r="C3492" t="s">
        <v>15</v>
      </c>
      <c r="D3492" t="s">
        <v>3827</v>
      </c>
      <c r="E3492">
        <v>3</v>
      </c>
      <c r="F3492" t="s">
        <v>3842</v>
      </c>
      <c r="G3492">
        <v>2</v>
      </c>
      <c r="H3492" t="s">
        <v>3825</v>
      </c>
      <c r="I3492">
        <v>6</v>
      </c>
      <c r="J3492" t="s">
        <v>3833</v>
      </c>
      <c r="K3492" t="s">
        <v>3833</v>
      </c>
      <c r="L3492" t="s">
        <v>4022</v>
      </c>
    </row>
    <row r="3493" spans="1:12" x14ac:dyDescent="0.35">
      <c r="A3493" t="s">
        <v>6879</v>
      </c>
      <c r="B3493" t="s">
        <v>84</v>
      </c>
      <c r="C3493" t="s">
        <v>84</v>
      </c>
      <c r="D3493" t="s">
        <v>3851</v>
      </c>
      <c r="E3493">
        <v>4</v>
      </c>
      <c r="F3493" t="s">
        <v>3839</v>
      </c>
      <c r="G3493">
        <v>1.5</v>
      </c>
      <c r="H3493" t="s">
        <v>3902</v>
      </c>
      <c r="I3493">
        <v>6</v>
      </c>
      <c r="J3493" t="s">
        <v>3833</v>
      </c>
      <c r="K3493" t="s">
        <v>17</v>
      </c>
      <c r="L3493" t="s">
        <v>3922</v>
      </c>
    </row>
    <row r="3494" spans="1:12" x14ac:dyDescent="0.35">
      <c r="A3494" t="s">
        <v>1383</v>
      </c>
      <c r="B3494" t="s">
        <v>24</v>
      </c>
      <c r="C3494" t="s">
        <v>24</v>
      </c>
      <c r="D3494" t="s">
        <v>3851</v>
      </c>
      <c r="E3494">
        <v>4</v>
      </c>
      <c r="F3494" t="s">
        <v>3828</v>
      </c>
      <c r="G3494">
        <v>3</v>
      </c>
      <c r="H3494" t="s">
        <v>3852</v>
      </c>
      <c r="I3494">
        <v>12</v>
      </c>
      <c r="J3494" t="s">
        <v>25</v>
      </c>
      <c r="K3494" t="s">
        <v>17</v>
      </c>
      <c r="L3494" t="s">
        <v>4040</v>
      </c>
    </row>
    <row r="3495" spans="1:12" x14ac:dyDescent="0.35">
      <c r="A3495" t="s">
        <v>6880</v>
      </c>
      <c r="B3495" t="s">
        <v>24</v>
      </c>
      <c r="C3495" t="s">
        <v>24</v>
      </c>
      <c r="D3495" t="s">
        <v>3851</v>
      </c>
      <c r="E3495">
        <v>4</v>
      </c>
      <c r="F3495" t="s">
        <v>3828</v>
      </c>
      <c r="G3495">
        <v>3</v>
      </c>
      <c r="H3495" t="s">
        <v>3852</v>
      </c>
      <c r="I3495">
        <v>12</v>
      </c>
      <c r="J3495" t="s">
        <v>3830</v>
      </c>
      <c r="K3495" t="s">
        <v>17</v>
      </c>
      <c r="L3495" t="s">
        <v>4497</v>
      </c>
    </row>
    <row r="3496" spans="1:12" x14ac:dyDescent="0.35">
      <c r="A3496" t="s">
        <v>1384</v>
      </c>
      <c r="B3496" t="s">
        <v>84</v>
      </c>
      <c r="C3496" t="s">
        <v>84</v>
      </c>
      <c r="D3496" t="s">
        <v>3834</v>
      </c>
      <c r="E3496">
        <v>5</v>
      </c>
      <c r="F3496" t="s">
        <v>3839</v>
      </c>
      <c r="G3496">
        <v>1.5</v>
      </c>
      <c r="H3496" t="s">
        <v>3833</v>
      </c>
      <c r="I3496">
        <v>7.5</v>
      </c>
      <c r="J3496" t="s">
        <v>36</v>
      </c>
      <c r="K3496" t="s">
        <v>26</v>
      </c>
      <c r="L3496" t="s">
        <v>4251</v>
      </c>
    </row>
    <row r="3497" spans="1:12" x14ac:dyDescent="0.35">
      <c r="A3497" t="s">
        <v>6881</v>
      </c>
      <c r="B3497" t="s">
        <v>50</v>
      </c>
      <c r="C3497" t="s">
        <v>50</v>
      </c>
      <c r="D3497" t="s">
        <v>3827</v>
      </c>
      <c r="E3497">
        <v>3</v>
      </c>
      <c r="F3497" t="s">
        <v>3828</v>
      </c>
      <c r="G3497">
        <v>3</v>
      </c>
      <c r="H3497" t="s">
        <v>3829</v>
      </c>
      <c r="I3497">
        <v>9</v>
      </c>
      <c r="J3497" t="s">
        <v>3833</v>
      </c>
      <c r="K3497" t="s">
        <v>3833</v>
      </c>
      <c r="L3497" t="s">
        <v>4289</v>
      </c>
    </row>
    <row r="3498" spans="1:12" x14ac:dyDescent="0.35">
      <c r="A3498" t="s">
        <v>1385</v>
      </c>
      <c r="B3498" t="s">
        <v>31</v>
      </c>
      <c r="C3498" t="s">
        <v>31</v>
      </c>
      <c r="D3498" t="s">
        <v>3851</v>
      </c>
      <c r="E3498">
        <v>4</v>
      </c>
      <c r="F3498" t="s">
        <v>3846</v>
      </c>
      <c r="G3498">
        <v>1</v>
      </c>
      <c r="H3498" t="s">
        <v>3879</v>
      </c>
      <c r="I3498">
        <v>4</v>
      </c>
      <c r="J3498" t="s">
        <v>16</v>
      </c>
      <c r="K3498" t="s">
        <v>26</v>
      </c>
      <c r="L3498" t="s">
        <v>4974</v>
      </c>
    </row>
    <row r="3499" spans="1:12" x14ac:dyDescent="0.35">
      <c r="A3499" t="s">
        <v>6882</v>
      </c>
      <c r="B3499" t="s">
        <v>58</v>
      </c>
      <c r="C3499" t="s">
        <v>58</v>
      </c>
      <c r="D3499" t="s">
        <v>3827</v>
      </c>
      <c r="E3499">
        <v>3</v>
      </c>
      <c r="F3499" t="s">
        <v>3879</v>
      </c>
      <c r="G3499">
        <v>4</v>
      </c>
      <c r="H3499" t="s">
        <v>3852</v>
      </c>
      <c r="I3499">
        <v>12</v>
      </c>
      <c r="J3499" t="s">
        <v>36</v>
      </c>
      <c r="K3499" t="s">
        <v>17</v>
      </c>
      <c r="L3499" t="s">
        <v>3833</v>
      </c>
    </row>
    <row r="3500" spans="1:12" x14ac:dyDescent="0.35">
      <c r="A3500" t="s">
        <v>4335</v>
      </c>
      <c r="B3500" t="s">
        <v>3825</v>
      </c>
      <c r="C3500" t="s">
        <v>3826</v>
      </c>
      <c r="D3500" t="s">
        <v>3851</v>
      </c>
      <c r="E3500">
        <v>4</v>
      </c>
      <c r="F3500" t="s">
        <v>3828</v>
      </c>
      <c r="G3500">
        <v>3</v>
      </c>
      <c r="H3500" t="s">
        <v>3852</v>
      </c>
      <c r="I3500">
        <v>12</v>
      </c>
      <c r="J3500" t="s">
        <v>25</v>
      </c>
      <c r="K3500" t="s">
        <v>17</v>
      </c>
      <c r="L3500" t="s">
        <v>4336</v>
      </c>
    </row>
    <row r="3501" spans="1:12" x14ac:dyDescent="0.35">
      <c r="A3501" t="s">
        <v>6883</v>
      </c>
      <c r="B3501" t="s">
        <v>47</v>
      </c>
      <c r="C3501" t="s">
        <v>47</v>
      </c>
      <c r="D3501" t="s">
        <v>3858</v>
      </c>
      <c r="E3501">
        <v>1</v>
      </c>
      <c r="F3501" t="s">
        <v>3879</v>
      </c>
      <c r="G3501">
        <v>4</v>
      </c>
      <c r="H3501" t="s">
        <v>3879</v>
      </c>
      <c r="I3501">
        <v>4</v>
      </c>
      <c r="J3501" t="s">
        <v>36</v>
      </c>
      <c r="K3501" t="s">
        <v>3830</v>
      </c>
      <c r="L3501" t="s">
        <v>5888</v>
      </c>
    </row>
    <row r="3502" spans="1:12" x14ac:dyDescent="0.35">
      <c r="A3502" t="s">
        <v>1386</v>
      </c>
      <c r="B3502" t="s">
        <v>84</v>
      </c>
      <c r="C3502" t="s">
        <v>84</v>
      </c>
      <c r="D3502" t="s">
        <v>3827</v>
      </c>
      <c r="E3502">
        <v>3</v>
      </c>
      <c r="F3502" t="s">
        <v>3839</v>
      </c>
      <c r="G3502">
        <v>1.5</v>
      </c>
      <c r="H3502" t="s">
        <v>4060</v>
      </c>
      <c r="I3502">
        <v>4.5</v>
      </c>
      <c r="J3502" t="s">
        <v>25</v>
      </c>
      <c r="K3502" t="s">
        <v>17</v>
      </c>
      <c r="L3502" t="s">
        <v>4222</v>
      </c>
    </row>
    <row r="3503" spans="1:12" x14ac:dyDescent="0.35">
      <c r="A3503" t="s">
        <v>1387</v>
      </c>
      <c r="B3503" t="s">
        <v>24</v>
      </c>
      <c r="C3503" t="s">
        <v>24</v>
      </c>
      <c r="D3503" t="s">
        <v>3858</v>
      </c>
      <c r="E3503">
        <v>1</v>
      </c>
      <c r="F3503" t="s">
        <v>3828</v>
      </c>
      <c r="G3503">
        <v>3</v>
      </c>
      <c r="H3503" t="s">
        <v>3828</v>
      </c>
      <c r="I3503">
        <v>3</v>
      </c>
      <c r="J3503" t="s">
        <v>16</v>
      </c>
      <c r="K3503" t="s">
        <v>26</v>
      </c>
      <c r="L3503" t="s">
        <v>4159</v>
      </c>
    </row>
    <row r="3504" spans="1:12" x14ac:dyDescent="0.35">
      <c r="A3504" t="s">
        <v>6884</v>
      </c>
      <c r="B3504" t="s">
        <v>15</v>
      </c>
      <c r="C3504" t="s">
        <v>15</v>
      </c>
      <c r="D3504" t="s">
        <v>3834</v>
      </c>
      <c r="E3504">
        <v>5</v>
      </c>
      <c r="F3504" t="s">
        <v>3842</v>
      </c>
      <c r="G3504">
        <v>2</v>
      </c>
      <c r="H3504" t="s">
        <v>3843</v>
      </c>
      <c r="I3504">
        <v>10</v>
      </c>
      <c r="J3504" t="s">
        <v>16</v>
      </c>
      <c r="K3504" t="s">
        <v>3833</v>
      </c>
      <c r="L3504" t="s">
        <v>4691</v>
      </c>
    </row>
    <row r="3505" spans="1:12" x14ac:dyDescent="0.35">
      <c r="A3505" t="s">
        <v>6885</v>
      </c>
      <c r="B3505" t="s">
        <v>58</v>
      </c>
      <c r="C3505" t="s">
        <v>58</v>
      </c>
      <c r="D3505" t="s">
        <v>3827</v>
      </c>
      <c r="E3505">
        <v>3</v>
      </c>
      <c r="F3505" t="s">
        <v>3879</v>
      </c>
      <c r="G3505">
        <v>4</v>
      </c>
      <c r="H3505" t="s">
        <v>3852</v>
      </c>
      <c r="I3505">
        <v>12</v>
      </c>
      <c r="J3505" t="s">
        <v>3833</v>
      </c>
      <c r="K3505" t="s">
        <v>3833</v>
      </c>
      <c r="L3505" t="s">
        <v>4206</v>
      </c>
    </row>
    <row r="3506" spans="1:12" x14ac:dyDescent="0.35">
      <c r="A3506" t="s">
        <v>6886</v>
      </c>
      <c r="B3506" t="s">
        <v>47</v>
      </c>
      <c r="C3506" t="s">
        <v>47</v>
      </c>
      <c r="D3506" t="s">
        <v>3851</v>
      </c>
      <c r="E3506">
        <v>4</v>
      </c>
      <c r="F3506" t="s">
        <v>3879</v>
      </c>
      <c r="G3506">
        <v>4</v>
      </c>
      <c r="H3506" t="s">
        <v>3874</v>
      </c>
      <c r="I3506">
        <v>16</v>
      </c>
      <c r="J3506" t="s">
        <v>25</v>
      </c>
      <c r="K3506" t="s">
        <v>3825</v>
      </c>
      <c r="L3506" t="s">
        <v>4509</v>
      </c>
    </row>
    <row r="3507" spans="1:12" x14ac:dyDescent="0.35">
      <c r="A3507" t="s">
        <v>6887</v>
      </c>
      <c r="B3507" t="s">
        <v>15</v>
      </c>
      <c r="C3507" t="s">
        <v>15</v>
      </c>
      <c r="D3507" t="s">
        <v>3858</v>
      </c>
      <c r="E3507">
        <v>1</v>
      </c>
      <c r="F3507" t="s">
        <v>3842</v>
      </c>
      <c r="G3507">
        <v>2</v>
      </c>
      <c r="H3507" t="s">
        <v>3842</v>
      </c>
      <c r="I3507">
        <v>2</v>
      </c>
      <c r="J3507" t="s">
        <v>36</v>
      </c>
      <c r="K3507" t="s">
        <v>3833</v>
      </c>
      <c r="L3507" t="s">
        <v>4171</v>
      </c>
    </row>
    <row r="3508" spans="1:12" x14ac:dyDescent="0.35">
      <c r="A3508" t="s">
        <v>6888</v>
      </c>
      <c r="B3508" t="s">
        <v>24</v>
      </c>
      <c r="C3508" t="s">
        <v>24</v>
      </c>
      <c r="D3508" t="s">
        <v>3838</v>
      </c>
      <c r="E3508">
        <v>2</v>
      </c>
      <c r="F3508" t="s">
        <v>3828</v>
      </c>
      <c r="G3508">
        <v>3</v>
      </c>
      <c r="H3508" t="s">
        <v>3902</v>
      </c>
      <c r="I3508">
        <v>6</v>
      </c>
      <c r="J3508" t="s">
        <v>25</v>
      </c>
      <c r="K3508" t="s">
        <v>3833</v>
      </c>
      <c r="L3508" t="s">
        <v>4435</v>
      </c>
    </row>
    <row r="3509" spans="1:12" x14ac:dyDescent="0.35">
      <c r="A3509" t="s">
        <v>1388</v>
      </c>
      <c r="B3509" t="s">
        <v>84</v>
      </c>
      <c r="C3509" t="s">
        <v>84</v>
      </c>
      <c r="D3509" t="s">
        <v>3851</v>
      </c>
      <c r="E3509">
        <v>4</v>
      </c>
      <c r="F3509" t="s">
        <v>3833</v>
      </c>
      <c r="G3509">
        <v>1.5</v>
      </c>
      <c r="H3509" t="s">
        <v>3902</v>
      </c>
      <c r="I3509">
        <v>6</v>
      </c>
      <c r="J3509" t="s">
        <v>16</v>
      </c>
      <c r="K3509" t="s">
        <v>26</v>
      </c>
      <c r="L3509" t="s">
        <v>5154</v>
      </c>
    </row>
    <row r="3510" spans="1:12" x14ac:dyDescent="0.35">
      <c r="A3510" t="s">
        <v>1389</v>
      </c>
      <c r="B3510" t="s">
        <v>3825</v>
      </c>
      <c r="C3510" t="s">
        <v>31</v>
      </c>
      <c r="D3510" t="s">
        <v>3838</v>
      </c>
      <c r="E3510">
        <v>2</v>
      </c>
      <c r="F3510" t="s">
        <v>3846</v>
      </c>
      <c r="G3510">
        <v>1</v>
      </c>
      <c r="H3510" t="s">
        <v>3842</v>
      </c>
      <c r="I3510">
        <v>2</v>
      </c>
      <c r="J3510" t="s">
        <v>36</v>
      </c>
      <c r="K3510" t="s">
        <v>17</v>
      </c>
      <c r="L3510" t="s">
        <v>3886</v>
      </c>
    </row>
    <row r="3511" spans="1:12" x14ac:dyDescent="0.35">
      <c r="A3511" t="s">
        <v>1390</v>
      </c>
      <c r="B3511" t="s">
        <v>84</v>
      </c>
      <c r="C3511" t="s">
        <v>84</v>
      </c>
      <c r="D3511" t="s">
        <v>3858</v>
      </c>
      <c r="E3511">
        <v>1</v>
      </c>
      <c r="F3511" t="s">
        <v>3839</v>
      </c>
      <c r="G3511">
        <v>1.5</v>
      </c>
      <c r="H3511" t="s">
        <v>3839</v>
      </c>
      <c r="I3511">
        <v>1.5</v>
      </c>
      <c r="J3511" t="s">
        <v>25</v>
      </c>
      <c r="K3511" t="s">
        <v>17</v>
      </c>
      <c r="L3511" t="s">
        <v>4529</v>
      </c>
    </row>
    <row r="3512" spans="1:12" x14ac:dyDescent="0.35">
      <c r="A3512" t="s">
        <v>6889</v>
      </c>
      <c r="B3512" t="s">
        <v>58</v>
      </c>
      <c r="C3512" t="s">
        <v>58</v>
      </c>
      <c r="D3512" t="s">
        <v>3834</v>
      </c>
      <c r="E3512">
        <v>5</v>
      </c>
      <c r="F3512" t="s">
        <v>3879</v>
      </c>
      <c r="G3512">
        <v>4</v>
      </c>
      <c r="H3512" t="s">
        <v>3880</v>
      </c>
      <c r="I3512">
        <v>20</v>
      </c>
      <c r="J3512" t="s">
        <v>16</v>
      </c>
      <c r="K3512" t="s">
        <v>3833</v>
      </c>
      <c r="L3512" t="s">
        <v>5073</v>
      </c>
    </row>
    <row r="3513" spans="1:12" x14ac:dyDescent="0.35">
      <c r="A3513" t="s">
        <v>1391</v>
      </c>
      <c r="B3513" t="s">
        <v>58</v>
      </c>
      <c r="C3513" t="s">
        <v>58</v>
      </c>
      <c r="D3513" t="s">
        <v>3834</v>
      </c>
      <c r="E3513">
        <v>5</v>
      </c>
      <c r="F3513" t="s">
        <v>3879</v>
      </c>
      <c r="G3513">
        <v>4</v>
      </c>
      <c r="H3513" t="s">
        <v>3880</v>
      </c>
      <c r="I3513">
        <v>20</v>
      </c>
      <c r="J3513" t="s">
        <v>36</v>
      </c>
      <c r="K3513" t="s">
        <v>17</v>
      </c>
      <c r="L3513" t="s">
        <v>4057</v>
      </c>
    </row>
    <row r="3514" spans="1:12" x14ac:dyDescent="0.35">
      <c r="A3514" t="s">
        <v>6890</v>
      </c>
      <c r="B3514" t="s">
        <v>58</v>
      </c>
      <c r="C3514" t="s">
        <v>58</v>
      </c>
      <c r="D3514" t="s">
        <v>3827</v>
      </c>
      <c r="E3514">
        <v>3</v>
      </c>
      <c r="F3514" t="s">
        <v>3879</v>
      </c>
      <c r="G3514">
        <v>4</v>
      </c>
      <c r="H3514" t="s">
        <v>3852</v>
      </c>
      <c r="I3514">
        <v>12</v>
      </c>
      <c r="J3514" t="s">
        <v>36</v>
      </c>
      <c r="K3514" t="s">
        <v>3833</v>
      </c>
      <c r="L3514" t="s">
        <v>4576</v>
      </c>
    </row>
    <row r="3515" spans="1:12" x14ac:dyDescent="0.35">
      <c r="A3515" t="s">
        <v>1392</v>
      </c>
      <c r="B3515" t="s">
        <v>50</v>
      </c>
      <c r="C3515" t="s">
        <v>50</v>
      </c>
      <c r="D3515" t="s">
        <v>3851</v>
      </c>
      <c r="E3515">
        <v>4</v>
      </c>
      <c r="F3515" t="s">
        <v>3828</v>
      </c>
      <c r="G3515">
        <v>3</v>
      </c>
      <c r="H3515" t="s">
        <v>3833</v>
      </c>
      <c r="I3515">
        <v>12</v>
      </c>
      <c r="J3515" t="s">
        <v>36</v>
      </c>
      <c r="K3515" t="s">
        <v>17</v>
      </c>
      <c r="L3515" t="s">
        <v>4654</v>
      </c>
    </row>
    <row r="3516" spans="1:12" x14ac:dyDescent="0.35">
      <c r="A3516" t="s">
        <v>6891</v>
      </c>
      <c r="B3516" t="s">
        <v>84</v>
      </c>
      <c r="C3516" t="s">
        <v>84</v>
      </c>
      <c r="D3516" t="s">
        <v>3827</v>
      </c>
      <c r="E3516">
        <v>3</v>
      </c>
      <c r="F3516" t="s">
        <v>3839</v>
      </c>
      <c r="G3516">
        <v>1.5</v>
      </c>
      <c r="H3516" t="s">
        <v>4060</v>
      </c>
      <c r="I3516">
        <v>4.5</v>
      </c>
      <c r="J3516" t="s">
        <v>25</v>
      </c>
      <c r="K3516" t="s">
        <v>3833</v>
      </c>
      <c r="L3516" t="s">
        <v>4032</v>
      </c>
    </row>
    <row r="3517" spans="1:12" x14ac:dyDescent="0.35">
      <c r="A3517" t="s">
        <v>6892</v>
      </c>
      <c r="B3517" t="s">
        <v>31</v>
      </c>
      <c r="C3517" t="s">
        <v>31</v>
      </c>
      <c r="D3517" t="s">
        <v>3827</v>
      </c>
      <c r="E3517">
        <v>3</v>
      </c>
      <c r="F3517" t="s">
        <v>3846</v>
      </c>
      <c r="G3517">
        <v>1</v>
      </c>
      <c r="H3517" t="s">
        <v>3825</v>
      </c>
      <c r="I3517">
        <v>3</v>
      </c>
      <c r="J3517" t="s">
        <v>3833</v>
      </c>
      <c r="K3517" t="s">
        <v>3833</v>
      </c>
      <c r="L3517" t="s">
        <v>4338</v>
      </c>
    </row>
    <row r="3518" spans="1:12" x14ac:dyDescent="0.35">
      <c r="A3518" t="s">
        <v>6893</v>
      </c>
      <c r="B3518" t="s">
        <v>58</v>
      </c>
      <c r="C3518" t="s">
        <v>58</v>
      </c>
      <c r="D3518" t="s">
        <v>3827</v>
      </c>
      <c r="E3518">
        <v>3</v>
      </c>
      <c r="F3518" t="s">
        <v>3879</v>
      </c>
      <c r="G3518">
        <v>4</v>
      </c>
      <c r="H3518" t="s">
        <v>3830</v>
      </c>
      <c r="I3518">
        <v>12</v>
      </c>
      <c r="J3518" t="s">
        <v>3833</v>
      </c>
      <c r="K3518" t="s">
        <v>26</v>
      </c>
      <c r="L3518" t="s">
        <v>3909</v>
      </c>
    </row>
    <row r="3519" spans="1:12" x14ac:dyDescent="0.35">
      <c r="A3519" t="s">
        <v>6894</v>
      </c>
      <c r="B3519" t="s">
        <v>42</v>
      </c>
      <c r="C3519" t="s">
        <v>42</v>
      </c>
      <c r="D3519" t="s">
        <v>3834</v>
      </c>
      <c r="E3519">
        <v>5</v>
      </c>
      <c r="F3519" t="s">
        <v>3849</v>
      </c>
      <c r="G3519">
        <v>5</v>
      </c>
      <c r="H3519" t="s">
        <v>3855</v>
      </c>
      <c r="I3519">
        <v>25</v>
      </c>
      <c r="J3519" t="s">
        <v>3833</v>
      </c>
      <c r="K3519" t="s">
        <v>17</v>
      </c>
      <c r="L3519" t="s">
        <v>4011</v>
      </c>
    </row>
    <row r="3520" spans="1:12" x14ac:dyDescent="0.35">
      <c r="A3520" t="s">
        <v>4337</v>
      </c>
      <c r="B3520" t="s">
        <v>3833</v>
      </c>
      <c r="C3520" t="s">
        <v>15</v>
      </c>
      <c r="D3520" t="s">
        <v>3834</v>
      </c>
      <c r="E3520">
        <v>5</v>
      </c>
      <c r="F3520" t="s">
        <v>3842</v>
      </c>
      <c r="G3520">
        <v>2</v>
      </c>
      <c r="H3520" t="s">
        <v>3843</v>
      </c>
      <c r="I3520">
        <v>10</v>
      </c>
      <c r="J3520" t="s">
        <v>36</v>
      </c>
      <c r="K3520" t="s">
        <v>3833</v>
      </c>
      <c r="L3520" t="s">
        <v>4171</v>
      </c>
    </row>
    <row r="3521" spans="1:12" x14ac:dyDescent="0.35">
      <c r="A3521" t="s">
        <v>6895</v>
      </c>
      <c r="B3521" t="s">
        <v>84</v>
      </c>
      <c r="C3521" t="s">
        <v>84</v>
      </c>
      <c r="D3521" t="s">
        <v>3851</v>
      </c>
      <c r="E3521">
        <v>4</v>
      </c>
      <c r="F3521" t="s">
        <v>3825</v>
      </c>
      <c r="G3521">
        <v>1.5</v>
      </c>
      <c r="H3521" t="s">
        <v>3902</v>
      </c>
      <c r="I3521">
        <v>6</v>
      </c>
      <c r="J3521" t="s">
        <v>25</v>
      </c>
      <c r="K3521" t="s">
        <v>3833</v>
      </c>
      <c r="L3521" t="s">
        <v>4013</v>
      </c>
    </row>
    <row r="3522" spans="1:12" x14ac:dyDescent="0.35">
      <c r="A3522" t="s">
        <v>1393</v>
      </c>
      <c r="B3522" t="s">
        <v>3830</v>
      </c>
      <c r="C3522" t="s">
        <v>84</v>
      </c>
      <c r="D3522" t="s">
        <v>3830</v>
      </c>
      <c r="E3522">
        <v>1</v>
      </c>
      <c r="F3522" t="s">
        <v>3839</v>
      </c>
      <c r="G3522">
        <v>1.5</v>
      </c>
      <c r="H3522" t="s">
        <v>3839</v>
      </c>
      <c r="I3522">
        <v>1.5</v>
      </c>
      <c r="J3522" t="s">
        <v>25</v>
      </c>
      <c r="K3522" t="s">
        <v>26</v>
      </c>
      <c r="L3522" t="s">
        <v>4338</v>
      </c>
    </row>
    <row r="3523" spans="1:12" x14ac:dyDescent="0.35">
      <c r="A3523" t="s">
        <v>6896</v>
      </c>
      <c r="B3523" t="s">
        <v>42</v>
      </c>
      <c r="C3523" t="s">
        <v>42</v>
      </c>
      <c r="D3523" t="s">
        <v>3851</v>
      </c>
      <c r="E3523">
        <v>4</v>
      </c>
      <c r="F3523" t="s">
        <v>3849</v>
      </c>
      <c r="G3523">
        <v>5</v>
      </c>
      <c r="H3523" t="s">
        <v>3880</v>
      </c>
      <c r="I3523">
        <v>20</v>
      </c>
      <c r="J3523" t="s">
        <v>25</v>
      </c>
      <c r="K3523" t="s">
        <v>3833</v>
      </c>
      <c r="L3523" t="s">
        <v>4480</v>
      </c>
    </row>
    <row r="3524" spans="1:12" x14ac:dyDescent="0.35">
      <c r="A3524" t="s">
        <v>6897</v>
      </c>
      <c r="B3524" t="s">
        <v>84</v>
      </c>
      <c r="C3524" t="s">
        <v>84</v>
      </c>
      <c r="D3524" t="s">
        <v>3827</v>
      </c>
      <c r="E3524">
        <v>3</v>
      </c>
      <c r="F3524" t="s">
        <v>3839</v>
      </c>
      <c r="G3524">
        <v>1.5</v>
      </c>
      <c r="H3524" t="s">
        <v>4060</v>
      </c>
      <c r="I3524">
        <v>4.5</v>
      </c>
      <c r="J3524" t="s">
        <v>36</v>
      </c>
      <c r="K3524" t="s">
        <v>3833</v>
      </c>
      <c r="L3524" t="s">
        <v>4701</v>
      </c>
    </row>
    <row r="3525" spans="1:12" x14ac:dyDescent="0.35">
      <c r="A3525" t="s">
        <v>6898</v>
      </c>
      <c r="B3525" t="s">
        <v>31</v>
      </c>
      <c r="C3525" t="s">
        <v>31</v>
      </c>
      <c r="D3525" t="s">
        <v>3834</v>
      </c>
      <c r="E3525">
        <v>5</v>
      </c>
      <c r="F3525" t="s">
        <v>3846</v>
      </c>
      <c r="G3525">
        <v>1</v>
      </c>
      <c r="H3525" t="s">
        <v>3849</v>
      </c>
      <c r="I3525">
        <v>5</v>
      </c>
      <c r="J3525" t="s">
        <v>25</v>
      </c>
      <c r="K3525" t="s">
        <v>3833</v>
      </c>
      <c r="L3525" t="s">
        <v>4616</v>
      </c>
    </row>
    <row r="3526" spans="1:12" x14ac:dyDescent="0.35">
      <c r="A3526" t="s">
        <v>1394</v>
      </c>
      <c r="B3526" t="s">
        <v>42</v>
      </c>
      <c r="C3526" t="s">
        <v>42</v>
      </c>
      <c r="D3526" t="s">
        <v>3838</v>
      </c>
      <c r="E3526">
        <v>2</v>
      </c>
      <c r="F3526" t="s">
        <v>3849</v>
      </c>
      <c r="G3526">
        <v>5</v>
      </c>
      <c r="H3526" t="s">
        <v>3843</v>
      </c>
      <c r="I3526">
        <v>10</v>
      </c>
      <c r="J3526" t="s">
        <v>16</v>
      </c>
      <c r="K3526" t="s">
        <v>26</v>
      </c>
      <c r="L3526" t="s">
        <v>4289</v>
      </c>
    </row>
    <row r="3527" spans="1:12" x14ac:dyDescent="0.35">
      <c r="A3527" t="s">
        <v>1395</v>
      </c>
      <c r="B3527" t="s">
        <v>42</v>
      </c>
      <c r="C3527" t="s">
        <v>42</v>
      </c>
      <c r="D3527" t="s">
        <v>3827</v>
      </c>
      <c r="E3527">
        <v>3</v>
      </c>
      <c r="F3527" t="s">
        <v>3849</v>
      </c>
      <c r="G3527">
        <v>5</v>
      </c>
      <c r="H3527" t="s">
        <v>3835</v>
      </c>
      <c r="I3527">
        <v>15</v>
      </c>
      <c r="J3527" t="s">
        <v>16</v>
      </c>
      <c r="K3527" t="s">
        <v>26</v>
      </c>
      <c r="L3527" t="s">
        <v>4367</v>
      </c>
    </row>
    <row r="3528" spans="1:12" x14ac:dyDescent="0.35">
      <c r="A3528" t="s">
        <v>4339</v>
      </c>
      <c r="B3528" t="s">
        <v>3833</v>
      </c>
      <c r="C3528" t="s">
        <v>42</v>
      </c>
      <c r="D3528" t="s">
        <v>3827</v>
      </c>
      <c r="E3528">
        <v>3</v>
      </c>
      <c r="F3528" t="s">
        <v>3849</v>
      </c>
      <c r="G3528">
        <v>5</v>
      </c>
      <c r="H3528" t="s">
        <v>3835</v>
      </c>
      <c r="I3528">
        <v>15</v>
      </c>
      <c r="J3528" t="s">
        <v>36</v>
      </c>
      <c r="K3528" t="s">
        <v>3833</v>
      </c>
      <c r="L3528" t="s">
        <v>4266</v>
      </c>
    </row>
    <row r="3529" spans="1:12" x14ac:dyDescent="0.35">
      <c r="A3529" t="s">
        <v>6899</v>
      </c>
      <c r="B3529" t="s">
        <v>24</v>
      </c>
      <c r="C3529" t="s">
        <v>24</v>
      </c>
      <c r="D3529" t="s">
        <v>3858</v>
      </c>
      <c r="E3529">
        <v>1</v>
      </c>
      <c r="F3529" t="s">
        <v>3828</v>
      </c>
      <c r="G3529">
        <v>3</v>
      </c>
      <c r="H3529" t="s">
        <v>3828</v>
      </c>
      <c r="I3529">
        <v>3</v>
      </c>
      <c r="J3529" t="s">
        <v>16</v>
      </c>
      <c r="K3529" t="s">
        <v>3825</v>
      </c>
      <c r="L3529" t="s">
        <v>4138</v>
      </c>
    </row>
    <row r="3530" spans="1:12" x14ac:dyDescent="0.35">
      <c r="A3530" t="s">
        <v>6900</v>
      </c>
      <c r="B3530" t="s">
        <v>42</v>
      </c>
      <c r="C3530" t="s">
        <v>42</v>
      </c>
      <c r="D3530" t="s">
        <v>3838</v>
      </c>
      <c r="E3530">
        <v>2</v>
      </c>
      <c r="F3530" t="s">
        <v>3825</v>
      </c>
      <c r="G3530">
        <v>5</v>
      </c>
      <c r="H3530" t="s">
        <v>3843</v>
      </c>
      <c r="I3530">
        <v>10</v>
      </c>
      <c r="J3530" t="s">
        <v>3833</v>
      </c>
      <c r="K3530" t="s">
        <v>17</v>
      </c>
      <c r="L3530" t="s">
        <v>4631</v>
      </c>
    </row>
    <row r="3531" spans="1:12" x14ac:dyDescent="0.35">
      <c r="A3531" t="s">
        <v>1396</v>
      </c>
      <c r="B3531" t="s">
        <v>47</v>
      </c>
      <c r="C3531" t="s">
        <v>47</v>
      </c>
      <c r="D3531" t="s">
        <v>3834</v>
      </c>
      <c r="E3531">
        <v>5</v>
      </c>
      <c r="F3531" t="s">
        <v>3879</v>
      </c>
      <c r="G3531">
        <v>4</v>
      </c>
      <c r="H3531" t="s">
        <v>3880</v>
      </c>
      <c r="I3531">
        <v>20</v>
      </c>
      <c r="J3531" t="s">
        <v>25</v>
      </c>
      <c r="K3531" t="s">
        <v>17</v>
      </c>
      <c r="L3531" t="s">
        <v>4331</v>
      </c>
    </row>
    <row r="3532" spans="1:12" x14ac:dyDescent="0.35">
      <c r="A3532" t="s">
        <v>1397</v>
      </c>
      <c r="B3532" t="s">
        <v>31</v>
      </c>
      <c r="C3532" t="s">
        <v>31</v>
      </c>
      <c r="D3532" t="s">
        <v>3851</v>
      </c>
      <c r="E3532">
        <v>4</v>
      </c>
      <c r="F3532" t="s">
        <v>3846</v>
      </c>
      <c r="G3532">
        <v>1</v>
      </c>
      <c r="H3532" t="s">
        <v>3879</v>
      </c>
      <c r="I3532">
        <v>4</v>
      </c>
      <c r="J3532" t="s">
        <v>36</v>
      </c>
      <c r="K3532" t="s">
        <v>17</v>
      </c>
      <c r="L3532" t="s">
        <v>3863</v>
      </c>
    </row>
    <row r="3533" spans="1:12" x14ac:dyDescent="0.35">
      <c r="A3533" t="s">
        <v>6901</v>
      </c>
      <c r="B3533" t="s">
        <v>31</v>
      </c>
      <c r="C3533" t="s">
        <v>31</v>
      </c>
      <c r="D3533" t="s">
        <v>3838</v>
      </c>
      <c r="E3533">
        <v>2</v>
      </c>
      <c r="F3533" t="s">
        <v>3846</v>
      </c>
      <c r="G3533">
        <v>1</v>
      </c>
      <c r="H3533" t="s">
        <v>3842</v>
      </c>
      <c r="I3533">
        <v>2</v>
      </c>
      <c r="J3533" t="s">
        <v>16</v>
      </c>
      <c r="K3533" t="s">
        <v>3833</v>
      </c>
      <c r="L3533" t="s">
        <v>4855</v>
      </c>
    </row>
    <row r="3534" spans="1:12" x14ac:dyDescent="0.35">
      <c r="A3534" t="s">
        <v>6902</v>
      </c>
      <c r="B3534" t="s">
        <v>24</v>
      </c>
      <c r="C3534" t="s">
        <v>24</v>
      </c>
      <c r="D3534" t="s">
        <v>3858</v>
      </c>
      <c r="E3534">
        <v>1</v>
      </c>
      <c r="F3534" t="s">
        <v>3828</v>
      </c>
      <c r="G3534">
        <v>3</v>
      </c>
      <c r="H3534" t="s">
        <v>3828</v>
      </c>
      <c r="I3534">
        <v>3</v>
      </c>
      <c r="J3534" t="s">
        <v>3830</v>
      </c>
      <c r="K3534" t="s">
        <v>26</v>
      </c>
      <c r="L3534" t="s">
        <v>4354</v>
      </c>
    </row>
    <row r="3535" spans="1:12" x14ac:dyDescent="0.35">
      <c r="A3535" t="s">
        <v>6903</v>
      </c>
      <c r="B3535" t="s">
        <v>31</v>
      </c>
      <c r="C3535" t="s">
        <v>31</v>
      </c>
      <c r="D3535" t="s">
        <v>3827</v>
      </c>
      <c r="E3535">
        <v>3</v>
      </c>
      <c r="F3535" t="s">
        <v>3846</v>
      </c>
      <c r="G3535">
        <v>1</v>
      </c>
      <c r="H3535" t="s">
        <v>3828</v>
      </c>
      <c r="I3535">
        <v>3</v>
      </c>
      <c r="J3535" t="s">
        <v>3833</v>
      </c>
      <c r="K3535" t="s">
        <v>3830</v>
      </c>
      <c r="L3535" t="s">
        <v>4099</v>
      </c>
    </row>
    <row r="3536" spans="1:12" x14ac:dyDescent="0.35">
      <c r="A3536" t="s">
        <v>6904</v>
      </c>
      <c r="B3536" t="s">
        <v>42</v>
      </c>
      <c r="C3536" t="s">
        <v>42</v>
      </c>
      <c r="D3536" t="s">
        <v>3858</v>
      </c>
      <c r="E3536">
        <v>1</v>
      </c>
      <c r="F3536" t="s">
        <v>3830</v>
      </c>
      <c r="G3536">
        <v>5</v>
      </c>
      <c r="H3536" t="s">
        <v>3849</v>
      </c>
      <c r="I3536">
        <v>5</v>
      </c>
      <c r="J3536" t="s">
        <v>3833</v>
      </c>
      <c r="K3536" t="s">
        <v>3833</v>
      </c>
      <c r="L3536" t="s">
        <v>3912</v>
      </c>
    </row>
    <row r="3537" spans="1:12" x14ac:dyDescent="0.35">
      <c r="A3537" t="s">
        <v>6905</v>
      </c>
      <c r="B3537" t="s">
        <v>42</v>
      </c>
      <c r="C3537" t="s">
        <v>42</v>
      </c>
      <c r="D3537" t="s">
        <v>3838</v>
      </c>
      <c r="E3537">
        <v>2</v>
      </c>
      <c r="F3537" t="s">
        <v>3849</v>
      </c>
      <c r="G3537">
        <v>5</v>
      </c>
      <c r="H3537" t="s">
        <v>3833</v>
      </c>
      <c r="I3537">
        <v>10</v>
      </c>
      <c r="J3537" t="s">
        <v>3833</v>
      </c>
      <c r="K3537" t="s">
        <v>17</v>
      </c>
      <c r="L3537" t="s">
        <v>5125</v>
      </c>
    </row>
    <row r="3538" spans="1:12" x14ac:dyDescent="0.35">
      <c r="A3538" t="s">
        <v>1398</v>
      </c>
      <c r="B3538" t="s">
        <v>42</v>
      </c>
      <c r="C3538" t="s">
        <v>42</v>
      </c>
      <c r="D3538" t="s">
        <v>3851</v>
      </c>
      <c r="E3538">
        <v>4</v>
      </c>
      <c r="F3538" t="s">
        <v>3849</v>
      </c>
      <c r="G3538">
        <v>5</v>
      </c>
      <c r="H3538" t="s">
        <v>3880</v>
      </c>
      <c r="I3538">
        <v>20</v>
      </c>
      <c r="J3538" t="s">
        <v>36</v>
      </c>
      <c r="K3538" t="s">
        <v>17</v>
      </c>
      <c r="L3538" t="s">
        <v>4411</v>
      </c>
    </row>
    <row r="3539" spans="1:12" x14ac:dyDescent="0.35">
      <c r="A3539" t="s">
        <v>1399</v>
      </c>
      <c r="B3539" t="s">
        <v>47</v>
      </c>
      <c r="C3539" t="s">
        <v>47</v>
      </c>
      <c r="D3539" t="s">
        <v>3838</v>
      </c>
      <c r="E3539">
        <v>2</v>
      </c>
      <c r="F3539" t="s">
        <v>3879</v>
      </c>
      <c r="G3539">
        <v>4</v>
      </c>
      <c r="H3539" t="s">
        <v>3883</v>
      </c>
      <c r="I3539">
        <v>8</v>
      </c>
      <c r="J3539" t="s">
        <v>36</v>
      </c>
      <c r="K3539" t="s">
        <v>17</v>
      </c>
      <c r="L3539" t="s">
        <v>4013</v>
      </c>
    </row>
    <row r="3540" spans="1:12" x14ac:dyDescent="0.35">
      <c r="A3540" t="s">
        <v>1400</v>
      </c>
      <c r="B3540" t="s">
        <v>15</v>
      </c>
      <c r="C3540" t="s">
        <v>15</v>
      </c>
      <c r="D3540" t="s">
        <v>3838</v>
      </c>
      <c r="E3540">
        <v>2</v>
      </c>
      <c r="F3540" t="s">
        <v>3842</v>
      </c>
      <c r="G3540">
        <v>2</v>
      </c>
      <c r="H3540" t="s">
        <v>3879</v>
      </c>
      <c r="I3540">
        <v>4</v>
      </c>
      <c r="J3540" t="s">
        <v>25</v>
      </c>
      <c r="K3540" t="s">
        <v>26</v>
      </c>
      <c r="L3540" t="s">
        <v>3886</v>
      </c>
    </row>
    <row r="3541" spans="1:12" x14ac:dyDescent="0.35">
      <c r="A3541" t="s">
        <v>6906</v>
      </c>
      <c r="B3541" t="s">
        <v>31</v>
      </c>
      <c r="C3541" t="s">
        <v>31</v>
      </c>
      <c r="D3541" t="s">
        <v>3858</v>
      </c>
      <c r="E3541">
        <v>1</v>
      </c>
      <c r="F3541" t="s">
        <v>3846</v>
      </c>
      <c r="G3541">
        <v>1</v>
      </c>
      <c r="H3541" t="s">
        <v>3846</v>
      </c>
      <c r="I3541">
        <v>1</v>
      </c>
      <c r="J3541" t="s">
        <v>3833</v>
      </c>
      <c r="K3541" t="s">
        <v>17</v>
      </c>
      <c r="L3541" t="s">
        <v>4152</v>
      </c>
    </row>
    <row r="3542" spans="1:12" x14ac:dyDescent="0.35">
      <c r="A3542" t="s">
        <v>6907</v>
      </c>
      <c r="B3542" t="s">
        <v>58</v>
      </c>
      <c r="C3542" t="s">
        <v>58</v>
      </c>
      <c r="D3542" t="s">
        <v>3858</v>
      </c>
      <c r="E3542">
        <v>1</v>
      </c>
      <c r="F3542" t="s">
        <v>3879</v>
      </c>
      <c r="G3542">
        <v>4</v>
      </c>
      <c r="H3542" t="s">
        <v>3825</v>
      </c>
      <c r="I3542">
        <v>4</v>
      </c>
      <c r="J3542" t="s">
        <v>36</v>
      </c>
      <c r="K3542" t="s">
        <v>3833</v>
      </c>
      <c r="L3542" t="s">
        <v>4112</v>
      </c>
    </row>
    <row r="3543" spans="1:12" x14ac:dyDescent="0.35">
      <c r="A3543" t="s">
        <v>6908</v>
      </c>
      <c r="B3543" t="s">
        <v>50</v>
      </c>
      <c r="C3543" t="s">
        <v>50</v>
      </c>
      <c r="D3543" t="s">
        <v>3834</v>
      </c>
      <c r="E3543">
        <v>5</v>
      </c>
      <c r="F3543" t="s">
        <v>3828</v>
      </c>
      <c r="G3543">
        <v>3</v>
      </c>
      <c r="H3543" t="s">
        <v>3835</v>
      </c>
      <c r="I3543">
        <v>15</v>
      </c>
      <c r="J3543" t="s">
        <v>36</v>
      </c>
      <c r="K3543" t="s">
        <v>3833</v>
      </c>
      <c r="L3543" t="s">
        <v>4159</v>
      </c>
    </row>
    <row r="3544" spans="1:12" x14ac:dyDescent="0.35">
      <c r="A3544" t="s">
        <v>6909</v>
      </c>
      <c r="B3544" t="s">
        <v>47</v>
      </c>
      <c r="C3544" t="s">
        <v>47</v>
      </c>
      <c r="D3544" t="s">
        <v>3858</v>
      </c>
      <c r="E3544">
        <v>1</v>
      </c>
      <c r="F3544" t="s">
        <v>3879</v>
      </c>
      <c r="G3544">
        <v>4</v>
      </c>
      <c r="H3544" t="s">
        <v>3879</v>
      </c>
      <c r="I3544">
        <v>4</v>
      </c>
      <c r="J3544" t="s">
        <v>25</v>
      </c>
      <c r="K3544" t="s">
        <v>3833</v>
      </c>
      <c r="L3544" t="s">
        <v>4563</v>
      </c>
    </row>
    <row r="3545" spans="1:12" x14ac:dyDescent="0.35">
      <c r="A3545" t="s">
        <v>6910</v>
      </c>
      <c r="B3545" t="s">
        <v>15</v>
      </c>
      <c r="C3545" t="s">
        <v>15</v>
      </c>
      <c r="D3545" t="s">
        <v>3827</v>
      </c>
      <c r="E3545">
        <v>3</v>
      </c>
      <c r="F3545" t="s">
        <v>3842</v>
      </c>
      <c r="G3545">
        <v>2</v>
      </c>
      <c r="H3545" t="s">
        <v>3902</v>
      </c>
      <c r="I3545">
        <v>6</v>
      </c>
      <c r="J3545" t="s">
        <v>16</v>
      </c>
      <c r="K3545" t="s">
        <v>3833</v>
      </c>
      <c r="L3545" t="s">
        <v>4021</v>
      </c>
    </row>
    <row r="3546" spans="1:12" x14ac:dyDescent="0.35">
      <c r="A3546" t="s">
        <v>1401</v>
      </c>
      <c r="B3546" t="s">
        <v>58</v>
      </c>
      <c r="C3546" t="s">
        <v>58</v>
      </c>
      <c r="D3546" t="s">
        <v>3858</v>
      </c>
      <c r="E3546">
        <v>1</v>
      </c>
      <c r="F3546" t="s">
        <v>3830</v>
      </c>
      <c r="G3546">
        <v>4</v>
      </c>
      <c r="H3546" t="s">
        <v>3879</v>
      </c>
      <c r="I3546">
        <v>4</v>
      </c>
      <c r="J3546" t="s">
        <v>25</v>
      </c>
      <c r="K3546" t="s">
        <v>26</v>
      </c>
      <c r="L3546" t="s">
        <v>4338</v>
      </c>
    </row>
    <row r="3547" spans="1:12" x14ac:dyDescent="0.35">
      <c r="A3547" t="s">
        <v>4340</v>
      </c>
      <c r="B3547" t="s">
        <v>3833</v>
      </c>
      <c r="C3547" t="s">
        <v>3826</v>
      </c>
      <c r="D3547" t="s">
        <v>3858</v>
      </c>
      <c r="E3547">
        <v>1</v>
      </c>
      <c r="F3547" t="s">
        <v>3879</v>
      </c>
      <c r="G3547">
        <v>4</v>
      </c>
      <c r="H3547" t="s">
        <v>3879</v>
      </c>
      <c r="I3547">
        <v>4</v>
      </c>
      <c r="J3547" t="s">
        <v>25</v>
      </c>
      <c r="K3547" t="s">
        <v>3833</v>
      </c>
      <c r="L3547" t="s">
        <v>4115</v>
      </c>
    </row>
    <row r="3548" spans="1:12" x14ac:dyDescent="0.35">
      <c r="A3548" t="s">
        <v>4341</v>
      </c>
      <c r="B3548" t="s">
        <v>3825</v>
      </c>
      <c r="C3548" t="s">
        <v>15</v>
      </c>
      <c r="D3548" t="s">
        <v>3858</v>
      </c>
      <c r="E3548">
        <v>1</v>
      </c>
      <c r="F3548" t="s">
        <v>3842</v>
      </c>
      <c r="G3548">
        <v>2</v>
      </c>
      <c r="H3548" t="s">
        <v>3842</v>
      </c>
      <c r="I3548">
        <v>2</v>
      </c>
      <c r="J3548" t="s">
        <v>3833</v>
      </c>
      <c r="K3548" t="s">
        <v>3825</v>
      </c>
      <c r="L3548" t="s">
        <v>4342</v>
      </c>
    </row>
    <row r="3549" spans="1:12" x14ac:dyDescent="0.35">
      <c r="A3549" t="s">
        <v>6911</v>
      </c>
      <c r="B3549" t="s">
        <v>31</v>
      </c>
      <c r="C3549" t="s">
        <v>31</v>
      </c>
      <c r="D3549" t="s">
        <v>3827</v>
      </c>
      <c r="E3549">
        <v>3</v>
      </c>
      <c r="F3549" t="s">
        <v>3846</v>
      </c>
      <c r="G3549">
        <v>1</v>
      </c>
      <c r="H3549" t="s">
        <v>3828</v>
      </c>
      <c r="I3549">
        <v>3</v>
      </c>
      <c r="J3549" t="s">
        <v>36</v>
      </c>
      <c r="K3549" t="s">
        <v>3833</v>
      </c>
      <c r="L3549" t="s">
        <v>3979</v>
      </c>
    </row>
    <row r="3550" spans="1:12" x14ac:dyDescent="0.35">
      <c r="A3550" t="s">
        <v>1402</v>
      </c>
      <c r="B3550" t="s">
        <v>58</v>
      </c>
      <c r="C3550" t="s">
        <v>58</v>
      </c>
      <c r="D3550" t="s">
        <v>3834</v>
      </c>
      <c r="E3550">
        <v>5</v>
      </c>
      <c r="F3550" t="s">
        <v>3879</v>
      </c>
      <c r="G3550">
        <v>4</v>
      </c>
      <c r="H3550" t="s">
        <v>3880</v>
      </c>
      <c r="I3550">
        <v>20</v>
      </c>
      <c r="J3550" t="s">
        <v>36</v>
      </c>
      <c r="K3550" t="s">
        <v>17</v>
      </c>
      <c r="L3550" t="s">
        <v>4444</v>
      </c>
    </row>
    <row r="3551" spans="1:12" x14ac:dyDescent="0.35">
      <c r="A3551" t="s">
        <v>1403</v>
      </c>
      <c r="B3551" t="s">
        <v>15</v>
      </c>
      <c r="C3551" t="s">
        <v>15</v>
      </c>
      <c r="D3551" t="s">
        <v>3838</v>
      </c>
      <c r="E3551">
        <v>2</v>
      </c>
      <c r="F3551" t="s">
        <v>3842</v>
      </c>
      <c r="G3551">
        <v>2</v>
      </c>
      <c r="H3551" t="s">
        <v>3879</v>
      </c>
      <c r="I3551">
        <v>4</v>
      </c>
      <c r="J3551" t="s">
        <v>25</v>
      </c>
      <c r="K3551" t="s">
        <v>17</v>
      </c>
      <c r="L3551" t="s">
        <v>4514</v>
      </c>
    </row>
    <row r="3552" spans="1:12" x14ac:dyDescent="0.35">
      <c r="A3552" t="s">
        <v>1404</v>
      </c>
      <c r="B3552" t="s">
        <v>24</v>
      </c>
      <c r="C3552" t="s">
        <v>24</v>
      </c>
      <c r="D3552" t="s">
        <v>3851</v>
      </c>
      <c r="E3552">
        <v>4</v>
      </c>
      <c r="F3552" t="s">
        <v>3828</v>
      </c>
      <c r="G3552">
        <v>3</v>
      </c>
      <c r="H3552" t="s">
        <v>3852</v>
      </c>
      <c r="I3552">
        <v>12</v>
      </c>
      <c r="J3552" t="s">
        <v>16</v>
      </c>
      <c r="K3552" t="s">
        <v>17</v>
      </c>
      <c r="L3552" t="s">
        <v>4423</v>
      </c>
    </row>
    <row r="3553" spans="1:12" x14ac:dyDescent="0.35">
      <c r="A3553" t="s">
        <v>6912</v>
      </c>
      <c r="B3553" t="s">
        <v>47</v>
      </c>
      <c r="C3553" t="s">
        <v>47</v>
      </c>
      <c r="D3553" t="s">
        <v>3858</v>
      </c>
      <c r="E3553">
        <v>1</v>
      </c>
      <c r="F3553" t="s">
        <v>3879</v>
      </c>
      <c r="G3553">
        <v>4</v>
      </c>
      <c r="H3553" t="s">
        <v>3879</v>
      </c>
      <c r="I3553">
        <v>4</v>
      </c>
      <c r="J3553" t="s">
        <v>3833</v>
      </c>
      <c r="K3553" t="s">
        <v>3833</v>
      </c>
      <c r="L3553" t="s">
        <v>3979</v>
      </c>
    </row>
    <row r="3554" spans="1:12" x14ac:dyDescent="0.35">
      <c r="A3554" t="s">
        <v>6913</v>
      </c>
      <c r="B3554" t="s">
        <v>15</v>
      </c>
      <c r="C3554" t="s">
        <v>15</v>
      </c>
      <c r="D3554" t="s">
        <v>3827</v>
      </c>
      <c r="E3554">
        <v>3</v>
      </c>
      <c r="F3554" t="s">
        <v>3842</v>
      </c>
      <c r="G3554">
        <v>2</v>
      </c>
      <c r="H3554" t="s">
        <v>3902</v>
      </c>
      <c r="I3554">
        <v>6</v>
      </c>
      <c r="J3554" t="s">
        <v>3833</v>
      </c>
      <c r="K3554" t="s">
        <v>3825</v>
      </c>
      <c r="L3554" t="s">
        <v>4411</v>
      </c>
    </row>
    <row r="3555" spans="1:12" x14ac:dyDescent="0.35">
      <c r="A3555" t="s">
        <v>6914</v>
      </c>
      <c r="B3555" t="s">
        <v>31</v>
      </c>
      <c r="C3555" t="s">
        <v>31</v>
      </c>
      <c r="D3555" t="s">
        <v>3851</v>
      </c>
      <c r="E3555">
        <v>4</v>
      </c>
      <c r="F3555" t="s">
        <v>3846</v>
      </c>
      <c r="G3555">
        <v>1</v>
      </c>
      <c r="H3555" t="s">
        <v>3879</v>
      </c>
      <c r="I3555">
        <v>4</v>
      </c>
      <c r="J3555" t="s">
        <v>3833</v>
      </c>
      <c r="K3555" t="s">
        <v>17</v>
      </c>
      <c r="L3555" t="s">
        <v>4433</v>
      </c>
    </row>
    <row r="3556" spans="1:12" x14ac:dyDescent="0.35">
      <c r="A3556" t="s">
        <v>4343</v>
      </c>
      <c r="B3556" t="s">
        <v>3825</v>
      </c>
      <c r="C3556" t="s">
        <v>31</v>
      </c>
      <c r="D3556" t="s">
        <v>3851</v>
      </c>
      <c r="E3556">
        <v>4</v>
      </c>
      <c r="F3556" t="s">
        <v>3846</v>
      </c>
      <c r="G3556">
        <v>1</v>
      </c>
      <c r="H3556" t="s">
        <v>3879</v>
      </c>
      <c r="I3556">
        <v>4</v>
      </c>
      <c r="J3556" t="s">
        <v>3833</v>
      </c>
      <c r="K3556" t="s">
        <v>3833</v>
      </c>
      <c r="L3556" t="s">
        <v>4235</v>
      </c>
    </row>
    <row r="3557" spans="1:12" x14ac:dyDescent="0.35">
      <c r="A3557" t="s">
        <v>6915</v>
      </c>
      <c r="B3557" t="s">
        <v>84</v>
      </c>
      <c r="C3557" t="s">
        <v>84</v>
      </c>
      <c r="D3557" t="s">
        <v>3827</v>
      </c>
      <c r="E3557">
        <v>3</v>
      </c>
      <c r="F3557" t="s">
        <v>3839</v>
      </c>
      <c r="G3557">
        <v>1.5</v>
      </c>
      <c r="H3557" t="s">
        <v>4060</v>
      </c>
      <c r="I3557">
        <v>4.5</v>
      </c>
      <c r="J3557" t="s">
        <v>3830</v>
      </c>
      <c r="K3557" t="s">
        <v>26</v>
      </c>
      <c r="L3557" t="s">
        <v>4599</v>
      </c>
    </row>
    <row r="3558" spans="1:12" x14ac:dyDescent="0.35">
      <c r="A3558" t="s">
        <v>1405</v>
      </c>
      <c r="B3558" t="s">
        <v>42</v>
      </c>
      <c r="C3558" t="s">
        <v>42</v>
      </c>
      <c r="D3558" t="s">
        <v>3827</v>
      </c>
      <c r="E3558">
        <v>3</v>
      </c>
      <c r="F3558" t="s">
        <v>3849</v>
      </c>
      <c r="G3558">
        <v>5</v>
      </c>
      <c r="H3558" t="s">
        <v>3835</v>
      </c>
      <c r="I3558">
        <v>15</v>
      </c>
      <c r="J3558" t="s">
        <v>36</v>
      </c>
      <c r="K3558" t="s">
        <v>26</v>
      </c>
      <c r="L3558" t="s">
        <v>4382</v>
      </c>
    </row>
    <row r="3559" spans="1:12" x14ac:dyDescent="0.35">
      <c r="A3559" t="s">
        <v>6916</v>
      </c>
      <c r="B3559" t="s">
        <v>31</v>
      </c>
      <c r="C3559" t="s">
        <v>31</v>
      </c>
      <c r="D3559" t="s">
        <v>3858</v>
      </c>
      <c r="E3559">
        <v>1</v>
      </c>
      <c r="F3559" t="s">
        <v>3846</v>
      </c>
      <c r="G3559">
        <v>1</v>
      </c>
      <c r="H3559" t="s">
        <v>3846</v>
      </c>
      <c r="I3559">
        <v>1</v>
      </c>
      <c r="J3559" t="s">
        <v>3825</v>
      </c>
      <c r="K3559" t="s">
        <v>3833</v>
      </c>
      <c r="L3559" t="s">
        <v>4354</v>
      </c>
    </row>
    <row r="3560" spans="1:12" x14ac:dyDescent="0.35">
      <c r="A3560" t="s">
        <v>6917</v>
      </c>
      <c r="B3560" t="s">
        <v>31</v>
      </c>
      <c r="C3560" t="s">
        <v>31</v>
      </c>
      <c r="D3560" t="s">
        <v>3851</v>
      </c>
      <c r="E3560">
        <v>4</v>
      </c>
      <c r="F3560" t="s">
        <v>3846</v>
      </c>
      <c r="G3560">
        <v>1</v>
      </c>
      <c r="H3560" t="s">
        <v>3879</v>
      </c>
      <c r="I3560">
        <v>4</v>
      </c>
      <c r="J3560" t="s">
        <v>3833</v>
      </c>
      <c r="K3560" t="s">
        <v>17</v>
      </c>
      <c r="L3560" t="s">
        <v>4015</v>
      </c>
    </row>
    <row r="3561" spans="1:12" x14ac:dyDescent="0.35">
      <c r="A3561" t="s">
        <v>4344</v>
      </c>
      <c r="B3561" t="s">
        <v>3825</v>
      </c>
      <c r="C3561" t="s">
        <v>31</v>
      </c>
      <c r="D3561" t="s">
        <v>3858</v>
      </c>
      <c r="E3561">
        <v>1</v>
      </c>
      <c r="F3561" t="s">
        <v>3846</v>
      </c>
      <c r="G3561">
        <v>1</v>
      </c>
      <c r="H3561" t="s">
        <v>3846</v>
      </c>
      <c r="I3561">
        <v>1</v>
      </c>
      <c r="J3561" t="s">
        <v>36</v>
      </c>
      <c r="K3561" t="s">
        <v>3833</v>
      </c>
      <c r="L3561" t="s">
        <v>4240</v>
      </c>
    </row>
    <row r="3562" spans="1:12" x14ac:dyDescent="0.35">
      <c r="A3562" t="s">
        <v>6918</v>
      </c>
      <c r="B3562" t="s">
        <v>15</v>
      </c>
      <c r="C3562" t="s">
        <v>15</v>
      </c>
      <c r="D3562" t="s">
        <v>3838</v>
      </c>
      <c r="E3562">
        <v>2</v>
      </c>
      <c r="F3562" t="s">
        <v>3842</v>
      </c>
      <c r="G3562">
        <v>2</v>
      </c>
      <c r="H3562" t="s">
        <v>3879</v>
      </c>
      <c r="I3562">
        <v>4</v>
      </c>
      <c r="J3562" t="s">
        <v>3833</v>
      </c>
      <c r="K3562" t="s">
        <v>3833</v>
      </c>
      <c r="L3562" t="s">
        <v>4055</v>
      </c>
    </row>
    <row r="3563" spans="1:12" x14ac:dyDescent="0.35">
      <c r="A3563" t="s">
        <v>6919</v>
      </c>
      <c r="B3563" t="s">
        <v>42</v>
      </c>
      <c r="C3563" t="s">
        <v>42</v>
      </c>
      <c r="D3563" t="s">
        <v>3827</v>
      </c>
      <c r="E3563">
        <v>3</v>
      </c>
      <c r="F3563" t="s">
        <v>3849</v>
      </c>
      <c r="G3563">
        <v>5</v>
      </c>
      <c r="H3563" t="s">
        <v>3835</v>
      </c>
      <c r="I3563">
        <v>15</v>
      </c>
      <c r="J3563" t="s">
        <v>3833</v>
      </c>
      <c r="K3563" t="s">
        <v>26</v>
      </c>
      <c r="L3563" t="s">
        <v>5035</v>
      </c>
    </row>
    <row r="3564" spans="1:12" x14ac:dyDescent="0.35">
      <c r="A3564" t="s">
        <v>6920</v>
      </c>
      <c r="B3564" t="s">
        <v>31</v>
      </c>
      <c r="C3564" t="s">
        <v>31</v>
      </c>
      <c r="D3564" t="s">
        <v>3838</v>
      </c>
      <c r="E3564">
        <v>2</v>
      </c>
      <c r="F3564" t="s">
        <v>3825</v>
      </c>
      <c r="G3564">
        <v>1</v>
      </c>
      <c r="H3564" t="s">
        <v>3842</v>
      </c>
      <c r="I3564">
        <v>2</v>
      </c>
      <c r="J3564" t="s">
        <v>36</v>
      </c>
      <c r="K3564" t="s">
        <v>3833</v>
      </c>
      <c r="L3564" t="s">
        <v>4249</v>
      </c>
    </row>
    <row r="3565" spans="1:12" x14ac:dyDescent="0.35">
      <c r="A3565" t="s">
        <v>6921</v>
      </c>
      <c r="B3565" t="s">
        <v>47</v>
      </c>
      <c r="C3565" t="s">
        <v>47</v>
      </c>
      <c r="D3565" t="s">
        <v>3838</v>
      </c>
      <c r="E3565">
        <v>2</v>
      </c>
      <c r="F3565" t="s">
        <v>3879</v>
      </c>
      <c r="G3565">
        <v>4</v>
      </c>
      <c r="H3565" t="s">
        <v>3883</v>
      </c>
      <c r="I3565">
        <v>8</v>
      </c>
      <c r="J3565" t="s">
        <v>3833</v>
      </c>
      <c r="K3565" t="s">
        <v>26</v>
      </c>
      <c r="L3565" t="s">
        <v>3983</v>
      </c>
    </row>
    <row r="3566" spans="1:12" x14ac:dyDescent="0.35">
      <c r="A3566" t="s">
        <v>1406</v>
      </c>
      <c r="B3566" t="s">
        <v>84</v>
      </c>
      <c r="C3566" t="s">
        <v>84</v>
      </c>
      <c r="D3566" t="s">
        <v>3838</v>
      </c>
      <c r="E3566">
        <v>2</v>
      </c>
      <c r="F3566" t="s">
        <v>3839</v>
      </c>
      <c r="G3566">
        <v>1.5</v>
      </c>
      <c r="H3566" t="s">
        <v>3828</v>
      </c>
      <c r="I3566">
        <v>3</v>
      </c>
      <c r="J3566" t="s">
        <v>36</v>
      </c>
      <c r="K3566" t="s">
        <v>17</v>
      </c>
      <c r="L3566" t="s">
        <v>4022</v>
      </c>
    </row>
    <row r="3567" spans="1:12" x14ac:dyDescent="0.35">
      <c r="A3567" t="s">
        <v>6922</v>
      </c>
      <c r="B3567" t="s">
        <v>84</v>
      </c>
      <c r="C3567" t="s">
        <v>84</v>
      </c>
      <c r="D3567" t="s">
        <v>3827</v>
      </c>
      <c r="E3567">
        <v>3</v>
      </c>
      <c r="F3567" t="s">
        <v>3839</v>
      </c>
      <c r="G3567">
        <v>1.5</v>
      </c>
      <c r="H3567" t="s">
        <v>4060</v>
      </c>
      <c r="I3567">
        <v>4.5</v>
      </c>
      <c r="J3567" t="s">
        <v>25</v>
      </c>
      <c r="K3567" t="s">
        <v>3830</v>
      </c>
      <c r="L3567" t="s">
        <v>4309</v>
      </c>
    </row>
    <row r="3568" spans="1:12" x14ac:dyDescent="0.35">
      <c r="A3568" t="s">
        <v>1407</v>
      </c>
      <c r="B3568" t="s">
        <v>42</v>
      </c>
      <c r="C3568" t="s">
        <v>42</v>
      </c>
      <c r="D3568" t="s">
        <v>3834</v>
      </c>
      <c r="E3568">
        <v>5</v>
      </c>
      <c r="F3568" t="s">
        <v>3849</v>
      </c>
      <c r="G3568">
        <v>5</v>
      </c>
      <c r="H3568" t="s">
        <v>3855</v>
      </c>
      <c r="I3568">
        <v>25</v>
      </c>
      <c r="J3568" t="s">
        <v>25</v>
      </c>
      <c r="K3568" t="s">
        <v>17</v>
      </c>
      <c r="L3568" t="s">
        <v>4253</v>
      </c>
    </row>
    <row r="3569" spans="1:12" x14ac:dyDescent="0.35">
      <c r="A3569" t="s">
        <v>6923</v>
      </c>
      <c r="B3569" t="s">
        <v>15</v>
      </c>
      <c r="C3569" t="s">
        <v>15</v>
      </c>
      <c r="D3569" t="s">
        <v>3827</v>
      </c>
      <c r="E3569">
        <v>3</v>
      </c>
      <c r="F3569" t="s">
        <v>3842</v>
      </c>
      <c r="G3569">
        <v>2</v>
      </c>
      <c r="H3569" t="s">
        <v>3902</v>
      </c>
      <c r="I3569">
        <v>6</v>
      </c>
      <c r="J3569" t="s">
        <v>3833</v>
      </c>
      <c r="K3569" t="s">
        <v>3825</v>
      </c>
      <c r="L3569" t="s">
        <v>4296</v>
      </c>
    </row>
    <row r="3570" spans="1:12" x14ac:dyDescent="0.35">
      <c r="A3570" t="s">
        <v>1408</v>
      </c>
      <c r="B3570" t="s">
        <v>84</v>
      </c>
      <c r="C3570" t="s">
        <v>84</v>
      </c>
      <c r="D3570" t="s">
        <v>3838</v>
      </c>
      <c r="E3570">
        <v>2</v>
      </c>
      <c r="F3570" t="s">
        <v>3839</v>
      </c>
      <c r="G3570">
        <v>1.5</v>
      </c>
      <c r="H3570" t="s">
        <v>3828</v>
      </c>
      <c r="I3570">
        <v>3</v>
      </c>
      <c r="J3570" t="s">
        <v>36</v>
      </c>
      <c r="K3570" t="s">
        <v>26</v>
      </c>
      <c r="L3570" t="s">
        <v>4342</v>
      </c>
    </row>
    <row r="3571" spans="1:12" x14ac:dyDescent="0.35">
      <c r="A3571" t="s">
        <v>6924</v>
      </c>
      <c r="B3571" t="s">
        <v>15</v>
      </c>
      <c r="C3571" t="s">
        <v>15</v>
      </c>
      <c r="D3571" t="s">
        <v>3827</v>
      </c>
      <c r="E3571">
        <v>3</v>
      </c>
      <c r="F3571" t="s">
        <v>3842</v>
      </c>
      <c r="G3571">
        <v>2</v>
      </c>
      <c r="H3571" t="s">
        <v>3902</v>
      </c>
      <c r="I3571">
        <v>6</v>
      </c>
      <c r="J3571" t="s">
        <v>36</v>
      </c>
      <c r="K3571" t="s">
        <v>3833</v>
      </c>
      <c r="L3571" t="s">
        <v>4291</v>
      </c>
    </row>
    <row r="3572" spans="1:12" x14ac:dyDescent="0.35">
      <c r="A3572" t="s">
        <v>6925</v>
      </c>
      <c r="B3572" t="s">
        <v>24</v>
      </c>
      <c r="C3572" t="s">
        <v>24</v>
      </c>
      <c r="D3572" t="s">
        <v>3834</v>
      </c>
      <c r="E3572">
        <v>5</v>
      </c>
      <c r="F3572" t="s">
        <v>3828</v>
      </c>
      <c r="G3572">
        <v>3</v>
      </c>
      <c r="H3572" t="s">
        <v>3835</v>
      </c>
      <c r="I3572">
        <v>15</v>
      </c>
      <c r="J3572" t="s">
        <v>36</v>
      </c>
      <c r="K3572" t="s">
        <v>3833</v>
      </c>
      <c r="L3572" t="s">
        <v>4152</v>
      </c>
    </row>
    <row r="3573" spans="1:12" x14ac:dyDescent="0.35">
      <c r="A3573" t="s">
        <v>1409</v>
      </c>
      <c r="B3573" t="s">
        <v>42</v>
      </c>
      <c r="C3573" t="s">
        <v>42</v>
      </c>
      <c r="D3573" t="s">
        <v>3858</v>
      </c>
      <c r="E3573">
        <v>1</v>
      </c>
      <c r="F3573" t="s">
        <v>3849</v>
      </c>
      <c r="G3573">
        <v>5</v>
      </c>
      <c r="H3573" t="s">
        <v>3849</v>
      </c>
      <c r="I3573">
        <v>5</v>
      </c>
      <c r="J3573" t="s">
        <v>25</v>
      </c>
      <c r="K3573" t="s">
        <v>26</v>
      </c>
      <c r="L3573" t="s">
        <v>3893</v>
      </c>
    </row>
    <row r="3574" spans="1:12" x14ac:dyDescent="0.35">
      <c r="A3574" t="s">
        <v>1410</v>
      </c>
      <c r="B3574" t="s">
        <v>58</v>
      </c>
      <c r="C3574" t="s">
        <v>58</v>
      </c>
      <c r="D3574" t="s">
        <v>3851</v>
      </c>
      <c r="E3574">
        <v>4</v>
      </c>
      <c r="F3574" t="s">
        <v>3879</v>
      </c>
      <c r="G3574">
        <v>4</v>
      </c>
      <c r="H3574" t="s">
        <v>3874</v>
      </c>
      <c r="I3574">
        <v>16</v>
      </c>
      <c r="J3574" t="s">
        <v>25</v>
      </c>
      <c r="K3574" t="s">
        <v>26</v>
      </c>
      <c r="L3574" t="s">
        <v>4521</v>
      </c>
    </row>
    <row r="3575" spans="1:12" x14ac:dyDescent="0.35">
      <c r="A3575" t="s">
        <v>6926</v>
      </c>
      <c r="B3575" t="s">
        <v>42</v>
      </c>
      <c r="C3575" t="s">
        <v>42</v>
      </c>
      <c r="D3575" t="s">
        <v>3834</v>
      </c>
      <c r="E3575">
        <v>5</v>
      </c>
      <c r="F3575" t="s">
        <v>3830</v>
      </c>
      <c r="G3575">
        <v>5</v>
      </c>
      <c r="H3575" t="s">
        <v>3855</v>
      </c>
      <c r="I3575">
        <v>25</v>
      </c>
      <c r="J3575" t="s">
        <v>36</v>
      </c>
      <c r="K3575" t="s">
        <v>3833</v>
      </c>
      <c r="L3575" t="s">
        <v>4125</v>
      </c>
    </row>
    <row r="3576" spans="1:12" x14ac:dyDescent="0.35">
      <c r="A3576" t="s">
        <v>6927</v>
      </c>
      <c r="B3576" t="s">
        <v>42</v>
      </c>
      <c r="C3576" t="s">
        <v>42</v>
      </c>
      <c r="D3576" t="s">
        <v>3834</v>
      </c>
      <c r="E3576">
        <v>5</v>
      </c>
      <c r="F3576" t="s">
        <v>3849</v>
      </c>
      <c r="G3576">
        <v>5</v>
      </c>
      <c r="H3576" t="s">
        <v>3855</v>
      </c>
      <c r="I3576">
        <v>25</v>
      </c>
      <c r="J3576" t="s">
        <v>36</v>
      </c>
      <c r="K3576" t="s">
        <v>3833</v>
      </c>
      <c r="L3576" t="s">
        <v>4855</v>
      </c>
    </row>
    <row r="3577" spans="1:12" x14ac:dyDescent="0.35">
      <c r="A3577" t="s">
        <v>4345</v>
      </c>
      <c r="B3577" t="s">
        <v>3830</v>
      </c>
      <c r="C3577" t="s">
        <v>3826</v>
      </c>
      <c r="D3577" t="s">
        <v>3838</v>
      </c>
      <c r="E3577">
        <v>2</v>
      </c>
      <c r="F3577" t="s">
        <v>3879</v>
      </c>
      <c r="G3577">
        <v>4</v>
      </c>
      <c r="H3577" t="s">
        <v>3883</v>
      </c>
      <c r="I3577">
        <v>8</v>
      </c>
      <c r="J3577" t="s">
        <v>25</v>
      </c>
      <c r="K3577" t="s">
        <v>3833</v>
      </c>
      <c r="L3577" t="s">
        <v>4346</v>
      </c>
    </row>
    <row r="3578" spans="1:12" x14ac:dyDescent="0.35">
      <c r="A3578" t="s">
        <v>6928</v>
      </c>
      <c r="B3578" t="s">
        <v>31</v>
      </c>
      <c r="C3578" t="s">
        <v>31</v>
      </c>
      <c r="D3578" t="s">
        <v>3825</v>
      </c>
      <c r="E3578">
        <v>2</v>
      </c>
      <c r="F3578" t="s">
        <v>3846</v>
      </c>
      <c r="G3578">
        <v>1</v>
      </c>
      <c r="H3578" t="s">
        <v>3842</v>
      </c>
      <c r="I3578">
        <v>2</v>
      </c>
      <c r="J3578" t="s">
        <v>3830</v>
      </c>
      <c r="K3578" t="s">
        <v>3825</v>
      </c>
      <c r="L3578" t="s">
        <v>4096</v>
      </c>
    </row>
    <row r="3579" spans="1:12" x14ac:dyDescent="0.35">
      <c r="A3579" t="s">
        <v>6929</v>
      </c>
      <c r="B3579" t="s">
        <v>15</v>
      </c>
      <c r="C3579" t="s">
        <v>15</v>
      </c>
      <c r="D3579" t="s">
        <v>3838</v>
      </c>
      <c r="E3579">
        <v>2</v>
      </c>
      <c r="F3579" t="s">
        <v>3842</v>
      </c>
      <c r="G3579">
        <v>2</v>
      </c>
      <c r="H3579" t="s">
        <v>3879</v>
      </c>
      <c r="I3579">
        <v>4</v>
      </c>
      <c r="J3579" t="s">
        <v>3833</v>
      </c>
      <c r="K3579" t="s">
        <v>17</v>
      </c>
      <c r="L3579" t="s">
        <v>5000</v>
      </c>
    </row>
    <row r="3580" spans="1:12" x14ac:dyDescent="0.35">
      <c r="A3580" t="s">
        <v>6930</v>
      </c>
      <c r="B3580" t="s">
        <v>31</v>
      </c>
      <c r="C3580" t="s">
        <v>31</v>
      </c>
      <c r="D3580" t="s">
        <v>3851</v>
      </c>
      <c r="E3580">
        <v>4</v>
      </c>
      <c r="F3580" t="s">
        <v>3846</v>
      </c>
      <c r="G3580">
        <v>1</v>
      </c>
      <c r="H3580" t="s">
        <v>3879</v>
      </c>
      <c r="I3580">
        <v>4</v>
      </c>
      <c r="J3580" t="s">
        <v>3833</v>
      </c>
      <c r="K3580" t="s">
        <v>26</v>
      </c>
      <c r="L3580" t="s">
        <v>4134</v>
      </c>
    </row>
    <row r="3581" spans="1:12" x14ac:dyDescent="0.35">
      <c r="A3581" t="s">
        <v>6931</v>
      </c>
      <c r="B3581" t="s">
        <v>47</v>
      </c>
      <c r="C3581" t="s">
        <v>47</v>
      </c>
      <c r="D3581" t="s">
        <v>3851</v>
      </c>
      <c r="E3581">
        <v>4</v>
      </c>
      <c r="F3581" t="s">
        <v>3879</v>
      </c>
      <c r="G3581">
        <v>4</v>
      </c>
      <c r="H3581" t="s">
        <v>3874</v>
      </c>
      <c r="I3581">
        <v>16</v>
      </c>
      <c r="J3581" t="s">
        <v>3833</v>
      </c>
      <c r="K3581" t="s">
        <v>3833</v>
      </c>
      <c r="L3581" t="s">
        <v>4961</v>
      </c>
    </row>
    <row r="3582" spans="1:12" x14ac:dyDescent="0.35">
      <c r="A3582" t="s">
        <v>1411</v>
      </c>
      <c r="B3582" t="s">
        <v>15</v>
      </c>
      <c r="C3582" t="s">
        <v>15</v>
      </c>
      <c r="D3582" t="s">
        <v>3838</v>
      </c>
      <c r="E3582">
        <v>2</v>
      </c>
      <c r="F3582" t="s">
        <v>3842</v>
      </c>
      <c r="G3582">
        <v>2</v>
      </c>
      <c r="H3582" t="s">
        <v>3879</v>
      </c>
      <c r="I3582">
        <v>4</v>
      </c>
      <c r="J3582" t="s">
        <v>36</v>
      </c>
      <c r="K3582" t="s">
        <v>17</v>
      </c>
      <c r="L3582" t="s">
        <v>4119</v>
      </c>
    </row>
    <row r="3583" spans="1:12" x14ac:dyDescent="0.35">
      <c r="A3583" t="s">
        <v>1412</v>
      </c>
      <c r="B3583" t="s">
        <v>42</v>
      </c>
      <c r="C3583" t="s">
        <v>42</v>
      </c>
      <c r="D3583" t="s">
        <v>3834</v>
      </c>
      <c r="E3583">
        <v>5</v>
      </c>
      <c r="F3583" t="s">
        <v>3849</v>
      </c>
      <c r="G3583">
        <v>5</v>
      </c>
      <c r="H3583" t="s">
        <v>3855</v>
      </c>
      <c r="I3583">
        <v>25</v>
      </c>
      <c r="J3583" t="s">
        <v>25</v>
      </c>
      <c r="K3583" t="s">
        <v>26</v>
      </c>
      <c r="L3583" t="s">
        <v>5254</v>
      </c>
    </row>
    <row r="3584" spans="1:12" x14ac:dyDescent="0.35">
      <c r="A3584" t="s">
        <v>4347</v>
      </c>
      <c r="B3584" t="s">
        <v>3825</v>
      </c>
      <c r="C3584" t="s">
        <v>15</v>
      </c>
      <c r="D3584" t="s">
        <v>3827</v>
      </c>
      <c r="E3584">
        <v>3</v>
      </c>
      <c r="F3584" t="s">
        <v>3842</v>
      </c>
      <c r="G3584">
        <v>2</v>
      </c>
      <c r="H3584" t="s">
        <v>3902</v>
      </c>
      <c r="I3584">
        <v>6</v>
      </c>
      <c r="J3584" t="s">
        <v>3833</v>
      </c>
      <c r="K3584" t="s">
        <v>3833</v>
      </c>
      <c r="L3584" t="s">
        <v>4324</v>
      </c>
    </row>
    <row r="3585" spans="1:12" x14ac:dyDescent="0.35">
      <c r="A3585" t="s">
        <v>4348</v>
      </c>
      <c r="B3585" t="s">
        <v>3825</v>
      </c>
      <c r="C3585" t="s">
        <v>84</v>
      </c>
      <c r="D3585" t="s">
        <v>3851</v>
      </c>
      <c r="E3585">
        <v>4</v>
      </c>
      <c r="F3585" t="s">
        <v>3839</v>
      </c>
      <c r="G3585">
        <v>1.5</v>
      </c>
      <c r="H3585" t="s">
        <v>3902</v>
      </c>
      <c r="I3585">
        <v>6</v>
      </c>
      <c r="J3585" t="s">
        <v>36</v>
      </c>
      <c r="K3585" t="s">
        <v>3833</v>
      </c>
      <c r="L3585" t="s">
        <v>4094</v>
      </c>
    </row>
    <row r="3586" spans="1:12" x14ac:dyDescent="0.35">
      <c r="A3586" t="s">
        <v>6932</v>
      </c>
      <c r="B3586" t="s">
        <v>31</v>
      </c>
      <c r="C3586" t="s">
        <v>31</v>
      </c>
      <c r="D3586" t="s">
        <v>3838</v>
      </c>
      <c r="E3586">
        <v>2</v>
      </c>
      <c r="F3586" t="s">
        <v>3846</v>
      </c>
      <c r="G3586">
        <v>1</v>
      </c>
      <c r="H3586" t="s">
        <v>3842</v>
      </c>
      <c r="I3586">
        <v>2</v>
      </c>
      <c r="J3586" t="s">
        <v>3833</v>
      </c>
      <c r="K3586" t="s">
        <v>26</v>
      </c>
      <c r="L3586" t="s">
        <v>4083</v>
      </c>
    </row>
    <row r="3587" spans="1:12" x14ac:dyDescent="0.35">
      <c r="A3587" t="s">
        <v>1413</v>
      </c>
      <c r="B3587" t="s">
        <v>31</v>
      </c>
      <c r="C3587" t="s">
        <v>31</v>
      </c>
      <c r="D3587" t="s">
        <v>3838</v>
      </c>
      <c r="E3587">
        <v>2</v>
      </c>
      <c r="F3587" t="s">
        <v>3833</v>
      </c>
      <c r="G3587">
        <v>1</v>
      </c>
      <c r="H3587" t="s">
        <v>3842</v>
      </c>
      <c r="I3587">
        <v>2</v>
      </c>
      <c r="J3587" t="s">
        <v>16</v>
      </c>
      <c r="K3587" t="s">
        <v>26</v>
      </c>
      <c r="L3587" t="s">
        <v>3946</v>
      </c>
    </row>
    <row r="3588" spans="1:12" x14ac:dyDescent="0.35">
      <c r="A3588" t="s">
        <v>4349</v>
      </c>
      <c r="B3588" t="s">
        <v>3830</v>
      </c>
      <c r="C3588" t="s">
        <v>84</v>
      </c>
      <c r="D3588" t="s">
        <v>3838</v>
      </c>
      <c r="E3588">
        <v>2</v>
      </c>
      <c r="F3588" t="s">
        <v>3839</v>
      </c>
      <c r="G3588">
        <v>1.5</v>
      </c>
      <c r="H3588" t="s">
        <v>3828</v>
      </c>
      <c r="I3588">
        <v>3</v>
      </c>
      <c r="J3588" t="s">
        <v>3833</v>
      </c>
      <c r="K3588" t="s">
        <v>17</v>
      </c>
      <c r="L3588" t="s">
        <v>3869</v>
      </c>
    </row>
    <row r="3589" spans="1:12" x14ac:dyDescent="0.35">
      <c r="A3589" t="s">
        <v>1414</v>
      </c>
      <c r="B3589" t="s">
        <v>3830</v>
      </c>
      <c r="C3589" t="s">
        <v>31</v>
      </c>
      <c r="D3589" t="s">
        <v>3851</v>
      </c>
      <c r="E3589">
        <v>4</v>
      </c>
      <c r="F3589" t="s">
        <v>3846</v>
      </c>
      <c r="G3589">
        <v>1</v>
      </c>
      <c r="H3589" t="s">
        <v>3879</v>
      </c>
      <c r="I3589">
        <v>4</v>
      </c>
      <c r="J3589" t="s">
        <v>16</v>
      </c>
      <c r="K3589" t="s">
        <v>17</v>
      </c>
      <c r="L3589" t="s">
        <v>3840</v>
      </c>
    </row>
    <row r="3590" spans="1:12" x14ac:dyDescent="0.35">
      <c r="A3590" t="s">
        <v>6933</v>
      </c>
      <c r="B3590" t="s">
        <v>24</v>
      </c>
      <c r="C3590" t="s">
        <v>24</v>
      </c>
      <c r="D3590" t="s">
        <v>3851</v>
      </c>
      <c r="E3590">
        <v>4</v>
      </c>
      <c r="F3590" t="s">
        <v>3828</v>
      </c>
      <c r="G3590">
        <v>3</v>
      </c>
      <c r="H3590" t="s">
        <v>3852</v>
      </c>
      <c r="I3590">
        <v>12</v>
      </c>
      <c r="J3590" t="s">
        <v>25</v>
      </c>
      <c r="K3590" t="s">
        <v>3825</v>
      </c>
      <c r="L3590" t="s">
        <v>5048</v>
      </c>
    </row>
    <row r="3591" spans="1:12" x14ac:dyDescent="0.35">
      <c r="A3591" t="s">
        <v>6934</v>
      </c>
      <c r="B3591" t="s">
        <v>47</v>
      </c>
      <c r="C3591" t="s">
        <v>47</v>
      </c>
      <c r="D3591" t="s">
        <v>3834</v>
      </c>
      <c r="E3591">
        <v>5</v>
      </c>
      <c r="F3591" t="s">
        <v>3825</v>
      </c>
      <c r="G3591">
        <v>4</v>
      </c>
      <c r="H3591" t="s">
        <v>3880</v>
      </c>
      <c r="I3591">
        <v>20</v>
      </c>
      <c r="J3591" t="s">
        <v>16</v>
      </c>
      <c r="K3591" t="s">
        <v>3833</v>
      </c>
      <c r="L3591" t="s">
        <v>4586</v>
      </c>
    </row>
    <row r="3592" spans="1:12" x14ac:dyDescent="0.35">
      <c r="A3592" t="s">
        <v>6935</v>
      </c>
      <c r="B3592" t="s">
        <v>31</v>
      </c>
      <c r="C3592" t="s">
        <v>31</v>
      </c>
      <c r="D3592" t="s">
        <v>3858</v>
      </c>
      <c r="E3592">
        <v>1</v>
      </c>
      <c r="F3592" t="s">
        <v>3825</v>
      </c>
      <c r="G3592">
        <v>1</v>
      </c>
      <c r="H3592" t="s">
        <v>3846</v>
      </c>
      <c r="I3592">
        <v>1</v>
      </c>
      <c r="J3592" t="s">
        <v>25</v>
      </c>
      <c r="K3592" t="s">
        <v>3833</v>
      </c>
      <c r="L3592" t="s">
        <v>4100</v>
      </c>
    </row>
    <row r="3593" spans="1:12" x14ac:dyDescent="0.35">
      <c r="A3593" t="s">
        <v>1415</v>
      </c>
      <c r="B3593" t="s">
        <v>58</v>
      </c>
      <c r="C3593" t="s">
        <v>58</v>
      </c>
      <c r="D3593" t="s">
        <v>3827</v>
      </c>
      <c r="E3593">
        <v>3</v>
      </c>
      <c r="F3593" t="s">
        <v>3879</v>
      </c>
      <c r="G3593">
        <v>4</v>
      </c>
      <c r="H3593" t="s">
        <v>3852</v>
      </c>
      <c r="I3593">
        <v>12</v>
      </c>
      <c r="J3593" t="s">
        <v>36</v>
      </c>
      <c r="K3593" t="s">
        <v>17</v>
      </c>
      <c r="L3593" t="s">
        <v>4302</v>
      </c>
    </row>
    <row r="3594" spans="1:12" x14ac:dyDescent="0.35">
      <c r="A3594" t="s">
        <v>1416</v>
      </c>
      <c r="B3594" t="s">
        <v>31</v>
      </c>
      <c r="C3594" t="s">
        <v>31</v>
      </c>
      <c r="D3594" t="s">
        <v>3858</v>
      </c>
      <c r="E3594">
        <v>1</v>
      </c>
      <c r="F3594" t="s">
        <v>3846</v>
      </c>
      <c r="G3594">
        <v>1</v>
      </c>
      <c r="H3594" t="s">
        <v>3846</v>
      </c>
      <c r="I3594">
        <v>1</v>
      </c>
      <c r="J3594" t="s">
        <v>16</v>
      </c>
      <c r="K3594" t="s">
        <v>17</v>
      </c>
      <c r="L3594" t="s">
        <v>3936</v>
      </c>
    </row>
    <row r="3595" spans="1:12" x14ac:dyDescent="0.35">
      <c r="A3595" t="s">
        <v>1417</v>
      </c>
      <c r="B3595" t="s">
        <v>42</v>
      </c>
      <c r="C3595" t="s">
        <v>42</v>
      </c>
      <c r="D3595" t="s">
        <v>3851</v>
      </c>
      <c r="E3595">
        <v>4</v>
      </c>
      <c r="F3595" t="s">
        <v>3849</v>
      </c>
      <c r="G3595">
        <v>5</v>
      </c>
      <c r="H3595" t="s">
        <v>3880</v>
      </c>
      <c r="I3595">
        <v>20</v>
      </c>
      <c r="J3595" t="s">
        <v>16</v>
      </c>
      <c r="K3595" t="s">
        <v>26</v>
      </c>
      <c r="L3595" t="s">
        <v>4114</v>
      </c>
    </row>
    <row r="3596" spans="1:12" x14ac:dyDescent="0.35">
      <c r="A3596" t="s">
        <v>1418</v>
      </c>
      <c r="B3596" t="s">
        <v>50</v>
      </c>
      <c r="C3596" t="s">
        <v>50</v>
      </c>
      <c r="D3596" t="s">
        <v>3851</v>
      </c>
      <c r="E3596">
        <v>4</v>
      </c>
      <c r="F3596" t="s">
        <v>3828</v>
      </c>
      <c r="G3596">
        <v>3</v>
      </c>
      <c r="H3596" t="s">
        <v>3852</v>
      </c>
      <c r="I3596">
        <v>12</v>
      </c>
      <c r="J3596" t="s">
        <v>25</v>
      </c>
      <c r="K3596" t="s">
        <v>17</v>
      </c>
      <c r="L3596" t="s">
        <v>5479</v>
      </c>
    </row>
    <row r="3597" spans="1:12" x14ac:dyDescent="0.35">
      <c r="A3597" t="s">
        <v>1419</v>
      </c>
      <c r="B3597" t="s">
        <v>3825</v>
      </c>
      <c r="C3597" t="s">
        <v>42</v>
      </c>
      <c r="D3597" t="s">
        <v>3851</v>
      </c>
      <c r="E3597">
        <v>4</v>
      </c>
      <c r="F3597" t="s">
        <v>3849</v>
      </c>
      <c r="G3597">
        <v>5</v>
      </c>
      <c r="H3597" t="s">
        <v>3880</v>
      </c>
      <c r="I3597">
        <v>20</v>
      </c>
      <c r="J3597" t="s">
        <v>25</v>
      </c>
      <c r="K3597" t="s">
        <v>26</v>
      </c>
      <c r="L3597" t="s">
        <v>4350</v>
      </c>
    </row>
    <row r="3598" spans="1:12" x14ac:dyDescent="0.35">
      <c r="A3598" t="s">
        <v>6936</v>
      </c>
      <c r="B3598" t="s">
        <v>42</v>
      </c>
      <c r="C3598" t="s">
        <v>42</v>
      </c>
      <c r="D3598" t="s">
        <v>3838</v>
      </c>
      <c r="E3598">
        <v>2</v>
      </c>
      <c r="F3598" t="s">
        <v>3849</v>
      </c>
      <c r="G3598">
        <v>5</v>
      </c>
      <c r="H3598" t="s">
        <v>3843</v>
      </c>
      <c r="I3598">
        <v>10</v>
      </c>
      <c r="J3598" t="s">
        <v>16</v>
      </c>
      <c r="K3598" t="s">
        <v>3833</v>
      </c>
      <c r="L3598" t="s">
        <v>4393</v>
      </c>
    </row>
    <row r="3599" spans="1:12" x14ac:dyDescent="0.35">
      <c r="A3599" t="s">
        <v>6937</v>
      </c>
      <c r="B3599" t="s">
        <v>58</v>
      </c>
      <c r="C3599" t="s">
        <v>58</v>
      </c>
      <c r="D3599" t="s">
        <v>3851</v>
      </c>
      <c r="E3599">
        <v>4</v>
      </c>
      <c r="F3599" t="s">
        <v>3879</v>
      </c>
      <c r="G3599">
        <v>4</v>
      </c>
      <c r="H3599" t="s">
        <v>3874</v>
      </c>
      <c r="I3599">
        <v>16</v>
      </c>
      <c r="J3599" t="s">
        <v>25</v>
      </c>
      <c r="K3599" t="s">
        <v>26</v>
      </c>
      <c r="L3599" t="s">
        <v>3833</v>
      </c>
    </row>
    <row r="3600" spans="1:12" x14ac:dyDescent="0.35">
      <c r="A3600" t="s">
        <v>6938</v>
      </c>
      <c r="B3600" t="s">
        <v>58</v>
      </c>
      <c r="C3600" t="s">
        <v>58</v>
      </c>
      <c r="D3600" t="s">
        <v>3858</v>
      </c>
      <c r="E3600">
        <v>1</v>
      </c>
      <c r="F3600" t="s">
        <v>3830</v>
      </c>
      <c r="G3600" t="s">
        <v>3826</v>
      </c>
      <c r="H3600" t="s">
        <v>3830</v>
      </c>
      <c r="I3600" t="s">
        <v>3826</v>
      </c>
      <c r="J3600" t="s">
        <v>25</v>
      </c>
      <c r="K3600" t="s">
        <v>17</v>
      </c>
      <c r="L3600" t="s">
        <v>4740</v>
      </c>
    </row>
    <row r="3601" spans="1:12" x14ac:dyDescent="0.35">
      <c r="A3601" t="s">
        <v>1420</v>
      </c>
      <c r="B3601" t="s">
        <v>50</v>
      </c>
      <c r="C3601" t="s">
        <v>50</v>
      </c>
      <c r="D3601" t="s">
        <v>3851</v>
      </c>
      <c r="E3601">
        <v>4</v>
      </c>
      <c r="F3601" t="s">
        <v>3828</v>
      </c>
      <c r="G3601">
        <v>3</v>
      </c>
      <c r="H3601" t="s">
        <v>3852</v>
      </c>
      <c r="I3601">
        <v>12</v>
      </c>
      <c r="J3601" t="s">
        <v>36</v>
      </c>
      <c r="K3601" t="s">
        <v>26</v>
      </c>
      <c r="L3601" t="s">
        <v>4656</v>
      </c>
    </row>
    <row r="3602" spans="1:12" x14ac:dyDescent="0.35">
      <c r="A3602" t="s">
        <v>4351</v>
      </c>
      <c r="B3602" t="s">
        <v>3825</v>
      </c>
      <c r="C3602" t="s">
        <v>31</v>
      </c>
      <c r="D3602" t="s">
        <v>3827</v>
      </c>
      <c r="E3602">
        <v>3</v>
      </c>
      <c r="F3602" t="s">
        <v>3846</v>
      </c>
      <c r="G3602">
        <v>1</v>
      </c>
      <c r="H3602" t="s">
        <v>3833</v>
      </c>
      <c r="I3602">
        <v>3</v>
      </c>
      <c r="J3602" t="s">
        <v>3833</v>
      </c>
      <c r="K3602" t="s">
        <v>3833</v>
      </c>
      <c r="L3602" t="s">
        <v>3979</v>
      </c>
    </row>
    <row r="3603" spans="1:12" x14ac:dyDescent="0.35">
      <c r="A3603" t="s">
        <v>1421</v>
      </c>
      <c r="B3603" t="s">
        <v>50</v>
      </c>
      <c r="C3603" t="s">
        <v>50</v>
      </c>
      <c r="D3603" t="s">
        <v>3838</v>
      </c>
      <c r="E3603">
        <v>2</v>
      </c>
      <c r="F3603" t="s">
        <v>3828</v>
      </c>
      <c r="G3603">
        <v>3</v>
      </c>
      <c r="H3603" t="s">
        <v>3902</v>
      </c>
      <c r="I3603">
        <v>6</v>
      </c>
      <c r="J3603" t="s">
        <v>36</v>
      </c>
      <c r="K3603" t="s">
        <v>17</v>
      </c>
      <c r="L3603" t="s">
        <v>3973</v>
      </c>
    </row>
    <row r="3604" spans="1:12" x14ac:dyDescent="0.35">
      <c r="A3604" t="s">
        <v>1422</v>
      </c>
      <c r="B3604" t="s">
        <v>15</v>
      </c>
      <c r="C3604" t="s">
        <v>15</v>
      </c>
      <c r="D3604" t="s">
        <v>3858</v>
      </c>
      <c r="E3604">
        <v>1</v>
      </c>
      <c r="F3604" t="s">
        <v>3842</v>
      </c>
      <c r="G3604">
        <v>2</v>
      </c>
      <c r="H3604" t="s">
        <v>3842</v>
      </c>
      <c r="I3604">
        <v>2</v>
      </c>
      <c r="J3604" t="s">
        <v>16</v>
      </c>
      <c r="K3604" t="s">
        <v>26</v>
      </c>
      <c r="L3604" t="s">
        <v>3831</v>
      </c>
    </row>
    <row r="3605" spans="1:12" x14ac:dyDescent="0.35">
      <c r="A3605" t="s">
        <v>6939</v>
      </c>
      <c r="B3605" t="s">
        <v>42</v>
      </c>
      <c r="C3605" t="s">
        <v>42</v>
      </c>
      <c r="D3605" t="s">
        <v>3838</v>
      </c>
      <c r="E3605">
        <v>2</v>
      </c>
      <c r="F3605" t="s">
        <v>3849</v>
      </c>
      <c r="G3605">
        <v>5</v>
      </c>
      <c r="H3605" t="s">
        <v>3843</v>
      </c>
      <c r="I3605">
        <v>10</v>
      </c>
      <c r="J3605" t="s">
        <v>3833</v>
      </c>
      <c r="K3605" t="s">
        <v>3833</v>
      </c>
      <c r="L3605" t="s">
        <v>4003</v>
      </c>
    </row>
    <row r="3606" spans="1:12" x14ac:dyDescent="0.35">
      <c r="A3606" t="s">
        <v>6940</v>
      </c>
      <c r="B3606" t="s">
        <v>15</v>
      </c>
      <c r="C3606" t="s">
        <v>15</v>
      </c>
      <c r="D3606" t="s">
        <v>3834</v>
      </c>
      <c r="E3606">
        <v>5</v>
      </c>
      <c r="F3606" t="s">
        <v>3842</v>
      </c>
      <c r="G3606">
        <v>2</v>
      </c>
      <c r="H3606" t="s">
        <v>3843</v>
      </c>
      <c r="I3606">
        <v>10</v>
      </c>
      <c r="J3606" t="s">
        <v>3830</v>
      </c>
      <c r="K3606" t="s">
        <v>26</v>
      </c>
      <c r="L3606" t="s">
        <v>4488</v>
      </c>
    </row>
    <row r="3607" spans="1:12" x14ac:dyDescent="0.35">
      <c r="A3607" t="s">
        <v>1423</v>
      </c>
      <c r="B3607" t="s">
        <v>50</v>
      </c>
      <c r="C3607" t="s">
        <v>50</v>
      </c>
      <c r="D3607" t="s">
        <v>3838</v>
      </c>
      <c r="E3607">
        <v>2</v>
      </c>
      <c r="F3607" t="s">
        <v>3828</v>
      </c>
      <c r="G3607">
        <v>3</v>
      </c>
      <c r="H3607" t="s">
        <v>3902</v>
      </c>
      <c r="I3607">
        <v>6</v>
      </c>
      <c r="J3607" t="s">
        <v>36</v>
      </c>
      <c r="K3607" t="s">
        <v>17</v>
      </c>
      <c r="L3607" t="s">
        <v>4074</v>
      </c>
    </row>
    <row r="3608" spans="1:12" x14ac:dyDescent="0.35">
      <c r="A3608" t="s">
        <v>6941</v>
      </c>
      <c r="B3608" t="s">
        <v>24</v>
      </c>
      <c r="C3608" t="s">
        <v>24</v>
      </c>
      <c r="D3608" t="s">
        <v>3851</v>
      </c>
      <c r="E3608">
        <v>4</v>
      </c>
      <c r="F3608" t="s">
        <v>3828</v>
      </c>
      <c r="G3608">
        <v>3</v>
      </c>
      <c r="H3608" t="s">
        <v>3852</v>
      </c>
      <c r="I3608">
        <v>12</v>
      </c>
      <c r="J3608" t="s">
        <v>3833</v>
      </c>
      <c r="K3608" t="s">
        <v>17</v>
      </c>
      <c r="L3608" t="s">
        <v>4222</v>
      </c>
    </row>
    <row r="3609" spans="1:12" x14ac:dyDescent="0.35">
      <c r="A3609" t="s">
        <v>6942</v>
      </c>
      <c r="B3609" t="s">
        <v>42</v>
      </c>
      <c r="C3609" t="s">
        <v>42</v>
      </c>
      <c r="D3609" t="s">
        <v>3834</v>
      </c>
      <c r="E3609">
        <v>5</v>
      </c>
      <c r="F3609" t="s">
        <v>3849</v>
      </c>
      <c r="G3609">
        <v>5</v>
      </c>
      <c r="H3609" t="s">
        <v>3855</v>
      </c>
      <c r="I3609">
        <v>25</v>
      </c>
      <c r="J3609" t="s">
        <v>3833</v>
      </c>
      <c r="K3609" t="s">
        <v>3833</v>
      </c>
      <c r="L3609" t="s">
        <v>4119</v>
      </c>
    </row>
    <row r="3610" spans="1:12" x14ac:dyDescent="0.35">
      <c r="A3610" t="s">
        <v>1424</v>
      </c>
      <c r="B3610" t="s">
        <v>31</v>
      </c>
      <c r="C3610" t="s">
        <v>31</v>
      </c>
      <c r="D3610" t="s">
        <v>3827</v>
      </c>
      <c r="E3610">
        <v>3</v>
      </c>
      <c r="F3610" t="s">
        <v>3833</v>
      </c>
      <c r="G3610">
        <v>1</v>
      </c>
      <c r="H3610" t="s">
        <v>3828</v>
      </c>
      <c r="I3610">
        <v>3</v>
      </c>
      <c r="J3610" t="s">
        <v>36</v>
      </c>
      <c r="K3610" t="s">
        <v>17</v>
      </c>
      <c r="L3610" t="s">
        <v>4375</v>
      </c>
    </row>
    <row r="3611" spans="1:12" x14ac:dyDescent="0.35">
      <c r="A3611" t="s">
        <v>1425</v>
      </c>
      <c r="B3611" t="s">
        <v>3833</v>
      </c>
      <c r="C3611" t="s">
        <v>15</v>
      </c>
      <c r="D3611" t="s">
        <v>3851</v>
      </c>
      <c r="E3611">
        <v>4</v>
      </c>
      <c r="F3611" t="s">
        <v>3842</v>
      </c>
      <c r="G3611">
        <v>2</v>
      </c>
      <c r="H3611" t="s">
        <v>3883</v>
      </c>
      <c r="I3611">
        <v>8</v>
      </c>
      <c r="J3611" t="s">
        <v>36</v>
      </c>
      <c r="K3611" t="s">
        <v>26</v>
      </c>
      <c r="L3611" t="s">
        <v>4352</v>
      </c>
    </row>
    <row r="3612" spans="1:12" x14ac:dyDescent="0.35">
      <c r="A3612" t="s">
        <v>1426</v>
      </c>
      <c r="B3612" t="s">
        <v>31</v>
      </c>
      <c r="C3612" t="s">
        <v>31</v>
      </c>
      <c r="D3612" t="s">
        <v>3827</v>
      </c>
      <c r="E3612">
        <v>3</v>
      </c>
      <c r="F3612" t="s">
        <v>3846</v>
      </c>
      <c r="G3612">
        <v>1</v>
      </c>
      <c r="H3612" t="s">
        <v>3830</v>
      </c>
      <c r="I3612">
        <v>3</v>
      </c>
      <c r="J3612" t="s">
        <v>25</v>
      </c>
      <c r="K3612" t="s">
        <v>26</v>
      </c>
      <c r="L3612" t="s">
        <v>3861</v>
      </c>
    </row>
    <row r="3613" spans="1:12" x14ac:dyDescent="0.35">
      <c r="A3613" t="s">
        <v>1427</v>
      </c>
      <c r="B3613" t="s">
        <v>58</v>
      </c>
      <c r="C3613" t="s">
        <v>58</v>
      </c>
      <c r="D3613" t="s">
        <v>3838</v>
      </c>
      <c r="E3613">
        <v>2</v>
      </c>
      <c r="F3613" t="s">
        <v>3879</v>
      </c>
      <c r="G3613">
        <v>4</v>
      </c>
      <c r="H3613" t="s">
        <v>3883</v>
      </c>
      <c r="I3613">
        <v>8</v>
      </c>
      <c r="J3613" t="s">
        <v>16</v>
      </c>
      <c r="K3613" t="s">
        <v>17</v>
      </c>
      <c r="L3613" t="s">
        <v>4280</v>
      </c>
    </row>
    <row r="3614" spans="1:12" x14ac:dyDescent="0.35">
      <c r="A3614" t="s">
        <v>6943</v>
      </c>
      <c r="B3614" t="s">
        <v>15</v>
      </c>
      <c r="C3614" t="s">
        <v>15</v>
      </c>
      <c r="D3614" t="s">
        <v>3838</v>
      </c>
      <c r="E3614">
        <v>2</v>
      </c>
      <c r="F3614" t="s">
        <v>3842</v>
      </c>
      <c r="G3614">
        <v>2</v>
      </c>
      <c r="H3614" t="s">
        <v>3879</v>
      </c>
      <c r="I3614">
        <v>4</v>
      </c>
      <c r="J3614" t="s">
        <v>25</v>
      </c>
      <c r="K3614" t="s">
        <v>3830</v>
      </c>
      <c r="L3614" t="s">
        <v>3963</v>
      </c>
    </row>
    <row r="3615" spans="1:12" x14ac:dyDescent="0.35">
      <c r="A3615" t="s">
        <v>6944</v>
      </c>
      <c r="B3615" t="s">
        <v>15</v>
      </c>
      <c r="C3615" t="s">
        <v>15</v>
      </c>
      <c r="D3615" t="s">
        <v>3858</v>
      </c>
      <c r="E3615">
        <v>1</v>
      </c>
      <c r="F3615" t="s">
        <v>3842</v>
      </c>
      <c r="G3615">
        <v>2</v>
      </c>
      <c r="H3615" t="s">
        <v>3842</v>
      </c>
      <c r="I3615">
        <v>2</v>
      </c>
      <c r="J3615" t="s">
        <v>16</v>
      </c>
      <c r="K3615" t="s">
        <v>3833</v>
      </c>
      <c r="L3615" t="s">
        <v>4411</v>
      </c>
    </row>
    <row r="3616" spans="1:12" x14ac:dyDescent="0.35">
      <c r="A3616" t="s">
        <v>1428</v>
      </c>
      <c r="B3616" t="s">
        <v>15</v>
      </c>
      <c r="C3616" t="s">
        <v>15</v>
      </c>
      <c r="D3616" t="s">
        <v>3827</v>
      </c>
      <c r="E3616">
        <v>3</v>
      </c>
      <c r="F3616" t="s">
        <v>3842</v>
      </c>
      <c r="G3616">
        <v>2</v>
      </c>
      <c r="H3616" t="s">
        <v>3902</v>
      </c>
      <c r="I3616">
        <v>6</v>
      </c>
      <c r="J3616" t="s">
        <v>36</v>
      </c>
      <c r="K3616" t="s">
        <v>17</v>
      </c>
      <c r="L3616" t="s">
        <v>4367</v>
      </c>
    </row>
    <row r="3617" spans="1:12" x14ac:dyDescent="0.35">
      <c r="A3617" t="s">
        <v>1429</v>
      </c>
      <c r="B3617" t="s">
        <v>58</v>
      </c>
      <c r="C3617" t="s">
        <v>58</v>
      </c>
      <c r="D3617" t="s">
        <v>3834</v>
      </c>
      <c r="E3617">
        <v>5</v>
      </c>
      <c r="F3617" t="s">
        <v>3879</v>
      </c>
      <c r="G3617">
        <v>4</v>
      </c>
      <c r="H3617" t="s">
        <v>3880</v>
      </c>
      <c r="I3617">
        <v>20</v>
      </c>
      <c r="J3617" t="s">
        <v>36</v>
      </c>
      <c r="K3617" t="s">
        <v>26</v>
      </c>
      <c r="L3617" t="s">
        <v>3973</v>
      </c>
    </row>
    <row r="3618" spans="1:12" x14ac:dyDescent="0.35">
      <c r="A3618" t="s">
        <v>6945</v>
      </c>
      <c r="B3618" t="s">
        <v>42</v>
      </c>
      <c r="C3618" t="s">
        <v>42</v>
      </c>
      <c r="D3618" t="s">
        <v>3830</v>
      </c>
      <c r="E3618">
        <v>4</v>
      </c>
      <c r="F3618" t="s">
        <v>3849</v>
      </c>
      <c r="G3618">
        <v>5</v>
      </c>
      <c r="H3618" t="s">
        <v>3880</v>
      </c>
      <c r="I3618">
        <v>20</v>
      </c>
      <c r="J3618" t="s">
        <v>16</v>
      </c>
      <c r="K3618" t="s">
        <v>26</v>
      </c>
      <c r="L3618" t="s">
        <v>3830</v>
      </c>
    </row>
    <row r="3619" spans="1:12" x14ac:dyDescent="0.35">
      <c r="A3619" t="s">
        <v>1430</v>
      </c>
      <c r="B3619" t="s">
        <v>84</v>
      </c>
      <c r="C3619" t="s">
        <v>84</v>
      </c>
      <c r="D3619" t="s">
        <v>3834</v>
      </c>
      <c r="E3619">
        <v>5</v>
      </c>
      <c r="F3619" t="s">
        <v>3839</v>
      </c>
      <c r="G3619">
        <v>1.5</v>
      </c>
      <c r="H3619" t="s">
        <v>3899</v>
      </c>
      <c r="I3619">
        <v>7.5</v>
      </c>
      <c r="J3619" t="s">
        <v>25</v>
      </c>
      <c r="K3619" t="s">
        <v>17</v>
      </c>
      <c r="L3619" t="s">
        <v>4148</v>
      </c>
    </row>
    <row r="3620" spans="1:12" x14ac:dyDescent="0.35">
      <c r="A3620" t="s">
        <v>1431</v>
      </c>
      <c r="B3620" t="s">
        <v>84</v>
      </c>
      <c r="C3620" t="s">
        <v>84</v>
      </c>
      <c r="D3620" t="s">
        <v>3834</v>
      </c>
      <c r="E3620">
        <v>5</v>
      </c>
      <c r="F3620" t="s">
        <v>3839</v>
      </c>
      <c r="G3620">
        <v>1.5</v>
      </c>
      <c r="H3620" t="s">
        <v>3825</v>
      </c>
      <c r="I3620">
        <v>7.5</v>
      </c>
      <c r="J3620" t="s">
        <v>16</v>
      </c>
      <c r="K3620" t="s">
        <v>17</v>
      </c>
      <c r="L3620" t="s">
        <v>4242</v>
      </c>
    </row>
    <row r="3621" spans="1:12" x14ac:dyDescent="0.35">
      <c r="A3621" t="s">
        <v>6946</v>
      </c>
      <c r="B3621" t="s">
        <v>24</v>
      </c>
      <c r="C3621" t="s">
        <v>24</v>
      </c>
      <c r="D3621" t="s">
        <v>3834</v>
      </c>
      <c r="E3621">
        <v>5</v>
      </c>
      <c r="F3621" t="s">
        <v>3828</v>
      </c>
      <c r="G3621">
        <v>3</v>
      </c>
      <c r="H3621" t="s">
        <v>3835</v>
      </c>
      <c r="I3621">
        <v>15</v>
      </c>
      <c r="J3621" t="s">
        <v>16</v>
      </c>
      <c r="K3621" t="s">
        <v>3833</v>
      </c>
      <c r="L3621" t="s">
        <v>4435</v>
      </c>
    </row>
    <row r="3622" spans="1:12" x14ac:dyDescent="0.35">
      <c r="A3622" t="s">
        <v>6947</v>
      </c>
      <c r="B3622" t="s">
        <v>31</v>
      </c>
      <c r="C3622" t="s">
        <v>31</v>
      </c>
      <c r="D3622" t="s">
        <v>3827</v>
      </c>
      <c r="E3622">
        <v>3</v>
      </c>
      <c r="F3622" t="s">
        <v>3846</v>
      </c>
      <c r="G3622">
        <v>1</v>
      </c>
      <c r="H3622" t="s">
        <v>3828</v>
      </c>
      <c r="I3622">
        <v>3</v>
      </c>
      <c r="J3622" t="s">
        <v>36</v>
      </c>
      <c r="K3622" t="s">
        <v>3833</v>
      </c>
      <c r="L3622" t="s">
        <v>3833</v>
      </c>
    </row>
    <row r="3623" spans="1:12" x14ac:dyDescent="0.35">
      <c r="A3623" t="s">
        <v>6948</v>
      </c>
      <c r="B3623" t="s">
        <v>84</v>
      </c>
      <c r="C3623" t="s">
        <v>84</v>
      </c>
      <c r="D3623" t="s">
        <v>3827</v>
      </c>
      <c r="E3623">
        <v>3</v>
      </c>
      <c r="F3623" t="s">
        <v>3839</v>
      </c>
      <c r="G3623">
        <v>1.5</v>
      </c>
      <c r="H3623" t="s">
        <v>4060</v>
      </c>
      <c r="I3623">
        <v>4.5</v>
      </c>
      <c r="J3623" t="s">
        <v>36</v>
      </c>
      <c r="K3623" t="s">
        <v>3833</v>
      </c>
      <c r="L3623" t="s">
        <v>4422</v>
      </c>
    </row>
    <row r="3624" spans="1:12" x14ac:dyDescent="0.35">
      <c r="A3624" t="s">
        <v>1432</v>
      </c>
      <c r="B3624" t="s">
        <v>50</v>
      </c>
      <c r="C3624" t="s">
        <v>50</v>
      </c>
      <c r="D3624" t="s">
        <v>3827</v>
      </c>
      <c r="E3624">
        <v>3</v>
      </c>
      <c r="F3624" t="s">
        <v>3828</v>
      </c>
      <c r="G3624">
        <v>3</v>
      </c>
      <c r="H3624" t="s">
        <v>3829</v>
      </c>
      <c r="I3624">
        <v>9</v>
      </c>
      <c r="J3624" t="s">
        <v>16</v>
      </c>
      <c r="K3624" t="s">
        <v>26</v>
      </c>
      <c r="L3624" t="s">
        <v>5073</v>
      </c>
    </row>
    <row r="3625" spans="1:12" x14ac:dyDescent="0.35">
      <c r="A3625" t="s">
        <v>6949</v>
      </c>
      <c r="B3625" t="s">
        <v>47</v>
      </c>
      <c r="C3625" t="s">
        <v>47</v>
      </c>
      <c r="D3625" t="s">
        <v>3858</v>
      </c>
      <c r="E3625">
        <v>1</v>
      </c>
      <c r="F3625" t="s">
        <v>3879</v>
      </c>
      <c r="G3625">
        <v>4</v>
      </c>
      <c r="H3625" t="s">
        <v>3879</v>
      </c>
      <c r="I3625">
        <v>4</v>
      </c>
      <c r="J3625" t="s">
        <v>3833</v>
      </c>
      <c r="K3625" t="s">
        <v>17</v>
      </c>
      <c r="L3625" t="s">
        <v>3833</v>
      </c>
    </row>
    <row r="3626" spans="1:12" x14ac:dyDescent="0.35">
      <c r="A3626" t="s">
        <v>6950</v>
      </c>
      <c r="B3626" t="s">
        <v>15</v>
      </c>
      <c r="C3626" t="s">
        <v>15</v>
      </c>
      <c r="D3626" t="s">
        <v>3834</v>
      </c>
      <c r="E3626">
        <v>5</v>
      </c>
      <c r="F3626" t="s">
        <v>3842</v>
      </c>
      <c r="G3626">
        <v>2</v>
      </c>
      <c r="H3626" t="s">
        <v>3843</v>
      </c>
      <c r="I3626">
        <v>10</v>
      </c>
      <c r="J3626" t="s">
        <v>3833</v>
      </c>
      <c r="K3626" t="s">
        <v>3833</v>
      </c>
      <c r="L3626" t="s">
        <v>3950</v>
      </c>
    </row>
    <row r="3627" spans="1:12" x14ac:dyDescent="0.35">
      <c r="A3627" t="s">
        <v>1433</v>
      </c>
      <c r="B3627" t="s">
        <v>15</v>
      </c>
      <c r="C3627" t="s">
        <v>15</v>
      </c>
      <c r="D3627" t="s">
        <v>3825</v>
      </c>
      <c r="E3627">
        <v>4</v>
      </c>
      <c r="F3627" t="s">
        <v>3842</v>
      </c>
      <c r="G3627">
        <v>2</v>
      </c>
      <c r="H3627" t="s">
        <v>3883</v>
      </c>
      <c r="I3627">
        <v>8</v>
      </c>
      <c r="J3627" t="s">
        <v>16</v>
      </c>
      <c r="K3627" t="s">
        <v>17</v>
      </c>
      <c r="L3627" t="s">
        <v>4321</v>
      </c>
    </row>
    <row r="3628" spans="1:12" x14ac:dyDescent="0.35">
      <c r="A3628" t="s">
        <v>6951</v>
      </c>
      <c r="B3628" t="s">
        <v>24</v>
      </c>
      <c r="C3628" t="s">
        <v>24</v>
      </c>
      <c r="D3628" t="s">
        <v>3838</v>
      </c>
      <c r="E3628">
        <v>2</v>
      </c>
      <c r="F3628" t="s">
        <v>3828</v>
      </c>
      <c r="G3628">
        <v>3</v>
      </c>
      <c r="H3628" t="s">
        <v>3902</v>
      </c>
      <c r="I3628">
        <v>6</v>
      </c>
      <c r="J3628" t="s">
        <v>3833</v>
      </c>
      <c r="K3628" t="s">
        <v>3833</v>
      </c>
      <c r="L3628" t="s">
        <v>4398</v>
      </c>
    </row>
    <row r="3629" spans="1:12" x14ac:dyDescent="0.35">
      <c r="A3629" t="s">
        <v>6952</v>
      </c>
      <c r="B3629" t="s">
        <v>84</v>
      </c>
      <c r="C3629" t="s">
        <v>84</v>
      </c>
      <c r="D3629" t="s">
        <v>3851</v>
      </c>
      <c r="E3629">
        <v>4</v>
      </c>
      <c r="F3629" t="s">
        <v>3839</v>
      </c>
      <c r="G3629">
        <v>1.5</v>
      </c>
      <c r="H3629" t="s">
        <v>3902</v>
      </c>
      <c r="I3629">
        <v>6</v>
      </c>
      <c r="J3629" t="s">
        <v>16</v>
      </c>
      <c r="K3629" t="s">
        <v>3830</v>
      </c>
      <c r="L3629" t="s">
        <v>3926</v>
      </c>
    </row>
    <row r="3630" spans="1:12" x14ac:dyDescent="0.35">
      <c r="A3630" t="s">
        <v>6953</v>
      </c>
      <c r="B3630" t="s">
        <v>24</v>
      </c>
      <c r="C3630" t="s">
        <v>24</v>
      </c>
      <c r="D3630" t="s">
        <v>3827</v>
      </c>
      <c r="E3630">
        <v>3</v>
      </c>
      <c r="F3630" t="s">
        <v>3828</v>
      </c>
      <c r="G3630">
        <v>3</v>
      </c>
      <c r="H3630" t="s">
        <v>3829</v>
      </c>
      <c r="I3630">
        <v>9</v>
      </c>
      <c r="J3630" t="s">
        <v>25</v>
      </c>
      <c r="K3630" t="s">
        <v>3833</v>
      </c>
      <c r="L3630" t="s">
        <v>3864</v>
      </c>
    </row>
    <row r="3631" spans="1:12" x14ac:dyDescent="0.35">
      <c r="A3631" t="s">
        <v>1434</v>
      </c>
      <c r="B3631" t="s">
        <v>47</v>
      </c>
      <c r="C3631" t="s">
        <v>47</v>
      </c>
      <c r="D3631" t="s">
        <v>3851</v>
      </c>
      <c r="E3631">
        <v>4</v>
      </c>
      <c r="F3631" t="s">
        <v>3879</v>
      </c>
      <c r="G3631">
        <v>4</v>
      </c>
      <c r="H3631" t="s">
        <v>3874</v>
      </c>
      <c r="I3631">
        <v>16</v>
      </c>
      <c r="J3631" t="s">
        <v>16</v>
      </c>
      <c r="K3631" t="s">
        <v>17</v>
      </c>
      <c r="L3631" t="s">
        <v>3865</v>
      </c>
    </row>
    <row r="3632" spans="1:12" x14ac:dyDescent="0.35">
      <c r="A3632" t="s">
        <v>1435</v>
      </c>
      <c r="B3632" t="s">
        <v>84</v>
      </c>
      <c r="C3632" t="s">
        <v>84</v>
      </c>
      <c r="D3632" t="s">
        <v>3838</v>
      </c>
      <c r="E3632">
        <v>2</v>
      </c>
      <c r="F3632" t="s">
        <v>3839</v>
      </c>
      <c r="G3632">
        <v>1.5</v>
      </c>
      <c r="H3632" t="s">
        <v>3828</v>
      </c>
      <c r="I3632">
        <v>3</v>
      </c>
      <c r="J3632" t="s">
        <v>36</v>
      </c>
      <c r="K3632" t="s">
        <v>26</v>
      </c>
      <c r="L3632" t="s">
        <v>4055</v>
      </c>
    </row>
    <row r="3633" spans="1:12" x14ac:dyDescent="0.35">
      <c r="A3633" t="s">
        <v>6954</v>
      </c>
      <c r="B3633" t="s">
        <v>15</v>
      </c>
      <c r="C3633" t="s">
        <v>15</v>
      </c>
      <c r="D3633" t="s">
        <v>3827</v>
      </c>
      <c r="E3633">
        <v>3</v>
      </c>
      <c r="F3633" t="s">
        <v>3842</v>
      </c>
      <c r="G3633">
        <v>2</v>
      </c>
      <c r="H3633" t="s">
        <v>3902</v>
      </c>
      <c r="I3633">
        <v>6</v>
      </c>
      <c r="J3633" t="s">
        <v>3833</v>
      </c>
      <c r="K3633" t="s">
        <v>17</v>
      </c>
      <c r="L3633" t="s">
        <v>4563</v>
      </c>
    </row>
    <row r="3634" spans="1:12" x14ac:dyDescent="0.35">
      <c r="A3634" t="s">
        <v>6955</v>
      </c>
      <c r="B3634" t="s">
        <v>47</v>
      </c>
      <c r="C3634" t="s">
        <v>47</v>
      </c>
      <c r="D3634" t="s">
        <v>3858</v>
      </c>
      <c r="E3634">
        <v>1</v>
      </c>
      <c r="F3634" t="s">
        <v>3879</v>
      </c>
      <c r="G3634">
        <v>4</v>
      </c>
      <c r="H3634" t="s">
        <v>3879</v>
      </c>
      <c r="I3634">
        <v>4</v>
      </c>
      <c r="J3634" t="s">
        <v>3833</v>
      </c>
      <c r="K3634" t="s">
        <v>26</v>
      </c>
      <c r="L3634" t="s">
        <v>3975</v>
      </c>
    </row>
    <row r="3635" spans="1:12" x14ac:dyDescent="0.35">
      <c r="A3635" t="s">
        <v>6956</v>
      </c>
      <c r="B3635" t="s">
        <v>50</v>
      </c>
      <c r="C3635" t="s">
        <v>50</v>
      </c>
      <c r="D3635" t="s">
        <v>3825</v>
      </c>
      <c r="E3635">
        <v>5</v>
      </c>
      <c r="F3635" t="s">
        <v>3828</v>
      </c>
      <c r="G3635">
        <v>3</v>
      </c>
      <c r="H3635" t="s">
        <v>3835</v>
      </c>
      <c r="I3635">
        <v>15</v>
      </c>
      <c r="J3635" t="s">
        <v>3833</v>
      </c>
      <c r="K3635" t="s">
        <v>26</v>
      </c>
      <c r="L3635" t="s">
        <v>4044</v>
      </c>
    </row>
    <row r="3636" spans="1:12" x14ac:dyDescent="0.35">
      <c r="A3636" t="s">
        <v>4353</v>
      </c>
      <c r="B3636" t="s">
        <v>3825</v>
      </c>
      <c r="C3636" t="s">
        <v>42</v>
      </c>
      <c r="D3636" t="s">
        <v>3834</v>
      </c>
      <c r="E3636">
        <v>5</v>
      </c>
      <c r="F3636" t="s">
        <v>3849</v>
      </c>
      <c r="G3636">
        <v>5</v>
      </c>
      <c r="H3636" t="s">
        <v>3855</v>
      </c>
      <c r="I3636">
        <v>25</v>
      </c>
      <c r="J3636" t="s">
        <v>36</v>
      </c>
      <c r="K3636" t="s">
        <v>3833</v>
      </c>
      <c r="L3636" t="s">
        <v>4354</v>
      </c>
    </row>
    <row r="3637" spans="1:12" x14ac:dyDescent="0.35">
      <c r="A3637" t="s">
        <v>6957</v>
      </c>
      <c r="B3637" t="s">
        <v>31</v>
      </c>
      <c r="C3637" t="s">
        <v>31</v>
      </c>
      <c r="D3637" t="s">
        <v>3830</v>
      </c>
      <c r="E3637" t="s">
        <v>3826</v>
      </c>
      <c r="F3637" t="s">
        <v>3825</v>
      </c>
      <c r="G3637" t="s">
        <v>3826</v>
      </c>
      <c r="H3637" t="s">
        <v>3846</v>
      </c>
      <c r="I3637">
        <v>1</v>
      </c>
      <c r="J3637" t="s">
        <v>25</v>
      </c>
      <c r="K3637" t="s">
        <v>3830</v>
      </c>
      <c r="L3637" t="s">
        <v>4206</v>
      </c>
    </row>
    <row r="3638" spans="1:12" x14ac:dyDescent="0.35">
      <c r="A3638" t="s">
        <v>6958</v>
      </c>
      <c r="B3638" t="s">
        <v>47</v>
      </c>
      <c r="C3638" t="s">
        <v>47</v>
      </c>
      <c r="D3638" t="s">
        <v>3834</v>
      </c>
      <c r="E3638">
        <v>5</v>
      </c>
      <c r="F3638" t="s">
        <v>3879</v>
      </c>
      <c r="G3638">
        <v>4</v>
      </c>
      <c r="H3638" t="s">
        <v>3880</v>
      </c>
      <c r="I3638">
        <v>20</v>
      </c>
      <c r="J3638" t="s">
        <v>3833</v>
      </c>
      <c r="K3638" t="s">
        <v>3830</v>
      </c>
      <c r="L3638" t="s">
        <v>4411</v>
      </c>
    </row>
    <row r="3639" spans="1:12" x14ac:dyDescent="0.35">
      <c r="A3639" t="s">
        <v>4355</v>
      </c>
      <c r="B3639" t="s">
        <v>3830</v>
      </c>
      <c r="C3639" t="s">
        <v>15</v>
      </c>
      <c r="D3639" t="s">
        <v>3851</v>
      </c>
      <c r="E3639">
        <v>4</v>
      </c>
      <c r="F3639" t="s">
        <v>3842</v>
      </c>
      <c r="G3639">
        <v>2</v>
      </c>
      <c r="H3639" t="s">
        <v>3883</v>
      </c>
      <c r="I3639">
        <v>8</v>
      </c>
      <c r="J3639" t="s">
        <v>3833</v>
      </c>
      <c r="K3639" t="s">
        <v>3825</v>
      </c>
      <c r="L3639" t="s">
        <v>4162</v>
      </c>
    </row>
    <row r="3640" spans="1:12" x14ac:dyDescent="0.35">
      <c r="A3640" t="s">
        <v>6959</v>
      </c>
      <c r="B3640" t="s">
        <v>50</v>
      </c>
      <c r="C3640" t="s">
        <v>50</v>
      </c>
      <c r="D3640" t="s">
        <v>3834</v>
      </c>
      <c r="E3640">
        <v>5</v>
      </c>
      <c r="F3640" t="s">
        <v>3828</v>
      </c>
      <c r="G3640">
        <v>3</v>
      </c>
      <c r="H3640" t="s">
        <v>3835</v>
      </c>
      <c r="I3640">
        <v>15</v>
      </c>
      <c r="J3640" t="s">
        <v>3833</v>
      </c>
      <c r="K3640" t="s">
        <v>3833</v>
      </c>
      <c r="L3640" t="s">
        <v>4134</v>
      </c>
    </row>
    <row r="3641" spans="1:12" x14ac:dyDescent="0.35">
      <c r="A3641" t="s">
        <v>1436</v>
      </c>
      <c r="B3641" t="s">
        <v>84</v>
      </c>
      <c r="C3641" t="s">
        <v>84</v>
      </c>
      <c r="D3641" t="s">
        <v>3834</v>
      </c>
      <c r="E3641">
        <v>5</v>
      </c>
      <c r="F3641" t="s">
        <v>3839</v>
      </c>
      <c r="G3641">
        <v>1.5</v>
      </c>
      <c r="H3641" t="s">
        <v>3899</v>
      </c>
      <c r="I3641">
        <v>7.5</v>
      </c>
      <c r="J3641" t="s">
        <v>16</v>
      </c>
      <c r="K3641" t="s">
        <v>26</v>
      </c>
      <c r="L3641" t="s">
        <v>4500</v>
      </c>
    </row>
    <row r="3642" spans="1:12" x14ac:dyDescent="0.35">
      <c r="A3642" t="s">
        <v>6960</v>
      </c>
      <c r="B3642" t="s">
        <v>84</v>
      </c>
      <c r="C3642" t="s">
        <v>84</v>
      </c>
      <c r="D3642" t="s">
        <v>3834</v>
      </c>
      <c r="E3642">
        <v>5</v>
      </c>
      <c r="F3642" t="s">
        <v>3839</v>
      </c>
      <c r="G3642">
        <v>1.5</v>
      </c>
      <c r="H3642" t="s">
        <v>3899</v>
      </c>
      <c r="I3642">
        <v>7.5</v>
      </c>
      <c r="J3642" t="s">
        <v>16</v>
      </c>
      <c r="K3642" t="s">
        <v>3833</v>
      </c>
      <c r="L3642" t="s">
        <v>4246</v>
      </c>
    </row>
    <row r="3643" spans="1:12" x14ac:dyDescent="0.35">
      <c r="A3643" t="s">
        <v>1437</v>
      </c>
      <c r="B3643" t="s">
        <v>84</v>
      </c>
      <c r="C3643" t="s">
        <v>84</v>
      </c>
      <c r="D3643" t="s">
        <v>3838</v>
      </c>
      <c r="E3643">
        <v>2</v>
      </c>
      <c r="F3643" t="s">
        <v>3839</v>
      </c>
      <c r="G3643">
        <v>1.5</v>
      </c>
      <c r="H3643" t="s">
        <v>3828</v>
      </c>
      <c r="I3643">
        <v>3</v>
      </c>
      <c r="J3643" t="s">
        <v>25</v>
      </c>
      <c r="K3643" t="s">
        <v>26</v>
      </c>
      <c r="L3643" t="s">
        <v>4038</v>
      </c>
    </row>
    <row r="3644" spans="1:12" x14ac:dyDescent="0.35">
      <c r="A3644" t="s">
        <v>6961</v>
      </c>
      <c r="B3644" t="s">
        <v>50</v>
      </c>
      <c r="C3644" t="s">
        <v>50</v>
      </c>
      <c r="D3644" t="s">
        <v>3851</v>
      </c>
      <c r="E3644">
        <v>4</v>
      </c>
      <c r="F3644" t="s">
        <v>3828</v>
      </c>
      <c r="G3644">
        <v>3</v>
      </c>
      <c r="H3644" t="s">
        <v>3852</v>
      </c>
      <c r="I3644">
        <v>12</v>
      </c>
      <c r="J3644" t="s">
        <v>25</v>
      </c>
      <c r="K3644" t="s">
        <v>3833</v>
      </c>
      <c r="L3644" t="s">
        <v>4597</v>
      </c>
    </row>
    <row r="3645" spans="1:12" x14ac:dyDescent="0.35">
      <c r="A3645" t="s">
        <v>4356</v>
      </c>
      <c r="B3645" t="s">
        <v>3833</v>
      </c>
      <c r="C3645" t="s">
        <v>3826</v>
      </c>
      <c r="D3645" t="s">
        <v>3838</v>
      </c>
      <c r="E3645">
        <v>2</v>
      </c>
      <c r="F3645" t="s">
        <v>3828</v>
      </c>
      <c r="G3645">
        <v>3</v>
      </c>
      <c r="H3645" t="s">
        <v>3902</v>
      </c>
      <c r="I3645">
        <v>6</v>
      </c>
      <c r="J3645" t="s">
        <v>36</v>
      </c>
      <c r="K3645" t="s">
        <v>17</v>
      </c>
      <c r="L3645" t="s">
        <v>4040</v>
      </c>
    </row>
    <row r="3646" spans="1:12" x14ac:dyDescent="0.35">
      <c r="A3646" t="s">
        <v>1438</v>
      </c>
      <c r="B3646" t="s">
        <v>42</v>
      </c>
      <c r="C3646" t="s">
        <v>42</v>
      </c>
      <c r="D3646" t="s">
        <v>3827</v>
      </c>
      <c r="E3646">
        <v>3</v>
      </c>
      <c r="F3646" t="s">
        <v>3849</v>
      </c>
      <c r="G3646">
        <v>5</v>
      </c>
      <c r="H3646" t="s">
        <v>3835</v>
      </c>
      <c r="I3646">
        <v>15</v>
      </c>
      <c r="J3646" t="s">
        <v>16</v>
      </c>
      <c r="K3646" t="s">
        <v>26</v>
      </c>
      <c r="L3646" t="s">
        <v>4080</v>
      </c>
    </row>
    <row r="3647" spans="1:12" x14ac:dyDescent="0.35">
      <c r="A3647" t="s">
        <v>1439</v>
      </c>
      <c r="B3647" t="s">
        <v>84</v>
      </c>
      <c r="C3647" t="s">
        <v>84</v>
      </c>
      <c r="D3647" t="s">
        <v>3838</v>
      </c>
      <c r="E3647">
        <v>2</v>
      </c>
      <c r="F3647" t="s">
        <v>3839</v>
      </c>
      <c r="G3647">
        <v>1.5</v>
      </c>
      <c r="H3647" t="s">
        <v>3828</v>
      </c>
      <c r="I3647">
        <v>3</v>
      </c>
      <c r="J3647" t="s">
        <v>16</v>
      </c>
      <c r="K3647" t="s">
        <v>26</v>
      </c>
      <c r="L3647" t="s">
        <v>3981</v>
      </c>
    </row>
    <row r="3648" spans="1:12" x14ac:dyDescent="0.35">
      <c r="A3648" t="s">
        <v>6962</v>
      </c>
      <c r="B3648" t="s">
        <v>15</v>
      </c>
      <c r="C3648" t="s">
        <v>15</v>
      </c>
      <c r="D3648" t="s">
        <v>3858</v>
      </c>
      <c r="E3648">
        <v>1</v>
      </c>
      <c r="F3648" t="s">
        <v>3842</v>
      </c>
      <c r="G3648">
        <v>2</v>
      </c>
      <c r="H3648" t="s">
        <v>3842</v>
      </c>
      <c r="I3648">
        <v>2</v>
      </c>
      <c r="J3648" t="s">
        <v>3830</v>
      </c>
      <c r="K3648" t="s">
        <v>3833</v>
      </c>
      <c r="L3648" t="s">
        <v>4801</v>
      </c>
    </row>
    <row r="3649" spans="1:12" x14ac:dyDescent="0.35">
      <c r="A3649" t="s">
        <v>6963</v>
      </c>
      <c r="B3649" t="s">
        <v>24</v>
      </c>
      <c r="C3649" t="s">
        <v>24</v>
      </c>
      <c r="D3649" t="s">
        <v>3858</v>
      </c>
      <c r="E3649">
        <v>1</v>
      </c>
      <c r="F3649" t="s">
        <v>3828</v>
      </c>
      <c r="G3649">
        <v>3</v>
      </c>
      <c r="H3649" t="s">
        <v>3828</v>
      </c>
      <c r="I3649">
        <v>3</v>
      </c>
      <c r="J3649" t="s">
        <v>16</v>
      </c>
      <c r="K3649" t="s">
        <v>3833</v>
      </c>
      <c r="L3649" t="s">
        <v>4237</v>
      </c>
    </row>
    <row r="3650" spans="1:12" x14ac:dyDescent="0.35">
      <c r="A3650" t="s">
        <v>6964</v>
      </c>
      <c r="B3650" t="s">
        <v>58</v>
      </c>
      <c r="C3650" t="s">
        <v>58</v>
      </c>
      <c r="D3650" t="s">
        <v>3834</v>
      </c>
      <c r="E3650">
        <v>5</v>
      </c>
      <c r="F3650" t="s">
        <v>3879</v>
      </c>
      <c r="G3650">
        <v>4</v>
      </c>
      <c r="H3650" t="s">
        <v>3880</v>
      </c>
      <c r="I3650">
        <v>20</v>
      </c>
      <c r="J3650" t="s">
        <v>16</v>
      </c>
      <c r="K3650" t="s">
        <v>3833</v>
      </c>
      <c r="L3650" t="s">
        <v>3875</v>
      </c>
    </row>
    <row r="3651" spans="1:12" x14ac:dyDescent="0.35">
      <c r="A3651" t="s">
        <v>4357</v>
      </c>
      <c r="B3651" t="s">
        <v>3825</v>
      </c>
      <c r="C3651" t="s">
        <v>3826</v>
      </c>
      <c r="D3651" t="s">
        <v>3834</v>
      </c>
      <c r="E3651">
        <v>5</v>
      </c>
      <c r="F3651" t="s">
        <v>3879</v>
      </c>
      <c r="G3651">
        <v>4</v>
      </c>
      <c r="H3651" t="s">
        <v>3880</v>
      </c>
      <c r="I3651">
        <v>20</v>
      </c>
      <c r="J3651" t="s">
        <v>16</v>
      </c>
      <c r="K3651" t="s">
        <v>17</v>
      </c>
      <c r="L3651" t="s">
        <v>4358</v>
      </c>
    </row>
    <row r="3652" spans="1:12" x14ac:dyDescent="0.35">
      <c r="A3652" t="s">
        <v>1440</v>
      </c>
      <c r="B3652" t="s">
        <v>47</v>
      </c>
      <c r="C3652" t="s">
        <v>47</v>
      </c>
      <c r="D3652" t="s">
        <v>3827</v>
      </c>
      <c r="E3652">
        <v>3</v>
      </c>
      <c r="F3652" t="s">
        <v>3879</v>
      </c>
      <c r="G3652">
        <v>4</v>
      </c>
      <c r="H3652" t="s">
        <v>3852</v>
      </c>
      <c r="I3652">
        <v>12</v>
      </c>
      <c r="J3652" t="s">
        <v>36</v>
      </c>
      <c r="K3652" t="s">
        <v>26</v>
      </c>
      <c r="L3652" t="s">
        <v>4418</v>
      </c>
    </row>
    <row r="3653" spans="1:12" x14ac:dyDescent="0.35">
      <c r="A3653" t="s">
        <v>1441</v>
      </c>
      <c r="B3653" t="s">
        <v>47</v>
      </c>
      <c r="C3653" t="s">
        <v>47</v>
      </c>
      <c r="D3653" t="s">
        <v>3851</v>
      </c>
      <c r="E3653">
        <v>4</v>
      </c>
      <c r="F3653" t="s">
        <v>3879</v>
      </c>
      <c r="G3653">
        <v>4</v>
      </c>
      <c r="H3653" t="s">
        <v>3874</v>
      </c>
      <c r="I3653">
        <v>16</v>
      </c>
      <c r="J3653" t="s">
        <v>36</v>
      </c>
      <c r="K3653" t="s">
        <v>26</v>
      </c>
      <c r="L3653" t="s">
        <v>4085</v>
      </c>
    </row>
    <row r="3654" spans="1:12" x14ac:dyDescent="0.35">
      <c r="A3654" t="s">
        <v>1442</v>
      </c>
      <c r="B3654" t="s">
        <v>24</v>
      </c>
      <c r="C3654" t="s">
        <v>24</v>
      </c>
      <c r="D3654" t="s">
        <v>3851</v>
      </c>
      <c r="E3654">
        <v>4</v>
      </c>
      <c r="F3654" t="s">
        <v>3828</v>
      </c>
      <c r="G3654">
        <v>3</v>
      </c>
      <c r="H3654" t="s">
        <v>3833</v>
      </c>
      <c r="I3654">
        <v>12</v>
      </c>
      <c r="J3654" t="s">
        <v>16</v>
      </c>
      <c r="K3654" t="s">
        <v>17</v>
      </c>
      <c r="L3654" t="s">
        <v>4130</v>
      </c>
    </row>
    <row r="3655" spans="1:12" x14ac:dyDescent="0.35">
      <c r="A3655" t="s">
        <v>1443</v>
      </c>
      <c r="B3655" t="s">
        <v>15</v>
      </c>
      <c r="C3655" t="s">
        <v>15</v>
      </c>
      <c r="D3655" t="s">
        <v>3830</v>
      </c>
      <c r="E3655">
        <v>5</v>
      </c>
      <c r="F3655" t="s">
        <v>3842</v>
      </c>
      <c r="G3655">
        <v>2</v>
      </c>
      <c r="H3655" t="s">
        <v>3843</v>
      </c>
      <c r="I3655">
        <v>10</v>
      </c>
      <c r="J3655" t="s">
        <v>16</v>
      </c>
      <c r="K3655" t="s">
        <v>17</v>
      </c>
      <c r="L3655" t="s">
        <v>4592</v>
      </c>
    </row>
    <row r="3656" spans="1:12" x14ac:dyDescent="0.35">
      <c r="A3656" t="s">
        <v>6965</v>
      </c>
      <c r="B3656" t="s">
        <v>58</v>
      </c>
      <c r="C3656" t="s">
        <v>58</v>
      </c>
      <c r="D3656" t="s">
        <v>3838</v>
      </c>
      <c r="E3656">
        <v>2</v>
      </c>
      <c r="F3656" t="s">
        <v>3879</v>
      </c>
      <c r="G3656">
        <v>4</v>
      </c>
      <c r="H3656" t="s">
        <v>3883</v>
      </c>
      <c r="I3656">
        <v>8</v>
      </c>
      <c r="J3656" t="s">
        <v>3825</v>
      </c>
      <c r="K3656" t="s">
        <v>17</v>
      </c>
      <c r="L3656" t="s">
        <v>4779</v>
      </c>
    </row>
    <row r="3657" spans="1:12" x14ac:dyDescent="0.35">
      <c r="A3657" t="s">
        <v>6966</v>
      </c>
      <c r="B3657" t="s">
        <v>58</v>
      </c>
      <c r="C3657" t="s">
        <v>58</v>
      </c>
      <c r="D3657" t="s">
        <v>3825</v>
      </c>
      <c r="E3657">
        <v>3</v>
      </c>
      <c r="F3657" t="s">
        <v>3879</v>
      </c>
      <c r="G3657">
        <v>4</v>
      </c>
      <c r="H3657" t="s">
        <v>3852</v>
      </c>
      <c r="I3657">
        <v>12</v>
      </c>
      <c r="J3657" t="s">
        <v>16</v>
      </c>
      <c r="K3657" t="s">
        <v>3830</v>
      </c>
      <c r="L3657" t="s">
        <v>4284</v>
      </c>
    </row>
    <row r="3658" spans="1:12" x14ac:dyDescent="0.35">
      <c r="A3658" t="s">
        <v>4359</v>
      </c>
      <c r="B3658" t="s">
        <v>3825</v>
      </c>
      <c r="C3658" t="s">
        <v>3826</v>
      </c>
      <c r="D3658" t="s">
        <v>3851</v>
      </c>
      <c r="E3658">
        <v>4</v>
      </c>
      <c r="F3658" t="s">
        <v>3828</v>
      </c>
      <c r="G3658">
        <v>3</v>
      </c>
      <c r="H3658" t="s">
        <v>3852</v>
      </c>
      <c r="I3658">
        <v>12</v>
      </c>
      <c r="J3658" t="s">
        <v>3825</v>
      </c>
      <c r="K3658" t="s">
        <v>26</v>
      </c>
      <c r="L3658" t="s">
        <v>4159</v>
      </c>
    </row>
    <row r="3659" spans="1:12" x14ac:dyDescent="0.35">
      <c r="A3659" t="s">
        <v>1444</v>
      </c>
      <c r="B3659" t="s">
        <v>58</v>
      </c>
      <c r="C3659" t="s">
        <v>58</v>
      </c>
      <c r="D3659" t="s">
        <v>3858</v>
      </c>
      <c r="E3659">
        <v>1</v>
      </c>
      <c r="F3659" t="s">
        <v>3879</v>
      </c>
      <c r="G3659">
        <v>4</v>
      </c>
      <c r="H3659" t="s">
        <v>3879</v>
      </c>
      <c r="I3659">
        <v>4</v>
      </c>
      <c r="J3659" t="s">
        <v>36</v>
      </c>
      <c r="K3659" t="s">
        <v>26</v>
      </c>
      <c r="L3659" t="s">
        <v>4727</v>
      </c>
    </row>
    <row r="3660" spans="1:12" x14ac:dyDescent="0.35">
      <c r="A3660" t="s">
        <v>4360</v>
      </c>
      <c r="B3660" t="s">
        <v>3825</v>
      </c>
      <c r="C3660" t="s">
        <v>3826</v>
      </c>
      <c r="D3660" t="s">
        <v>3858</v>
      </c>
      <c r="E3660">
        <v>1</v>
      </c>
      <c r="F3660" t="s">
        <v>3828</v>
      </c>
      <c r="G3660">
        <v>3</v>
      </c>
      <c r="H3660" t="s">
        <v>3828</v>
      </c>
      <c r="I3660">
        <v>3</v>
      </c>
      <c r="J3660" t="s">
        <v>25</v>
      </c>
      <c r="K3660" t="s">
        <v>3833</v>
      </c>
      <c r="L3660" t="s">
        <v>4089</v>
      </c>
    </row>
    <row r="3661" spans="1:12" x14ac:dyDescent="0.35">
      <c r="A3661" t="s">
        <v>4361</v>
      </c>
      <c r="B3661" t="s">
        <v>3830</v>
      </c>
      <c r="C3661" t="s">
        <v>3826</v>
      </c>
      <c r="D3661" t="s">
        <v>3851</v>
      </c>
      <c r="E3661">
        <v>4</v>
      </c>
      <c r="F3661" t="s">
        <v>3879</v>
      </c>
      <c r="G3661">
        <v>4</v>
      </c>
      <c r="H3661" t="s">
        <v>3833</v>
      </c>
      <c r="I3661">
        <v>16</v>
      </c>
      <c r="J3661" t="s">
        <v>16</v>
      </c>
      <c r="K3661" t="s">
        <v>17</v>
      </c>
      <c r="L3661" t="s">
        <v>4362</v>
      </c>
    </row>
    <row r="3662" spans="1:12" x14ac:dyDescent="0.35">
      <c r="A3662" t="s">
        <v>6967</v>
      </c>
      <c r="B3662" t="s">
        <v>24</v>
      </c>
      <c r="C3662" t="s">
        <v>24</v>
      </c>
      <c r="D3662" t="s">
        <v>3851</v>
      </c>
      <c r="E3662">
        <v>4</v>
      </c>
      <c r="F3662" t="s">
        <v>3828</v>
      </c>
      <c r="G3662">
        <v>3</v>
      </c>
      <c r="H3662" t="s">
        <v>3852</v>
      </c>
      <c r="I3662">
        <v>12</v>
      </c>
      <c r="J3662" t="s">
        <v>16</v>
      </c>
      <c r="K3662" t="s">
        <v>26</v>
      </c>
      <c r="L3662" t="s">
        <v>3825</v>
      </c>
    </row>
    <row r="3663" spans="1:12" x14ac:dyDescent="0.35">
      <c r="A3663" t="s">
        <v>6968</v>
      </c>
      <c r="B3663" t="s">
        <v>50</v>
      </c>
      <c r="C3663" t="s">
        <v>50</v>
      </c>
      <c r="D3663" t="s">
        <v>3851</v>
      </c>
      <c r="E3663">
        <v>4</v>
      </c>
      <c r="F3663" t="s">
        <v>3828</v>
      </c>
      <c r="G3663">
        <v>3</v>
      </c>
      <c r="H3663" t="s">
        <v>3852</v>
      </c>
      <c r="I3663">
        <v>12</v>
      </c>
      <c r="J3663" t="s">
        <v>25</v>
      </c>
      <c r="K3663" t="s">
        <v>3833</v>
      </c>
      <c r="L3663" t="s">
        <v>3872</v>
      </c>
    </row>
    <row r="3664" spans="1:12" x14ac:dyDescent="0.35">
      <c r="A3664" t="s">
        <v>4363</v>
      </c>
      <c r="B3664" t="s">
        <v>3825</v>
      </c>
      <c r="C3664" t="s">
        <v>3826</v>
      </c>
      <c r="D3664" t="s">
        <v>3834</v>
      </c>
      <c r="E3664">
        <v>5</v>
      </c>
      <c r="F3664" t="s">
        <v>3828</v>
      </c>
      <c r="G3664">
        <v>3</v>
      </c>
      <c r="H3664" t="s">
        <v>3835</v>
      </c>
      <c r="I3664">
        <v>15</v>
      </c>
      <c r="J3664" t="s">
        <v>3833</v>
      </c>
      <c r="K3664" t="s">
        <v>17</v>
      </c>
      <c r="L3664" t="s">
        <v>4364</v>
      </c>
    </row>
    <row r="3665" spans="1:12" x14ac:dyDescent="0.35">
      <c r="A3665" t="s">
        <v>6969</v>
      </c>
      <c r="B3665" t="s">
        <v>24</v>
      </c>
      <c r="C3665" t="s">
        <v>24</v>
      </c>
      <c r="D3665" t="s">
        <v>3851</v>
      </c>
      <c r="E3665">
        <v>4</v>
      </c>
      <c r="F3665" t="s">
        <v>3828</v>
      </c>
      <c r="G3665">
        <v>3</v>
      </c>
      <c r="H3665" t="s">
        <v>3852</v>
      </c>
      <c r="I3665">
        <v>12</v>
      </c>
      <c r="J3665" t="s">
        <v>3833</v>
      </c>
      <c r="K3665" t="s">
        <v>17</v>
      </c>
      <c r="L3665" t="s">
        <v>4774</v>
      </c>
    </row>
    <row r="3666" spans="1:12" x14ac:dyDescent="0.35">
      <c r="A3666" t="s">
        <v>6970</v>
      </c>
      <c r="B3666" t="s">
        <v>15</v>
      </c>
      <c r="C3666" t="s">
        <v>15</v>
      </c>
      <c r="D3666" t="s">
        <v>3858</v>
      </c>
      <c r="E3666">
        <v>1</v>
      </c>
      <c r="F3666" t="s">
        <v>3842</v>
      </c>
      <c r="G3666">
        <v>2</v>
      </c>
      <c r="H3666" t="s">
        <v>3842</v>
      </c>
      <c r="I3666">
        <v>2</v>
      </c>
      <c r="J3666" t="s">
        <v>16</v>
      </c>
      <c r="K3666" t="s">
        <v>3833</v>
      </c>
      <c r="L3666" t="s">
        <v>4038</v>
      </c>
    </row>
    <row r="3667" spans="1:12" x14ac:dyDescent="0.35">
      <c r="A3667" t="s">
        <v>1445</v>
      </c>
      <c r="B3667" t="s">
        <v>31</v>
      </c>
      <c r="C3667" t="s">
        <v>31</v>
      </c>
      <c r="D3667" t="s">
        <v>3851</v>
      </c>
      <c r="E3667">
        <v>4</v>
      </c>
      <c r="F3667" t="s">
        <v>3846</v>
      </c>
      <c r="G3667">
        <v>1</v>
      </c>
      <c r="H3667" t="s">
        <v>3879</v>
      </c>
      <c r="I3667">
        <v>4</v>
      </c>
      <c r="J3667" t="s">
        <v>16</v>
      </c>
      <c r="K3667" t="s">
        <v>17</v>
      </c>
      <c r="L3667" t="s">
        <v>4112</v>
      </c>
    </row>
    <row r="3668" spans="1:12" x14ac:dyDescent="0.35">
      <c r="A3668" t="s">
        <v>1446</v>
      </c>
      <c r="B3668" t="s">
        <v>3825</v>
      </c>
      <c r="C3668" t="s">
        <v>84</v>
      </c>
      <c r="D3668" t="s">
        <v>3838</v>
      </c>
      <c r="E3668">
        <v>2</v>
      </c>
      <c r="F3668" t="s">
        <v>3825</v>
      </c>
      <c r="G3668">
        <v>1.5</v>
      </c>
      <c r="H3668" t="s">
        <v>3828</v>
      </c>
      <c r="I3668">
        <v>3</v>
      </c>
      <c r="J3668" t="s">
        <v>36</v>
      </c>
      <c r="K3668" t="s">
        <v>17</v>
      </c>
      <c r="L3668" t="s">
        <v>4365</v>
      </c>
    </row>
    <row r="3669" spans="1:12" x14ac:dyDescent="0.35">
      <c r="A3669" t="s">
        <v>6971</v>
      </c>
      <c r="B3669" t="s">
        <v>31</v>
      </c>
      <c r="C3669" t="s">
        <v>31</v>
      </c>
      <c r="D3669" t="s">
        <v>3851</v>
      </c>
      <c r="E3669">
        <v>4</v>
      </c>
      <c r="F3669" t="s">
        <v>3846</v>
      </c>
      <c r="G3669">
        <v>1</v>
      </c>
      <c r="H3669" t="s">
        <v>3879</v>
      </c>
      <c r="I3669">
        <v>4</v>
      </c>
      <c r="J3669" t="s">
        <v>3833</v>
      </c>
      <c r="K3669" t="s">
        <v>3833</v>
      </c>
      <c r="L3669" t="s">
        <v>4416</v>
      </c>
    </row>
    <row r="3670" spans="1:12" x14ac:dyDescent="0.35">
      <c r="A3670" t="s">
        <v>6972</v>
      </c>
      <c r="B3670" t="s">
        <v>50</v>
      </c>
      <c r="C3670" t="s">
        <v>50</v>
      </c>
      <c r="D3670" t="s">
        <v>3858</v>
      </c>
      <c r="E3670">
        <v>1</v>
      </c>
      <c r="F3670" t="s">
        <v>3828</v>
      </c>
      <c r="G3670">
        <v>3</v>
      </c>
      <c r="H3670" t="s">
        <v>3828</v>
      </c>
      <c r="I3670">
        <v>3</v>
      </c>
      <c r="J3670" t="s">
        <v>16</v>
      </c>
      <c r="K3670" t="s">
        <v>3833</v>
      </c>
      <c r="L3670" t="s">
        <v>3886</v>
      </c>
    </row>
    <row r="3671" spans="1:12" x14ac:dyDescent="0.35">
      <c r="A3671" t="s">
        <v>1447</v>
      </c>
      <c r="B3671" t="s">
        <v>31</v>
      </c>
      <c r="C3671" t="s">
        <v>31</v>
      </c>
      <c r="D3671" t="s">
        <v>3827</v>
      </c>
      <c r="E3671">
        <v>3</v>
      </c>
      <c r="F3671" t="s">
        <v>3846</v>
      </c>
      <c r="G3671">
        <v>1</v>
      </c>
      <c r="H3671" t="s">
        <v>3828</v>
      </c>
      <c r="I3671">
        <v>3</v>
      </c>
      <c r="J3671" t="s">
        <v>16</v>
      </c>
      <c r="K3671" t="s">
        <v>17</v>
      </c>
      <c r="L3671" t="s">
        <v>4864</v>
      </c>
    </row>
    <row r="3672" spans="1:12" x14ac:dyDescent="0.35">
      <c r="A3672" t="s">
        <v>1448</v>
      </c>
      <c r="B3672" t="s">
        <v>24</v>
      </c>
      <c r="C3672" t="s">
        <v>24</v>
      </c>
      <c r="D3672" t="s">
        <v>3851</v>
      </c>
      <c r="E3672">
        <v>4</v>
      </c>
      <c r="F3672" t="s">
        <v>3828</v>
      </c>
      <c r="G3672">
        <v>3</v>
      </c>
      <c r="H3672" t="s">
        <v>3852</v>
      </c>
      <c r="I3672">
        <v>12</v>
      </c>
      <c r="J3672" t="s">
        <v>36</v>
      </c>
      <c r="K3672" t="s">
        <v>26</v>
      </c>
      <c r="L3672" t="s">
        <v>3989</v>
      </c>
    </row>
    <row r="3673" spans="1:12" x14ac:dyDescent="0.35">
      <c r="A3673" t="s">
        <v>1449</v>
      </c>
      <c r="B3673" t="s">
        <v>42</v>
      </c>
      <c r="C3673" t="s">
        <v>42</v>
      </c>
      <c r="D3673" t="s">
        <v>3838</v>
      </c>
      <c r="E3673">
        <v>2</v>
      </c>
      <c r="F3673" t="s">
        <v>3849</v>
      </c>
      <c r="G3673">
        <v>5</v>
      </c>
      <c r="H3673" t="s">
        <v>3843</v>
      </c>
      <c r="I3673">
        <v>10</v>
      </c>
      <c r="J3673" t="s">
        <v>16</v>
      </c>
      <c r="K3673" t="s">
        <v>26</v>
      </c>
      <c r="L3673" t="s">
        <v>4096</v>
      </c>
    </row>
    <row r="3674" spans="1:12" x14ac:dyDescent="0.35">
      <c r="A3674" t="s">
        <v>1450</v>
      </c>
      <c r="B3674" t="s">
        <v>84</v>
      </c>
      <c r="C3674" t="s">
        <v>84</v>
      </c>
      <c r="D3674" t="s">
        <v>3834</v>
      </c>
      <c r="E3674">
        <v>5</v>
      </c>
      <c r="F3674" t="s">
        <v>3839</v>
      </c>
      <c r="G3674">
        <v>1.5</v>
      </c>
      <c r="H3674" t="s">
        <v>3899</v>
      </c>
      <c r="I3674">
        <v>7.5</v>
      </c>
      <c r="J3674" t="s">
        <v>36</v>
      </c>
      <c r="K3674" t="s">
        <v>17</v>
      </c>
      <c r="L3674" t="s">
        <v>4044</v>
      </c>
    </row>
    <row r="3675" spans="1:12" x14ac:dyDescent="0.35">
      <c r="A3675" t="s">
        <v>6973</v>
      </c>
      <c r="B3675" t="s">
        <v>58</v>
      </c>
      <c r="C3675" t="s">
        <v>58</v>
      </c>
      <c r="D3675" t="s">
        <v>3838</v>
      </c>
      <c r="E3675">
        <v>2</v>
      </c>
      <c r="F3675" t="s">
        <v>3825</v>
      </c>
      <c r="G3675" t="s">
        <v>3826</v>
      </c>
      <c r="H3675" t="s">
        <v>3825</v>
      </c>
      <c r="I3675" t="s">
        <v>3826</v>
      </c>
      <c r="J3675" t="s">
        <v>3833</v>
      </c>
      <c r="K3675" t="s">
        <v>3825</v>
      </c>
      <c r="L3675" t="s">
        <v>3833</v>
      </c>
    </row>
    <row r="3676" spans="1:12" x14ac:dyDescent="0.35">
      <c r="A3676" t="s">
        <v>6974</v>
      </c>
      <c r="B3676" t="s">
        <v>31</v>
      </c>
      <c r="C3676" t="s">
        <v>31</v>
      </c>
      <c r="D3676" t="s">
        <v>3825</v>
      </c>
      <c r="E3676">
        <v>1</v>
      </c>
      <c r="F3676" t="s">
        <v>3846</v>
      </c>
      <c r="G3676">
        <v>1</v>
      </c>
      <c r="H3676" t="s">
        <v>3846</v>
      </c>
      <c r="I3676">
        <v>1</v>
      </c>
      <c r="J3676" t="s">
        <v>3833</v>
      </c>
      <c r="K3676" t="s">
        <v>3833</v>
      </c>
      <c r="L3676" t="s">
        <v>4431</v>
      </c>
    </row>
    <row r="3677" spans="1:12" x14ac:dyDescent="0.35">
      <c r="A3677" t="s">
        <v>6975</v>
      </c>
      <c r="B3677" t="s">
        <v>84</v>
      </c>
      <c r="C3677" t="s">
        <v>84</v>
      </c>
      <c r="D3677" t="s">
        <v>3825</v>
      </c>
      <c r="E3677">
        <v>5</v>
      </c>
      <c r="F3677" t="s">
        <v>3839</v>
      </c>
      <c r="G3677">
        <v>1.5</v>
      </c>
      <c r="H3677" t="s">
        <v>3899</v>
      </c>
      <c r="I3677">
        <v>7.5</v>
      </c>
      <c r="J3677" t="s">
        <v>25</v>
      </c>
      <c r="K3677" t="s">
        <v>3833</v>
      </c>
      <c r="L3677" t="s">
        <v>4162</v>
      </c>
    </row>
    <row r="3678" spans="1:12" x14ac:dyDescent="0.35">
      <c r="A3678" t="s">
        <v>6976</v>
      </c>
      <c r="B3678" t="s">
        <v>15</v>
      </c>
      <c r="C3678" t="s">
        <v>15</v>
      </c>
      <c r="D3678" t="s">
        <v>3827</v>
      </c>
      <c r="E3678">
        <v>3</v>
      </c>
      <c r="F3678" t="s">
        <v>3842</v>
      </c>
      <c r="G3678">
        <v>2</v>
      </c>
      <c r="H3678" t="s">
        <v>3902</v>
      </c>
      <c r="I3678">
        <v>6</v>
      </c>
      <c r="J3678" t="s">
        <v>3833</v>
      </c>
      <c r="K3678" t="s">
        <v>3825</v>
      </c>
      <c r="L3678" t="s">
        <v>3881</v>
      </c>
    </row>
    <row r="3679" spans="1:12" x14ac:dyDescent="0.35">
      <c r="A3679" t="s">
        <v>1451</v>
      </c>
      <c r="B3679" t="s">
        <v>3833</v>
      </c>
      <c r="C3679" t="s">
        <v>15</v>
      </c>
      <c r="D3679" t="s">
        <v>3827</v>
      </c>
      <c r="E3679">
        <v>3</v>
      </c>
      <c r="F3679" t="s">
        <v>3842</v>
      </c>
      <c r="G3679">
        <v>2</v>
      </c>
      <c r="H3679" t="s">
        <v>3902</v>
      </c>
      <c r="I3679">
        <v>6</v>
      </c>
      <c r="J3679" t="s">
        <v>16</v>
      </c>
      <c r="K3679" t="s">
        <v>17</v>
      </c>
      <c r="L3679" t="s">
        <v>3872</v>
      </c>
    </row>
    <row r="3680" spans="1:12" x14ac:dyDescent="0.35">
      <c r="A3680" t="s">
        <v>1452</v>
      </c>
      <c r="B3680" t="s">
        <v>31</v>
      </c>
      <c r="C3680" t="s">
        <v>31</v>
      </c>
      <c r="D3680" t="s">
        <v>3838</v>
      </c>
      <c r="E3680">
        <v>2</v>
      </c>
      <c r="F3680" t="s">
        <v>3846</v>
      </c>
      <c r="G3680">
        <v>1</v>
      </c>
      <c r="H3680" t="s">
        <v>3842</v>
      </c>
      <c r="I3680">
        <v>2</v>
      </c>
      <c r="J3680" t="s">
        <v>25</v>
      </c>
      <c r="K3680" t="s">
        <v>17</v>
      </c>
      <c r="L3680" t="s">
        <v>3864</v>
      </c>
    </row>
    <row r="3681" spans="1:12" x14ac:dyDescent="0.35">
      <c r="A3681" t="s">
        <v>1453</v>
      </c>
      <c r="B3681" t="s">
        <v>3833</v>
      </c>
      <c r="C3681" t="s">
        <v>15</v>
      </c>
      <c r="D3681" t="s">
        <v>3834</v>
      </c>
      <c r="E3681">
        <v>5</v>
      </c>
      <c r="F3681" t="s">
        <v>3842</v>
      </c>
      <c r="G3681">
        <v>2</v>
      </c>
      <c r="H3681" t="s">
        <v>3843</v>
      </c>
      <c r="I3681">
        <v>10</v>
      </c>
      <c r="J3681" t="s">
        <v>36</v>
      </c>
      <c r="K3681" t="s">
        <v>26</v>
      </c>
      <c r="L3681" t="s">
        <v>4366</v>
      </c>
    </row>
    <row r="3682" spans="1:12" x14ac:dyDescent="0.35">
      <c r="A3682" t="s">
        <v>1454</v>
      </c>
      <c r="B3682" t="s">
        <v>84</v>
      </c>
      <c r="C3682" t="s">
        <v>84</v>
      </c>
      <c r="D3682" t="s">
        <v>3838</v>
      </c>
      <c r="E3682">
        <v>2</v>
      </c>
      <c r="F3682" t="s">
        <v>3839</v>
      </c>
      <c r="G3682">
        <v>1.5</v>
      </c>
      <c r="H3682" t="s">
        <v>3828</v>
      </c>
      <c r="I3682">
        <v>3</v>
      </c>
      <c r="J3682" t="s">
        <v>16</v>
      </c>
      <c r="K3682" t="s">
        <v>26</v>
      </c>
      <c r="L3682" t="s">
        <v>5702</v>
      </c>
    </row>
    <row r="3683" spans="1:12" x14ac:dyDescent="0.35">
      <c r="A3683" t="s">
        <v>6977</v>
      </c>
      <c r="B3683" t="s">
        <v>58</v>
      </c>
      <c r="C3683" t="s">
        <v>58</v>
      </c>
      <c r="D3683" t="s">
        <v>3827</v>
      </c>
      <c r="E3683">
        <v>3</v>
      </c>
      <c r="F3683" t="s">
        <v>3879</v>
      </c>
      <c r="G3683">
        <v>4</v>
      </c>
      <c r="H3683" t="s">
        <v>3852</v>
      </c>
      <c r="I3683">
        <v>12</v>
      </c>
      <c r="J3683" t="s">
        <v>3833</v>
      </c>
      <c r="K3683" t="s">
        <v>17</v>
      </c>
      <c r="L3683" t="s">
        <v>4000</v>
      </c>
    </row>
    <row r="3684" spans="1:12" x14ac:dyDescent="0.35">
      <c r="A3684" t="s">
        <v>6978</v>
      </c>
      <c r="B3684" t="s">
        <v>47</v>
      </c>
      <c r="C3684" t="s">
        <v>47</v>
      </c>
      <c r="D3684" t="s">
        <v>3851</v>
      </c>
      <c r="E3684">
        <v>4</v>
      </c>
      <c r="F3684" t="s">
        <v>3879</v>
      </c>
      <c r="G3684">
        <v>4</v>
      </c>
      <c r="H3684" t="s">
        <v>3874</v>
      </c>
      <c r="I3684">
        <v>16</v>
      </c>
      <c r="J3684" t="s">
        <v>3833</v>
      </c>
      <c r="K3684" t="s">
        <v>17</v>
      </c>
      <c r="L3684" t="s">
        <v>4719</v>
      </c>
    </row>
    <row r="3685" spans="1:12" x14ac:dyDescent="0.35">
      <c r="A3685" t="s">
        <v>6979</v>
      </c>
      <c r="B3685" t="s">
        <v>84</v>
      </c>
      <c r="C3685" t="s">
        <v>84</v>
      </c>
      <c r="D3685" t="s">
        <v>3827</v>
      </c>
      <c r="E3685">
        <v>3</v>
      </c>
      <c r="F3685" t="s">
        <v>3839</v>
      </c>
      <c r="G3685">
        <v>1.5</v>
      </c>
      <c r="H3685" t="s">
        <v>4060</v>
      </c>
      <c r="I3685">
        <v>4.5</v>
      </c>
      <c r="J3685" t="s">
        <v>36</v>
      </c>
      <c r="K3685" t="s">
        <v>3830</v>
      </c>
      <c r="L3685" t="s">
        <v>3954</v>
      </c>
    </row>
    <row r="3686" spans="1:12" x14ac:dyDescent="0.35">
      <c r="A3686" t="s">
        <v>6980</v>
      </c>
      <c r="B3686" t="s">
        <v>31</v>
      </c>
      <c r="C3686" t="s">
        <v>31</v>
      </c>
      <c r="D3686" t="s">
        <v>3858</v>
      </c>
      <c r="E3686">
        <v>1</v>
      </c>
      <c r="F3686" t="s">
        <v>3846</v>
      </c>
      <c r="G3686">
        <v>1</v>
      </c>
      <c r="H3686" t="s">
        <v>3846</v>
      </c>
      <c r="I3686">
        <v>1</v>
      </c>
      <c r="J3686" t="s">
        <v>36</v>
      </c>
      <c r="K3686" t="s">
        <v>3830</v>
      </c>
      <c r="L3686" t="s">
        <v>5219</v>
      </c>
    </row>
    <row r="3687" spans="1:12" x14ac:dyDescent="0.35">
      <c r="A3687" t="s">
        <v>1455</v>
      </c>
      <c r="B3687" t="s">
        <v>47</v>
      </c>
      <c r="C3687" t="s">
        <v>47</v>
      </c>
      <c r="D3687" t="s">
        <v>3851</v>
      </c>
      <c r="E3687">
        <v>4</v>
      </c>
      <c r="F3687" t="s">
        <v>3879</v>
      </c>
      <c r="G3687">
        <v>4</v>
      </c>
      <c r="H3687" t="s">
        <v>3874</v>
      </c>
      <c r="I3687">
        <v>16</v>
      </c>
      <c r="J3687" t="s">
        <v>25</v>
      </c>
      <c r="K3687" t="s">
        <v>26</v>
      </c>
      <c r="L3687" t="s">
        <v>4446</v>
      </c>
    </row>
    <row r="3688" spans="1:12" x14ac:dyDescent="0.35">
      <c r="A3688" t="s">
        <v>6981</v>
      </c>
      <c r="B3688" t="s">
        <v>42</v>
      </c>
      <c r="C3688" t="s">
        <v>42</v>
      </c>
      <c r="D3688" t="s">
        <v>3834</v>
      </c>
      <c r="E3688">
        <v>5</v>
      </c>
      <c r="F3688" t="s">
        <v>3849</v>
      </c>
      <c r="G3688">
        <v>5</v>
      </c>
      <c r="H3688" t="s">
        <v>3855</v>
      </c>
      <c r="I3688">
        <v>25</v>
      </c>
      <c r="J3688" t="s">
        <v>16</v>
      </c>
      <c r="K3688" t="s">
        <v>3833</v>
      </c>
      <c r="L3688" t="s">
        <v>3954</v>
      </c>
    </row>
    <row r="3689" spans="1:12" x14ac:dyDescent="0.35">
      <c r="A3689" t="s">
        <v>6982</v>
      </c>
      <c r="B3689" t="s">
        <v>15</v>
      </c>
      <c r="C3689" t="s">
        <v>15</v>
      </c>
      <c r="D3689" t="s">
        <v>3838</v>
      </c>
      <c r="E3689">
        <v>2</v>
      </c>
      <c r="F3689" t="s">
        <v>3842</v>
      </c>
      <c r="G3689">
        <v>2</v>
      </c>
      <c r="H3689" t="s">
        <v>3879</v>
      </c>
      <c r="I3689">
        <v>4</v>
      </c>
      <c r="J3689" t="s">
        <v>3825</v>
      </c>
      <c r="K3689" t="s">
        <v>17</v>
      </c>
      <c r="L3689" t="s">
        <v>3978</v>
      </c>
    </row>
    <row r="3690" spans="1:12" x14ac:dyDescent="0.35">
      <c r="A3690" t="s">
        <v>6983</v>
      </c>
      <c r="B3690" t="s">
        <v>24</v>
      </c>
      <c r="C3690" t="s">
        <v>24</v>
      </c>
      <c r="D3690" t="s">
        <v>3851</v>
      </c>
      <c r="E3690">
        <v>4</v>
      </c>
      <c r="F3690" t="s">
        <v>3828</v>
      </c>
      <c r="G3690">
        <v>3</v>
      </c>
      <c r="H3690" t="s">
        <v>3852</v>
      </c>
      <c r="I3690">
        <v>12</v>
      </c>
      <c r="J3690" t="s">
        <v>3833</v>
      </c>
      <c r="K3690" t="s">
        <v>17</v>
      </c>
      <c r="L3690" t="s">
        <v>4574</v>
      </c>
    </row>
    <row r="3691" spans="1:12" x14ac:dyDescent="0.35">
      <c r="A3691" t="s">
        <v>1456</v>
      </c>
      <c r="B3691" t="s">
        <v>31</v>
      </c>
      <c r="C3691" t="s">
        <v>31</v>
      </c>
      <c r="D3691" t="s">
        <v>3858</v>
      </c>
      <c r="E3691">
        <v>1</v>
      </c>
      <c r="F3691" t="s">
        <v>3846</v>
      </c>
      <c r="G3691">
        <v>1</v>
      </c>
      <c r="H3691" t="s">
        <v>3846</v>
      </c>
      <c r="I3691">
        <v>1</v>
      </c>
      <c r="J3691" t="s">
        <v>16</v>
      </c>
      <c r="K3691" t="s">
        <v>17</v>
      </c>
      <c r="L3691" t="s">
        <v>3969</v>
      </c>
    </row>
    <row r="3692" spans="1:12" x14ac:dyDescent="0.35">
      <c r="A3692" t="s">
        <v>1457</v>
      </c>
      <c r="B3692" t="s">
        <v>3833</v>
      </c>
      <c r="C3692" t="s">
        <v>84</v>
      </c>
      <c r="D3692" t="s">
        <v>3858</v>
      </c>
      <c r="E3692">
        <v>1</v>
      </c>
      <c r="F3692" t="s">
        <v>3839</v>
      </c>
      <c r="G3692">
        <v>1.5</v>
      </c>
      <c r="H3692" t="s">
        <v>3839</v>
      </c>
      <c r="I3692">
        <v>1.5</v>
      </c>
      <c r="J3692" t="s">
        <v>16</v>
      </c>
      <c r="K3692" t="s">
        <v>17</v>
      </c>
      <c r="L3692" t="s">
        <v>4367</v>
      </c>
    </row>
    <row r="3693" spans="1:12" x14ac:dyDescent="0.35">
      <c r="A3693" t="s">
        <v>6984</v>
      </c>
      <c r="B3693" t="s">
        <v>24</v>
      </c>
      <c r="C3693" t="s">
        <v>24</v>
      </c>
      <c r="D3693" t="s">
        <v>3834</v>
      </c>
      <c r="E3693">
        <v>5</v>
      </c>
      <c r="F3693" t="s">
        <v>3828</v>
      </c>
      <c r="G3693">
        <v>3</v>
      </c>
      <c r="H3693" t="s">
        <v>3835</v>
      </c>
      <c r="I3693">
        <v>15</v>
      </c>
      <c r="J3693" t="s">
        <v>3833</v>
      </c>
      <c r="K3693" t="s">
        <v>17</v>
      </c>
      <c r="L3693" t="s">
        <v>5487</v>
      </c>
    </row>
    <row r="3694" spans="1:12" x14ac:dyDescent="0.35">
      <c r="A3694" t="s">
        <v>1458</v>
      </c>
      <c r="B3694" t="s">
        <v>42</v>
      </c>
      <c r="C3694" t="s">
        <v>42</v>
      </c>
      <c r="D3694" t="s">
        <v>3851</v>
      </c>
      <c r="E3694">
        <v>4</v>
      </c>
      <c r="F3694" t="s">
        <v>3849</v>
      </c>
      <c r="G3694">
        <v>5</v>
      </c>
      <c r="H3694" t="s">
        <v>3880</v>
      </c>
      <c r="I3694">
        <v>20</v>
      </c>
      <c r="J3694" t="s">
        <v>25</v>
      </c>
      <c r="K3694" t="s">
        <v>26</v>
      </c>
      <c r="L3694" t="s">
        <v>5225</v>
      </c>
    </row>
    <row r="3695" spans="1:12" x14ac:dyDescent="0.35">
      <c r="A3695" t="s">
        <v>6985</v>
      </c>
      <c r="B3695" t="s">
        <v>42</v>
      </c>
      <c r="C3695" t="s">
        <v>42</v>
      </c>
      <c r="D3695" t="s">
        <v>3827</v>
      </c>
      <c r="E3695">
        <v>3</v>
      </c>
      <c r="F3695" t="s">
        <v>3849</v>
      </c>
      <c r="G3695">
        <v>5</v>
      </c>
      <c r="H3695" t="s">
        <v>3835</v>
      </c>
      <c r="I3695">
        <v>15</v>
      </c>
      <c r="J3695" t="s">
        <v>36</v>
      </c>
      <c r="K3695" t="s">
        <v>3833</v>
      </c>
      <c r="L3695" t="s">
        <v>4409</v>
      </c>
    </row>
    <row r="3696" spans="1:12" x14ac:dyDescent="0.35">
      <c r="A3696" t="s">
        <v>6986</v>
      </c>
      <c r="B3696" t="s">
        <v>84</v>
      </c>
      <c r="C3696" t="s">
        <v>84</v>
      </c>
      <c r="D3696" t="s">
        <v>3858</v>
      </c>
      <c r="E3696">
        <v>1</v>
      </c>
      <c r="F3696" t="s">
        <v>3839</v>
      </c>
      <c r="G3696">
        <v>1.5</v>
      </c>
      <c r="H3696" t="s">
        <v>3839</v>
      </c>
      <c r="I3696">
        <v>1.5</v>
      </c>
      <c r="J3696" t="s">
        <v>25</v>
      </c>
      <c r="K3696" t="s">
        <v>3833</v>
      </c>
      <c r="L3696" t="s">
        <v>4064</v>
      </c>
    </row>
    <row r="3697" spans="1:12" x14ac:dyDescent="0.35">
      <c r="A3697" t="s">
        <v>6987</v>
      </c>
      <c r="B3697" t="s">
        <v>31</v>
      </c>
      <c r="C3697" t="s">
        <v>31</v>
      </c>
      <c r="D3697" t="s">
        <v>3838</v>
      </c>
      <c r="E3697">
        <v>2</v>
      </c>
      <c r="F3697" t="s">
        <v>3846</v>
      </c>
      <c r="G3697">
        <v>1</v>
      </c>
      <c r="H3697" t="s">
        <v>3842</v>
      </c>
      <c r="I3697">
        <v>2</v>
      </c>
      <c r="J3697" t="s">
        <v>16</v>
      </c>
      <c r="K3697" t="s">
        <v>3833</v>
      </c>
      <c r="L3697" t="s">
        <v>4631</v>
      </c>
    </row>
    <row r="3698" spans="1:12" x14ac:dyDescent="0.35">
      <c r="A3698" t="s">
        <v>1459</v>
      </c>
      <c r="B3698" t="s">
        <v>58</v>
      </c>
      <c r="C3698" t="s">
        <v>58</v>
      </c>
      <c r="D3698" t="s">
        <v>3858</v>
      </c>
      <c r="E3698">
        <v>1</v>
      </c>
      <c r="F3698" t="s">
        <v>3879</v>
      </c>
      <c r="G3698">
        <v>4</v>
      </c>
      <c r="H3698" t="s">
        <v>3879</v>
      </c>
      <c r="I3698">
        <v>4</v>
      </c>
      <c r="J3698" t="s">
        <v>16</v>
      </c>
      <c r="K3698" t="s">
        <v>17</v>
      </c>
      <c r="L3698" t="s">
        <v>4740</v>
      </c>
    </row>
    <row r="3699" spans="1:12" x14ac:dyDescent="0.35">
      <c r="A3699" t="s">
        <v>4368</v>
      </c>
      <c r="B3699" t="s">
        <v>3825</v>
      </c>
      <c r="C3699" t="s">
        <v>84</v>
      </c>
      <c r="D3699" t="s">
        <v>3858</v>
      </c>
      <c r="E3699">
        <v>1</v>
      </c>
      <c r="F3699" t="s">
        <v>3839</v>
      </c>
      <c r="G3699">
        <v>1.5</v>
      </c>
      <c r="H3699" t="s">
        <v>3839</v>
      </c>
      <c r="I3699">
        <v>1.5</v>
      </c>
      <c r="J3699" t="s">
        <v>3825</v>
      </c>
      <c r="K3699" t="s">
        <v>3833</v>
      </c>
      <c r="L3699" t="s">
        <v>4080</v>
      </c>
    </row>
    <row r="3700" spans="1:12" x14ac:dyDescent="0.35">
      <c r="A3700" t="s">
        <v>1460</v>
      </c>
      <c r="B3700" t="s">
        <v>15</v>
      </c>
      <c r="C3700" t="s">
        <v>15</v>
      </c>
      <c r="D3700" t="s">
        <v>3838</v>
      </c>
      <c r="E3700">
        <v>2</v>
      </c>
      <c r="F3700" t="s">
        <v>3842</v>
      </c>
      <c r="G3700">
        <v>2</v>
      </c>
      <c r="H3700" t="s">
        <v>3879</v>
      </c>
      <c r="I3700">
        <v>4</v>
      </c>
      <c r="J3700" t="s">
        <v>36</v>
      </c>
      <c r="K3700" t="s">
        <v>17</v>
      </c>
      <c r="L3700" t="s">
        <v>4099</v>
      </c>
    </row>
    <row r="3701" spans="1:12" x14ac:dyDescent="0.35">
      <c r="A3701" t="s">
        <v>1461</v>
      </c>
      <c r="B3701" t="s">
        <v>84</v>
      </c>
      <c r="C3701" t="s">
        <v>84</v>
      </c>
      <c r="D3701" t="s">
        <v>3858</v>
      </c>
      <c r="E3701">
        <v>1</v>
      </c>
      <c r="F3701" t="s">
        <v>3839</v>
      </c>
      <c r="G3701">
        <v>1.5</v>
      </c>
      <c r="H3701" t="s">
        <v>3839</v>
      </c>
      <c r="I3701">
        <v>1.5</v>
      </c>
      <c r="J3701" t="s">
        <v>36</v>
      </c>
      <c r="K3701" t="s">
        <v>17</v>
      </c>
      <c r="L3701" t="s">
        <v>4441</v>
      </c>
    </row>
    <row r="3702" spans="1:12" x14ac:dyDescent="0.35">
      <c r="A3702" t="s">
        <v>1462</v>
      </c>
      <c r="B3702" t="s">
        <v>84</v>
      </c>
      <c r="C3702" t="s">
        <v>84</v>
      </c>
      <c r="D3702" t="s">
        <v>3858</v>
      </c>
      <c r="E3702">
        <v>1</v>
      </c>
      <c r="F3702" t="s">
        <v>3839</v>
      </c>
      <c r="G3702">
        <v>1.5</v>
      </c>
      <c r="H3702" t="s">
        <v>3839</v>
      </c>
      <c r="I3702">
        <v>1.5</v>
      </c>
      <c r="J3702" t="s">
        <v>36</v>
      </c>
      <c r="K3702" t="s">
        <v>17</v>
      </c>
      <c r="L3702" t="s">
        <v>5125</v>
      </c>
    </row>
    <row r="3703" spans="1:12" x14ac:dyDescent="0.35">
      <c r="A3703" t="s">
        <v>6988</v>
      </c>
      <c r="B3703" t="s">
        <v>84</v>
      </c>
      <c r="C3703" t="s">
        <v>84</v>
      </c>
      <c r="D3703" t="s">
        <v>3833</v>
      </c>
      <c r="E3703">
        <v>1</v>
      </c>
      <c r="F3703" t="s">
        <v>3839</v>
      </c>
      <c r="G3703">
        <v>1.5</v>
      </c>
      <c r="H3703" t="s">
        <v>3839</v>
      </c>
      <c r="I3703">
        <v>1.5</v>
      </c>
      <c r="J3703" t="s">
        <v>3833</v>
      </c>
      <c r="K3703" t="s">
        <v>26</v>
      </c>
      <c r="L3703" t="s">
        <v>4616</v>
      </c>
    </row>
    <row r="3704" spans="1:12" x14ac:dyDescent="0.35">
      <c r="A3704" t="s">
        <v>1463</v>
      </c>
      <c r="B3704" t="s">
        <v>42</v>
      </c>
      <c r="C3704" t="s">
        <v>42</v>
      </c>
      <c r="D3704" t="s">
        <v>3834</v>
      </c>
      <c r="E3704">
        <v>5</v>
      </c>
      <c r="F3704" t="s">
        <v>3849</v>
      </c>
      <c r="G3704">
        <v>5</v>
      </c>
      <c r="H3704" t="s">
        <v>3855</v>
      </c>
      <c r="I3704">
        <v>25</v>
      </c>
      <c r="J3704" t="s">
        <v>16</v>
      </c>
      <c r="K3704" t="s">
        <v>17</v>
      </c>
      <c r="L3704" t="s">
        <v>3913</v>
      </c>
    </row>
    <row r="3705" spans="1:12" x14ac:dyDescent="0.35">
      <c r="A3705" t="s">
        <v>6989</v>
      </c>
      <c r="B3705" t="s">
        <v>15</v>
      </c>
      <c r="C3705" t="s">
        <v>15</v>
      </c>
      <c r="D3705" t="s">
        <v>3858</v>
      </c>
      <c r="E3705">
        <v>1</v>
      </c>
      <c r="F3705" t="s">
        <v>3842</v>
      </c>
      <c r="G3705">
        <v>2</v>
      </c>
      <c r="H3705" t="s">
        <v>3842</v>
      </c>
      <c r="I3705">
        <v>2</v>
      </c>
      <c r="J3705" t="s">
        <v>3833</v>
      </c>
      <c r="K3705" t="s">
        <v>26</v>
      </c>
      <c r="L3705" t="s">
        <v>3877</v>
      </c>
    </row>
    <row r="3706" spans="1:12" x14ac:dyDescent="0.35">
      <c r="A3706" t="s">
        <v>1464</v>
      </c>
      <c r="B3706" t="s">
        <v>84</v>
      </c>
      <c r="C3706" t="s">
        <v>84</v>
      </c>
      <c r="D3706" t="s">
        <v>3851</v>
      </c>
      <c r="E3706">
        <v>4</v>
      </c>
      <c r="F3706" t="s">
        <v>3839</v>
      </c>
      <c r="G3706">
        <v>1.5</v>
      </c>
      <c r="H3706" t="s">
        <v>3902</v>
      </c>
      <c r="I3706">
        <v>6</v>
      </c>
      <c r="J3706" t="s">
        <v>25</v>
      </c>
      <c r="K3706" t="s">
        <v>17</v>
      </c>
      <c r="L3706" t="s">
        <v>4224</v>
      </c>
    </row>
    <row r="3707" spans="1:12" x14ac:dyDescent="0.35">
      <c r="A3707" t="s">
        <v>4369</v>
      </c>
      <c r="B3707" t="s">
        <v>3830</v>
      </c>
      <c r="C3707" t="s">
        <v>3826</v>
      </c>
      <c r="D3707" t="s">
        <v>3851</v>
      </c>
      <c r="E3707">
        <v>4</v>
      </c>
      <c r="F3707" t="s">
        <v>3879</v>
      </c>
      <c r="G3707">
        <v>4</v>
      </c>
      <c r="H3707" t="s">
        <v>3874</v>
      </c>
      <c r="I3707">
        <v>16</v>
      </c>
      <c r="J3707" t="s">
        <v>25</v>
      </c>
      <c r="K3707" t="s">
        <v>17</v>
      </c>
      <c r="L3707" t="s">
        <v>3877</v>
      </c>
    </row>
    <row r="3708" spans="1:12" x14ac:dyDescent="0.35">
      <c r="A3708" t="s">
        <v>6990</v>
      </c>
      <c r="B3708" t="s">
        <v>58</v>
      </c>
      <c r="C3708" t="s">
        <v>58</v>
      </c>
      <c r="D3708" t="s">
        <v>3851</v>
      </c>
      <c r="E3708">
        <v>4</v>
      </c>
      <c r="F3708" t="s">
        <v>3879</v>
      </c>
      <c r="G3708">
        <v>4</v>
      </c>
      <c r="H3708" t="s">
        <v>3874</v>
      </c>
      <c r="I3708">
        <v>16</v>
      </c>
      <c r="J3708" t="s">
        <v>3825</v>
      </c>
      <c r="K3708" t="s">
        <v>26</v>
      </c>
      <c r="L3708" t="s">
        <v>4040</v>
      </c>
    </row>
    <row r="3709" spans="1:12" x14ac:dyDescent="0.35">
      <c r="A3709" t="s">
        <v>6991</v>
      </c>
      <c r="B3709" t="s">
        <v>84</v>
      </c>
      <c r="C3709" t="s">
        <v>84</v>
      </c>
      <c r="D3709" t="s">
        <v>3827</v>
      </c>
      <c r="E3709">
        <v>3</v>
      </c>
      <c r="F3709" t="s">
        <v>3839</v>
      </c>
      <c r="G3709">
        <v>1.5</v>
      </c>
      <c r="H3709" t="s">
        <v>4060</v>
      </c>
      <c r="I3709">
        <v>4.5</v>
      </c>
      <c r="J3709" t="s">
        <v>16</v>
      </c>
      <c r="K3709" t="s">
        <v>3833</v>
      </c>
      <c r="L3709" t="s">
        <v>4974</v>
      </c>
    </row>
    <row r="3710" spans="1:12" x14ac:dyDescent="0.35">
      <c r="A3710" t="s">
        <v>6992</v>
      </c>
      <c r="B3710" t="s">
        <v>50</v>
      </c>
      <c r="C3710" t="s">
        <v>50</v>
      </c>
      <c r="D3710" t="s">
        <v>3834</v>
      </c>
      <c r="E3710">
        <v>5</v>
      </c>
      <c r="F3710" t="s">
        <v>3828</v>
      </c>
      <c r="G3710">
        <v>3</v>
      </c>
      <c r="H3710" t="s">
        <v>3835</v>
      </c>
      <c r="I3710">
        <v>15</v>
      </c>
      <c r="J3710" t="s">
        <v>16</v>
      </c>
      <c r="K3710" t="s">
        <v>3833</v>
      </c>
      <c r="L3710" t="s">
        <v>4246</v>
      </c>
    </row>
    <row r="3711" spans="1:12" x14ac:dyDescent="0.35">
      <c r="A3711" t="s">
        <v>6993</v>
      </c>
      <c r="B3711" t="s">
        <v>84</v>
      </c>
      <c r="C3711" t="s">
        <v>84</v>
      </c>
      <c r="D3711" t="s">
        <v>3834</v>
      </c>
      <c r="E3711">
        <v>5</v>
      </c>
      <c r="F3711" t="s">
        <v>3839</v>
      </c>
      <c r="G3711">
        <v>1.5</v>
      </c>
      <c r="H3711" t="s">
        <v>3899</v>
      </c>
      <c r="I3711">
        <v>7.5</v>
      </c>
      <c r="J3711" t="s">
        <v>16</v>
      </c>
      <c r="K3711" t="s">
        <v>3833</v>
      </c>
      <c r="L3711" t="s">
        <v>4497</v>
      </c>
    </row>
    <row r="3712" spans="1:12" x14ac:dyDescent="0.35">
      <c r="A3712" t="s">
        <v>4370</v>
      </c>
      <c r="B3712" t="s">
        <v>3825</v>
      </c>
      <c r="C3712" t="s">
        <v>42</v>
      </c>
      <c r="D3712" t="s">
        <v>3858</v>
      </c>
      <c r="E3712">
        <v>1</v>
      </c>
      <c r="F3712" t="s">
        <v>3849</v>
      </c>
      <c r="G3712">
        <v>5</v>
      </c>
      <c r="H3712" t="s">
        <v>3849</v>
      </c>
      <c r="I3712">
        <v>5</v>
      </c>
      <c r="J3712" t="s">
        <v>3833</v>
      </c>
      <c r="K3712" t="s">
        <v>3833</v>
      </c>
      <c r="L3712" t="s">
        <v>4092</v>
      </c>
    </row>
    <row r="3713" spans="1:12" x14ac:dyDescent="0.35">
      <c r="A3713" t="s">
        <v>4371</v>
      </c>
      <c r="B3713" t="s">
        <v>3825</v>
      </c>
      <c r="C3713" t="s">
        <v>15</v>
      </c>
      <c r="D3713" t="s">
        <v>3834</v>
      </c>
      <c r="E3713">
        <v>5</v>
      </c>
      <c r="F3713" t="s">
        <v>3842</v>
      </c>
      <c r="G3713">
        <v>2</v>
      </c>
      <c r="H3713" t="s">
        <v>3843</v>
      </c>
      <c r="I3713">
        <v>10</v>
      </c>
      <c r="J3713" t="s">
        <v>3825</v>
      </c>
      <c r="K3713" t="s">
        <v>26</v>
      </c>
      <c r="L3713" t="s">
        <v>3989</v>
      </c>
    </row>
    <row r="3714" spans="1:12" x14ac:dyDescent="0.35">
      <c r="A3714" t="s">
        <v>6994</v>
      </c>
      <c r="B3714" t="s">
        <v>15</v>
      </c>
      <c r="C3714" t="s">
        <v>15</v>
      </c>
      <c r="D3714" t="s">
        <v>3827</v>
      </c>
      <c r="E3714">
        <v>3</v>
      </c>
      <c r="F3714" t="s">
        <v>3842</v>
      </c>
      <c r="G3714">
        <v>2</v>
      </c>
      <c r="H3714" t="s">
        <v>3902</v>
      </c>
      <c r="I3714">
        <v>6</v>
      </c>
      <c r="J3714" t="s">
        <v>3825</v>
      </c>
      <c r="K3714" t="s">
        <v>17</v>
      </c>
      <c r="L3714" t="s">
        <v>4253</v>
      </c>
    </row>
    <row r="3715" spans="1:12" x14ac:dyDescent="0.35">
      <c r="A3715" t="s">
        <v>1465</v>
      </c>
      <c r="B3715" t="s">
        <v>31</v>
      </c>
      <c r="C3715" t="s">
        <v>31</v>
      </c>
      <c r="D3715" t="s">
        <v>3827</v>
      </c>
      <c r="E3715">
        <v>3</v>
      </c>
      <c r="F3715" t="s">
        <v>3846</v>
      </c>
      <c r="G3715">
        <v>1</v>
      </c>
      <c r="H3715" t="s">
        <v>3828</v>
      </c>
      <c r="I3715">
        <v>3</v>
      </c>
      <c r="J3715" t="s">
        <v>16</v>
      </c>
      <c r="K3715" t="s">
        <v>26</v>
      </c>
      <c r="L3715" t="s">
        <v>3944</v>
      </c>
    </row>
    <row r="3716" spans="1:12" x14ac:dyDescent="0.35">
      <c r="A3716" t="s">
        <v>1466</v>
      </c>
      <c r="B3716" t="s">
        <v>47</v>
      </c>
      <c r="C3716" t="s">
        <v>47</v>
      </c>
      <c r="D3716" t="s">
        <v>3838</v>
      </c>
      <c r="E3716">
        <v>2</v>
      </c>
      <c r="F3716" t="s">
        <v>3833</v>
      </c>
      <c r="G3716">
        <v>4</v>
      </c>
      <c r="H3716" t="s">
        <v>3883</v>
      </c>
      <c r="I3716">
        <v>8</v>
      </c>
      <c r="J3716" t="s">
        <v>36</v>
      </c>
      <c r="K3716" t="s">
        <v>26</v>
      </c>
      <c r="L3716" t="s">
        <v>4249</v>
      </c>
    </row>
    <row r="3717" spans="1:12" x14ac:dyDescent="0.35">
      <c r="A3717" t="s">
        <v>1467</v>
      </c>
      <c r="B3717" t="s">
        <v>31</v>
      </c>
      <c r="C3717" t="s">
        <v>31</v>
      </c>
      <c r="D3717" t="s">
        <v>3827</v>
      </c>
      <c r="E3717">
        <v>3</v>
      </c>
      <c r="F3717" t="s">
        <v>3846</v>
      </c>
      <c r="G3717">
        <v>1</v>
      </c>
      <c r="H3717" t="s">
        <v>3828</v>
      </c>
      <c r="I3717">
        <v>3</v>
      </c>
      <c r="J3717" t="s">
        <v>25</v>
      </c>
      <c r="K3717" t="s">
        <v>17</v>
      </c>
      <c r="L3717" t="s">
        <v>4083</v>
      </c>
    </row>
    <row r="3718" spans="1:12" x14ac:dyDescent="0.35">
      <c r="A3718" t="s">
        <v>6995</v>
      </c>
      <c r="B3718" t="s">
        <v>31</v>
      </c>
      <c r="C3718" t="s">
        <v>31</v>
      </c>
      <c r="D3718" t="s">
        <v>3858</v>
      </c>
      <c r="E3718">
        <v>1</v>
      </c>
      <c r="F3718" t="s">
        <v>3830</v>
      </c>
      <c r="G3718">
        <v>1</v>
      </c>
      <c r="H3718" t="s">
        <v>3846</v>
      </c>
      <c r="I3718">
        <v>1</v>
      </c>
      <c r="J3718" t="s">
        <v>36</v>
      </c>
      <c r="K3718" t="s">
        <v>3833</v>
      </c>
      <c r="L3718" t="s">
        <v>4028</v>
      </c>
    </row>
    <row r="3719" spans="1:12" x14ac:dyDescent="0.35">
      <c r="A3719" t="s">
        <v>4372</v>
      </c>
      <c r="B3719" t="s">
        <v>3830</v>
      </c>
      <c r="C3719" t="s">
        <v>3826</v>
      </c>
      <c r="D3719" t="s">
        <v>3827</v>
      </c>
      <c r="E3719">
        <v>3</v>
      </c>
      <c r="F3719" t="s">
        <v>3879</v>
      </c>
      <c r="G3719">
        <v>4</v>
      </c>
      <c r="H3719" t="s">
        <v>3852</v>
      </c>
      <c r="I3719">
        <v>12</v>
      </c>
      <c r="J3719" t="s">
        <v>25</v>
      </c>
      <c r="K3719" t="s">
        <v>3830</v>
      </c>
      <c r="L3719" t="s">
        <v>3912</v>
      </c>
    </row>
    <row r="3720" spans="1:12" x14ac:dyDescent="0.35">
      <c r="A3720" t="s">
        <v>1468</v>
      </c>
      <c r="B3720" t="s">
        <v>58</v>
      </c>
      <c r="C3720" t="s">
        <v>58</v>
      </c>
      <c r="D3720" t="s">
        <v>3858</v>
      </c>
      <c r="E3720">
        <v>1</v>
      </c>
      <c r="F3720" t="s">
        <v>3879</v>
      </c>
      <c r="G3720">
        <v>4</v>
      </c>
      <c r="H3720" t="s">
        <v>3879</v>
      </c>
      <c r="I3720">
        <v>4</v>
      </c>
      <c r="J3720" t="s">
        <v>25</v>
      </c>
      <c r="K3720" t="s">
        <v>26</v>
      </c>
      <c r="L3720" t="s">
        <v>4138</v>
      </c>
    </row>
    <row r="3721" spans="1:12" x14ac:dyDescent="0.35">
      <c r="A3721" t="s">
        <v>6996</v>
      </c>
      <c r="B3721" t="s">
        <v>84</v>
      </c>
      <c r="C3721" t="s">
        <v>84</v>
      </c>
      <c r="D3721" t="s">
        <v>3838</v>
      </c>
      <c r="E3721">
        <v>2</v>
      </c>
      <c r="F3721" t="s">
        <v>3839</v>
      </c>
      <c r="G3721">
        <v>1.5</v>
      </c>
      <c r="H3721" t="s">
        <v>3828</v>
      </c>
      <c r="I3721">
        <v>3</v>
      </c>
      <c r="J3721" t="s">
        <v>16</v>
      </c>
      <c r="K3721" t="s">
        <v>3825</v>
      </c>
      <c r="L3721" t="s">
        <v>4074</v>
      </c>
    </row>
    <row r="3722" spans="1:12" x14ac:dyDescent="0.35">
      <c r="A3722" t="s">
        <v>6997</v>
      </c>
      <c r="B3722" t="s">
        <v>47</v>
      </c>
      <c r="C3722" t="s">
        <v>47</v>
      </c>
      <c r="D3722" t="s">
        <v>3838</v>
      </c>
      <c r="E3722">
        <v>2</v>
      </c>
      <c r="F3722" t="s">
        <v>3825</v>
      </c>
      <c r="G3722">
        <v>4</v>
      </c>
      <c r="H3722" t="s">
        <v>3883</v>
      </c>
      <c r="I3722">
        <v>8</v>
      </c>
      <c r="J3722" t="s">
        <v>3833</v>
      </c>
      <c r="K3722" t="s">
        <v>3825</v>
      </c>
      <c r="L3722" t="s">
        <v>4423</v>
      </c>
    </row>
    <row r="3723" spans="1:12" x14ac:dyDescent="0.35">
      <c r="A3723" t="s">
        <v>6998</v>
      </c>
      <c r="B3723" t="s">
        <v>47</v>
      </c>
      <c r="C3723" t="s">
        <v>47</v>
      </c>
      <c r="D3723" t="s">
        <v>3827</v>
      </c>
      <c r="E3723">
        <v>3</v>
      </c>
      <c r="F3723" t="s">
        <v>3833</v>
      </c>
      <c r="G3723">
        <v>4</v>
      </c>
      <c r="H3723" t="s">
        <v>3852</v>
      </c>
      <c r="I3723">
        <v>12</v>
      </c>
      <c r="J3723" t="s">
        <v>3833</v>
      </c>
      <c r="K3723" t="s">
        <v>26</v>
      </c>
      <c r="L3723" t="s">
        <v>4468</v>
      </c>
    </row>
    <row r="3724" spans="1:12" x14ac:dyDescent="0.35">
      <c r="A3724" t="s">
        <v>1469</v>
      </c>
      <c r="B3724" t="s">
        <v>42</v>
      </c>
      <c r="C3724" t="s">
        <v>42</v>
      </c>
      <c r="D3724" t="s">
        <v>3834</v>
      </c>
      <c r="E3724">
        <v>5</v>
      </c>
      <c r="F3724" t="s">
        <v>3849</v>
      </c>
      <c r="G3724">
        <v>5</v>
      </c>
      <c r="H3724" t="s">
        <v>3855</v>
      </c>
      <c r="I3724">
        <v>25</v>
      </c>
      <c r="J3724" t="s">
        <v>36</v>
      </c>
      <c r="K3724" t="s">
        <v>26</v>
      </c>
      <c r="L3724" t="s">
        <v>4864</v>
      </c>
    </row>
    <row r="3725" spans="1:12" x14ac:dyDescent="0.35">
      <c r="A3725" t="s">
        <v>1470</v>
      </c>
      <c r="B3725" t="s">
        <v>47</v>
      </c>
      <c r="C3725" t="s">
        <v>47</v>
      </c>
      <c r="D3725" t="s">
        <v>3830</v>
      </c>
      <c r="E3725">
        <v>5</v>
      </c>
      <c r="F3725" t="s">
        <v>3879</v>
      </c>
      <c r="G3725">
        <v>4</v>
      </c>
      <c r="H3725" t="s">
        <v>3880</v>
      </c>
      <c r="I3725">
        <v>20</v>
      </c>
      <c r="J3725" t="s">
        <v>25</v>
      </c>
      <c r="K3725" t="s">
        <v>17</v>
      </c>
      <c r="L3725" t="s">
        <v>4471</v>
      </c>
    </row>
    <row r="3726" spans="1:12" x14ac:dyDescent="0.35">
      <c r="A3726" t="s">
        <v>1471</v>
      </c>
      <c r="B3726" t="s">
        <v>50</v>
      </c>
      <c r="C3726" t="s">
        <v>50</v>
      </c>
      <c r="D3726" t="s">
        <v>3827</v>
      </c>
      <c r="E3726">
        <v>3</v>
      </c>
      <c r="F3726" t="s">
        <v>3828</v>
      </c>
      <c r="G3726">
        <v>3</v>
      </c>
      <c r="H3726" t="s">
        <v>3829</v>
      </c>
      <c r="I3726">
        <v>9</v>
      </c>
      <c r="J3726" t="s">
        <v>16</v>
      </c>
      <c r="K3726" t="s">
        <v>17</v>
      </c>
      <c r="L3726" t="s">
        <v>4745</v>
      </c>
    </row>
    <row r="3727" spans="1:12" x14ac:dyDescent="0.35">
      <c r="A3727" t="s">
        <v>6999</v>
      </c>
      <c r="B3727" t="s">
        <v>50</v>
      </c>
      <c r="C3727" t="s">
        <v>50</v>
      </c>
      <c r="D3727" t="s">
        <v>3851</v>
      </c>
      <c r="E3727">
        <v>4</v>
      </c>
      <c r="F3727" t="s">
        <v>3828</v>
      </c>
      <c r="G3727">
        <v>3</v>
      </c>
      <c r="H3727" t="s">
        <v>3852</v>
      </c>
      <c r="I3727">
        <v>12</v>
      </c>
      <c r="J3727" t="s">
        <v>3833</v>
      </c>
      <c r="K3727" t="s">
        <v>17</v>
      </c>
      <c r="L3727" t="s">
        <v>3898</v>
      </c>
    </row>
    <row r="3728" spans="1:12" x14ac:dyDescent="0.35">
      <c r="A3728" t="s">
        <v>1472</v>
      </c>
      <c r="B3728" t="s">
        <v>24</v>
      </c>
      <c r="C3728" t="s">
        <v>24</v>
      </c>
      <c r="D3728" t="s">
        <v>3827</v>
      </c>
      <c r="E3728">
        <v>3</v>
      </c>
      <c r="F3728" t="s">
        <v>3828</v>
      </c>
      <c r="G3728">
        <v>3</v>
      </c>
      <c r="H3728" t="s">
        <v>3829</v>
      </c>
      <c r="I3728">
        <v>9</v>
      </c>
      <c r="J3728" t="s">
        <v>25</v>
      </c>
      <c r="K3728" t="s">
        <v>17</v>
      </c>
      <c r="L3728" t="s">
        <v>5107</v>
      </c>
    </row>
    <row r="3729" spans="1:12" x14ac:dyDescent="0.35">
      <c r="A3729" t="s">
        <v>7000</v>
      </c>
      <c r="B3729" t="s">
        <v>42</v>
      </c>
      <c r="C3729" t="s">
        <v>42</v>
      </c>
      <c r="D3729" t="s">
        <v>3834</v>
      </c>
      <c r="E3729">
        <v>5</v>
      </c>
      <c r="F3729" t="s">
        <v>3833</v>
      </c>
      <c r="G3729">
        <v>5</v>
      </c>
      <c r="H3729" t="s">
        <v>3855</v>
      </c>
      <c r="I3729">
        <v>25</v>
      </c>
      <c r="J3729" t="s">
        <v>3833</v>
      </c>
      <c r="K3729" t="s">
        <v>3830</v>
      </c>
      <c r="L3729" t="s">
        <v>3954</v>
      </c>
    </row>
    <row r="3730" spans="1:12" x14ac:dyDescent="0.35">
      <c r="A3730" t="s">
        <v>1473</v>
      </c>
      <c r="B3730" t="s">
        <v>50</v>
      </c>
      <c r="C3730" t="s">
        <v>50</v>
      </c>
      <c r="D3730" t="s">
        <v>3838</v>
      </c>
      <c r="E3730">
        <v>2</v>
      </c>
      <c r="F3730" t="s">
        <v>3828</v>
      </c>
      <c r="G3730">
        <v>3</v>
      </c>
      <c r="H3730" t="s">
        <v>3902</v>
      </c>
      <c r="I3730">
        <v>6</v>
      </c>
      <c r="J3730" t="s">
        <v>36</v>
      </c>
      <c r="K3730" t="s">
        <v>26</v>
      </c>
      <c r="L3730" t="s">
        <v>4421</v>
      </c>
    </row>
    <row r="3731" spans="1:12" x14ac:dyDescent="0.35">
      <c r="A3731" t="s">
        <v>7001</v>
      </c>
      <c r="B3731" t="s">
        <v>84</v>
      </c>
      <c r="C3731" t="s">
        <v>84</v>
      </c>
      <c r="D3731" t="s">
        <v>3858</v>
      </c>
      <c r="E3731">
        <v>1</v>
      </c>
      <c r="F3731" t="s">
        <v>3839</v>
      </c>
      <c r="G3731">
        <v>1.5</v>
      </c>
      <c r="H3731" t="s">
        <v>3839</v>
      </c>
      <c r="I3731">
        <v>1.5</v>
      </c>
      <c r="J3731" t="s">
        <v>25</v>
      </c>
      <c r="K3731" t="s">
        <v>3833</v>
      </c>
      <c r="L3731" t="s">
        <v>4255</v>
      </c>
    </row>
    <row r="3732" spans="1:12" x14ac:dyDescent="0.35">
      <c r="A3732" t="s">
        <v>4373</v>
      </c>
      <c r="B3732" t="s">
        <v>3825</v>
      </c>
      <c r="C3732" t="s">
        <v>3826</v>
      </c>
      <c r="D3732" t="s">
        <v>3858</v>
      </c>
      <c r="E3732">
        <v>1</v>
      </c>
      <c r="F3732" t="s">
        <v>3828</v>
      </c>
      <c r="G3732">
        <v>3</v>
      </c>
      <c r="H3732" t="s">
        <v>3828</v>
      </c>
      <c r="I3732">
        <v>3</v>
      </c>
      <c r="J3732" t="s">
        <v>3833</v>
      </c>
      <c r="K3732" t="s">
        <v>26</v>
      </c>
      <c r="L3732" t="s">
        <v>3954</v>
      </c>
    </row>
    <row r="3733" spans="1:12" x14ac:dyDescent="0.35">
      <c r="A3733" t="s">
        <v>7002</v>
      </c>
      <c r="B3733" t="s">
        <v>42</v>
      </c>
      <c r="C3733" t="s">
        <v>42</v>
      </c>
      <c r="D3733" t="s">
        <v>3834</v>
      </c>
      <c r="E3733">
        <v>5</v>
      </c>
      <c r="F3733" t="s">
        <v>3849</v>
      </c>
      <c r="G3733">
        <v>5</v>
      </c>
      <c r="H3733" t="s">
        <v>3855</v>
      </c>
      <c r="I3733">
        <v>25</v>
      </c>
      <c r="J3733" t="s">
        <v>25</v>
      </c>
      <c r="K3733" t="s">
        <v>3833</v>
      </c>
      <c r="L3733" t="s">
        <v>3831</v>
      </c>
    </row>
    <row r="3734" spans="1:12" x14ac:dyDescent="0.35">
      <c r="A3734" t="s">
        <v>7003</v>
      </c>
      <c r="B3734" t="s">
        <v>50</v>
      </c>
      <c r="C3734" t="s">
        <v>50</v>
      </c>
      <c r="D3734" t="s">
        <v>3858</v>
      </c>
      <c r="E3734">
        <v>1</v>
      </c>
      <c r="F3734" t="s">
        <v>3828</v>
      </c>
      <c r="G3734">
        <v>3</v>
      </c>
      <c r="H3734" t="s">
        <v>3828</v>
      </c>
      <c r="I3734">
        <v>3</v>
      </c>
      <c r="J3734" t="s">
        <v>16</v>
      </c>
      <c r="K3734" t="s">
        <v>3833</v>
      </c>
      <c r="L3734" t="s">
        <v>3833</v>
      </c>
    </row>
    <row r="3735" spans="1:12" x14ac:dyDescent="0.35">
      <c r="A3735" t="s">
        <v>7004</v>
      </c>
      <c r="B3735" t="s">
        <v>15</v>
      </c>
      <c r="C3735" t="s">
        <v>15</v>
      </c>
      <c r="D3735" t="s">
        <v>3830</v>
      </c>
      <c r="E3735">
        <v>4</v>
      </c>
      <c r="F3735" t="s">
        <v>3842</v>
      </c>
      <c r="G3735">
        <v>2</v>
      </c>
      <c r="H3735" t="s">
        <v>3883</v>
      </c>
      <c r="I3735">
        <v>8</v>
      </c>
      <c r="J3735" t="s">
        <v>25</v>
      </c>
      <c r="K3735" t="s">
        <v>3833</v>
      </c>
      <c r="L3735" t="s">
        <v>4242</v>
      </c>
    </row>
    <row r="3736" spans="1:12" x14ac:dyDescent="0.35">
      <c r="A3736" t="s">
        <v>1474</v>
      </c>
      <c r="B3736" t="s">
        <v>24</v>
      </c>
      <c r="C3736" t="s">
        <v>24</v>
      </c>
      <c r="D3736" t="s">
        <v>3858</v>
      </c>
      <c r="E3736">
        <v>1</v>
      </c>
      <c r="F3736" t="s">
        <v>3828</v>
      </c>
      <c r="G3736">
        <v>3</v>
      </c>
      <c r="H3736" t="s">
        <v>3828</v>
      </c>
      <c r="I3736">
        <v>3</v>
      </c>
      <c r="J3736" t="s">
        <v>36</v>
      </c>
      <c r="K3736" t="s">
        <v>17</v>
      </c>
      <c r="L3736" t="s">
        <v>4072</v>
      </c>
    </row>
    <row r="3737" spans="1:12" x14ac:dyDescent="0.35">
      <c r="A3737" t="s">
        <v>7005</v>
      </c>
      <c r="B3737" t="s">
        <v>31</v>
      </c>
      <c r="C3737" t="s">
        <v>31</v>
      </c>
      <c r="D3737" t="s">
        <v>3858</v>
      </c>
      <c r="E3737">
        <v>1</v>
      </c>
      <c r="F3737" t="s">
        <v>3846</v>
      </c>
      <c r="G3737">
        <v>1</v>
      </c>
      <c r="H3737" t="s">
        <v>3846</v>
      </c>
      <c r="I3737">
        <v>1</v>
      </c>
      <c r="J3737" t="s">
        <v>3833</v>
      </c>
      <c r="K3737" t="s">
        <v>17</v>
      </c>
      <c r="L3737" t="s">
        <v>3898</v>
      </c>
    </row>
    <row r="3738" spans="1:12" x14ac:dyDescent="0.35">
      <c r="A3738" t="s">
        <v>1475</v>
      </c>
      <c r="B3738" t="s">
        <v>24</v>
      </c>
      <c r="C3738" t="s">
        <v>24</v>
      </c>
      <c r="D3738" t="s">
        <v>3858</v>
      </c>
      <c r="E3738">
        <v>1</v>
      </c>
      <c r="F3738" t="s">
        <v>3828</v>
      </c>
      <c r="G3738">
        <v>3</v>
      </c>
      <c r="H3738" t="s">
        <v>3828</v>
      </c>
      <c r="I3738">
        <v>3</v>
      </c>
      <c r="J3738" t="s">
        <v>25</v>
      </c>
      <c r="K3738" t="s">
        <v>26</v>
      </c>
      <c r="L3738" t="s">
        <v>4401</v>
      </c>
    </row>
    <row r="3739" spans="1:12" x14ac:dyDescent="0.35">
      <c r="A3739" t="s">
        <v>7006</v>
      </c>
      <c r="B3739" t="s">
        <v>15</v>
      </c>
      <c r="C3739" t="s">
        <v>15</v>
      </c>
      <c r="D3739" t="s">
        <v>3858</v>
      </c>
      <c r="E3739">
        <v>1</v>
      </c>
      <c r="F3739" t="s">
        <v>3842</v>
      </c>
      <c r="G3739">
        <v>2</v>
      </c>
      <c r="H3739" t="s">
        <v>3842</v>
      </c>
      <c r="I3739">
        <v>2</v>
      </c>
      <c r="J3739" t="s">
        <v>25</v>
      </c>
      <c r="K3739" t="s">
        <v>3833</v>
      </c>
      <c r="L3739" t="s">
        <v>4375</v>
      </c>
    </row>
    <row r="3740" spans="1:12" x14ac:dyDescent="0.35">
      <c r="A3740" t="s">
        <v>7007</v>
      </c>
      <c r="B3740" t="s">
        <v>84</v>
      </c>
      <c r="C3740" t="s">
        <v>84</v>
      </c>
      <c r="D3740" t="s">
        <v>3858</v>
      </c>
      <c r="E3740">
        <v>1</v>
      </c>
      <c r="F3740" t="s">
        <v>3839</v>
      </c>
      <c r="G3740">
        <v>1.5</v>
      </c>
      <c r="H3740" t="s">
        <v>3839</v>
      </c>
      <c r="I3740">
        <v>1.5</v>
      </c>
      <c r="J3740" t="s">
        <v>3833</v>
      </c>
      <c r="K3740" t="s">
        <v>17</v>
      </c>
      <c r="L3740" t="s">
        <v>3929</v>
      </c>
    </row>
    <row r="3741" spans="1:12" x14ac:dyDescent="0.35">
      <c r="A3741" t="s">
        <v>4374</v>
      </c>
      <c r="B3741" t="s">
        <v>3825</v>
      </c>
      <c r="C3741" t="s">
        <v>3826</v>
      </c>
      <c r="D3741" t="s">
        <v>3834</v>
      </c>
      <c r="E3741">
        <v>5</v>
      </c>
      <c r="F3741" t="s">
        <v>3833</v>
      </c>
      <c r="G3741">
        <v>3</v>
      </c>
      <c r="H3741" t="s">
        <v>3835</v>
      </c>
      <c r="I3741">
        <v>15</v>
      </c>
      <c r="J3741" t="s">
        <v>16</v>
      </c>
      <c r="K3741" t="s">
        <v>26</v>
      </c>
      <c r="L3741" t="s">
        <v>4375</v>
      </c>
    </row>
    <row r="3742" spans="1:12" x14ac:dyDescent="0.35">
      <c r="A3742" t="s">
        <v>1476</v>
      </c>
      <c r="B3742" t="s">
        <v>24</v>
      </c>
      <c r="C3742" t="s">
        <v>24</v>
      </c>
      <c r="D3742" t="s">
        <v>3851</v>
      </c>
      <c r="E3742">
        <v>4</v>
      </c>
      <c r="F3742" t="s">
        <v>3828</v>
      </c>
      <c r="G3742">
        <v>3</v>
      </c>
      <c r="H3742" t="s">
        <v>3852</v>
      </c>
      <c r="I3742">
        <v>12</v>
      </c>
      <c r="J3742" t="s">
        <v>16</v>
      </c>
      <c r="K3742" t="s">
        <v>17</v>
      </c>
      <c r="L3742" t="s">
        <v>3870</v>
      </c>
    </row>
    <row r="3743" spans="1:12" x14ac:dyDescent="0.35">
      <c r="A3743" t="s">
        <v>1477</v>
      </c>
      <c r="B3743" t="s">
        <v>50</v>
      </c>
      <c r="C3743" t="s">
        <v>50</v>
      </c>
      <c r="D3743" t="s">
        <v>3858</v>
      </c>
      <c r="E3743">
        <v>1</v>
      </c>
      <c r="F3743" t="s">
        <v>3828</v>
      </c>
      <c r="G3743">
        <v>3</v>
      </c>
      <c r="H3743" t="s">
        <v>3828</v>
      </c>
      <c r="I3743">
        <v>3</v>
      </c>
      <c r="J3743" t="s">
        <v>16</v>
      </c>
      <c r="K3743" t="s">
        <v>26</v>
      </c>
      <c r="L3743" t="s">
        <v>4083</v>
      </c>
    </row>
    <row r="3744" spans="1:12" x14ac:dyDescent="0.35">
      <c r="A3744" t="s">
        <v>7008</v>
      </c>
      <c r="B3744" t="s">
        <v>42</v>
      </c>
      <c r="C3744" t="s">
        <v>42</v>
      </c>
      <c r="D3744" t="s">
        <v>3834</v>
      </c>
      <c r="E3744">
        <v>5</v>
      </c>
      <c r="F3744" t="s">
        <v>3849</v>
      </c>
      <c r="G3744">
        <v>5</v>
      </c>
      <c r="H3744" t="s">
        <v>3855</v>
      </c>
      <c r="I3744">
        <v>25</v>
      </c>
      <c r="J3744" t="s">
        <v>3825</v>
      </c>
      <c r="K3744" t="s">
        <v>3825</v>
      </c>
      <c r="L3744" t="s">
        <v>5225</v>
      </c>
    </row>
    <row r="3745" spans="1:12" x14ac:dyDescent="0.35">
      <c r="A3745" t="s">
        <v>7009</v>
      </c>
      <c r="B3745" t="s">
        <v>31</v>
      </c>
      <c r="C3745" t="s">
        <v>31</v>
      </c>
      <c r="D3745" t="s">
        <v>3858</v>
      </c>
      <c r="E3745">
        <v>1</v>
      </c>
      <c r="F3745" t="s">
        <v>3846</v>
      </c>
      <c r="G3745">
        <v>1</v>
      </c>
      <c r="H3745" t="s">
        <v>3846</v>
      </c>
      <c r="I3745">
        <v>1</v>
      </c>
      <c r="J3745" t="s">
        <v>36</v>
      </c>
      <c r="K3745" t="s">
        <v>3833</v>
      </c>
      <c r="L3745" t="s">
        <v>4350</v>
      </c>
    </row>
    <row r="3746" spans="1:12" x14ac:dyDescent="0.35">
      <c r="A3746" t="s">
        <v>7010</v>
      </c>
      <c r="B3746" t="s">
        <v>31</v>
      </c>
      <c r="C3746" t="s">
        <v>31</v>
      </c>
      <c r="D3746" t="s">
        <v>3834</v>
      </c>
      <c r="E3746">
        <v>5</v>
      </c>
      <c r="F3746" t="s">
        <v>3846</v>
      </c>
      <c r="G3746">
        <v>1</v>
      </c>
      <c r="H3746" t="s">
        <v>3833</v>
      </c>
      <c r="I3746">
        <v>5</v>
      </c>
      <c r="J3746" t="s">
        <v>3833</v>
      </c>
      <c r="K3746" t="s">
        <v>17</v>
      </c>
      <c r="L3746" t="s">
        <v>5545</v>
      </c>
    </row>
    <row r="3747" spans="1:12" x14ac:dyDescent="0.35">
      <c r="A3747" t="s">
        <v>7011</v>
      </c>
      <c r="B3747" t="s">
        <v>42</v>
      </c>
      <c r="C3747" t="s">
        <v>42</v>
      </c>
      <c r="D3747" t="s">
        <v>3834</v>
      </c>
      <c r="E3747">
        <v>5</v>
      </c>
      <c r="F3747" t="s">
        <v>3849</v>
      </c>
      <c r="G3747">
        <v>5</v>
      </c>
      <c r="H3747" t="s">
        <v>3855</v>
      </c>
      <c r="I3747">
        <v>25</v>
      </c>
      <c r="J3747" t="s">
        <v>3833</v>
      </c>
      <c r="K3747" t="s">
        <v>3833</v>
      </c>
      <c r="L3747" t="s">
        <v>4009</v>
      </c>
    </row>
    <row r="3748" spans="1:12" x14ac:dyDescent="0.35">
      <c r="A3748" t="s">
        <v>7012</v>
      </c>
      <c r="B3748" t="s">
        <v>24</v>
      </c>
      <c r="C3748" t="s">
        <v>24</v>
      </c>
      <c r="D3748" t="s">
        <v>3834</v>
      </c>
      <c r="E3748">
        <v>5</v>
      </c>
      <c r="F3748" t="s">
        <v>3828</v>
      </c>
      <c r="G3748">
        <v>3</v>
      </c>
      <c r="H3748" t="s">
        <v>3835</v>
      </c>
      <c r="I3748">
        <v>15</v>
      </c>
      <c r="J3748" t="s">
        <v>16</v>
      </c>
      <c r="K3748" t="s">
        <v>3833</v>
      </c>
      <c r="L3748" t="s">
        <v>5764</v>
      </c>
    </row>
    <row r="3749" spans="1:12" x14ac:dyDescent="0.35">
      <c r="A3749" t="s">
        <v>7013</v>
      </c>
      <c r="B3749" t="s">
        <v>31</v>
      </c>
      <c r="C3749" t="s">
        <v>31</v>
      </c>
      <c r="D3749" t="s">
        <v>3851</v>
      </c>
      <c r="E3749">
        <v>4</v>
      </c>
      <c r="F3749" t="s">
        <v>3846</v>
      </c>
      <c r="G3749">
        <v>1</v>
      </c>
      <c r="H3749" t="s">
        <v>3879</v>
      </c>
      <c r="I3749">
        <v>4</v>
      </c>
      <c r="J3749" t="s">
        <v>3833</v>
      </c>
      <c r="K3749" t="s">
        <v>3833</v>
      </c>
      <c r="L3749" t="s">
        <v>4227</v>
      </c>
    </row>
    <row r="3750" spans="1:12" x14ac:dyDescent="0.35">
      <c r="A3750" t="s">
        <v>7014</v>
      </c>
      <c r="B3750" t="s">
        <v>31</v>
      </c>
      <c r="C3750" t="s">
        <v>31</v>
      </c>
      <c r="D3750" t="s">
        <v>3838</v>
      </c>
      <c r="E3750">
        <v>2</v>
      </c>
      <c r="F3750" t="s">
        <v>3846</v>
      </c>
      <c r="G3750">
        <v>1</v>
      </c>
      <c r="H3750" t="s">
        <v>3825</v>
      </c>
      <c r="I3750">
        <v>2</v>
      </c>
      <c r="J3750" t="s">
        <v>25</v>
      </c>
      <c r="K3750" t="s">
        <v>3833</v>
      </c>
      <c r="L3750" t="s">
        <v>3863</v>
      </c>
    </row>
    <row r="3751" spans="1:12" x14ac:dyDescent="0.35">
      <c r="A3751" t="s">
        <v>7015</v>
      </c>
      <c r="B3751" t="s">
        <v>58</v>
      </c>
      <c r="C3751" t="s">
        <v>58</v>
      </c>
      <c r="D3751" t="s">
        <v>3834</v>
      </c>
      <c r="E3751">
        <v>5</v>
      </c>
      <c r="F3751" t="s">
        <v>3879</v>
      </c>
      <c r="G3751">
        <v>4</v>
      </c>
      <c r="H3751" t="s">
        <v>3880</v>
      </c>
      <c r="I3751">
        <v>20</v>
      </c>
      <c r="J3751" t="s">
        <v>3833</v>
      </c>
      <c r="K3751" t="s">
        <v>3833</v>
      </c>
      <c r="L3751" t="s">
        <v>4460</v>
      </c>
    </row>
    <row r="3752" spans="1:12" x14ac:dyDescent="0.35">
      <c r="A3752" t="s">
        <v>7016</v>
      </c>
      <c r="B3752" t="s">
        <v>24</v>
      </c>
      <c r="C3752" t="s">
        <v>24</v>
      </c>
      <c r="D3752" t="s">
        <v>3851</v>
      </c>
      <c r="E3752">
        <v>4</v>
      </c>
      <c r="F3752" t="s">
        <v>3828</v>
      </c>
      <c r="G3752">
        <v>3</v>
      </c>
      <c r="H3752" t="s">
        <v>3852</v>
      </c>
      <c r="I3752">
        <v>12</v>
      </c>
      <c r="J3752" t="s">
        <v>25</v>
      </c>
      <c r="K3752" t="s">
        <v>3833</v>
      </c>
      <c r="L3752" t="s">
        <v>4457</v>
      </c>
    </row>
    <row r="3753" spans="1:12" x14ac:dyDescent="0.35">
      <c r="A3753" t="s">
        <v>7017</v>
      </c>
      <c r="B3753" t="s">
        <v>47</v>
      </c>
      <c r="C3753" t="s">
        <v>47</v>
      </c>
      <c r="D3753" t="s">
        <v>3827</v>
      </c>
      <c r="E3753">
        <v>3</v>
      </c>
      <c r="F3753" t="s">
        <v>3879</v>
      </c>
      <c r="G3753">
        <v>4</v>
      </c>
      <c r="H3753" t="s">
        <v>3852</v>
      </c>
      <c r="I3753">
        <v>12</v>
      </c>
      <c r="J3753" t="s">
        <v>36</v>
      </c>
      <c r="K3753" t="s">
        <v>3830</v>
      </c>
      <c r="L3753" t="s">
        <v>5487</v>
      </c>
    </row>
    <row r="3754" spans="1:12" x14ac:dyDescent="0.35">
      <c r="A3754" t="s">
        <v>1478</v>
      </c>
      <c r="B3754" t="s">
        <v>58</v>
      </c>
      <c r="C3754" t="s">
        <v>58</v>
      </c>
      <c r="D3754" t="s">
        <v>3838</v>
      </c>
      <c r="E3754">
        <v>2</v>
      </c>
      <c r="F3754" t="s">
        <v>3879</v>
      </c>
      <c r="G3754">
        <v>4</v>
      </c>
      <c r="H3754" t="s">
        <v>3883</v>
      </c>
      <c r="I3754">
        <v>8</v>
      </c>
      <c r="J3754" t="s">
        <v>36</v>
      </c>
      <c r="K3754" t="s">
        <v>26</v>
      </c>
      <c r="L3754" t="s">
        <v>4801</v>
      </c>
    </row>
    <row r="3755" spans="1:12" x14ac:dyDescent="0.35">
      <c r="A3755" t="s">
        <v>7018</v>
      </c>
      <c r="B3755" t="s">
        <v>50</v>
      </c>
      <c r="C3755" t="s">
        <v>50</v>
      </c>
      <c r="D3755" t="s">
        <v>3858</v>
      </c>
      <c r="E3755">
        <v>1</v>
      </c>
      <c r="F3755" t="s">
        <v>3828</v>
      </c>
      <c r="G3755">
        <v>3</v>
      </c>
      <c r="H3755" t="s">
        <v>3828</v>
      </c>
      <c r="I3755">
        <v>3</v>
      </c>
      <c r="J3755" t="s">
        <v>36</v>
      </c>
      <c r="K3755" t="s">
        <v>3833</v>
      </c>
      <c r="L3755" t="s">
        <v>4433</v>
      </c>
    </row>
    <row r="3756" spans="1:12" x14ac:dyDescent="0.35">
      <c r="A3756" t="s">
        <v>7019</v>
      </c>
      <c r="B3756" t="s">
        <v>31</v>
      </c>
      <c r="C3756" t="s">
        <v>31</v>
      </c>
      <c r="D3756" t="s">
        <v>3851</v>
      </c>
      <c r="E3756">
        <v>4</v>
      </c>
      <c r="F3756" t="s">
        <v>3846</v>
      </c>
      <c r="G3756">
        <v>1</v>
      </c>
      <c r="H3756" t="s">
        <v>3879</v>
      </c>
      <c r="I3756">
        <v>4</v>
      </c>
      <c r="J3756" t="s">
        <v>3830</v>
      </c>
      <c r="K3756" t="s">
        <v>17</v>
      </c>
      <c r="L3756" t="s">
        <v>4100</v>
      </c>
    </row>
    <row r="3757" spans="1:12" x14ac:dyDescent="0.35">
      <c r="A3757" t="s">
        <v>7020</v>
      </c>
      <c r="B3757" t="s">
        <v>47</v>
      </c>
      <c r="C3757" t="s">
        <v>47</v>
      </c>
      <c r="D3757" t="s">
        <v>3851</v>
      </c>
      <c r="E3757">
        <v>4</v>
      </c>
      <c r="F3757" t="s">
        <v>3879</v>
      </c>
      <c r="G3757">
        <v>4</v>
      </c>
      <c r="H3757" t="s">
        <v>3874</v>
      </c>
      <c r="I3757">
        <v>16</v>
      </c>
      <c r="J3757" t="s">
        <v>25</v>
      </c>
      <c r="K3757" t="s">
        <v>26</v>
      </c>
      <c r="L3757" t="s">
        <v>3830</v>
      </c>
    </row>
    <row r="3758" spans="1:12" x14ac:dyDescent="0.35">
      <c r="A3758" t="s">
        <v>7021</v>
      </c>
      <c r="B3758" t="s">
        <v>24</v>
      </c>
      <c r="C3758" t="s">
        <v>24</v>
      </c>
      <c r="D3758" t="s">
        <v>3851</v>
      </c>
      <c r="E3758">
        <v>4</v>
      </c>
      <c r="F3758" t="s">
        <v>3828</v>
      </c>
      <c r="G3758">
        <v>3</v>
      </c>
      <c r="H3758" t="s">
        <v>3852</v>
      </c>
      <c r="I3758">
        <v>12</v>
      </c>
      <c r="J3758" t="s">
        <v>3833</v>
      </c>
      <c r="K3758" t="s">
        <v>3833</v>
      </c>
      <c r="L3758" t="s">
        <v>4066</v>
      </c>
    </row>
    <row r="3759" spans="1:12" x14ac:dyDescent="0.35">
      <c r="A3759" t="s">
        <v>4376</v>
      </c>
      <c r="B3759" t="s">
        <v>3825</v>
      </c>
      <c r="C3759" t="s">
        <v>15</v>
      </c>
      <c r="D3759" t="s">
        <v>3827</v>
      </c>
      <c r="E3759">
        <v>3</v>
      </c>
      <c r="F3759" t="s">
        <v>3842</v>
      </c>
      <c r="G3759">
        <v>2</v>
      </c>
      <c r="H3759" t="s">
        <v>3902</v>
      </c>
      <c r="I3759">
        <v>6</v>
      </c>
      <c r="J3759" t="s">
        <v>3833</v>
      </c>
      <c r="K3759" t="s">
        <v>26</v>
      </c>
      <c r="L3759" t="s">
        <v>4377</v>
      </c>
    </row>
    <row r="3760" spans="1:12" x14ac:dyDescent="0.35">
      <c r="A3760" t="s">
        <v>7022</v>
      </c>
      <c r="B3760" t="s">
        <v>47</v>
      </c>
      <c r="C3760" t="s">
        <v>47</v>
      </c>
      <c r="D3760" t="s">
        <v>3838</v>
      </c>
      <c r="E3760">
        <v>2</v>
      </c>
      <c r="F3760" t="s">
        <v>3879</v>
      </c>
      <c r="G3760">
        <v>4</v>
      </c>
      <c r="H3760" t="s">
        <v>3883</v>
      </c>
      <c r="I3760">
        <v>8</v>
      </c>
      <c r="J3760" t="s">
        <v>16</v>
      </c>
      <c r="K3760" t="s">
        <v>3833</v>
      </c>
      <c r="L3760" t="s">
        <v>4305</v>
      </c>
    </row>
    <row r="3761" spans="1:12" x14ac:dyDescent="0.35">
      <c r="A3761" t="s">
        <v>4378</v>
      </c>
      <c r="B3761" t="s">
        <v>3833</v>
      </c>
      <c r="C3761" t="s">
        <v>42</v>
      </c>
      <c r="D3761" t="s">
        <v>3838</v>
      </c>
      <c r="E3761">
        <v>2</v>
      </c>
      <c r="F3761" t="s">
        <v>3849</v>
      </c>
      <c r="G3761">
        <v>5</v>
      </c>
      <c r="H3761" t="s">
        <v>3843</v>
      </c>
      <c r="I3761">
        <v>10</v>
      </c>
      <c r="J3761" t="s">
        <v>36</v>
      </c>
      <c r="K3761" t="s">
        <v>3833</v>
      </c>
      <c r="L3761" t="s">
        <v>4188</v>
      </c>
    </row>
    <row r="3762" spans="1:12" x14ac:dyDescent="0.35">
      <c r="A3762" t="s">
        <v>1479</v>
      </c>
      <c r="B3762" t="s">
        <v>47</v>
      </c>
      <c r="C3762" t="s">
        <v>47</v>
      </c>
      <c r="D3762" t="s">
        <v>3838</v>
      </c>
      <c r="E3762">
        <v>2</v>
      </c>
      <c r="F3762" t="s">
        <v>3879</v>
      </c>
      <c r="G3762">
        <v>4</v>
      </c>
      <c r="H3762" t="s">
        <v>3883</v>
      </c>
      <c r="I3762">
        <v>8</v>
      </c>
      <c r="J3762" t="s">
        <v>16</v>
      </c>
      <c r="K3762" t="s">
        <v>17</v>
      </c>
      <c r="L3762" t="s">
        <v>3907</v>
      </c>
    </row>
    <row r="3763" spans="1:12" x14ac:dyDescent="0.35">
      <c r="A3763" t="s">
        <v>1480</v>
      </c>
      <c r="B3763" t="s">
        <v>3825</v>
      </c>
      <c r="C3763" t="s">
        <v>15</v>
      </c>
      <c r="D3763" t="s">
        <v>3834</v>
      </c>
      <c r="E3763">
        <v>5</v>
      </c>
      <c r="F3763" t="s">
        <v>3842</v>
      </c>
      <c r="G3763">
        <v>2</v>
      </c>
      <c r="H3763" t="s">
        <v>3843</v>
      </c>
      <c r="I3763">
        <v>10</v>
      </c>
      <c r="J3763" t="s">
        <v>36</v>
      </c>
      <c r="K3763" t="s">
        <v>17</v>
      </c>
      <c r="L3763" t="s">
        <v>4379</v>
      </c>
    </row>
    <row r="3764" spans="1:12" x14ac:dyDescent="0.35">
      <c r="A3764" t="s">
        <v>1481</v>
      </c>
      <c r="B3764" t="s">
        <v>42</v>
      </c>
      <c r="C3764" t="s">
        <v>42</v>
      </c>
      <c r="D3764" t="s">
        <v>3830</v>
      </c>
      <c r="E3764">
        <v>4</v>
      </c>
      <c r="F3764" t="s">
        <v>3849</v>
      </c>
      <c r="G3764">
        <v>5</v>
      </c>
      <c r="H3764" t="s">
        <v>3880</v>
      </c>
      <c r="I3764">
        <v>20</v>
      </c>
      <c r="J3764" t="s">
        <v>25</v>
      </c>
      <c r="K3764" t="s">
        <v>17</v>
      </c>
      <c r="L3764" t="s">
        <v>3973</v>
      </c>
    </row>
    <row r="3765" spans="1:12" x14ac:dyDescent="0.35">
      <c r="A3765" t="s">
        <v>1482</v>
      </c>
      <c r="B3765" t="s">
        <v>84</v>
      </c>
      <c r="C3765" t="s">
        <v>84</v>
      </c>
      <c r="D3765" t="s">
        <v>3827</v>
      </c>
      <c r="E3765">
        <v>3</v>
      </c>
      <c r="F3765" t="s">
        <v>3839</v>
      </c>
      <c r="G3765">
        <v>1.5</v>
      </c>
      <c r="H3765" t="s">
        <v>4060</v>
      </c>
      <c r="I3765">
        <v>4.5</v>
      </c>
      <c r="J3765" t="s">
        <v>36</v>
      </c>
      <c r="K3765" t="s">
        <v>17</v>
      </c>
      <c r="L3765" t="s">
        <v>4719</v>
      </c>
    </row>
    <row r="3766" spans="1:12" x14ac:dyDescent="0.35">
      <c r="A3766" t="s">
        <v>4380</v>
      </c>
      <c r="B3766" t="s">
        <v>3825</v>
      </c>
      <c r="C3766" t="s">
        <v>15</v>
      </c>
      <c r="D3766" t="s">
        <v>3827</v>
      </c>
      <c r="E3766">
        <v>3</v>
      </c>
      <c r="F3766" t="s">
        <v>3842</v>
      </c>
      <c r="G3766">
        <v>2</v>
      </c>
      <c r="H3766" t="s">
        <v>3902</v>
      </c>
      <c r="I3766">
        <v>6</v>
      </c>
      <c r="J3766" t="s">
        <v>25</v>
      </c>
      <c r="K3766" t="s">
        <v>3833</v>
      </c>
      <c r="L3766" t="s">
        <v>3946</v>
      </c>
    </row>
    <row r="3767" spans="1:12" x14ac:dyDescent="0.35">
      <c r="A3767" t="s">
        <v>7023</v>
      </c>
      <c r="B3767" t="s">
        <v>42</v>
      </c>
      <c r="C3767" t="s">
        <v>42</v>
      </c>
      <c r="D3767" t="s">
        <v>3858</v>
      </c>
      <c r="E3767">
        <v>1</v>
      </c>
      <c r="F3767" t="s">
        <v>3849</v>
      </c>
      <c r="G3767">
        <v>5</v>
      </c>
      <c r="H3767" t="s">
        <v>3849</v>
      </c>
      <c r="I3767">
        <v>5</v>
      </c>
      <c r="J3767" t="s">
        <v>16</v>
      </c>
      <c r="K3767" t="s">
        <v>3833</v>
      </c>
      <c r="L3767" t="s">
        <v>4704</v>
      </c>
    </row>
    <row r="3768" spans="1:12" x14ac:dyDescent="0.35">
      <c r="A3768" t="s">
        <v>1483</v>
      </c>
      <c r="B3768" t="s">
        <v>84</v>
      </c>
      <c r="C3768" t="s">
        <v>84</v>
      </c>
      <c r="D3768" t="s">
        <v>3834</v>
      </c>
      <c r="E3768">
        <v>5</v>
      </c>
      <c r="F3768" t="s">
        <v>3839</v>
      </c>
      <c r="G3768">
        <v>1.5</v>
      </c>
      <c r="H3768" t="s">
        <v>3899</v>
      </c>
      <c r="I3768">
        <v>7.5</v>
      </c>
      <c r="J3768" t="s">
        <v>16</v>
      </c>
      <c r="K3768" t="s">
        <v>26</v>
      </c>
      <c r="L3768" t="s">
        <v>3922</v>
      </c>
    </row>
    <row r="3769" spans="1:12" x14ac:dyDescent="0.35">
      <c r="A3769" t="s">
        <v>7024</v>
      </c>
      <c r="B3769" t="s">
        <v>84</v>
      </c>
      <c r="C3769" t="s">
        <v>84</v>
      </c>
      <c r="D3769" t="s">
        <v>3834</v>
      </c>
      <c r="E3769">
        <v>5</v>
      </c>
      <c r="F3769" t="s">
        <v>3839</v>
      </c>
      <c r="G3769">
        <v>1.5</v>
      </c>
      <c r="H3769" t="s">
        <v>3899</v>
      </c>
      <c r="I3769">
        <v>7.5</v>
      </c>
      <c r="J3769" t="s">
        <v>25</v>
      </c>
      <c r="K3769" t="s">
        <v>3833</v>
      </c>
      <c r="L3769" t="s">
        <v>4019</v>
      </c>
    </row>
    <row r="3770" spans="1:12" x14ac:dyDescent="0.35">
      <c r="A3770" t="s">
        <v>1484</v>
      </c>
      <c r="B3770" t="s">
        <v>84</v>
      </c>
      <c r="C3770" t="s">
        <v>84</v>
      </c>
      <c r="D3770" t="s">
        <v>3851</v>
      </c>
      <c r="E3770">
        <v>4</v>
      </c>
      <c r="F3770" t="s">
        <v>3839</v>
      </c>
      <c r="G3770">
        <v>1.5</v>
      </c>
      <c r="H3770" t="s">
        <v>3902</v>
      </c>
      <c r="I3770">
        <v>6</v>
      </c>
      <c r="J3770" t="s">
        <v>36</v>
      </c>
      <c r="K3770" t="s">
        <v>17</v>
      </c>
      <c r="L3770" t="s">
        <v>3865</v>
      </c>
    </row>
    <row r="3771" spans="1:12" x14ac:dyDescent="0.35">
      <c r="A3771" t="s">
        <v>7025</v>
      </c>
      <c r="B3771" t="s">
        <v>84</v>
      </c>
      <c r="C3771" t="s">
        <v>84</v>
      </c>
      <c r="D3771" t="s">
        <v>3834</v>
      </c>
      <c r="E3771">
        <v>5</v>
      </c>
      <c r="F3771" t="s">
        <v>3839</v>
      </c>
      <c r="G3771">
        <v>1.5</v>
      </c>
      <c r="H3771" t="s">
        <v>3899</v>
      </c>
      <c r="I3771">
        <v>7.5</v>
      </c>
      <c r="J3771" t="s">
        <v>3833</v>
      </c>
      <c r="K3771" t="s">
        <v>26</v>
      </c>
      <c r="L3771" t="s">
        <v>3825</v>
      </c>
    </row>
    <row r="3772" spans="1:12" x14ac:dyDescent="0.35">
      <c r="A3772" t="s">
        <v>1485</v>
      </c>
      <c r="B3772" t="s">
        <v>50</v>
      </c>
      <c r="C3772" t="s">
        <v>50</v>
      </c>
      <c r="D3772" t="s">
        <v>3827</v>
      </c>
      <c r="E3772">
        <v>3</v>
      </c>
      <c r="F3772" t="s">
        <v>3828</v>
      </c>
      <c r="G3772">
        <v>3</v>
      </c>
      <c r="H3772" t="s">
        <v>3829</v>
      </c>
      <c r="I3772">
        <v>9</v>
      </c>
      <c r="J3772" t="s">
        <v>16</v>
      </c>
      <c r="K3772" t="s">
        <v>17</v>
      </c>
      <c r="L3772" t="s">
        <v>5052</v>
      </c>
    </row>
    <row r="3773" spans="1:12" x14ac:dyDescent="0.35">
      <c r="A3773" t="s">
        <v>7026</v>
      </c>
      <c r="B3773" t="s">
        <v>42</v>
      </c>
      <c r="C3773" t="s">
        <v>42</v>
      </c>
      <c r="D3773" t="s">
        <v>3838</v>
      </c>
      <c r="E3773">
        <v>2</v>
      </c>
      <c r="F3773" t="s">
        <v>3849</v>
      </c>
      <c r="G3773">
        <v>5</v>
      </c>
      <c r="H3773" t="s">
        <v>3843</v>
      </c>
      <c r="I3773">
        <v>10</v>
      </c>
      <c r="J3773" t="s">
        <v>36</v>
      </c>
      <c r="K3773" t="s">
        <v>3833</v>
      </c>
      <c r="L3773" t="s">
        <v>3987</v>
      </c>
    </row>
    <row r="3774" spans="1:12" x14ac:dyDescent="0.35">
      <c r="A3774" t="s">
        <v>7027</v>
      </c>
      <c r="B3774" t="s">
        <v>47</v>
      </c>
      <c r="C3774" t="s">
        <v>47</v>
      </c>
      <c r="D3774" t="s">
        <v>3851</v>
      </c>
      <c r="E3774">
        <v>4</v>
      </c>
      <c r="F3774" t="s">
        <v>3879</v>
      </c>
      <c r="G3774">
        <v>4</v>
      </c>
      <c r="H3774" t="s">
        <v>3874</v>
      </c>
      <c r="I3774">
        <v>16</v>
      </c>
      <c r="J3774" t="s">
        <v>3833</v>
      </c>
      <c r="K3774" t="s">
        <v>17</v>
      </c>
      <c r="L3774" t="s">
        <v>4056</v>
      </c>
    </row>
    <row r="3775" spans="1:12" x14ac:dyDescent="0.35">
      <c r="A3775" t="s">
        <v>1486</v>
      </c>
      <c r="B3775" t="s">
        <v>42</v>
      </c>
      <c r="C3775" t="s">
        <v>42</v>
      </c>
      <c r="D3775" t="s">
        <v>3830</v>
      </c>
      <c r="E3775">
        <v>4</v>
      </c>
      <c r="F3775" t="s">
        <v>3849</v>
      </c>
      <c r="G3775">
        <v>5</v>
      </c>
      <c r="H3775" t="s">
        <v>3880</v>
      </c>
      <c r="I3775">
        <v>20</v>
      </c>
      <c r="J3775" t="s">
        <v>16</v>
      </c>
      <c r="K3775" t="s">
        <v>26</v>
      </c>
      <c r="L3775" t="s">
        <v>4111</v>
      </c>
    </row>
    <row r="3776" spans="1:12" x14ac:dyDescent="0.35">
      <c r="A3776" t="s">
        <v>4381</v>
      </c>
      <c r="B3776" t="s">
        <v>3833</v>
      </c>
      <c r="C3776" t="s">
        <v>15</v>
      </c>
      <c r="D3776" t="s">
        <v>3827</v>
      </c>
      <c r="E3776">
        <v>3</v>
      </c>
      <c r="F3776" t="s">
        <v>3842</v>
      </c>
      <c r="G3776">
        <v>2</v>
      </c>
      <c r="H3776" t="s">
        <v>3902</v>
      </c>
      <c r="I3776">
        <v>6</v>
      </c>
      <c r="J3776" t="s">
        <v>16</v>
      </c>
      <c r="K3776" t="s">
        <v>3833</v>
      </c>
      <c r="L3776" t="s">
        <v>4382</v>
      </c>
    </row>
    <row r="3777" spans="1:12" x14ac:dyDescent="0.35">
      <c r="A3777" t="s">
        <v>1487</v>
      </c>
      <c r="B3777" t="s">
        <v>42</v>
      </c>
      <c r="C3777" t="s">
        <v>42</v>
      </c>
      <c r="D3777" t="s">
        <v>3834</v>
      </c>
      <c r="E3777">
        <v>5</v>
      </c>
      <c r="F3777" t="s">
        <v>3849</v>
      </c>
      <c r="G3777">
        <v>5</v>
      </c>
      <c r="H3777" t="s">
        <v>3830</v>
      </c>
      <c r="I3777">
        <v>25</v>
      </c>
      <c r="J3777" t="s">
        <v>36</v>
      </c>
      <c r="K3777" t="s">
        <v>26</v>
      </c>
      <c r="L3777" t="s">
        <v>4696</v>
      </c>
    </row>
    <row r="3778" spans="1:12" x14ac:dyDescent="0.35">
      <c r="A3778" t="s">
        <v>7028</v>
      </c>
      <c r="B3778" t="s">
        <v>15</v>
      </c>
      <c r="C3778" t="s">
        <v>15</v>
      </c>
      <c r="D3778" t="s">
        <v>3834</v>
      </c>
      <c r="E3778">
        <v>5</v>
      </c>
      <c r="F3778" t="s">
        <v>3842</v>
      </c>
      <c r="G3778">
        <v>2</v>
      </c>
      <c r="H3778" t="s">
        <v>3843</v>
      </c>
      <c r="I3778">
        <v>10</v>
      </c>
      <c r="J3778" t="s">
        <v>3830</v>
      </c>
      <c r="K3778" t="s">
        <v>17</v>
      </c>
      <c r="L3778" t="s">
        <v>4035</v>
      </c>
    </row>
    <row r="3779" spans="1:12" x14ac:dyDescent="0.35">
      <c r="A3779" t="s">
        <v>1488</v>
      </c>
      <c r="B3779" t="s">
        <v>24</v>
      </c>
      <c r="C3779" t="s">
        <v>24</v>
      </c>
      <c r="D3779" t="s">
        <v>3827</v>
      </c>
      <c r="E3779">
        <v>3</v>
      </c>
      <c r="F3779" t="s">
        <v>3828</v>
      </c>
      <c r="G3779">
        <v>3</v>
      </c>
      <c r="H3779" t="s">
        <v>3829</v>
      </c>
      <c r="I3779">
        <v>9</v>
      </c>
      <c r="J3779" t="s">
        <v>36</v>
      </c>
      <c r="K3779" t="s">
        <v>17</v>
      </c>
      <c r="L3779" t="s">
        <v>4011</v>
      </c>
    </row>
    <row r="3780" spans="1:12" x14ac:dyDescent="0.35">
      <c r="A3780" t="s">
        <v>7029</v>
      </c>
      <c r="B3780" t="s">
        <v>42</v>
      </c>
      <c r="C3780" t="s">
        <v>42</v>
      </c>
      <c r="D3780" t="s">
        <v>3838</v>
      </c>
      <c r="E3780">
        <v>2</v>
      </c>
      <c r="F3780" t="s">
        <v>3849</v>
      </c>
      <c r="G3780">
        <v>5</v>
      </c>
      <c r="H3780" t="s">
        <v>3843</v>
      </c>
      <c r="I3780">
        <v>10</v>
      </c>
      <c r="J3780" t="s">
        <v>3833</v>
      </c>
      <c r="K3780" t="s">
        <v>26</v>
      </c>
      <c r="L3780" t="s">
        <v>4586</v>
      </c>
    </row>
    <row r="3781" spans="1:12" x14ac:dyDescent="0.35">
      <c r="A3781" t="s">
        <v>4383</v>
      </c>
      <c r="B3781" t="s">
        <v>3825</v>
      </c>
      <c r="C3781" t="s">
        <v>3826</v>
      </c>
      <c r="D3781" t="s">
        <v>3825</v>
      </c>
      <c r="E3781" t="s">
        <v>3826</v>
      </c>
      <c r="F3781" t="s">
        <v>3825</v>
      </c>
      <c r="G3781" t="s">
        <v>3826</v>
      </c>
      <c r="H3781" t="s">
        <v>3855</v>
      </c>
      <c r="I3781">
        <v>25</v>
      </c>
      <c r="J3781" t="s">
        <v>3833</v>
      </c>
      <c r="K3781" t="s">
        <v>26</v>
      </c>
      <c r="L3781" t="s">
        <v>3912</v>
      </c>
    </row>
    <row r="3782" spans="1:12" x14ac:dyDescent="0.35">
      <c r="A3782" t="s">
        <v>7030</v>
      </c>
      <c r="B3782" t="s">
        <v>31</v>
      </c>
      <c r="C3782" t="s">
        <v>31</v>
      </c>
      <c r="D3782" t="s">
        <v>3838</v>
      </c>
      <c r="E3782">
        <v>2</v>
      </c>
      <c r="F3782" t="s">
        <v>3846</v>
      </c>
      <c r="G3782">
        <v>1</v>
      </c>
      <c r="H3782" t="s">
        <v>3842</v>
      </c>
      <c r="I3782">
        <v>2</v>
      </c>
      <c r="J3782" t="s">
        <v>36</v>
      </c>
      <c r="K3782" t="s">
        <v>3830</v>
      </c>
      <c r="L3782" t="s">
        <v>4305</v>
      </c>
    </row>
    <row r="3783" spans="1:12" x14ac:dyDescent="0.35">
      <c r="A3783" t="s">
        <v>7031</v>
      </c>
      <c r="B3783" t="s">
        <v>15</v>
      </c>
      <c r="C3783" t="s">
        <v>15</v>
      </c>
      <c r="D3783" t="s">
        <v>3838</v>
      </c>
      <c r="E3783">
        <v>2</v>
      </c>
      <c r="F3783" t="s">
        <v>3842</v>
      </c>
      <c r="G3783">
        <v>2</v>
      </c>
      <c r="H3783" t="s">
        <v>3879</v>
      </c>
      <c r="I3783">
        <v>4</v>
      </c>
      <c r="J3783" t="s">
        <v>3830</v>
      </c>
      <c r="K3783" t="s">
        <v>3830</v>
      </c>
      <c r="L3783" t="s">
        <v>3957</v>
      </c>
    </row>
    <row r="3784" spans="1:12" x14ac:dyDescent="0.35">
      <c r="A3784" t="s">
        <v>7032</v>
      </c>
      <c r="B3784" t="s">
        <v>47</v>
      </c>
      <c r="C3784" t="s">
        <v>47</v>
      </c>
      <c r="D3784" t="s">
        <v>3851</v>
      </c>
      <c r="E3784">
        <v>4</v>
      </c>
      <c r="F3784" t="s">
        <v>3879</v>
      </c>
      <c r="G3784">
        <v>4</v>
      </c>
      <c r="H3784" t="s">
        <v>3874</v>
      </c>
      <c r="I3784">
        <v>16</v>
      </c>
      <c r="J3784" t="s">
        <v>3833</v>
      </c>
      <c r="K3784" t="s">
        <v>3833</v>
      </c>
      <c r="L3784" t="s">
        <v>4439</v>
      </c>
    </row>
    <row r="3785" spans="1:12" x14ac:dyDescent="0.35">
      <c r="A3785" t="s">
        <v>7033</v>
      </c>
      <c r="B3785" t="s">
        <v>47</v>
      </c>
      <c r="C3785" t="s">
        <v>47</v>
      </c>
      <c r="D3785" t="s">
        <v>3851</v>
      </c>
      <c r="E3785">
        <v>4</v>
      </c>
      <c r="F3785" t="s">
        <v>3879</v>
      </c>
      <c r="G3785">
        <v>4</v>
      </c>
      <c r="H3785" t="s">
        <v>3874</v>
      </c>
      <c r="I3785">
        <v>16</v>
      </c>
      <c r="J3785" t="s">
        <v>3833</v>
      </c>
      <c r="K3785" t="s">
        <v>3833</v>
      </c>
      <c r="L3785" t="s">
        <v>4000</v>
      </c>
    </row>
    <row r="3786" spans="1:12" x14ac:dyDescent="0.35">
      <c r="A3786" t="s">
        <v>7034</v>
      </c>
      <c r="B3786" t="s">
        <v>15</v>
      </c>
      <c r="C3786" t="s">
        <v>15</v>
      </c>
      <c r="D3786" t="s">
        <v>3834</v>
      </c>
      <c r="E3786">
        <v>5</v>
      </c>
      <c r="F3786" t="s">
        <v>3842</v>
      </c>
      <c r="G3786">
        <v>2</v>
      </c>
      <c r="H3786" t="s">
        <v>3843</v>
      </c>
      <c r="I3786">
        <v>10</v>
      </c>
      <c r="J3786" t="s">
        <v>3833</v>
      </c>
      <c r="K3786" t="s">
        <v>17</v>
      </c>
      <c r="L3786" t="s">
        <v>3998</v>
      </c>
    </row>
    <row r="3787" spans="1:12" x14ac:dyDescent="0.35">
      <c r="A3787" t="s">
        <v>7035</v>
      </c>
      <c r="B3787" t="s">
        <v>47</v>
      </c>
      <c r="C3787" t="s">
        <v>47</v>
      </c>
      <c r="D3787" t="s">
        <v>3827</v>
      </c>
      <c r="E3787">
        <v>3</v>
      </c>
      <c r="F3787" t="s">
        <v>3879</v>
      </c>
      <c r="G3787">
        <v>4</v>
      </c>
      <c r="H3787" t="s">
        <v>3852</v>
      </c>
      <c r="I3787">
        <v>12</v>
      </c>
      <c r="J3787" t="s">
        <v>36</v>
      </c>
      <c r="K3787" t="s">
        <v>3833</v>
      </c>
      <c r="L3787" t="s">
        <v>4242</v>
      </c>
    </row>
    <row r="3788" spans="1:12" x14ac:dyDescent="0.35">
      <c r="A3788" t="s">
        <v>7036</v>
      </c>
      <c r="B3788" t="s">
        <v>58</v>
      </c>
      <c r="C3788" t="s">
        <v>58</v>
      </c>
      <c r="D3788" t="s">
        <v>3827</v>
      </c>
      <c r="E3788">
        <v>3</v>
      </c>
      <c r="F3788" t="s">
        <v>3879</v>
      </c>
      <c r="G3788">
        <v>4</v>
      </c>
      <c r="H3788" t="s">
        <v>3852</v>
      </c>
      <c r="I3788">
        <v>12</v>
      </c>
      <c r="J3788" t="s">
        <v>3833</v>
      </c>
      <c r="K3788" t="s">
        <v>17</v>
      </c>
      <c r="L3788" t="s">
        <v>4080</v>
      </c>
    </row>
    <row r="3789" spans="1:12" x14ac:dyDescent="0.35">
      <c r="A3789" t="s">
        <v>7037</v>
      </c>
      <c r="B3789" t="s">
        <v>50</v>
      </c>
      <c r="C3789" t="s">
        <v>50</v>
      </c>
      <c r="D3789" t="s">
        <v>3827</v>
      </c>
      <c r="E3789">
        <v>3</v>
      </c>
      <c r="F3789" t="s">
        <v>3828</v>
      </c>
      <c r="G3789">
        <v>3</v>
      </c>
      <c r="H3789" t="s">
        <v>3829</v>
      </c>
      <c r="I3789">
        <v>9</v>
      </c>
      <c r="J3789" t="s">
        <v>16</v>
      </c>
      <c r="K3789" t="s">
        <v>3833</v>
      </c>
      <c r="L3789" t="s">
        <v>4401</v>
      </c>
    </row>
    <row r="3790" spans="1:12" x14ac:dyDescent="0.35">
      <c r="A3790" t="s">
        <v>1489</v>
      </c>
      <c r="B3790" t="s">
        <v>42</v>
      </c>
      <c r="C3790" t="s">
        <v>42</v>
      </c>
      <c r="D3790" t="s">
        <v>3834</v>
      </c>
      <c r="E3790">
        <v>5</v>
      </c>
      <c r="F3790" t="s">
        <v>3849</v>
      </c>
      <c r="G3790">
        <v>5</v>
      </c>
      <c r="H3790" t="s">
        <v>3855</v>
      </c>
      <c r="I3790">
        <v>25</v>
      </c>
      <c r="J3790" t="s">
        <v>16</v>
      </c>
      <c r="K3790" t="s">
        <v>26</v>
      </c>
      <c r="L3790" t="s">
        <v>4724</v>
      </c>
    </row>
    <row r="3791" spans="1:12" x14ac:dyDescent="0.35">
      <c r="A3791" t="s">
        <v>1490</v>
      </c>
      <c r="B3791" t="s">
        <v>50</v>
      </c>
      <c r="C3791" t="s">
        <v>50</v>
      </c>
      <c r="D3791" t="s">
        <v>3851</v>
      </c>
      <c r="E3791">
        <v>4</v>
      </c>
      <c r="F3791" t="s">
        <v>3828</v>
      </c>
      <c r="G3791">
        <v>3</v>
      </c>
      <c r="H3791" t="s">
        <v>3852</v>
      </c>
      <c r="I3791">
        <v>12</v>
      </c>
      <c r="J3791" t="s">
        <v>36</v>
      </c>
      <c r="K3791" t="s">
        <v>26</v>
      </c>
      <c r="L3791" t="s">
        <v>5487</v>
      </c>
    </row>
    <row r="3792" spans="1:12" x14ac:dyDescent="0.35">
      <c r="A3792" t="s">
        <v>1491</v>
      </c>
      <c r="B3792" t="s">
        <v>42</v>
      </c>
      <c r="C3792" t="s">
        <v>42</v>
      </c>
      <c r="D3792" t="s">
        <v>3851</v>
      </c>
      <c r="E3792">
        <v>4</v>
      </c>
      <c r="F3792" t="s">
        <v>3849</v>
      </c>
      <c r="G3792">
        <v>5</v>
      </c>
      <c r="H3792" t="s">
        <v>3880</v>
      </c>
      <c r="I3792">
        <v>20</v>
      </c>
      <c r="J3792" t="s">
        <v>36</v>
      </c>
      <c r="K3792" t="s">
        <v>17</v>
      </c>
      <c r="L3792" t="s">
        <v>4823</v>
      </c>
    </row>
    <row r="3793" spans="1:12" x14ac:dyDescent="0.35">
      <c r="A3793" t="s">
        <v>1492</v>
      </c>
      <c r="B3793" t="s">
        <v>58</v>
      </c>
      <c r="C3793" t="s">
        <v>58</v>
      </c>
      <c r="D3793" t="s">
        <v>3858</v>
      </c>
      <c r="E3793">
        <v>1</v>
      </c>
      <c r="F3793" t="s">
        <v>3879</v>
      </c>
      <c r="G3793">
        <v>4</v>
      </c>
      <c r="H3793" t="s">
        <v>3879</v>
      </c>
      <c r="I3793">
        <v>4</v>
      </c>
      <c r="J3793" t="s">
        <v>36</v>
      </c>
      <c r="K3793" t="s">
        <v>26</v>
      </c>
      <c r="L3793" t="s">
        <v>4044</v>
      </c>
    </row>
    <row r="3794" spans="1:12" x14ac:dyDescent="0.35">
      <c r="A3794" t="s">
        <v>7038</v>
      </c>
      <c r="B3794" t="s">
        <v>42</v>
      </c>
      <c r="C3794" t="s">
        <v>42</v>
      </c>
      <c r="D3794" t="s">
        <v>3851</v>
      </c>
      <c r="E3794">
        <v>4</v>
      </c>
      <c r="F3794" t="s">
        <v>3849</v>
      </c>
      <c r="G3794">
        <v>5</v>
      </c>
      <c r="H3794" t="s">
        <v>3880</v>
      </c>
      <c r="I3794">
        <v>20</v>
      </c>
      <c r="J3794" t="s">
        <v>16</v>
      </c>
      <c r="K3794" t="s">
        <v>3833</v>
      </c>
      <c r="L3794" t="s">
        <v>4188</v>
      </c>
    </row>
    <row r="3795" spans="1:12" x14ac:dyDescent="0.35">
      <c r="A3795" t="s">
        <v>7039</v>
      </c>
      <c r="B3795" t="s">
        <v>58</v>
      </c>
      <c r="C3795" t="s">
        <v>58</v>
      </c>
      <c r="D3795" t="s">
        <v>3827</v>
      </c>
      <c r="E3795">
        <v>3</v>
      </c>
      <c r="F3795" t="s">
        <v>3879</v>
      </c>
      <c r="G3795">
        <v>4</v>
      </c>
      <c r="H3795" t="s">
        <v>3852</v>
      </c>
      <c r="I3795">
        <v>12</v>
      </c>
      <c r="J3795" t="s">
        <v>36</v>
      </c>
      <c r="K3795" t="s">
        <v>3833</v>
      </c>
      <c r="L3795" t="s">
        <v>4389</v>
      </c>
    </row>
    <row r="3796" spans="1:12" x14ac:dyDescent="0.35">
      <c r="A3796" t="s">
        <v>1493</v>
      </c>
      <c r="B3796" t="s">
        <v>31</v>
      </c>
      <c r="C3796" t="s">
        <v>31</v>
      </c>
      <c r="D3796" t="s">
        <v>3851</v>
      </c>
      <c r="E3796">
        <v>4</v>
      </c>
      <c r="F3796" t="s">
        <v>3846</v>
      </c>
      <c r="G3796">
        <v>1</v>
      </c>
      <c r="H3796" t="s">
        <v>3879</v>
      </c>
      <c r="I3796">
        <v>4</v>
      </c>
      <c r="J3796" t="s">
        <v>36</v>
      </c>
      <c r="K3796" t="s">
        <v>17</v>
      </c>
      <c r="L3796" t="s">
        <v>5116</v>
      </c>
    </row>
    <row r="3797" spans="1:12" x14ac:dyDescent="0.35">
      <c r="A3797" t="s">
        <v>7040</v>
      </c>
      <c r="B3797" t="s">
        <v>24</v>
      </c>
      <c r="C3797" t="s">
        <v>24</v>
      </c>
      <c r="D3797" t="s">
        <v>3834</v>
      </c>
      <c r="E3797">
        <v>5</v>
      </c>
      <c r="F3797" t="s">
        <v>3828</v>
      </c>
      <c r="G3797">
        <v>3</v>
      </c>
      <c r="H3797" t="s">
        <v>3835</v>
      </c>
      <c r="I3797">
        <v>15</v>
      </c>
      <c r="J3797" t="s">
        <v>16</v>
      </c>
      <c r="K3797" t="s">
        <v>3830</v>
      </c>
      <c r="L3797" t="s">
        <v>3833</v>
      </c>
    </row>
    <row r="3798" spans="1:12" x14ac:dyDescent="0.35">
      <c r="A3798" t="s">
        <v>1494</v>
      </c>
      <c r="B3798" t="s">
        <v>3833</v>
      </c>
      <c r="C3798" t="s">
        <v>84</v>
      </c>
      <c r="D3798" t="s">
        <v>3838</v>
      </c>
      <c r="E3798">
        <v>2</v>
      </c>
      <c r="F3798" t="s">
        <v>3839</v>
      </c>
      <c r="G3798">
        <v>1.5</v>
      </c>
      <c r="H3798" t="s">
        <v>3828</v>
      </c>
      <c r="I3798">
        <v>3</v>
      </c>
      <c r="J3798" t="s">
        <v>16</v>
      </c>
      <c r="K3798" t="s">
        <v>17</v>
      </c>
      <c r="L3798" t="s">
        <v>4384</v>
      </c>
    </row>
    <row r="3799" spans="1:12" x14ac:dyDescent="0.35">
      <c r="A3799" t="s">
        <v>1495</v>
      </c>
      <c r="B3799" t="s">
        <v>58</v>
      </c>
      <c r="C3799" t="s">
        <v>58</v>
      </c>
      <c r="D3799" t="s">
        <v>3838</v>
      </c>
      <c r="E3799">
        <v>2</v>
      </c>
      <c r="F3799" t="s">
        <v>3879</v>
      </c>
      <c r="G3799">
        <v>4</v>
      </c>
      <c r="H3799" t="s">
        <v>3883</v>
      </c>
      <c r="I3799">
        <v>8</v>
      </c>
      <c r="J3799" t="s">
        <v>16</v>
      </c>
      <c r="K3799" t="s">
        <v>26</v>
      </c>
      <c r="L3799" t="s">
        <v>4026</v>
      </c>
    </row>
    <row r="3800" spans="1:12" x14ac:dyDescent="0.35">
      <c r="A3800" t="s">
        <v>7041</v>
      </c>
      <c r="B3800" t="s">
        <v>24</v>
      </c>
      <c r="C3800" t="s">
        <v>24</v>
      </c>
      <c r="D3800" t="s">
        <v>3834</v>
      </c>
      <c r="E3800">
        <v>5</v>
      </c>
      <c r="F3800" t="s">
        <v>3828</v>
      </c>
      <c r="G3800">
        <v>3</v>
      </c>
      <c r="H3800" t="s">
        <v>3835</v>
      </c>
      <c r="I3800">
        <v>15</v>
      </c>
      <c r="J3800" t="s">
        <v>25</v>
      </c>
      <c r="K3800" t="s">
        <v>3833</v>
      </c>
      <c r="L3800" t="s">
        <v>4159</v>
      </c>
    </row>
    <row r="3801" spans="1:12" x14ac:dyDescent="0.35">
      <c r="A3801" t="s">
        <v>1496</v>
      </c>
      <c r="B3801" t="s">
        <v>31</v>
      </c>
      <c r="C3801" t="s">
        <v>31</v>
      </c>
      <c r="D3801" t="s">
        <v>3858</v>
      </c>
      <c r="E3801">
        <v>1</v>
      </c>
      <c r="F3801" t="s">
        <v>3846</v>
      </c>
      <c r="G3801">
        <v>1</v>
      </c>
      <c r="H3801" t="s">
        <v>3846</v>
      </c>
      <c r="I3801">
        <v>1</v>
      </c>
      <c r="J3801" t="s">
        <v>36</v>
      </c>
      <c r="K3801" t="s">
        <v>26</v>
      </c>
      <c r="L3801" t="s">
        <v>3924</v>
      </c>
    </row>
    <row r="3802" spans="1:12" x14ac:dyDescent="0.35">
      <c r="A3802" t="s">
        <v>1497</v>
      </c>
      <c r="B3802" t="s">
        <v>31</v>
      </c>
      <c r="C3802" t="s">
        <v>31</v>
      </c>
      <c r="D3802" t="s">
        <v>3827</v>
      </c>
      <c r="E3802">
        <v>3</v>
      </c>
      <c r="F3802" t="s">
        <v>3846</v>
      </c>
      <c r="G3802">
        <v>1</v>
      </c>
      <c r="H3802" t="s">
        <v>3828</v>
      </c>
      <c r="I3802">
        <v>3</v>
      </c>
      <c r="J3802" t="s">
        <v>16</v>
      </c>
      <c r="K3802" t="s">
        <v>26</v>
      </c>
      <c r="L3802" t="s">
        <v>3948</v>
      </c>
    </row>
    <row r="3803" spans="1:12" x14ac:dyDescent="0.35">
      <c r="A3803" t="s">
        <v>7042</v>
      </c>
      <c r="B3803" t="s">
        <v>84</v>
      </c>
      <c r="C3803" t="s">
        <v>84</v>
      </c>
      <c r="D3803" t="s">
        <v>3827</v>
      </c>
      <c r="E3803">
        <v>3</v>
      </c>
      <c r="F3803" t="s">
        <v>3839</v>
      </c>
      <c r="G3803">
        <v>1.5</v>
      </c>
      <c r="H3803" t="s">
        <v>4060</v>
      </c>
      <c r="I3803">
        <v>4.5</v>
      </c>
      <c r="J3803" t="s">
        <v>3833</v>
      </c>
      <c r="K3803" t="s">
        <v>3833</v>
      </c>
      <c r="L3803" t="s">
        <v>3833</v>
      </c>
    </row>
    <row r="3804" spans="1:12" x14ac:dyDescent="0.35">
      <c r="A3804" t="s">
        <v>7043</v>
      </c>
      <c r="B3804" t="s">
        <v>50</v>
      </c>
      <c r="C3804" t="s">
        <v>50</v>
      </c>
      <c r="D3804" t="s">
        <v>3827</v>
      </c>
      <c r="E3804">
        <v>3</v>
      </c>
      <c r="F3804" t="s">
        <v>3828</v>
      </c>
      <c r="G3804">
        <v>3</v>
      </c>
      <c r="H3804" t="s">
        <v>3829</v>
      </c>
      <c r="I3804">
        <v>9</v>
      </c>
      <c r="J3804" t="s">
        <v>3833</v>
      </c>
      <c r="K3804" t="s">
        <v>3833</v>
      </c>
      <c r="L3804" t="s">
        <v>5016</v>
      </c>
    </row>
    <row r="3805" spans="1:12" x14ac:dyDescent="0.35">
      <c r="A3805" t="s">
        <v>7044</v>
      </c>
      <c r="B3805" t="s">
        <v>58</v>
      </c>
      <c r="C3805" t="s">
        <v>58</v>
      </c>
      <c r="D3805" t="s">
        <v>3838</v>
      </c>
      <c r="E3805">
        <v>2</v>
      </c>
      <c r="F3805" t="s">
        <v>3879</v>
      </c>
      <c r="G3805">
        <v>4</v>
      </c>
      <c r="H3805" t="s">
        <v>3833</v>
      </c>
      <c r="I3805">
        <v>8</v>
      </c>
      <c r="J3805" t="s">
        <v>25</v>
      </c>
      <c r="K3805" t="s">
        <v>3833</v>
      </c>
      <c r="L3805" t="s">
        <v>4175</v>
      </c>
    </row>
    <row r="3806" spans="1:12" x14ac:dyDescent="0.35">
      <c r="A3806" t="s">
        <v>1498</v>
      </c>
      <c r="B3806" t="s">
        <v>15</v>
      </c>
      <c r="C3806" t="s">
        <v>15</v>
      </c>
      <c r="D3806" t="s">
        <v>3838</v>
      </c>
      <c r="E3806">
        <v>2</v>
      </c>
      <c r="F3806" t="s">
        <v>3825</v>
      </c>
      <c r="G3806">
        <v>2</v>
      </c>
      <c r="H3806" t="s">
        <v>3879</v>
      </c>
      <c r="I3806">
        <v>4</v>
      </c>
      <c r="J3806" t="s">
        <v>36</v>
      </c>
      <c r="K3806" t="s">
        <v>26</v>
      </c>
      <c r="L3806" t="s">
        <v>3942</v>
      </c>
    </row>
    <row r="3807" spans="1:12" x14ac:dyDescent="0.35">
      <c r="A3807" t="s">
        <v>4385</v>
      </c>
      <c r="B3807" t="s">
        <v>3830</v>
      </c>
      <c r="C3807" t="s">
        <v>3826</v>
      </c>
      <c r="D3807" t="s">
        <v>3830</v>
      </c>
      <c r="E3807">
        <v>3</v>
      </c>
      <c r="F3807" t="s">
        <v>3879</v>
      </c>
      <c r="G3807">
        <v>4</v>
      </c>
      <c r="H3807" t="s">
        <v>3852</v>
      </c>
      <c r="I3807">
        <v>12</v>
      </c>
      <c r="J3807" t="s">
        <v>3833</v>
      </c>
      <c r="K3807" t="s">
        <v>3833</v>
      </c>
      <c r="L3807" t="s">
        <v>4282</v>
      </c>
    </row>
    <row r="3808" spans="1:12" x14ac:dyDescent="0.35">
      <c r="A3808" t="s">
        <v>7045</v>
      </c>
      <c r="B3808" t="s">
        <v>15</v>
      </c>
      <c r="C3808" t="s">
        <v>15</v>
      </c>
      <c r="D3808" t="s">
        <v>3827</v>
      </c>
      <c r="E3808">
        <v>3</v>
      </c>
      <c r="F3808" t="s">
        <v>3825</v>
      </c>
      <c r="G3808">
        <v>2</v>
      </c>
      <c r="H3808" t="s">
        <v>3902</v>
      </c>
      <c r="I3808">
        <v>6</v>
      </c>
      <c r="J3808" t="s">
        <v>36</v>
      </c>
      <c r="K3808" t="s">
        <v>3833</v>
      </c>
      <c r="L3808" t="s">
        <v>4738</v>
      </c>
    </row>
    <row r="3809" spans="1:12" x14ac:dyDescent="0.35">
      <c r="A3809" t="s">
        <v>1499</v>
      </c>
      <c r="B3809" t="s">
        <v>15</v>
      </c>
      <c r="C3809" t="s">
        <v>15</v>
      </c>
      <c r="D3809" t="s">
        <v>3838</v>
      </c>
      <c r="E3809">
        <v>2</v>
      </c>
      <c r="F3809" t="s">
        <v>3842</v>
      </c>
      <c r="G3809">
        <v>2</v>
      </c>
      <c r="H3809" t="s">
        <v>3879</v>
      </c>
      <c r="I3809">
        <v>4</v>
      </c>
      <c r="J3809" t="s">
        <v>16</v>
      </c>
      <c r="K3809" t="s">
        <v>17</v>
      </c>
      <c r="L3809" t="s">
        <v>4227</v>
      </c>
    </row>
    <row r="3810" spans="1:12" x14ac:dyDescent="0.35">
      <c r="A3810" t="s">
        <v>4386</v>
      </c>
      <c r="B3810" t="s">
        <v>3830</v>
      </c>
      <c r="C3810" t="s">
        <v>42</v>
      </c>
      <c r="D3810" t="s">
        <v>3858</v>
      </c>
      <c r="E3810">
        <v>1</v>
      </c>
      <c r="F3810" t="s">
        <v>3849</v>
      </c>
      <c r="G3810">
        <v>5</v>
      </c>
      <c r="H3810" t="s">
        <v>3849</v>
      </c>
      <c r="I3810">
        <v>5</v>
      </c>
      <c r="J3810" t="s">
        <v>3833</v>
      </c>
      <c r="K3810" t="s">
        <v>26</v>
      </c>
      <c r="L3810" t="s">
        <v>3907</v>
      </c>
    </row>
    <row r="3811" spans="1:12" x14ac:dyDescent="0.35">
      <c r="A3811" t="s">
        <v>7046</v>
      </c>
      <c r="B3811" t="s">
        <v>84</v>
      </c>
      <c r="C3811" t="s">
        <v>84</v>
      </c>
      <c r="D3811" t="s">
        <v>3851</v>
      </c>
      <c r="E3811">
        <v>4</v>
      </c>
      <c r="F3811" t="s">
        <v>3839</v>
      </c>
      <c r="G3811">
        <v>1.5</v>
      </c>
      <c r="H3811" t="s">
        <v>3902</v>
      </c>
      <c r="I3811">
        <v>6</v>
      </c>
      <c r="J3811" t="s">
        <v>3833</v>
      </c>
      <c r="K3811" t="s">
        <v>26</v>
      </c>
      <c r="L3811" t="s">
        <v>3825</v>
      </c>
    </row>
    <row r="3812" spans="1:12" x14ac:dyDescent="0.35">
      <c r="A3812" t="s">
        <v>1500</v>
      </c>
      <c r="B3812" t="s">
        <v>47</v>
      </c>
      <c r="C3812" t="s">
        <v>47</v>
      </c>
      <c r="D3812" t="s">
        <v>3858</v>
      </c>
      <c r="E3812">
        <v>1</v>
      </c>
      <c r="F3812" t="s">
        <v>3879</v>
      </c>
      <c r="G3812">
        <v>4</v>
      </c>
      <c r="H3812" t="s">
        <v>3879</v>
      </c>
      <c r="I3812">
        <v>4</v>
      </c>
      <c r="J3812" t="s">
        <v>36</v>
      </c>
      <c r="K3812" t="s">
        <v>17</v>
      </c>
      <c r="L3812" t="s">
        <v>4030</v>
      </c>
    </row>
    <row r="3813" spans="1:12" x14ac:dyDescent="0.35">
      <c r="A3813" t="s">
        <v>7047</v>
      </c>
      <c r="B3813" t="s">
        <v>50</v>
      </c>
      <c r="C3813" t="s">
        <v>50</v>
      </c>
      <c r="D3813" t="s">
        <v>3851</v>
      </c>
      <c r="E3813">
        <v>4</v>
      </c>
      <c r="F3813" t="s">
        <v>3828</v>
      </c>
      <c r="G3813">
        <v>3</v>
      </c>
      <c r="H3813" t="s">
        <v>3852</v>
      </c>
      <c r="I3813">
        <v>12</v>
      </c>
      <c r="J3813" t="s">
        <v>3833</v>
      </c>
      <c r="K3813" t="s">
        <v>26</v>
      </c>
      <c r="L3813" t="s">
        <v>4478</v>
      </c>
    </row>
    <row r="3814" spans="1:12" x14ac:dyDescent="0.35">
      <c r="A3814" t="s">
        <v>7048</v>
      </c>
      <c r="B3814" t="s">
        <v>84</v>
      </c>
      <c r="C3814" t="s">
        <v>84</v>
      </c>
      <c r="D3814" t="s">
        <v>3827</v>
      </c>
      <c r="E3814">
        <v>3</v>
      </c>
      <c r="F3814" t="s">
        <v>3839</v>
      </c>
      <c r="G3814">
        <v>1.5</v>
      </c>
      <c r="H3814" t="s">
        <v>4060</v>
      </c>
      <c r="I3814">
        <v>4.5</v>
      </c>
      <c r="J3814" t="s">
        <v>16</v>
      </c>
      <c r="K3814" t="s">
        <v>3833</v>
      </c>
      <c r="L3814" t="s">
        <v>3872</v>
      </c>
    </row>
    <row r="3815" spans="1:12" x14ac:dyDescent="0.35">
      <c r="A3815" t="s">
        <v>1501</v>
      </c>
      <c r="B3815" t="s">
        <v>50</v>
      </c>
      <c r="C3815" t="s">
        <v>50</v>
      </c>
      <c r="D3815" t="s">
        <v>3838</v>
      </c>
      <c r="E3815">
        <v>2</v>
      </c>
      <c r="F3815" t="s">
        <v>3828</v>
      </c>
      <c r="G3815">
        <v>3</v>
      </c>
      <c r="H3815" t="s">
        <v>3902</v>
      </c>
      <c r="I3815">
        <v>6</v>
      </c>
      <c r="J3815" t="s">
        <v>36</v>
      </c>
      <c r="K3815" t="s">
        <v>17</v>
      </c>
      <c r="L3815" t="s">
        <v>4779</v>
      </c>
    </row>
    <row r="3816" spans="1:12" x14ac:dyDescent="0.35">
      <c r="A3816" t="s">
        <v>1502</v>
      </c>
      <c r="B3816" t="s">
        <v>47</v>
      </c>
      <c r="C3816" t="s">
        <v>47</v>
      </c>
      <c r="D3816" t="s">
        <v>3851</v>
      </c>
      <c r="E3816">
        <v>4</v>
      </c>
      <c r="F3816" t="s">
        <v>3879</v>
      </c>
      <c r="G3816">
        <v>4</v>
      </c>
      <c r="H3816" t="s">
        <v>3874</v>
      </c>
      <c r="I3816">
        <v>16</v>
      </c>
      <c r="J3816" t="s">
        <v>16</v>
      </c>
      <c r="K3816" t="s">
        <v>26</v>
      </c>
      <c r="L3816" t="s">
        <v>4052</v>
      </c>
    </row>
    <row r="3817" spans="1:12" x14ac:dyDescent="0.35">
      <c r="A3817" t="s">
        <v>1503</v>
      </c>
      <c r="B3817" t="s">
        <v>15</v>
      </c>
      <c r="C3817" t="s">
        <v>15</v>
      </c>
      <c r="D3817" t="s">
        <v>3858</v>
      </c>
      <c r="E3817">
        <v>1</v>
      </c>
      <c r="F3817" t="s">
        <v>3842</v>
      </c>
      <c r="G3817">
        <v>2</v>
      </c>
      <c r="H3817" t="s">
        <v>3842</v>
      </c>
      <c r="I3817">
        <v>2</v>
      </c>
      <c r="J3817" t="s">
        <v>16</v>
      </c>
      <c r="K3817" t="s">
        <v>26</v>
      </c>
      <c r="L3817" t="s">
        <v>4282</v>
      </c>
    </row>
    <row r="3818" spans="1:12" x14ac:dyDescent="0.35">
      <c r="A3818" t="s">
        <v>1504</v>
      </c>
      <c r="B3818" t="s">
        <v>31</v>
      </c>
      <c r="C3818" t="s">
        <v>31</v>
      </c>
      <c r="D3818" t="s">
        <v>3834</v>
      </c>
      <c r="E3818">
        <v>5</v>
      </c>
      <c r="F3818" t="s">
        <v>3846</v>
      </c>
      <c r="G3818">
        <v>1</v>
      </c>
      <c r="H3818" t="s">
        <v>3849</v>
      </c>
      <c r="I3818">
        <v>5</v>
      </c>
      <c r="J3818" t="s">
        <v>25</v>
      </c>
      <c r="K3818" t="s">
        <v>26</v>
      </c>
      <c r="L3818" t="s">
        <v>4017</v>
      </c>
    </row>
    <row r="3819" spans="1:12" x14ac:dyDescent="0.35">
      <c r="A3819" t="s">
        <v>4387</v>
      </c>
      <c r="B3819" t="s">
        <v>3833</v>
      </c>
      <c r="C3819" t="s">
        <v>42</v>
      </c>
      <c r="D3819" t="s">
        <v>3838</v>
      </c>
      <c r="E3819">
        <v>2</v>
      </c>
      <c r="F3819" t="s">
        <v>3849</v>
      </c>
      <c r="G3819">
        <v>5</v>
      </c>
      <c r="H3819" t="s">
        <v>3843</v>
      </c>
      <c r="I3819">
        <v>10</v>
      </c>
      <c r="J3819" t="s">
        <v>3833</v>
      </c>
      <c r="K3819" t="s">
        <v>3833</v>
      </c>
      <c r="L3819" t="s">
        <v>4388</v>
      </c>
    </row>
    <row r="3820" spans="1:12" x14ac:dyDescent="0.35">
      <c r="A3820" t="s">
        <v>1505</v>
      </c>
      <c r="B3820" t="s">
        <v>3825</v>
      </c>
      <c r="C3820" t="s">
        <v>15</v>
      </c>
      <c r="D3820" t="s">
        <v>3851</v>
      </c>
      <c r="E3820">
        <v>4</v>
      </c>
      <c r="F3820" t="s">
        <v>3842</v>
      </c>
      <c r="G3820">
        <v>2</v>
      </c>
      <c r="H3820" t="s">
        <v>3883</v>
      </c>
      <c r="I3820">
        <v>8</v>
      </c>
      <c r="J3820" t="s">
        <v>16</v>
      </c>
      <c r="K3820" t="s">
        <v>17</v>
      </c>
      <c r="L3820" t="s">
        <v>4389</v>
      </c>
    </row>
    <row r="3821" spans="1:12" x14ac:dyDescent="0.35">
      <c r="A3821" t="s">
        <v>7049</v>
      </c>
      <c r="B3821" t="s">
        <v>24</v>
      </c>
      <c r="C3821" t="s">
        <v>24</v>
      </c>
      <c r="D3821" t="s">
        <v>3834</v>
      </c>
      <c r="E3821">
        <v>5</v>
      </c>
      <c r="F3821" t="s">
        <v>3828</v>
      </c>
      <c r="G3821">
        <v>3</v>
      </c>
      <c r="H3821" t="s">
        <v>3835</v>
      </c>
      <c r="I3821">
        <v>15</v>
      </c>
      <c r="J3821" t="s">
        <v>3833</v>
      </c>
      <c r="K3821" t="s">
        <v>3833</v>
      </c>
      <c r="L3821" t="s">
        <v>3833</v>
      </c>
    </row>
    <row r="3822" spans="1:12" x14ac:dyDescent="0.35">
      <c r="A3822" t="s">
        <v>7050</v>
      </c>
      <c r="B3822" t="s">
        <v>24</v>
      </c>
      <c r="C3822" t="s">
        <v>24</v>
      </c>
      <c r="D3822" t="s">
        <v>3838</v>
      </c>
      <c r="E3822">
        <v>2</v>
      </c>
      <c r="F3822" t="s">
        <v>3828</v>
      </c>
      <c r="G3822">
        <v>3</v>
      </c>
      <c r="H3822" t="s">
        <v>3902</v>
      </c>
      <c r="I3822">
        <v>6</v>
      </c>
      <c r="J3822" t="s">
        <v>36</v>
      </c>
      <c r="K3822" t="s">
        <v>3825</v>
      </c>
      <c r="L3822" t="s">
        <v>3919</v>
      </c>
    </row>
    <row r="3823" spans="1:12" x14ac:dyDescent="0.35">
      <c r="A3823" t="s">
        <v>4390</v>
      </c>
      <c r="B3823" t="s">
        <v>3830</v>
      </c>
      <c r="C3823" t="s">
        <v>84</v>
      </c>
      <c r="D3823" t="s">
        <v>3827</v>
      </c>
      <c r="E3823">
        <v>3</v>
      </c>
      <c r="F3823" t="s">
        <v>3839</v>
      </c>
      <c r="G3823">
        <v>1.5</v>
      </c>
      <c r="H3823" t="s">
        <v>4060</v>
      </c>
      <c r="I3823">
        <v>4.5</v>
      </c>
      <c r="J3823" t="s">
        <v>16</v>
      </c>
      <c r="K3823" t="s">
        <v>3833</v>
      </c>
      <c r="L3823" t="s">
        <v>4391</v>
      </c>
    </row>
    <row r="3824" spans="1:12" x14ac:dyDescent="0.35">
      <c r="A3824" t="s">
        <v>1506</v>
      </c>
      <c r="B3824" t="s">
        <v>31</v>
      </c>
      <c r="C3824" t="s">
        <v>31</v>
      </c>
      <c r="D3824" t="s">
        <v>3834</v>
      </c>
      <c r="E3824">
        <v>5</v>
      </c>
      <c r="F3824" t="s">
        <v>3846</v>
      </c>
      <c r="G3824">
        <v>1</v>
      </c>
      <c r="H3824" t="s">
        <v>3849</v>
      </c>
      <c r="I3824">
        <v>5</v>
      </c>
      <c r="J3824" t="s">
        <v>36</v>
      </c>
      <c r="K3824" t="s">
        <v>17</v>
      </c>
      <c r="L3824" t="s">
        <v>4074</v>
      </c>
    </row>
    <row r="3825" spans="1:12" x14ac:dyDescent="0.35">
      <c r="A3825" t="s">
        <v>7051</v>
      </c>
      <c r="B3825" t="s">
        <v>42</v>
      </c>
      <c r="C3825" t="s">
        <v>42</v>
      </c>
      <c r="D3825" t="s">
        <v>3834</v>
      </c>
      <c r="E3825">
        <v>5</v>
      </c>
      <c r="F3825" t="s">
        <v>3849</v>
      </c>
      <c r="G3825">
        <v>5</v>
      </c>
      <c r="H3825" t="s">
        <v>3855</v>
      </c>
      <c r="I3825">
        <v>25</v>
      </c>
      <c r="J3825" t="s">
        <v>36</v>
      </c>
      <c r="K3825" t="s">
        <v>3833</v>
      </c>
      <c r="L3825" t="s">
        <v>4428</v>
      </c>
    </row>
    <row r="3826" spans="1:12" x14ac:dyDescent="0.35">
      <c r="A3826" t="s">
        <v>4392</v>
      </c>
      <c r="B3826" t="s">
        <v>3833</v>
      </c>
      <c r="C3826" t="s">
        <v>3826</v>
      </c>
      <c r="D3826" t="s">
        <v>3858</v>
      </c>
      <c r="E3826">
        <v>1</v>
      </c>
      <c r="F3826" t="s">
        <v>3828</v>
      </c>
      <c r="G3826">
        <v>3</v>
      </c>
      <c r="H3826" t="s">
        <v>3828</v>
      </c>
      <c r="I3826">
        <v>3</v>
      </c>
      <c r="J3826" t="s">
        <v>3833</v>
      </c>
      <c r="K3826" t="s">
        <v>3833</v>
      </c>
      <c r="L3826" t="s">
        <v>4393</v>
      </c>
    </row>
    <row r="3827" spans="1:12" x14ac:dyDescent="0.35">
      <c r="A3827" t="s">
        <v>1507</v>
      </c>
      <c r="B3827" t="s">
        <v>58</v>
      </c>
      <c r="C3827" t="s">
        <v>58</v>
      </c>
      <c r="D3827" t="s">
        <v>3827</v>
      </c>
      <c r="E3827">
        <v>3</v>
      </c>
      <c r="F3827" t="s">
        <v>3879</v>
      </c>
      <c r="G3827">
        <v>4</v>
      </c>
      <c r="H3827" t="s">
        <v>3852</v>
      </c>
      <c r="I3827">
        <v>12</v>
      </c>
      <c r="J3827" t="s">
        <v>36</v>
      </c>
      <c r="K3827" t="s">
        <v>17</v>
      </c>
      <c r="L3827" t="s">
        <v>4280</v>
      </c>
    </row>
    <row r="3828" spans="1:12" x14ac:dyDescent="0.35">
      <c r="A3828" t="s">
        <v>7052</v>
      </c>
      <c r="B3828" t="s">
        <v>84</v>
      </c>
      <c r="C3828" t="s">
        <v>84</v>
      </c>
      <c r="D3828" t="s">
        <v>3858</v>
      </c>
      <c r="E3828">
        <v>1</v>
      </c>
      <c r="F3828" t="s">
        <v>3839</v>
      </c>
      <c r="G3828">
        <v>1.5</v>
      </c>
      <c r="H3828" t="s">
        <v>3833</v>
      </c>
      <c r="I3828">
        <v>1.5</v>
      </c>
      <c r="J3828" t="s">
        <v>25</v>
      </c>
      <c r="K3828" t="s">
        <v>3833</v>
      </c>
      <c r="L3828" t="s">
        <v>4085</v>
      </c>
    </row>
    <row r="3829" spans="1:12" x14ac:dyDescent="0.35">
      <c r="A3829" t="s">
        <v>1508</v>
      </c>
      <c r="B3829" t="s">
        <v>24</v>
      </c>
      <c r="C3829" t="s">
        <v>24</v>
      </c>
      <c r="D3829" t="s">
        <v>3834</v>
      </c>
      <c r="E3829">
        <v>5</v>
      </c>
      <c r="F3829" t="s">
        <v>3828</v>
      </c>
      <c r="G3829">
        <v>3</v>
      </c>
      <c r="H3829" t="s">
        <v>3835</v>
      </c>
      <c r="I3829">
        <v>15</v>
      </c>
      <c r="J3829" t="s">
        <v>36</v>
      </c>
      <c r="K3829" t="s">
        <v>17</v>
      </c>
      <c r="L3829" t="s">
        <v>4211</v>
      </c>
    </row>
    <row r="3830" spans="1:12" x14ac:dyDescent="0.35">
      <c r="A3830" t="s">
        <v>7053</v>
      </c>
      <c r="B3830" t="s">
        <v>15</v>
      </c>
      <c r="C3830" t="s">
        <v>15</v>
      </c>
      <c r="D3830" t="s">
        <v>3827</v>
      </c>
      <c r="E3830">
        <v>3</v>
      </c>
      <c r="F3830" t="s">
        <v>3842</v>
      </c>
      <c r="G3830">
        <v>2</v>
      </c>
      <c r="H3830" t="s">
        <v>3902</v>
      </c>
      <c r="I3830">
        <v>6</v>
      </c>
      <c r="J3830" t="s">
        <v>25</v>
      </c>
      <c r="K3830" t="s">
        <v>3833</v>
      </c>
      <c r="L3830" t="s">
        <v>3917</v>
      </c>
    </row>
    <row r="3831" spans="1:12" x14ac:dyDescent="0.35">
      <c r="A3831" t="s">
        <v>1509</v>
      </c>
      <c r="B3831" t="s">
        <v>31</v>
      </c>
      <c r="C3831" t="s">
        <v>31</v>
      </c>
      <c r="D3831" t="s">
        <v>3851</v>
      </c>
      <c r="E3831">
        <v>4</v>
      </c>
      <c r="F3831" t="s">
        <v>3846</v>
      </c>
      <c r="G3831">
        <v>1</v>
      </c>
      <c r="H3831" t="s">
        <v>3879</v>
      </c>
      <c r="I3831">
        <v>4</v>
      </c>
      <c r="J3831" t="s">
        <v>16</v>
      </c>
      <c r="K3831" t="s">
        <v>26</v>
      </c>
      <c r="L3831" t="s">
        <v>4681</v>
      </c>
    </row>
    <row r="3832" spans="1:12" x14ac:dyDescent="0.35">
      <c r="A3832" t="s">
        <v>1510</v>
      </c>
      <c r="B3832" t="s">
        <v>42</v>
      </c>
      <c r="C3832" t="s">
        <v>42</v>
      </c>
      <c r="D3832" t="s">
        <v>3858</v>
      </c>
      <c r="E3832">
        <v>1</v>
      </c>
      <c r="F3832" t="s">
        <v>3849</v>
      </c>
      <c r="G3832">
        <v>5</v>
      </c>
      <c r="H3832" t="s">
        <v>3849</v>
      </c>
      <c r="I3832">
        <v>5</v>
      </c>
      <c r="J3832" t="s">
        <v>16</v>
      </c>
      <c r="K3832" t="s">
        <v>26</v>
      </c>
      <c r="L3832" t="s">
        <v>5052</v>
      </c>
    </row>
    <row r="3833" spans="1:12" x14ac:dyDescent="0.35">
      <c r="A3833" t="s">
        <v>4394</v>
      </c>
      <c r="B3833" t="s">
        <v>3825</v>
      </c>
      <c r="C3833" t="s">
        <v>31</v>
      </c>
      <c r="D3833" t="s">
        <v>3827</v>
      </c>
      <c r="E3833">
        <v>3</v>
      </c>
      <c r="F3833" t="s">
        <v>3846</v>
      </c>
      <c r="G3833">
        <v>1</v>
      </c>
      <c r="H3833" t="s">
        <v>3828</v>
      </c>
      <c r="I3833">
        <v>3</v>
      </c>
      <c r="J3833" t="s">
        <v>3833</v>
      </c>
      <c r="K3833" t="s">
        <v>17</v>
      </c>
      <c r="L3833" t="s">
        <v>4282</v>
      </c>
    </row>
    <row r="3834" spans="1:12" x14ac:dyDescent="0.35">
      <c r="A3834" t="s">
        <v>4395</v>
      </c>
      <c r="B3834" t="s">
        <v>3825</v>
      </c>
      <c r="C3834" t="s">
        <v>84</v>
      </c>
      <c r="D3834" t="s">
        <v>3858</v>
      </c>
      <c r="E3834">
        <v>1</v>
      </c>
      <c r="F3834" t="s">
        <v>3839</v>
      </c>
      <c r="G3834">
        <v>1.5</v>
      </c>
      <c r="H3834" t="s">
        <v>3839</v>
      </c>
      <c r="I3834">
        <v>1.5</v>
      </c>
      <c r="J3834" t="s">
        <v>16</v>
      </c>
      <c r="K3834" t="s">
        <v>3825</v>
      </c>
      <c r="L3834" t="s">
        <v>4377</v>
      </c>
    </row>
    <row r="3835" spans="1:12" x14ac:dyDescent="0.35">
      <c r="A3835" t="s">
        <v>1511</v>
      </c>
      <c r="B3835" t="s">
        <v>3830</v>
      </c>
      <c r="C3835" t="s">
        <v>31</v>
      </c>
      <c r="D3835" t="s">
        <v>3838</v>
      </c>
      <c r="E3835">
        <v>2</v>
      </c>
      <c r="F3835" t="s">
        <v>3846</v>
      </c>
      <c r="G3835">
        <v>1</v>
      </c>
      <c r="H3835" t="s">
        <v>3842</v>
      </c>
      <c r="I3835">
        <v>2</v>
      </c>
      <c r="J3835" t="s">
        <v>25</v>
      </c>
      <c r="K3835" t="s">
        <v>17</v>
      </c>
      <c r="L3835" t="s">
        <v>4062</v>
      </c>
    </row>
    <row r="3836" spans="1:12" x14ac:dyDescent="0.35">
      <c r="A3836" t="s">
        <v>7054</v>
      </c>
      <c r="B3836" t="s">
        <v>15</v>
      </c>
      <c r="C3836" t="s">
        <v>15</v>
      </c>
      <c r="D3836" t="s">
        <v>3858</v>
      </c>
      <c r="E3836">
        <v>1</v>
      </c>
      <c r="F3836" t="s">
        <v>3842</v>
      </c>
      <c r="G3836">
        <v>2</v>
      </c>
      <c r="H3836" t="s">
        <v>3842</v>
      </c>
      <c r="I3836">
        <v>2</v>
      </c>
      <c r="J3836" t="s">
        <v>3825</v>
      </c>
      <c r="K3836" t="s">
        <v>3833</v>
      </c>
      <c r="L3836" t="s">
        <v>4365</v>
      </c>
    </row>
    <row r="3837" spans="1:12" x14ac:dyDescent="0.35">
      <c r="A3837" t="s">
        <v>7055</v>
      </c>
      <c r="B3837" t="s">
        <v>24</v>
      </c>
      <c r="C3837" t="s">
        <v>24</v>
      </c>
      <c r="D3837" t="s">
        <v>3851</v>
      </c>
      <c r="E3837">
        <v>4</v>
      </c>
      <c r="F3837" t="s">
        <v>3828</v>
      </c>
      <c r="G3837">
        <v>3</v>
      </c>
      <c r="H3837" t="s">
        <v>3852</v>
      </c>
      <c r="I3837">
        <v>12</v>
      </c>
      <c r="J3837" t="s">
        <v>3833</v>
      </c>
      <c r="K3837" t="s">
        <v>3825</v>
      </c>
      <c r="L3837" t="s">
        <v>4138</v>
      </c>
    </row>
    <row r="3838" spans="1:12" x14ac:dyDescent="0.35">
      <c r="A3838" t="s">
        <v>7056</v>
      </c>
      <c r="B3838" t="s">
        <v>42</v>
      </c>
      <c r="C3838" t="s">
        <v>42</v>
      </c>
      <c r="D3838" t="s">
        <v>3838</v>
      </c>
      <c r="E3838">
        <v>2</v>
      </c>
      <c r="F3838" t="s">
        <v>3849</v>
      </c>
      <c r="G3838">
        <v>5</v>
      </c>
      <c r="H3838" t="s">
        <v>3843</v>
      </c>
      <c r="I3838">
        <v>10</v>
      </c>
      <c r="J3838" t="s">
        <v>25</v>
      </c>
      <c r="K3838" t="s">
        <v>3833</v>
      </c>
      <c r="L3838" t="s">
        <v>3867</v>
      </c>
    </row>
    <row r="3839" spans="1:12" x14ac:dyDescent="0.35">
      <c r="A3839" t="s">
        <v>7057</v>
      </c>
      <c r="B3839" t="s">
        <v>42</v>
      </c>
      <c r="C3839" t="s">
        <v>42</v>
      </c>
      <c r="D3839" t="s">
        <v>3838</v>
      </c>
      <c r="E3839">
        <v>2</v>
      </c>
      <c r="F3839" t="s">
        <v>3830</v>
      </c>
      <c r="G3839">
        <v>5</v>
      </c>
      <c r="H3839" t="s">
        <v>3843</v>
      </c>
      <c r="I3839">
        <v>10</v>
      </c>
      <c r="J3839" t="s">
        <v>25</v>
      </c>
      <c r="K3839" t="s">
        <v>3833</v>
      </c>
      <c r="L3839" t="s">
        <v>4175</v>
      </c>
    </row>
    <row r="3840" spans="1:12" x14ac:dyDescent="0.35">
      <c r="A3840" t="s">
        <v>7058</v>
      </c>
      <c r="B3840" t="s">
        <v>24</v>
      </c>
      <c r="C3840" t="s">
        <v>24</v>
      </c>
      <c r="D3840" t="s">
        <v>3830</v>
      </c>
      <c r="E3840">
        <v>1</v>
      </c>
      <c r="F3840" t="s">
        <v>3828</v>
      </c>
      <c r="G3840">
        <v>3</v>
      </c>
      <c r="H3840" t="s">
        <v>3828</v>
      </c>
      <c r="I3840">
        <v>3</v>
      </c>
      <c r="J3840" t="s">
        <v>3833</v>
      </c>
      <c r="K3840" t="s">
        <v>26</v>
      </c>
      <c r="L3840" t="s">
        <v>4123</v>
      </c>
    </row>
    <row r="3841" spans="1:12" x14ac:dyDescent="0.35">
      <c r="A3841" t="s">
        <v>7059</v>
      </c>
      <c r="B3841" t="s">
        <v>31</v>
      </c>
      <c r="C3841" t="s">
        <v>31</v>
      </c>
      <c r="D3841" t="s">
        <v>3851</v>
      </c>
      <c r="E3841">
        <v>4</v>
      </c>
      <c r="F3841" t="s">
        <v>3846</v>
      </c>
      <c r="G3841">
        <v>1</v>
      </c>
      <c r="H3841" t="s">
        <v>3879</v>
      </c>
      <c r="I3841">
        <v>4</v>
      </c>
      <c r="J3841" t="s">
        <v>3833</v>
      </c>
      <c r="K3841" t="s">
        <v>17</v>
      </c>
      <c r="L3841" t="s">
        <v>4164</v>
      </c>
    </row>
    <row r="3842" spans="1:12" x14ac:dyDescent="0.35">
      <c r="A3842" t="s">
        <v>1512</v>
      </c>
      <c r="B3842" t="s">
        <v>24</v>
      </c>
      <c r="C3842" t="s">
        <v>24</v>
      </c>
      <c r="D3842" t="s">
        <v>3851</v>
      </c>
      <c r="E3842">
        <v>4</v>
      </c>
      <c r="F3842" t="s">
        <v>3828</v>
      </c>
      <c r="G3842">
        <v>3</v>
      </c>
      <c r="H3842" t="s">
        <v>3852</v>
      </c>
      <c r="I3842">
        <v>12</v>
      </c>
      <c r="J3842" t="s">
        <v>25</v>
      </c>
      <c r="K3842" t="s">
        <v>17</v>
      </c>
      <c r="L3842" t="s">
        <v>3872</v>
      </c>
    </row>
    <row r="3843" spans="1:12" x14ac:dyDescent="0.35">
      <c r="A3843" t="s">
        <v>1513</v>
      </c>
      <c r="B3843" t="s">
        <v>58</v>
      </c>
      <c r="C3843" t="s">
        <v>58</v>
      </c>
      <c r="D3843" t="s">
        <v>3834</v>
      </c>
      <c r="E3843">
        <v>5</v>
      </c>
      <c r="F3843" t="s">
        <v>3879</v>
      </c>
      <c r="G3843">
        <v>4</v>
      </c>
      <c r="H3843" t="s">
        <v>3880</v>
      </c>
      <c r="I3843">
        <v>20</v>
      </c>
      <c r="J3843" t="s">
        <v>36</v>
      </c>
      <c r="K3843" t="s">
        <v>17</v>
      </c>
      <c r="L3843" t="s">
        <v>3924</v>
      </c>
    </row>
    <row r="3844" spans="1:12" x14ac:dyDescent="0.35">
      <c r="A3844" t="s">
        <v>7060</v>
      </c>
      <c r="B3844" t="s">
        <v>42</v>
      </c>
      <c r="C3844" t="s">
        <v>42</v>
      </c>
      <c r="D3844" t="s">
        <v>3851</v>
      </c>
      <c r="E3844">
        <v>4</v>
      </c>
      <c r="F3844" t="s">
        <v>3833</v>
      </c>
      <c r="G3844">
        <v>5</v>
      </c>
      <c r="H3844" t="s">
        <v>3880</v>
      </c>
      <c r="I3844">
        <v>20</v>
      </c>
      <c r="J3844" t="s">
        <v>36</v>
      </c>
      <c r="K3844" t="s">
        <v>3833</v>
      </c>
      <c r="L3844" t="s">
        <v>4280</v>
      </c>
    </row>
    <row r="3845" spans="1:12" x14ac:dyDescent="0.35">
      <c r="A3845" t="s">
        <v>1514</v>
      </c>
      <c r="B3845" t="s">
        <v>15</v>
      </c>
      <c r="C3845" t="s">
        <v>15</v>
      </c>
      <c r="D3845" t="s">
        <v>3858</v>
      </c>
      <c r="E3845">
        <v>1</v>
      </c>
      <c r="F3845" t="s">
        <v>3842</v>
      </c>
      <c r="G3845">
        <v>2</v>
      </c>
      <c r="H3845" t="s">
        <v>3842</v>
      </c>
      <c r="I3845">
        <v>2</v>
      </c>
      <c r="J3845" t="s">
        <v>36</v>
      </c>
      <c r="K3845" t="s">
        <v>26</v>
      </c>
      <c r="L3845" t="s">
        <v>3863</v>
      </c>
    </row>
    <row r="3846" spans="1:12" x14ac:dyDescent="0.35">
      <c r="A3846" t="s">
        <v>7061</v>
      </c>
      <c r="B3846" t="s">
        <v>42</v>
      </c>
      <c r="C3846" t="s">
        <v>42</v>
      </c>
      <c r="D3846" t="s">
        <v>3838</v>
      </c>
      <c r="E3846">
        <v>2</v>
      </c>
      <c r="F3846" t="s">
        <v>3849</v>
      </c>
      <c r="G3846">
        <v>5</v>
      </c>
      <c r="H3846" t="s">
        <v>3843</v>
      </c>
      <c r="I3846">
        <v>10</v>
      </c>
      <c r="J3846" t="s">
        <v>36</v>
      </c>
      <c r="K3846" t="s">
        <v>3833</v>
      </c>
      <c r="L3846" t="s">
        <v>4411</v>
      </c>
    </row>
    <row r="3847" spans="1:12" x14ac:dyDescent="0.35">
      <c r="A3847" t="s">
        <v>1515</v>
      </c>
      <c r="B3847" t="s">
        <v>47</v>
      </c>
      <c r="C3847" t="s">
        <v>47</v>
      </c>
      <c r="D3847" t="s">
        <v>3834</v>
      </c>
      <c r="E3847">
        <v>5</v>
      </c>
      <c r="F3847" t="s">
        <v>3879</v>
      </c>
      <c r="G3847">
        <v>4</v>
      </c>
      <c r="H3847" t="s">
        <v>3880</v>
      </c>
      <c r="I3847">
        <v>20</v>
      </c>
      <c r="J3847" t="s">
        <v>16</v>
      </c>
      <c r="K3847" t="s">
        <v>26</v>
      </c>
      <c r="L3847" t="s">
        <v>3957</v>
      </c>
    </row>
    <row r="3848" spans="1:12" x14ac:dyDescent="0.35">
      <c r="A3848" t="s">
        <v>1516</v>
      </c>
      <c r="B3848" t="s">
        <v>84</v>
      </c>
      <c r="C3848" t="s">
        <v>84</v>
      </c>
      <c r="D3848" t="s">
        <v>3838</v>
      </c>
      <c r="E3848">
        <v>2</v>
      </c>
      <c r="F3848" t="s">
        <v>3839</v>
      </c>
      <c r="G3848">
        <v>1.5</v>
      </c>
      <c r="H3848" t="s">
        <v>3828</v>
      </c>
      <c r="I3848">
        <v>3</v>
      </c>
      <c r="J3848" t="s">
        <v>36</v>
      </c>
      <c r="K3848" t="s">
        <v>17</v>
      </c>
      <c r="L3848" t="s">
        <v>3989</v>
      </c>
    </row>
    <row r="3849" spans="1:12" x14ac:dyDescent="0.35">
      <c r="A3849" t="s">
        <v>4396</v>
      </c>
      <c r="B3849" t="s">
        <v>3825</v>
      </c>
      <c r="C3849" t="s">
        <v>15</v>
      </c>
      <c r="D3849" t="s">
        <v>3834</v>
      </c>
      <c r="E3849">
        <v>5</v>
      </c>
      <c r="F3849" t="s">
        <v>3842</v>
      </c>
      <c r="G3849">
        <v>2</v>
      </c>
      <c r="H3849" t="s">
        <v>3843</v>
      </c>
      <c r="I3849">
        <v>10</v>
      </c>
      <c r="J3849" t="s">
        <v>16</v>
      </c>
      <c r="K3849" t="s">
        <v>3833</v>
      </c>
      <c r="L3849" t="s">
        <v>3979</v>
      </c>
    </row>
    <row r="3850" spans="1:12" x14ac:dyDescent="0.35">
      <c r="A3850" t="s">
        <v>1517</v>
      </c>
      <c r="B3850" t="s">
        <v>3830</v>
      </c>
      <c r="C3850" t="s">
        <v>84</v>
      </c>
      <c r="D3850" t="s">
        <v>3833</v>
      </c>
      <c r="E3850">
        <v>3</v>
      </c>
      <c r="F3850" t="s">
        <v>3839</v>
      </c>
      <c r="G3850">
        <v>1.5</v>
      </c>
      <c r="H3850" t="s">
        <v>4060</v>
      </c>
      <c r="I3850">
        <v>4.5</v>
      </c>
      <c r="J3850" t="s">
        <v>16</v>
      </c>
      <c r="K3850" t="s">
        <v>26</v>
      </c>
      <c r="L3850" t="s">
        <v>4172</v>
      </c>
    </row>
    <row r="3851" spans="1:12" x14ac:dyDescent="0.35">
      <c r="A3851" t="s">
        <v>7062</v>
      </c>
      <c r="B3851" t="s">
        <v>50</v>
      </c>
      <c r="C3851" t="s">
        <v>50</v>
      </c>
      <c r="D3851" t="s">
        <v>3834</v>
      </c>
      <c r="E3851">
        <v>5</v>
      </c>
      <c r="F3851" t="s">
        <v>3828</v>
      </c>
      <c r="G3851">
        <v>3</v>
      </c>
      <c r="H3851" t="s">
        <v>3835</v>
      </c>
      <c r="I3851">
        <v>15</v>
      </c>
      <c r="J3851" t="s">
        <v>16</v>
      </c>
      <c r="K3851" t="s">
        <v>3833</v>
      </c>
      <c r="L3851" t="s">
        <v>4633</v>
      </c>
    </row>
    <row r="3852" spans="1:12" x14ac:dyDescent="0.35">
      <c r="A3852" t="s">
        <v>7063</v>
      </c>
      <c r="B3852" t="s">
        <v>24</v>
      </c>
      <c r="C3852" t="s">
        <v>24</v>
      </c>
      <c r="D3852" t="s">
        <v>3838</v>
      </c>
      <c r="E3852">
        <v>2</v>
      </c>
      <c r="F3852" t="s">
        <v>3833</v>
      </c>
      <c r="G3852">
        <v>3</v>
      </c>
      <c r="H3852" t="s">
        <v>3902</v>
      </c>
      <c r="I3852">
        <v>6</v>
      </c>
      <c r="J3852" t="s">
        <v>16</v>
      </c>
      <c r="K3852" t="s">
        <v>3833</v>
      </c>
      <c r="L3852" t="s">
        <v>4364</v>
      </c>
    </row>
    <row r="3853" spans="1:12" x14ac:dyDescent="0.35">
      <c r="A3853" t="s">
        <v>7064</v>
      </c>
      <c r="B3853" t="s">
        <v>58</v>
      </c>
      <c r="C3853" t="s">
        <v>58</v>
      </c>
      <c r="D3853" t="s">
        <v>3851</v>
      </c>
      <c r="E3853">
        <v>4</v>
      </c>
      <c r="F3853" t="s">
        <v>3879</v>
      </c>
      <c r="G3853">
        <v>4</v>
      </c>
      <c r="H3853" t="s">
        <v>3874</v>
      </c>
      <c r="I3853">
        <v>16</v>
      </c>
      <c r="J3853" t="s">
        <v>3833</v>
      </c>
      <c r="K3853" t="s">
        <v>17</v>
      </c>
      <c r="L3853" t="s">
        <v>4774</v>
      </c>
    </row>
    <row r="3854" spans="1:12" x14ac:dyDescent="0.35">
      <c r="A3854" t="s">
        <v>7065</v>
      </c>
      <c r="B3854" t="s">
        <v>84</v>
      </c>
      <c r="C3854" t="s">
        <v>84</v>
      </c>
      <c r="D3854" t="s">
        <v>3827</v>
      </c>
      <c r="E3854">
        <v>3</v>
      </c>
      <c r="F3854" t="s">
        <v>3839</v>
      </c>
      <c r="G3854">
        <v>1.5</v>
      </c>
      <c r="H3854" t="s">
        <v>4060</v>
      </c>
      <c r="I3854">
        <v>4.5</v>
      </c>
      <c r="J3854" t="s">
        <v>3833</v>
      </c>
      <c r="K3854" t="s">
        <v>3833</v>
      </c>
      <c r="L3854" t="s">
        <v>4758</v>
      </c>
    </row>
    <row r="3855" spans="1:12" x14ac:dyDescent="0.35">
      <c r="A3855" t="s">
        <v>7066</v>
      </c>
      <c r="B3855" t="s">
        <v>15</v>
      </c>
      <c r="C3855" t="s">
        <v>15</v>
      </c>
      <c r="D3855" t="s">
        <v>3827</v>
      </c>
      <c r="E3855">
        <v>3</v>
      </c>
      <c r="F3855" t="s">
        <v>3842</v>
      </c>
      <c r="G3855">
        <v>2</v>
      </c>
      <c r="H3855" t="s">
        <v>3902</v>
      </c>
      <c r="I3855">
        <v>6</v>
      </c>
      <c r="J3855" t="s">
        <v>3825</v>
      </c>
      <c r="K3855" t="s">
        <v>17</v>
      </c>
      <c r="L3855" t="s">
        <v>4035</v>
      </c>
    </row>
    <row r="3856" spans="1:12" x14ac:dyDescent="0.35">
      <c r="A3856" t="s">
        <v>7067</v>
      </c>
      <c r="B3856" t="s">
        <v>50</v>
      </c>
      <c r="C3856" t="s">
        <v>50</v>
      </c>
      <c r="D3856" t="s">
        <v>3838</v>
      </c>
      <c r="E3856">
        <v>2</v>
      </c>
      <c r="F3856" t="s">
        <v>3828</v>
      </c>
      <c r="G3856">
        <v>3</v>
      </c>
      <c r="H3856" t="s">
        <v>3902</v>
      </c>
      <c r="I3856">
        <v>6</v>
      </c>
      <c r="J3856" t="s">
        <v>36</v>
      </c>
      <c r="K3856" t="s">
        <v>3833</v>
      </c>
      <c r="L3856" t="s">
        <v>4338</v>
      </c>
    </row>
    <row r="3857" spans="1:12" x14ac:dyDescent="0.35">
      <c r="A3857" t="s">
        <v>1518</v>
      </c>
      <c r="B3857" t="s">
        <v>50</v>
      </c>
      <c r="C3857" t="s">
        <v>50</v>
      </c>
      <c r="D3857" t="s">
        <v>3851</v>
      </c>
      <c r="E3857">
        <v>4</v>
      </c>
      <c r="F3857" t="s">
        <v>3828</v>
      </c>
      <c r="G3857">
        <v>3</v>
      </c>
      <c r="H3857" t="s">
        <v>3852</v>
      </c>
      <c r="I3857">
        <v>12</v>
      </c>
      <c r="J3857" t="s">
        <v>36</v>
      </c>
      <c r="K3857" t="s">
        <v>17</v>
      </c>
      <c r="L3857" t="s">
        <v>4674</v>
      </c>
    </row>
    <row r="3858" spans="1:12" x14ac:dyDescent="0.35">
      <c r="A3858" t="s">
        <v>7068</v>
      </c>
      <c r="B3858" t="s">
        <v>50</v>
      </c>
      <c r="C3858" t="s">
        <v>50</v>
      </c>
      <c r="D3858" t="s">
        <v>3838</v>
      </c>
      <c r="E3858">
        <v>2</v>
      </c>
      <c r="F3858" t="s">
        <v>3828</v>
      </c>
      <c r="G3858">
        <v>3</v>
      </c>
      <c r="H3858" t="s">
        <v>3902</v>
      </c>
      <c r="I3858">
        <v>6</v>
      </c>
      <c r="J3858" t="s">
        <v>3825</v>
      </c>
      <c r="K3858" t="s">
        <v>26</v>
      </c>
      <c r="L3858" t="s">
        <v>4691</v>
      </c>
    </row>
    <row r="3859" spans="1:12" x14ac:dyDescent="0.35">
      <c r="A3859" t="s">
        <v>7069</v>
      </c>
      <c r="B3859" t="s">
        <v>50</v>
      </c>
      <c r="C3859" t="s">
        <v>50</v>
      </c>
      <c r="D3859" t="s">
        <v>3834</v>
      </c>
      <c r="E3859">
        <v>5</v>
      </c>
      <c r="F3859" t="s">
        <v>3828</v>
      </c>
      <c r="G3859">
        <v>3</v>
      </c>
      <c r="H3859" t="s">
        <v>3835</v>
      </c>
      <c r="I3859">
        <v>15</v>
      </c>
      <c r="J3859" t="s">
        <v>25</v>
      </c>
      <c r="K3859" t="s">
        <v>3833</v>
      </c>
      <c r="L3859" t="s">
        <v>4801</v>
      </c>
    </row>
    <row r="3860" spans="1:12" x14ac:dyDescent="0.35">
      <c r="A3860" t="s">
        <v>1519</v>
      </c>
      <c r="B3860" t="s">
        <v>24</v>
      </c>
      <c r="C3860" t="s">
        <v>24</v>
      </c>
      <c r="D3860" t="s">
        <v>3851</v>
      </c>
      <c r="E3860">
        <v>4</v>
      </c>
      <c r="F3860" t="s">
        <v>3828</v>
      </c>
      <c r="G3860">
        <v>3</v>
      </c>
      <c r="H3860" t="s">
        <v>3852</v>
      </c>
      <c r="I3860">
        <v>12</v>
      </c>
      <c r="J3860" t="s">
        <v>16</v>
      </c>
      <c r="K3860" t="s">
        <v>17</v>
      </c>
      <c r="L3860" t="s">
        <v>4382</v>
      </c>
    </row>
    <row r="3861" spans="1:12" x14ac:dyDescent="0.35">
      <c r="A3861" t="s">
        <v>7070</v>
      </c>
      <c r="B3861" t="s">
        <v>24</v>
      </c>
      <c r="C3861" t="s">
        <v>24</v>
      </c>
      <c r="D3861" t="s">
        <v>3838</v>
      </c>
      <c r="E3861">
        <v>2</v>
      </c>
      <c r="F3861" t="s">
        <v>3828</v>
      </c>
      <c r="G3861">
        <v>3</v>
      </c>
      <c r="H3861" t="s">
        <v>3902</v>
      </c>
      <c r="I3861">
        <v>6</v>
      </c>
      <c r="J3861" t="s">
        <v>16</v>
      </c>
      <c r="K3861" t="s">
        <v>3833</v>
      </c>
      <c r="L3861" t="s">
        <v>4032</v>
      </c>
    </row>
    <row r="3862" spans="1:12" x14ac:dyDescent="0.35">
      <c r="A3862" t="s">
        <v>1520</v>
      </c>
      <c r="B3862" t="s">
        <v>31</v>
      </c>
      <c r="C3862" t="s">
        <v>31</v>
      </c>
      <c r="D3862" t="s">
        <v>3858</v>
      </c>
      <c r="E3862">
        <v>1</v>
      </c>
      <c r="F3862" t="s">
        <v>3846</v>
      </c>
      <c r="G3862">
        <v>1</v>
      </c>
      <c r="H3862" t="s">
        <v>3846</v>
      </c>
      <c r="I3862">
        <v>1</v>
      </c>
      <c r="J3862" t="s">
        <v>36</v>
      </c>
      <c r="K3862" t="s">
        <v>17</v>
      </c>
      <c r="L3862" t="s">
        <v>4245</v>
      </c>
    </row>
    <row r="3863" spans="1:12" x14ac:dyDescent="0.35">
      <c r="A3863" t="s">
        <v>1521</v>
      </c>
      <c r="B3863" t="s">
        <v>24</v>
      </c>
      <c r="C3863" t="s">
        <v>24</v>
      </c>
      <c r="D3863" t="s">
        <v>3858</v>
      </c>
      <c r="E3863">
        <v>1</v>
      </c>
      <c r="F3863" t="s">
        <v>3828</v>
      </c>
      <c r="G3863">
        <v>3</v>
      </c>
      <c r="H3863" t="s">
        <v>3828</v>
      </c>
      <c r="I3863">
        <v>3</v>
      </c>
      <c r="J3863" t="s">
        <v>25</v>
      </c>
      <c r="K3863" t="s">
        <v>26</v>
      </c>
      <c r="L3863" t="s">
        <v>3983</v>
      </c>
    </row>
    <row r="3864" spans="1:12" x14ac:dyDescent="0.35">
      <c r="A3864" t="s">
        <v>1522</v>
      </c>
      <c r="B3864" t="s">
        <v>24</v>
      </c>
      <c r="C3864" t="s">
        <v>24</v>
      </c>
      <c r="D3864" t="s">
        <v>3858</v>
      </c>
      <c r="E3864">
        <v>1</v>
      </c>
      <c r="F3864" t="s">
        <v>3828</v>
      </c>
      <c r="G3864">
        <v>3</v>
      </c>
      <c r="H3864" t="s">
        <v>3828</v>
      </c>
      <c r="I3864">
        <v>3</v>
      </c>
      <c r="J3864" t="s">
        <v>25</v>
      </c>
      <c r="K3864" t="s">
        <v>17</v>
      </c>
      <c r="L3864" t="s">
        <v>3886</v>
      </c>
    </row>
    <row r="3865" spans="1:12" x14ac:dyDescent="0.35">
      <c r="A3865" t="s">
        <v>7071</v>
      </c>
      <c r="B3865" t="s">
        <v>15</v>
      </c>
      <c r="C3865" t="s">
        <v>15</v>
      </c>
      <c r="D3865" t="s">
        <v>3834</v>
      </c>
      <c r="E3865">
        <v>5</v>
      </c>
      <c r="F3865" t="s">
        <v>3842</v>
      </c>
      <c r="G3865">
        <v>2</v>
      </c>
      <c r="H3865" t="s">
        <v>3843</v>
      </c>
      <c r="I3865">
        <v>10</v>
      </c>
      <c r="J3865" t="s">
        <v>3833</v>
      </c>
      <c r="K3865" t="s">
        <v>17</v>
      </c>
      <c r="L3865" t="s">
        <v>5258</v>
      </c>
    </row>
    <row r="3866" spans="1:12" x14ac:dyDescent="0.35">
      <c r="A3866" t="s">
        <v>7072</v>
      </c>
      <c r="B3866" t="s">
        <v>24</v>
      </c>
      <c r="C3866" t="s">
        <v>24</v>
      </c>
      <c r="D3866" t="s">
        <v>3827</v>
      </c>
      <c r="E3866">
        <v>3</v>
      </c>
      <c r="F3866" t="s">
        <v>3828</v>
      </c>
      <c r="G3866">
        <v>3</v>
      </c>
      <c r="H3866" t="s">
        <v>3829</v>
      </c>
      <c r="I3866">
        <v>9</v>
      </c>
      <c r="J3866" t="s">
        <v>16</v>
      </c>
      <c r="K3866" t="s">
        <v>3830</v>
      </c>
      <c r="L3866" t="s">
        <v>3940</v>
      </c>
    </row>
    <row r="3867" spans="1:12" x14ac:dyDescent="0.35">
      <c r="A3867" t="s">
        <v>7073</v>
      </c>
      <c r="B3867" t="s">
        <v>15</v>
      </c>
      <c r="C3867" t="s">
        <v>15</v>
      </c>
      <c r="D3867" t="s">
        <v>3858</v>
      </c>
      <c r="E3867">
        <v>1</v>
      </c>
      <c r="F3867" t="s">
        <v>3842</v>
      </c>
      <c r="G3867">
        <v>2</v>
      </c>
      <c r="H3867" t="s">
        <v>3842</v>
      </c>
      <c r="I3867">
        <v>2</v>
      </c>
      <c r="J3867" t="s">
        <v>3833</v>
      </c>
      <c r="K3867" t="s">
        <v>3833</v>
      </c>
      <c r="L3867" t="s">
        <v>4487</v>
      </c>
    </row>
    <row r="3868" spans="1:12" x14ac:dyDescent="0.35">
      <c r="A3868" t="s">
        <v>1523</v>
      </c>
      <c r="B3868" t="s">
        <v>15</v>
      </c>
      <c r="C3868" t="s">
        <v>15</v>
      </c>
      <c r="D3868" t="s">
        <v>3858</v>
      </c>
      <c r="E3868">
        <v>1</v>
      </c>
      <c r="F3868" t="s">
        <v>3842</v>
      </c>
      <c r="G3868">
        <v>2</v>
      </c>
      <c r="H3868" t="s">
        <v>3842</v>
      </c>
      <c r="I3868">
        <v>2</v>
      </c>
      <c r="J3868" t="s">
        <v>16</v>
      </c>
      <c r="K3868" t="s">
        <v>17</v>
      </c>
      <c r="L3868" t="s">
        <v>4036</v>
      </c>
    </row>
    <row r="3869" spans="1:12" x14ac:dyDescent="0.35">
      <c r="A3869" t="s">
        <v>1524</v>
      </c>
      <c r="B3869" t="s">
        <v>31</v>
      </c>
      <c r="C3869" t="s">
        <v>31</v>
      </c>
      <c r="D3869" t="s">
        <v>3827</v>
      </c>
      <c r="E3869">
        <v>3</v>
      </c>
      <c r="F3869" t="s">
        <v>3846</v>
      </c>
      <c r="G3869">
        <v>1</v>
      </c>
      <c r="H3869" t="s">
        <v>3828</v>
      </c>
      <c r="I3869">
        <v>3</v>
      </c>
      <c r="J3869" t="s">
        <v>25</v>
      </c>
      <c r="K3869" t="s">
        <v>26</v>
      </c>
      <c r="L3869" t="s">
        <v>4316</v>
      </c>
    </row>
    <row r="3870" spans="1:12" x14ac:dyDescent="0.35">
      <c r="A3870" t="s">
        <v>1525</v>
      </c>
      <c r="B3870" t="s">
        <v>15</v>
      </c>
      <c r="C3870" t="s">
        <v>15</v>
      </c>
      <c r="D3870" t="s">
        <v>3834</v>
      </c>
      <c r="E3870">
        <v>5</v>
      </c>
      <c r="F3870" t="s">
        <v>3842</v>
      </c>
      <c r="G3870">
        <v>2</v>
      </c>
      <c r="H3870" t="s">
        <v>3843</v>
      </c>
      <c r="I3870">
        <v>10</v>
      </c>
      <c r="J3870" t="s">
        <v>36</v>
      </c>
      <c r="K3870" t="s">
        <v>17</v>
      </c>
      <c r="L3870" t="s">
        <v>4038</v>
      </c>
    </row>
    <row r="3871" spans="1:12" x14ac:dyDescent="0.35">
      <c r="A3871" t="s">
        <v>7074</v>
      </c>
      <c r="B3871" t="s">
        <v>84</v>
      </c>
      <c r="C3871" t="s">
        <v>84</v>
      </c>
      <c r="D3871" t="s">
        <v>3858</v>
      </c>
      <c r="E3871">
        <v>1</v>
      </c>
      <c r="F3871" t="s">
        <v>3839</v>
      </c>
      <c r="G3871">
        <v>1.5</v>
      </c>
      <c r="H3871" t="s">
        <v>3839</v>
      </c>
      <c r="I3871">
        <v>1.5</v>
      </c>
      <c r="J3871" t="s">
        <v>3833</v>
      </c>
      <c r="K3871" t="s">
        <v>26</v>
      </c>
      <c r="L3871" t="s">
        <v>3965</v>
      </c>
    </row>
    <row r="3872" spans="1:12" x14ac:dyDescent="0.35">
      <c r="A3872" t="s">
        <v>7075</v>
      </c>
      <c r="B3872" t="s">
        <v>84</v>
      </c>
      <c r="C3872" t="s">
        <v>84</v>
      </c>
      <c r="D3872" t="s">
        <v>3838</v>
      </c>
      <c r="E3872">
        <v>2</v>
      </c>
      <c r="F3872" t="s">
        <v>3839</v>
      </c>
      <c r="G3872">
        <v>1.5</v>
      </c>
      <c r="H3872" t="s">
        <v>3828</v>
      </c>
      <c r="I3872">
        <v>3</v>
      </c>
      <c r="J3872" t="s">
        <v>3833</v>
      </c>
      <c r="K3872" t="s">
        <v>3833</v>
      </c>
      <c r="L3872" t="s">
        <v>3954</v>
      </c>
    </row>
    <row r="3873" spans="1:12" x14ac:dyDescent="0.35">
      <c r="A3873" t="s">
        <v>7076</v>
      </c>
      <c r="B3873" t="s">
        <v>24</v>
      </c>
      <c r="C3873" t="s">
        <v>24</v>
      </c>
      <c r="D3873" t="s">
        <v>3834</v>
      </c>
      <c r="E3873">
        <v>5</v>
      </c>
      <c r="F3873" t="s">
        <v>3828</v>
      </c>
      <c r="G3873">
        <v>3</v>
      </c>
      <c r="H3873" t="s">
        <v>3835</v>
      </c>
      <c r="I3873">
        <v>15</v>
      </c>
      <c r="J3873" t="s">
        <v>3833</v>
      </c>
      <c r="K3873" t="s">
        <v>26</v>
      </c>
      <c r="L3873" t="s">
        <v>4214</v>
      </c>
    </row>
    <row r="3874" spans="1:12" x14ac:dyDescent="0.35">
      <c r="A3874" t="s">
        <v>7077</v>
      </c>
      <c r="B3874" t="s">
        <v>47</v>
      </c>
      <c r="C3874" t="s">
        <v>47</v>
      </c>
      <c r="D3874" t="s">
        <v>3827</v>
      </c>
      <c r="E3874">
        <v>3</v>
      </c>
      <c r="F3874" t="s">
        <v>3879</v>
      </c>
      <c r="G3874">
        <v>4</v>
      </c>
      <c r="H3874" t="s">
        <v>3852</v>
      </c>
      <c r="I3874">
        <v>12</v>
      </c>
      <c r="J3874" t="s">
        <v>3833</v>
      </c>
      <c r="K3874" t="s">
        <v>26</v>
      </c>
      <c r="L3874" t="s">
        <v>4352</v>
      </c>
    </row>
    <row r="3875" spans="1:12" x14ac:dyDescent="0.35">
      <c r="A3875" t="s">
        <v>1526</v>
      </c>
      <c r="B3875" t="s">
        <v>84</v>
      </c>
      <c r="C3875" t="s">
        <v>84</v>
      </c>
      <c r="D3875" t="s">
        <v>3851</v>
      </c>
      <c r="E3875">
        <v>4</v>
      </c>
      <c r="F3875" t="s">
        <v>3839</v>
      </c>
      <c r="G3875">
        <v>1.5</v>
      </c>
      <c r="H3875" t="s">
        <v>3902</v>
      </c>
      <c r="I3875">
        <v>6</v>
      </c>
      <c r="J3875" t="s">
        <v>25</v>
      </c>
      <c r="K3875" t="s">
        <v>17</v>
      </c>
      <c r="L3875" t="s">
        <v>3913</v>
      </c>
    </row>
    <row r="3876" spans="1:12" x14ac:dyDescent="0.35">
      <c r="A3876" t="s">
        <v>7078</v>
      </c>
      <c r="B3876" t="s">
        <v>31</v>
      </c>
      <c r="C3876" t="s">
        <v>31</v>
      </c>
      <c r="D3876" t="s">
        <v>3858</v>
      </c>
      <c r="E3876">
        <v>1</v>
      </c>
      <c r="F3876" t="s">
        <v>3846</v>
      </c>
      <c r="G3876">
        <v>1</v>
      </c>
      <c r="H3876" t="s">
        <v>3846</v>
      </c>
      <c r="I3876">
        <v>1</v>
      </c>
      <c r="J3876" t="s">
        <v>3833</v>
      </c>
      <c r="K3876" t="s">
        <v>26</v>
      </c>
      <c r="L3876" t="s">
        <v>4017</v>
      </c>
    </row>
    <row r="3877" spans="1:12" x14ac:dyDescent="0.35">
      <c r="A3877" t="s">
        <v>7079</v>
      </c>
      <c r="B3877" t="s">
        <v>15</v>
      </c>
      <c r="C3877" t="s">
        <v>15</v>
      </c>
      <c r="D3877" t="s">
        <v>3834</v>
      </c>
      <c r="E3877">
        <v>5</v>
      </c>
      <c r="F3877" t="s">
        <v>3842</v>
      </c>
      <c r="G3877">
        <v>2</v>
      </c>
      <c r="H3877" t="s">
        <v>3843</v>
      </c>
      <c r="I3877">
        <v>10</v>
      </c>
      <c r="J3877" t="s">
        <v>3833</v>
      </c>
      <c r="K3877" t="s">
        <v>3833</v>
      </c>
      <c r="L3877" t="s">
        <v>4188</v>
      </c>
    </row>
    <row r="3878" spans="1:12" x14ac:dyDescent="0.35">
      <c r="A3878" t="s">
        <v>7080</v>
      </c>
      <c r="B3878" t="s">
        <v>84</v>
      </c>
      <c r="C3878" t="s">
        <v>84</v>
      </c>
      <c r="D3878" t="s">
        <v>3827</v>
      </c>
      <c r="E3878">
        <v>3</v>
      </c>
      <c r="F3878" t="s">
        <v>3839</v>
      </c>
      <c r="G3878">
        <v>1.5</v>
      </c>
      <c r="H3878" t="s">
        <v>4060</v>
      </c>
      <c r="I3878">
        <v>4.5</v>
      </c>
      <c r="J3878" t="s">
        <v>3833</v>
      </c>
      <c r="K3878" t="s">
        <v>17</v>
      </c>
      <c r="L3878" t="s">
        <v>4235</v>
      </c>
    </row>
    <row r="3879" spans="1:12" x14ac:dyDescent="0.35">
      <c r="A3879" t="s">
        <v>4397</v>
      </c>
      <c r="B3879" t="s">
        <v>3833</v>
      </c>
      <c r="C3879" t="s">
        <v>3826</v>
      </c>
      <c r="D3879" t="s">
        <v>3838</v>
      </c>
      <c r="E3879">
        <v>2</v>
      </c>
      <c r="F3879" t="s">
        <v>3879</v>
      </c>
      <c r="G3879">
        <v>4</v>
      </c>
      <c r="H3879" t="s">
        <v>3883</v>
      </c>
      <c r="I3879">
        <v>8</v>
      </c>
      <c r="J3879" t="s">
        <v>25</v>
      </c>
      <c r="K3879" t="s">
        <v>26</v>
      </c>
      <c r="L3879" t="s">
        <v>4398</v>
      </c>
    </row>
    <row r="3880" spans="1:12" x14ac:dyDescent="0.35">
      <c r="A3880" t="s">
        <v>4399</v>
      </c>
      <c r="B3880" t="s">
        <v>3833</v>
      </c>
      <c r="C3880" t="s">
        <v>84</v>
      </c>
      <c r="D3880" t="s">
        <v>3827</v>
      </c>
      <c r="E3880">
        <v>3</v>
      </c>
      <c r="F3880" t="s">
        <v>3839</v>
      </c>
      <c r="G3880">
        <v>1.5</v>
      </c>
      <c r="H3880" t="s">
        <v>4060</v>
      </c>
      <c r="I3880">
        <v>4.5</v>
      </c>
      <c r="J3880" t="s">
        <v>3833</v>
      </c>
      <c r="K3880" t="s">
        <v>3833</v>
      </c>
      <c r="L3880" t="s">
        <v>4400</v>
      </c>
    </row>
    <row r="3881" spans="1:12" x14ac:dyDescent="0.35">
      <c r="A3881" t="s">
        <v>7081</v>
      </c>
      <c r="B3881" t="s">
        <v>15</v>
      </c>
      <c r="C3881" t="s">
        <v>15</v>
      </c>
      <c r="D3881" t="s">
        <v>3834</v>
      </c>
      <c r="E3881">
        <v>5</v>
      </c>
      <c r="F3881" t="s">
        <v>3842</v>
      </c>
      <c r="G3881">
        <v>2</v>
      </c>
      <c r="H3881" t="s">
        <v>3843</v>
      </c>
      <c r="I3881">
        <v>10</v>
      </c>
      <c r="J3881" t="s">
        <v>25</v>
      </c>
      <c r="K3881" t="s">
        <v>3825</v>
      </c>
      <c r="L3881" t="s">
        <v>4435</v>
      </c>
    </row>
    <row r="3882" spans="1:12" x14ac:dyDescent="0.35">
      <c r="A3882" t="s">
        <v>7082</v>
      </c>
      <c r="B3882" t="s">
        <v>15</v>
      </c>
      <c r="C3882" t="s">
        <v>15</v>
      </c>
      <c r="D3882" t="s">
        <v>3834</v>
      </c>
      <c r="E3882">
        <v>5</v>
      </c>
      <c r="F3882" t="s">
        <v>3842</v>
      </c>
      <c r="G3882">
        <v>2</v>
      </c>
      <c r="H3882" t="s">
        <v>3843</v>
      </c>
      <c r="I3882">
        <v>10</v>
      </c>
      <c r="J3882" t="s">
        <v>3833</v>
      </c>
      <c r="K3882" t="s">
        <v>3833</v>
      </c>
      <c r="L3882" t="s">
        <v>4514</v>
      </c>
    </row>
    <row r="3883" spans="1:12" x14ac:dyDescent="0.35">
      <c r="A3883" t="s">
        <v>7083</v>
      </c>
      <c r="B3883" t="s">
        <v>15</v>
      </c>
      <c r="C3883" t="s">
        <v>15</v>
      </c>
      <c r="D3883" t="s">
        <v>3834</v>
      </c>
      <c r="E3883">
        <v>5</v>
      </c>
      <c r="F3883" t="s">
        <v>3842</v>
      </c>
      <c r="G3883">
        <v>2</v>
      </c>
      <c r="H3883" t="s">
        <v>3833</v>
      </c>
      <c r="I3883">
        <v>10</v>
      </c>
      <c r="J3883" t="s">
        <v>3833</v>
      </c>
      <c r="K3883" t="s">
        <v>17</v>
      </c>
      <c r="L3883" t="s">
        <v>4974</v>
      </c>
    </row>
    <row r="3884" spans="1:12" x14ac:dyDescent="0.35">
      <c r="A3884" t="s">
        <v>1527</v>
      </c>
      <c r="B3884" t="s">
        <v>31</v>
      </c>
      <c r="C3884" t="s">
        <v>31</v>
      </c>
      <c r="D3884" t="s">
        <v>3851</v>
      </c>
      <c r="E3884">
        <v>4</v>
      </c>
      <c r="F3884" t="s">
        <v>3846</v>
      </c>
      <c r="G3884">
        <v>1</v>
      </c>
      <c r="H3884" t="s">
        <v>3879</v>
      </c>
      <c r="I3884">
        <v>4</v>
      </c>
      <c r="J3884" t="s">
        <v>25</v>
      </c>
      <c r="K3884" t="s">
        <v>26</v>
      </c>
      <c r="L3884" t="s">
        <v>5545</v>
      </c>
    </row>
    <row r="3885" spans="1:12" x14ac:dyDescent="0.35">
      <c r="A3885" t="s">
        <v>7084</v>
      </c>
      <c r="B3885" t="s">
        <v>47</v>
      </c>
      <c r="C3885" t="s">
        <v>47</v>
      </c>
      <c r="D3885" t="s">
        <v>3827</v>
      </c>
      <c r="E3885">
        <v>3</v>
      </c>
      <c r="F3885" t="s">
        <v>3825</v>
      </c>
      <c r="G3885">
        <v>4</v>
      </c>
      <c r="H3885" t="s">
        <v>3852</v>
      </c>
      <c r="I3885">
        <v>12</v>
      </c>
      <c r="J3885" t="s">
        <v>3833</v>
      </c>
      <c r="K3885" t="s">
        <v>17</v>
      </c>
      <c r="L3885" t="s">
        <v>4087</v>
      </c>
    </row>
    <row r="3886" spans="1:12" x14ac:dyDescent="0.35">
      <c r="A3886" t="s">
        <v>1528</v>
      </c>
      <c r="B3886" t="s">
        <v>50</v>
      </c>
      <c r="C3886" t="s">
        <v>50</v>
      </c>
      <c r="D3886" t="s">
        <v>3851</v>
      </c>
      <c r="E3886">
        <v>4</v>
      </c>
      <c r="F3886" t="s">
        <v>3828</v>
      </c>
      <c r="G3886">
        <v>3</v>
      </c>
      <c r="H3886" t="s">
        <v>3852</v>
      </c>
      <c r="I3886">
        <v>12</v>
      </c>
      <c r="J3886" t="s">
        <v>25</v>
      </c>
      <c r="K3886" t="s">
        <v>26</v>
      </c>
      <c r="L3886" t="s">
        <v>4925</v>
      </c>
    </row>
    <row r="3887" spans="1:12" x14ac:dyDescent="0.35">
      <c r="A3887" t="s">
        <v>1529</v>
      </c>
      <c r="B3887" t="s">
        <v>31</v>
      </c>
      <c r="C3887" t="s">
        <v>31</v>
      </c>
      <c r="D3887" t="s">
        <v>3858</v>
      </c>
      <c r="E3887">
        <v>1</v>
      </c>
      <c r="F3887" t="s">
        <v>3846</v>
      </c>
      <c r="G3887">
        <v>1</v>
      </c>
      <c r="H3887" t="s">
        <v>3846</v>
      </c>
      <c r="I3887">
        <v>1</v>
      </c>
      <c r="J3887" t="s">
        <v>16</v>
      </c>
      <c r="K3887" t="s">
        <v>17</v>
      </c>
      <c r="L3887" t="s">
        <v>3983</v>
      </c>
    </row>
    <row r="3888" spans="1:12" x14ac:dyDescent="0.35">
      <c r="A3888" t="s">
        <v>7085</v>
      </c>
      <c r="B3888" t="s">
        <v>47</v>
      </c>
      <c r="C3888" t="s">
        <v>47</v>
      </c>
      <c r="D3888" t="s">
        <v>3858</v>
      </c>
      <c r="E3888">
        <v>1</v>
      </c>
      <c r="F3888" t="s">
        <v>3879</v>
      </c>
      <c r="G3888">
        <v>4</v>
      </c>
      <c r="H3888" t="s">
        <v>3879</v>
      </c>
      <c r="I3888">
        <v>4</v>
      </c>
      <c r="J3888" t="s">
        <v>3833</v>
      </c>
      <c r="K3888" t="s">
        <v>3833</v>
      </c>
      <c r="L3888" t="s">
        <v>3954</v>
      </c>
    </row>
    <row r="3889" spans="1:12" x14ac:dyDescent="0.35">
      <c r="A3889" t="s">
        <v>7086</v>
      </c>
      <c r="B3889" t="s">
        <v>58</v>
      </c>
      <c r="C3889" t="s">
        <v>58</v>
      </c>
      <c r="D3889" t="s">
        <v>3827</v>
      </c>
      <c r="E3889">
        <v>3</v>
      </c>
      <c r="F3889" t="s">
        <v>3879</v>
      </c>
      <c r="G3889">
        <v>4</v>
      </c>
      <c r="H3889" t="s">
        <v>3852</v>
      </c>
      <c r="I3889">
        <v>12</v>
      </c>
      <c r="J3889" t="s">
        <v>25</v>
      </c>
      <c r="K3889" t="s">
        <v>26</v>
      </c>
      <c r="L3889" t="s">
        <v>3825</v>
      </c>
    </row>
    <row r="3890" spans="1:12" x14ac:dyDescent="0.35">
      <c r="A3890" t="s">
        <v>1530</v>
      </c>
      <c r="B3890" t="s">
        <v>50</v>
      </c>
      <c r="C3890" t="s">
        <v>50</v>
      </c>
      <c r="D3890" t="s">
        <v>3851</v>
      </c>
      <c r="E3890">
        <v>4</v>
      </c>
      <c r="F3890" t="s">
        <v>3828</v>
      </c>
      <c r="G3890">
        <v>3</v>
      </c>
      <c r="H3890" t="s">
        <v>3852</v>
      </c>
      <c r="I3890">
        <v>12</v>
      </c>
      <c r="J3890" t="s">
        <v>25</v>
      </c>
      <c r="K3890" t="s">
        <v>26</v>
      </c>
      <c r="L3890" t="s">
        <v>4011</v>
      </c>
    </row>
    <row r="3891" spans="1:12" x14ac:dyDescent="0.35">
      <c r="A3891" t="s">
        <v>7087</v>
      </c>
      <c r="B3891" t="s">
        <v>15</v>
      </c>
      <c r="C3891" t="s">
        <v>15</v>
      </c>
      <c r="D3891" t="s">
        <v>3838</v>
      </c>
      <c r="E3891">
        <v>2</v>
      </c>
      <c r="F3891" t="s">
        <v>3842</v>
      </c>
      <c r="G3891">
        <v>2</v>
      </c>
      <c r="H3891" t="s">
        <v>3879</v>
      </c>
      <c r="I3891">
        <v>4</v>
      </c>
      <c r="J3891" t="s">
        <v>3833</v>
      </c>
      <c r="K3891" t="s">
        <v>3825</v>
      </c>
      <c r="L3891" t="s">
        <v>4400</v>
      </c>
    </row>
    <row r="3892" spans="1:12" x14ac:dyDescent="0.35">
      <c r="A3892" t="s">
        <v>1531</v>
      </c>
      <c r="B3892" t="s">
        <v>15</v>
      </c>
      <c r="C3892" t="s">
        <v>15</v>
      </c>
      <c r="D3892" t="s">
        <v>3851</v>
      </c>
      <c r="E3892">
        <v>4</v>
      </c>
      <c r="F3892" t="s">
        <v>3842</v>
      </c>
      <c r="G3892">
        <v>2</v>
      </c>
      <c r="H3892" t="s">
        <v>3883</v>
      </c>
      <c r="I3892">
        <v>8</v>
      </c>
      <c r="J3892" t="s">
        <v>16</v>
      </c>
      <c r="K3892" t="s">
        <v>17</v>
      </c>
      <c r="L3892" t="s">
        <v>3998</v>
      </c>
    </row>
    <row r="3893" spans="1:12" x14ac:dyDescent="0.35">
      <c r="A3893" t="s">
        <v>7088</v>
      </c>
      <c r="B3893" t="s">
        <v>42</v>
      </c>
      <c r="C3893" t="s">
        <v>42</v>
      </c>
      <c r="D3893" t="s">
        <v>3858</v>
      </c>
      <c r="E3893">
        <v>1</v>
      </c>
      <c r="F3893" t="s">
        <v>3849</v>
      </c>
      <c r="G3893">
        <v>5</v>
      </c>
      <c r="H3893" t="s">
        <v>3849</v>
      </c>
      <c r="I3893">
        <v>5</v>
      </c>
      <c r="J3893" t="s">
        <v>3833</v>
      </c>
      <c r="K3893" t="s">
        <v>3825</v>
      </c>
      <c r="L3893" t="s">
        <v>3969</v>
      </c>
    </row>
    <row r="3894" spans="1:12" x14ac:dyDescent="0.35">
      <c r="A3894" t="s">
        <v>7089</v>
      </c>
      <c r="B3894" t="s">
        <v>47</v>
      </c>
      <c r="C3894" t="s">
        <v>47</v>
      </c>
      <c r="D3894" t="s">
        <v>3851</v>
      </c>
      <c r="E3894">
        <v>4</v>
      </c>
      <c r="F3894" t="s">
        <v>3879</v>
      </c>
      <c r="G3894">
        <v>4</v>
      </c>
      <c r="H3894" t="s">
        <v>3874</v>
      </c>
      <c r="I3894">
        <v>16</v>
      </c>
      <c r="J3894" t="s">
        <v>3833</v>
      </c>
      <c r="K3894" t="s">
        <v>26</v>
      </c>
      <c r="L3894" t="s">
        <v>3932</v>
      </c>
    </row>
    <row r="3895" spans="1:12" x14ac:dyDescent="0.35">
      <c r="A3895" t="s">
        <v>1532</v>
      </c>
      <c r="B3895" t="s">
        <v>24</v>
      </c>
      <c r="C3895" t="s">
        <v>24</v>
      </c>
      <c r="D3895" t="s">
        <v>3827</v>
      </c>
      <c r="E3895">
        <v>3</v>
      </c>
      <c r="F3895" t="s">
        <v>3828</v>
      </c>
      <c r="G3895">
        <v>3</v>
      </c>
      <c r="H3895" t="s">
        <v>3829</v>
      </c>
      <c r="I3895">
        <v>9</v>
      </c>
      <c r="J3895" t="s">
        <v>25</v>
      </c>
      <c r="K3895" t="s">
        <v>26</v>
      </c>
      <c r="L3895" t="s">
        <v>5073</v>
      </c>
    </row>
    <row r="3896" spans="1:12" x14ac:dyDescent="0.35">
      <c r="A3896" t="s">
        <v>7090</v>
      </c>
      <c r="B3896" t="s">
        <v>47</v>
      </c>
      <c r="C3896" t="s">
        <v>47</v>
      </c>
      <c r="D3896" t="s">
        <v>3834</v>
      </c>
      <c r="E3896">
        <v>5</v>
      </c>
      <c r="F3896" t="s">
        <v>3879</v>
      </c>
      <c r="G3896">
        <v>4</v>
      </c>
      <c r="H3896" t="s">
        <v>3880</v>
      </c>
      <c r="I3896">
        <v>20</v>
      </c>
      <c r="J3896" t="s">
        <v>3830</v>
      </c>
      <c r="K3896" t="s">
        <v>17</v>
      </c>
      <c r="L3896" t="s">
        <v>4897</v>
      </c>
    </row>
    <row r="3897" spans="1:12" x14ac:dyDescent="0.35">
      <c r="A3897" t="s">
        <v>7091</v>
      </c>
      <c r="B3897" t="s">
        <v>47</v>
      </c>
      <c r="C3897" t="s">
        <v>47</v>
      </c>
      <c r="D3897" t="s">
        <v>3834</v>
      </c>
      <c r="E3897">
        <v>5</v>
      </c>
      <c r="F3897" t="s">
        <v>3879</v>
      </c>
      <c r="G3897">
        <v>4</v>
      </c>
      <c r="H3897" t="s">
        <v>3880</v>
      </c>
      <c r="I3897">
        <v>20</v>
      </c>
      <c r="J3897" t="s">
        <v>36</v>
      </c>
      <c r="K3897" t="s">
        <v>3833</v>
      </c>
      <c r="L3897" t="s">
        <v>3875</v>
      </c>
    </row>
    <row r="3898" spans="1:12" x14ac:dyDescent="0.35">
      <c r="A3898" t="s">
        <v>7092</v>
      </c>
      <c r="B3898" t="s">
        <v>58</v>
      </c>
      <c r="C3898" t="s">
        <v>58</v>
      </c>
      <c r="D3898" t="s">
        <v>3834</v>
      </c>
      <c r="E3898">
        <v>5</v>
      </c>
      <c r="F3898" t="s">
        <v>3879</v>
      </c>
      <c r="G3898">
        <v>4</v>
      </c>
      <c r="H3898" t="s">
        <v>3880</v>
      </c>
      <c r="I3898">
        <v>20</v>
      </c>
      <c r="J3898" t="s">
        <v>25</v>
      </c>
      <c r="K3898" t="s">
        <v>3833</v>
      </c>
      <c r="L3898" t="s">
        <v>4139</v>
      </c>
    </row>
    <row r="3899" spans="1:12" x14ac:dyDescent="0.35">
      <c r="A3899" t="s">
        <v>7093</v>
      </c>
      <c r="B3899" t="s">
        <v>15</v>
      </c>
      <c r="C3899" t="s">
        <v>15</v>
      </c>
      <c r="D3899" t="s">
        <v>3838</v>
      </c>
      <c r="E3899">
        <v>2</v>
      </c>
      <c r="F3899" t="s">
        <v>3842</v>
      </c>
      <c r="G3899">
        <v>2</v>
      </c>
      <c r="H3899" t="s">
        <v>3879</v>
      </c>
      <c r="I3899">
        <v>4</v>
      </c>
      <c r="J3899" t="s">
        <v>36</v>
      </c>
      <c r="K3899" t="s">
        <v>3833</v>
      </c>
      <c r="L3899" t="s">
        <v>3872</v>
      </c>
    </row>
    <row r="3900" spans="1:12" x14ac:dyDescent="0.35">
      <c r="A3900" t="s">
        <v>7094</v>
      </c>
      <c r="B3900" t="s">
        <v>31</v>
      </c>
      <c r="C3900" t="s">
        <v>31</v>
      </c>
      <c r="D3900" t="s">
        <v>3827</v>
      </c>
      <c r="E3900">
        <v>3</v>
      </c>
      <c r="F3900" t="s">
        <v>3846</v>
      </c>
      <c r="G3900">
        <v>1</v>
      </c>
      <c r="H3900" t="s">
        <v>3833</v>
      </c>
      <c r="I3900">
        <v>3</v>
      </c>
      <c r="J3900" t="s">
        <v>36</v>
      </c>
      <c r="K3900" t="s">
        <v>3830</v>
      </c>
      <c r="L3900" t="s">
        <v>4009</v>
      </c>
    </row>
    <row r="3901" spans="1:12" x14ac:dyDescent="0.35">
      <c r="A3901" t="s">
        <v>7095</v>
      </c>
      <c r="B3901" t="s">
        <v>24</v>
      </c>
      <c r="C3901" t="s">
        <v>24</v>
      </c>
      <c r="D3901" t="s">
        <v>3834</v>
      </c>
      <c r="E3901">
        <v>5</v>
      </c>
      <c r="F3901" t="s">
        <v>3828</v>
      </c>
      <c r="G3901">
        <v>3</v>
      </c>
      <c r="H3901" t="s">
        <v>3835</v>
      </c>
      <c r="I3901">
        <v>15</v>
      </c>
      <c r="J3901" t="s">
        <v>36</v>
      </c>
      <c r="K3901" t="s">
        <v>3833</v>
      </c>
      <c r="L3901" t="s">
        <v>4497</v>
      </c>
    </row>
    <row r="3902" spans="1:12" x14ac:dyDescent="0.35">
      <c r="A3902" t="s">
        <v>1533</v>
      </c>
      <c r="B3902" t="s">
        <v>3833</v>
      </c>
      <c r="C3902" t="s">
        <v>84</v>
      </c>
      <c r="D3902" t="s">
        <v>3851</v>
      </c>
      <c r="E3902">
        <v>4</v>
      </c>
      <c r="F3902" t="s">
        <v>3830</v>
      </c>
      <c r="G3902">
        <v>1.5</v>
      </c>
      <c r="H3902" t="s">
        <v>3902</v>
      </c>
      <c r="I3902">
        <v>6</v>
      </c>
      <c r="J3902" t="s">
        <v>25</v>
      </c>
      <c r="K3902" t="s">
        <v>17</v>
      </c>
      <c r="L3902" t="s">
        <v>4401</v>
      </c>
    </row>
    <row r="3903" spans="1:12" x14ac:dyDescent="0.35">
      <c r="A3903" t="s">
        <v>1534</v>
      </c>
      <c r="B3903" t="s">
        <v>3830</v>
      </c>
      <c r="C3903" t="s">
        <v>31</v>
      </c>
      <c r="D3903" t="s">
        <v>3851</v>
      </c>
      <c r="E3903">
        <v>4</v>
      </c>
      <c r="F3903" t="s">
        <v>3846</v>
      </c>
      <c r="G3903">
        <v>1</v>
      </c>
      <c r="H3903" t="s">
        <v>3879</v>
      </c>
      <c r="I3903">
        <v>4</v>
      </c>
      <c r="J3903" t="s">
        <v>16</v>
      </c>
      <c r="K3903" t="s">
        <v>26</v>
      </c>
      <c r="L3903" t="s">
        <v>3929</v>
      </c>
    </row>
    <row r="3904" spans="1:12" x14ac:dyDescent="0.35">
      <c r="A3904" t="s">
        <v>7096</v>
      </c>
      <c r="B3904" t="s">
        <v>58</v>
      </c>
      <c r="C3904" t="s">
        <v>58</v>
      </c>
      <c r="D3904" t="s">
        <v>3834</v>
      </c>
      <c r="E3904">
        <v>5</v>
      </c>
      <c r="F3904" t="s">
        <v>3879</v>
      </c>
      <c r="G3904">
        <v>4</v>
      </c>
      <c r="H3904" t="s">
        <v>3880</v>
      </c>
      <c r="I3904">
        <v>20</v>
      </c>
      <c r="J3904" t="s">
        <v>16</v>
      </c>
      <c r="K3904" t="s">
        <v>3833</v>
      </c>
      <c r="L3904" t="s">
        <v>4206</v>
      </c>
    </row>
    <row r="3905" spans="1:12" x14ac:dyDescent="0.35">
      <c r="A3905" t="s">
        <v>1535</v>
      </c>
      <c r="B3905" t="s">
        <v>15</v>
      </c>
      <c r="C3905" t="s">
        <v>15</v>
      </c>
      <c r="D3905" t="s">
        <v>3851</v>
      </c>
      <c r="E3905">
        <v>4</v>
      </c>
      <c r="F3905" t="s">
        <v>3842</v>
      </c>
      <c r="G3905">
        <v>2</v>
      </c>
      <c r="H3905" t="s">
        <v>3883</v>
      </c>
      <c r="I3905">
        <v>8</v>
      </c>
      <c r="J3905" t="s">
        <v>36</v>
      </c>
      <c r="K3905" t="s">
        <v>17</v>
      </c>
      <c r="L3905" t="s">
        <v>4052</v>
      </c>
    </row>
    <row r="3906" spans="1:12" x14ac:dyDescent="0.35">
      <c r="A3906" t="s">
        <v>1536</v>
      </c>
      <c r="B3906" t="s">
        <v>31</v>
      </c>
      <c r="C3906" t="s">
        <v>31</v>
      </c>
      <c r="D3906" t="s">
        <v>3833</v>
      </c>
      <c r="E3906">
        <v>1</v>
      </c>
      <c r="F3906" t="s">
        <v>3846</v>
      </c>
      <c r="G3906">
        <v>1</v>
      </c>
      <c r="H3906" t="s">
        <v>3846</v>
      </c>
      <c r="I3906">
        <v>1</v>
      </c>
      <c r="J3906" t="s">
        <v>16</v>
      </c>
      <c r="K3906" t="s">
        <v>26</v>
      </c>
      <c r="L3906" t="s">
        <v>5048</v>
      </c>
    </row>
    <row r="3907" spans="1:12" x14ac:dyDescent="0.35">
      <c r="A3907" t="s">
        <v>1537</v>
      </c>
      <c r="B3907" t="s">
        <v>42</v>
      </c>
      <c r="C3907" t="s">
        <v>42</v>
      </c>
      <c r="D3907" t="s">
        <v>3838</v>
      </c>
      <c r="E3907">
        <v>2</v>
      </c>
      <c r="F3907" t="s">
        <v>3849</v>
      </c>
      <c r="G3907">
        <v>5</v>
      </c>
      <c r="H3907" t="s">
        <v>3843</v>
      </c>
      <c r="I3907">
        <v>10</v>
      </c>
      <c r="J3907" t="s">
        <v>25</v>
      </c>
      <c r="K3907" t="s">
        <v>17</v>
      </c>
      <c r="L3907" t="s">
        <v>4377</v>
      </c>
    </row>
    <row r="3908" spans="1:12" x14ac:dyDescent="0.35">
      <c r="A3908" t="s">
        <v>1538</v>
      </c>
      <c r="B3908" t="s">
        <v>47</v>
      </c>
      <c r="C3908" t="s">
        <v>47</v>
      </c>
      <c r="D3908" t="s">
        <v>3858</v>
      </c>
      <c r="E3908">
        <v>1</v>
      </c>
      <c r="F3908" t="s">
        <v>3879</v>
      </c>
      <c r="G3908">
        <v>4</v>
      </c>
      <c r="H3908" t="s">
        <v>3879</v>
      </c>
      <c r="I3908">
        <v>4</v>
      </c>
      <c r="J3908" t="s">
        <v>16</v>
      </c>
      <c r="K3908" t="s">
        <v>26</v>
      </c>
      <c r="L3908" t="s">
        <v>4156</v>
      </c>
    </row>
    <row r="3909" spans="1:12" x14ac:dyDescent="0.35">
      <c r="A3909" t="s">
        <v>1539</v>
      </c>
      <c r="B3909" t="s">
        <v>50</v>
      </c>
      <c r="C3909" t="s">
        <v>50</v>
      </c>
      <c r="D3909" t="s">
        <v>3827</v>
      </c>
      <c r="E3909">
        <v>3</v>
      </c>
      <c r="F3909" t="s">
        <v>3828</v>
      </c>
      <c r="G3909">
        <v>3</v>
      </c>
      <c r="H3909" t="s">
        <v>3829</v>
      </c>
      <c r="I3909">
        <v>9</v>
      </c>
      <c r="J3909" t="s">
        <v>36</v>
      </c>
      <c r="K3909" t="s">
        <v>26</v>
      </c>
      <c r="L3909" t="s">
        <v>4362</v>
      </c>
    </row>
    <row r="3910" spans="1:12" x14ac:dyDescent="0.35">
      <c r="A3910" t="s">
        <v>1540</v>
      </c>
      <c r="B3910" t="s">
        <v>42</v>
      </c>
      <c r="C3910" t="s">
        <v>42</v>
      </c>
      <c r="D3910" t="s">
        <v>3827</v>
      </c>
      <c r="E3910">
        <v>3</v>
      </c>
      <c r="F3910" t="s">
        <v>3849</v>
      </c>
      <c r="G3910">
        <v>5</v>
      </c>
      <c r="H3910" t="s">
        <v>3835</v>
      </c>
      <c r="I3910">
        <v>15</v>
      </c>
      <c r="J3910" t="s">
        <v>36</v>
      </c>
      <c r="K3910" t="s">
        <v>26</v>
      </c>
      <c r="L3910" t="s">
        <v>4738</v>
      </c>
    </row>
    <row r="3911" spans="1:12" x14ac:dyDescent="0.35">
      <c r="A3911" t="s">
        <v>7097</v>
      </c>
      <c r="B3911" t="s">
        <v>47</v>
      </c>
      <c r="C3911" t="s">
        <v>47</v>
      </c>
      <c r="D3911" t="s">
        <v>3838</v>
      </c>
      <c r="E3911">
        <v>2</v>
      </c>
      <c r="F3911" t="s">
        <v>3879</v>
      </c>
      <c r="G3911">
        <v>4</v>
      </c>
      <c r="H3911" t="s">
        <v>3833</v>
      </c>
      <c r="I3911">
        <v>8</v>
      </c>
      <c r="J3911" t="s">
        <v>36</v>
      </c>
      <c r="K3911" t="s">
        <v>3833</v>
      </c>
      <c r="L3911" t="s">
        <v>5137</v>
      </c>
    </row>
    <row r="3912" spans="1:12" x14ac:dyDescent="0.35">
      <c r="A3912" t="s">
        <v>7098</v>
      </c>
      <c r="B3912" t="s">
        <v>24</v>
      </c>
      <c r="C3912" t="s">
        <v>24</v>
      </c>
      <c r="D3912" t="s">
        <v>3827</v>
      </c>
      <c r="E3912">
        <v>3</v>
      </c>
      <c r="F3912" t="s">
        <v>3828</v>
      </c>
      <c r="G3912">
        <v>3</v>
      </c>
      <c r="H3912" t="s">
        <v>3829</v>
      </c>
      <c r="I3912">
        <v>9</v>
      </c>
      <c r="J3912" t="s">
        <v>36</v>
      </c>
      <c r="K3912" t="s">
        <v>3833</v>
      </c>
      <c r="L3912" t="s">
        <v>3937</v>
      </c>
    </row>
    <row r="3913" spans="1:12" x14ac:dyDescent="0.35">
      <c r="A3913" t="s">
        <v>7099</v>
      </c>
      <c r="B3913" t="s">
        <v>31</v>
      </c>
      <c r="C3913" t="s">
        <v>31</v>
      </c>
      <c r="D3913" t="s">
        <v>3834</v>
      </c>
      <c r="E3913">
        <v>5</v>
      </c>
      <c r="F3913" t="s">
        <v>3846</v>
      </c>
      <c r="G3913">
        <v>1</v>
      </c>
      <c r="H3913" t="s">
        <v>3849</v>
      </c>
      <c r="I3913">
        <v>5</v>
      </c>
      <c r="J3913" t="s">
        <v>16</v>
      </c>
      <c r="K3913" t="s">
        <v>3833</v>
      </c>
      <c r="L3913" t="s">
        <v>5073</v>
      </c>
    </row>
    <row r="3914" spans="1:12" x14ac:dyDescent="0.35">
      <c r="A3914" t="s">
        <v>7100</v>
      </c>
      <c r="B3914" t="s">
        <v>24</v>
      </c>
      <c r="C3914" t="s">
        <v>24</v>
      </c>
      <c r="D3914" t="s">
        <v>3858</v>
      </c>
      <c r="E3914">
        <v>1</v>
      </c>
      <c r="F3914" t="s">
        <v>3828</v>
      </c>
      <c r="G3914">
        <v>3</v>
      </c>
      <c r="H3914" t="s">
        <v>3828</v>
      </c>
      <c r="I3914">
        <v>3</v>
      </c>
      <c r="J3914" t="s">
        <v>36</v>
      </c>
      <c r="K3914" t="s">
        <v>3833</v>
      </c>
      <c r="L3914" t="s">
        <v>4019</v>
      </c>
    </row>
    <row r="3915" spans="1:12" x14ac:dyDescent="0.35">
      <c r="A3915" t="s">
        <v>4402</v>
      </c>
      <c r="B3915" t="s">
        <v>3833</v>
      </c>
      <c r="C3915" t="s">
        <v>3826</v>
      </c>
      <c r="D3915" t="s">
        <v>3851</v>
      </c>
      <c r="E3915">
        <v>4</v>
      </c>
      <c r="F3915" t="s">
        <v>3879</v>
      </c>
      <c r="G3915">
        <v>4</v>
      </c>
      <c r="H3915" t="s">
        <v>3874</v>
      </c>
      <c r="I3915">
        <v>16</v>
      </c>
      <c r="J3915" t="s">
        <v>3833</v>
      </c>
      <c r="K3915" t="s">
        <v>17</v>
      </c>
      <c r="L3915" t="s">
        <v>4222</v>
      </c>
    </row>
    <row r="3916" spans="1:12" x14ac:dyDescent="0.35">
      <c r="A3916" t="s">
        <v>1541</v>
      </c>
      <c r="B3916" t="s">
        <v>15</v>
      </c>
      <c r="C3916" t="s">
        <v>15</v>
      </c>
      <c r="D3916" t="s">
        <v>3858</v>
      </c>
      <c r="E3916">
        <v>1</v>
      </c>
      <c r="F3916" t="s">
        <v>3842</v>
      </c>
      <c r="G3916">
        <v>2</v>
      </c>
      <c r="H3916" t="s">
        <v>3842</v>
      </c>
      <c r="I3916">
        <v>2</v>
      </c>
      <c r="J3916" t="s">
        <v>36</v>
      </c>
      <c r="K3916" t="s">
        <v>17</v>
      </c>
      <c r="L3916" t="s">
        <v>3917</v>
      </c>
    </row>
    <row r="3917" spans="1:12" x14ac:dyDescent="0.35">
      <c r="A3917" t="s">
        <v>1542</v>
      </c>
      <c r="B3917" t="s">
        <v>24</v>
      </c>
      <c r="C3917" t="s">
        <v>24</v>
      </c>
      <c r="D3917" t="s">
        <v>3834</v>
      </c>
      <c r="E3917">
        <v>5</v>
      </c>
      <c r="F3917" t="s">
        <v>3828</v>
      </c>
      <c r="G3917">
        <v>3</v>
      </c>
      <c r="H3917" t="s">
        <v>3835</v>
      </c>
      <c r="I3917">
        <v>15</v>
      </c>
      <c r="J3917" t="s">
        <v>25</v>
      </c>
      <c r="K3917" t="s">
        <v>26</v>
      </c>
      <c r="L3917" t="s">
        <v>4152</v>
      </c>
    </row>
    <row r="3918" spans="1:12" x14ac:dyDescent="0.35">
      <c r="A3918" t="s">
        <v>7101</v>
      </c>
      <c r="B3918" t="s">
        <v>50</v>
      </c>
      <c r="C3918" t="s">
        <v>50</v>
      </c>
      <c r="D3918" t="s">
        <v>3851</v>
      </c>
      <c r="E3918">
        <v>4</v>
      </c>
      <c r="F3918" t="s">
        <v>3828</v>
      </c>
      <c r="G3918">
        <v>3</v>
      </c>
      <c r="H3918" t="s">
        <v>3852</v>
      </c>
      <c r="I3918">
        <v>12</v>
      </c>
      <c r="J3918" t="s">
        <v>25</v>
      </c>
      <c r="K3918" t="s">
        <v>3833</v>
      </c>
      <c r="L3918" t="s">
        <v>4925</v>
      </c>
    </row>
    <row r="3919" spans="1:12" x14ac:dyDescent="0.35">
      <c r="A3919" t="s">
        <v>4403</v>
      </c>
      <c r="B3919" t="s">
        <v>3825</v>
      </c>
      <c r="C3919" t="s">
        <v>42</v>
      </c>
      <c r="D3919" t="s">
        <v>3851</v>
      </c>
      <c r="E3919">
        <v>4</v>
      </c>
      <c r="F3919" t="s">
        <v>3849</v>
      </c>
      <c r="G3919">
        <v>5</v>
      </c>
      <c r="H3919" t="s">
        <v>3833</v>
      </c>
      <c r="I3919">
        <v>20</v>
      </c>
      <c r="J3919" t="s">
        <v>25</v>
      </c>
      <c r="K3919" t="s">
        <v>3833</v>
      </c>
      <c r="L3919" t="s">
        <v>4123</v>
      </c>
    </row>
    <row r="3920" spans="1:12" x14ac:dyDescent="0.35">
      <c r="A3920" t="s">
        <v>7102</v>
      </c>
      <c r="B3920" t="s">
        <v>58</v>
      </c>
      <c r="C3920" t="s">
        <v>58</v>
      </c>
      <c r="D3920" t="s">
        <v>3858</v>
      </c>
      <c r="E3920">
        <v>1</v>
      </c>
      <c r="F3920" t="s">
        <v>3879</v>
      </c>
      <c r="G3920">
        <v>4</v>
      </c>
      <c r="H3920" t="s">
        <v>3879</v>
      </c>
      <c r="I3920">
        <v>4</v>
      </c>
      <c r="J3920" t="s">
        <v>36</v>
      </c>
      <c r="K3920" t="s">
        <v>17</v>
      </c>
      <c r="L3920" t="s">
        <v>3833</v>
      </c>
    </row>
    <row r="3921" spans="1:12" x14ac:dyDescent="0.35">
      <c r="A3921" t="s">
        <v>7103</v>
      </c>
      <c r="B3921" t="s">
        <v>42</v>
      </c>
      <c r="C3921" t="s">
        <v>42</v>
      </c>
      <c r="D3921" t="s">
        <v>3838</v>
      </c>
      <c r="E3921">
        <v>2</v>
      </c>
      <c r="F3921" t="s">
        <v>3849</v>
      </c>
      <c r="G3921">
        <v>5</v>
      </c>
      <c r="H3921" t="s">
        <v>3843</v>
      </c>
      <c r="I3921">
        <v>10</v>
      </c>
      <c r="J3921" t="s">
        <v>16</v>
      </c>
      <c r="K3921" t="s">
        <v>3825</v>
      </c>
      <c r="L3921" t="s">
        <v>5052</v>
      </c>
    </row>
    <row r="3922" spans="1:12" x14ac:dyDescent="0.35">
      <c r="A3922" t="s">
        <v>7104</v>
      </c>
      <c r="B3922" t="s">
        <v>15</v>
      </c>
      <c r="C3922" t="s">
        <v>15</v>
      </c>
      <c r="D3922" t="s">
        <v>3858</v>
      </c>
      <c r="E3922">
        <v>1</v>
      </c>
      <c r="F3922" t="s">
        <v>3842</v>
      </c>
      <c r="G3922">
        <v>2</v>
      </c>
      <c r="H3922" t="s">
        <v>3842</v>
      </c>
      <c r="I3922">
        <v>2</v>
      </c>
      <c r="J3922" t="s">
        <v>16</v>
      </c>
      <c r="K3922" t="s">
        <v>3833</v>
      </c>
      <c r="L3922" t="s">
        <v>4085</v>
      </c>
    </row>
    <row r="3923" spans="1:12" x14ac:dyDescent="0.35">
      <c r="A3923" t="s">
        <v>4404</v>
      </c>
      <c r="B3923" t="s">
        <v>3830</v>
      </c>
      <c r="C3923" t="s">
        <v>3826</v>
      </c>
      <c r="D3923" t="s">
        <v>3838</v>
      </c>
      <c r="E3923">
        <v>2</v>
      </c>
      <c r="F3923" t="s">
        <v>3828</v>
      </c>
      <c r="G3923">
        <v>3</v>
      </c>
      <c r="H3923" t="s">
        <v>3902</v>
      </c>
      <c r="I3923">
        <v>6</v>
      </c>
      <c r="J3923" t="s">
        <v>16</v>
      </c>
      <c r="K3923" t="s">
        <v>17</v>
      </c>
      <c r="L3923" t="s">
        <v>4405</v>
      </c>
    </row>
    <row r="3924" spans="1:12" x14ac:dyDescent="0.35">
      <c r="A3924" t="s">
        <v>7105</v>
      </c>
      <c r="B3924" t="s">
        <v>24</v>
      </c>
      <c r="C3924" t="s">
        <v>24</v>
      </c>
      <c r="D3924" t="s">
        <v>3851</v>
      </c>
      <c r="E3924">
        <v>4</v>
      </c>
      <c r="F3924" t="s">
        <v>3828</v>
      </c>
      <c r="G3924">
        <v>3</v>
      </c>
      <c r="H3924" t="s">
        <v>3852</v>
      </c>
      <c r="I3924">
        <v>12</v>
      </c>
      <c r="J3924" t="s">
        <v>3833</v>
      </c>
      <c r="K3924" t="s">
        <v>3833</v>
      </c>
      <c r="L3924" t="s">
        <v>3833</v>
      </c>
    </row>
    <row r="3925" spans="1:12" x14ac:dyDescent="0.35">
      <c r="A3925" t="s">
        <v>1543</v>
      </c>
      <c r="B3925" t="s">
        <v>42</v>
      </c>
      <c r="C3925" t="s">
        <v>42</v>
      </c>
      <c r="D3925" t="s">
        <v>3838</v>
      </c>
      <c r="E3925">
        <v>2</v>
      </c>
      <c r="F3925" t="s">
        <v>3849</v>
      </c>
      <c r="G3925">
        <v>5</v>
      </c>
      <c r="H3925" t="s">
        <v>3843</v>
      </c>
      <c r="I3925">
        <v>10</v>
      </c>
      <c r="J3925" t="s">
        <v>25</v>
      </c>
      <c r="K3925" t="s">
        <v>26</v>
      </c>
      <c r="L3925" t="s">
        <v>3985</v>
      </c>
    </row>
    <row r="3926" spans="1:12" x14ac:dyDescent="0.35">
      <c r="A3926" t="s">
        <v>1544</v>
      </c>
      <c r="B3926" t="s">
        <v>15</v>
      </c>
      <c r="C3926" t="s">
        <v>15</v>
      </c>
      <c r="D3926" t="s">
        <v>3827</v>
      </c>
      <c r="E3926">
        <v>3</v>
      </c>
      <c r="F3926" t="s">
        <v>3842</v>
      </c>
      <c r="G3926">
        <v>2</v>
      </c>
      <c r="H3926" t="s">
        <v>3902</v>
      </c>
      <c r="I3926">
        <v>6</v>
      </c>
      <c r="J3926" t="s">
        <v>36</v>
      </c>
      <c r="K3926" t="s">
        <v>17</v>
      </c>
      <c r="L3926" t="s">
        <v>3893</v>
      </c>
    </row>
    <row r="3927" spans="1:12" x14ac:dyDescent="0.35">
      <c r="A3927" t="s">
        <v>7106</v>
      </c>
      <c r="B3927" t="s">
        <v>50</v>
      </c>
      <c r="C3927" t="s">
        <v>50</v>
      </c>
      <c r="D3927" t="s">
        <v>3827</v>
      </c>
      <c r="E3927">
        <v>3</v>
      </c>
      <c r="F3927" t="s">
        <v>3828</v>
      </c>
      <c r="G3927">
        <v>3</v>
      </c>
      <c r="H3927" t="s">
        <v>3829</v>
      </c>
      <c r="I3927">
        <v>9</v>
      </c>
      <c r="J3927" t="s">
        <v>36</v>
      </c>
      <c r="K3927" t="s">
        <v>3833</v>
      </c>
      <c r="L3927" t="s">
        <v>4704</v>
      </c>
    </row>
    <row r="3928" spans="1:12" x14ac:dyDescent="0.35">
      <c r="A3928" t="s">
        <v>7107</v>
      </c>
      <c r="B3928" t="s">
        <v>31</v>
      </c>
      <c r="C3928" t="s">
        <v>31</v>
      </c>
      <c r="D3928" t="s">
        <v>3838</v>
      </c>
      <c r="E3928">
        <v>2</v>
      </c>
      <c r="F3928" t="s">
        <v>3846</v>
      </c>
      <c r="G3928">
        <v>1</v>
      </c>
      <c r="H3928" t="s">
        <v>3842</v>
      </c>
      <c r="I3928">
        <v>2</v>
      </c>
      <c r="J3928" t="s">
        <v>36</v>
      </c>
      <c r="K3928" t="s">
        <v>3833</v>
      </c>
      <c r="L3928" t="s">
        <v>4028</v>
      </c>
    </row>
    <row r="3929" spans="1:12" x14ac:dyDescent="0.35">
      <c r="A3929" t="s">
        <v>7108</v>
      </c>
      <c r="B3929" t="s">
        <v>42</v>
      </c>
      <c r="C3929" t="s">
        <v>42</v>
      </c>
      <c r="D3929" t="s">
        <v>3858</v>
      </c>
      <c r="E3929">
        <v>1</v>
      </c>
      <c r="F3929" t="s">
        <v>3830</v>
      </c>
      <c r="G3929">
        <v>5</v>
      </c>
      <c r="H3929" t="s">
        <v>3849</v>
      </c>
      <c r="I3929">
        <v>5</v>
      </c>
      <c r="J3929" t="s">
        <v>3833</v>
      </c>
      <c r="K3929" t="s">
        <v>26</v>
      </c>
      <c r="L3929" t="s">
        <v>4405</v>
      </c>
    </row>
    <row r="3930" spans="1:12" x14ac:dyDescent="0.35">
      <c r="A3930" t="s">
        <v>7109</v>
      </c>
      <c r="B3930" t="s">
        <v>47</v>
      </c>
      <c r="C3930" t="s">
        <v>47</v>
      </c>
      <c r="D3930" t="s">
        <v>3827</v>
      </c>
      <c r="E3930">
        <v>3</v>
      </c>
      <c r="F3930" t="s">
        <v>3879</v>
      </c>
      <c r="G3930">
        <v>4</v>
      </c>
      <c r="H3930" t="s">
        <v>3852</v>
      </c>
      <c r="I3930">
        <v>12</v>
      </c>
      <c r="J3930" t="s">
        <v>16</v>
      </c>
      <c r="K3930" t="s">
        <v>3833</v>
      </c>
      <c r="L3930" t="s">
        <v>5225</v>
      </c>
    </row>
    <row r="3931" spans="1:12" x14ac:dyDescent="0.35">
      <c r="A3931" t="s">
        <v>1545</v>
      </c>
      <c r="B3931" t="s">
        <v>24</v>
      </c>
      <c r="C3931" t="s">
        <v>24</v>
      </c>
      <c r="D3931" t="s">
        <v>3834</v>
      </c>
      <c r="E3931">
        <v>5</v>
      </c>
      <c r="F3931" t="s">
        <v>3828</v>
      </c>
      <c r="G3931">
        <v>3</v>
      </c>
      <c r="H3931" t="s">
        <v>3835</v>
      </c>
      <c r="I3931">
        <v>15</v>
      </c>
      <c r="J3931" t="s">
        <v>36</v>
      </c>
      <c r="K3931" t="s">
        <v>26</v>
      </c>
      <c r="L3931" t="s">
        <v>5125</v>
      </c>
    </row>
    <row r="3932" spans="1:12" x14ac:dyDescent="0.35">
      <c r="A3932" t="s">
        <v>7110</v>
      </c>
      <c r="B3932" t="s">
        <v>42</v>
      </c>
      <c r="C3932" t="s">
        <v>42</v>
      </c>
      <c r="D3932" t="s">
        <v>3833</v>
      </c>
      <c r="E3932">
        <v>2</v>
      </c>
      <c r="F3932" t="s">
        <v>3849</v>
      </c>
      <c r="G3932">
        <v>5</v>
      </c>
      <c r="H3932" t="s">
        <v>3843</v>
      </c>
      <c r="I3932">
        <v>10</v>
      </c>
      <c r="J3932" t="s">
        <v>16</v>
      </c>
      <c r="K3932" t="s">
        <v>3833</v>
      </c>
      <c r="L3932" t="s">
        <v>4823</v>
      </c>
    </row>
    <row r="3933" spans="1:12" x14ac:dyDescent="0.35">
      <c r="A3933" t="s">
        <v>7111</v>
      </c>
      <c r="B3933" t="s">
        <v>15</v>
      </c>
      <c r="C3933" t="s">
        <v>15</v>
      </c>
      <c r="D3933" t="s">
        <v>3827</v>
      </c>
      <c r="E3933">
        <v>3</v>
      </c>
      <c r="F3933" t="s">
        <v>3842</v>
      </c>
      <c r="G3933">
        <v>2</v>
      </c>
      <c r="H3933" t="s">
        <v>3902</v>
      </c>
      <c r="I3933">
        <v>6</v>
      </c>
      <c r="J3933" t="s">
        <v>3833</v>
      </c>
      <c r="K3933" t="s">
        <v>26</v>
      </c>
      <c r="L3933" t="s">
        <v>4251</v>
      </c>
    </row>
    <row r="3934" spans="1:12" x14ac:dyDescent="0.35">
      <c r="A3934" t="s">
        <v>1546</v>
      </c>
      <c r="B3934" t="s">
        <v>24</v>
      </c>
      <c r="C3934" t="s">
        <v>24</v>
      </c>
      <c r="D3934" t="s">
        <v>3838</v>
      </c>
      <c r="E3934">
        <v>2</v>
      </c>
      <c r="F3934" t="s">
        <v>3828</v>
      </c>
      <c r="G3934">
        <v>3</v>
      </c>
      <c r="H3934" t="s">
        <v>3902</v>
      </c>
      <c r="I3934">
        <v>6</v>
      </c>
      <c r="J3934" t="s">
        <v>36</v>
      </c>
      <c r="K3934" t="s">
        <v>26</v>
      </c>
      <c r="L3934" t="s">
        <v>3863</v>
      </c>
    </row>
    <row r="3935" spans="1:12" x14ac:dyDescent="0.35">
      <c r="A3935" t="s">
        <v>7112</v>
      </c>
      <c r="B3935" t="s">
        <v>31</v>
      </c>
      <c r="C3935" t="s">
        <v>31</v>
      </c>
      <c r="D3935" t="s">
        <v>3851</v>
      </c>
      <c r="E3935">
        <v>4</v>
      </c>
      <c r="F3935" t="s">
        <v>3846</v>
      </c>
      <c r="G3935">
        <v>1</v>
      </c>
      <c r="H3935" t="s">
        <v>3879</v>
      </c>
      <c r="I3935">
        <v>4</v>
      </c>
      <c r="J3935" t="s">
        <v>3833</v>
      </c>
      <c r="K3935" t="s">
        <v>3833</v>
      </c>
      <c r="L3935" t="s">
        <v>3975</v>
      </c>
    </row>
    <row r="3936" spans="1:12" x14ac:dyDescent="0.35">
      <c r="A3936" t="s">
        <v>1547</v>
      </c>
      <c r="B3936" t="s">
        <v>42</v>
      </c>
      <c r="C3936" t="s">
        <v>42</v>
      </c>
      <c r="D3936" t="s">
        <v>3851</v>
      </c>
      <c r="E3936">
        <v>4</v>
      </c>
      <c r="F3936" t="s">
        <v>3849</v>
      </c>
      <c r="G3936">
        <v>5</v>
      </c>
      <c r="H3936" t="s">
        <v>3880</v>
      </c>
      <c r="I3936">
        <v>20</v>
      </c>
      <c r="J3936" t="s">
        <v>36</v>
      </c>
      <c r="K3936" t="s">
        <v>17</v>
      </c>
      <c r="L3936" t="s">
        <v>4897</v>
      </c>
    </row>
    <row r="3937" spans="1:12" x14ac:dyDescent="0.35">
      <c r="A3937" t="s">
        <v>7113</v>
      </c>
      <c r="B3937" t="s">
        <v>31</v>
      </c>
      <c r="C3937" t="s">
        <v>31</v>
      </c>
      <c r="D3937" t="s">
        <v>3851</v>
      </c>
      <c r="E3937">
        <v>4</v>
      </c>
      <c r="F3937" t="s">
        <v>3846</v>
      </c>
      <c r="G3937">
        <v>1</v>
      </c>
      <c r="H3937" t="s">
        <v>3879</v>
      </c>
      <c r="I3937">
        <v>4</v>
      </c>
      <c r="J3937" t="s">
        <v>3830</v>
      </c>
      <c r="K3937" t="s">
        <v>26</v>
      </c>
      <c r="L3937" t="s">
        <v>4106</v>
      </c>
    </row>
    <row r="3938" spans="1:12" x14ac:dyDescent="0.35">
      <c r="A3938" t="s">
        <v>7114</v>
      </c>
      <c r="B3938" t="s">
        <v>24</v>
      </c>
      <c r="C3938" t="s">
        <v>24</v>
      </c>
      <c r="D3938" t="s">
        <v>3851</v>
      </c>
      <c r="E3938">
        <v>4</v>
      </c>
      <c r="F3938" t="s">
        <v>3828</v>
      </c>
      <c r="G3938">
        <v>3</v>
      </c>
      <c r="H3938" t="s">
        <v>3852</v>
      </c>
      <c r="I3938">
        <v>12</v>
      </c>
      <c r="J3938" t="s">
        <v>16</v>
      </c>
      <c r="K3938" t="s">
        <v>3833</v>
      </c>
      <c r="L3938" t="s">
        <v>4666</v>
      </c>
    </row>
    <row r="3939" spans="1:12" x14ac:dyDescent="0.35">
      <c r="A3939" t="s">
        <v>1548</v>
      </c>
      <c r="B3939" t="s">
        <v>84</v>
      </c>
      <c r="C3939" t="s">
        <v>84</v>
      </c>
      <c r="D3939" t="s">
        <v>3834</v>
      </c>
      <c r="E3939">
        <v>5</v>
      </c>
      <c r="F3939" t="s">
        <v>3839</v>
      </c>
      <c r="G3939">
        <v>1.5</v>
      </c>
      <c r="H3939" t="s">
        <v>3899</v>
      </c>
      <c r="I3939">
        <v>7.5</v>
      </c>
      <c r="J3939" t="s">
        <v>25</v>
      </c>
      <c r="K3939" t="s">
        <v>17</v>
      </c>
      <c r="L3939" t="s">
        <v>3870</v>
      </c>
    </row>
    <row r="3940" spans="1:12" x14ac:dyDescent="0.35">
      <c r="A3940" t="s">
        <v>7115</v>
      </c>
      <c r="B3940" t="s">
        <v>84</v>
      </c>
      <c r="C3940" t="s">
        <v>84</v>
      </c>
      <c r="D3940" t="s">
        <v>3827</v>
      </c>
      <c r="E3940">
        <v>3</v>
      </c>
      <c r="F3940" t="s">
        <v>3839</v>
      </c>
      <c r="G3940">
        <v>1.5</v>
      </c>
      <c r="H3940" t="s">
        <v>4060</v>
      </c>
      <c r="I3940">
        <v>4.5</v>
      </c>
      <c r="J3940" t="s">
        <v>3833</v>
      </c>
      <c r="K3940" t="s">
        <v>3825</v>
      </c>
      <c r="L3940" t="s">
        <v>4897</v>
      </c>
    </row>
    <row r="3941" spans="1:12" x14ac:dyDescent="0.35">
      <c r="A3941" t="s">
        <v>7116</v>
      </c>
      <c r="B3941" t="s">
        <v>50</v>
      </c>
      <c r="C3941" t="s">
        <v>50</v>
      </c>
      <c r="D3941" t="s">
        <v>3827</v>
      </c>
      <c r="E3941">
        <v>3</v>
      </c>
      <c r="F3941" t="s">
        <v>3828</v>
      </c>
      <c r="G3941">
        <v>3</v>
      </c>
      <c r="H3941" t="s">
        <v>3829</v>
      </c>
      <c r="I3941">
        <v>9</v>
      </c>
      <c r="J3941" t="s">
        <v>36</v>
      </c>
      <c r="K3941" t="s">
        <v>3833</v>
      </c>
      <c r="L3941" t="s">
        <v>4633</v>
      </c>
    </row>
    <row r="3942" spans="1:12" x14ac:dyDescent="0.35">
      <c r="A3942" t="s">
        <v>7117</v>
      </c>
      <c r="B3942" t="s">
        <v>15</v>
      </c>
      <c r="C3942" t="s">
        <v>15</v>
      </c>
      <c r="D3942" t="s">
        <v>3834</v>
      </c>
      <c r="E3942">
        <v>5</v>
      </c>
      <c r="F3942" t="s">
        <v>3842</v>
      </c>
      <c r="G3942">
        <v>2</v>
      </c>
      <c r="H3942" t="s">
        <v>3843</v>
      </c>
      <c r="I3942">
        <v>10</v>
      </c>
      <c r="J3942" t="s">
        <v>25</v>
      </c>
      <c r="K3942" t="s">
        <v>26</v>
      </c>
      <c r="L3942" t="s">
        <v>3825</v>
      </c>
    </row>
    <row r="3943" spans="1:12" x14ac:dyDescent="0.35">
      <c r="A3943" t="s">
        <v>7118</v>
      </c>
      <c r="B3943" t="s">
        <v>84</v>
      </c>
      <c r="C3943" t="s">
        <v>84</v>
      </c>
      <c r="D3943" t="s">
        <v>3834</v>
      </c>
      <c r="E3943">
        <v>5</v>
      </c>
      <c r="F3943" t="s">
        <v>3839</v>
      </c>
      <c r="G3943">
        <v>1.5</v>
      </c>
      <c r="H3943" t="s">
        <v>3899</v>
      </c>
      <c r="I3943">
        <v>7.5</v>
      </c>
      <c r="J3943" t="s">
        <v>25</v>
      </c>
      <c r="K3943" t="s">
        <v>3833</v>
      </c>
      <c r="L3943" t="s">
        <v>3946</v>
      </c>
    </row>
    <row r="3944" spans="1:12" x14ac:dyDescent="0.35">
      <c r="A3944" t="s">
        <v>1549</v>
      </c>
      <c r="B3944" t="s">
        <v>31</v>
      </c>
      <c r="C3944" t="s">
        <v>31</v>
      </c>
      <c r="D3944" t="s">
        <v>3827</v>
      </c>
      <c r="E3944">
        <v>3</v>
      </c>
      <c r="F3944" t="s">
        <v>3846</v>
      </c>
      <c r="G3944">
        <v>1</v>
      </c>
      <c r="H3944" t="s">
        <v>3828</v>
      </c>
      <c r="I3944">
        <v>3</v>
      </c>
      <c r="J3944" t="s">
        <v>36</v>
      </c>
      <c r="K3944" t="s">
        <v>26</v>
      </c>
      <c r="L3944" t="s">
        <v>3997</v>
      </c>
    </row>
    <row r="3945" spans="1:12" x14ac:dyDescent="0.35">
      <c r="A3945" t="s">
        <v>1550</v>
      </c>
      <c r="B3945" t="s">
        <v>84</v>
      </c>
      <c r="C3945" t="s">
        <v>84</v>
      </c>
      <c r="D3945" t="s">
        <v>3834</v>
      </c>
      <c r="E3945">
        <v>5</v>
      </c>
      <c r="F3945" t="s">
        <v>3839</v>
      </c>
      <c r="G3945">
        <v>1.5</v>
      </c>
      <c r="H3945" t="s">
        <v>3899</v>
      </c>
      <c r="I3945">
        <v>7.5</v>
      </c>
      <c r="J3945" t="s">
        <v>16</v>
      </c>
      <c r="K3945" t="s">
        <v>17</v>
      </c>
      <c r="L3945" t="s">
        <v>3859</v>
      </c>
    </row>
    <row r="3946" spans="1:12" x14ac:dyDescent="0.35">
      <c r="A3946" t="s">
        <v>7119</v>
      </c>
      <c r="B3946" t="s">
        <v>84</v>
      </c>
      <c r="C3946" t="s">
        <v>84</v>
      </c>
      <c r="D3946" t="s">
        <v>3858</v>
      </c>
      <c r="E3946">
        <v>1</v>
      </c>
      <c r="F3946" t="s">
        <v>3839</v>
      </c>
      <c r="G3946">
        <v>1.5</v>
      </c>
      <c r="H3946" t="s">
        <v>3839</v>
      </c>
      <c r="I3946">
        <v>1.5</v>
      </c>
      <c r="J3946" t="s">
        <v>3833</v>
      </c>
      <c r="K3946" t="s">
        <v>3833</v>
      </c>
      <c r="L3946" t="s">
        <v>4214</v>
      </c>
    </row>
    <row r="3947" spans="1:12" x14ac:dyDescent="0.35">
      <c r="A3947" t="s">
        <v>4406</v>
      </c>
      <c r="B3947" t="s">
        <v>3825</v>
      </c>
      <c r="C3947" t="s">
        <v>3826</v>
      </c>
      <c r="D3947" t="s">
        <v>3838</v>
      </c>
      <c r="E3947">
        <v>2</v>
      </c>
      <c r="F3947" t="s">
        <v>3879</v>
      </c>
      <c r="G3947">
        <v>4</v>
      </c>
      <c r="H3947" t="s">
        <v>3883</v>
      </c>
      <c r="I3947">
        <v>8</v>
      </c>
      <c r="J3947" t="s">
        <v>16</v>
      </c>
      <c r="K3947" t="s">
        <v>3833</v>
      </c>
      <c r="L3947" t="s">
        <v>4059</v>
      </c>
    </row>
    <row r="3948" spans="1:12" x14ac:dyDescent="0.35">
      <c r="A3948" t="s">
        <v>7120</v>
      </c>
      <c r="B3948" t="s">
        <v>47</v>
      </c>
      <c r="C3948" t="s">
        <v>47</v>
      </c>
      <c r="D3948" t="s">
        <v>3851</v>
      </c>
      <c r="E3948">
        <v>4</v>
      </c>
      <c r="F3948" t="s">
        <v>3879</v>
      </c>
      <c r="G3948">
        <v>4</v>
      </c>
      <c r="H3948" t="s">
        <v>3825</v>
      </c>
      <c r="I3948">
        <v>16</v>
      </c>
      <c r="J3948" t="s">
        <v>3833</v>
      </c>
      <c r="K3948" t="s">
        <v>17</v>
      </c>
      <c r="L3948" t="s">
        <v>4936</v>
      </c>
    </row>
    <row r="3949" spans="1:12" x14ac:dyDescent="0.35">
      <c r="A3949" t="s">
        <v>1551</v>
      </c>
      <c r="B3949" t="s">
        <v>58</v>
      </c>
      <c r="C3949" t="s">
        <v>58</v>
      </c>
      <c r="D3949" t="s">
        <v>3858</v>
      </c>
      <c r="E3949">
        <v>1</v>
      </c>
      <c r="F3949" t="s">
        <v>3879</v>
      </c>
      <c r="G3949">
        <v>4</v>
      </c>
      <c r="H3949" t="s">
        <v>3879</v>
      </c>
      <c r="I3949">
        <v>4</v>
      </c>
      <c r="J3949" t="s">
        <v>25</v>
      </c>
      <c r="K3949" t="s">
        <v>17</v>
      </c>
      <c r="L3949" t="s">
        <v>3853</v>
      </c>
    </row>
    <row r="3950" spans="1:12" x14ac:dyDescent="0.35">
      <c r="A3950" t="s">
        <v>1552</v>
      </c>
      <c r="B3950" t="s">
        <v>50</v>
      </c>
      <c r="C3950" t="s">
        <v>50</v>
      </c>
      <c r="D3950" t="s">
        <v>3851</v>
      </c>
      <c r="E3950">
        <v>4</v>
      </c>
      <c r="F3950" t="s">
        <v>3828</v>
      </c>
      <c r="G3950">
        <v>3</v>
      </c>
      <c r="H3950" t="s">
        <v>3852</v>
      </c>
      <c r="I3950">
        <v>12</v>
      </c>
      <c r="J3950" t="s">
        <v>36</v>
      </c>
      <c r="K3950" t="s">
        <v>17</v>
      </c>
      <c r="L3950" t="s">
        <v>5073</v>
      </c>
    </row>
    <row r="3951" spans="1:12" x14ac:dyDescent="0.35">
      <c r="A3951" t="s">
        <v>1553</v>
      </c>
      <c r="B3951" t="s">
        <v>50</v>
      </c>
      <c r="C3951" t="s">
        <v>50</v>
      </c>
      <c r="D3951" t="s">
        <v>3827</v>
      </c>
      <c r="E3951">
        <v>3</v>
      </c>
      <c r="F3951" t="s">
        <v>3828</v>
      </c>
      <c r="G3951">
        <v>3</v>
      </c>
      <c r="H3951" t="s">
        <v>3829</v>
      </c>
      <c r="I3951">
        <v>9</v>
      </c>
      <c r="J3951" t="s">
        <v>25</v>
      </c>
      <c r="K3951" t="s">
        <v>26</v>
      </c>
      <c r="L3951" t="s">
        <v>5487</v>
      </c>
    </row>
    <row r="3952" spans="1:12" x14ac:dyDescent="0.35">
      <c r="A3952" t="s">
        <v>7121</v>
      </c>
      <c r="B3952" t="s">
        <v>24</v>
      </c>
      <c r="C3952" t="s">
        <v>24</v>
      </c>
      <c r="D3952" t="s">
        <v>3858</v>
      </c>
      <c r="E3952">
        <v>1</v>
      </c>
      <c r="F3952" t="s">
        <v>3828</v>
      </c>
      <c r="G3952">
        <v>3</v>
      </c>
      <c r="H3952" t="s">
        <v>3828</v>
      </c>
      <c r="I3952">
        <v>3</v>
      </c>
      <c r="J3952" t="s">
        <v>3833</v>
      </c>
      <c r="K3952" t="s">
        <v>17</v>
      </c>
      <c r="L3952" t="s">
        <v>4262</v>
      </c>
    </row>
    <row r="3953" spans="1:12" x14ac:dyDescent="0.35">
      <c r="A3953" t="s">
        <v>1554</v>
      </c>
      <c r="B3953" t="s">
        <v>31</v>
      </c>
      <c r="C3953" t="s">
        <v>31</v>
      </c>
      <c r="D3953" t="s">
        <v>3834</v>
      </c>
      <c r="E3953">
        <v>5</v>
      </c>
      <c r="F3953" t="s">
        <v>3846</v>
      </c>
      <c r="G3953">
        <v>1</v>
      </c>
      <c r="H3953" t="s">
        <v>3849</v>
      </c>
      <c r="I3953">
        <v>5</v>
      </c>
      <c r="J3953" t="s">
        <v>16</v>
      </c>
      <c r="K3953" t="s">
        <v>26</v>
      </c>
      <c r="L3953" t="s">
        <v>4114</v>
      </c>
    </row>
    <row r="3954" spans="1:12" x14ac:dyDescent="0.35">
      <c r="A3954" t="s">
        <v>1555</v>
      </c>
      <c r="B3954" t="s">
        <v>24</v>
      </c>
      <c r="C3954" t="s">
        <v>24</v>
      </c>
      <c r="D3954" t="s">
        <v>3851</v>
      </c>
      <c r="E3954">
        <v>4</v>
      </c>
      <c r="F3954" t="s">
        <v>3828</v>
      </c>
      <c r="G3954">
        <v>3</v>
      </c>
      <c r="H3954" t="s">
        <v>3852</v>
      </c>
      <c r="I3954">
        <v>12</v>
      </c>
      <c r="J3954" t="s">
        <v>36</v>
      </c>
      <c r="K3954" t="s">
        <v>17</v>
      </c>
      <c r="L3954" t="s">
        <v>4599</v>
      </c>
    </row>
    <row r="3955" spans="1:12" x14ac:dyDescent="0.35">
      <c r="A3955" t="s">
        <v>1556</v>
      </c>
      <c r="B3955" t="s">
        <v>42</v>
      </c>
      <c r="C3955" t="s">
        <v>42</v>
      </c>
      <c r="D3955" t="s">
        <v>3858</v>
      </c>
      <c r="E3955">
        <v>1</v>
      </c>
      <c r="F3955" t="s">
        <v>3849</v>
      </c>
      <c r="G3955">
        <v>5</v>
      </c>
      <c r="H3955" t="s">
        <v>3849</v>
      </c>
      <c r="I3955">
        <v>5</v>
      </c>
      <c r="J3955" t="s">
        <v>25</v>
      </c>
      <c r="K3955" t="s">
        <v>26</v>
      </c>
      <c r="L3955" t="s">
        <v>3917</v>
      </c>
    </row>
    <row r="3956" spans="1:12" x14ac:dyDescent="0.35">
      <c r="A3956" t="s">
        <v>7122</v>
      </c>
      <c r="B3956" t="s">
        <v>42</v>
      </c>
      <c r="C3956" t="s">
        <v>42</v>
      </c>
      <c r="D3956" t="s">
        <v>3858</v>
      </c>
      <c r="E3956">
        <v>1</v>
      </c>
      <c r="F3956" t="s">
        <v>3849</v>
      </c>
      <c r="G3956">
        <v>5</v>
      </c>
      <c r="H3956" t="s">
        <v>3849</v>
      </c>
      <c r="I3956">
        <v>5</v>
      </c>
      <c r="J3956" t="s">
        <v>16</v>
      </c>
      <c r="K3956" t="s">
        <v>3833</v>
      </c>
      <c r="L3956" t="s">
        <v>4631</v>
      </c>
    </row>
    <row r="3957" spans="1:12" x14ac:dyDescent="0.35">
      <c r="A3957" t="s">
        <v>7123</v>
      </c>
      <c r="B3957" t="s">
        <v>31</v>
      </c>
      <c r="C3957" t="s">
        <v>31</v>
      </c>
      <c r="D3957" t="s">
        <v>3858</v>
      </c>
      <c r="E3957">
        <v>1</v>
      </c>
      <c r="F3957" t="s">
        <v>3846</v>
      </c>
      <c r="G3957">
        <v>1</v>
      </c>
      <c r="H3957" t="s">
        <v>3846</v>
      </c>
      <c r="I3957">
        <v>1</v>
      </c>
      <c r="J3957" t="s">
        <v>3830</v>
      </c>
      <c r="K3957" t="s">
        <v>17</v>
      </c>
      <c r="L3957" t="s">
        <v>4832</v>
      </c>
    </row>
    <row r="3958" spans="1:12" x14ac:dyDescent="0.35">
      <c r="A3958" t="s">
        <v>7124</v>
      </c>
      <c r="B3958" t="s">
        <v>58</v>
      </c>
      <c r="C3958" t="s">
        <v>58</v>
      </c>
      <c r="D3958" t="s">
        <v>3851</v>
      </c>
      <c r="E3958">
        <v>4</v>
      </c>
      <c r="F3958" t="s">
        <v>3879</v>
      </c>
      <c r="G3958">
        <v>4</v>
      </c>
      <c r="H3958" t="s">
        <v>3874</v>
      </c>
      <c r="I3958">
        <v>16</v>
      </c>
      <c r="J3958" t="s">
        <v>16</v>
      </c>
      <c r="K3958" t="s">
        <v>3833</v>
      </c>
      <c r="L3958" t="s">
        <v>4488</v>
      </c>
    </row>
    <row r="3959" spans="1:12" x14ac:dyDescent="0.35">
      <c r="A3959" t="s">
        <v>7125</v>
      </c>
      <c r="B3959" t="s">
        <v>15</v>
      </c>
      <c r="C3959" t="s">
        <v>15</v>
      </c>
      <c r="D3959" t="s">
        <v>3851</v>
      </c>
      <c r="E3959">
        <v>4</v>
      </c>
      <c r="F3959" t="s">
        <v>3842</v>
      </c>
      <c r="G3959">
        <v>2</v>
      </c>
      <c r="H3959" t="s">
        <v>3883</v>
      </c>
      <c r="I3959">
        <v>8</v>
      </c>
      <c r="J3959" t="s">
        <v>3833</v>
      </c>
      <c r="K3959" t="s">
        <v>3833</v>
      </c>
      <c r="L3959" t="s">
        <v>4535</v>
      </c>
    </row>
    <row r="3960" spans="1:12" x14ac:dyDescent="0.35">
      <c r="A3960" t="s">
        <v>7126</v>
      </c>
      <c r="B3960" t="s">
        <v>47</v>
      </c>
      <c r="C3960" t="s">
        <v>47</v>
      </c>
      <c r="D3960" t="s">
        <v>3851</v>
      </c>
      <c r="E3960">
        <v>4</v>
      </c>
      <c r="F3960" t="s">
        <v>3879</v>
      </c>
      <c r="G3960">
        <v>4</v>
      </c>
      <c r="H3960" t="s">
        <v>3874</v>
      </c>
      <c r="I3960">
        <v>16</v>
      </c>
      <c r="J3960" t="s">
        <v>25</v>
      </c>
      <c r="K3960" t="s">
        <v>3833</v>
      </c>
      <c r="L3960" t="s">
        <v>4855</v>
      </c>
    </row>
    <row r="3961" spans="1:12" x14ac:dyDescent="0.35">
      <c r="A3961" t="s">
        <v>1557</v>
      </c>
      <c r="B3961" t="s">
        <v>15</v>
      </c>
      <c r="C3961" t="s">
        <v>15</v>
      </c>
      <c r="D3961" t="s">
        <v>3834</v>
      </c>
      <c r="E3961">
        <v>5</v>
      </c>
      <c r="F3961" t="s">
        <v>3833</v>
      </c>
      <c r="G3961">
        <v>2</v>
      </c>
      <c r="H3961" t="s">
        <v>3843</v>
      </c>
      <c r="I3961">
        <v>10</v>
      </c>
      <c r="J3961" t="s">
        <v>36</v>
      </c>
      <c r="K3961" t="s">
        <v>17</v>
      </c>
      <c r="L3961" t="s">
        <v>4038</v>
      </c>
    </row>
    <row r="3962" spans="1:12" x14ac:dyDescent="0.35">
      <c r="A3962" t="s">
        <v>7127</v>
      </c>
      <c r="B3962" t="s">
        <v>31</v>
      </c>
      <c r="C3962" t="s">
        <v>31</v>
      </c>
      <c r="D3962" t="s">
        <v>3838</v>
      </c>
      <c r="E3962">
        <v>2</v>
      </c>
      <c r="F3962" t="s">
        <v>3846</v>
      </c>
      <c r="G3962">
        <v>1</v>
      </c>
      <c r="H3962" t="s">
        <v>3842</v>
      </c>
      <c r="I3962">
        <v>2</v>
      </c>
      <c r="J3962" t="s">
        <v>16</v>
      </c>
      <c r="K3962" t="s">
        <v>3825</v>
      </c>
      <c r="L3962" t="s">
        <v>4249</v>
      </c>
    </row>
    <row r="3963" spans="1:12" x14ac:dyDescent="0.35">
      <c r="A3963" t="s">
        <v>1558</v>
      </c>
      <c r="B3963" t="s">
        <v>47</v>
      </c>
      <c r="C3963" t="s">
        <v>47</v>
      </c>
      <c r="D3963" t="s">
        <v>3825</v>
      </c>
      <c r="E3963">
        <v>3</v>
      </c>
      <c r="F3963" t="s">
        <v>3879</v>
      </c>
      <c r="G3963">
        <v>4</v>
      </c>
      <c r="H3963" t="s">
        <v>3852</v>
      </c>
      <c r="I3963">
        <v>12</v>
      </c>
      <c r="J3963" t="s">
        <v>16</v>
      </c>
      <c r="K3963" t="s">
        <v>26</v>
      </c>
      <c r="L3963" t="s">
        <v>3930</v>
      </c>
    </row>
    <row r="3964" spans="1:12" x14ac:dyDescent="0.35">
      <c r="A3964" t="s">
        <v>7128</v>
      </c>
      <c r="B3964" t="s">
        <v>24</v>
      </c>
      <c r="C3964" t="s">
        <v>24</v>
      </c>
      <c r="D3964" t="s">
        <v>3858</v>
      </c>
      <c r="E3964">
        <v>1</v>
      </c>
      <c r="F3964" t="s">
        <v>3828</v>
      </c>
      <c r="G3964">
        <v>3</v>
      </c>
      <c r="H3964" t="s">
        <v>3828</v>
      </c>
      <c r="I3964">
        <v>3</v>
      </c>
      <c r="J3964" t="s">
        <v>3833</v>
      </c>
      <c r="K3964" t="s">
        <v>3833</v>
      </c>
      <c r="L3964" t="s">
        <v>4019</v>
      </c>
    </row>
    <row r="3965" spans="1:12" x14ac:dyDescent="0.35">
      <c r="A3965" t="s">
        <v>1559</v>
      </c>
      <c r="B3965" t="s">
        <v>24</v>
      </c>
      <c r="C3965" t="s">
        <v>24</v>
      </c>
      <c r="D3965" t="s">
        <v>3838</v>
      </c>
      <c r="E3965">
        <v>2</v>
      </c>
      <c r="F3965" t="s">
        <v>3828</v>
      </c>
      <c r="G3965">
        <v>3</v>
      </c>
      <c r="H3965" t="s">
        <v>3902</v>
      </c>
      <c r="I3965">
        <v>6</v>
      </c>
      <c r="J3965" t="s">
        <v>16</v>
      </c>
      <c r="K3965" t="s">
        <v>17</v>
      </c>
      <c r="L3965" t="s">
        <v>3940</v>
      </c>
    </row>
    <row r="3966" spans="1:12" x14ac:dyDescent="0.35">
      <c r="A3966" t="s">
        <v>4407</v>
      </c>
      <c r="B3966" t="s">
        <v>3833</v>
      </c>
      <c r="C3966" t="s">
        <v>31</v>
      </c>
      <c r="D3966" t="s">
        <v>3851</v>
      </c>
      <c r="E3966">
        <v>4</v>
      </c>
      <c r="F3966" t="s">
        <v>3846</v>
      </c>
      <c r="G3966">
        <v>1</v>
      </c>
      <c r="H3966" t="s">
        <v>3879</v>
      </c>
      <c r="I3966">
        <v>4</v>
      </c>
      <c r="J3966" t="s">
        <v>3833</v>
      </c>
      <c r="K3966" t="s">
        <v>17</v>
      </c>
      <c r="L3966" t="s">
        <v>3929</v>
      </c>
    </row>
    <row r="3967" spans="1:12" x14ac:dyDescent="0.35">
      <c r="A3967" t="s">
        <v>1560</v>
      </c>
      <c r="B3967" t="s">
        <v>42</v>
      </c>
      <c r="C3967" t="s">
        <v>42</v>
      </c>
      <c r="D3967" t="s">
        <v>3838</v>
      </c>
      <c r="E3967">
        <v>2</v>
      </c>
      <c r="F3967" t="s">
        <v>3849</v>
      </c>
      <c r="G3967">
        <v>5</v>
      </c>
      <c r="H3967" t="s">
        <v>3843</v>
      </c>
      <c r="I3967">
        <v>10</v>
      </c>
      <c r="J3967" t="s">
        <v>25</v>
      </c>
      <c r="K3967" t="s">
        <v>17</v>
      </c>
      <c r="L3967" t="s">
        <v>4206</v>
      </c>
    </row>
    <row r="3968" spans="1:12" x14ac:dyDescent="0.35">
      <c r="A3968" t="s">
        <v>1561</v>
      </c>
      <c r="B3968" t="s">
        <v>58</v>
      </c>
      <c r="C3968" t="s">
        <v>58</v>
      </c>
      <c r="D3968" t="s">
        <v>3851</v>
      </c>
      <c r="E3968">
        <v>4</v>
      </c>
      <c r="F3968" t="s">
        <v>3879</v>
      </c>
      <c r="G3968">
        <v>4</v>
      </c>
      <c r="H3968" t="s">
        <v>3874</v>
      </c>
      <c r="I3968">
        <v>16</v>
      </c>
      <c r="J3968" t="s">
        <v>25</v>
      </c>
      <c r="K3968" t="s">
        <v>17</v>
      </c>
      <c r="L3968" t="s">
        <v>4400</v>
      </c>
    </row>
    <row r="3969" spans="1:12" x14ac:dyDescent="0.35">
      <c r="A3969" t="s">
        <v>1562</v>
      </c>
      <c r="B3969" t="s">
        <v>31</v>
      </c>
      <c r="C3969" t="s">
        <v>31</v>
      </c>
      <c r="D3969" t="s">
        <v>3851</v>
      </c>
      <c r="E3969">
        <v>4</v>
      </c>
      <c r="F3969" t="s">
        <v>3846</v>
      </c>
      <c r="G3969">
        <v>1</v>
      </c>
      <c r="H3969" t="s">
        <v>3879</v>
      </c>
      <c r="I3969">
        <v>4</v>
      </c>
      <c r="J3969" t="s">
        <v>25</v>
      </c>
      <c r="K3969" t="s">
        <v>26</v>
      </c>
      <c r="L3969" t="s">
        <v>3910</v>
      </c>
    </row>
    <row r="3970" spans="1:12" x14ac:dyDescent="0.35">
      <c r="A3970" t="s">
        <v>7129</v>
      </c>
      <c r="B3970" t="s">
        <v>31</v>
      </c>
      <c r="C3970" t="s">
        <v>31</v>
      </c>
      <c r="D3970" t="s">
        <v>3851</v>
      </c>
      <c r="E3970">
        <v>4</v>
      </c>
      <c r="F3970" t="s">
        <v>3846</v>
      </c>
      <c r="G3970">
        <v>1</v>
      </c>
      <c r="H3970" t="s">
        <v>3879</v>
      </c>
      <c r="I3970">
        <v>4</v>
      </c>
      <c r="J3970" t="s">
        <v>25</v>
      </c>
      <c r="K3970" t="s">
        <v>3833</v>
      </c>
      <c r="L3970" t="s">
        <v>4246</v>
      </c>
    </row>
    <row r="3971" spans="1:12" x14ac:dyDescent="0.35">
      <c r="A3971" t="s">
        <v>1563</v>
      </c>
      <c r="B3971" t="s">
        <v>50</v>
      </c>
      <c r="C3971" t="s">
        <v>50</v>
      </c>
      <c r="D3971" t="s">
        <v>3851</v>
      </c>
      <c r="E3971">
        <v>4</v>
      </c>
      <c r="F3971" t="s">
        <v>3828</v>
      </c>
      <c r="G3971">
        <v>3</v>
      </c>
      <c r="H3971" t="s">
        <v>3852</v>
      </c>
      <c r="I3971">
        <v>12</v>
      </c>
      <c r="J3971" t="s">
        <v>16</v>
      </c>
      <c r="K3971" t="s">
        <v>26</v>
      </c>
      <c r="L3971" t="s">
        <v>3944</v>
      </c>
    </row>
    <row r="3972" spans="1:12" x14ac:dyDescent="0.35">
      <c r="A3972" t="s">
        <v>1564</v>
      </c>
      <c r="B3972" t="s">
        <v>84</v>
      </c>
      <c r="C3972" t="s">
        <v>84</v>
      </c>
      <c r="D3972" t="s">
        <v>3834</v>
      </c>
      <c r="E3972">
        <v>5</v>
      </c>
      <c r="F3972" t="s">
        <v>3839</v>
      </c>
      <c r="G3972">
        <v>1.5</v>
      </c>
      <c r="H3972" t="s">
        <v>3899</v>
      </c>
      <c r="I3972">
        <v>7.5</v>
      </c>
      <c r="J3972" t="s">
        <v>36</v>
      </c>
      <c r="K3972" t="s">
        <v>17</v>
      </c>
      <c r="L3972" t="s">
        <v>4112</v>
      </c>
    </row>
    <row r="3973" spans="1:12" x14ac:dyDescent="0.35">
      <c r="A3973" t="s">
        <v>7130</v>
      </c>
      <c r="B3973" t="s">
        <v>31</v>
      </c>
      <c r="C3973" t="s">
        <v>31</v>
      </c>
      <c r="D3973" t="s">
        <v>3834</v>
      </c>
      <c r="E3973">
        <v>5</v>
      </c>
      <c r="F3973" t="s">
        <v>3846</v>
      </c>
      <c r="G3973">
        <v>1</v>
      </c>
      <c r="H3973" t="s">
        <v>3849</v>
      </c>
      <c r="I3973">
        <v>5</v>
      </c>
      <c r="J3973" t="s">
        <v>36</v>
      </c>
      <c r="K3973" t="s">
        <v>3830</v>
      </c>
      <c r="L3973" t="s">
        <v>4453</v>
      </c>
    </row>
    <row r="3974" spans="1:12" x14ac:dyDescent="0.35">
      <c r="A3974" t="s">
        <v>1565</v>
      </c>
      <c r="B3974" t="s">
        <v>24</v>
      </c>
      <c r="C3974" t="s">
        <v>24</v>
      </c>
      <c r="D3974" t="s">
        <v>3827</v>
      </c>
      <c r="E3974">
        <v>3</v>
      </c>
      <c r="F3974" t="s">
        <v>3828</v>
      </c>
      <c r="G3974">
        <v>3</v>
      </c>
      <c r="H3974" t="s">
        <v>3829</v>
      </c>
      <c r="I3974">
        <v>9</v>
      </c>
      <c r="J3974" t="s">
        <v>36</v>
      </c>
      <c r="K3974" t="s">
        <v>26</v>
      </c>
      <c r="L3974" t="s">
        <v>4656</v>
      </c>
    </row>
    <row r="3975" spans="1:12" x14ac:dyDescent="0.35">
      <c r="A3975" t="s">
        <v>7131</v>
      </c>
      <c r="B3975" t="s">
        <v>84</v>
      </c>
      <c r="C3975" t="s">
        <v>84</v>
      </c>
      <c r="D3975" t="s">
        <v>3858</v>
      </c>
      <c r="E3975">
        <v>1</v>
      </c>
      <c r="F3975" t="s">
        <v>3839</v>
      </c>
      <c r="G3975">
        <v>1.5</v>
      </c>
      <c r="H3975" t="s">
        <v>3839</v>
      </c>
      <c r="I3975">
        <v>1.5</v>
      </c>
      <c r="J3975" t="s">
        <v>3833</v>
      </c>
      <c r="K3975" t="s">
        <v>17</v>
      </c>
      <c r="L3975" t="s">
        <v>4382</v>
      </c>
    </row>
    <row r="3976" spans="1:12" x14ac:dyDescent="0.35">
      <c r="A3976" t="s">
        <v>4408</v>
      </c>
      <c r="B3976" t="s">
        <v>3825</v>
      </c>
      <c r="C3976" t="s">
        <v>3826</v>
      </c>
      <c r="D3976" t="s">
        <v>3833</v>
      </c>
      <c r="E3976">
        <v>3</v>
      </c>
      <c r="F3976" t="s">
        <v>3879</v>
      </c>
      <c r="G3976">
        <v>4</v>
      </c>
      <c r="H3976" t="s">
        <v>3852</v>
      </c>
      <c r="I3976">
        <v>12</v>
      </c>
      <c r="J3976" t="s">
        <v>3833</v>
      </c>
      <c r="K3976" t="s">
        <v>26</v>
      </c>
      <c r="L3976" t="s">
        <v>4409</v>
      </c>
    </row>
    <row r="3977" spans="1:12" x14ac:dyDescent="0.35">
      <c r="A3977" t="s">
        <v>1566</v>
      </c>
      <c r="B3977" t="s">
        <v>15</v>
      </c>
      <c r="C3977" t="s">
        <v>15</v>
      </c>
      <c r="D3977" t="s">
        <v>3827</v>
      </c>
      <c r="E3977">
        <v>3</v>
      </c>
      <c r="F3977" t="s">
        <v>3842</v>
      </c>
      <c r="G3977">
        <v>2</v>
      </c>
      <c r="H3977" t="s">
        <v>3902</v>
      </c>
      <c r="I3977">
        <v>6</v>
      </c>
      <c r="J3977" t="s">
        <v>36</v>
      </c>
      <c r="K3977" t="s">
        <v>17</v>
      </c>
      <c r="L3977" t="s">
        <v>5120</v>
      </c>
    </row>
    <row r="3978" spans="1:12" x14ac:dyDescent="0.35">
      <c r="A3978" t="s">
        <v>7132</v>
      </c>
      <c r="B3978" t="s">
        <v>42</v>
      </c>
      <c r="C3978" t="s">
        <v>42</v>
      </c>
      <c r="D3978" t="s">
        <v>3827</v>
      </c>
      <c r="E3978">
        <v>3</v>
      </c>
      <c r="F3978" t="s">
        <v>3849</v>
      </c>
      <c r="G3978">
        <v>5</v>
      </c>
      <c r="H3978" t="s">
        <v>3835</v>
      </c>
      <c r="I3978">
        <v>15</v>
      </c>
      <c r="J3978" t="s">
        <v>36</v>
      </c>
      <c r="K3978" t="s">
        <v>3833</v>
      </c>
      <c r="L3978" t="s">
        <v>4257</v>
      </c>
    </row>
    <row r="3979" spans="1:12" x14ac:dyDescent="0.35">
      <c r="A3979" t="s">
        <v>7133</v>
      </c>
      <c r="B3979" t="s">
        <v>50</v>
      </c>
      <c r="C3979" t="s">
        <v>50</v>
      </c>
      <c r="D3979" t="s">
        <v>3827</v>
      </c>
      <c r="E3979">
        <v>3</v>
      </c>
      <c r="F3979" t="s">
        <v>3828</v>
      </c>
      <c r="G3979">
        <v>3</v>
      </c>
      <c r="H3979" t="s">
        <v>3829</v>
      </c>
      <c r="I3979">
        <v>9</v>
      </c>
      <c r="J3979" t="s">
        <v>3833</v>
      </c>
      <c r="K3979" t="s">
        <v>26</v>
      </c>
      <c r="L3979" t="s">
        <v>4100</v>
      </c>
    </row>
    <row r="3980" spans="1:12" x14ac:dyDescent="0.35">
      <c r="A3980" t="s">
        <v>1567</v>
      </c>
      <c r="B3980" t="s">
        <v>47</v>
      </c>
      <c r="C3980" t="s">
        <v>47</v>
      </c>
      <c r="D3980" t="s">
        <v>3851</v>
      </c>
      <c r="E3980">
        <v>4</v>
      </c>
      <c r="F3980" t="s">
        <v>3879</v>
      </c>
      <c r="G3980">
        <v>4</v>
      </c>
      <c r="H3980" t="s">
        <v>3874</v>
      </c>
      <c r="I3980">
        <v>16</v>
      </c>
      <c r="J3980" t="s">
        <v>25</v>
      </c>
      <c r="K3980" t="s">
        <v>17</v>
      </c>
      <c r="L3980" t="s">
        <v>4227</v>
      </c>
    </row>
    <row r="3981" spans="1:12" x14ac:dyDescent="0.35">
      <c r="A3981" t="s">
        <v>1568</v>
      </c>
      <c r="B3981" t="s">
        <v>24</v>
      </c>
      <c r="C3981" t="s">
        <v>24</v>
      </c>
      <c r="D3981" t="s">
        <v>3851</v>
      </c>
      <c r="E3981">
        <v>4</v>
      </c>
      <c r="F3981" t="s">
        <v>3828</v>
      </c>
      <c r="G3981">
        <v>3</v>
      </c>
      <c r="H3981" t="s">
        <v>3852</v>
      </c>
      <c r="I3981">
        <v>12</v>
      </c>
      <c r="J3981" t="s">
        <v>16</v>
      </c>
      <c r="K3981" t="s">
        <v>17</v>
      </c>
      <c r="L3981" t="s">
        <v>4696</v>
      </c>
    </row>
    <row r="3982" spans="1:12" x14ac:dyDescent="0.35">
      <c r="A3982" t="s">
        <v>1569</v>
      </c>
      <c r="B3982" t="s">
        <v>42</v>
      </c>
      <c r="C3982" t="s">
        <v>42</v>
      </c>
      <c r="D3982" t="s">
        <v>3827</v>
      </c>
      <c r="E3982">
        <v>3</v>
      </c>
      <c r="F3982" t="s">
        <v>3849</v>
      </c>
      <c r="G3982">
        <v>5</v>
      </c>
      <c r="H3982" t="s">
        <v>3835</v>
      </c>
      <c r="I3982">
        <v>15</v>
      </c>
      <c r="J3982" t="s">
        <v>16</v>
      </c>
      <c r="K3982" t="s">
        <v>17</v>
      </c>
      <c r="L3982" t="s">
        <v>4206</v>
      </c>
    </row>
    <row r="3983" spans="1:12" x14ac:dyDescent="0.35">
      <c r="A3983" t="s">
        <v>4410</v>
      </c>
      <c r="B3983" t="s">
        <v>3825</v>
      </c>
      <c r="C3983" t="s">
        <v>42</v>
      </c>
      <c r="D3983" t="s">
        <v>3858</v>
      </c>
      <c r="E3983">
        <v>1</v>
      </c>
      <c r="F3983" t="s">
        <v>3849</v>
      </c>
      <c r="G3983">
        <v>5</v>
      </c>
      <c r="H3983" t="s">
        <v>3849</v>
      </c>
      <c r="I3983">
        <v>5</v>
      </c>
      <c r="J3983" t="s">
        <v>3833</v>
      </c>
      <c r="K3983" t="s">
        <v>3833</v>
      </c>
      <c r="L3983" t="s">
        <v>4411</v>
      </c>
    </row>
    <row r="3984" spans="1:12" x14ac:dyDescent="0.35">
      <c r="A3984" t="s">
        <v>7134</v>
      </c>
      <c r="B3984" t="s">
        <v>42</v>
      </c>
      <c r="C3984" t="s">
        <v>42</v>
      </c>
      <c r="D3984" t="s">
        <v>3838</v>
      </c>
      <c r="E3984">
        <v>2</v>
      </c>
      <c r="F3984" t="s">
        <v>3849</v>
      </c>
      <c r="G3984">
        <v>5</v>
      </c>
      <c r="H3984" t="s">
        <v>3843</v>
      </c>
      <c r="I3984">
        <v>10</v>
      </c>
      <c r="J3984" t="s">
        <v>3833</v>
      </c>
      <c r="K3984" t="s">
        <v>26</v>
      </c>
      <c r="L3984" t="s">
        <v>4022</v>
      </c>
    </row>
    <row r="3985" spans="1:12" x14ac:dyDescent="0.35">
      <c r="A3985" t="s">
        <v>7135</v>
      </c>
      <c r="B3985" t="s">
        <v>15</v>
      </c>
      <c r="C3985" t="s">
        <v>15</v>
      </c>
      <c r="D3985" t="s">
        <v>3827</v>
      </c>
      <c r="E3985">
        <v>3</v>
      </c>
      <c r="F3985" t="s">
        <v>3842</v>
      </c>
      <c r="G3985">
        <v>2</v>
      </c>
      <c r="H3985" t="s">
        <v>3902</v>
      </c>
      <c r="I3985">
        <v>6</v>
      </c>
      <c r="J3985" t="s">
        <v>3833</v>
      </c>
      <c r="K3985" t="s">
        <v>17</v>
      </c>
      <c r="L3985" t="s">
        <v>4145</v>
      </c>
    </row>
    <row r="3986" spans="1:12" x14ac:dyDescent="0.35">
      <c r="A3986" t="s">
        <v>1570</v>
      </c>
      <c r="B3986" t="s">
        <v>47</v>
      </c>
      <c r="C3986" t="s">
        <v>47</v>
      </c>
      <c r="D3986" t="s">
        <v>3858</v>
      </c>
      <c r="E3986">
        <v>1</v>
      </c>
      <c r="F3986" t="s">
        <v>3825</v>
      </c>
      <c r="G3986">
        <v>4</v>
      </c>
      <c r="H3986" t="s">
        <v>3879</v>
      </c>
      <c r="I3986">
        <v>4</v>
      </c>
      <c r="J3986" t="s">
        <v>36</v>
      </c>
      <c r="K3986" t="s">
        <v>17</v>
      </c>
      <c r="L3986" t="s">
        <v>4104</v>
      </c>
    </row>
    <row r="3987" spans="1:12" x14ac:dyDescent="0.35">
      <c r="A3987" t="s">
        <v>7136</v>
      </c>
      <c r="B3987" t="s">
        <v>47</v>
      </c>
      <c r="C3987" t="s">
        <v>47</v>
      </c>
      <c r="D3987" t="s">
        <v>3838</v>
      </c>
      <c r="E3987">
        <v>2</v>
      </c>
      <c r="F3987" t="s">
        <v>3879</v>
      </c>
      <c r="G3987">
        <v>4</v>
      </c>
      <c r="H3987" t="s">
        <v>3883</v>
      </c>
      <c r="I3987">
        <v>8</v>
      </c>
      <c r="J3987" t="s">
        <v>16</v>
      </c>
      <c r="K3987" t="s">
        <v>3833</v>
      </c>
      <c r="L3987" t="s">
        <v>4074</v>
      </c>
    </row>
    <row r="3988" spans="1:12" x14ac:dyDescent="0.35">
      <c r="A3988" t="s">
        <v>1571</v>
      </c>
      <c r="B3988" t="s">
        <v>24</v>
      </c>
      <c r="C3988" t="s">
        <v>24</v>
      </c>
      <c r="D3988" t="s">
        <v>3834</v>
      </c>
      <c r="E3988">
        <v>5</v>
      </c>
      <c r="F3988" t="s">
        <v>3828</v>
      </c>
      <c r="G3988">
        <v>3</v>
      </c>
      <c r="H3988" t="s">
        <v>3835</v>
      </c>
      <c r="I3988">
        <v>15</v>
      </c>
      <c r="J3988" t="s">
        <v>36</v>
      </c>
      <c r="K3988" t="s">
        <v>26</v>
      </c>
      <c r="L3988" t="s">
        <v>3952</v>
      </c>
    </row>
    <row r="3989" spans="1:12" x14ac:dyDescent="0.35">
      <c r="A3989" t="s">
        <v>1572</v>
      </c>
      <c r="B3989" t="s">
        <v>47</v>
      </c>
      <c r="C3989" t="s">
        <v>47</v>
      </c>
      <c r="D3989" t="s">
        <v>3858</v>
      </c>
      <c r="E3989">
        <v>1</v>
      </c>
      <c r="F3989" t="s">
        <v>3879</v>
      </c>
      <c r="G3989">
        <v>4</v>
      </c>
      <c r="H3989" t="s">
        <v>3879</v>
      </c>
      <c r="I3989">
        <v>4</v>
      </c>
      <c r="J3989" t="s">
        <v>16</v>
      </c>
      <c r="K3989" t="s">
        <v>17</v>
      </c>
      <c r="L3989" t="s">
        <v>3863</v>
      </c>
    </row>
    <row r="3990" spans="1:12" x14ac:dyDescent="0.35">
      <c r="A3990" t="s">
        <v>4412</v>
      </c>
      <c r="B3990" t="s">
        <v>3830</v>
      </c>
      <c r="C3990" t="s">
        <v>15</v>
      </c>
      <c r="D3990" t="s">
        <v>3834</v>
      </c>
      <c r="E3990">
        <v>5</v>
      </c>
      <c r="F3990" t="s">
        <v>3842</v>
      </c>
      <c r="G3990">
        <v>2</v>
      </c>
      <c r="H3990" t="s">
        <v>3843</v>
      </c>
      <c r="I3990">
        <v>10</v>
      </c>
      <c r="J3990" t="s">
        <v>3833</v>
      </c>
      <c r="K3990" t="s">
        <v>3833</v>
      </c>
      <c r="L3990" t="s">
        <v>3917</v>
      </c>
    </row>
    <row r="3991" spans="1:12" x14ac:dyDescent="0.35">
      <c r="A3991" t="s">
        <v>1573</v>
      </c>
      <c r="B3991" t="s">
        <v>15</v>
      </c>
      <c r="C3991" t="s">
        <v>15</v>
      </c>
      <c r="D3991" t="s">
        <v>3851</v>
      </c>
      <c r="E3991">
        <v>4</v>
      </c>
      <c r="F3991" t="s">
        <v>3842</v>
      </c>
      <c r="G3991">
        <v>2</v>
      </c>
      <c r="H3991" t="s">
        <v>3883</v>
      </c>
      <c r="I3991">
        <v>8</v>
      </c>
      <c r="J3991" t="s">
        <v>25</v>
      </c>
      <c r="K3991" t="s">
        <v>17</v>
      </c>
      <c r="L3991" t="s">
        <v>4040</v>
      </c>
    </row>
    <row r="3992" spans="1:12" x14ac:dyDescent="0.35">
      <c r="A3992" t="s">
        <v>7137</v>
      </c>
      <c r="B3992" t="s">
        <v>50</v>
      </c>
      <c r="C3992" t="s">
        <v>50</v>
      </c>
      <c r="D3992" t="s">
        <v>3838</v>
      </c>
      <c r="E3992">
        <v>2</v>
      </c>
      <c r="F3992" t="s">
        <v>3828</v>
      </c>
      <c r="G3992">
        <v>3</v>
      </c>
      <c r="H3992" t="s">
        <v>3902</v>
      </c>
      <c r="I3992">
        <v>6</v>
      </c>
      <c r="J3992" t="s">
        <v>3830</v>
      </c>
      <c r="K3992" t="s">
        <v>26</v>
      </c>
      <c r="L3992" t="s">
        <v>4251</v>
      </c>
    </row>
    <row r="3993" spans="1:12" x14ac:dyDescent="0.35">
      <c r="A3993" t="s">
        <v>4413</v>
      </c>
      <c r="B3993" t="s">
        <v>3833</v>
      </c>
      <c r="C3993" t="s">
        <v>3826</v>
      </c>
      <c r="D3993" t="s">
        <v>3851</v>
      </c>
      <c r="E3993">
        <v>4</v>
      </c>
      <c r="F3993" t="s">
        <v>3879</v>
      </c>
      <c r="G3993">
        <v>4</v>
      </c>
      <c r="H3993" t="s">
        <v>3874</v>
      </c>
      <c r="I3993">
        <v>16</v>
      </c>
      <c r="J3993" t="s">
        <v>25</v>
      </c>
      <c r="K3993" t="s">
        <v>3833</v>
      </c>
      <c r="L3993" t="s">
        <v>4414</v>
      </c>
    </row>
    <row r="3994" spans="1:12" x14ac:dyDescent="0.35">
      <c r="A3994" t="s">
        <v>7138</v>
      </c>
      <c r="B3994" t="s">
        <v>50</v>
      </c>
      <c r="C3994" t="s">
        <v>50</v>
      </c>
      <c r="D3994" t="s">
        <v>3834</v>
      </c>
      <c r="E3994">
        <v>5</v>
      </c>
      <c r="F3994" t="s">
        <v>3828</v>
      </c>
      <c r="G3994">
        <v>3</v>
      </c>
      <c r="H3994" t="s">
        <v>3835</v>
      </c>
      <c r="I3994">
        <v>15</v>
      </c>
      <c r="J3994" t="s">
        <v>3833</v>
      </c>
      <c r="K3994" t="s">
        <v>17</v>
      </c>
      <c r="L3994" t="s">
        <v>4823</v>
      </c>
    </row>
    <row r="3995" spans="1:12" x14ac:dyDescent="0.35">
      <c r="A3995" t="s">
        <v>7139</v>
      </c>
      <c r="B3995" t="s">
        <v>15</v>
      </c>
      <c r="C3995" t="s">
        <v>15</v>
      </c>
      <c r="D3995" t="s">
        <v>3834</v>
      </c>
      <c r="E3995">
        <v>5</v>
      </c>
      <c r="F3995" t="s">
        <v>3842</v>
      </c>
      <c r="G3995">
        <v>2</v>
      </c>
      <c r="H3995" t="s">
        <v>3843</v>
      </c>
      <c r="I3995">
        <v>10</v>
      </c>
      <c r="J3995" t="s">
        <v>3833</v>
      </c>
      <c r="K3995" t="s">
        <v>26</v>
      </c>
      <c r="L3995" t="s">
        <v>4015</v>
      </c>
    </row>
    <row r="3996" spans="1:12" x14ac:dyDescent="0.35">
      <c r="A3996" t="s">
        <v>7140</v>
      </c>
      <c r="B3996" t="s">
        <v>50</v>
      </c>
      <c r="C3996" t="s">
        <v>50</v>
      </c>
      <c r="D3996" t="s">
        <v>3834</v>
      </c>
      <c r="E3996">
        <v>5</v>
      </c>
      <c r="F3996" t="s">
        <v>3828</v>
      </c>
      <c r="G3996">
        <v>3</v>
      </c>
      <c r="H3996" t="s">
        <v>3835</v>
      </c>
      <c r="I3996">
        <v>15</v>
      </c>
      <c r="J3996" t="s">
        <v>25</v>
      </c>
      <c r="K3996" t="s">
        <v>3833</v>
      </c>
      <c r="L3996" t="s">
        <v>4324</v>
      </c>
    </row>
    <row r="3997" spans="1:12" x14ac:dyDescent="0.35">
      <c r="A3997" t="s">
        <v>1574</v>
      </c>
      <c r="B3997" t="s">
        <v>84</v>
      </c>
      <c r="C3997" t="s">
        <v>84</v>
      </c>
      <c r="D3997" t="s">
        <v>3834</v>
      </c>
      <c r="E3997">
        <v>5</v>
      </c>
      <c r="F3997" t="s">
        <v>3839</v>
      </c>
      <c r="G3997">
        <v>1.5</v>
      </c>
      <c r="H3997" t="s">
        <v>3899</v>
      </c>
      <c r="I3997">
        <v>7.5</v>
      </c>
      <c r="J3997" t="s">
        <v>16</v>
      </c>
      <c r="K3997" t="s">
        <v>26</v>
      </c>
      <c r="L3997" t="s">
        <v>3869</v>
      </c>
    </row>
    <row r="3998" spans="1:12" x14ac:dyDescent="0.35">
      <c r="A3998" t="s">
        <v>7141</v>
      </c>
      <c r="B3998" t="s">
        <v>47</v>
      </c>
      <c r="C3998" t="s">
        <v>47</v>
      </c>
      <c r="D3998" t="s">
        <v>3851</v>
      </c>
      <c r="E3998">
        <v>4</v>
      </c>
      <c r="F3998" t="s">
        <v>3879</v>
      </c>
      <c r="G3998">
        <v>4</v>
      </c>
      <c r="H3998" t="s">
        <v>3825</v>
      </c>
      <c r="I3998">
        <v>16</v>
      </c>
      <c r="J3998" t="s">
        <v>3833</v>
      </c>
      <c r="K3998" t="s">
        <v>3833</v>
      </c>
      <c r="L3998" t="s">
        <v>3948</v>
      </c>
    </row>
    <row r="3999" spans="1:12" x14ac:dyDescent="0.35">
      <c r="A3999" t="s">
        <v>7142</v>
      </c>
      <c r="B3999" t="s">
        <v>50</v>
      </c>
      <c r="C3999" t="s">
        <v>50</v>
      </c>
      <c r="D3999" t="s">
        <v>3851</v>
      </c>
      <c r="E3999">
        <v>4</v>
      </c>
      <c r="F3999" t="s">
        <v>3828</v>
      </c>
      <c r="G3999">
        <v>3</v>
      </c>
      <c r="H3999" t="s">
        <v>3830</v>
      </c>
      <c r="I3999">
        <v>12</v>
      </c>
      <c r="J3999" t="s">
        <v>16</v>
      </c>
      <c r="K3999" t="s">
        <v>3833</v>
      </c>
      <c r="L3999" t="s">
        <v>3952</v>
      </c>
    </row>
    <row r="4000" spans="1:12" x14ac:dyDescent="0.35">
      <c r="A4000" t="s">
        <v>1575</v>
      </c>
      <c r="B4000" t="s">
        <v>31</v>
      </c>
      <c r="C4000" t="s">
        <v>31</v>
      </c>
      <c r="D4000" t="s">
        <v>3858</v>
      </c>
      <c r="E4000">
        <v>1</v>
      </c>
      <c r="F4000" t="s">
        <v>3846</v>
      </c>
      <c r="G4000">
        <v>1</v>
      </c>
      <c r="H4000" t="s">
        <v>3846</v>
      </c>
      <c r="I4000">
        <v>1</v>
      </c>
      <c r="J4000" t="s">
        <v>16</v>
      </c>
      <c r="K4000" t="s">
        <v>26</v>
      </c>
      <c r="L4000" t="s">
        <v>4500</v>
      </c>
    </row>
    <row r="4001" spans="1:12" x14ac:dyDescent="0.35">
      <c r="A4001" t="s">
        <v>1576</v>
      </c>
      <c r="B4001" t="s">
        <v>31</v>
      </c>
      <c r="C4001" t="s">
        <v>31</v>
      </c>
      <c r="D4001" t="s">
        <v>3834</v>
      </c>
      <c r="E4001">
        <v>5</v>
      </c>
      <c r="F4001" t="s">
        <v>3846</v>
      </c>
      <c r="G4001">
        <v>1</v>
      </c>
      <c r="H4001" t="s">
        <v>3849</v>
      </c>
      <c r="I4001">
        <v>5</v>
      </c>
      <c r="J4001" t="s">
        <v>25</v>
      </c>
      <c r="K4001" t="s">
        <v>26</v>
      </c>
      <c r="L4001" t="s">
        <v>3913</v>
      </c>
    </row>
    <row r="4002" spans="1:12" x14ac:dyDescent="0.35">
      <c r="A4002" t="s">
        <v>1577</v>
      </c>
      <c r="B4002" t="s">
        <v>31</v>
      </c>
      <c r="C4002" t="s">
        <v>31</v>
      </c>
      <c r="D4002" t="s">
        <v>3858</v>
      </c>
      <c r="E4002">
        <v>1</v>
      </c>
      <c r="F4002" t="s">
        <v>3846</v>
      </c>
      <c r="G4002">
        <v>1</v>
      </c>
      <c r="H4002" t="s">
        <v>3846</v>
      </c>
      <c r="I4002">
        <v>1</v>
      </c>
      <c r="J4002" t="s">
        <v>16</v>
      </c>
      <c r="K4002" t="s">
        <v>26</v>
      </c>
      <c r="L4002" t="s">
        <v>5052</v>
      </c>
    </row>
    <row r="4003" spans="1:12" x14ac:dyDescent="0.35">
      <c r="A4003" t="s">
        <v>7143</v>
      </c>
      <c r="B4003" t="s">
        <v>24</v>
      </c>
      <c r="C4003" t="s">
        <v>24</v>
      </c>
      <c r="D4003" t="s">
        <v>3851</v>
      </c>
      <c r="E4003">
        <v>4</v>
      </c>
      <c r="F4003" t="s">
        <v>3828</v>
      </c>
      <c r="G4003">
        <v>3</v>
      </c>
      <c r="H4003" t="s">
        <v>3852</v>
      </c>
      <c r="I4003">
        <v>12</v>
      </c>
      <c r="J4003" t="s">
        <v>36</v>
      </c>
      <c r="K4003" t="s">
        <v>3833</v>
      </c>
      <c r="L4003" t="s">
        <v>4302</v>
      </c>
    </row>
    <row r="4004" spans="1:12" x14ac:dyDescent="0.35">
      <c r="A4004" t="s">
        <v>1578</v>
      </c>
      <c r="B4004" t="s">
        <v>24</v>
      </c>
      <c r="C4004" t="s">
        <v>24</v>
      </c>
      <c r="D4004" t="s">
        <v>3851</v>
      </c>
      <c r="E4004">
        <v>4</v>
      </c>
      <c r="F4004" t="s">
        <v>3828</v>
      </c>
      <c r="G4004">
        <v>3</v>
      </c>
      <c r="H4004" t="s">
        <v>3852</v>
      </c>
      <c r="I4004">
        <v>12</v>
      </c>
      <c r="J4004" t="s">
        <v>16</v>
      </c>
      <c r="K4004" t="s">
        <v>26</v>
      </c>
      <c r="L4004" t="s">
        <v>4119</v>
      </c>
    </row>
    <row r="4005" spans="1:12" x14ac:dyDescent="0.35">
      <c r="A4005" t="s">
        <v>4415</v>
      </c>
      <c r="B4005" t="s">
        <v>3833</v>
      </c>
      <c r="C4005" t="s">
        <v>3826</v>
      </c>
      <c r="D4005" t="s">
        <v>3827</v>
      </c>
      <c r="E4005">
        <v>3</v>
      </c>
      <c r="F4005" t="s">
        <v>3828</v>
      </c>
      <c r="G4005">
        <v>3</v>
      </c>
      <c r="H4005" t="s">
        <v>3830</v>
      </c>
      <c r="I4005">
        <v>9</v>
      </c>
      <c r="J4005" t="s">
        <v>25</v>
      </c>
      <c r="K4005" t="s">
        <v>3833</v>
      </c>
      <c r="L4005" t="s">
        <v>4123</v>
      </c>
    </row>
    <row r="4006" spans="1:12" x14ac:dyDescent="0.35">
      <c r="A4006" t="s">
        <v>7144</v>
      </c>
      <c r="B4006" t="s">
        <v>84</v>
      </c>
      <c r="C4006" t="s">
        <v>84</v>
      </c>
      <c r="D4006" t="s">
        <v>3858</v>
      </c>
      <c r="E4006">
        <v>1</v>
      </c>
      <c r="F4006" t="s">
        <v>3839</v>
      </c>
      <c r="G4006">
        <v>1.5</v>
      </c>
      <c r="H4006" t="s">
        <v>3839</v>
      </c>
      <c r="I4006">
        <v>1.5</v>
      </c>
      <c r="J4006" t="s">
        <v>16</v>
      </c>
      <c r="K4006" t="s">
        <v>3833</v>
      </c>
      <c r="L4006" t="s">
        <v>4379</v>
      </c>
    </row>
    <row r="4007" spans="1:12" x14ac:dyDescent="0.35">
      <c r="A4007" t="s">
        <v>1579</v>
      </c>
      <c r="B4007" t="s">
        <v>50</v>
      </c>
      <c r="C4007" t="s">
        <v>50</v>
      </c>
      <c r="D4007" t="s">
        <v>3827</v>
      </c>
      <c r="E4007">
        <v>3</v>
      </c>
      <c r="F4007" t="s">
        <v>3828</v>
      </c>
      <c r="G4007">
        <v>3</v>
      </c>
      <c r="H4007" t="s">
        <v>3829</v>
      </c>
      <c r="I4007">
        <v>9</v>
      </c>
      <c r="J4007" t="s">
        <v>36</v>
      </c>
      <c r="K4007" t="s">
        <v>26</v>
      </c>
      <c r="L4007" t="s">
        <v>4358</v>
      </c>
    </row>
    <row r="4008" spans="1:12" x14ac:dyDescent="0.35">
      <c r="A4008" t="s">
        <v>7145</v>
      </c>
      <c r="B4008" t="s">
        <v>42</v>
      </c>
      <c r="C4008" t="s">
        <v>42</v>
      </c>
      <c r="D4008" t="s">
        <v>3838</v>
      </c>
      <c r="E4008">
        <v>2</v>
      </c>
      <c r="F4008" t="s">
        <v>3830</v>
      </c>
      <c r="G4008">
        <v>5</v>
      </c>
      <c r="H4008" t="s">
        <v>3843</v>
      </c>
      <c r="I4008">
        <v>10</v>
      </c>
      <c r="J4008" t="s">
        <v>3833</v>
      </c>
      <c r="K4008" t="s">
        <v>3833</v>
      </c>
      <c r="L4008" t="s">
        <v>4418</v>
      </c>
    </row>
    <row r="4009" spans="1:12" x14ac:dyDescent="0.35">
      <c r="A4009" t="s">
        <v>1580</v>
      </c>
      <c r="B4009" t="s">
        <v>42</v>
      </c>
      <c r="C4009" t="s">
        <v>42</v>
      </c>
      <c r="D4009" t="s">
        <v>3838</v>
      </c>
      <c r="E4009">
        <v>2</v>
      </c>
      <c r="F4009" t="s">
        <v>3849</v>
      </c>
      <c r="G4009">
        <v>5</v>
      </c>
      <c r="H4009" t="s">
        <v>3843</v>
      </c>
      <c r="I4009">
        <v>10</v>
      </c>
      <c r="J4009" t="s">
        <v>25</v>
      </c>
      <c r="K4009" t="s">
        <v>26</v>
      </c>
      <c r="L4009" t="s">
        <v>4816</v>
      </c>
    </row>
    <row r="4010" spans="1:12" x14ac:dyDescent="0.35">
      <c r="A4010" t="s">
        <v>7146</v>
      </c>
      <c r="B4010" t="s">
        <v>50</v>
      </c>
      <c r="C4010" t="s">
        <v>50</v>
      </c>
      <c r="D4010" t="s">
        <v>3838</v>
      </c>
      <c r="E4010">
        <v>2</v>
      </c>
      <c r="F4010" t="s">
        <v>3828</v>
      </c>
      <c r="G4010">
        <v>3</v>
      </c>
      <c r="H4010" t="s">
        <v>3902</v>
      </c>
      <c r="I4010">
        <v>6</v>
      </c>
      <c r="J4010" t="s">
        <v>16</v>
      </c>
      <c r="K4010" t="s">
        <v>3833</v>
      </c>
      <c r="L4010" t="s">
        <v>4062</v>
      </c>
    </row>
    <row r="4011" spans="1:12" x14ac:dyDescent="0.35">
      <c r="A4011" t="s">
        <v>1581</v>
      </c>
      <c r="B4011" t="s">
        <v>84</v>
      </c>
      <c r="C4011" t="s">
        <v>84</v>
      </c>
      <c r="D4011" t="s">
        <v>3838</v>
      </c>
      <c r="E4011">
        <v>2</v>
      </c>
      <c r="F4011" t="s">
        <v>3839</v>
      </c>
      <c r="G4011">
        <v>1.5</v>
      </c>
      <c r="H4011" t="s">
        <v>3828</v>
      </c>
      <c r="I4011">
        <v>3</v>
      </c>
      <c r="J4011" t="s">
        <v>16</v>
      </c>
      <c r="K4011" t="s">
        <v>17</v>
      </c>
      <c r="L4011" t="s">
        <v>4457</v>
      </c>
    </row>
    <row r="4012" spans="1:12" x14ac:dyDescent="0.35">
      <c r="A4012" t="s">
        <v>1582</v>
      </c>
      <c r="B4012" t="s">
        <v>15</v>
      </c>
      <c r="C4012" t="s">
        <v>15</v>
      </c>
      <c r="D4012" t="s">
        <v>3834</v>
      </c>
      <c r="E4012">
        <v>5</v>
      </c>
      <c r="F4012" t="s">
        <v>3842</v>
      </c>
      <c r="G4012">
        <v>2</v>
      </c>
      <c r="H4012" t="s">
        <v>3843</v>
      </c>
      <c r="I4012">
        <v>10</v>
      </c>
      <c r="J4012" t="s">
        <v>36</v>
      </c>
      <c r="K4012" t="s">
        <v>17</v>
      </c>
      <c r="L4012" t="s">
        <v>4529</v>
      </c>
    </row>
    <row r="4013" spans="1:12" x14ac:dyDescent="0.35">
      <c r="A4013" t="s">
        <v>1583</v>
      </c>
      <c r="B4013" t="s">
        <v>58</v>
      </c>
      <c r="C4013" t="s">
        <v>58</v>
      </c>
      <c r="D4013" t="s">
        <v>3834</v>
      </c>
      <c r="E4013">
        <v>5</v>
      </c>
      <c r="F4013" t="s">
        <v>3879</v>
      </c>
      <c r="G4013">
        <v>4</v>
      </c>
      <c r="H4013" t="s">
        <v>3880</v>
      </c>
      <c r="I4013">
        <v>20</v>
      </c>
      <c r="J4013" t="s">
        <v>36</v>
      </c>
      <c r="K4013" t="s">
        <v>17</v>
      </c>
      <c r="L4013" t="s">
        <v>4036</v>
      </c>
    </row>
    <row r="4014" spans="1:12" x14ac:dyDescent="0.35">
      <c r="A4014" t="s">
        <v>7147</v>
      </c>
      <c r="B4014" t="s">
        <v>58</v>
      </c>
      <c r="C4014" t="s">
        <v>58</v>
      </c>
      <c r="D4014" t="s">
        <v>3858</v>
      </c>
      <c r="E4014">
        <v>1</v>
      </c>
      <c r="F4014" t="s">
        <v>3879</v>
      </c>
      <c r="G4014">
        <v>4</v>
      </c>
      <c r="H4014" t="s">
        <v>3879</v>
      </c>
      <c r="I4014">
        <v>4</v>
      </c>
      <c r="J4014" t="s">
        <v>3833</v>
      </c>
      <c r="K4014" t="s">
        <v>26</v>
      </c>
      <c r="L4014" t="s">
        <v>4460</v>
      </c>
    </row>
    <row r="4015" spans="1:12" x14ac:dyDescent="0.35">
      <c r="A4015" t="s">
        <v>7148</v>
      </c>
      <c r="B4015" t="s">
        <v>42</v>
      </c>
      <c r="C4015" t="s">
        <v>42</v>
      </c>
      <c r="D4015" t="s">
        <v>3827</v>
      </c>
      <c r="E4015">
        <v>3</v>
      </c>
      <c r="F4015" t="s">
        <v>3849</v>
      </c>
      <c r="G4015">
        <v>5</v>
      </c>
      <c r="H4015" t="s">
        <v>3835</v>
      </c>
      <c r="I4015">
        <v>15</v>
      </c>
      <c r="J4015" t="s">
        <v>3833</v>
      </c>
      <c r="K4015" t="s">
        <v>17</v>
      </c>
      <c r="L4015" t="s">
        <v>4231</v>
      </c>
    </row>
    <row r="4016" spans="1:12" x14ac:dyDescent="0.35">
      <c r="A4016" t="s">
        <v>1584</v>
      </c>
      <c r="B4016" t="s">
        <v>3830</v>
      </c>
      <c r="C4016" t="s">
        <v>42</v>
      </c>
      <c r="D4016" t="s">
        <v>3834</v>
      </c>
      <c r="E4016">
        <v>5</v>
      </c>
      <c r="F4016" t="s">
        <v>3849</v>
      </c>
      <c r="G4016">
        <v>5</v>
      </c>
      <c r="H4016" t="s">
        <v>3855</v>
      </c>
      <c r="I4016">
        <v>25</v>
      </c>
      <c r="J4016" t="s">
        <v>16</v>
      </c>
      <c r="K4016" t="s">
        <v>26</v>
      </c>
      <c r="L4016" t="s">
        <v>4416</v>
      </c>
    </row>
    <row r="4017" spans="1:12" x14ac:dyDescent="0.35">
      <c r="A4017" t="s">
        <v>1585</v>
      </c>
      <c r="B4017" t="s">
        <v>50</v>
      </c>
      <c r="C4017" t="s">
        <v>50</v>
      </c>
      <c r="D4017" t="s">
        <v>3858</v>
      </c>
      <c r="E4017">
        <v>1</v>
      </c>
      <c r="F4017" t="s">
        <v>3828</v>
      </c>
      <c r="G4017">
        <v>3</v>
      </c>
      <c r="H4017" t="s">
        <v>3828</v>
      </c>
      <c r="I4017">
        <v>3</v>
      </c>
      <c r="J4017" t="s">
        <v>16</v>
      </c>
      <c r="K4017" t="s">
        <v>26</v>
      </c>
      <c r="L4017" t="s">
        <v>4375</v>
      </c>
    </row>
    <row r="4018" spans="1:12" x14ac:dyDescent="0.35">
      <c r="A4018" t="s">
        <v>7149</v>
      </c>
      <c r="B4018" t="s">
        <v>58</v>
      </c>
      <c r="C4018" t="s">
        <v>58</v>
      </c>
      <c r="D4018" t="s">
        <v>3858</v>
      </c>
      <c r="E4018">
        <v>1</v>
      </c>
      <c r="F4018" t="s">
        <v>3879</v>
      </c>
      <c r="G4018">
        <v>4</v>
      </c>
      <c r="H4018" t="s">
        <v>3833</v>
      </c>
      <c r="I4018">
        <v>4</v>
      </c>
      <c r="J4018" t="s">
        <v>3833</v>
      </c>
      <c r="K4018" t="s">
        <v>17</v>
      </c>
      <c r="L4018" t="s">
        <v>3861</v>
      </c>
    </row>
    <row r="4019" spans="1:12" x14ac:dyDescent="0.35">
      <c r="A4019" t="s">
        <v>1586</v>
      </c>
      <c r="B4019" t="s">
        <v>31</v>
      </c>
      <c r="C4019" t="s">
        <v>31</v>
      </c>
      <c r="D4019" t="s">
        <v>3827</v>
      </c>
      <c r="E4019">
        <v>3</v>
      </c>
      <c r="F4019" t="s">
        <v>3846</v>
      </c>
      <c r="G4019">
        <v>1</v>
      </c>
      <c r="H4019" t="s">
        <v>3828</v>
      </c>
      <c r="I4019">
        <v>3</v>
      </c>
      <c r="J4019" t="s">
        <v>25</v>
      </c>
      <c r="K4019" t="s">
        <v>26</v>
      </c>
      <c r="L4019" t="s">
        <v>3897</v>
      </c>
    </row>
    <row r="4020" spans="1:12" x14ac:dyDescent="0.35">
      <c r="A4020" t="s">
        <v>4417</v>
      </c>
      <c r="B4020" t="s">
        <v>3833</v>
      </c>
      <c r="C4020" t="s">
        <v>3826</v>
      </c>
      <c r="D4020" t="s">
        <v>3838</v>
      </c>
      <c r="E4020">
        <v>2</v>
      </c>
      <c r="F4020" t="s">
        <v>3879</v>
      </c>
      <c r="G4020">
        <v>4</v>
      </c>
      <c r="H4020" t="s">
        <v>3883</v>
      </c>
      <c r="I4020">
        <v>8</v>
      </c>
      <c r="J4020" t="s">
        <v>25</v>
      </c>
      <c r="K4020" t="s">
        <v>3833</v>
      </c>
      <c r="L4020" t="s">
        <v>4418</v>
      </c>
    </row>
    <row r="4021" spans="1:12" x14ac:dyDescent="0.35">
      <c r="A4021" t="s">
        <v>1587</v>
      </c>
      <c r="B4021" t="s">
        <v>15</v>
      </c>
      <c r="C4021" t="s">
        <v>15</v>
      </c>
      <c r="D4021" t="s">
        <v>3858</v>
      </c>
      <c r="E4021">
        <v>1</v>
      </c>
      <c r="F4021" t="s">
        <v>3842</v>
      </c>
      <c r="G4021">
        <v>2</v>
      </c>
      <c r="H4021" t="s">
        <v>3842</v>
      </c>
      <c r="I4021">
        <v>2</v>
      </c>
      <c r="J4021" t="s">
        <v>36</v>
      </c>
      <c r="K4021" t="s">
        <v>17</v>
      </c>
      <c r="L4021" t="s">
        <v>4119</v>
      </c>
    </row>
    <row r="4022" spans="1:12" x14ac:dyDescent="0.35">
      <c r="A4022" t="s">
        <v>1588</v>
      </c>
      <c r="B4022" t="s">
        <v>42</v>
      </c>
      <c r="C4022" t="s">
        <v>42</v>
      </c>
      <c r="D4022" t="s">
        <v>3858</v>
      </c>
      <c r="E4022">
        <v>1</v>
      </c>
      <c r="F4022" t="s">
        <v>3849</v>
      </c>
      <c r="G4022">
        <v>5</v>
      </c>
      <c r="H4022" t="s">
        <v>3849</v>
      </c>
      <c r="I4022">
        <v>5</v>
      </c>
      <c r="J4022" t="s">
        <v>25</v>
      </c>
      <c r="K4022" t="s">
        <v>17</v>
      </c>
      <c r="L4022" t="s">
        <v>5258</v>
      </c>
    </row>
    <row r="4023" spans="1:12" x14ac:dyDescent="0.35">
      <c r="A4023" t="s">
        <v>7150</v>
      </c>
      <c r="B4023" t="s">
        <v>31</v>
      </c>
      <c r="C4023" t="s">
        <v>31</v>
      </c>
      <c r="D4023" t="s">
        <v>3838</v>
      </c>
      <c r="E4023">
        <v>2</v>
      </c>
      <c r="F4023" t="s">
        <v>3825</v>
      </c>
      <c r="G4023" t="s">
        <v>3826</v>
      </c>
      <c r="H4023" t="s">
        <v>3825</v>
      </c>
      <c r="I4023" t="s">
        <v>3826</v>
      </c>
      <c r="J4023" t="s">
        <v>16</v>
      </c>
      <c r="K4023" t="s">
        <v>26</v>
      </c>
      <c r="L4023" t="s">
        <v>4391</v>
      </c>
    </row>
    <row r="4024" spans="1:12" x14ac:dyDescent="0.35">
      <c r="A4024" t="s">
        <v>1589</v>
      </c>
      <c r="B4024" t="s">
        <v>15</v>
      </c>
      <c r="C4024" t="s">
        <v>15</v>
      </c>
      <c r="D4024" t="s">
        <v>3838</v>
      </c>
      <c r="E4024">
        <v>2</v>
      </c>
      <c r="F4024" t="s">
        <v>3842</v>
      </c>
      <c r="G4024">
        <v>2</v>
      </c>
      <c r="H4024" t="s">
        <v>3879</v>
      </c>
      <c r="I4024">
        <v>4</v>
      </c>
      <c r="J4024" t="s">
        <v>25</v>
      </c>
      <c r="K4024" t="s">
        <v>26</v>
      </c>
      <c r="L4024" t="s">
        <v>4011</v>
      </c>
    </row>
    <row r="4025" spans="1:12" x14ac:dyDescent="0.35">
      <c r="A4025" t="s">
        <v>7151</v>
      </c>
      <c r="B4025" t="s">
        <v>24</v>
      </c>
      <c r="C4025" t="s">
        <v>24</v>
      </c>
      <c r="D4025" t="s">
        <v>3858</v>
      </c>
      <c r="E4025">
        <v>1</v>
      </c>
      <c r="F4025" t="s">
        <v>3828</v>
      </c>
      <c r="G4025">
        <v>3</v>
      </c>
      <c r="H4025" t="s">
        <v>3828</v>
      </c>
      <c r="I4025">
        <v>3</v>
      </c>
      <c r="J4025" t="s">
        <v>3833</v>
      </c>
      <c r="K4025" t="s">
        <v>26</v>
      </c>
      <c r="L4025" t="s">
        <v>4816</v>
      </c>
    </row>
    <row r="4026" spans="1:12" x14ac:dyDescent="0.35">
      <c r="A4026" t="s">
        <v>1590</v>
      </c>
      <c r="B4026" t="s">
        <v>42</v>
      </c>
      <c r="C4026" t="s">
        <v>42</v>
      </c>
      <c r="D4026" t="s">
        <v>3834</v>
      </c>
      <c r="E4026">
        <v>5</v>
      </c>
      <c r="F4026" t="s">
        <v>3849</v>
      </c>
      <c r="G4026">
        <v>5</v>
      </c>
      <c r="H4026" t="s">
        <v>3855</v>
      </c>
      <c r="I4026">
        <v>25</v>
      </c>
      <c r="J4026" t="s">
        <v>25</v>
      </c>
      <c r="K4026" t="s">
        <v>26</v>
      </c>
      <c r="L4026" t="s">
        <v>4240</v>
      </c>
    </row>
    <row r="4027" spans="1:12" x14ac:dyDescent="0.35">
      <c r="A4027" t="s">
        <v>7152</v>
      </c>
      <c r="B4027" t="s">
        <v>50</v>
      </c>
      <c r="C4027" t="s">
        <v>50</v>
      </c>
      <c r="D4027" t="s">
        <v>3827</v>
      </c>
      <c r="E4027">
        <v>3</v>
      </c>
      <c r="F4027" t="s">
        <v>3833</v>
      </c>
      <c r="G4027">
        <v>3</v>
      </c>
      <c r="H4027" t="s">
        <v>3829</v>
      </c>
      <c r="I4027">
        <v>9</v>
      </c>
      <c r="J4027" t="s">
        <v>3833</v>
      </c>
      <c r="K4027" t="s">
        <v>17</v>
      </c>
      <c r="L4027" t="s">
        <v>4302</v>
      </c>
    </row>
    <row r="4028" spans="1:12" x14ac:dyDescent="0.35">
      <c r="A4028" t="s">
        <v>1591</v>
      </c>
      <c r="B4028" t="s">
        <v>15</v>
      </c>
      <c r="C4028" t="s">
        <v>15</v>
      </c>
      <c r="D4028" t="s">
        <v>3838</v>
      </c>
      <c r="E4028">
        <v>2</v>
      </c>
      <c r="F4028" t="s">
        <v>3842</v>
      </c>
      <c r="G4028">
        <v>2</v>
      </c>
      <c r="H4028" t="s">
        <v>3879</v>
      </c>
      <c r="I4028">
        <v>4</v>
      </c>
      <c r="J4028" t="s">
        <v>16</v>
      </c>
      <c r="K4028" t="s">
        <v>26</v>
      </c>
      <c r="L4028" t="s">
        <v>4752</v>
      </c>
    </row>
    <row r="4029" spans="1:12" x14ac:dyDescent="0.35">
      <c r="A4029" t="s">
        <v>1592</v>
      </c>
      <c r="B4029" t="s">
        <v>31</v>
      </c>
      <c r="C4029" t="s">
        <v>31</v>
      </c>
      <c r="D4029" t="s">
        <v>3851</v>
      </c>
      <c r="E4029">
        <v>4</v>
      </c>
      <c r="F4029" t="s">
        <v>3846</v>
      </c>
      <c r="G4029">
        <v>1</v>
      </c>
      <c r="H4029" t="s">
        <v>3879</v>
      </c>
      <c r="I4029">
        <v>4</v>
      </c>
      <c r="J4029" t="s">
        <v>16</v>
      </c>
      <c r="K4029" t="s">
        <v>26</v>
      </c>
      <c r="L4029" t="s">
        <v>3929</v>
      </c>
    </row>
    <row r="4030" spans="1:12" x14ac:dyDescent="0.35">
      <c r="A4030" t="s">
        <v>7153</v>
      </c>
      <c r="B4030" t="s">
        <v>50</v>
      </c>
      <c r="C4030" t="s">
        <v>50</v>
      </c>
      <c r="D4030" t="s">
        <v>3851</v>
      </c>
      <c r="E4030">
        <v>4</v>
      </c>
      <c r="F4030" t="s">
        <v>3828</v>
      </c>
      <c r="G4030">
        <v>3</v>
      </c>
      <c r="H4030" t="s">
        <v>3852</v>
      </c>
      <c r="I4030">
        <v>12</v>
      </c>
      <c r="J4030" t="s">
        <v>3833</v>
      </c>
      <c r="K4030" t="s">
        <v>3833</v>
      </c>
      <c r="L4030" t="s">
        <v>4563</v>
      </c>
    </row>
    <row r="4031" spans="1:12" x14ac:dyDescent="0.35">
      <c r="A4031" t="s">
        <v>1593</v>
      </c>
      <c r="B4031" t="s">
        <v>84</v>
      </c>
      <c r="C4031" t="s">
        <v>84</v>
      </c>
      <c r="D4031" t="s">
        <v>3834</v>
      </c>
      <c r="E4031">
        <v>5</v>
      </c>
      <c r="F4031" t="s">
        <v>3839</v>
      </c>
      <c r="G4031">
        <v>1.5</v>
      </c>
      <c r="H4031" t="s">
        <v>3899</v>
      </c>
      <c r="I4031">
        <v>7.5</v>
      </c>
      <c r="J4031" t="s">
        <v>36</v>
      </c>
      <c r="K4031" t="s">
        <v>17</v>
      </c>
      <c r="L4031" t="s">
        <v>4024</v>
      </c>
    </row>
    <row r="4032" spans="1:12" x14ac:dyDescent="0.35">
      <c r="A4032" t="s">
        <v>7154</v>
      </c>
      <c r="B4032" t="s">
        <v>58</v>
      </c>
      <c r="C4032" t="s">
        <v>58</v>
      </c>
      <c r="D4032" t="s">
        <v>3858</v>
      </c>
      <c r="E4032">
        <v>1</v>
      </c>
      <c r="F4032" t="s">
        <v>3879</v>
      </c>
      <c r="G4032">
        <v>4</v>
      </c>
      <c r="H4032" t="s">
        <v>3879</v>
      </c>
      <c r="I4032">
        <v>4</v>
      </c>
      <c r="J4032" t="s">
        <v>3833</v>
      </c>
      <c r="K4032" t="s">
        <v>26</v>
      </c>
      <c r="L4032" t="s">
        <v>4255</v>
      </c>
    </row>
    <row r="4033" spans="1:12" x14ac:dyDescent="0.35">
      <c r="A4033" t="s">
        <v>7155</v>
      </c>
      <c r="B4033" t="s">
        <v>47</v>
      </c>
      <c r="C4033" t="s">
        <v>47</v>
      </c>
      <c r="D4033" t="s">
        <v>3834</v>
      </c>
      <c r="E4033">
        <v>5</v>
      </c>
      <c r="F4033" t="s">
        <v>3879</v>
      </c>
      <c r="G4033">
        <v>4</v>
      </c>
      <c r="H4033" t="s">
        <v>3880</v>
      </c>
      <c r="I4033">
        <v>20</v>
      </c>
      <c r="J4033" t="s">
        <v>25</v>
      </c>
      <c r="K4033" t="s">
        <v>3833</v>
      </c>
      <c r="L4033" t="s">
        <v>4085</v>
      </c>
    </row>
    <row r="4034" spans="1:12" x14ac:dyDescent="0.35">
      <c r="A4034" t="s">
        <v>7156</v>
      </c>
      <c r="B4034" t="s">
        <v>84</v>
      </c>
      <c r="C4034" t="s">
        <v>84</v>
      </c>
      <c r="D4034" t="s">
        <v>3827</v>
      </c>
      <c r="E4034">
        <v>3</v>
      </c>
      <c r="F4034" t="s">
        <v>3839</v>
      </c>
      <c r="G4034">
        <v>1.5</v>
      </c>
      <c r="H4034" t="s">
        <v>4060</v>
      </c>
      <c r="I4034">
        <v>4.5</v>
      </c>
      <c r="J4034" t="s">
        <v>16</v>
      </c>
      <c r="K4034" t="s">
        <v>3833</v>
      </c>
      <c r="L4034" t="s">
        <v>4681</v>
      </c>
    </row>
    <row r="4035" spans="1:12" x14ac:dyDescent="0.35">
      <c r="A4035" t="s">
        <v>7157</v>
      </c>
      <c r="B4035" t="s">
        <v>24</v>
      </c>
      <c r="C4035" t="s">
        <v>24</v>
      </c>
      <c r="D4035" t="s">
        <v>3827</v>
      </c>
      <c r="E4035">
        <v>3</v>
      </c>
      <c r="F4035" t="s">
        <v>3828</v>
      </c>
      <c r="G4035">
        <v>3</v>
      </c>
      <c r="H4035" t="s">
        <v>3829</v>
      </c>
      <c r="I4035">
        <v>9</v>
      </c>
      <c r="J4035" t="s">
        <v>3833</v>
      </c>
      <c r="K4035" t="s">
        <v>17</v>
      </c>
      <c r="L4035" t="s">
        <v>3875</v>
      </c>
    </row>
    <row r="4036" spans="1:12" x14ac:dyDescent="0.35">
      <c r="A4036" t="s">
        <v>7158</v>
      </c>
      <c r="B4036" t="s">
        <v>58</v>
      </c>
      <c r="C4036" t="s">
        <v>58</v>
      </c>
      <c r="D4036" t="s">
        <v>3858</v>
      </c>
      <c r="E4036">
        <v>1</v>
      </c>
      <c r="F4036" t="s">
        <v>3879</v>
      </c>
      <c r="G4036">
        <v>4</v>
      </c>
      <c r="H4036" t="s">
        <v>3879</v>
      </c>
      <c r="I4036">
        <v>4</v>
      </c>
      <c r="J4036" t="s">
        <v>16</v>
      </c>
      <c r="K4036" t="s">
        <v>3833</v>
      </c>
      <c r="L4036" t="s">
        <v>3969</v>
      </c>
    </row>
    <row r="4037" spans="1:12" x14ac:dyDescent="0.35">
      <c r="A4037" t="s">
        <v>7159</v>
      </c>
      <c r="B4037" t="s">
        <v>50</v>
      </c>
      <c r="C4037" t="s">
        <v>50</v>
      </c>
      <c r="D4037" t="s">
        <v>3827</v>
      </c>
      <c r="E4037">
        <v>3</v>
      </c>
      <c r="F4037" t="s">
        <v>3828</v>
      </c>
      <c r="G4037">
        <v>3</v>
      </c>
      <c r="H4037" t="s">
        <v>3829</v>
      </c>
      <c r="I4037">
        <v>9</v>
      </c>
      <c r="J4037" t="s">
        <v>3833</v>
      </c>
      <c r="K4037" t="s">
        <v>17</v>
      </c>
      <c r="L4037" t="s">
        <v>4441</v>
      </c>
    </row>
    <row r="4038" spans="1:12" x14ac:dyDescent="0.35">
      <c r="A4038" t="s">
        <v>1594</v>
      </c>
      <c r="B4038" t="s">
        <v>42</v>
      </c>
      <c r="C4038" t="s">
        <v>42</v>
      </c>
      <c r="D4038" t="s">
        <v>3838</v>
      </c>
      <c r="E4038">
        <v>2</v>
      </c>
      <c r="F4038" t="s">
        <v>3849</v>
      </c>
      <c r="G4038">
        <v>5</v>
      </c>
      <c r="H4038" t="s">
        <v>3843</v>
      </c>
      <c r="I4038">
        <v>10</v>
      </c>
      <c r="J4038" t="s">
        <v>16</v>
      </c>
      <c r="K4038" t="s">
        <v>26</v>
      </c>
      <c r="L4038" t="s">
        <v>3897</v>
      </c>
    </row>
    <row r="4039" spans="1:12" x14ac:dyDescent="0.35">
      <c r="A4039" t="s">
        <v>7160</v>
      </c>
      <c r="B4039" t="s">
        <v>58</v>
      </c>
      <c r="C4039" t="s">
        <v>58</v>
      </c>
      <c r="D4039" t="s">
        <v>3838</v>
      </c>
      <c r="E4039">
        <v>2</v>
      </c>
      <c r="F4039" t="s">
        <v>3879</v>
      </c>
      <c r="G4039">
        <v>4</v>
      </c>
      <c r="H4039" t="s">
        <v>3883</v>
      </c>
      <c r="I4039">
        <v>8</v>
      </c>
      <c r="J4039" t="s">
        <v>3833</v>
      </c>
      <c r="K4039" t="s">
        <v>17</v>
      </c>
      <c r="L4039" t="s">
        <v>4331</v>
      </c>
    </row>
    <row r="4040" spans="1:12" x14ac:dyDescent="0.35">
      <c r="A4040" t="s">
        <v>1595</v>
      </c>
      <c r="B4040" t="s">
        <v>84</v>
      </c>
      <c r="C4040" t="s">
        <v>84</v>
      </c>
      <c r="D4040" t="s">
        <v>3834</v>
      </c>
      <c r="E4040">
        <v>5</v>
      </c>
      <c r="F4040" t="s">
        <v>3839</v>
      </c>
      <c r="G4040">
        <v>1.5</v>
      </c>
      <c r="H4040" t="s">
        <v>3899</v>
      </c>
      <c r="I4040">
        <v>7.5</v>
      </c>
      <c r="J4040" t="s">
        <v>16</v>
      </c>
      <c r="K4040" t="s">
        <v>26</v>
      </c>
      <c r="L4040" t="s">
        <v>4801</v>
      </c>
    </row>
    <row r="4041" spans="1:12" x14ac:dyDescent="0.35">
      <c r="A4041" t="s">
        <v>7161</v>
      </c>
      <c r="B4041" t="s">
        <v>47</v>
      </c>
      <c r="C4041" t="s">
        <v>47</v>
      </c>
      <c r="D4041" t="s">
        <v>3838</v>
      </c>
      <c r="E4041">
        <v>2</v>
      </c>
      <c r="F4041" t="s">
        <v>3879</v>
      </c>
      <c r="G4041">
        <v>4</v>
      </c>
      <c r="H4041" t="s">
        <v>3833</v>
      </c>
      <c r="I4041">
        <v>8</v>
      </c>
      <c r="J4041" t="s">
        <v>3833</v>
      </c>
      <c r="K4041" t="s">
        <v>3833</v>
      </c>
      <c r="L4041" t="s">
        <v>5168</v>
      </c>
    </row>
    <row r="4042" spans="1:12" x14ac:dyDescent="0.35">
      <c r="A4042" t="s">
        <v>7162</v>
      </c>
      <c r="B4042" t="s">
        <v>58</v>
      </c>
      <c r="C4042" t="s">
        <v>58</v>
      </c>
      <c r="D4042" t="s">
        <v>3827</v>
      </c>
      <c r="E4042">
        <v>3</v>
      </c>
      <c r="F4042" t="s">
        <v>3879</v>
      </c>
      <c r="G4042">
        <v>4</v>
      </c>
      <c r="H4042" t="s">
        <v>3852</v>
      </c>
      <c r="I4042">
        <v>12</v>
      </c>
      <c r="J4042" t="s">
        <v>36</v>
      </c>
      <c r="K4042" t="s">
        <v>3833</v>
      </c>
      <c r="L4042" t="s">
        <v>4666</v>
      </c>
    </row>
    <row r="4043" spans="1:12" x14ac:dyDescent="0.35">
      <c r="A4043" t="s">
        <v>1596</v>
      </c>
      <c r="B4043" t="s">
        <v>31</v>
      </c>
      <c r="C4043" t="s">
        <v>31</v>
      </c>
      <c r="D4043" t="s">
        <v>3838</v>
      </c>
      <c r="E4043">
        <v>2</v>
      </c>
      <c r="F4043" t="s">
        <v>3846</v>
      </c>
      <c r="G4043">
        <v>1</v>
      </c>
      <c r="H4043" t="s">
        <v>3842</v>
      </c>
      <c r="I4043">
        <v>2</v>
      </c>
      <c r="J4043" t="s">
        <v>36</v>
      </c>
      <c r="K4043" t="s">
        <v>17</v>
      </c>
      <c r="L4043" t="s">
        <v>4066</v>
      </c>
    </row>
    <row r="4044" spans="1:12" x14ac:dyDescent="0.35">
      <c r="A4044" t="s">
        <v>7163</v>
      </c>
      <c r="B4044" t="s">
        <v>24</v>
      </c>
      <c r="C4044" t="s">
        <v>24</v>
      </c>
      <c r="D4044" t="s">
        <v>3838</v>
      </c>
      <c r="E4044">
        <v>2</v>
      </c>
      <c r="F4044" t="s">
        <v>3828</v>
      </c>
      <c r="G4044">
        <v>3</v>
      </c>
      <c r="H4044" t="s">
        <v>3902</v>
      </c>
      <c r="I4044">
        <v>6</v>
      </c>
      <c r="J4044" t="s">
        <v>3833</v>
      </c>
      <c r="K4044" t="s">
        <v>17</v>
      </c>
      <c r="L4044" t="s">
        <v>4245</v>
      </c>
    </row>
    <row r="4045" spans="1:12" x14ac:dyDescent="0.35">
      <c r="A4045" t="s">
        <v>1597</v>
      </c>
      <c r="B4045" t="s">
        <v>58</v>
      </c>
      <c r="C4045" t="s">
        <v>58</v>
      </c>
      <c r="D4045" t="s">
        <v>3834</v>
      </c>
      <c r="E4045">
        <v>5</v>
      </c>
      <c r="F4045" t="s">
        <v>3879</v>
      </c>
      <c r="G4045">
        <v>4</v>
      </c>
      <c r="H4045" t="s">
        <v>3830</v>
      </c>
      <c r="I4045">
        <v>20</v>
      </c>
      <c r="J4045" t="s">
        <v>36</v>
      </c>
      <c r="K4045" t="s">
        <v>26</v>
      </c>
      <c r="L4045" t="s">
        <v>3913</v>
      </c>
    </row>
    <row r="4046" spans="1:12" x14ac:dyDescent="0.35">
      <c r="A4046" t="s">
        <v>1598</v>
      </c>
      <c r="B4046" t="s">
        <v>50</v>
      </c>
      <c r="C4046" t="s">
        <v>50</v>
      </c>
      <c r="D4046" t="s">
        <v>3851</v>
      </c>
      <c r="E4046">
        <v>4</v>
      </c>
      <c r="F4046" t="s">
        <v>3828</v>
      </c>
      <c r="G4046">
        <v>3</v>
      </c>
      <c r="H4046" t="s">
        <v>3852</v>
      </c>
      <c r="I4046">
        <v>12</v>
      </c>
      <c r="J4046" t="s">
        <v>36</v>
      </c>
      <c r="K4046" t="s">
        <v>26</v>
      </c>
      <c r="L4046" t="s">
        <v>4553</v>
      </c>
    </row>
    <row r="4047" spans="1:12" x14ac:dyDescent="0.35">
      <c r="A4047" t="s">
        <v>7164</v>
      </c>
      <c r="B4047" t="s">
        <v>84</v>
      </c>
      <c r="C4047" t="s">
        <v>84</v>
      </c>
      <c r="D4047" t="s">
        <v>3834</v>
      </c>
      <c r="E4047">
        <v>5</v>
      </c>
      <c r="F4047" t="s">
        <v>3839</v>
      </c>
      <c r="G4047">
        <v>1.5</v>
      </c>
      <c r="H4047" t="s">
        <v>3899</v>
      </c>
      <c r="I4047">
        <v>7.5</v>
      </c>
      <c r="J4047" t="s">
        <v>3833</v>
      </c>
      <c r="K4047" t="s">
        <v>17</v>
      </c>
      <c r="L4047" t="s">
        <v>3987</v>
      </c>
    </row>
    <row r="4048" spans="1:12" x14ac:dyDescent="0.35">
      <c r="A4048" t="s">
        <v>7165</v>
      </c>
      <c r="B4048" t="s">
        <v>47</v>
      </c>
      <c r="C4048" t="s">
        <v>47</v>
      </c>
      <c r="D4048" t="s">
        <v>3833</v>
      </c>
      <c r="E4048">
        <v>5</v>
      </c>
      <c r="F4048" t="s">
        <v>3879</v>
      </c>
      <c r="G4048">
        <v>4</v>
      </c>
      <c r="H4048" t="s">
        <v>3880</v>
      </c>
      <c r="I4048">
        <v>20</v>
      </c>
      <c r="J4048" t="s">
        <v>3833</v>
      </c>
      <c r="K4048" t="s">
        <v>26</v>
      </c>
      <c r="L4048" t="s">
        <v>3893</v>
      </c>
    </row>
    <row r="4049" spans="1:12" x14ac:dyDescent="0.35">
      <c r="A4049" t="s">
        <v>7166</v>
      </c>
      <c r="B4049" t="s">
        <v>31</v>
      </c>
      <c r="C4049" t="s">
        <v>31</v>
      </c>
      <c r="D4049" t="s">
        <v>3851</v>
      </c>
      <c r="E4049">
        <v>4</v>
      </c>
      <c r="F4049" t="s">
        <v>3846</v>
      </c>
      <c r="G4049">
        <v>1</v>
      </c>
      <c r="H4049" t="s">
        <v>3879</v>
      </c>
      <c r="I4049">
        <v>4</v>
      </c>
      <c r="J4049" t="s">
        <v>3833</v>
      </c>
      <c r="K4049" t="s">
        <v>17</v>
      </c>
      <c r="L4049" t="s">
        <v>3825</v>
      </c>
    </row>
    <row r="4050" spans="1:12" x14ac:dyDescent="0.35">
      <c r="A4050" t="s">
        <v>7167</v>
      </c>
      <c r="B4050" t="s">
        <v>47</v>
      </c>
      <c r="C4050" t="s">
        <v>47</v>
      </c>
      <c r="D4050" t="s">
        <v>3851</v>
      </c>
      <c r="E4050">
        <v>4</v>
      </c>
      <c r="F4050" t="s">
        <v>3879</v>
      </c>
      <c r="G4050">
        <v>4</v>
      </c>
      <c r="H4050" t="s">
        <v>3874</v>
      </c>
      <c r="I4050">
        <v>16</v>
      </c>
      <c r="J4050" t="s">
        <v>3833</v>
      </c>
      <c r="K4050" t="s">
        <v>17</v>
      </c>
      <c r="L4050" t="s">
        <v>5000</v>
      </c>
    </row>
    <row r="4051" spans="1:12" x14ac:dyDescent="0.35">
      <c r="A4051" t="s">
        <v>1599</v>
      </c>
      <c r="B4051" t="s">
        <v>50</v>
      </c>
      <c r="C4051" t="s">
        <v>50</v>
      </c>
      <c r="D4051" t="s">
        <v>3858</v>
      </c>
      <c r="E4051">
        <v>1</v>
      </c>
      <c r="F4051" t="s">
        <v>3828</v>
      </c>
      <c r="G4051">
        <v>3</v>
      </c>
      <c r="H4051" t="s">
        <v>3828</v>
      </c>
      <c r="I4051">
        <v>3</v>
      </c>
      <c r="J4051" t="s">
        <v>16</v>
      </c>
      <c r="K4051" t="s">
        <v>26</v>
      </c>
      <c r="L4051" t="s">
        <v>3979</v>
      </c>
    </row>
    <row r="4052" spans="1:12" x14ac:dyDescent="0.35">
      <c r="A4052" t="s">
        <v>7168</v>
      </c>
      <c r="B4052" t="s">
        <v>31</v>
      </c>
      <c r="C4052" t="s">
        <v>31</v>
      </c>
      <c r="D4052" t="s">
        <v>3838</v>
      </c>
      <c r="E4052">
        <v>2</v>
      </c>
      <c r="F4052" t="s">
        <v>3846</v>
      </c>
      <c r="G4052">
        <v>1</v>
      </c>
      <c r="H4052" t="s">
        <v>3842</v>
      </c>
      <c r="I4052">
        <v>2</v>
      </c>
      <c r="J4052" t="s">
        <v>3833</v>
      </c>
      <c r="K4052" t="s">
        <v>26</v>
      </c>
      <c r="L4052" t="s">
        <v>5169</v>
      </c>
    </row>
    <row r="4053" spans="1:12" x14ac:dyDescent="0.35">
      <c r="A4053" t="s">
        <v>7169</v>
      </c>
      <c r="B4053" t="s">
        <v>15</v>
      </c>
      <c r="C4053" t="s">
        <v>15</v>
      </c>
      <c r="D4053" t="s">
        <v>3851</v>
      </c>
      <c r="E4053">
        <v>4</v>
      </c>
      <c r="F4053" t="s">
        <v>3842</v>
      </c>
      <c r="G4053">
        <v>2</v>
      </c>
      <c r="H4053" t="s">
        <v>3883</v>
      </c>
      <c r="I4053">
        <v>8</v>
      </c>
      <c r="J4053" t="s">
        <v>3833</v>
      </c>
      <c r="K4053" t="s">
        <v>3833</v>
      </c>
      <c r="L4053" t="s">
        <v>4468</v>
      </c>
    </row>
    <row r="4054" spans="1:12" x14ac:dyDescent="0.35">
      <c r="A4054" t="s">
        <v>1600</v>
      </c>
      <c r="B4054" t="s">
        <v>24</v>
      </c>
      <c r="C4054" t="s">
        <v>24</v>
      </c>
      <c r="D4054" t="s">
        <v>3827</v>
      </c>
      <c r="E4054">
        <v>3</v>
      </c>
      <c r="F4054" t="s">
        <v>3828</v>
      </c>
      <c r="G4054">
        <v>3</v>
      </c>
      <c r="H4054" t="s">
        <v>3829</v>
      </c>
      <c r="I4054">
        <v>9</v>
      </c>
      <c r="J4054" t="s">
        <v>25</v>
      </c>
      <c r="K4054" t="s">
        <v>26</v>
      </c>
      <c r="L4054" t="s">
        <v>4752</v>
      </c>
    </row>
    <row r="4055" spans="1:12" x14ac:dyDescent="0.35">
      <c r="A4055" t="s">
        <v>7170</v>
      </c>
      <c r="B4055" t="s">
        <v>42</v>
      </c>
      <c r="C4055" t="s">
        <v>42</v>
      </c>
      <c r="D4055" t="s">
        <v>3834</v>
      </c>
      <c r="E4055">
        <v>5</v>
      </c>
      <c r="F4055" t="s">
        <v>3849</v>
      </c>
      <c r="G4055">
        <v>5</v>
      </c>
      <c r="H4055" t="s">
        <v>3855</v>
      </c>
      <c r="I4055">
        <v>25</v>
      </c>
      <c r="J4055" t="s">
        <v>25</v>
      </c>
      <c r="K4055" t="s">
        <v>3833</v>
      </c>
      <c r="L4055" t="s">
        <v>4758</v>
      </c>
    </row>
    <row r="4056" spans="1:12" x14ac:dyDescent="0.35">
      <c r="A4056" t="s">
        <v>7171</v>
      </c>
      <c r="B4056" t="s">
        <v>15</v>
      </c>
      <c r="C4056" t="s">
        <v>15</v>
      </c>
      <c r="D4056" t="s">
        <v>3838</v>
      </c>
      <c r="E4056">
        <v>2</v>
      </c>
      <c r="F4056" t="s">
        <v>3842</v>
      </c>
      <c r="G4056">
        <v>2</v>
      </c>
      <c r="H4056" t="s">
        <v>3879</v>
      </c>
      <c r="I4056">
        <v>4</v>
      </c>
      <c r="J4056" t="s">
        <v>3833</v>
      </c>
      <c r="K4056" t="s">
        <v>3833</v>
      </c>
      <c r="L4056" t="s">
        <v>4102</v>
      </c>
    </row>
    <row r="4057" spans="1:12" x14ac:dyDescent="0.35">
      <c r="A4057" t="s">
        <v>1601</v>
      </c>
      <c r="B4057" t="s">
        <v>58</v>
      </c>
      <c r="C4057" t="s">
        <v>58</v>
      </c>
      <c r="D4057" t="s">
        <v>3833</v>
      </c>
      <c r="E4057">
        <v>1</v>
      </c>
      <c r="F4057" t="s">
        <v>3879</v>
      </c>
      <c r="G4057">
        <v>4</v>
      </c>
      <c r="H4057" t="s">
        <v>3879</v>
      </c>
      <c r="I4057">
        <v>4</v>
      </c>
      <c r="J4057" t="s">
        <v>36</v>
      </c>
      <c r="K4057" t="s">
        <v>17</v>
      </c>
      <c r="L4057" t="s">
        <v>3867</v>
      </c>
    </row>
    <row r="4058" spans="1:12" x14ac:dyDescent="0.35">
      <c r="A4058" t="s">
        <v>7172</v>
      </c>
      <c r="B4058" t="s">
        <v>42</v>
      </c>
      <c r="C4058" t="s">
        <v>42</v>
      </c>
      <c r="D4058" t="s">
        <v>3858</v>
      </c>
      <c r="E4058">
        <v>1</v>
      </c>
      <c r="F4058" t="s">
        <v>3849</v>
      </c>
      <c r="G4058">
        <v>5</v>
      </c>
      <c r="H4058" t="s">
        <v>3830</v>
      </c>
      <c r="I4058">
        <v>5</v>
      </c>
      <c r="J4058" t="s">
        <v>3833</v>
      </c>
      <c r="K4058" t="s">
        <v>26</v>
      </c>
      <c r="L4058" t="s">
        <v>3844</v>
      </c>
    </row>
    <row r="4059" spans="1:12" x14ac:dyDescent="0.35">
      <c r="A4059" t="s">
        <v>7173</v>
      </c>
      <c r="B4059" t="s">
        <v>31</v>
      </c>
      <c r="C4059" t="s">
        <v>31</v>
      </c>
      <c r="D4059" t="s">
        <v>3827</v>
      </c>
      <c r="E4059">
        <v>3</v>
      </c>
      <c r="F4059" t="s">
        <v>3846</v>
      </c>
      <c r="G4059">
        <v>1</v>
      </c>
      <c r="H4059" t="s">
        <v>3828</v>
      </c>
      <c r="I4059">
        <v>3</v>
      </c>
      <c r="J4059" t="s">
        <v>16</v>
      </c>
      <c r="K4059" t="s">
        <v>3833</v>
      </c>
      <c r="L4059" t="s">
        <v>3856</v>
      </c>
    </row>
    <row r="4060" spans="1:12" x14ac:dyDescent="0.35">
      <c r="A4060" t="s">
        <v>1602</v>
      </c>
      <c r="B4060" t="s">
        <v>3830</v>
      </c>
      <c r="C4060" t="s">
        <v>84</v>
      </c>
      <c r="D4060" t="s">
        <v>3838</v>
      </c>
      <c r="E4060">
        <v>2</v>
      </c>
      <c r="F4060" t="s">
        <v>3839</v>
      </c>
      <c r="G4060">
        <v>1.5</v>
      </c>
      <c r="H4060" t="s">
        <v>3825</v>
      </c>
      <c r="I4060">
        <v>3</v>
      </c>
      <c r="J4060" t="s">
        <v>25</v>
      </c>
      <c r="K4060" t="s">
        <v>17</v>
      </c>
      <c r="L4060" t="s">
        <v>4293</v>
      </c>
    </row>
    <row r="4061" spans="1:12" x14ac:dyDescent="0.35">
      <c r="A4061" t="s">
        <v>1603</v>
      </c>
      <c r="B4061" t="s">
        <v>58</v>
      </c>
      <c r="C4061" t="s">
        <v>58</v>
      </c>
      <c r="D4061" t="s">
        <v>3858</v>
      </c>
      <c r="E4061">
        <v>1</v>
      </c>
      <c r="F4061" t="s">
        <v>3879</v>
      </c>
      <c r="G4061">
        <v>4</v>
      </c>
      <c r="H4061" t="s">
        <v>3879</v>
      </c>
      <c r="I4061">
        <v>4</v>
      </c>
      <c r="J4061" t="s">
        <v>36</v>
      </c>
      <c r="K4061" t="s">
        <v>26</v>
      </c>
      <c r="L4061" t="s">
        <v>4078</v>
      </c>
    </row>
    <row r="4062" spans="1:12" x14ac:dyDescent="0.35">
      <c r="A4062" t="s">
        <v>1604</v>
      </c>
      <c r="B4062" t="s">
        <v>47</v>
      </c>
      <c r="C4062" t="s">
        <v>47</v>
      </c>
      <c r="D4062" t="s">
        <v>3834</v>
      </c>
      <c r="E4062">
        <v>5</v>
      </c>
      <c r="F4062" t="s">
        <v>3879</v>
      </c>
      <c r="G4062">
        <v>4</v>
      </c>
      <c r="H4062" t="s">
        <v>3880</v>
      </c>
      <c r="I4062">
        <v>20</v>
      </c>
      <c r="J4062" t="s">
        <v>36</v>
      </c>
      <c r="K4062" t="s">
        <v>26</v>
      </c>
      <c r="L4062" t="s">
        <v>4127</v>
      </c>
    </row>
    <row r="4063" spans="1:12" x14ac:dyDescent="0.35">
      <c r="A4063" t="s">
        <v>7174</v>
      </c>
      <c r="B4063" t="s">
        <v>84</v>
      </c>
      <c r="C4063" t="s">
        <v>84</v>
      </c>
      <c r="D4063" t="s">
        <v>3851</v>
      </c>
      <c r="E4063">
        <v>4</v>
      </c>
      <c r="F4063" t="s">
        <v>3839</v>
      </c>
      <c r="G4063">
        <v>1.5</v>
      </c>
      <c r="H4063" t="s">
        <v>3902</v>
      </c>
      <c r="I4063">
        <v>6</v>
      </c>
      <c r="J4063" t="s">
        <v>3825</v>
      </c>
      <c r="K4063" t="s">
        <v>26</v>
      </c>
      <c r="L4063" t="s">
        <v>3895</v>
      </c>
    </row>
    <row r="4064" spans="1:12" x14ac:dyDescent="0.35">
      <c r="A4064" t="s">
        <v>7175</v>
      </c>
      <c r="B4064" t="s">
        <v>58</v>
      </c>
      <c r="C4064" t="s">
        <v>58</v>
      </c>
      <c r="D4064" t="s">
        <v>3834</v>
      </c>
      <c r="E4064">
        <v>5</v>
      </c>
      <c r="F4064" t="s">
        <v>3879</v>
      </c>
      <c r="G4064">
        <v>4</v>
      </c>
      <c r="H4064" t="s">
        <v>3880</v>
      </c>
      <c r="I4064">
        <v>20</v>
      </c>
      <c r="J4064" t="s">
        <v>25</v>
      </c>
      <c r="K4064" t="s">
        <v>3833</v>
      </c>
      <c r="L4064" t="s">
        <v>4631</v>
      </c>
    </row>
    <row r="4065" spans="1:12" x14ac:dyDescent="0.35">
      <c r="A4065" t="s">
        <v>1605</v>
      </c>
      <c r="B4065" t="s">
        <v>50</v>
      </c>
      <c r="C4065" t="s">
        <v>50</v>
      </c>
      <c r="D4065" t="s">
        <v>3827</v>
      </c>
      <c r="E4065">
        <v>3</v>
      </c>
      <c r="F4065" t="s">
        <v>3828</v>
      </c>
      <c r="G4065">
        <v>3</v>
      </c>
      <c r="H4065" t="s">
        <v>3829</v>
      </c>
      <c r="I4065">
        <v>9</v>
      </c>
      <c r="J4065" t="s">
        <v>16</v>
      </c>
      <c r="K4065" t="s">
        <v>26</v>
      </c>
      <c r="L4065" t="s">
        <v>4280</v>
      </c>
    </row>
    <row r="4066" spans="1:12" x14ac:dyDescent="0.35">
      <c r="A4066" t="s">
        <v>1606</v>
      </c>
      <c r="B4066" t="s">
        <v>31</v>
      </c>
      <c r="C4066" t="s">
        <v>31</v>
      </c>
      <c r="D4066" t="s">
        <v>3858</v>
      </c>
      <c r="E4066">
        <v>1</v>
      </c>
      <c r="F4066" t="s">
        <v>3846</v>
      </c>
      <c r="G4066">
        <v>1</v>
      </c>
      <c r="H4066" t="s">
        <v>3825</v>
      </c>
      <c r="I4066">
        <v>1</v>
      </c>
      <c r="J4066" t="s">
        <v>16</v>
      </c>
      <c r="K4066" t="s">
        <v>26</v>
      </c>
      <c r="L4066" t="s">
        <v>3869</v>
      </c>
    </row>
    <row r="4067" spans="1:12" x14ac:dyDescent="0.35">
      <c r="A4067" t="s">
        <v>1607</v>
      </c>
      <c r="B4067" t="s">
        <v>15</v>
      </c>
      <c r="C4067" t="s">
        <v>15</v>
      </c>
      <c r="D4067" t="s">
        <v>3838</v>
      </c>
      <c r="E4067">
        <v>2</v>
      </c>
      <c r="F4067" t="s">
        <v>3842</v>
      </c>
      <c r="G4067">
        <v>2</v>
      </c>
      <c r="H4067" t="s">
        <v>3879</v>
      </c>
      <c r="I4067">
        <v>4</v>
      </c>
      <c r="J4067" t="s">
        <v>36</v>
      </c>
      <c r="K4067" t="s">
        <v>26</v>
      </c>
      <c r="L4067" t="s">
        <v>4188</v>
      </c>
    </row>
    <row r="4068" spans="1:12" x14ac:dyDescent="0.35">
      <c r="A4068" t="s">
        <v>7176</v>
      </c>
      <c r="B4068" t="s">
        <v>50</v>
      </c>
      <c r="C4068" t="s">
        <v>50</v>
      </c>
      <c r="D4068" t="s">
        <v>3838</v>
      </c>
      <c r="E4068">
        <v>2</v>
      </c>
      <c r="F4068" t="s">
        <v>3828</v>
      </c>
      <c r="G4068">
        <v>3</v>
      </c>
      <c r="H4068" t="s">
        <v>3902</v>
      </c>
      <c r="I4068">
        <v>6</v>
      </c>
      <c r="J4068" t="s">
        <v>36</v>
      </c>
      <c r="K4068" t="s">
        <v>3833</v>
      </c>
      <c r="L4068" t="s">
        <v>4925</v>
      </c>
    </row>
    <row r="4069" spans="1:12" x14ac:dyDescent="0.35">
      <c r="A4069" t="s">
        <v>7177</v>
      </c>
      <c r="B4069" t="s">
        <v>31</v>
      </c>
      <c r="C4069" t="s">
        <v>31</v>
      </c>
      <c r="D4069" t="s">
        <v>3827</v>
      </c>
      <c r="E4069">
        <v>3</v>
      </c>
      <c r="F4069" t="s">
        <v>3846</v>
      </c>
      <c r="G4069">
        <v>1</v>
      </c>
      <c r="H4069" t="s">
        <v>3828</v>
      </c>
      <c r="I4069">
        <v>3</v>
      </c>
      <c r="J4069" t="s">
        <v>3833</v>
      </c>
      <c r="K4069" t="s">
        <v>26</v>
      </c>
      <c r="L4069" t="s">
        <v>4346</v>
      </c>
    </row>
    <row r="4070" spans="1:12" x14ac:dyDescent="0.35">
      <c r="A4070" t="s">
        <v>1608</v>
      </c>
      <c r="B4070" t="s">
        <v>15</v>
      </c>
      <c r="C4070" t="s">
        <v>15</v>
      </c>
      <c r="D4070" t="s">
        <v>3838</v>
      </c>
      <c r="E4070">
        <v>2</v>
      </c>
      <c r="F4070" t="s">
        <v>3842</v>
      </c>
      <c r="G4070">
        <v>2</v>
      </c>
      <c r="H4070" t="s">
        <v>3879</v>
      </c>
      <c r="I4070">
        <v>4</v>
      </c>
      <c r="J4070" t="s">
        <v>36</v>
      </c>
      <c r="K4070" t="s">
        <v>17</v>
      </c>
      <c r="L4070" t="s">
        <v>4121</v>
      </c>
    </row>
    <row r="4071" spans="1:12" x14ac:dyDescent="0.35">
      <c r="A4071" t="s">
        <v>4419</v>
      </c>
      <c r="B4071" t="s">
        <v>3830</v>
      </c>
      <c r="C4071" t="s">
        <v>42</v>
      </c>
      <c r="D4071" t="s">
        <v>3851</v>
      </c>
      <c r="E4071">
        <v>4</v>
      </c>
      <c r="F4071" t="s">
        <v>3849</v>
      </c>
      <c r="G4071">
        <v>5</v>
      </c>
      <c r="H4071" t="s">
        <v>3880</v>
      </c>
      <c r="I4071">
        <v>20</v>
      </c>
      <c r="J4071" t="s">
        <v>36</v>
      </c>
      <c r="K4071" t="s">
        <v>3833</v>
      </c>
      <c r="L4071" t="s">
        <v>3903</v>
      </c>
    </row>
    <row r="4072" spans="1:12" x14ac:dyDescent="0.35">
      <c r="A4072" t="s">
        <v>1609</v>
      </c>
      <c r="B4072" t="s">
        <v>24</v>
      </c>
      <c r="C4072" t="s">
        <v>24</v>
      </c>
      <c r="D4072" t="s">
        <v>3858</v>
      </c>
      <c r="E4072">
        <v>1</v>
      </c>
      <c r="F4072" t="s">
        <v>3828</v>
      </c>
      <c r="G4072">
        <v>3</v>
      </c>
      <c r="H4072" t="s">
        <v>3828</v>
      </c>
      <c r="I4072">
        <v>3</v>
      </c>
      <c r="J4072" t="s">
        <v>25</v>
      </c>
      <c r="K4072" t="s">
        <v>17</v>
      </c>
      <c r="L4072" t="s">
        <v>4089</v>
      </c>
    </row>
    <row r="4073" spans="1:12" x14ac:dyDescent="0.35">
      <c r="A4073" t="s">
        <v>7178</v>
      </c>
      <c r="B4073" t="s">
        <v>84</v>
      </c>
      <c r="C4073" t="s">
        <v>84</v>
      </c>
      <c r="D4073" t="s">
        <v>3851</v>
      </c>
      <c r="E4073">
        <v>4</v>
      </c>
      <c r="F4073" t="s">
        <v>3839</v>
      </c>
      <c r="G4073">
        <v>1.5</v>
      </c>
      <c r="H4073" t="s">
        <v>3902</v>
      </c>
      <c r="I4073">
        <v>6</v>
      </c>
      <c r="J4073" t="s">
        <v>25</v>
      </c>
      <c r="K4073" t="s">
        <v>3833</v>
      </c>
      <c r="L4073" t="s">
        <v>4601</v>
      </c>
    </row>
    <row r="4074" spans="1:12" x14ac:dyDescent="0.35">
      <c r="A4074" t="s">
        <v>7179</v>
      </c>
      <c r="B4074" t="s">
        <v>84</v>
      </c>
      <c r="C4074" t="s">
        <v>84</v>
      </c>
      <c r="D4074" t="s">
        <v>3834</v>
      </c>
      <c r="E4074">
        <v>5</v>
      </c>
      <c r="F4074" t="s">
        <v>3839</v>
      </c>
      <c r="G4074">
        <v>1.5</v>
      </c>
      <c r="H4074" t="s">
        <v>3899</v>
      </c>
      <c r="I4074">
        <v>7.5</v>
      </c>
      <c r="J4074" t="s">
        <v>3833</v>
      </c>
      <c r="K4074" t="s">
        <v>17</v>
      </c>
      <c r="L4074" t="s">
        <v>3981</v>
      </c>
    </row>
    <row r="4075" spans="1:12" x14ac:dyDescent="0.35">
      <c r="A4075" t="s">
        <v>7180</v>
      </c>
      <c r="B4075" t="s">
        <v>50</v>
      </c>
      <c r="C4075" t="s">
        <v>50</v>
      </c>
      <c r="D4075" t="s">
        <v>3838</v>
      </c>
      <c r="E4075">
        <v>2</v>
      </c>
      <c r="F4075" t="s">
        <v>3828</v>
      </c>
      <c r="G4075">
        <v>3</v>
      </c>
      <c r="H4075" t="s">
        <v>3902</v>
      </c>
      <c r="I4075">
        <v>6</v>
      </c>
      <c r="J4075" t="s">
        <v>36</v>
      </c>
      <c r="K4075" t="s">
        <v>3833</v>
      </c>
      <c r="L4075" t="s">
        <v>4284</v>
      </c>
    </row>
    <row r="4076" spans="1:12" x14ac:dyDescent="0.35">
      <c r="A4076" t="s">
        <v>1610</v>
      </c>
      <c r="B4076" t="s">
        <v>31</v>
      </c>
      <c r="C4076" t="s">
        <v>31</v>
      </c>
      <c r="D4076" t="s">
        <v>3851</v>
      </c>
      <c r="E4076">
        <v>4</v>
      </c>
      <c r="F4076" t="s">
        <v>3846</v>
      </c>
      <c r="G4076">
        <v>1</v>
      </c>
      <c r="H4076" t="s">
        <v>3879</v>
      </c>
      <c r="I4076">
        <v>4</v>
      </c>
      <c r="J4076" t="s">
        <v>16</v>
      </c>
      <c r="K4076" t="s">
        <v>17</v>
      </c>
      <c r="L4076" t="s">
        <v>4377</v>
      </c>
    </row>
    <row r="4077" spans="1:12" x14ac:dyDescent="0.35">
      <c r="A4077" t="s">
        <v>4420</v>
      </c>
      <c r="B4077" t="s">
        <v>3833</v>
      </c>
      <c r="C4077" t="s">
        <v>84</v>
      </c>
      <c r="D4077" t="s">
        <v>3851</v>
      </c>
      <c r="E4077">
        <v>4</v>
      </c>
      <c r="F4077" t="s">
        <v>3839</v>
      </c>
      <c r="G4077">
        <v>1.5</v>
      </c>
      <c r="H4077" t="s">
        <v>3902</v>
      </c>
      <c r="I4077">
        <v>6</v>
      </c>
      <c r="J4077" t="s">
        <v>3825</v>
      </c>
      <c r="K4077" t="s">
        <v>26</v>
      </c>
      <c r="L4077" t="s">
        <v>4421</v>
      </c>
    </row>
    <row r="4078" spans="1:12" x14ac:dyDescent="0.35">
      <c r="A4078" t="s">
        <v>7181</v>
      </c>
      <c r="B4078" t="s">
        <v>15</v>
      </c>
      <c r="C4078" t="s">
        <v>15</v>
      </c>
      <c r="D4078" t="s">
        <v>3858</v>
      </c>
      <c r="E4078">
        <v>1</v>
      </c>
      <c r="F4078" t="s">
        <v>3825</v>
      </c>
      <c r="G4078">
        <v>2</v>
      </c>
      <c r="H4078" t="s">
        <v>3842</v>
      </c>
      <c r="I4078">
        <v>2</v>
      </c>
      <c r="J4078" t="s">
        <v>3833</v>
      </c>
      <c r="K4078" t="s">
        <v>3833</v>
      </c>
      <c r="L4078" t="s">
        <v>4701</v>
      </c>
    </row>
    <row r="4079" spans="1:12" x14ac:dyDescent="0.35">
      <c r="A4079" t="s">
        <v>1611</v>
      </c>
      <c r="B4079" t="s">
        <v>3830</v>
      </c>
      <c r="C4079" t="s">
        <v>15</v>
      </c>
      <c r="D4079" t="s">
        <v>3858</v>
      </c>
      <c r="E4079">
        <v>1</v>
      </c>
      <c r="F4079" t="s">
        <v>3842</v>
      </c>
      <c r="G4079">
        <v>2</v>
      </c>
      <c r="H4079" t="s">
        <v>3842</v>
      </c>
      <c r="I4079">
        <v>2</v>
      </c>
      <c r="J4079" t="s">
        <v>36</v>
      </c>
      <c r="K4079" t="s">
        <v>26</v>
      </c>
      <c r="L4079" t="s">
        <v>4422</v>
      </c>
    </row>
    <row r="4080" spans="1:12" x14ac:dyDescent="0.35">
      <c r="A4080" t="s">
        <v>7182</v>
      </c>
      <c r="B4080" t="s">
        <v>47</v>
      </c>
      <c r="C4080" t="s">
        <v>47</v>
      </c>
      <c r="D4080" t="s">
        <v>3858</v>
      </c>
      <c r="E4080">
        <v>1</v>
      </c>
      <c r="F4080" t="s">
        <v>3879</v>
      </c>
      <c r="G4080">
        <v>4</v>
      </c>
      <c r="H4080" t="s">
        <v>3879</v>
      </c>
      <c r="I4080">
        <v>4</v>
      </c>
      <c r="J4080" t="s">
        <v>16</v>
      </c>
      <c r="K4080" t="s">
        <v>3833</v>
      </c>
      <c r="L4080" t="s">
        <v>4019</v>
      </c>
    </row>
    <row r="4081" spans="1:12" x14ac:dyDescent="0.35">
      <c r="A4081" t="s">
        <v>7183</v>
      </c>
      <c r="B4081" t="s">
        <v>24</v>
      </c>
      <c r="C4081" t="s">
        <v>24</v>
      </c>
      <c r="D4081" t="s">
        <v>3834</v>
      </c>
      <c r="E4081">
        <v>5</v>
      </c>
      <c r="F4081" t="s">
        <v>3828</v>
      </c>
      <c r="G4081">
        <v>3</v>
      </c>
      <c r="H4081" t="s">
        <v>3835</v>
      </c>
      <c r="I4081">
        <v>15</v>
      </c>
      <c r="J4081" t="s">
        <v>3833</v>
      </c>
      <c r="K4081" t="s">
        <v>3833</v>
      </c>
      <c r="L4081" t="s">
        <v>4169</v>
      </c>
    </row>
    <row r="4082" spans="1:12" x14ac:dyDescent="0.35">
      <c r="A4082" t="s">
        <v>1612</v>
      </c>
      <c r="B4082" t="s">
        <v>84</v>
      </c>
      <c r="C4082" t="s">
        <v>84</v>
      </c>
      <c r="D4082" t="s">
        <v>3851</v>
      </c>
      <c r="E4082">
        <v>4</v>
      </c>
      <c r="F4082" t="s">
        <v>3839</v>
      </c>
      <c r="G4082">
        <v>1.5</v>
      </c>
      <c r="H4082" t="s">
        <v>3902</v>
      </c>
      <c r="I4082">
        <v>6</v>
      </c>
      <c r="J4082" t="s">
        <v>36</v>
      </c>
      <c r="K4082" t="s">
        <v>17</v>
      </c>
      <c r="L4082" t="s">
        <v>4609</v>
      </c>
    </row>
    <row r="4083" spans="1:12" x14ac:dyDescent="0.35">
      <c r="A4083" t="s">
        <v>7184</v>
      </c>
      <c r="B4083" t="s">
        <v>84</v>
      </c>
      <c r="C4083" t="s">
        <v>84</v>
      </c>
      <c r="D4083" t="s">
        <v>3858</v>
      </c>
      <c r="E4083">
        <v>1</v>
      </c>
      <c r="F4083" t="s">
        <v>3839</v>
      </c>
      <c r="G4083">
        <v>1.5</v>
      </c>
      <c r="H4083" t="s">
        <v>3839</v>
      </c>
      <c r="I4083">
        <v>1.5</v>
      </c>
      <c r="J4083" t="s">
        <v>25</v>
      </c>
      <c r="K4083" t="s">
        <v>3825</v>
      </c>
      <c r="L4083" t="s">
        <v>4284</v>
      </c>
    </row>
    <row r="4084" spans="1:12" x14ac:dyDescent="0.35">
      <c r="A4084" t="s">
        <v>7185</v>
      </c>
      <c r="B4084" t="s">
        <v>15</v>
      </c>
      <c r="C4084" t="s">
        <v>15</v>
      </c>
      <c r="D4084" t="s">
        <v>3827</v>
      </c>
      <c r="E4084">
        <v>3</v>
      </c>
      <c r="F4084" t="s">
        <v>3842</v>
      </c>
      <c r="G4084">
        <v>2</v>
      </c>
      <c r="H4084" t="s">
        <v>3902</v>
      </c>
      <c r="I4084">
        <v>6</v>
      </c>
      <c r="J4084" t="s">
        <v>3833</v>
      </c>
      <c r="K4084" t="s">
        <v>3833</v>
      </c>
      <c r="L4084" t="s">
        <v>4601</v>
      </c>
    </row>
    <row r="4085" spans="1:12" x14ac:dyDescent="0.35">
      <c r="A4085" t="s">
        <v>7186</v>
      </c>
      <c r="B4085" t="s">
        <v>31</v>
      </c>
      <c r="C4085" t="s">
        <v>31</v>
      </c>
      <c r="D4085" t="s">
        <v>3858</v>
      </c>
      <c r="E4085">
        <v>1</v>
      </c>
      <c r="F4085" t="s">
        <v>3846</v>
      </c>
      <c r="G4085">
        <v>1</v>
      </c>
      <c r="H4085" t="s">
        <v>3833</v>
      </c>
      <c r="I4085">
        <v>1</v>
      </c>
      <c r="J4085" t="s">
        <v>25</v>
      </c>
      <c r="K4085" t="s">
        <v>26</v>
      </c>
      <c r="L4085" t="s">
        <v>3833</v>
      </c>
    </row>
    <row r="4086" spans="1:12" x14ac:dyDescent="0.35">
      <c r="A4086" t="s">
        <v>1613</v>
      </c>
      <c r="B4086" t="s">
        <v>58</v>
      </c>
      <c r="C4086" t="s">
        <v>58</v>
      </c>
      <c r="D4086" t="s">
        <v>3851</v>
      </c>
      <c r="E4086">
        <v>4</v>
      </c>
      <c r="F4086" t="s">
        <v>3879</v>
      </c>
      <c r="G4086">
        <v>4</v>
      </c>
      <c r="H4086" t="s">
        <v>3874</v>
      </c>
      <c r="I4086">
        <v>16</v>
      </c>
      <c r="J4086" t="s">
        <v>36</v>
      </c>
      <c r="K4086" t="s">
        <v>26</v>
      </c>
      <c r="L4086" t="s">
        <v>4616</v>
      </c>
    </row>
    <row r="4087" spans="1:12" x14ac:dyDescent="0.35">
      <c r="A4087" t="s">
        <v>1614</v>
      </c>
      <c r="B4087" t="s">
        <v>3830</v>
      </c>
      <c r="C4087" t="s">
        <v>15</v>
      </c>
      <c r="D4087" t="s">
        <v>3838</v>
      </c>
      <c r="E4087">
        <v>2</v>
      </c>
      <c r="F4087" t="s">
        <v>3842</v>
      </c>
      <c r="G4087">
        <v>2</v>
      </c>
      <c r="H4087" t="s">
        <v>3879</v>
      </c>
      <c r="I4087">
        <v>4</v>
      </c>
      <c r="J4087" t="s">
        <v>25</v>
      </c>
      <c r="K4087" t="s">
        <v>26</v>
      </c>
      <c r="L4087" t="s">
        <v>4423</v>
      </c>
    </row>
    <row r="4088" spans="1:12" x14ac:dyDescent="0.35">
      <c r="A4088" t="s">
        <v>4424</v>
      </c>
      <c r="B4088" t="s">
        <v>3833</v>
      </c>
      <c r="C4088" t="s">
        <v>3826</v>
      </c>
      <c r="D4088" t="s">
        <v>3827</v>
      </c>
      <c r="E4088">
        <v>3</v>
      </c>
      <c r="F4088" t="s">
        <v>3828</v>
      </c>
      <c r="G4088">
        <v>3</v>
      </c>
      <c r="H4088" t="s">
        <v>3829</v>
      </c>
      <c r="I4088">
        <v>9</v>
      </c>
      <c r="J4088" t="s">
        <v>16</v>
      </c>
      <c r="K4088" t="s">
        <v>3833</v>
      </c>
      <c r="L4088" t="s">
        <v>3865</v>
      </c>
    </row>
    <row r="4089" spans="1:12" x14ac:dyDescent="0.35">
      <c r="A4089" t="s">
        <v>1615</v>
      </c>
      <c r="B4089" t="s">
        <v>31</v>
      </c>
      <c r="C4089" t="s">
        <v>31</v>
      </c>
      <c r="D4089" t="s">
        <v>3825</v>
      </c>
      <c r="E4089">
        <v>1</v>
      </c>
      <c r="F4089" t="s">
        <v>3846</v>
      </c>
      <c r="G4089">
        <v>1</v>
      </c>
      <c r="H4089" t="s">
        <v>3846</v>
      </c>
      <c r="I4089">
        <v>1</v>
      </c>
      <c r="J4089" t="s">
        <v>16</v>
      </c>
      <c r="K4089" t="s">
        <v>26</v>
      </c>
      <c r="L4089" t="s">
        <v>4132</v>
      </c>
    </row>
    <row r="4090" spans="1:12" x14ac:dyDescent="0.35">
      <c r="A4090" t="s">
        <v>7187</v>
      </c>
      <c r="B4090" t="s">
        <v>31</v>
      </c>
      <c r="C4090" t="s">
        <v>31</v>
      </c>
      <c r="D4090" t="s">
        <v>3851</v>
      </c>
      <c r="E4090">
        <v>4</v>
      </c>
      <c r="F4090" t="s">
        <v>3846</v>
      </c>
      <c r="G4090">
        <v>1</v>
      </c>
      <c r="H4090" t="s">
        <v>3879</v>
      </c>
      <c r="I4090">
        <v>4</v>
      </c>
      <c r="J4090" t="s">
        <v>3833</v>
      </c>
      <c r="K4090" t="s">
        <v>26</v>
      </c>
      <c r="L4090" t="s">
        <v>4366</v>
      </c>
    </row>
    <row r="4091" spans="1:12" x14ac:dyDescent="0.35">
      <c r="A4091" t="s">
        <v>1616</v>
      </c>
      <c r="B4091" t="s">
        <v>47</v>
      </c>
      <c r="C4091" t="s">
        <v>47</v>
      </c>
      <c r="D4091" t="s">
        <v>3858</v>
      </c>
      <c r="E4091">
        <v>1</v>
      </c>
      <c r="F4091" t="s">
        <v>3879</v>
      </c>
      <c r="G4091">
        <v>4</v>
      </c>
      <c r="H4091" t="s">
        <v>3879</v>
      </c>
      <c r="I4091">
        <v>4</v>
      </c>
      <c r="J4091" t="s">
        <v>16</v>
      </c>
      <c r="K4091" t="s">
        <v>26</v>
      </c>
      <c r="L4091" t="s">
        <v>4855</v>
      </c>
    </row>
    <row r="4092" spans="1:12" x14ac:dyDescent="0.35">
      <c r="A4092" t="s">
        <v>7188</v>
      </c>
      <c r="B4092" t="s">
        <v>24</v>
      </c>
      <c r="C4092" t="s">
        <v>24</v>
      </c>
      <c r="D4092" t="s">
        <v>3827</v>
      </c>
      <c r="E4092">
        <v>3</v>
      </c>
      <c r="F4092" t="s">
        <v>3828</v>
      </c>
      <c r="G4092">
        <v>3</v>
      </c>
      <c r="H4092" t="s">
        <v>3829</v>
      </c>
      <c r="I4092">
        <v>9</v>
      </c>
      <c r="J4092" t="s">
        <v>25</v>
      </c>
      <c r="K4092" t="s">
        <v>3833</v>
      </c>
      <c r="L4092" t="s">
        <v>3950</v>
      </c>
    </row>
    <row r="4093" spans="1:12" x14ac:dyDescent="0.35">
      <c r="A4093" t="s">
        <v>1617</v>
      </c>
      <c r="B4093" t="s">
        <v>84</v>
      </c>
      <c r="C4093" t="s">
        <v>84</v>
      </c>
      <c r="D4093" t="s">
        <v>3851</v>
      </c>
      <c r="E4093">
        <v>4</v>
      </c>
      <c r="F4093" t="s">
        <v>3839</v>
      </c>
      <c r="G4093">
        <v>1.5</v>
      </c>
      <c r="H4093" t="s">
        <v>3902</v>
      </c>
      <c r="I4093">
        <v>6</v>
      </c>
      <c r="J4093" t="s">
        <v>16</v>
      </c>
      <c r="K4093" t="s">
        <v>26</v>
      </c>
      <c r="L4093" t="s">
        <v>4121</v>
      </c>
    </row>
    <row r="4094" spans="1:12" x14ac:dyDescent="0.35">
      <c r="A4094" t="s">
        <v>4425</v>
      </c>
      <c r="B4094" t="s">
        <v>3825</v>
      </c>
      <c r="C4094" t="s">
        <v>42</v>
      </c>
      <c r="D4094" t="s">
        <v>3858</v>
      </c>
      <c r="E4094">
        <v>1</v>
      </c>
      <c r="F4094" t="s">
        <v>3825</v>
      </c>
      <c r="G4094">
        <v>5</v>
      </c>
      <c r="H4094" t="s">
        <v>3849</v>
      </c>
      <c r="I4094">
        <v>5</v>
      </c>
      <c r="J4094" t="s">
        <v>3830</v>
      </c>
      <c r="K4094" t="s">
        <v>3833</v>
      </c>
      <c r="L4094" t="s">
        <v>4426</v>
      </c>
    </row>
    <row r="4095" spans="1:12" x14ac:dyDescent="0.35">
      <c r="A4095" t="s">
        <v>4427</v>
      </c>
      <c r="B4095" t="s">
        <v>3830</v>
      </c>
      <c r="C4095" t="s">
        <v>3826</v>
      </c>
      <c r="D4095" t="s">
        <v>3834</v>
      </c>
      <c r="E4095">
        <v>5</v>
      </c>
      <c r="F4095" t="s">
        <v>3879</v>
      </c>
      <c r="G4095">
        <v>4</v>
      </c>
      <c r="H4095" t="s">
        <v>3880</v>
      </c>
      <c r="I4095">
        <v>20</v>
      </c>
      <c r="J4095" t="s">
        <v>36</v>
      </c>
      <c r="K4095" t="s">
        <v>17</v>
      </c>
      <c r="L4095" t="s">
        <v>4428</v>
      </c>
    </row>
    <row r="4096" spans="1:12" x14ac:dyDescent="0.35">
      <c r="A4096" t="s">
        <v>1618</v>
      </c>
      <c r="B4096" t="s">
        <v>42</v>
      </c>
      <c r="C4096" t="s">
        <v>42</v>
      </c>
      <c r="D4096" t="s">
        <v>3858</v>
      </c>
      <c r="E4096">
        <v>1</v>
      </c>
      <c r="F4096" t="s">
        <v>3849</v>
      </c>
      <c r="G4096">
        <v>5</v>
      </c>
      <c r="H4096" t="s">
        <v>3833</v>
      </c>
      <c r="I4096">
        <v>5</v>
      </c>
      <c r="J4096" t="s">
        <v>25</v>
      </c>
      <c r="K4096" t="s">
        <v>17</v>
      </c>
      <c r="L4096" t="s">
        <v>4194</v>
      </c>
    </row>
    <row r="4097" spans="1:12" x14ac:dyDescent="0.35">
      <c r="A4097" t="s">
        <v>7189</v>
      </c>
      <c r="B4097" t="s">
        <v>42</v>
      </c>
      <c r="C4097" t="s">
        <v>42</v>
      </c>
      <c r="D4097" t="s">
        <v>3834</v>
      </c>
      <c r="E4097">
        <v>5</v>
      </c>
      <c r="F4097" t="s">
        <v>3849</v>
      </c>
      <c r="G4097">
        <v>5</v>
      </c>
      <c r="H4097" t="s">
        <v>3855</v>
      </c>
      <c r="I4097">
        <v>25</v>
      </c>
      <c r="J4097" t="s">
        <v>3833</v>
      </c>
      <c r="K4097" t="s">
        <v>3825</v>
      </c>
      <c r="L4097" t="s">
        <v>4586</v>
      </c>
    </row>
    <row r="4098" spans="1:12" x14ac:dyDescent="0.35">
      <c r="A4098" t="s">
        <v>7190</v>
      </c>
      <c r="B4098" t="s">
        <v>24</v>
      </c>
      <c r="C4098" t="s">
        <v>24</v>
      </c>
      <c r="D4098" t="s">
        <v>3834</v>
      </c>
      <c r="E4098">
        <v>5</v>
      </c>
      <c r="F4098" t="s">
        <v>3828</v>
      </c>
      <c r="G4098">
        <v>3</v>
      </c>
      <c r="H4098" t="s">
        <v>3835</v>
      </c>
      <c r="I4098">
        <v>15</v>
      </c>
      <c r="J4098" t="s">
        <v>3833</v>
      </c>
      <c r="K4098" t="s">
        <v>3833</v>
      </c>
      <c r="L4098" t="s">
        <v>3942</v>
      </c>
    </row>
    <row r="4099" spans="1:12" x14ac:dyDescent="0.35">
      <c r="A4099" t="s">
        <v>7191</v>
      </c>
      <c r="B4099" t="s">
        <v>58</v>
      </c>
      <c r="C4099" t="s">
        <v>58</v>
      </c>
      <c r="D4099" t="s">
        <v>3827</v>
      </c>
      <c r="E4099">
        <v>3</v>
      </c>
      <c r="F4099" t="s">
        <v>3879</v>
      </c>
      <c r="G4099">
        <v>4</v>
      </c>
      <c r="H4099" t="s">
        <v>3852</v>
      </c>
      <c r="I4099">
        <v>12</v>
      </c>
      <c r="J4099" t="s">
        <v>3830</v>
      </c>
      <c r="K4099" t="s">
        <v>17</v>
      </c>
      <c r="L4099" t="s">
        <v>4291</v>
      </c>
    </row>
    <row r="4100" spans="1:12" x14ac:dyDescent="0.35">
      <c r="A4100" t="s">
        <v>7192</v>
      </c>
      <c r="B4100" t="s">
        <v>84</v>
      </c>
      <c r="C4100" t="s">
        <v>84</v>
      </c>
      <c r="D4100" t="s">
        <v>3851</v>
      </c>
      <c r="E4100">
        <v>4</v>
      </c>
      <c r="F4100" t="s">
        <v>3839</v>
      </c>
      <c r="G4100">
        <v>1.5</v>
      </c>
      <c r="H4100" t="s">
        <v>3902</v>
      </c>
      <c r="I4100">
        <v>6</v>
      </c>
      <c r="J4100" t="s">
        <v>3833</v>
      </c>
      <c r="K4100" t="s">
        <v>26</v>
      </c>
      <c r="L4100" t="s">
        <v>4085</v>
      </c>
    </row>
    <row r="4101" spans="1:12" x14ac:dyDescent="0.35">
      <c r="A4101" t="s">
        <v>7193</v>
      </c>
      <c r="B4101" t="s">
        <v>15</v>
      </c>
      <c r="C4101" t="s">
        <v>15</v>
      </c>
      <c r="D4101" t="s">
        <v>3851</v>
      </c>
      <c r="E4101">
        <v>4</v>
      </c>
      <c r="F4101" t="s">
        <v>3842</v>
      </c>
      <c r="G4101">
        <v>2</v>
      </c>
      <c r="H4101" t="s">
        <v>3883</v>
      </c>
      <c r="I4101">
        <v>8</v>
      </c>
      <c r="J4101" t="s">
        <v>3833</v>
      </c>
      <c r="K4101" t="s">
        <v>3833</v>
      </c>
      <c r="L4101" t="s">
        <v>4423</v>
      </c>
    </row>
    <row r="4102" spans="1:12" x14ac:dyDescent="0.35">
      <c r="A4102" t="s">
        <v>4429</v>
      </c>
      <c r="B4102" t="s">
        <v>3825</v>
      </c>
      <c r="C4102" t="s">
        <v>31</v>
      </c>
      <c r="D4102" t="s">
        <v>3830</v>
      </c>
      <c r="E4102">
        <v>4</v>
      </c>
      <c r="F4102" t="s">
        <v>3846</v>
      </c>
      <c r="G4102">
        <v>1</v>
      </c>
      <c r="H4102" t="s">
        <v>3879</v>
      </c>
      <c r="I4102">
        <v>4</v>
      </c>
      <c r="J4102" t="s">
        <v>3833</v>
      </c>
      <c r="K4102" t="s">
        <v>26</v>
      </c>
      <c r="L4102" t="s">
        <v>4085</v>
      </c>
    </row>
    <row r="4103" spans="1:12" x14ac:dyDescent="0.35">
      <c r="A4103" t="s">
        <v>1619</v>
      </c>
      <c r="B4103" t="s">
        <v>31</v>
      </c>
      <c r="C4103" t="s">
        <v>31</v>
      </c>
      <c r="D4103" t="s">
        <v>3858</v>
      </c>
      <c r="E4103">
        <v>1</v>
      </c>
      <c r="F4103" t="s">
        <v>3846</v>
      </c>
      <c r="G4103">
        <v>1</v>
      </c>
      <c r="H4103" t="s">
        <v>3846</v>
      </c>
      <c r="I4103">
        <v>1</v>
      </c>
      <c r="J4103" t="s">
        <v>25</v>
      </c>
      <c r="K4103" t="s">
        <v>17</v>
      </c>
      <c r="L4103" t="s">
        <v>4019</v>
      </c>
    </row>
    <row r="4104" spans="1:12" x14ac:dyDescent="0.35">
      <c r="A4104" t="s">
        <v>1620</v>
      </c>
      <c r="B4104" t="s">
        <v>58</v>
      </c>
      <c r="C4104" t="s">
        <v>58</v>
      </c>
      <c r="D4104" t="s">
        <v>3851</v>
      </c>
      <c r="E4104">
        <v>4</v>
      </c>
      <c r="F4104" t="s">
        <v>3879</v>
      </c>
      <c r="G4104">
        <v>4</v>
      </c>
      <c r="H4104" t="s">
        <v>3874</v>
      </c>
      <c r="I4104">
        <v>16</v>
      </c>
      <c r="J4104" t="s">
        <v>25</v>
      </c>
      <c r="K4104" t="s">
        <v>26</v>
      </c>
      <c r="L4104" t="s">
        <v>4094</v>
      </c>
    </row>
    <row r="4105" spans="1:12" x14ac:dyDescent="0.35">
      <c r="A4105" t="s">
        <v>1621</v>
      </c>
      <c r="B4105" t="s">
        <v>50</v>
      </c>
      <c r="C4105" t="s">
        <v>50</v>
      </c>
      <c r="D4105" t="s">
        <v>3858</v>
      </c>
      <c r="E4105">
        <v>1</v>
      </c>
      <c r="F4105" t="s">
        <v>3828</v>
      </c>
      <c r="G4105">
        <v>3</v>
      </c>
      <c r="H4105" t="s">
        <v>3828</v>
      </c>
      <c r="I4105">
        <v>3</v>
      </c>
      <c r="J4105" t="s">
        <v>25</v>
      </c>
      <c r="K4105" t="s">
        <v>26</v>
      </c>
      <c r="L4105" t="s">
        <v>5137</v>
      </c>
    </row>
    <row r="4106" spans="1:12" x14ac:dyDescent="0.35">
      <c r="A4106" t="s">
        <v>7194</v>
      </c>
      <c r="B4106" t="s">
        <v>42</v>
      </c>
      <c r="C4106" t="s">
        <v>42</v>
      </c>
      <c r="D4106" t="s">
        <v>3827</v>
      </c>
      <c r="E4106">
        <v>3</v>
      </c>
      <c r="F4106" t="s">
        <v>3849</v>
      </c>
      <c r="G4106">
        <v>5</v>
      </c>
      <c r="H4106" t="s">
        <v>3835</v>
      </c>
      <c r="I4106">
        <v>15</v>
      </c>
      <c r="J4106" t="s">
        <v>3833</v>
      </c>
      <c r="K4106" t="s">
        <v>26</v>
      </c>
      <c r="L4106" t="s">
        <v>4795</v>
      </c>
    </row>
    <row r="4107" spans="1:12" x14ac:dyDescent="0.35">
      <c r="A4107" t="s">
        <v>7195</v>
      </c>
      <c r="B4107" t="s">
        <v>42</v>
      </c>
      <c r="C4107" t="s">
        <v>42</v>
      </c>
      <c r="D4107" t="s">
        <v>3851</v>
      </c>
      <c r="E4107">
        <v>4</v>
      </c>
      <c r="F4107" t="s">
        <v>3849</v>
      </c>
      <c r="G4107">
        <v>5</v>
      </c>
      <c r="H4107" t="s">
        <v>3880</v>
      </c>
      <c r="I4107">
        <v>20</v>
      </c>
      <c r="J4107" t="s">
        <v>16</v>
      </c>
      <c r="K4107" t="s">
        <v>3825</v>
      </c>
      <c r="L4107" t="s">
        <v>3971</v>
      </c>
    </row>
    <row r="4108" spans="1:12" x14ac:dyDescent="0.35">
      <c r="A4108" t="s">
        <v>7196</v>
      </c>
      <c r="B4108" t="s">
        <v>84</v>
      </c>
      <c r="C4108" t="s">
        <v>84</v>
      </c>
      <c r="D4108" t="s">
        <v>3834</v>
      </c>
      <c r="E4108">
        <v>5</v>
      </c>
      <c r="F4108" t="s">
        <v>3839</v>
      </c>
      <c r="G4108">
        <v>1.5</v>
      </c>
      <c r="H4108" t="s">
        <v>3899</v>
      </c>
      <c r="I4108">
        <v>7.5</v>
      </c>
      <c r="J4108" t="s">
        <v>3833</v>
      </c>
      <c r="K4108" t="s">
        <v>26</v>
      </c>
      <c r="L4108" t="s">
        <v>4291</v>
      </c>
    </row>
    <row r="4109" spans="1:12" x14ac:dyDescent="0.35">
      <c r="A4109" t="s">
        <v>7197</v>
      </c>
      <c r="B4109" t="s">
        <v>50</v>
      </c>
      <c r="C4109" t="s">
        <v>50</v>
      </c>
      <c r="D4109" t="s">
        <v>3851</v>
      </c>
      <c r="E4109">
        <v>4</v>
      </c>
      <c r="F4109" t="s">
        <v>3830</v>
      </c>
      <c r="G4109">
        <v>3</v>
      </c>
      <c r="H4109" t="s">
        <v>3852</v>
      </c>
      <c r="I4109">
        <v>12</v>
      </c>
      <c r="J4109" t="s">
        <v>16</v>
      </c>
      <c r="K4109" t="s">
        <v>3833</v>
      </c>
      <c r="L4109" t="s">
        <v>4166</v>
      </c>
    </row>
    <row r="4110" spans="1:12" x14ac:dyDescent="0.35">
      <c r="A4110" t="s">
        <v>1622</v>
      </c>
      <c r="B4110" t="s">
        <v>15</v>
      </c>
      <c r="C4110" t="s">
        <v>15</v>
      </c>
      <c r="D4110" t="s">
        <v>3827</v>
      </c>
      <c r="E4110">
        <v>3</v>
      </c>
      <c r="F4110" t="s">
        <v>3842</v>
      </c>
      <c r="G4110">
        <v>2</v>
      </c>
      <c r="H4110" t="s">
        <v>3902</v>
      </c>
      <c r="I4110">
        <v>6</v>
      </c>
      <c r="J4110" t="s">
        <v>25</v>
      </c>
      <c r="K4110" t="s">
        <v>17</v>
      </c>
      <c r="L4110" t="s">
        <v>4268</v>
      </c>
    </row>
    <row r="4111" spans="1:12" x14ac:dyDescent="0.35">
      <c r="A4111" t="s">
        <v>1623</v>
      </c>
      <c r="B4111" t="s">
        <v>42</v>
      </c>
      <c r="C4111" t="s">
        <v>42</v>
      </c>
      <c r="D4111" t="s">
        <v>3834</v>
      </c>
      <c r="E4111">
        <v>5</v>
      </c>
      <c r="F4111" t="s">
        <v>3849</v>
      </c>
      <c r="G4111">
        <v>5</v>
      </c>
      <c r="H4111" t="s">
        <v>3855</v>
      </c>
      <c r="I4111">
        <v>25</v>
      </c>
      <c r="J4111" t="s">
        <v>36</v>
      </c>
      <c r="K4111" t="s">
        <v>26</v>
      </c>
      <c r="L4111" t="s">
        <v>4100</v>
      </c>
    </row>
    <row r="4112" spans="1:12" x14ac:dyDescent="0.35">
      <c r="A4112" t="s">
        <v>7198</v>
      </c>
      <c r="B4112" t="s">
        <v>15</v>
      </c>
      <c r="C4112" t="s">
        <v>15</v>
      </c>
      <c r="D4112" t="s">
        <v>3858</v>
      </c>
      <c r="E4112">
        <v>1</v>
      </c>
      <c r="F4112" t="s">
        <v>3842</v>
      </c>
      <c r="G4112">
        <v>2</v>
      </c>
      <c r="H4112" t="s">
        <v>3842</v>
      </c>
      <c r="I4112">
        <v>2</v>
      </c>
      <c r="J4112" t="s">
        <v>3833</v>
      </c>
      <c r="K4112" t="s">
        <v>3833</v>
      </c>
      <c r="L4112" t="s">
        <v>4350</v>
      </c>
    </row>
    <row r="4113" spans="1:12" x14ac:dyDescent="0.35">
      <c r="A4113" t="s">
        <v>7199</v>
      </c>
      <c r="B4113" t="s">
        <v>58</v>
      </c>
      <c r="C4113" t="s">
        <v>58</v>
      </c>
      <c r="D4113" t="s">
        <v>3825</v>
      </c>
      <c r="E4113">
        <v>1</v>
      </c>
      <c r="F4113" t="s">
        <v>3879</v>
      </c>
      <c r="G4113">
        <v>4</v>
      </c>
      <c r="H4113" t="s">
        <v>3879</v>
      </c>
      <c r="I4113">
        <v>4</v>
      </c>
      <c r="J4113" t="s">
        <v>16</v>
      </c>
      <c r="K4113" t="s">
        <v>3825</v>
      </c>
      <c r="L4113" t="s">
        <v>3910</v>
      </c>
    </row>
    <row r="4114" spans="1:12" x14ac:dyDescent="0.35">
      <c r="A4114" t="s">
        <v>4430</v>
      </c>
      <c r="B4114" t="s">
        <v>3830</v>
      </c>
      <c r="C4114" t="s">
        <v>15</v>
      </c>
      <c r="D4114" t="s">
        <v>3827</v>
      </c>
      <c r="E4114">
        <v>3</v>
      </c>
      <c r="F4114" t="s">
        <v>3842</v>
      </c>
      <c r="G4114">
        <v>2</v>
      </c>
      <c r="H4114" t="s">
        <v>3902</v>
      </c>
      <c r="I4114">
        <v>6</v>
      </c>
      <c r="J4114" t="s">
        <v>16</v>
      </c>
      <c r="K4114" t="s">
        <v>3833</v>
      </c>
      <c r="L4114" t="s">
        <v>4148</v>
      </c>
    </row>
    <row r="4115" spans="1:12" x14ac:dyDescent="0.35">
      <c r="A4115" t="s">
        <v>1624</v>
      </c>
      <c r="B4115" t="s">
        <v>84</v>
      </c>
      <c r="C4115" t="s">
        <v>84</v>
      </c>
      <c r="D4115" t="s">
        <v>3834</v>
      </c>
      <c r="E4115">
        <v>5</v>
      </c>
      <c r="F4115" t="s">
        <v>3839</v>
      </c>
      <c r="G4115">
        <v>1.5</v>
      </c>
      <c r="H4115" t="s">
        <v>3899</v>
      </c>
      <c r="I4115">
        <v>7.5</v>
      </c>
      <c r="J4115" t="s">
        <v>16</v>
      </c>
      <c r="K4115" t="s">
        <v>17</v>
      </c>
      <c r="L4115" t="s">
        <v>5545</v>
      </c>
    </row>
    <row r="4116" spans="1:12" x14ac:dyDescent="0.35">
      <c r="A4116" t="s">
        <v>1625</v>
      </c>
      <c r="B4116" t="s">
        <v>3825</v>
      </c>
      <c r="C4116" t="s">
        <v>15</v>
      </c>
      <c r="D4116" t="s">
        <v>3838</v>
      </c>
      <c r="E4116">
        <v>2</v>
      </c>
      <c r="F4116" t="s">
        <v>3842</v>
      </c>
      <c r="G4116">
        <v>2</v>
      </c>
      <c r="H4116" t="s">
        <v>3879</v>
      </c>
      <c r="I4116">
        <v>4</v>
      </c>
      <c r="J4116" t="s">
        <v>16</v>
      </c>
      <c r="K4116" t="s">
        <v>17</v>
      </c>
      <c r="L4116" t="s">
        <v>4431</v>
      </c>
    </row>
    <row r="4117" spans="1:12" x14ac:dyDescent="0.35">
      <c r="A4117" t="s">
        <v>4432</v>
      </c>
      <c r="B4117" t="s">
        <v>3825</v>
      </c>
      <c r="C4117" t="s">
        <v>3826</v>
      </c>
      <c r="D4117" t="s">
        <v>3834</v>
      </c>
      <c r="E4117">
        <v>5</v>
      </c>
      <c r="F4117" t="s">
        <v>3879</v>
      </c>
      <c r="G4117">
        <v>4</v>
      </c>
      <c r="H4117" t="s">
        <v>3880</v>
      </c>
      <c r="I4117">
        <v>20</v>
      </c>
      <c r="J4117" t="s">
        <v>3830</v>
      </c>
      <c r="K4117" t="s">
        <v>26</v>
      </c>
      <c r="L4117" t="s">
        <v>4433</v>
      </c>
    </row>
    <row r="4118" spans="1:12" x14ac:dyDescent="0.35">
      <c r="A4118" t="s">
        <v>4434</v>
      </c>
      <c r="B4118" t="s">
        <v>3830</v>
      </c>
      <c r="C4118" t="s">
        <v>3826</v>
      </c>
      <c r="D4118" t="s">
        <v>3838</v>
      </c>
      <c r="E4118">
        <v>2</v>
      </c>
      <c r="F4118" t="s">
        <v>3879</v>
      </c>
      <c r="G4118">
        <v>4</v>
      </c>
      <c r="H4118" t="s">
        <v>3883</v>
      </c>
      <c r="I4118">
        <v>8</v>
      </c>
      <c r="J4118" t="s">
        <v>25</v>
      </c>
      <c r="K4118" t="s">
        <v>3830</v>
      </c>
      <c r="L4118" t="s">
        <v>4435</v>
      </c>
    </row>
    <row r="4119" spans="1:12" x14ac:dyDescent="0.35">
      <c r="A4119" t="s">
        <v>7200</v>
      </c>
      <c r="B4119" t="s">
        <v>24</v>
      </c>
      <c r="C4119" t="s">
        <v>24</v>
      </c>
      <c r="D4119" t="s">
        <v>3858</v>
      </c>
      <c r="E4119">
        <v>1</v>
      </c>
      <c r="F4119" t="s">
        <v>3828</v>
      </c>
      <c r="G4119">
        <v>3</v>
      </c>
      <c r="H4119" t="s">
        <v>3828</v>
      </c>
      <c r="I4119">
        <v>3</v>
      </c>
      <c r="J4119" t="s">
        <v>16</v>
      </c>
      <c r="K4119" t="s">
        <v>3825</v>
      </c>
      <c r="L4119" t="s">
        <v>4099</v>
      </c>
    </row>
    <row r="4120" spans="1:12" x14ac:dyDescent="0.35">
      <c r="A4120" t="s">
        <v>7201</v>
      </c>
      <c r="B4120" t="s">
        <v>84</v>
      </c>
      <c r="C4120" t="s">
        <v>84</v>
      </c>
      <c r="D4120" t="s">
        <v>3858</v>
      </c>
      <c r="E4120">
        <v>1</v>
      </c>
      <c r="F4120" t="s">
        <v>3839</v>
      </c>
      <c r="G4120">
        <v>1.5</v>
      </c>
      <c r="H4120" t="s">
        <v>3839</v>
      </c>
      <c r="I4120">
        <v>1.5</v>
      </c>
      <c r="J4120" t="s">
        <v>25</v>
      </c>
      <c r="K4120" t="s">
        <v>3833</v>
      </c>
      <c r="L4120" t="s">
        <v>3997</v>
      </c>
    </row>
    <row r="4121" spans="1:12" x14ac:dyDescent="0.35">
      <c r="A4121" t="s">
        <v>4436</v>
      </c>
      <c r="B4121" t="s">
        <v>3833</v>
      </c>
      <c r="C4121" t="s">
        <v>3826</v>
      </c>
      <c r="D4121" t="s">
        <v>3834</v>
      </c>
      <c r="E4121">
        <v>5</v>
      </c>
      <c r="F4121" t="s">
        <v>3828</v>
      </c>
      <c r="G4121">
        <v>3</v>
      </c>
      <c r="H4121" t="s">
        <v>3835</v>
      </c>
      <c r="I4121">
        <v>15</v>
      </c>
      <c r="J4121" t="s">
        <v>16</v>
      </c>
      <c r="K4121" t="s">
        <v>17</v>
      </c>
      <c r="L4121" t="s">
        <v>4127</v>
      </c>
    </row>
    <row r="4122" spans="1:12" x14ac:dyDescent="0.35">
      <c r="A4122" t="s">
        <v>1626</v>
      </c>
      <c r="B4122" t="s">
        <v>50</v>
      </c>
      <c r="C4122" t="s">
        <v>50</v>
      </c>
      <c r="D4122" t="s">
        <v>3838</v>
      </c>
      <c r="E4122">
        <v>2</v>
      </c>
      <c r="F4122" t="s">
        <v>3828</v>
      </c>
      <c r="G4122">
        <v>3</v>
      </c>
      <c r="H4122" t="s">
        <v>3902</v>
      </c>
      <c r="I4122">
        <v>6</v>
      </c>
      <c r="J4122" t="s">
        <v>36</v>
      </c>
      <c r="K4122" t="s">
        <v>26</v>
      </c>
      <c r="L4122" t="s">
        <v>5764</v>
      </c>
    </row>
    <row r="4123" spans="1:12" x14ac:dyDescent="0.35">
      <c r="A4123" t="s">
        <v>1627</v>
      </c>
      <c r="B4123" t="s">
        <v>47</v>
      </c>
      <c r="C4123" t="s">
        <v>47</v>
      </c>
      <c r="D4123" t="s">
        <v>3827</v>
      </c>
      <c r="E4123">
        <v>3</v>
      </c>
      <c r="F4123" t="s">
        <v>3879</v>
      </c>
      <c r="G4123">
        <v>4</v>
      </c>
      <c r="H4123" t="s">
        <v>3852</v>
      </c>
      <c r="I4123">
        <v>12</v>
      </c>
      <c r="J4123" t="s">
        <v>16</v>
      </c>
      <c r="K4123" t="s">
        <v>17</v>
      </c>
      <c r="L4123" t="s">
        <v>4291</v>
      </c>
    </row>
    <row r="4124" spans="1:12" x14ac:dyDescent="0.35">
      <c r="A4124" t="s">
        <v>7202</v>
      </c>
      <c r="B4124" t="s">
        <v>50</v>
      </c>
      <c r="C4124" t="s">
        <v>50</v>
      </c>
      <c r="D4124" t="s">
        <v>3834</v>
      </c>
      <c r="E4124">
        <v>5</v>
      </c>
      <c r="F4124" t="s">
        <v>3828</v>
      </c>
      <c r="G4124">
        <v>3</v>
      </c>
      <c r="H4124" t="s">
        <v>3835</v>
      </c>
      <c r="I4124">
        <v>15</v>
      </c>
      <c r="J4124" t="s">
        <v>25</v>
      </c>
      <c r="K4124" t="s">
        <v>3830</v>
      </c>
      <c r="L4124" t="s">
        <v>4954</v>
      </c>
    </row>
    <row r="4125" spans="1:12" x14ac:dyDescent="0.35">
      <c r="A4125" t="s">
        <v>7203</v>
      </c>
      <c r="B4125" t="s">
        <v>31</v>
      </c>
      <c r="C4125" t="s">
        <v>31</v>
      </c>
      <c r="D4125" t="s">
        <v>3827</v>
      </c>
      <c r="E4125">
        <v>3</v>
      </c>
      <c r="F4125" t="s">
        <v>3830</v>
      </c>
      <c r="G4125">
        <v>1</v>
      </c>
      <c r="H4125" t="s">
        <v>3828</v>
      </c>
      <c r="I4125">
        <v>3</v>
      </c>
      <c r="J4125" t="s">
        <v>3833</v>
      </c>
      <c r="K4125" t="s">
        <v>26</v>
      </c>
      <c r="L4125" t="s">
        <v>3833</v>
      </c>
    </row>
    <row r="4126" spans="1:12" x14ac:dyDescent="0.35">
      <c r="A4126" t="s">
        <v>1628</v>
      </c>
      <c r="B4126" t="s">
        <v>58</v>
      </c>
      <c r="C4126" t="s">
        <v>58</v>
      </c>
      <c r="D4126" t="s">
        <v>3851</v>
      </c>
      <c r="E4126">
        <v>4</v>
      </c>
      <c r="F4126" t="s">
        <v>3879</v>
      </c>
      <c r="G4126">
        <v>4</v>
      </c>
      <c r="H4126" t="s">
        <v>3874</v>
      </c>
      <c r="I4126">
        <v>16</v>
      </c>
      <c r="J4126" t="s">
        <v>25</v>
      </c>
      <c r="K4126" t="s">
        <v>17</v>
      </c>
      <c r="L4126" t="s">
        <v>4388</v>
      </c>
    </row>
    <row r="4127" spans="1:12" x14ac:dyDescent="0.35">
      <c r="A4127" t="s">
        <v>7204</v>
      </c>
      <c r="B4127" t="s">
        <v>47</v>
      </c>
      <c r="C4127" t="s">
        <v>47</v>
      </c>
      <c r="D4127" t="s">
        <v>3851</v>
      </c>
      <c r="E4127">
        <v>4</v>
      </c>
      <c r="F4127" t="s">
        <v>3879</v>
      </c>
      <c r="G4127">
        <v>4</v>
      </c>
      <c r="H4127" t="s">
        <v>3874</v>
      </c>
      <c r="I4127">
        <v>16</v>
      </c>
      <c r="J4127" t="s">
        <v>3833</v>
      </c>
      <c r="K4127" t="s">
        <v>26</v>
      </c>
      <c r="L4127" t="s">
        <v>4366</v>
      </c>
    </row>
    <row r="4128" spans="1:12" x14ac:dyDescent="0.35">
      <c r="A4128" t="s">
        <v>1629</v>
      </c>
      <c r="B4128" t="s">
        <v>31</v>
      </c>
      <c r="C4128" t="s">
        <v>31</v>
      </c>
      <c r="D4128" t="s">
        <v>3834</v>
      </c>
      <c r="E4128">
        <v>5</v>
      </c>
      <c r="F4128" t="s">
        <v>3846</v>
      </c>
      <c r="G4128">
        <v>1</v>
      </c>
      <c r="H4128" t="s">
        <v>3849</v>
      </c>
      <c r="I4128">
        <v>5</v>
      </c>
      <c r="J4128" t="s">
        <v>16</v>
      </c>
      <c r="K4128" t="s">
        <v>17</v>
      </c>
      <c r="L4128" t="s">
        <v>5035</v>
      </c>
    </row>
    <row r="4129" spans="1:12" x14ac:dyDescent="0.35">
      <c r="A4129" t="s">
        <v>7205</v>
      </c>
      <c r="B4129" t="s">
        <v>31</v>
      </c>
      <c r="C4129" t="s">
        <v>31</v>
      </c>
      <c r="D4129" t="s">
        <v>3851</v>
      </c>
      <c r="E4129">
        <v>4</v>
      </c>
      <c r="F4129" t="s">
        <v>3830</v>
      </c>
      <c r="G4129">
        <v>1</v>
      </c>
      <c r="H4129" t="s">
        <v>3879</v>
      </c>
      <c r="I4129">
        <v>4</v>
      </c>
      <c r="J4129" t="s">
        <v>3833</v>
      </c>
      <c r="K4129" t="s">
        <v>17</v>
      </c>
      <c r="L4129" t="s">
        <v>4752</v>
      </c>
    </row>
    <row r="4130" spans="1:12" x14ac:dyDescent="0.35">
      <c r="A4130" t="s">
        <v>1630</v>
      </c>
      <c r="B4130" t="s">
        <v>50</v>
      </c>
      <c r="C4130" t="s">
        <v>50</v>
      </c>
      <c r="D4130" t="s">
        <v>3838</v>
      </c>
      <c r="E4130">
        <v>2</v>
      </c>
      <c r="F4130" t="s">
        <v>3828</v>
      </c>
      <c r="G4130">
        <v>3</v>
      </c>
      <c r="H4130" t="s">
        <v>3902</v>
      </c>
      <c r="I4130">
        <v>6</v>
      </c>
      <c r="J4130" t="s">
        <v>25</v>
      </c>
      <c r="K4130" t="s">
        <v>26</v>
      </c>
      <c r="L4130" t="s">
        <v>3927</v>
      </c>
    </row>
    <row r="4131" spans="1:12" x14ac:dyDescent="0.35">
      <c r="A4131" t="s">
        <v>1631</v>
      </c>
      <c r="B4131" t="s">
        <v>3830</v>
      </c>
      <c r="C4131" t="s">
        <v>42</v>
      </c>
      <c r="D4131" t="s">
        <v>3827</v>
      </c>
      <c r="E4131">
        <v>3</v>
      </c>
      <c r="F4131" t="s">
        <v>3849</v>
      </c>
      <c r="G4131">
        <v>5</v>
      </c>
      <c r="H4131" t="s">
        <v>3835</v>
      </c>
      <c r="I4131">
        <v>15</v>
      </c>
      <c r="J4131" t="s">
        <v>25</v>
      </c>
      <c r="K4131" t="s">
        <v>17</v>
      </c>
      <c r="L4131" t="s">
        <v>4364</v>
      </c>
    </row>
    <row r="4132" spans="1:12" x14ac:dyDescent="0.35">
      <c r="A4132" t="s">
        <v>7206</v>
      </c>
      <c r="B4132" t="s">
        <v>24</v>
      </c>
      <c r="C4132" t="s">
        <v>24</v>
      </c>
      <c r="D4132" t="s">
        <v>3851</v>
      </c>
      <c r="E4132">
        <v>4</v>
      </c>
      <c r="F4132" t="s">
        <v>3828</v>
      </c>
      <c r="G4132">
        <v>3</v>
      </c>
      <c r="H4132" t="s">
        <v>3852</v>
      </c>
      <c r="I4132">
        <v>12</v>
      </c>
      <c r="J4132" t="s">
        <v>3833</v>
      </c>
      <c r="K4132" t="s">
        <v>17</v>
      </c>
      <c r="L4132" t="s">
        <v>5016</v>
      </c>
    </row>
    <row r="4133" spans="1:12" x14ac:dyDescent="0.35">
      <c r="A4133" t="s">
        <v>7207</v>
      </c>
      <c r="B4133" t="s">
        <v>84</v>
      </c>
      <c r="C4133" t="s">
        <v>84</v>
      </c>
      <c r="D4133" t="s">
        <v>3827</v>
      </c>
      <c r="E4133">
        <v>3</v>
      </c>
      <c r="F4133" t="s">
        <v>3839</v>
      </c>
      <c r="G4133">
        <v>1.5</v>
      </c>
      <c r="H4133" t="s">
        <v>4060</v>
      </c>
      <c r="I4133">
        <v>4.5</v>
      </c>
      <c r="J4133" t="s">
        <v>3833</v>
      </c>
      <c r="K4133" t="s">
        <v>3833</v>
      </c>
      <c r="L4133" t="s">
        <v>4816</v>
      </c>
    </row>
    <row r="4134" spans="1:12" x14ac:dyDescent="0.35">
      <c r="A4134" t="s">
        <v>7208</v>
      </c>
      <c r="B4134" t="s">
        <v>24</v>
      </c>
      <c r="C4134" t="s">
        <v>24</v>
      </c>
      <c r="D4134" t="s">
        <v>3858</v>
      </c>
      <c r="E4134">
        <v>1</v>
      </c>
      <c r="F4134" t="s">
        <v>3828</v>
      </c>
      <c r="G4134">
        <v>3</v>
      </c>
      <c r="H4134" t="s">
        <v>3828</v>
      </c>
      <c r="I4134">
        <v>3</v>
      </c>
      <c r="J4134" t="s">
        <v>3833</v>
      </c>
      <c r="K4134" t="s">
        <v>3833</v>
      </c>
      <c r="L4134" t="s">
        <v>3927</v>
      </c>
    </row>
    <row r="4135" spans="1:12" x14ac:dyDescent="0.35">
      <c r="A4135" t="s">
        <v>7209</v>
      </c>
      <c r="B4135" t="s">
        <v>50</v>
      </c>
      <c r="C4135" t="s">
        <v>50</v>
      </c>
      <c r="D4135" t="s">
        <v>3858</v>
      </c>
      <c r="E4135">
        <v>1</v>
      </c>
      <c r="F4135" t="s">
        <v>3828</v>
      </c>
      <c r="G4135">
        <v>3</v>
      </c>
      <c r="H4135" t="s">
        <v>3828</v>
      </c>
      <c r="I4135">
        <v>3</v>
      </c>
      <c r="J4135" t="s">
        <v>3833</v>
      </c>
      <c r="K4135" t="s">
        <v>3833</v>
      </c>
      <c r="L4135" t="s">
        <v>4175</v>
      </c>
    </row>
    <row r="4136" spans="1:12" x14ac:dyDescent="0.35">
      <c r="A4136" t="s">
        <v>1632</v>
      </c>
      <c r="B4136" t="s">
        <v>31</v>
      </c>
      <c r="C4136" t="s">
        <v>31</v>
      </c>
      <c r="D4136" t="s">
        <v>3834</v>
      </c>
      <c r="E4136">
        <v>5</v>
      </c>
      <c r="F4136" t="s">
        <v>3846</v>
      </c>
      <c r="G4136">
        <v>1</v>
      </c>
      <c r="H4136" t="s">
        <v>3849</v>
      </c>
      <c r="I4136">
        <v>5</v>
      </c>
      <c r="J4136" t="s">
        <v>16</v>
      </c>
      <c r="K4136" t="s">
        <v>17</v>
      </c>
      <c r="L4136" t="s">
        <v>4740</v>
      </c>
    </row>
    <row r="4137" spans="1:12" x14ac:dyDescent="0.35">
      <c r="A4137" t="s">
        <v>7210</v>
      </c>
      <c r="B4137" t="s">
        <v>24</v>
      </c>
      <c r="C4137" t="s">
        <v>24</v>
      </c>
      <c r="D4137" t="s">
        <v>3827</v>
      </c>
      <c r="E4137">
        <v>3</v>
      </c>
      <c r="F4137" t="s">
        <v>3828</v>
      </c>
      <c r="G4137">
        <v>3</v>
      </c>
      <c r="H4137" t="s">
        <v>3829</v>
      </c>
      <c r="I4137">
        <v>9</v>
      </c>
      <c r="J4137" t="s">
        <v>3833</v>
      </c>
      <c r="K4137" t="s">
        <v>17</v>
      </c>
      <c r="L4137" t="s">
        <v>3847</v>
      </c>
    </row>
    <row r="4138" spans="1:12" x14ac:dyDescent="0.35">
      <c r="A4138" t="s">
        <v>7211</v>
      </c>
      <c r="B4138" t="s">
        <v>15</v>
      </c>
      <c r="C4138" t="s">
        <v>15</v>
      </c>
      <c r="D4138" t="s">
        <v>3830</v>
      </c>
      <c r="E4138">
        <v>1</v>
      </c>
      <c r="F4138" t="s">
        <v>3842</v>
      </c>
      <c r="G4138">
        <v>2</v>
      </c>
      <c r="H4138" t="s">
        <v>3842</v>
      </c>
      <c r="I4138">
        <v>2</v>
      </c>
      <c r="J4138" t="s">
        <v>3833</v>
      </c>
      <c r="K4138" t="s">
        <v>17</v>
      </c>
      <c r="L4138" t="s">
        <v>3963</v>
      </c>
    </row>
    <row r="4139" spans="1:12" x14ac:dyDescent="0.35">
      <c r="A4139" t="s">
        <v>1633</v>
      </c>
      <c r="B4139" t="s">
        <v>84</v>
      </c>
      <c r="C4139" t="s">
        <v>84</v>
      </c>
      <c r="D4139" t="s">
        <v>3833</v>
      </c>
      <c r="E4139">
        <v>1</v>
      </c>
      <c r="F4139" t="s">
        <v>3839</v>
      </c>
      <c r="G4139">
        <v>1.5</v>
      </c>
      <c r="H4139" t="s">
        <v>3839</v>
      </c>
      <c r="I4139">
        <v>1.5</v>
      </c>
      <c r="J4139" t="s">
        <v>25</v>
      </c>
      <c r="K4139" t="s">
        <v>26</v>
      </c>
      <c r="L4139" t="s">
        <v>4362</v>
      </c>
    </row>
    <row r="4140" spans="1:12" x14ac:dyDescent="0.35">
      <c r="A4140" t="s">
        <v>1634</v>
      </c>
      <c r="B4140" t="s">
        <v>15</v>
      </c>
      <c r="C4140" t="s">
        <v>15</v>
      </c>
      <c r="D4140" t="s">
        <v>3858</v>
      </c>
      <c r="E4140">
        <v>1</v>
      </c>
      <c r="F4140" t="s">
        <v>3842</v>
      </c>
      <c r="G4140">
        <v>2</v>
      </c>
      <c r="H4140" t="s">
        <v>3842</v>
      </c>
      <c r="I4140">
        <v>2</v>
      </c>
      <c r="J4140" t="s">
        <v>36</v>
      </c>
      <c r="K4140" t="s">
        <v>26</v>
      </c>
      <c r="L4140" t="s">
        <v>3975</v>
      </c>
    </row>
    <row r="4141" spans="1:12" x14ac:dyDescent="0.35">
      <c r="A4141" t="s">
        <v>7212</v>
      </c>
      <c r="B4141" t="s">
        <v>24</v>
      </c>
      <c r="C4141" t="s">
        <v>24</v>
      </c>
      <c r="D4141" t="s">
        <v>3838</v>
      </c>
      <c r="E4141">
        <v>2</v>
      </c>
      <c r="F4141" t="s">
        <v>3828</v>
      </c>
      <c r="G4141">
        <v>3</v>
      </c>
      <c r="H4141" t="s">
        <v>3902</v>
      </c>
      <c r="I4141">
        <v>6</v>
      </c>
      <c r="J4141" t="s">
        <v>3830</v>
      </c>
      <c r="K4141" t="s">
        <v>26</v>
      </c>
      <c r="L4141" t="s">
        <v>4631</v>
      </c>
    </row>
    <row r="4142" spans="1:12" x14ac:dyDescent="0.35">
      <c r="A4142" t="s">
        <v>1635</v>
      </c>
      <c r="B4142" t="s">
        <v>42</v>
      </c>
      <c r="C4142" t="s">
        <v>42</v>
      </c>
      <c r="D4142" t="s">
        <v>3827</v>
      </c>
      <c r="E4142">
        <v>3</v>
      </c>
      <c r="F4142" t="s">
        <v>3849</v>
      </c>
      <c r="G4142">
        <v>5</v>
      </c>
      <c r="H4142" t="s">
        <v>3835</v>
      </c>
      <c r="I4142">
        <v>15</v>
      </c>
      <c r="J4142" t="s">
        <v>25</v>
      </c>
      <c r="K4142" t="s">
        <v>17</v>
      </c>
      <c r="L4142" t="s">
        <v>4257</v>
      </c>
    </row>
    <row r="4143" spans="1:12" x14ac:dyDescent="0.35">
      <c r="A4143" t="s">
        <v>1636</v>
      </c>
      <c r="B4143" t="s">
        <v>50</v>
      </c>
      <c r="C4143" t="s">
        <v>50</v>
      </c>
      <c r="D4143" t="s">
        <v>3858</v>
      </c>
      <c r="E4143">
        <v>1</v>
      </c>
      <c r="F4143" t="s">
        <v>3828</v>
      </c>
      <c r="G4143">
        <v>3</v>
      </c>
      <c r="H4143" t="s">
        <v>3828</v>
      </c>
      <c r="I4143">
        <v>3</v>
      </c>
      <c r="J4143" t="s">
        <v>36</v>
      </c>
      <c r="K4143" t="s">
        <v>26</v>
      </c>
      <c r="L4143" t="s">
        <v>4401</v>
      </c>
    </row>
    <row r="4144" spans="1:12" x14ac:dyDescent="0.35">
      <c r="A4144" t="s">
        <v>1637</v>
      </c>
      <c r="B4144" t="s">
        <v>47</v>
      </c>
      <c r="C4144" t="s">
        <v>47</v>
      </c>
      <c r="D4144" t="s">
        <v>3851</v>
      </c>
      <c r="E4144">
        <v>4</v>
      </c>
      <c r="F4144" t="s">
        <v>3879</v>
      </c>
      <c r="G4144">
        <v>4</v>
      </c>
      <c r="H4144" t="s">
        <v>3874</v>
      </c>
      <c r="I4144">
        <v>16</v>
      </c>
      <c r="J4144" t="s">
        <v>25</v>
      </c>
      <c r="K4144" t="s">
        <v>26</v>
      </c>
      <c r="L4144" t="s">
        <v>4240</v>
      </c>
    </row>
    <row r="4145" spans="1:12" x14ac:dyDescent="0.35">
      <c r="A4145" t="s">
        <v>7213</v>
      </c>
      <c r="B4145" t="s">
        <v>47</v>
      </c>
      <c r="C4145" t="s">
        <v>47</v>
      </c>
      <c r="D4145" t="s">
        <v>3827</v>
      </c>
      <c r="E4145">
        <v>3</v>
      </c>
      <c r="F4145" t="s">
        <v>3879</v>
      </c>
      <c r="G4145">
        <v>4</v>
      </c>
      <c r="H4145" t="s">
        <v>3852</v>
      </c>
      <c r="I4145">
        <v>12</v>
      </c>
      <c r="J4145" t="s">
        <v>3833</v>
      </c>
      <c r="K4145" t="s">
        <v>17</v>
      </c>
      <c r="L4145" t="s">
        <v>4019</v>
      </c>
    </row>
    <row r="4146" spans="1:12" x14ac:dyDescent="0.35">
      <c r="A4146" t="s">
        <v>7214</v>
      </c>
      <c r="B4146" t="s">
        <v>15</v>
      </c>
      <c r="C4146" t="s">
        <v>15</v>
      </c>
      <c r="D4146" t="s">
        <v>3838</v>
      </c>
      <c r="E4146">
        <v>2</v>
      </c>
      <c r="F4146" t="s">
        <v>3842</v>
      </c>
      <c r="G4146">
        <v>2</v>
      </c>
      <c r="H4146" t="s">
        <v>3879</v>
      </c>
      <c r="I4146">
        <v>4</v>
      </c>
      <c r="J4146" t="s">
        <v>3833</v>
      </c>
      <c r="K4146" t="s">
        <v>3825</v>
      </c>
      <c r="L4146" t="s">
        <v>4183</v>
      </c>
    </row>
    <row r="4147" spans="1:12" x14ac:dyDescent="0.35">
      <c r="A4147" t="s">
        <v>7215</v>
      </c>
      <c r="B4147" t="s">
        <v>50</v>
      </c>
      <c r="C4147" t="s">
        <v>50</v>
      </c>
      <c r="D4147" t="s">
        <v>3838</v>
      </c>
      <c r="E4147">
        <v>2</v>
      </c>
      <c r="F4147" t="s">
        <v>3828</v>
      </c>
      <c r="G4147">
        <v>3</v>
      </c>
      <c r="H4147" t="s">
        <v>3902</v>
      </c>
      <c r="I4147">
        <v>6</v>
      </c>
      <c r="J4147" t="s">
        <v>3833</v>
      </c>
      <c r="K4147" t="s">
        <v>26</v>
      </c>
      <c r="L4147" t="s">
        <v>4032</v>
      </c>
    </row>
    <row r="4148" spans="1:12" x14ac:dyDescent="0.35">
      <c r="A4148" t="s">
        <v>7216</v>
      </c>
      <c r="B4148" t="s">
        <v>50</v>
      </c>
      <c r="C4148" t="s">
        <v>50</v>
      </c>
      <c r="D4148" t="s">
        <v>3827</v>
      </c>
      <c r="E4148">
        <v>3</v>
      </c>
      <c r="F4148" t="s">
        <v>3828</v>
      </c>
      <c r="G4148">
        <v>3</v>
      </c>
      <c r="H4148" t="s">
        <v>3829</v>
      </c>
      <c r="I4148">
        <v>9</v>
      </c>
      <c r="J4148" t="s">
        <v>16</v>
      </c>
      <c r="K4148" t="s">
        <v>3833</v>
      </c>
      <c r="L4148" t="s">
        <v>4574</v>
      </c>
    </row>
    <row r="4149" spans="1:12" x14ac:dyDescent="0.35">
      <c r="A4149" t="s">
        <v>7217</v>
      </c>
      <c r="B4149" t="s">
        <v>84</v>
      </c>
      <c r="C4149" t="s">
        <v>84</v>
      </c>
      <c r="D4149" t="s">
        <v>3838</v>
      </c>
      <c r="E4149">
        <v>2</v>
      </c>
      <c r="F4149" t="s">
        <v>3839</v>
      </c>
      <c r="G4149">
        <v>1.5</v>
      </c>
      <c r="H4149" t="s">
        <v>3833</v>
      </c>
      <c r="I4149">
        <v>3</v>
      </c>
      <c r="J4149" t="s">
        <v>16</v>
      </c>
      <c r="K4149" t="s">
        <v>3830</v>
      </c>
      <c r="L4149" t="s">
        <v>4708</v>
      </c>
    </row>
    <row r="4150" spans="1:12" x14ac:dyDescent="0.35">
      <c r="A4150" t="s">
        <v>1638</v>
      </c>
      <c r="B4150" t="s">
        <v>24</v>
      </c>
      <c r="C4150" t="s">
        <v>24</v>
      </c>
      <c r="D4150" t="s">
        <v>3838</v>
      </c>
      <c r="E4150">
        <v>2</v>
      </c>
      <c r="F4150" t="s">
        <v>3828</v>
      </c>
      <c r="G4150">
        <v>3</v>
      </c>
      <c r="H4150" t="s">
        <v>3902</v>
      </c>
      <c r="I4150">
        <v>6</v>
      </c>
      <c r="J4150" t="s">
        <v>25</v>
      </c>
      <c r="K4150" t="s">
        <v>17</v>
      </c>
      <c r="L4150" t="s">
        <v>4257</v>
      </c>
    </row>
    <row r="4151" spans="1:12" x14ac:dyDescent="0.35">
      <c r="A4151" t="s">
        <v>1639</v>
      </c>
      <c r="B4151" t="s">
        <v>24</v>
      </c>
      <c r="C4151" t="s">
        <v>24</v>
      </c>
      <c r="D4151" t="s">
        <v>3851</v>
      </c>
      <c r="E4151">
        <v>4</v>
      </c>
      <c r="F4151" t="s">
        <v>3828</v>
      </c>
      <c r="G4151">
        <v>3</v>
      </c>
      <c r="H4151" t="s">
        <v>3852</v>
      </c>
      <c r="I4151">
        <v>12</v>
      </c>
      <c r="J4151" t="s">
        <v>25</v>
      </c>
      <c r="K4151" t="s">
        <v>26</v>
      </c>
      <c r="L4151" t="s">
        <v>4040</v>
      </c>
    </row>
    <row r="4152" spans="1:12" x14ac:dyDescent="0.35">
      <c r="A4152" t="s">
        <v>7218</v>
      </c>
      <c r="B4152" t="s">
        <v>42</v>
      </c>
      <c r="C4152" t="s">
        <v>42</v>
      </c>
      <c r="D4152" t="s">
        <v>3858</v>
      </c>
      <c r="E4152">
        <v>1</v>
      </c>
      <c r="F4152" t="s">
        <v>3849</v>
      </c>
      <c r="G4152">
        <v>5</v>
      </c>
      <c r="H4152" t="s">
        <v>3849</v>
      </c>
      <c r="I4152">
        <v>5</v>
      </c>
      <c r="J4152" t="s">
        <v>3833</v>
      </c>
      <c r="K4152" t="s">
        <v>26</v>
      </c>
      <c r="L4152" t="s">
        <v>4226</v>
      </c>
    </row>
    <row r="4153" spans="1:12" x14ac:dyDescent="0.35">
      <c r="A4153" t="s">
        <v>4437</v>
      </c>
      <c r="B4153" t="s">
        <v>3830</v>
      </c>
      <c r="C4153" t="s">
        <v>84</v>
      </c>
      <c r="D4153" t="s">
        <v>3834</v>
      </c>
      <c r="E4153">
        <v>5</v>
      </c>
      <c r="F4153" t="s">
        <v>3839</v>
      </c>
      <c r="G4153">
        <v>1.5</v>
      </c>
      <c r="H4153" t="s">
        <v>3899</v>
      </c>
      <c r="I4153">
        <v>7.5</v>
      </c>
      <c r="J4153" t="s">
        <v>3833</v>
      </c>
      <c r="K4153" t="s">
        <v>26</v>
      </c>
      <c r="L4153" t="s">
        <v>3969</v>
      </c>
    </row>
    <row r="4154" spans="1:12" x14ac:dyDescent="0.35">
      <c r="A4154" t="s">
        <v>4438</v>
      </c>
      <c r="B4154" t="s">
        <v>3830</v>
      </c>
      <c r="C4154" t="s">
        <v>3826</v>
      </c>
      <c r="D4154" t="s">
        <v>3838</v>
      </c>
      <c r="E4154">
        <v>2</v>
      </c>
      <c r="F4154" t="s">
        <v>3830</v>
      </c>
      <c r="G4154" t="s">
        <v>3826</v>
      </c>
      <c r="H4154" t="s">
        <v>3825</v>
      </c>
      <c r="I4154" t="s">
        <v>3826</v>
      </c>
      <c r="J4154" t="s">
        <v>3833</v>
      </c>
      <c r="K4154" t="s">
        <v>26</v>
      </c>
      <c r="L4154" t="s">
        <v>4439</v>
      </c>
    </row>
    <row r="4155" spans="1:12" x14ac:dyDescent="0.35">
      <c r="A4155" t="s">
        <v>7219</v>
      </c>
      <c r="B4155" t="s">
        <v>15</v>
      </c>
      <c r="C4155" t="s">
        <v>15</v>
      </c>
      <c r="D4155" t="s">
        <v>3838</v>
      </c>
      <c r="E4155">
        <v>2</v>
      </c>
      <c r="F4155" t="s">
        <v>3842</v>
      </c>
      <c r="G4155">
        <v>2</v>
      </c>
      <c r="H4155" t="s">
        <v>3879</v>
      </c>
      <c r="I4155">
        <v>4</v>
      </c>
      <c r="J4155" t="s">
        <v>3833</v>
      </c>
      <c r="K4155" t="s">
        <v>3833</v>
      </c>
      <c r="L4155" t="s">
        <v>4127</v>
      </c>
    </row>
    <row r="4156" spans="1:12" x14ac:dyDescent="0.35">
      <c r="A4156" t="s">
        <v>1640</v>
      </c>
      <c r="B4156" t="s">
        <v>31</v>
      </c>
      <c r="C4156" t="s">
        <v>31</v>
      </c>
      <c r="D4156" t="s">
        <v>3834</v>
      </c>
      <c r="E4156">
        <v>5</v>
      </c>
      <c r="F4156" t="s">
        <v>3846</v>
      </c>
      <c r="G4156">
        <v>1</v>
      </c>
      <c r="H4156" t="s">
        <v>3849</v>
      </c>
      <c r="I4156">
        <v>5</v>
      </c>
      <c r="J4156" t="s">
        <v>25</v>
      </c>
      <c r="K4156" t="s">
        <v>17</v>
      </c>
      <c r="L4156" t="s">
        <v>4500</v>
      </c>
    </row>
    <row r="4157" spans="1:12" x14ac:dyDescent="0.35">
      <c r="A4157" t="s">
        <v>7220</v>
      </c>
      <c r="B4157" t="s">
        <v>47</v>
      </c>
      <c r="C4157" t="s">
        <v>47</v>
      </c>
      <c r="D4157" t="s">
        <v>3838</v>
      </c>
      <c r="E4157">
        <v>2</v>
      </c>
      <c r="F4157" t="s">
        <v>3879</v>
      </c>
      <c r="G4157">
        <v>4</v>
      </c>
      <c r="H4157" t="s">
        <v>3830</v>
      </c>
      <c r="I4157">
        <v>8</v>
      </c>
      <c r="J4157" t="s">
        <v>16</v>
      </c>
      <c r="K4157" t="s">
        <v>3833</v>
      </c>
      <c r="L4157" t="s">
        <v>4280</v>
      </c>
    </row>
    <row r="4158" spans="1:12" x14ac:dyDescent="0.35">
      <c r="A4158" t="s">
        <v>7221</v>
      </c>
      <c r="B4158" t="s">
        <v>47</v>
      </c>
      <c r="C4158" t="s">
        <v>47</v>
      </c>
      <c r="D4158" t="s">
        <v>3834</v>
      </c>
      <c r="E4158">
        <v>5</v>
      </c>
      <c r="F4158" t="s">
        <v>3879</v>
      </c>
      <c r="G4158">
        <v>4</v>
      </c>
      <c r="H4158" t="s">
        <v>3880</v>
      </c>
      <c r="I4158">
        <v>20</v>
      </c>
      <c r="J4158" t="s">
        <v>36</v>
      </c>
      <c r="K4158" t="s">
        <v>3833</v>
      </c>
      <c r="L4158" t="s">
        <v>4727</v>
      </c>
    </row>
    <row r="4159" spans="1:12" x14ac:dyDescent="0.35">
      <c r="A4159" t="s">
        <v>7222</v>
      </c>
      <c r="B4159" t="s">
        <v>58</v>
      </c>
      <c r="C4159" t="s">
        <v>58</v>
      </c>
      <c r="D4159" t="s">
        <v>3838</v>
      </c>
      <c r="E4159">
        <v>2</v>
      </c>
      <c r="F4159" t="s">
        <v>3879</v>
      </c>
      <c r="G4159">
        <v>4</v>
      </c>
      <c r="H4159" t="s">
        <v>3883</v>
      </c>
      <c r="I4159">
        <v>8</v>
      </c>
      <c r="J4159" t="s">
        <v>3833</v>
      </c>
      <c r="K4159" t="s">
        <v>26</v>
      </c>
      <c r="L4159" t="s">
        <v>5125</v>
      </c>
    </row>
    <row r="4160" spans="1:12" x14ac:dyDescent="0.35">
      <c r="A4160" t="s">
        <v>7223</v>
      </c>
      <c r="B4160" t="s">
        <v>84</v>
      </c>
      <c r="C4160" t="s">
        <v>84</v>
      </c>
      <c r="D4160" t="s">
        <v>3827</v>
      </c>
      <c r="E4160">
        <v>3</v>
      </c>
      <c r="F4160" t="s">
        <v>3839</v>
      </c>
      <c r="G4160">
        <v>1.5</v>
      </c>
      <c r="H4160" t="s">
        <v>4060</v>
      </c>
      <c r="I4160">
        <v>4.5</v>
      </c>
      <c r="J4160" t="s">
        <v>3833</v>
      </c>
      <c r="K4160" t="s">
        <v>3833</v>
      </c>
      <c r="L4160" t="s">
        <v>4576</v>
      </c>
    </row>
    <row r="4161" spans="1:12" x14ac:dyDescent="0.35">
      <c r="A4161" t="s">
        <v>1641</v>
      </c>
      <c r="B4161" t="s">
        <v>47</v>
      </c>
      <c r="C4161" t="s">
        <v>47</v>
      </c>
      <c r="D4161" t="s">
        <v>3838</v>
      </c>
      <c r="E4161">
        <v>2</v>
      </c>
      <c r="F4161" t="s">
        <v>3879</v>
      </c>
      <c r="G4161">
        <v>4</v>
      </c>
      <c r="H4161" t="s">
        <v>3883</v>
      </c>
      <c r="I4161">
        <v>8</v>
      </c>
      <c r="J4161" t="s">
        <v>25</v>
      </c>
      <c r="K4161" t="s">
        <v>26</v>
      </c>
      <c r="L4161" t="s">
        <v>4246</v>
      </c>
    </row>
    <row r="4162" spans="1:12" x14ac:dyDescent="0.35">
      <c r="A4162" t="s">
        <v>7224</v>
      </c>
      <c r="B4162" t="s">
        <v>24</v>
      </c>
      <c r="C4162" t="s">
        <v>24</v>
      </c>
      <c r="D4162" t="s">
        <v>3833</v>
      </c>
      <c r="E4162">
        <v>5</v>
      </c>
      <c r="F4162" t="s">
        <v>3828</v>
      </c>
      <c r="G4162">
        <v>3</v>
      </c>
      <c r="H4162" t="s">
        <v>3835</v>
      </c>
      <c r="I4162">
        <v>15</v>
      </c>
      <c r="J4162" t="s">
        <v>16</v>
      </c>
      <c r="K4162" t="s">
        <v>3825</v>
      </c>
      <c r="L4162" t="s">
        <v>4036</v>
      </c>
    </row>
    <row r="4163" spans="1:12" x14ac:dyDescent="0.35">
      <c r="A4163" t="s">
        <v>1642</v>
      </c>
      <c r="B4163" t="s">
        <v>31</v>
      </c>
      <c r="C4163" t="s">
        <v>31</v>
      </c>
      <c r="D4163" t="s">
        <v>3851</v>
      </c>
      <c r="E4163">
        <v>4</v>
      </c>
      <c r="F4163" t="s">
        <v>3846</v>
      </c>
      <c r="G4163">
        <v>1</v>
      </c>
      <c r="H4163" t="s">
        <v>3879</v>
      </c>
      <c r="I4163">
        <v>4</v>
      </c>
      <c r="J4163" t="s">
        <v>25</v>
      </c>
      <c r="K4163" t="s">
        <v>17</v>
      </c>
      <c r="L4163" t="s">
        <v>4222</v>
      </c>
    </row>
    <row r="4164" spans="1:12" x14ac:dyDescent="0.35">
      <c r="A4164" t="s">
        <v>1643</v>
      </c>
      <c r="B4164" t="s">
        <v>24</v>
      </c>
      <c r="C4164" t="s">
        <v>24</v>
      </c>
      <c r="D4164" t="s">
        <v>3838</v>
      </c>
      <c r="E4164">
        <v>2</v>
      </c>
      <c r="F4164" t="s">
        <v>3828</v>
      </c>
      <c r="G4164">
        <v>3</v>
      </c>
      <c r="H4164" t="s">
        <v>3902</v>
      </c>
      <c r="I4164">
        <v>6</v>
      </c>
      <c r="J4164" t="s">
        <v>25</v>
      </c>
      <c r="K4164" t="s">
        <v>17</v>
      </c>
      <c r="L4164" t="s">
        <v>4042</v>
      </c>
    </row>
    <row r="4165" spans="1:12" x14ac:dyDescent="0.35">
      <c r="A4165" t="s">
        <v>7225</v>
      </c>
      <c r="B4165" t="s">
        <v>84</v>
      </c>
      <c r="C4165" t="s">
        <v>84</v>
      </c>
      <c r="D4165" t="s">
        <v>3858</v>
      </c>
      <c r="E4165">
        <v>1</v>
      </c>
      <c r="F4165" t="s">
        <v>3839</v>
      </c>
      <c r="G4165">
        <v>1.5</v>
      </c>
      <c r="H4165" t="s">
        <v>3839</v>
      </c>
      <c r="I4165">
        <v>1.5</v>
      </c>
      <c r="J4165" t="s">
        <v>25</v>
      </c>
      <c r="K4165" t="s">
        <v>3833</v>
      </c>
      <c r="L4165" t="s">
        <v>3995</v>
      </c>
    </row>
    <row r="4166" spans="1:12" x14ac:dyDescent="0.35">
      <c r="A4166" t="s">
        <v>7226</v>
      </c>
      <c r="B4166" t="s">
        <v>42</v>
      </c>
      <c r="C4166" t="s">
        <v>42</v>
      </c>
      <c r="D4166" t="s">
        <v>3838</v>
      </c>
      <c r="E4166">
        <v>2</v>
      </c>
      <c r="F4166" t="s">
        <v>3849</v>
      </c>
      <c r="G4166">
        <v>5</v>
      </c>
      <c r="H4166" t="s">
        <v>3843</v>
      </c>
      <c r="I4166">
        <v>10</v>
      </c>
      <c r="J4166" t="s">
        <v>16</v>
      </c>
      <c r="K4166" t="s">
        <v>3833</v>
      </c>
      <c r="L4166" t="s">
        <v>4132</v>
      </c>
    </row>
    <row r="4167" spans="1:12" x14ac:dyDescent="0.35">
      <c r="A4167" t="s">
        <v>1644</v>
      </c>
      <c r="B4167" t="s">
        <v>42</v>
      </c>
      <c r="C4167" t="s">
        <v>42</v>
      </c>
      <c r="D4167" t="s">
        <v>3838</v>
      </c>
      <c r="E4167">
        <v>2</v>
      </c>
      <c r="F4167" t="s">
        <v>3849</v>
      </c>
      <c r="G4167">
        <v>5</v>
      </c>
      <c r="H4167" t="s">
        <v>3843</v>
      </c>
      <c r="I4167">
        <v>10</v>
      </c>
      <c r="J4167" t="s">
        <v>16</v>
      </c>
      <c r="K4167" t="s">
        <v>26</v>
      </c>
      <c r="L4167" t="s">
        <v>4792</v>
      </c>
    </row>
    <row r="4168" spans="1:12" x14ac:dyDescent="0.35">
      <c r="A4168" t="s">
        <v>1645</v>
      </c>
      <c r="B4168" t="s">
        <v>42</v>
      </c>
      <c r="C4168" t="s">
        <v>42</v>
      </c>
      <c r="D4168" t="s">
        <v>3851</v>
      </c>
      <c r="E4168">
        <v>4</v>
      </c>
      <c r="F4168" t="s">
        <v>3849</v>
      </c>
      <c r="G4168">
        <v>5</v>
      </c>
      <c r="H4168" t="s">
        <v>3880</v>
      </c>
      <c r="I4168">
        <v>20</v>
      </c>
      <c r="J4168" t="s">
        <v>25</v>
      </c>
      <c r="K4168" t="s">
        <v>26</v>
      </c>
      <c r="L4168" t="s">
        <v>4000</v>
      </c>
    </row>
    <row r="4169" spans="1:12" x14ac:dyDescent="0.35">
      <c r="A4169" t="s">
        <v>7227</v>
      </c>
      <c r="B4169" t="s">
        <v>31</v>
      </c>
      <c r="C4169" t="s">
        <v>31</v>
      </c>
      <c r="D4169" t="s">
        <v>3838</v>
      </c>
      <c r="E4169">
        <v>2</v>
      </c>
      <c r="F4169" t="s">
        <v>3846</v>
      </c>
      <c r="G4169">
        <v>1</v>
      </c>
      <c r="H4169" t="s">
        <v>3842</v>
      </c>
      <c r="I4169">
        <v>2</v>
      </c>
      <c r="J4169" t="s">
        <v>25</v>
      </c>
      <c r="K4169" t="s">
        <v>3833</v>
      </c>
      <c r="L4169" t="s">
        <v>3881</v>
      </c>
    </row>
    <row r="4170" spans="1:12" x14ac:dyDescent="0.35">
      <c r="A4170" t="s">
        <v>1646</v>
      </c>
      <c r="B4170" t="s">
        <v>24</v>
      </c>
      <c r="C4170" t="s">
        <v>24</v>
      </c>
      <c r="D4170" t="s">
        <v>3858</v>
      </c>
      <c r="E4170">
        <v>1</v>
      </c>
      <c r="F4170" t="s">
        <v>3828</v>
      </c>
      <c r="G4170">
        <v>3</v>
      </c>
      <c r="H4170" t="s">
        <v>3828</v>
      </c>
      <c r="I4170">
        <v>3</v>
      </c>
      <c r="J4170" t="s">
        <v>16</v>
      </c>
      <c r="K4170" t="s">
        <v>17</v>
      </c>
      <c r="L4170" t="s">
        <v>3865</v>
      </c>
    </row>
    <row r="4171" spans="1:12" x14ac:dyDescent="0.35">
      <c r="A4171" t="s">
        <v>7228</v>
      </c>
      <c r="B4171" t="s">
        <v>50</v>
      </c>
      <c r="C4171" t="s">
        <v>50</v>
      </c>
      <c r="D4171" t="s">
        <v>3827</v>
      </c>
      <c r="E4171">
        <v>3</v>
      </c>
      <c r="F4171" t="s">
        <v>3828</v>
      </c>
      <c r="G4171">
        <v>3</v>
      </c>
      <c r="H4171" t="s">
        <v>3829</v>
      </c>
      <c r="I4171">
        <v>9</v>
      </c>
      <c r="J4171" t="s">
        <v>3833</v>
      </c>
      <c r="K4171" t="s">
        <v>17</v>
      </c>
      <c r="L4171" t="s">
        <v>4779</v>
      </c>
    </row>
    <row r="4172" spans="1:12" x14ac:dyDescent="0.35">
      <c r="A4172" t="s">
        <v>7229</v>
      </c>
      <c r="B4172" t="s">
        <v>50</v>
      </c>
      <c r="C4172" t="s">
        <v>50</v>
      </c>
      <c r="D4172" t="s">
        <v>3851</v>
      </c>
      <c r="E4172">
        <v>4</v>
      </c>
      <c r="F4172" t="s">
        <v>3833</v>
      </c>
      <c r="G4172">
        <v>3</v>
      </c>
      <c r="H4172" t="s">
        <v>3852</v>
      </c>
      <c r="I4172">
        <v>12</v>
      </c>
      <c r="J4172" t="s">
        <v>16</v>
      </c>
      <c r="K4172" t="s">
        <v>3833</v>
      </c>
      <c r="L4172" t="s">
        <v>3884</v>
      </c>
    </row>
    <row r="4173" spans="1:12" x14ac:dyDescent="0.35">
      <c r="A4173" t="s">
        <v>7230</v>
      </c>
      <c r="B4173" t="s">
        <v>42</v>
      </c>
      <c r="C4173" t="s">
        <v>42</v>
      </c>
      <c r="D4173" t="s">
        <v>3827</v>
      </c>
      <c r="E4173">
        <v>3</v>
      </c>
      <c r="F4173" t="s">
        <v>3849</v>
      </c>
      <c r="G4173">
        <v>5</v>
      </c>
      <c r="H4173" t="s">
        <v>3835</v>
      </c>
      <c r="I4173">
        <v>15</v>
      </c>
      <c r="J4173" t="s">
        <v>25</v>
      </c>
      <c r="K4173" t="s">
        <v>3830</v>
      </c>
      <c r="L4173" t="s">
        <v>4040</v>
      </c>
    </row>
    <row r="4174" spans="1:12" x14ac:dyDescent="0.35">
      <c r="A4174" t="s">
        <v>7231</v>
      </c>
      <c r="B4174" t="s">
        <v>84</v>
      </c>
      <c r="C4174" t="s">
        <v>84</v>
      </c>
      <c r="D4174" t="s">
        <v>3825</v>
      </c>
      <c r="E4174">
        <v>1</v>
      </c>
      <c r="F4174" t="s">
        <v>3839</v>
      </c>
      <c r="G4174">
        <v>1.5</v>
      </c>
      <c r="H4174" t="s">
        <v>3839</v>
      </c>
      <c r="I4174">
        <v>1.5</v>
      </c>
      <c r="J4174" t="s">
        <v>3833</v>
      </c>
      <c r="K4174" t="s">
        <v>3833</v>
      </c>
      <c r="L4174" t="s">
        <v>4040</v>
      </c>
    </row>
    <row r="4175" spans="1:12" x14ac:dyDescent="0.35">
      <c r="A4175" t="s">
        <v>1647</v>
      </c>
      <c r="B4175" t="s">
        <v>24</v>
      </c>
      <c r="C4175" t="s">
        <v>24</v>
      </c>
      <c r="D4175" t="s">
        <v>3834</v>
      </c>
      <c r="E4175">
        <v>5</v>
      </c>
      <c r="F4175" t="s">
        <v>3828</v>
      </c>
      <c r="G4175">
        <v>3</v>
      </c>
      <c r="H4175" t="s">
        <v>3835</v>
      </c>
      <c r="I4175">
        <v>15</v>
      </c>
      <c r="J4175" t="s">
        <v>36</v>
      </c>
      <c r="K4175" t="s">
        <v>26</v>
      </c>
      <c r="L4175" t="s">
        <v>4152</v>
      </c>
    </row>
    <row r="4176" spans="1:12" x14ac:dyDescent="0.35">
      <c r="A4176" t="s">
        <v>7232</v>
      </c>
      <c r="B4176" t="s">
        <v>47</v>
      </c>
      <c r="C4176" t="s">
        <v>47</v>
      </c>
      <c r="D4176" t="s">
        <v>3834</v>
      </c>
      <c r="E4176">
        <v>5</v>
      </c>
      <c r="F4176" t="s">
        <v>3879</v>
      </c>
      <c r="G4176">
        <v>4</v>
      </c>
      <c r="H4176" t="s">
        <v>3880</v>
      </c>
      <c r="I4176">
        <v>20</v>
      </c>
      <c r="J4176" t="s">
        <v>3833</v>
      </c>
      <c r="K4176" t="s">
        <v>3833</v>
      </c>
      <c r="L4176" t="s">
        <v>4080</v>
      </c>
    </row>
    <row r="4177" spans="1:12" x14ac:dyDescent="0.35">
      <c r="A4177" t="s">
        <v>1648</v>
      </c>
      <c r="B4177" t="s">
        <v>47</v>
      </c>
      <c r="C4177" t="s">
        <v>47</v>
      </c>
      <c r="D4177" t="s">
        <v>3834</v>
      </c>
      <c r="E4177">
        <v>5</v>
      </c>
      <c r="F4177" t="s">
        <v>3879</v>
      </c>
      <c r="G4177">
        <v>4</v>
      </c>
      <c r="H4177" t="s">
        <v>3880</v>
      </c>
      <c r="I4177">
        <v>20</v>
      </c>
      <c r="J4177" t="s">
        <v>36</v>
      </c>
      <c r="K4177" t="s">
        <v>26</v>
      </c>
      <c r="L4177" t="s">
        <v>4405</v>
      </c>
    </row>
    <row r="4178" spans="1:12" x14ac:dyDescent="0.35">
      <c r="A4178" t="s">
        <v>1649</v>
      </c>
      <c r="B4178" t="s">
        <v>50</v>
      </c>
      <c r="C4178" t="s">
        <v>50</v>
      </c>
      <c r="D4178" t="s">
        <v>3838</v>
      </c>
      <c r="E4178">
        <v>2</v>
      </c>
      <c r="F4178" t="s">
        <v>3828</v>
      </c>
      <c r="G4178">
        <v>3</v>
      </c>
      <c r="H4178" t="s">
        <v>3902</v>
      </c>
      <c r="I4178">
        <v>6</v>
      </c>
      <c r="J4178" t="s">
        <v>36</v>
      </c>
      <c r="K4178" t="s">
        <v>17</v>
      </c>
      <c r="L4178" t="s">
        <v>4542</v>
      </c>
    </row>
    <row r="4179" spans="1:12" x14ac:dyDescent="0.35">
      <c r="A4179" t="s">
        <v>7233</v>
      </c>
      <c r="B4179" t="s">
        <v>47</v>
      </c>
      <c r="C4179" t="s">
        <v>47</v>
      </c>
      <c r="D4179" t="s">
        <v>3851</v>
      </c>
      <c r="E4179">
        <v>4</v>
      </c>
      <c r="F4179" t="s">
        <v>3879</v>
      </c>
      <c r="G4179">
        <v>4</v>
      </c>
      <c r="H4179" t="s">
        <v>3874</v>
      </c>
      <c r="I4179">
        <v>16</v>
      </c>
      <c r="J4179" t="s">
        <v>36</v>
      </c>
      <c r="K4179" t="s">
        <v>3833</v>
      </c>
      <c r="L4179" t="s">
        <v>3863</v>
      </c>
    </row>
    <row r="4180" spans="1:12" x14ac:dyDescent="0.35">
      <c r="A4180" t="s">
        <v>7234</v>
      </c>
      <c r="B4180" t="s">
        <v>31</v>
      </c>
      <c r="C4180" t="s">
        <v>31</v>
      </c>
      <c r="D4180" t="s">
        <v>3834</v>
      </c>
      <c r="E4180">
        <v>5</v>
      </c>
      <c r="F4180" t="s">
        <v>3846</v>
      </c>
      <c r="G4180">
        <v>1</v>
      </c>
      <c r="H4180" t="s">
        <v>3849</v>
      </c>
      <c r="I4180">
        <v>5</v>
      </c>
      <c r="J4180" t="s">
        <v>3833</v>
      </c>
      <c r="K4180" t="s">
        <v>17</v>
      </c>
      <c r="L4180" t="s">
        <v>4616</v>
      </c>
    </row>
    <row r="4181" spans="1:12" x14ac:dyDescent="0.35">
      <c r="A4181" t="s">
        <v>7235</v>
      </c>
      <c r="B4181" t="s">
        <v>84</v>
      </c>
      <c r="C4181" t="s">
        <v>84</v>
      </c>
      <c r="D4181" t="s">
        <v>3834</v>
      </c>
      <c r="E4181">
        <v>5</v>
      </c>
      <c r="F4181" t="s">
        <v>3839</v>
      </c>
      <c r="G4181">
        <v>1.5</v>
      </c>
      <c r="H4181" t="s">
        <v>3899</v>
      </c>
      <c r="I4181">
        <v>7.5</v>
      </c>
      <c r="J4181" t="s">
        <v>3833</v>
      </c>
      <c r="K4181" t="s">
        <v>26</v>
      </c>
      <c r="L4181" t="s">
        <v>4138</v>
      </c>
    </row>
    <row r="4182" spans="1:12" x14ac:dyDescent="0.35">
      <c r="A4182" t="s">
        <v>7236</v>
      </c>
      <c r="B4182" t="s">
        <v>58</v>
      </c>
      <c r="C4182" t="s">
        <v>58</v>
      </c>
      <c r="D4182" t="s">
        <v>3851</v>
      </c>
      <c r="E4182">
        <v>4</v>
      </c>
      <c r="F4182" t="s">
        <v>3879</v>
      </c>
      <c r="G4182">
        <v>4</v>
      </c>
      <c r="H4182" t="s">
        <v>3874</v>
      </c>
      <c r="I4182">
        <v>16</v>
      </c>
      <c r="J4182" t="s">
        <v>3833</v>
      </c>
      <c r="K4182" t="s">
        <v>17</v>
      </c>
      <c r="L4182" t="s">
        <v>4040</v>
      </c>
    </row>
    <row r="4183" spans="1:12" x14ac:dyDescent="0.35">
      <c r="A4183" t="s">
        <v>1650</v>
      </c>
      <c r="B4183" t="s">
        <v>84</v>
      </c>
      <c r="C4183" t="s">
        <v>84</v>
      </c>
      <c r="D4183" t="s">
        <v>3827</v>
      </c>
      <c r="E4183">
        <v>3</v>
      </c>
      <c r="F4183" t="s">
        <v>3839</v>
      </c>
      <c r="G4183">
        <v>1.5</v>
      </c>
      <c r="H4183" t="s">
        <v>4060</v>
      </c>
      <c r="I4183">
        <v>4.5</v>
      </c>
      <c r="J4183" t="s">
        <v>16</v>
      </c>
      <c r="K4183" t="s">
        <v>26</v>
      </c>
      <c r="L4183" t="s">
        <v>4035</v>
      </c>
    </row>
    <row r="4184" spans="1:12" x14ac:dyDescent="0.35">
      <c r="A4184" t="s">
        <v>1651</v>
      </c>
      <c r="B4184" t="s">
        <v>58</v>
      </c>
      <c r="C4184" t="s">
        <v>58</v>
      </c>
      <c r="D4184" t="s">
        <v>3827</v>
      </c>
      <c r="E4184">
        <v>3</v>
      </c>
      <c r="F4184" t="s">
        <v>3879</v>
      </c>
      <c r="G4184">
        <v>4</v>
      </c>
      <c r="H4184" t="s">
        <v>3852</v>
      </c>
      <c r="I4184">
        <v>12</v>
      </c>
      <c r="J4184" t="s">
        <v>25</v>
      </c>
      <c r="K4184" t="s">
        <v>17</v>
      </c>
      <c r="L4184" t="s">
        <v>5487</v>
      </c>
    </row>
    <row r="4185" spans="1:12" x14ac:dyDescent="0.35">
      <c r="A4185" t="s">
        <v>1652</v>
      </c>
      <c r="B4185" t="s">
        <v>15</v>
      </c>
      <c r="C4185" t="s">
        <v>15</v>
      </c>
      <c r="D4185" t="s">
        <v>3838</v>
      </c>
      <c r="E4185">
        <v>2</v>
      </c>
      <c r="F4185" t="s">
        <v>3842</v>
      </c>
      <c r="G4185">
        <v>2</v>
      </c>
      <c r="H4185" t="s">
        <v>3879</v>
      </c>
      <c r="I4185">
        <v>4</v>
      </c>
      <c r="J4185" t="s">
        <v>25</v>
      </c>
      <c r="K4185" t="s">
        <v>26</v>
      </c>
      <c r="L4185" t="s">
        <v>4745</v>
      </c>
    </row>
    <row r="4186" spans="1:12" x14ac:dyDescent="0.35">
      <c r="A4186" t="s">
        <v>1653</v>
      </c>
      <c r="B4186" t="s">
        <v>24</v>
      </c>
      <c r="C4186" t="s">
        <v>24</v>
      </c>
      <c r="D4186" t="s">
        <v>3858</v>
      </c>
      <c r="E4186">
        <v>1</v>
      </c>
      <c r="F4186" t="s">
        <v>3828</v>
      </c>
      <c r="G4186">
        <v>3</v>
      </c>
      <c r="H4186" t="s">
        <v>3828</v>
      </c>
      <c r="I4186">
        <v>3</v>
      </c>
      <c r="J4186" t="s">
        <v>36</v>
      </c>
      <c r="K4186" t="s">
        <v>26</v>
      </c>
      <c r="L4186" t="s">
        <v>4030</v>
      </c>
    </row>
    <row r="4187" spans="1:12" x14ac:dyDescent="0.35">
      <c r="A4187" t="s">
        <v>1654</v>
      </c>
      <c r="B4187" t="s">
        <v>31</v>
      </c>
      <c r="C4187" t="s">
        <v>31</v>
      </c>
      <c r="D4187" t="s">
        <v>3827</v>
      </c>
      <c r="E4187">
        <v>3</v>
      </c>
      <c r="F4187" t="s">
        <v>3846</v>
      </c>
      <c r="G4187">
        <v>1</v>
      </c>
      <c r="H4187" t="s">
        <v>3828</v>
      </c>
      <c r="I4187">
        <v>3</v>
      </c>
      <c r="J4187" t="s">
        <v>25</v>
      </c>
      <c r="K4187" t="s">
        <v>26</v>
      </c>
      <c r="L4187" t="s">
        <v>4066</v>
      </c>
    </row>
    <row r="4188" spans="1:12" x14ac:dyDescent="0.35">
      <c r="A4188" t="s">
        <v>7237</v>
      </c>
      <c r="B4188" t="s">
        <v>24</v>
      </c>
      <c r="C4188" t="s">
        <v>24</v>
      </c>
      <c r="D4188" t="s">
        <v>3827</v>
      </c>
      <c r="E4188">
        <v>3</v>
      </c>
      <c r="F4188" t="s">
        <v>3828</v>
      </c>
      <c r="G4188">
        <v>3</v>
      </c>
      <c r="H4188" t="s">
        <v>3829</v>
      </c>
      <c r="I4188">
        <v>9</v>
      </c>
      <c r="J4188" t="s">
        <v>25</v>
      </c>
      <c r="K4188" t="s">
        <v>3825</v>
      </c>
      <c r="L4188" t="s">
        <v>5052</v>
      </c>
    </row>
    <row r="4189" spans="1:12" x14ac:dyDescent="0.35">
      <c r="A4189" t="s">
        <v>1655</v>
      </c>
      <c r="B4189" t="s">
        <v>47</v>
      </c>
      <c r="C4189" t="s">
        <v>47</v>
      </c>
      <c r="D4189" t="s">
        <v>3858</v>
      </c>
      <c r="E4189">
        <v>1</v>
      </c>
      <c r="F4189" t="s">
        <v>3879</v>
      </c>
      <c r="G4189">
        <v>4</v>
      </c>
      <c r="H4189" t="s">
        <v>3879</v>
      </c>
      <c r="I4189">
        <v>4</v>
      </c>
      <c r="J4189" t="s">
        <v>36</v>
      </c>
      <c r="K4189" t="s">
        <v>26</v>
      </c>
      <c r="L4189" t="s">
        <v>4855</v>
      </c>
    </row>
    <row r="4190" spans="1:12" x14ac:dyDescent="0.35">
      <c r="A4190" t="s">
        <v>7238</v>
      </c>
      <c r="B4190" t="s">
        <v>31</v>
      </c>
      <c r="C4190" t="s">
        <v>31</v>
      </c>
      <c r="D4190" t="s">
        <v>3833</v>
      </c>
      <c r="E4190">
        <v>3</v>
      </c>
      <c r="F4190" t="s">
        <v>3846</v>
      </c>
      <c r="G4190">
        <v>1</v>
      </c>
      <c r="H4190" t="s">
        <v>3828</v>
      </c>
      <c r="I4190">
        <v>3</v>
      </c>
      <c r="J4190" t="s">
        <v>3833</v>
      </c>
      <c r="K4190" t="s">
        <v>26</v>
      </c>
      <c r="L4190" t="s">
        <v>4431</v>
      </c>
    </row>
    <row r="4191" spans="1:12" x14ac:dyDescent="0.35">
      <c r="A4191" t="s">
        <v>1656</v>
      </c>
      <c r="B4191" t="s">
        <v>24</v>
      </c>
      <c r="C4191" t="s">
        <v>24</v>
      </c>
      <c r="D4191" t="s">
        <v>3838</v>
      </c>
      <c r="E4191">
        <v>2</v>
      </c>
      <c r="F4191" t="s">
        <v>3828</v>
      </c>
      <c r="G4191">
        <v>3</v>
      </c>
      <c r="H4191" t="s">
        <v>3902</v>
      </c>
      <c r="I4191">
        <v>6</v>
      </c>
      <c r="J4191" t="s">
        <v>36</v>
      </c>
      <c r="K4191" t="s">
        <v>26</v>
      </c>
      <c r="L4191" t="s">
        <v>4388</v>
      </c>
    </row>
    <row r="4192" spans="1:12" x14ac:dyDescent="0.35">
      <c r="A4192" t="s">
        <v>7239</v>
      </c>
      <c r="B4192" t="s">
        <v>42</v>
      </c>
      <c r="C4192" t="s">
        <v>42</v>
      </c>
      <c r="D4192" t="s">
        <v>3827</v>
      </c>
      <c r="E4192">
        <v>3</v>
      </c>
      <c r="F4192" t="s">
        <v>3849</v>
      </c>
      <c r="G4192">
        <v>5</v>
      </c>
      <c r="H4192" t="s">
        <v>3835</v>
      </c>
      <c r="I4192">
        <v>15</v>
      </c>
      <c r="J4192" t="s">
        <v>3833</v>
      </c>
      <c r="K4192" t="s">
        <v>3833</v>
      </c>
      <c r="L4192" t="s">
        <v>4832</v>
      </c>
    </row>
    <row r="4193" spans="1:12" x14ac:dyDescent="0.35">
      <c r="A4193" t="s">
        <v>1657</v>
      </c>
      <c r="B4193" t="s">
        <v>84</v>
      </c>
      <c r="C4193" t="s">
        <v>84</v>
      </c>
      <c r="D4193" t="s">
        <v>3858</v>
      </c>
      <c r="E4193">
        <v>1</v>
      </c>
      <c r="F4193" t="s">
        <v>3839</v>
      </c>
      <c r="G4193">
        <v>1.5</v>
      </c>
      <c r="H4193" t="s">
        <v>3839</v>
      </c>
      <c r="I4193">
        <v>1.5</v>
      </c>
      <c r="J4193" t="s">
        <v>16</v>
      </c>
      <c r="K4193" t="s">
        <v>17</v>
      </c>
      <c r="L4193" t="s">
        <v>3963</v>
      </c>
    </row>
    <row r="4194" spans="1:12" x14ac:dyDescent="0.35">
      <c r="A4194" t="s">
        <v>7240</v>
      </c>
      <c r="B4194" t="s">
        <v>15</v>
      </c>
      <c r="C4194" t="s">
        <v>15</v>
      </c>
      <c r="D4194" t="s">
        <v>3838</v>
      </c>
      <c r="E4194">
        <v>2</v>
      </c>
      <c r="F4194" t="s">
        <v>3842</v>
      </c>
      <c r="G4194">
        <v>2</v>
      </c>
      <c r="H4194" t="s">
        <v>3879</v>
      </c>
      <c r="I4194">
        <v>4</v>
      </c>
      <c r="J4194" t="s">
        <v>3833</v>
      </c>
      <c r="K4194" t="s">
        <v>17</v>
      </c>
      <c r="L4194" t="s">
        <v>4178</v>
      </c>
    </row>
    <row r="4195" spans="1:12" x14ac:dyDescent="0.35">
      <c r="A4195" t="s">
        <v>1658</v>
      </c>
      <c r="B4195" t="s">
        <v>58</v>
      </c>
      <c r="C4195" t="s">
        <v>58</v>
      </c>
      <c r="D4195" t="s">
        <v>3851</v>
      </c>
      <c r="E4195">
        <v>4</v>
      </c>
      <c r="F4195" t="s">
        <v>3825</v>
      </c>
      <c r="G4195">
        <v>4</v>
      </c>
      <c r="H4195" t="s">
        <v>3874</v>
      </c>
      <c r="I4195">
        <v>16</v>
      </c>
      <c r="J4195" t="s">
        <v>16</v>
      </c>
      <c r="K4195" t="s">
        <v>17</v>
      </c>
      <c r="L4195" t="s">
        <v>4255</v>
      </c>
    </row>
    <row r="4196" spans="1:12" x14ac:dyDescent="0.35">
      <c r="A4196" t="s">
        <v>7241</v>
      </c>
      <c r="B4196" t="s">
        <v>58</v>
      </c>
      <c r="C4196" t="s">
        <v>58</v>
      </c>
      <c r="D4196" t="s">
        <v>3858</v>
      </c>
      <c r="E4196">
        <v>1</v>
      </c>
      <c r="F4196" t="s">
        <v>3879</v>
      </c>
      <c r="G4196">
        <v>4</v>
      </c>
      <c r="H4196" t="s">
        <v>3879</v>
      </c>
      <c r="I4196">
        <v>4</v>
      </c>
      <c r="J4196" t="s">
        <v>3833</v>
      </c>
      <c r="K4196" t="s">
        <v>17</v>
      </c>
      <c r="L4196" t="s">
        <v>4480</v>
      </c>
    </row>
    <row r="4197" spans="1:12" x14ac:dyDescent="0.35">
      <c r="A4197" t="s">
        <v>1659</v>
      </c>
      <c r="B4197" t="s">
        <v>50</v>
      </c>
      <c r="C4197" t="s">
        <v>50</v>
      </c>
      <c r="D4197" t="s">
        <v>3834</v>
      </c>
      <c r="E4197">
        <v>5</v>
      </c>
      <c r="F4197" t="s">
        <v>3828</v>
      </c>
      <c r="G4197">
        <v>3</v>
      </c>
      <c r="H4197" t="s">
        <v>3835</v>
      </c>
      <c r="I4197">
        <v>15</v>
      </c>
      <c r="J4197" t="s">
        <v>16</v>
      </c>
      <c r="K4197" t="s">
        <v>26</v>
      </c>
      <c r="L4197" t="s">
        <v>4497</v>
      </c>
    </row>
    <row r="4198" spans="1:12" x14ac:dyDescent="0.35">
      <c r="A4198" t="s">
        <v>1660</v>
      </c>
      <c r="B4198" t="s">
        <v>31</v>
      </c>
      <c r="C4198" t="s">
        <v>31</v>
      </c>
      <c r="D4198" t="s">
        <v>3827</v>
      </c>
      <c r="E4198">
        <v>3</v>
      </c>
      <c r="F4198" t="s">
        <v>3846</v>
      </c>
      <c r="G4198">
        <v>1</v>
      </c>
      <c r="H4198" t="s">
        <v>3828</v>
      </c>
      <c r="I4198">
        <v>3</v>
      </c>
      <c r="J4198" t="s">
        <v>25</v>
      </c>
      <c r="K4198" t="s">
        <v>17</v>
      </c>
      <c r="L4198" t="s">
        <v>4321</v>
      </c>
    </row>
    <row r="4199" spans="1:12" x14ac:dyDescent="0.35">
      <c r="A4199" t="s">
        <v>7242</v>
      </c>
      <c r="B4199" t="s">
        <v>47</v>
      </c>
      <c r="C4199" t="s">
        <v>47</v>
      </c>
      <c r="D4199" t="s">
        <v>3858</v>
      </c>
      <c r="E4199">
        <v>1</v>
      </c>
      <c r="F4199" t="s">
        <v>3879</v>
      </c>
      <c r="G4199">
        <v>4</v>
      </c>
      <c r="H4199" t="s">
        <v>3879</v>
      </c>
      <c r="I4199">
        <v>4</v>
      </c>
      <c r="J4199" t="s">
        <v>25</v>
      </c>
      <c r="K4199" t="s">
        <v>3833</v>
      </c>
      <c r="L4199" t="s">
        <v>3957</v>
      </c>
    </row>
    <row r="4200" spans="1:12" x14ac:dyDescent="0.35">
      <c r="A4200" t="s">
        <v>1661</v>
      </c>
      <c r="B4200" t="s">
        <v>15</v>
      </c>
      <c r="C4200" t="s">
        <v>15</v>
      </c>
      <c r="D4200" t="s">
        <v>3834</v>
      </c>
      <c r="E4200">
        <v>5</v>
      </c>
      <c r="F4200" t="s">
        <v>3842</v>
      </c>
      <c r="G4200">
        <v>2</v>
      </c>
      <c r="H4200" t="s">
        <v>3843</v>
      </c>
      <c r="I4200">
        <v>10</v>
      </c>
      <c r="J4200" t="s">
        <v>25</v>
      </c>
      <c r="K4200" t="s">
        <v>17</v>
      </c>
      <c r="L4200" t="s">
        <v>3934</v>
      </c>
    </row>
    <row r="4201" spans="1:12" x14ac:dyDescent="0.35">
      <c r="A4201" t="s">
        <v>1662</v>
      </c>
      <c r="B4201" t="s">
        <v>24</v>
      </c>
      <c r="C4201" t="s">
        <v>24</v>
      </c>
      <c r="D4201" t="s">
        <v>3851</v>
      </c>
      <c r="E4201">
        <v>4</v>
      </c>
      <c r="F4201" t="s">
        <v>3828</v>
      </c>
      <c r="G4201">
        <v>3</v>
      </c>
      <c r="H4201" t="s">
        <v>3852</v>
      </c>
      <c r="I4201">
        <v>12</v>
      </c>
      <c r="J4201" t="s">
        <v>16</v>
      </c>
      <c r="K4201" t="s">
        <v>17</v>
      </c>
      <c r="L4201" t="s">
        <v>5000</v>
      </c>
    </row>
    <row r="4202" spans="1:12" x14ac:dyDescent="0.35">
      <c r="A4202" t="s">
        <v>1663</v>
      </c>
      <c r="B4202" t="s">
        <v>84</v>
      </c>
      <c r="C4202" t="s">
        <v>84</v>
      </c>
      <c r="D4202" t="s">
        <v>3858</v>
      </c>
      <c r="E4202">
        <v>1</v>
      </c>
      <c r="F4202" t="s">
        <v>3839</v>
      </c>
      <c r="G4202">
        <v>1.5</v>
      </c>
      <c r="H4202" t="s">
        <v>3839</v>
      </c>
      <c r="I4202">
        <v>1.5</v>
      </c>
      <c r="J4202" t="s">
        <v>25</v>
      </c>
      <c r="K4202" t="s">
        <v>26</v>
      </c>
      <c r="L4202" t="s">
        <v>4398</v>
      </c>
    </row>
    <row r="4203" spans="1:12" x14ac:dyDescent="0.35">
      <c r="A4203" t="s">
        <v>1664</v>
      </c>
      <c r="B4203" t="s">
        <v>47</v>
      </c>
      <c r="C4203" t="s">
        <v>47</v>
      </c>
      <c r="D4203" t="s">
        <v>3827</v>
      </c>
      <c r="E4203">
        <v>3</v>
      </c>
      <c r="F4203" t="s">
        <v>3879</v>
      </c>
      <c r="G4203">
        <v>4</v>
      </c>
      <c r="H4203" t="s">
        <v>3852</v>
      </c>
      <c r="I4203">
        <v>12</v>
      </c>
      <c r="J4203" t="s">
        <v>16</v>
      </c>
      <c r="K4203" t="s">
        <v>26</v>
      </c>
      <c r="L4203" t="s">
        <v>4336</v>
      </c>
    </row>
    <row r="4204" spans="1:12" x14ac:dyDescent="0.35">
      <c r="A4204" t="s">
        <v>1665</v>
      </c>
      <c r="B4204" t="s">
        <v>58</v>
      </c>
      <c r="C4204" t="s">
        <v>58</v>
      </c>
      <c r="D4204" t="s">
        <v>3834</v>
      </c>
      <c r="E4204">
        <v>5</v>
      </c>
      <c r="F4204" t="s">
        <v>3879</v>
      </c>
      <c r="G4204">
        <v>4</v>
      </c>
      <c r="H4204" t="s">
        <v>3880</v>
      </c>
      <c r="I4204">
        <v>20</v>
      </c>
      <c r="J4204" t="s">
        <v>36</v>
      </c>
      <c r="K4204" t="s">
        <v>17</v>
      </c>
      <c r="L4204" t="s">
        <v>4487</v>
      </c>
    </row>
    <row r="4205" spans="1:12" x14ac:dyDescent="0.35">
      <c r="A4205" t="s">
        <v>7243</v>
      </c>
      <c r="B4205" t="s">
        <v>42</v>
      </c>
      <c r="C4205" t="s">
        <v>42</v>
      </c>
      <c r="D4205" t="s">
        <v>3838</v>
      </c>
      <c r="E4205">
        <v>2</v>
      </c>
      <c r="F4205" t="s">
        <v>3849</v>
      </c>
      <c r="G4205">
        <v>5</v>
      </c>
      <c r="H4205" t="s">
        <v>3843</v>
      </c>
      <c r="I4205">
        <v>10</v>
      </c>
      <c r="J4205" t="s">
        <v>3833</v>
      </c>
      <c r="K4205" t="s">
        <v>26</v>
      </c>
      <c r="L4205" t="s">
        <v>4388</v>
      </c>
    </row>
    <row r="4206" spans="1:12" x14ac:dyDescent="0.35">
      <c r="A4206" t="s">
        <v>1666</v>
      </c>
      <c r="B4206" t="s">
        <v>31</v>
      </c>
      <c r="C4206" t="s">
        <v>31</v>
      </c>
      <c r="D4206" t="s">
        <v>3838</v>
      </c>
      <c r="E4206">
        <v>2</v>
      </c>
      <c r="F4206" t="s">
        <v>3846</v>
      </c>
      <c r="G4206">
        <v>1</v>
      </c>
      <c r="H4206" t="s">
        <v>3842</v>
      </c>
      <c r="I4206">
        <v>2</v>
      </c>
      <c r="J4206" t="s">
        <v>16</v>
      </c>
      <c r="K4206" t="s">
        <v>26</v>
      </c>
      <c r="L4206" t="s">
        <v>4384</v>
      </c>
    </row>
    <row r="4207" spans="1:12" x14ac:dyDescent="0.35">
      <c r="A4207" t="s">
        <v>1667</v>
      </c>
      <c r="B4207" t="s">
        <v>24</v>
      </c>
      <c r="C4207" t="s">
        <v>24</v>
      </c>
      <c r="D4207" t="s">
        <v>3834</v>
      </c>
      <c r="E4207">
        <v>5</v>
      </c>
      <c r="F4207" t="s">
        <v>3828</v>
      </c>
      <c r="G4207">
        <v>3</v>
      </c>
      <c r="H4207" t="s">
        <v>3835</v>
      </c>
      <c r="I4207">
        <v>15</v>
      </c>
      <c r="J4207" t="s">
        <v>16</v>
      </c>
      <c r="K4207" t="s">
        <v>17</v>
      </c>
      <c r="L4207" t="s">
        <v>4092</v>
      </c>
    </row>
    <row r="4208" spans="1:12" x14ac:dyDescent="0.35">
      <c r="A4208" t="s">
        <v>7244</v>
      </c>
      <c r="B4208" t="s">
        <v>24</v>
      </c>
      <c r="C4208" t="s">
        <v>24</v>
      </c>
      <c r="D4208" t="s">
        <v>3851</v>
      </c>
      <c r="E4208">
        <v>4</v>
      </c>
      <c r="F4208" t="s">
        <v>3828</v>
      </c>
      <c r="G4208">
        <v>3</v>
      </c>
      <c r="H4208" t="s">
        <v>3852</v>
      </c>
      <c r="I4208">
        <v>12</v>
      </c>
      <c r="J4208" t="s">
        <v>16</v>
      </c>
      <c r="K4208" t="s">
        <v>3830</v>
      </c>
      <c r="L4208" t="s">
        <v>4226</v>
      </c>
    </row>
    <row r="4209" spans="1:12" x14ac:dyDescent="0.35">
      <c r="A4209" t="s">
        <v>7245</v>
      </c>
      <c r="B4209" t="s">
        <v>58</v>
      </c>
      <c r="C4209" t="s">
        <v>58</v>
      </c>
      <c r="D4209" t="s">
        <v>3834</v>
      </c>
      <c r="E4209">
        <v>5</v>
      </c>
      <c r="F4209" t="s">
        <v>3879</v>
      </c>
      <c r="G4209">
        <v>4</v>
      </c>
      <c r="H4209" t="s">
        <v>3880</v>
      </c>
      <c r="I4209">
        <v>20</v>
      </c>
      <c r="J4209" t="s">
        <v>3833</v>
      </c>
      <c r="K4209" t="s">
        <v>26</v>
      </c>
      <c r="L4209" t="s">
        <v>4100</v>
      </c>
    </row>
    <row r="4210" spans="1:12" x14ac:dyDescent="0.35">
      <c r="A4210" t="s">
        <v>1668</v>
      </c>
      <c r="B4210" t="s">
        <v>42</v>
      </c>
      <c r="C4210" t="s">
        <v>42</v>
      </c>
      <c r="D4210" t="s">
        <v>3858</v>
      </c>
      <c r="E4210">
        <v>1</v>
      </c>
      <c r="F4210" t="s">
        <v>3849</v>
      </c>
      <c r="G4210">
        <v>5</v>
      </c>
      <c r="H4210" t="s">
        <v>3849</v>
      </c>
      <c r="I4210">
        <v>5</v>
      </c>
      <c r="J4210" t="s">
        <v>25</v>
      </c>
      <c r="K4210" t="s">
        <v>17</v>
      </c>
      <c r="L4210" t="s">
        <v>4471</v>
      </c>
    </row>
    <row r="4211" spans="1:12" x14ac:dyDescent="0.35">
      <c r="A4211" t="s">
        <v>7246</v>
      </c>
      <c r="B4211" t="s">
        <v>58</v>
      </c>
      <c r="C4211" t="s">
        <v>58</v>
      </c>
      <c r="D4211" t="s">
        <v>3827</v>
      </c>
      <c r="E4211">
        <v>3</v>
      </c>
      <c r="F4211" t="s">
        <v>3879</v>
      </c>
      <c r="G4211">
        <v>4</v>
      </c>
      <c r="H4211" t="s">
        <v>3852</v>
      </c>
      <c r="I4211">
        <v>12</v>
      </c>
      <c r="J4211" t="s">
        <v>25</v>
      </c>
      <c r="K4211" t="s">
        <v>3833</v>
      </c>
      <c r="L4211" t="s">
        <v>4609</v>
      </c>
    </row>
    <row r="4212" spans="1:12" x14ac:dyDescent="0.35">
      <c r="A4212" t="s">
        <v>1669</v>
      </c>
      <c r="B4212" t="s">
        <v>47</v>
      </c>
      <c r="C4212" t="s">
        <v>47</v>
      </c>
      <c r="D4212" t="s">
        <v>3851</v>
      </c>
      <c r="E4212">
        <v>4</v>
      </c>
      <c r="F4212" t="s">
        <v>3879</v>
      </c>
      <c r="G4212">
        <v>4</v>
      </c>
      <c r="H4212" t="s">
        <v>3874</v>
      </c>
      <c r="I4212">
        <v>16</v>
      </c>
      <c r="J4212" t="s">
        <v>16</v>
      </c>
      <c r="K4212" t="s">
        <v>17</v>
      </c>
      <c r="L4212" t="s">
        <v>4172</v>
      </c>
    </row>
    <row r="4213" spans="1:12" x14ac:dyDescent="0.35">
      <c r="A4213" t="s">
        <v>4440</v>
      </c>
      <c r="B4213" t="s">
        <v>3833</v>
      </c>
      <c r="C4213" t="s">
        <v>3826</v>
      </c>
      <c r="D4213" t="s">
        <v>3858</v>
      </c>
      <c r="E4213">
        <v>1</v>
      </c>
      <c r="F4213" t="s">
        <v>3828</v>
      </c>
      <c r="G4213">
        <v>3</v>
      </c>
      <c r="H4213" t="s">
        <v>3828</v>
      </c>
      <c r="I4213">
        <v>3</v>
      </c>
      <c r="J4213" t="s">
        <v>36</v>
      </c>
      <c r="K4213" t="s">
        <v>17</v>
      </c>
      <c r="L4213" t="s">
        <v>4441</v>
      </c>
    </row>
    <row r="4214" spans="1:12" x14ac:dyDescent="0.35">
      <c r="A4214" t="s">
        <v>7247</v>
      </c>
      <c r="B4214" t="s">
        <v>15</v>
      </c>
      <c r="C4214" t="s">
        <v>15</v>
      </c>
      <c r="D4214" t="s">
        <v>3858</v>
      </c>
      <c r="E4214">
        <v>1</v>
      </c>
      <c r="F4214" t="s">
        <v>3842</v>
      </c>
      <c r="G4214">
        <v>2</v>
      </c>
      <c r="H4214" t="s">
        <v>3842</v>
      </c>
      <c r="I4214">
        <v>2</v>
      </c>
      <c r="J4214" t="s">
        <v>16</v>
      </c>
      <c r="K4214" t="s">
        <v>3833</v>
      </c>
      <c r="L4214" t="s">
        <v>3825</v>
      </c>
    </row>
    <row r="4215" spans="1:12" x14ac:dyDescent="0.35">
      <c r="A4215" t="s">
        <v>7248</v>
      </c>
      <c r="B4215" t="s">
        <v>15</v>
      </c>
      <c r="C4215" t="s">
        <v>15</v>
      </c>
      <c r="D4215" t="s">
        <v>3834</v>
      </c>
      <c r="E4215">
        <v>5</v>
      </c>
      <c r="F4215" t="s">
        <v>3842</v>
      </c>
      <c r="G4215">
        <v>2</v>
      </c>
      <c r="H4215" t="s">
        <v>3843</v>
      </c>
      <c r="I4215">
        <v>10</v>
      </c>
      <c r="J4215" t="s">
        <v>36</v>
      </c>
      <c r="K4215" t="s">
        <v>3833</v>
      </c>
      <c r="L4215" t="s">
        <v>4563</v>
      </c>
    </row>
    <row r="4216" spans="1:12" x14ac:dyDescent="0.35">
      <c r="A4216" t="s">
        <v>7249</v>
      </c>
      <c r="B4216" t="s">
        <v>84</v>
      </c>
      <c r="C4216" t="s">
        <v>84</v>
      </c>
      <c r="D4216" t="s">
        <v>3858</v>
      </c>
      <c r="E4216">
        <v>1</v>
      </c>
      <c r="F4216" t="s">
        <v>3830</v>
      </c>
      <c r="G4216">
        <v>1.5</v>
      </c>
      <c r="H4216" t="s">
        <v>3839</v>
      </c>
      <c r="I4216">
        <v>1.5</v>
      </c>
      <c r="J4216" t="s">
        <v>3833</v>
      </c>
      <c r="K4216" t="s">
        <v>26</v>
      </c>
      <c r="L4216" t="s">
        <v>4003</v>
      </c>
    </row>
    <row r="4217" spans="1:12" x14ac:dyDescent="0.35">
      <c r="A4217" t="s">
        <v>4442</v>
      </c>
      <c r="B4217" t="s">
        <v>3830</v>
      </c>
      <c r="C4217" t="s">
        <v>3826</v>
      </c>
      <c r="D4217" t="s">
        <v>3834</v>
      </c>
      <c r="E4217">
        <v>5</v>
      </c>
      <c r="F4217" t="s">
        <v>3879</v>
      </c>
      <c r="G4217">
        <v>4</v>
      </c>
      <c r="H4217" t="s">
        <v>3880</v>
      </c>
      <c r="I4217">
        <v>20</v>
      </c>
      <c r="J4217" t="s">
        <v>36</v>
      </c>
      <c r="K4217" t="s">
        <v>3833</v>
      </c>
      <c r="L4217" t="s">
        <v>3872</v>
      </c>
    </row>
    <row r="4218" spans="1:12" x14ac:dyDescent="0.35">
      <c r="A4218" t="s">
        <v>7250</v>
      </c>
      <c r="B4218" t="s">
        <v>50</v>
      </c>
      <c r="C4218" t="s">
        <v>50</v>
      </c>
      <c r="D4218" t="s">
        <v>3858</v>
      </c>
      <c r="E4218">
        <v>1</v>
      </c>
      <c r="F4218" t="s">
        <v>3828</v>
      </c>
      <c r="G4218">
        <v>3</v>
      </c>
      <c r="H4218" t="s">
        <v>3828</v>
      </c>
      <c r="I4218">
        <v>3</v>
      </c>
      <c r="J4218" t="s">
        <v>3833</v>
      </c>
      <c r="K4218" t="s">
        <v>26</v>
      </c>
      <c r="L4218" t="s">
        <v>4792</v>
      </c>
    </row>
    <row r="4219" spans="1:12" x14ac:dyDescent="0.35">
      <c r="A4219" t="s">
        <v>1670</v>
      </c>
      <c r="B4219" t="s">
        <v>24</v>
      </c>
      <c r="C4219" t="s">
        <v>24</v>
      </c>
      <c r="D4219" t="s">
        <v>3858</v>
      </c>
      <c r="E4219">
        <v>1</v>
      </c>
      <c r="F4219" t="s">
        <v>3828</v>
      </c>
      <c r="G4219">
        <v>3</v>
      </c>
      <c r="H4219" t="s">
        <v>3828</v>
      </c>
      <c r="I4219">
        <v>3</v>
      </c>
      <c r="J4219" t="s">
        <v>16</v>
      </c>
      <c r="K4219" t="s">
        <v>26</v>
      </c>
      <c r="L4219" t="s">
        <v>4388</v>
      </c>
    </row>
    <row r="4220" spans="1:12" x14ac:dyDescent="0.35">
      <c r="A4220" t="s">
        <v>7251</v>
      </c>
      <c r="B4220" t="s">
        <v>84</v>
      </c>
      <c r="C4220" t="s">
        <v>84</v>
      </c>
      <c r="D4220" t="s">
        <v>3858</v>
      </c>
      <c r="E4220">
        <v>1</v>
      </c>
      <c r="F4220" t="s">
        <v>3839</v>
      </c>
      <c r="G4220">
        <v>1.5</v>
      </c>
      <c r="H4220" t="s">
        <v>3839</v>
      </c>
      <c r="I4220">
        <v>1.5</v>
      </c>
      <c r="J4220" t="s">
        <v>16</v>
      </c>
      <c r="K4220" t="s">
        <v>3825</v>
      </c>
      <c r="L4220" t="s">
        <v>4089</v>
      </c>
    </row>
    <row r="4221" spans="1:12" x14ac:dyDescent="0.35">
      <c r="A4221" t="s">
        <v>1671</v>
      </c>
      <c r="B4221" t="s">
        <v>58</v>
      </c>
      <c r="C4221" t="s">
        <v>58</v>
      </c>
      <c r="D4221" t="s">
        <v>3858</v>
      </c>
      <c r="E4221">
        <v>1</v>
      </c>
      <c r="F4221" t="s">
        <v>3879</v>
      </c>
      <c r="G4221">
        <v>4</v>
      </c>
      <c r="H4221" t="s">
        <v>3879</v>
      </c>
      <c r="I4221">
        <v>4</v>
      </c>
      <c r="J4221" t="s">
        <v>36</v>
      </c>
      <c r="K4221" t="s">
        <v>17</v>
      </c>
      <c r="L4221" t="s">
        <v>4563</v>
      </c>
    </row>
    <row r="4222" spans="1:12" x14ac:dyDescent="0.35">
      <c r="A4222" t="s">
        <v>1672</v>
      </c>
      <c r="B4222" t="s">
        <v>24</v>
      </c>
      <c r="C4222" t="s">
        <v>24</v>
      </c>
      <c r="D4222" t="s">
        <v>3838</v>
      </c>
      <c r="E4222">
        <v>2</v>
      </c>
      <c r="F4222" t="s">
        <v>3828</v>
      </c>
      <c r="G4222">
        <v>3</v>
      </c>
      <c r="H4222" t="s">
        <v>3902</v>
      </c>
      <c r="I4222">
        <v>6</v>
      </c>
      <c r="J4222" t="s">
        <v>25</v>
      </c>
      <c r="K4222" t="s">
        <v>17</v>
      </c>
      <c r="L4222" t="s">
        <v>4115</v>
      </c>
    </row>
    <row r="4223" spans="1:12" x14ac:dyDescent="0.35">
      <c r="A4223" t="s">
        <v>7252</v>
      </c>
      <c r="B4223" t="s">
        <v>15</v>
      </c>
      <c r="C4223" t="s">
        <v>15</v>
      </c>
      <c r="D4223" t="s">
        <v>3827</v>
      </c>
      <c r="E4223">
        <v>3</v>
      </c>
      <c r="F4223" t="s">
        <v>3842</v>
      </c>
      <c r="G4223">
        <v>2</v>
      </c>
      <c r="H4223" t="s">
        <v>3902</v>
      </c>
      <c r="I4223">
        <v>6</v>
      </c>
      <c r="J4223" t="s">
        <v>25</v>
      </c>
      <c r="K4223" t="s">
        <v>3833</v>
      </c>
      <c r="L4223" t="s">
        <v>4094</v>
      </c>
    </row>
    <row r="4224" spans="1:12" x14ac:dyDescent="0.35">
      <c r="A4224" t="s">
        <v>1673</v>
      </c>
      <c r="B4224" t="s">
        <v>31</v>
      </c>
      <c r="C4224" t="s">
        <v>31</v>
      </c>
      <c r="D4224" t="s">
        <v>3851</v>
      </c>
      <c r="E4224">
        <v>4</v>
      </c>
      <c r="F4224" t="s">
        <v>3846</v>
      </c>
      <c r="G4224">
        <v>1</v>
      </c>
      <c r="H4224" t="s">
        <v>3879</v>
      </c>
      <c r="I4224">
        <v>4</v>
      </c>
      <c r="J4224" t="s">
        <v>25</v>
      </c>
      <c r="K4224" t="s">
        <v>26</v>
      </c>
      <c r="L4224" t="s">
        <v>3881</v>
      </c>
    </row>
    <row r="4225" spans="1:12" x14ac:dyDescent="0.35">
      <c r="A4225" t="s">
        <v>7253</v>
      </c>
      <c r="B4225" t="s">
        <v>84</v>
      </c>
      <c r="C4225" t="s">
        <v>84</v>
      </c>
      <c r="D4225" t="s">
        <v>3851</v>
      </c>
      <c r="E4225">
        <v>4</v>
      </c>
      <c r="F4225" t="s">
        <v>3839</v>
      </c>
      <c r="G4225">
        <v>1.5</v>
      </c>
      <c r="H4225" t="s">
        <v>3902</v>
      </c>
      <c r="I4225">
        <v>6</v>
      </c>
      <c r="J4225" t="s">
        <v>3833</v>
      </c>
      <c r="K4225" t="s">
        <v>17</v>
      </c>
      <c r="L4225" t="s">
        <v>4696</v>
      </c>
    </row>
    <row r="4226" spans="1:12" x14ac:dyDescent="0.35">
      <c r="A4226" t="s">
        <v>1674</v>
      </c>
      <c r="B4226" t="s">
        <v>24</v>
      </c>
      <c r="C4226" t="s">
        <v>24</v>
      </c>
      <c r="D4226" t="s">
        <v>3827</v>
      </c>
      <c r="E4226">
        <v>3</v>
      </c>
      <c r="F4226" t="s">
        <v>3833</v>
      </c>
      <c r="G4226">
        <v>3</v>
      </c>
      <c r="H4226" t="s">
        <v>3829</v>
      </c>
      <c r="I4226">
        <v>9</v>
      </c>
      <c r="J4226" t="s">
        <v>25</v>
      </c>
      <c r="K4226" t="s">
        <v>17</v>
      </c>
      <c r="L4226" t="s">
        <v>4119</v>
      </c>
    </row>
    <row r="4227" spans="1:12" x14ac:dyDescent="0.35">
      <c r="A4227" t="s">
        <v>7254</v>
      </c>
      <c r="B4227" t="s">
        <v>24</v>
      </c>
      <c r="C4227" t="s">
        <v>24</v>
      </c>
      <c r="D4227" t="s">
        <v>3827</v>
      </c>
      <c r="E4227">
        <v>3</v>
      </c>
      <c r="F4227" t="s">
        <v>3828</v>
      </c>
      <c r="G4227">
        <v>3</v>
      </c>
      <c r="H4227" t="s">
        <v>3829</v>
      </c>
      <c r="I4227">
        <v>9</v>
      </c>
      <c r="J4227" t="s">
        <v>3825</v>
      </c>
      <c r="K4227" t="s">
        <v>3833</v>
      </c>
      <c r="L4227" t="s">
        <v>3825</v>
      </c>
    </row>
    <row r="4228" spans="1:12" x14ac:dyDescent="0.35">
      <c r="A4228" t="s">
        <v>1675</v>
      </c>
      <c r="B4228" t="s">
        <v>42</v>
      </c>
      <c r="C4228" t="s">
        <v>42</v>
      </c>
      <c r="D4228" t="s">
        <v>3858</v>
      </c>
      <c r="E4228">
        <v>1</v>
      </c>
      <c r="F4228" t="s">
        <v>3849</v>
      </c>
      <c r="G4228">
        <v>5</v>
      </c>
      <c r="H4228" t="s">
        <v>3849</v>
      </c>
      <c r="I4228">
        <v>5</v>
      </c>
      <c r="J4228" t="s">
        <v>25</v>
      </c>
      <c r="K4228" t="s">
        <v>26</v>
      </c>
      <c r="L4228" t="s">
        <v>4300</v>
      </c>
    </row>
    <row r="4229" spans="1:12" x14ac:dyDescent="0.35">
      <c r="A4229" t="s">
        <v>1676</v>
      </c>
      <c r="B4229" t="s">
        <v>24</v>
      </c>
      <c r="C4229" t="s">
        <v>24</v>
      </c>
      <c r="D4229" t="s">
        <v>3838</v>
      </c>
      <c r="E4229">
        <v>2</v>
      </c>
      <c r="F4229" t="s">
        <v>3828</v>
      </c>
      <c r="G4229">
        <v>3</v>
      </c>
      <c r="H4229" t="s">
        <v>3902</v>
      </c>
      <c r="I4229">
        <v>6</v>
      </c>
      <c r="J4229" t="s">
        <v>25</v>
      </c>
      <c r="K4229" t="s">
        <v>26</v>
      </c>
      <c r="L4229" t="s">
        <v>3861</v>
      </c>
    </row>
    <row r="4230" spans="1:12" x14ac:dyDescent="0.35">
      <c r="A4230" t="s">
        <v>7255</v>
      </c>
      <c r="B4230" t="s">
        <v>58</v>
      </c>
      <c r="C4230" t="s">
        <v>58</v>
      </c>
      <c r="D4230" t="s">
        <v>3838</v>
      </c>
      <c r="E4230">
        <v>2</v>
      </c>
      <c r="F4230" t="s">
        <v>3879</v>
      </c>
      <c r="G4230">
        <v>4</v>
      </c>
      <c r="H4230" t="s">
        <v>3883</v>
      </c>
      <c r="I4230">
        <v>8</v>
      </c>
      <c r="J4230" t="s">
        <v>3833</v>
      </c>
      <c r="K4230" t="s">
        <v>17</v>
      </c>
      <c r="L4230" t="s">
        <v>4346</v>
      </c>
    </row>
    <row r="4231" spans="1:12" x14ac:dyDescent="0.35">
      <c r="A4231" t="s">
        <v>1677</v>
      </c>
      <c r="B4231" t="s">
        <v>31</v>
      </c>
      <c r="C4231" t="s">
        <v>31</v>
      </c>
      <c r="D4231" t="s">
        <v>3827</v>
      </c>
      <c r="E4231">
        <v>3</v>
      </c>
      <c r="F4231" t="s">
        <v>3846</v>
      </c>
      <c r="G4231">
        <v>1</v>
      </c>
      <c r="H4231" t="s">
        <v>3828</v>
      </c>
      <c r="I4231">
        <v>3</v>
      </c>
      <c r="J4231" t="s">
        <v>16</v>
      </c>
      <c r="K4231" t="s">
        <v>17</v>
      </c>
      <c r="L4231" t="s">
        <v>3844</v>
      </c>
    </row>
    <row r="4232" spans="1:12" x14ac:dyDescent="0.35">
      <c r="A4232" t="s">
        <v>1678</v>
      </c>
      <c r="B4232" t="s">
        <v>31</v>
      </c>
      <c r="C4232" t="s">
        <v>31</v>
      </c>
      <c r="D4232" t="s">
        <v>3834</v>
      </c>
      <c r="E4232">
        <v>5</v>
      </c>
      <c r="F4232" t="s">
        <v>3846</v>
      </c>
      <c r="G4232">
        <v>1</v>
      </c>
      <c r="H4232" t="s">
        <v>3849</v>
      </c>
      <c r="I4232">
        <v>5</v>
      </c>
      <c r="J4232" t="s">
        <v>16</v>
      </c>
      <c r="K4232" t="s">
        <v>17</v>
      </c>
      <c r="L4232" t="s">
        <v>4468</v>
      </c>
    </row>
    <row r="4233" spans="1:12" x14ac:dyDescent="0.35">
      <c r="A4233" t="s">
        <v>1679</v>
      </c>
      <c r="B4233" t="s">
        <v>47</v>
      </c>
      <c r="C4233" t="s">
        <v>47</v>
      </c>
      <c r="D4233" t="s">
        <v>3827</v>
      </c>
      <c r="E4233">
        <v>3</v>
      </c>
      <c r="F4233" t="s">
        <v>3879</v>
      </c>
      <c r="G4233">
        <v>4</v>
      </c>
      <c r="H4233" t="s">
        <v>3852</v>
      </c>
      <c r="I4233">
        <v>12</v>
      </c>
      <c r="J4233" t="s">
        <v>16</v>
      </c>
      <c r="K4233" t="s">
        <v>17</v>
      </c>
      <c r="L4233" t="s">
        <v>4601</v>
      </c>
    </row>
    <row r="4234" spans="1:12" x14ac:dyDescent="0.35">
      <c r="A4234" t="s">
        <v>1680</v>
      </c>
      <c r="B4234" t="s">
        <v>31</v>
      </c>
      <c r="C4234" t="s">
        <v>31</v>
      </c>
      <c r="D4234" t="s">
        <v>3858</v>
      </c>
      <c r="E4234">
        <v>1</v>
      </c>
      <c r="F4234" t="s">
        <v>3846</v>
      </c>
      <c r="G4234">
        <v>1</v>
      </c>
      <c r="H4234" t="s">
        <v>3846</v>
      </c>
      <c r="I4234">
        <v>1</v>
      </c>
      <c r="J4234" t="s">
        <v>36</v>
      </c>
      <c r="K4234" t="s">
        <v>26</v>
      </c>
      <c r="L4234" t="s">
        <v>4529</v>
      </c>
    </row>
    <row r="4235" spans="1:12" x14ac:dyDescent="0.35">
      <c r="A4235" t="s">
        <v>4443</v>
      </c>
      <c r="B4235" t="s">
        <v>3833</v>
      </c>
      <c r="C4235" t="s">
        <v>3826</v>
      </c>
      <c r="D4235" t="s">
        <v>3827</v>
      </c>
      <c r="E4235">
        <v>3</v>
      </c>
      <c r="F4235" t="s">
        <v>3828</v>
      </c>
      <c r="G4235">
        <v>3</v>
      </c>
      <c r="H4235" t="s">
        <v>3829</v>
      </c>
      <c r="I4235">
        <v>9</v>
      </c>
      <c r="J4235" t="s">
        <v>36</v>
      </c>
      <c r="K4235" t="s">
        <v>26</v>
      </c>
      <c r="L4235" t="s">
        <v>4444</v>
      </c>
    </row>
    <row r="4236" spans="1:12" x14ac:dyDescent="0.35">
      <c r="A4236" t="s">
        <v>7256</v>
      </c>
      <c r="B4236" t="s">
        <v>84</v>
      </c>
      <c r="C4236" t="s">
        <v>84</v>
      </c>
      <c r="D4236" t="s">
        <v>3827</v>
      </c>
      <c r="E4236">
        <v>3</v>
      </c>
      <c r="F4236" t="s">
        <v>3839</v>
      </c>
      <c r="G4236">
        <v>1.5</v>
      </c>
      <c r="H4236" t="s">
        <v>4060</v>
      </c>
      <c r="I4236">
        <v>4.5</v>
      </c>
      <c r="J4236" t="s">
        <v>36</v>
      </c>
      <c r="K4236" t="s">
        <v>3833</v>
      </c>
      <c r="L4236" t="s">
        <v>4137</v>
      </c>
    </row>
    <row r="4237" spans="1:12" x14ac:dyDescent="0.35">
      <c r="A4237" t="s">
        <v>7257</v>
      </c>
      <c r="B4237" t="s">
        <v>31</v>
      </c>
      <c r="C4237" t="s">
        <v>31</v>
      </c>
      <c r="D4237" t="s">
        <v>3834</v>
      </c>
      <c r="E4237">
        <v>5</v>
      </c>
      <c r="F4237" t="s">
        <v>3846</v>
      </c>
      <c r="G4237">
        <v>1</v>
      </c>
      <c r="H4237" t="s">
        <v>3849</v>
      </c>
      <c r="I4237">
        <v>5</v>
      </c>
      <c r="J4237" t="s">
        <v>3833</v>
      </c>
      <c r="K4237" t="s">
        <v>26</v>
      </c>
      <c r="L4237" t="s">
        <v>4535</v>
      </c>
    </row>
    <row r="4238" spans="1:12" x14ac:dyDescent="0.35">
      <c r="A4238" t="s">
        <v>1681</v>
      </c>
      <c r="B4238" t="s">
        <v>47</v>
      </c>
      <c r="C4238" t="s">
        <v>47</v>
      </c>
      <c r="D4238" t="s">
        <v>3858</v>
      </c>
      <c r="E4238">
        <v>1</v>
      </c>
      <c r="F4238" t="s">
        <v>3879</v>
      </c>
      <c r="G4238">
        <v>4</v>
      </c>
      <c r="H4238" t="s">
        <v>3879</v>
      </c>
      <c r="I4238">
        <v>4</v>
      </c>
      <c r="J4238" t="s">
        <v>25</v>
      </c>
      <c r="K4238" t="s">
        <v>26</v>
      </c>
      <c r="L4238" t="s">
        <v>4314</v>
      </c>
    </row>
    <row r="4239" spans="1:12" x14ac:dyDescent="0.35">
      <c r="A4239" t="s">
        <v>7258</v>
      </c>
      <c r="B4239" t="s">
        <v>31</v>
      </c>
      <c r="C4239" t="s">
        <v>31</v>
      </c>
      <c r="D4239" t="s">
        <v>3834</v>
      </c>
      <c r="E4239">
        <v>5</v>
      </c>
      <c r="F4239" t="s">
        <v>3846</v>
      </c>
      <c r="G4239">
        <v>1</v>
      </c>
      <c r="H4239" t="s">
        <v>3849</v>
      </c>
      <c r="I4239">
        <v>5</v>
      </c>
      <c r="J4239" t="s">
        <v>36</v>
      </c>
      <c r="K4239" t="s">
        <v>3833</v>
      </c>
      <c r="L4239" t="s">
        <v>3927</v>
      </c>
    </row>
    <row r="4240" spans="1:12" x14ac:dyDescent="0.35">
      <c r="A4240" t="s">
        <v>1682</v>
      </c>
      <c r="B4240" t="s">
        <v>84</v>
      </c>
      <c r="C4240" t="s">
        <v>84</v>
      </c>
      <c r="D4240" t="s">
        <v>3851</v>
      </c>
      <c r="E4240">
        <v>4</v>
      </c>
      <c r="F4240" t="s">
        <v>3839</v>
      </c>
      <c r="G4240">
        <v>1.5</v>
      </c>
      <c r="H4240" t="s">
        <v>3902</v>
      </c>
      <c r="I4240">
        <v>6</v>
      </c>
      <c r="J4240" t="s">
        <v>36</v>
      </c>
      <c r="K4240" t="s">
        <v>17</v>
      </c>
      <c r="L4240" t="s">
        <v>5116</v>
      </c>
    </row>
    <row r="4241" spans="1:12" x14ac:dyDescent="0.35">
      <c r="A4241" t="s">
        <v>7259</v>
      </c>
      <c r="B4241" t="s">
        <v>58</v>
      </c>
      <c r="C4241" t="s">
        <v>58</v>
      </c>
      <c r="D4241" t="s">
        <v>3827</v>
      </c>
      <c r="E4241">
        <v>3</v>
      </c>
      <c r="F4241" t="s">
        <v>3879</v>
      </c>
      <c r="G4241">
        <v>4</v>
      </c>
      <c r="H4241" t="s">
        <v>3852</v>
      </c>
      <c r="I4241">
        <v>12</v>
      </c>
      <c r="J4241" t="s">
        <v>3833</v>
      </c>
      <c r="K4241" t="s">
        <v>26</v>
      </c>
      <c r="L4241" t="s">
        <v>4201</v>
      </c>
    </row>
    <row r="4242" spans="1:12" x14ac:dyDescent="0.35">
      <c r="A4242" t="s">
        <v>7260</v>
      </c>
      <c r="B4242" t="s">
        <v>15</v>
      </c>
      <c r="C4242" t="s">
        <v>15</v>
      </c>
      <c r="D4242" t="s">
        <v>3858</v>
      </c>
      <c r="E4242">
        <v>1</v>
      </c>
      <c r="F4242" t="s">
        <v>3842</v>
      </c>
      <c r="G4242">
        <v>2</v>
      </c>
      <c r="H4242" t="s">
        <v>3842</v>
      </c>
      <c r="I4242">
        <v>2</v>
      </c>
      <c r="J4242" t="s">
        <v>3833</v>
      </c>
      <c r="K4242" t="s">
        <v>17</v>
      </c>
      <c r="L4242" t="s">
        <v>4631</v>
      </c>
    </row>
    <row r="4243" spans="1:12" x14ac:dyDescent="0.35">
      <c r="A4243" t="s">
        <v>7261</v>
      </c>
      <c r="B4243" t="s">
        <v>31</v>
      </c>
      <c r="C4243" t="s">
        <v>31</v>
      </c>
      <c r="D4243" t="s">
        <v>3827</v>
      </c>
      <c r="E4243">
        <v>3</v>
      </c>
      <c r="F4243" t="s">
        <v>3846</v>
      </c>
      <c r="G4243">
        <v>1</v>
      </c>
      <c r="H4243" t="s">
        <v>3828</v>
      </c>
      <c r="I4243">
        <v>3</v>
      </c>
      <c r="J4243" t="s">
        <v>36</v>
      </c>
      <c r="K4243" t="s">
        <v>3825</v>
      </c>
      <c r="L4243" t="s">
        <v>3836</v>
      </c>
    </row>
    <row r="4244" spans="1:12" x14ac:dyDescent="0.35">
      <c r="A4244" t="s">
        <v>7262</v>
      </c>
      <c r="B4244" t="s">
        <v>15</v>
      </c>
      <c r="C4244" t="s">
        <v>15</v>
      </c>
      <c r="D4244" t="s">
        <v>3858</v>
      </c>
      <c r="E4244">
        <v>1</v>
      </c>
      <c r="F4244" t="s">
        <v>3842</v>
      </c>
      <c r="G4244">
        <v>2</v>
      </c>
      <c r="H4244" t="s">
        <v>3842</v>
      </c>
      <c r="I4244">
        <v>2</v>
      </c>
      <c r="J4244" t="s">
        <v>3830</v>
      </c>
      <c r="K4244" t="s">
        <v>17</v>
      </c>
      <c r="L4244" t="s">
        <v>3950</v>
      </c>
    </row>
    <row r="4245" spans="1:12" x14ac:dyDescent="0.35">
      <c r="A4245" t="s">
        <v>7263</v>
      </c>
      <c r="B4245" t="s">
        <v>84</v>
      </c>
      <c r="C4245" t="s">
        <v>84</v>
      </c>
      <c r="D4245" t="s">
        <v>3833</v>
      </c>
      <c r="E4245">
        <v>1</v>
      </c>
      <c r="F4245" t="s">
        <v>3839</v>
      </c>
      <c r="G4245">
        <v>1.5</v>
      </c>
      <c r="H4245" t="s">
        <v>3839</v>
      </c>
      <c r="I4245">
        <v>1.5</v>
      </c>
      <c r="J4245" t="s">
        <v>16</v>
      </c>
      <c r="K4245" t="s">
        <v>3833</v>
      </c>
      <c r="L4245" t="s">
        <v>4309</v>
      </c>
    </row>
    <row r="4246" spans="1:12" x14ac:dyDescent="0.35">
      <c r="A4246" t="s">
        <v>7264</v>
      </c>
      <c r="B4246" t="s">
        <v>50</v>
      </c>
      <c r="C4246" t="s">
        <v>50</v>
      </c>
      <c r="D4246" t="s">
        <v>3858</v>
      </c>
      <c r="E4246">
        <v>1</v>
      </c>
      <c r="F4246" t="s">
        <v>3828</v>
      </c>
      <c r="G4246">
        <v>3</v>
      </c>
      <c r="H4246" t="s">
        <v>3828</v>
      </c>
      <c r="I4246">
        <v>3</v>
      </c>
      <c r="J4246" t="s">
        <v>3825</v>
      </c>
      <c r="K4246" t="s">
        <v>3833</v>
      </c>
      <c r="L4246" t="s">
        <v>4030</v>
      </c>
    </row>
    <row r="4247" spans="1:12" x14ac:dyDescent="0.35">
      <c r="A4247" t="s">
        <v>1683</v>
      </c>
      <c r="B4247" t="s">
        <v>84</v>
      </c>
      <c r="C4247" t="s">
        <v>84</v>
      </c>
      <c r="D4247" t="s">
        <v>3834</v>
      </c>
      <c r="E4247">
        <v>5</v>
      </c>
      <c r="F4247" t="s">
        <v>3839</v>
      </c>
      <c r="G4247">
        <v>1.5</v>
      </c>
      <c r="H4247" t="s">
        <v>3899</v>
      </c>
      <c r="I4247">
        <v>7.5</v>
      </c>
      <c r="J4247" t="s">
        <v>36</v>
      </c>
      <c r="K4247" t="s">
        <v>26</v>
      </c>
      <c r="L4247" t="s">
        <v>4166</v>
      </c>
    </row>
    <row r="4248" spans="1:12" x14ac:dyDescent="0.35">
      <c r="A4248" t="s">
        <v>7265</v>
      </c>
      <c r="B4248" t="s">
        <v>47</v>
      </c>
      <c r="C4248" t="s">
        <v>47</v>
      </c>
      <c r="D4248" t="s">
        <v>3834</v>
      </c>
      <c r="E4248">
        <v>5</v>
      </c>
      <c r="F4248" t="s">
        <v>3879</v>
      </c>
      <c r="G4248">
        <v>4</v>
      </c>
      <c r="H4248" t="s">
        <v>3880</v>
      </c>
      <c r="I4248">
        <v>20</v>
      </c>
      <c r="J4248" t="s">
        <v>3833</v>
      </c>
      <c r="K4248" t="s">
        <v>26</v>
      </c>
      <c r="L4248" t="s">
        <v>4076</v>
      </c>
    </row>
    <row r="4249" spans="1:12" x14ac:dyDescent="0.35">
      <c r="A4249" t="s">
        <v>1684</v>
      </c>
      <c r="B4249" t="s">
        <v>3825</v>
      </c>
      <c r="C4249" t="s">
        <v>31</v>
      </c>
      <c r="D4249" t="s">
        <v>3851</v>
      </c>
      <c r="E4249">
        <v>4</v>
      </c>
      <c r="F4249" t="s">
        <v>3846</v>
      </c>
      <c r="G4249">
        <v>1</v>
      </c>
      <c r="H4249" t="s">
        <v>3879</v>
      </c>
      <c r="I4249">
        <v>4</v>
      </c>
      <c r="J4249" t="s">
        <v>25</v>
      </c>
      <c r="K4249" t="s">
        <v>17</v>
      </c>
      <c r="L4249" t="s">
        <v>3981</v>
      </c>
    </row>
    <row r="4250" spans="1:12" x14ac:dyDescent="0.35">
      <c r="A4250" t="s">
        <v>7266</v>
      </c>
      <c r="B4250" t="s">
        <v>42</v>
      </c>
      <c r="C4250" t="s">
        <v>42</v>
      </c>
      <c r="D4250" t="s">
        <v>3858</v>
      </c>
      <c r="E4250">
        <v>1</v>
      </c>
      <c r="F4250" t="s">
        <v>3849</v>
      </c>
      <c r="G4250">
        <v>5</v>
      </c>
      <c r="H4250" t="s">
        <v>3849</v>
      </c>
      <c r="I4250">
        <v>5</v>
      </c>
      <c r="J4250" t="s">
        <v>16</v>
      </c>
      <c r="K4250" t="s">
        <v>3833</v>
      </c>
      <c r="L4250" t="s">
        <v>4152</v>
      </c>
    </row>
    <row r="4251" spans="1:12" x14ac:dyDescent="0.35">
      <c r="A4251" t="s">
        <v>4445</v>
      </c>
      <c r="B4251" t="s">
        <v>3830</v>
      </c>
      <c r="C4251" t="s">
        <v>3826</v>
      </c>
      <c r="D4251" t="s">
        <v>3838</v>
      </c>
      <c r="E4251">
        <v>2</v>
      </c>
      <c r="F4251" t="s">
        <v>3828</v>
      </c>
      <c r="G4251">
        <v>3</v>
      </c>
      <c r="H4251" t="s">
        <v>3902</v>
      </c>
      <c r="I4251">
        <v>6</v>
      </c>
      <c r="J4251" t="s">
        <v>36</v>
      </c>
      <c r="K4251" t="s">
        <v>3833</v>
      </c>
      <c r="L4251" t="s">
        <v>4446</v>
      </c>
    </row>
    <row r="4252" spans="1:12" x14ac:dyDescent="0.35">
      <c r="A4252" t="s">
        <v>1685</v>
      </c>
      <c r="B4252" t="s">
        <v>58</v>
      </c>
      <c r="C4252" t="s">
        <v>58</v>
      </c>
      <c r="D4252" t="s">
        <v>3851</v>
      </c>
      <c r="E4252">
        <v>4</v>
      </c>
      <c r="F4252" t="s">
        <v>3879</v>
      </c>
      <c r="G4252">
        <v>4</v>
      </c>
      <c r="H4252" t="s">
        <v>3874</v>
      </c>
      <c r="I4252">
        <v>16</v>
      </c>
      <c r="J4252" t="s">
        <v>16</v>
      </c>
      <c r="K4252" t="s">
        <v>17</v>
      </c>
      <c r="L4252" t="s">
        <v>4211</v>
      </c>
    </row>
    <row r="4253" spans="1:12" x14ac:dyDescent="0.35">
      <c r="A4253" t="s">
        <v>7267</v>
      </c>
      <c r="B4253" t="s">
        <v>58</v>
      </c>
      <c r="C4253" t="s">
        <v>58</v>
      </c>
      <c r="D4253" t="s">
        <v>3834</v>
      </c>
      <c r="E4253">
        <v>5</v>
      </c>
      <c r="F4253" t="s">
        <v>3879</v>
      </c>
      <c r="G4253">
        <v>4</v>
      </c>
      <c r="H4253" t="s">
        <v>3880</v>
      </c>
      <c r="I4253">
        <v>20</v>
      </c>
      <c r="J4253" t="s">
        <v>25</v>
      </c>
      <c r="K4253" t="s">
        <v>3833</v>
      </c>
      <c r="L4253" t="s">
        <v>4724</v>
      </c>
    </row>
    <row r="4254" spans="1:12" x14ac:dyDescent="0.35">
      <c r="A4254" t="s">
        <v>7268</v>
      </c>
      <c r="B4254" t="s">
        <v>42</v>
      </c>
      <c r="C4254" t="s">
        <v>42</v>
      </c>
      <c r="D4254" t="s">
        <v>3827</v>
      </c>
      <c r="E4254">
        <v>3</v>
      </c>
      <c r="F4254" t="s">
        <v>3849</v>
      </c>
      <c r="G4254">
        <v>5</v>
      </c>
      <c r="H4254" t="s">
        <v>3835</v>
      </c>
      <c r="I4254">
        <v>15</v>
      </c>
      <c r="J4254" t="s">
        <v>36</v>
      </c>
      <c r="K4254" t="s">
        <v>3833</v>
      </c>
      <c r="L4254" t="s">
        <v>4125</v>
      </c>
    </row>
    <row r="4255" spans="1:12" x14ac:dyDescent="0.35">
      <c r="A4255" t="s">
        <v>7269</v>
      </c>
      <c r="B4255" t="s">
        <v>84</v>
      </c>
      <c r="C4255" t="s">
        <v>84</v>
      </c>
      <c r="D4255" t="s">
        <v>3838</v>
      </c>
      <c r="E4255">
        <v>2</v>
      </c>
      <c r="F4255" t="s">
        <v>3839</v>
      </c>
      <c r="G4255">
        <v>1.5</v>
      </c>
      <c r="H4255" t="s">
        <v>3828</v>
      </c>
      <c r="I4255">
        <v>3</v>
      </c>
      <c r="J4255" t="s">
        <v>3833</v>
      </c>
      <c r="K4255" t="s">
        <v>26</v>
      </c>
      <c r="L4255" t="s">
        <v>3830</v>
      </c>
    </row>
    <row r="4256" spans="1:12" x14ac:dyDescent="0.35">
      <c r="A4256" t="s">
        <v>7270</v>
      </c>
      <c r="B4256" t="s">
        <v>58</v>
      </c>
      <c r="C4256" t="s">
        <v>58</v>
      </c>
      <c r="D4256" t="s">
        <v>3827</v>
      </c>
      <c r="E4256">
        <v>3</v>
      </c>
      <c r="F4256" t="s">
        <v>3879</v>
      </c>
      <c r="G4256">
        <v>4</v>
      </c>
      <c r="H4256" t="s">
        <v>3852</v>
      </c>
      <c r="I4256">
        <v>12</v>
      </c>
      <c r="J4256" t="s">
        <v>3825</v>
      </c>
      <c r="K4256" t="s">
        <v>3833</v>
      </c>
      <c r="L4256" t="s">
        <v>4681</v>
      </c>
    </row>
    <row r="4257" spans="1:12" x14ac:dyDescent="0.35">
      <c r="A4257" t="s">
        <v>4447</v>
      </c>
      <c r="B4257" t="s">
        <v>3833</v>
      </c>
      <c r="C4257" t="s">
        <v>3826</v>
      </c>
      <c r="D4257" t="s">
        <v>3838</v>
      </c>
      <c r="E4257">
        <v>2</v>
      </c>
      <c r="F4257" t="s">
        <v>3828</v>
      </c>
      <c r="G4257">
        <v>3</v>
      </c>
      <c r="H4257" t="s">
        <v>3902</v>
      </c>
      <c r="I4257">
        <v>6</v>
      </c>
      <c r="J4257" t="s">
        <v>16</v>
      </c>
      <c r="K4257" t="s">
        <v>17</v>
      </c>
      <c r="L4257" t="s">
        <v>3954</v>
      </c>
    </row>
    <row r="4258" spans="1:12" x14ac:dyDescent="0.35">
      <c r="A4258" t="s">
        <v>7271</v>
      </c>
      <c r="B4258" t="s">
        <v>58</v>
      </c>
      <c r="C4258" t="s">
        <v>58</v>
      </c>
      <c r="D4258" t="s">
        <v>3858</v>
      </c>
      <c r="E4258">
        <v>1</v>
      </c>
      <c r="F4258" t="s">
        <v>3879</v>
      </c>
      <c r="G4258">
        <v>4</v>
      </c>
      <c r="H4258" t="s">
        <v>3879</v>
      </c>
      <c r="I4258">
        <v>4</v>
      </c>
      <c r="J4258" t="s">
        <v>3833</v>
      </c>
      <c r="K4258" t="s">
        <v>26</v>
      </c>
      <c r="L4258" t="s">
        <v>3872</v>
      </c>
    </row>
    <row r="4259" spans="1:12" x14ac:dyDescent="0.35">
      <c r="A4259" t="s">
        <v>7272</v>
      </c>
      <c r="B4259" t="s">
        <v>15</v>
      </c>
      <c r="C4259" t="s">
        <v>15</v>
      </c>
      <c r="D4259" t="s">
        <v>3830</v>
      </c>
      <c r="E4259" t="s">
        <v>3826</v>
      </c>
      <c r="F4259" t="s">
        <v>3842</v>
      </c>
      <c r="G4259">
        <v>2</v>
      </c>
      <c r="H4259" t="s">
        <v>3830</v>
      </c>
      <c r="I4259" t="s">
        <v>3826</v>
      </c>
      <c r="J4259" t="s">
        <v>36</v>
      </c>
      <c r="K4259" t="s">
        <v>17</v>
      </c>
      <c r="L4259" t="s">
        <v>4226</v>
      </c>
    </row>
    <row r="4260" spans="1:12" x14ac:dyDescent="0.35">
      <c r="A4260" t="s">
        <v>1686</v>
      </c>
      <c r="B4260" t="s">
        <v>42</v>
      </c>
      <c r="C4260" t="s">
        <v>42</v>
      </c>
      <c r="D4260" t="s">
        <v>3858</v>
      </c>
      <c r="E4260">
        <v>1</v>
      </c>
      <c r="F4260" t="s">
        <v>3849</v>
      </c>
      <c r="G4260">
        <v>5</v>
      </c>
      <c r="H4260" t="s">
        <v>3849</v>
      </c>
      <c r="I4260">
        <v>5</v>
      </c>
      <c r="J4260" t="s">
        <v>16</v>
      </c>
      <c r="K4260" t="s">
        <v>26</v>
      </c>
      <c r="L4260" t="s">
        <v>3859</v>
      </c>
    </row>
    <row r="4261" spans="1:12" x14ac:dyDescent="0.35">
      <c r="A4261" t="s">
        <v>7273</v>
      </c>
      <c r="B4261" t="s">
        <v>31</v>
      </c>
      <c r="C4261" t="s">
        <v>31</v>
      </c>
      <c r="D4261" t="s">
        <v>3858</v>
      </c>
      <c r="E4261">
        <v>1</v>
      </c>
      <c r="F4261" t="s">
        <v>3846</v>
      </c>
      <c r="G4261">
        <v>1</v>
      </c>
      <c r="H4261" t="s">
        <v>3830</v>
      </c>
      <c r="I4261">
        <v>1</v>
      </c>
      <c r="J4261" t="s">
        <v>25</v>
      </c>
      <c r="K4261" t="s">
        <v>3833</v>
      </c>
      <c r="L4261" t="s">
        <v>4666</v>
      </c>
    </row>
    <row r="4262" spans="1:12" x14ac:dyDescent="0.35">
      <c r="A4262" t="s">
        <v>1687</v>
      </c>
      <c r="B4262" t="s">
        <v>42</v>
      </c>
      <c r="C4262" t="s">
        <v>42</v>
      </c>
      <c r="D4262" t="s">
        <v>3858</v>
      </c>
      <c r="E4262">
        <v>1</v>
      </c>
      <c r="F4262" t="s">
        <v>3849</v>
      </c>
      <c r="G4262">
        <v>5</v>
      </c>
      <c r="H4262" t="s">
        <v>3849</v>
      </c>
      <c r="I4262">
        <v>5</v>
      </c>
      <c r="J4262" t="s">
        <v>36</v>
      </c>
      <c r="K4262" t="s">
        <v>17</v>
      </c>
      <c r="L4262" t="s">
        <v>4331</v>
      </c>
    </row>
    <row r="4263" spans="1:12" x14ac:dyDescent="0.35">
      <c r="A4263" t="s">
        <v>7274</v>
      </c>
      <c r="B4263" t="s">
        <v>50</v>
      </c>
      <c r="C4263" t="s">
        <v>50</v>
      </c>
      <c r="D4263" t="s">
        <v>3851</v>
      </c>
      <c r="E4263">
        <v>4</v>
      </c>
      <c r="F4263" t="s">
        <v>3828</v>
      </c>
      <c r="G4263">
        <v>3</v>
      </c>
      <c r="H4263" t="s">
        <v>3852</v>
      </c>
      <c r="I4263">
        <v>12</v>
      </c>
      <c r="J4263" t="s">
        <v>3833</v>
      </c>
      <c r="K4263" t="s">
        <v>3833</v>
      </c>
      <c r="L4263" t="s">
        <v>4032</v>
      </c>
    </row>
    <row r="4264" spans="1:12" x14ac:dyDescent="0.35">
      <c r="A4264" t="s">
        <v>7275</v>
      </c>
      <c r="B4264" t="s">
        <v>24</v>
      </c>
      <c r="C4264" t="s">
        <v>24</v>
      </c>
      <c r="D4264" t="s">
        <v>3834</v>
      </c>
      <c r="E4264">
        <v>5</v>
      </c>
      <c r="F4264" t="s">
        <v>3828</v>
      </c>
      <c r="G4264">
        <v>3</v>
      </c>
      <c r="H4264" t="s">
        <v>3835</v>
      </c>
      <c r="I4264">
        <v>15</v>
      </c>
      <c r="J4264" t="s">
        <v>25</v>
      </c>
      <c r="K4264" t="s">
        <v>3833</v>
      </c>
      <c r="L4264" t="s">
        <v>4450</v>
      </c>
    </row>
    <row r="4265" spans="1:12" x14ac:dyDescent="0.35">
      <c r="A4265" t="s">
        <v>1688</v>
      </c>
      <c r="B4265" t="s">
        <v>47</v>
      </c>
      <c r="C4265" t="s">
        <v>47</v>
      </c>
      <c r="D4265" t="s">
        <v>3838</v>
      </c>
      <c r="E4265">
        <v>2</v>
      </c>
      <c r="F4265" t="s">
        <v>3879</v>
      </c>
      <c r="G4265">
        <v>4</v>
      </c>
      <c r="H4265" t="s">
        <v>3883</v>
      </c>
      <c r="I4265">
        <v>8</v>
      </c>
      <c r="J4265" t="s">
        <v>16</v>
      </c>
      <c r="K4265" t="s">
        <v>17</v>
      </c>
      <c r="L4265" t="s">
        <v>3898</v>
      </c>
    </row>
    <row r="4266" spans="1:12" x14ac:dyDescent="0.35">
      <c r="A4266" t="s">
        <v>1689</v>
      </c>
      <c r="B4266" t="s">
        <v>42</v>
      </c>
      <c r="C4266" t="s">
        <v>42</v>
      </c>
      <c r="D4266" t="s">
        <v>3838</v>
      </c>
      <c r="E4266">
        <v>2</v>
      </c>
      <c r="F4266" t="s">
        <v>3849</v>
      </c>
      <c r="G4266">
        <v>5</v>
      </c>
      <c r="H4266" t="s">
        <v>3843</v>
      </c>
      <c r="I4266">
        <v>10</v>
      </c>
      <c r="J4266" t="s">
        <v>16</v>
      </c>
      <c r="K4266" t="s">
        <v>17</v>
      </c>
      <c r="L4266" t="s">
        <v>4724</v>
      </c>
    </row>
    <row r="4267" spans="1:12" x14ac:dyDescent="0.35">
      <c r="A4267" t="s">
        <v>1690</v>
      </c>
      <c r="B4267" t="s">
        <v>15</v>
      </c>
      <c r="C4267" t="s">
        <v>15</v>
      </c>
      <c r="D4267" t="s">
        <v>3858</v>
      </c>
      <c r="E4267">
        <v>1</v>
      </c>
      <c r="F4267" t="s">
        <v>3825</v>
      </c>
      <c r="G4267">
        <v>2</v>
      </c>
      <c r="H4267" t="s">
        <v>3842</v>
      </c>
      <c r="I4267">
        <v>2</v>
      </c>
      <c r="J4267" t="s">
        <v>25</v>
      </c>
      <c r="K4267" t="s">
        <v>26</v>
      </c>
      <c r="L4267" t="s">
        <v>4201</v>
      </c>
    </row>
    <row r="4268" spans="1:12" x14ac:dyDescent="0.35">
      <c r="A4268" t="s">
        <v>1691</v>
      </c>
      <c r="B4268" t="s">
        <v>50</v>
      </c>
      <c r="C4268" t="s">
        <v>50</v>
      </c>
      <c r="D4268" t="s">
        <v>3827</v>
      </c>
      <c r="E4268">
        <v>3</v>
      </c>
      <c r="F4268" t="s">
        <v>3828</v>
      </c>
      <c r="G4268">
        <v>3</v>
      </c>
      <c r="H4268" t="s">
        <v>3829</v>
      </c>
      <c r="I4268">
        <v>9</v>
      </c>
      <c r="J4268" t="s">
        <v>16</v>
      </c>
      <c r="K4268" t="s">
        <v>17</v>
      </c>
      <c r="L4268" t="s">
        <v>4064</v>
      </c>
    </row>
    <row r="4269" spans="1:12" x14ac:dyDescent="0.35">
      <c r="A4269" t="s">
        <v>1692</v>
      </c>
      <c r="B4269" t="s">
        <v>50</v>
      </c>
      <c r="C4269" t="s">
        <v>50</v>
      </c>
      <c r="D4269" t="s">
        <v>3834</v>
      </c>
      <c r="E4269">
        <v>5</v>
      </c>
      <c r="F4269" t="s">
        <v>3828</v>
      </c>
      <c r="G4269">
        <v>3</v>
      </c>
      <c r="H4269" t="s">
        <v>3835</v>
      </c>
      <c r="I4269">
        <v>15</v>
      </c>
      <c r="J4269" t="s">
        <v>16</v>
      </c>
      <c r="K4269" t="s">
        <v>17</v>
      </c>
      <c r="L4269" t="s">
        <v>3870</v>
      </c>
    </row>
    <row r="4270" spans="1:12" x14ac:dyDescent="0.35">
      <c r="A4270" t="s">
        <v>7276</v>
      </c>
      <c r="B4270" t="s">
        <v>31</v>
      </c>
      <c r="C4270" t="s">
        <v>31</v>
      </c>
      <c r="D4270" t="s">
        <v>3827</v>
      </c>
      <c r="E4270">
        <v>3</v>
      </c>
      <c r="F4270" t="s">
        <v>3846</v>
      </c>
      <c r="G4270">
        <v>1</v>
      </c>
      <c r="H4270" t="s">
        <v>3828</v>
      </c>
      <c r="I4270">
        <v>3</v>
      </c>
      <c r="J4270" t="s">
        <v>36</v>
      </c>
      <c r="K4270" t="s">
        <v>3825</v>
      </c>
      <c r="L4270" t="s">
        <v>4774</v>
      </c>
    </row>
    <row r="4271" spans="1:12" x14ac:dyDescent="0.35">
      <c r="A4271" t="s">
        <v>4448</v>
      </c>
      <c r="B4271" t="s">
        <v>3833</v>
      </c>
      <c r="C4271" t="s">
        <v>42</v>
      </c>
      <c r="D4271" t="s">
        <v>3834</v>
      </c>
      <c r="E4271">
        <v>5</v>
      </c>
      <c r="F4271" t="s">
        <v>3849</v>
      </c>
      <c r="G4271">
        <v>5</v>
      </c>
      <c r="H4271" t="s">
        <v>3855</v>
      </c>
      <c r="I4271">
        <v>25</v>
      </c>
      <c r="J4271" t="s">
        <v>16</v>
      </c>
      <c r="K4271" t="s">
        <v>3833</v>
      </c>
      <c r="L4271" t="s">
        <v>4441</v>
      </c>
    </row>
    <row r="4272" spans="1:12" x14ac:dyDescent="0.35">
      <c r="A4272" t="s">
        <v>7277</v>
      </c>
      <c r="B4272" t="s">
        <v>24</v>
      </c>
      <c r="C4272" t="s">
        <v>24</v>
      </c>
      <c r="D4272" t="s">
        <v>3851</v>
      </c>
      <c r="E4272">
        <v>4</v>
      </c>
      <c r="F4272" t="s">
        <v>3828</v>
      </c>
      <c r="G4272">
        <v>3</v>
      </c>
      <c r="H4272" t="s">
        <v>3852</v>
      </c>
      <c r="I4272">
        <v>12</v>
      </c>
      <c r="J4272" t="s">
        <v>3830</v>
      </c>
      <c r="K4272" t="s">
        <v>26</v>
      </c>
      <c r="L4272" t="s">
        <v>5175</v>
      </c>
    </row>
    <row r="4273" spans="1:12" x14ac:dyDescent="0.35">
      <c r="A4273" t="s">
        <v>7278</v>
      </c>
      <c r="B4273" t="s">
        <v>31</v>
      </c>
      <c r="C4273" t="s">
        <v>31</v>
      </c>
      <c r="D4273" t="s">
        <v>3851</v>
      </c>
      <c r="E4273">
        <v>4</v>
      </c>
      <c r="F4273" t="s">
        <v>3846</v>
      </c>
      <c r="G4273">
        <v>1</v>
      </c>
      <c r="H4273" t="s">
        <v>3879</v>
      </c>
      <c r="I4273">
        <v>4</v>
      </c>
      <c r="J4273" t="s">
        <v>16</v>
      </c>
      <c r="K4273" t="s">
        <v>3833</v>
      </c>
      <c r="L4273" t="s">
        <v>3853</v>
      </c>
    </row>
    <row r="4274" spans="1:12" x14ac:dyDescent="0.35">
      <c r="A4274" t="s">
        <v>7279</v>
      </c>
      <c r="B4274" t="s">
        <v>47</v>
      </c>
      <c r="C4274" t="s">
        <v>47</v>
      </c>
      <c r="D4274" t="s">
        <v>3851</v>
      </c>
      <c r="E4274">
        <v>4</v>
      </c>
      <c r="F4274" t="s">
        <v>3879</v>
      </c>
      <c r="G4274">
        <v>4</v>
      </c>
      <c r="H4274" t="s">
        <v>3874</v>
      </c>
      <c r="I4274">
        <v>16</v>
      </c>
      <c r="J4274" t="s">
        <v>36</v>
      </c>
      <c r="K4274" t="s">
        <v>3833</v>
      </c>
      <c r="L4274" t="s">
        <v>4143</v>
      </c>
    </row>
    <row r="4275" spans="1:12" x14ac:dyDescent="0.35">
      <c r="A4275" t="s">
        <v>7280</v>
      </c>
      <c r="B4275" t="s">
        <v>15</v>
      </c>
      <c r="C4275" t="s">
        <v>15</v>
      </c>
      <c r="D4275" t="s">
        <v>3827</v>
      </c>
      <c r="E4275">
        <v>3</v>
      </c>
      <c r="F4275" t="s">
        <v>3842</v>
      </c>
      <c r="G4275">
        <v>2</v>
      </c>
      <c r="H4275" t="s">
        <v>3902</v>
      </c>
      <c r="I4275">
        <v>6</v>
      </c>
      <c r="J4275" t="s">
        <v>3833</v>
      </c>
      <c r="K4275" t="s">
        <v>17</v>
      </c>
      <c r="L4275" t="s">
        <v>3924</v>
      </c>
    </row>
    <row r="4276" spans="1:12" x14ac:dyDescent="0.35">
      <c r="A4276" t="s">
        <v>1693</v>
      </c>
      <c r="B4276" t="s">
        <v>15</v>
      </c>
      <c r="C4276" t="s">
        <v>15</v>
      </c>
      <c r="D4276" t="s">
        <v>3858</v>
      </c>
      <c r="E4276">
        <v>1</v>
      </c>
      <c r="F4276" t="s">
        <v>3842</v>
      </c>
      <c r="G4276">
        <v>2</v>
      </c>
      <c r="H4276" t="s">
        <v>3842</v>
      </c>
      <c r="I4276">
        <v>2</v>
      </c>
      <c r="J4276" t="s">
        <v>36</v>
      </c>
      <c r="K4276" t="s">
        <v>17</v>
      </c>
      <c r="L4276" t="s">
        <v>5487</v>
      </c>
    </row>
    <row r="4277" spans="1:12" x14ac:dyDescent="0.35">
      <c r="A4277" t="s">
        <v>1694</v>
      </c>
      <c r="B4277" t="s">
        <v>15</v>
      </c>
      <c r="C4277" t="s">
        <v>15</v>
      </c>
      <c r="D4277" t="s">
        <v>3851</v>
      </c>
      <c r="E4277">
        <v>4</v>
      </c>
      <c r="F4277" t="s">
        <v>3842</v>
      </c>
      <c r="G4277">
        <v>2</v>
      </c>
      <c r="H4277" t="s">
        <v>3883</v>
      </c>
      <c r="I4277">
        <v>8</v>
      </c>
      <c r="J4277" t="s">
        <v>16</v>
      </c>
      <c r="K4277" t="s">
        <v>17</v>
      </c>
      <c r="L4277" t="s">
        <v>4423</v>
      </c>
    </row>
    <row r="4278" spans="1:12" x14ac:dyDescent="0.35">
      <c r="A4278" t="s">
        <v>7281</v>
      </c>
      <c r="B4278" t="s">
        <v>47</v>
      </c>
      <c r="C4278" t="s">
        <v>47</v>
      </c>
      <c r="D4278" t="s">
        <v>3858</v>
      </c>
      <c r="E4278">
        <v>1</v>
      </c>
      <c r="F4278" t="s">
        <v>3879</v>
      </c>
      <c r="G4278">
        <v>4</v>
      </c>
      <c r="H4278" t="s">
        <v>3830</v>
      </c>
      <c r="I4278">
        <v>4</v>
      </c>
      <c r="J4278" t="s">
        <v>3833</v>
      </c>
      <c r="K4278" t="s">
        <v>17</v>
      </c>
      <c r="L4278" t="s">
        <v>5116</v>
      </c>
    </row>
    <row r="4279" spans="1:12" x14ac:dyDescent="0.35">
      <c r="A4279" t="s">
        <v>7282</v>
      </c>
      <c r="B4279" t="s">
        <v>31</v>
      </c>
      <c r="C4279" t="s">
        <v>31</v>
      </c>
      <c r="D4279" t="s">
        <v>3858</v>
      </c>
      <c r="E4279">
        <v>1</v>
      </c>
      <c r="F4279" t="s">
        <v>3846</v>
      </c>
      <c r="G4279">
        <v>1</v>
      </c>
      <c r="H4279" t="s">
        <v>3846</v>
      </c>
      <c r="I4279">
        <v>1</v>
      </c>
      <c r="J4279" t="s">
        <v>36</v>
      </c>
      <c r="K4279" t="s">
        <v>3833</v>
      </c>
      <c r="L4279" t="s">
        <v>4724</v>
      </c>
    </row>
    <row r="4280" spans="1:12" x14ac:dyDescent="0.35">
      <c r="A4280" t="s">
        <v>7283</v>
      </c>
      <c r="B4280" t="s">
        <v>24</v>
      </c>
      <c r="C4280" t="s">
        <v>24</v>
      </c>
      <c r="D4280" t="s">
        <v>3834</v>
      </c>
      <c r="E4280">
        <v>5</v>
      </c>
      <c r="F4280" t="s">
        <v>3828</v>
      </c>
      <c r="G4280">
        <v>3</v>
      </c>
      <c r="H4280" t="s">
        <v>3835</v>
      </c>
      <c r="I4280">
        <v>15</v>
      </c>
      <c r="J4280" t="s">
        <v>25</v>
      </c>
      <c r="K4280" t="s">
        <v>3833</v>
      </c>
      <c r="L4280" t="s">
        <v>3936</v>
      </c>
    </row>
    <row r="4281" spans="1:12" x14ac:dyDescent="0.35">
      <c r="A4281" t="s">
        <v>4449</v>
      </c>
      <c r="B4281" t="s">
        <v>3833</v>
      </c>
      <c r="C4281" t="s">
        <v>3826</v>
      </c>
      <c r="D4281" t="s">
        <v>3834</v>
      </c>
      <c r="E4281">
        <v>5</v>
      </c>
      <c r="F4281" t="s">
        <v>3879</v>
      </c>
      <c r="G4281">
        <v>4</v>
      </c>
      <c r="H4281" t="s">
        <v>3880</v>
      </c>
      <c r="I4281">
        <v>20</v>
      </c>
      <c r="J4281" t="s">
        <v>3833</v>
      </c>
      <c r="K4281" t="s">
        <v>17</v>
      </c>
      <c r="L4281" t="s">
        <v>4450</v>
      </c>
    </row>
    <row r="4282" spans="1:12" x14ac:dyDescent="0.35">
      <c r="A4282" t="s">
        <v>7284</v>
      </c>
      <c r="B4282" t="s">
        <v>84</v>
      </c>
      <c r="C4282" t="s">
        <v>84</v>
      </c>
      <c r="D4282" t="s">
        <v>3851</v>
      </c>
      <c r="E4282">
        <v>4</v>
      </c>
      <c r="F4282" t="s">
        <v>3839</v>
      </c>
      <c r="G4282">
        <v>1.5</v>
      </c>
      <c r="H4282" t="s">
        <v>3902</v>
      </c>
      <c r="I4282">
        <v>6</v>
      </c>
      <c r="J4282" t="s">
        <v>25</v>
      </c>
      <c r="K4282" t="s">
        <v>3833</v>
      </c>
      <c r="L4282" t="s">
        <v>3934</v>
      </c>
    </row>
    <row r="4283" spans="1:12" x14ac:dyDescent="0.35">
      <c r="A4283" t="s">
        <v>7285</v>
      </c>
      <c r="B4283" t="s">
        <v>50</v>
      </c>
      <c r="C4283" t="s">
        <v>50</v>
      </c>
      <c r="D4283" t="s">
        <v>3851</v>
      </c>
      <c r="E4283">
        <v>4</v>
      </c>
      <c r="F4283" t="s">
        <v>3828</v>
      </c>
      <c r="G4283">
        <v>3</v>
      </c>
      <c r="H4283" t="s">
        <v>3852</v>
      </c>
      <c r="I4283">
        <v>12</v>
      </c>
      <c r="J4283" t="s">
        <v>25</v>
      </c>
      <c r="K4283" t="s">
        <v>3833</v>
      </c>
      <c r="L4283" t="s">
        <v>4426</v>
      </c>
    </row>
    <row r="4284" spans="1:12" x14ac:dyDescent="0.35">
      <c r="A4284" t="s">
        <v>7286</v>
      </c>
      <c r="B4284" t="s">
        <v>84</v>
      </c>
      <c r="C4284" t="s">
        <v>84</v>
      </c>
      <c r="D4284" t="s">
        <v>3838</v>
      </c>
      <c r="E4284">
        <v>2</v>
      </c>
      <c r="F4284" t="s">
        <v>3839</v>
      </c>
      <c r="G4284">
        <v>1.5</v>
      </c>
      <c r="H4284" t="s">
        <v>3828</v>
      </c>
      <c r="I4284">
        <v>3</v>
      </c>
      <c r="J4284" t="s">
        <v>3833</v>
      </c>
      <c r="K4284" t="s">
        <v>26</v>
      </c>
      <c r="L4284" t="s">
        <v>4035</v>
      </c>
    </row>
    <row r="4285" spans="1:12" x14ac:dyDescent="0.35">
      <c r="A4285" t="s">
        <v>1695</v>
      </c>
      <c r="B4285" t="s">
        <v>42</v>
      </c>
      <c r="C4285" t="s">
        <v>42</v>
      </c>
      <c r="D4285" t="s">
        <v>3838</v>
      </c>
      <c r="E4285">
        <v>2</v>
      </c>
      <c r="F4285" t="s">
        <v>3849</v>
      </c>
      <c r="G4285">
        <v>5</v>
      </c>
      <c r="H4285" t="s">
        <v>3843</v>
      </c>
      <c r="I4285">
        <v>10</v>
      </c>
      <c r="J4285" t="s">
        <v>25</v>
      </c>
      <c r="K4285" t="s">
        <v>26</v>
      </c>
      <c r="L4285" t="s">
        <v>4405</v>
      </c>
    </row>
    <row r="4286" spans="1:12" x14ac:dyDescent="0.35">
      <c r="A4286" t="s">
        <v>1696</v>
      </c>
      <c r="B4286" t="s">
        <v>47</v>
      </c>
      <c r="C4286" t="s">
        <v>47</v>
      </c>
      <c r="D4286" t="s">
        <v>3858</v>
      </c>
      <c r="E4286">
        <v>1</v>
      </c>
      <c r="F4286" t="s">
        <v>3879</v>
      </c>
      <c r="G4286">
        <v>4</v>
      </c>
      <c r="H4286" t="s">
        <v>3879</v>
      </c>
      <c r="I4286">
        <v>4</v>
      </c>
      <c r="J4286" t="s">
        <v>36</v>
      </c>
      <c r="K4286" t="s">
        <v>26</v>
      </c>
      <c r="L4286" t="s">
        <v>4296</v>
      </c>
    </row>
    <row r="4287" spans="1:12" x14ac:dyDescent="0.35">
      <c r="A4287" t="s">
        <v>1697</v>
      </c>
      <c r="B4287" t="s">
        <v>24</v>
      </c>
      <c r="C4287" t="s">
        <v>24</v>
      </c>
      <c r="D4287" t="s">
        <v>3851</v>
      </c>
      <c r="E4287">
        <v>4</v>
      </c>
      <c r="F4287" t="s">
        <v>3828</v>
      </c>
      <c r="G4287">
        <v>3</v>
      </c>
      <c r="H4287" t="s">
        <v>3852</v>
      </c>
      <c r="I4287">
        <v>12</v>
      </c>
      <c r="J4287" t="s">
        <v>25</v>
      </c>
      <c r="K4287" t="s">
        <v>17</v>
      </c>
      <c r="L4287" t="s">
        <v>4229</v>
      </c>
    </row>
    <row r="4288" spans="1:12" x14ac:dyDescent="0.35">
      <c r="A4288" t="s">
        <v>1698</v>
      </c>
      <c r="B4288" t="s">
        <v>84</v>
      </c>
      <c r="C4288" t="s">
        <v>84</v>
      </c>
      <c r="D4288" t="s">
        <v>3827</v>
      </c>
      <c r="E4288">
        <v>3</v>
      </c>
      <c r="F4288" t="s">
        <v>3839</v>
      </c>
      <c r="G4288">
        <v>1.5</v>
      </c>
      <c r="H4288" t="s">
        <v>4060</v>
      </c>
      <c r="I4288">
        <v>4.5</v>
      </c>
      <c r="J4288" t="s">
        <v>25</v>
      </c>
      <c r="K4288" t="s">
        <v>17</v>
      </c>
      <c r="L4288" t="s">
        <v>3919</v>
      </c>
    </row>
    <row r="4289" spans="1:12" x14ac:dyDescent="0.35">
      <c r="A4289" t="s">
        <v>1699</v>
      </c>
      <c r="B4289" t="s">
        <v>31</v>
      </c>
      <c r="C4289" t="s">
        <v>31</v>
      </c>
      <c r="D4289" t="s">
        <v>3858</v>
      </c>
      <c r="E4289">
        <v>1</v>
      </c>
      <c r="F4289" t="s">
        <v>3846</v>
      </c>
      <c r="G4289">
        <v>1</v>
      </c>
      <c r="H4289" t="s">
        <v>3846</v>
      </c>
      <c r="I4289">
        <v>1</v>
      </c>
      <c r="J4289" t="s">
        <v>16</v>
      </c>
      <c r="K4289" t="s">
        <v>17</v>
      </c>
      <c r="L4289" t="s">
        <v>4529</v>
      </c>
    </row>
    <row r="4290" spans="1:12" x14ac:dyDescent="0.35">
      <c r="A4290" t="s">
        <v>7287</v>
      </c>
      <c r="B4290" t="s">
        <v>47</v>
      </c>
      <c r="C4290" t="s">
        <v>47</v>
      </c>
      <c r="D4290" t="s">
        <v>3838</v>
      </c>
      <c r="E4290">
        <v>2</v>
      </c>
      <c r="F4290" t="s">
        <v>3879</v>
      </c>
      <c r="G4290">
        <v>4</v>
      </c>
      <c r="H4290" t="s">
        <v>3883</v>
      </c>
      <c r="I4290">
        <v>8</v>
      </c>
      <c r="J4290" t="s">
        <v>3833</v>
      </c>
      <c r="K4290" t="s">
        <v>26</v>
      </c>
      <c r="L4290" t="s">
        <v>3830</v>
      </c>
    </row>
    <row r="4291" spans="1:12" x14ac:dyDescent="0.35">
      <c r="A4291" t="s">
        <v>1700</v>
      </c>
      <c r="B4291" t="s">
        <v>24</v>
      </c>
      <c r="C4291" t="s">
        <v>24</v>
      </c>
      <c r="D4291" t="s">
        <v>3834</v>
      </c>
      <c r="E4291">
        <v>5</v>
      </c>
      <c r="F4291" t="s">
        <v>3828</v>
      </c>
      <c r="G4291">
        <v>3</v>
      </c>
      <c r="H4291" t="s">
        <v>3835</v>
      </c>
      <c r="I4291">
        <v>15</v>
      </c>
      <c r="J4291" t="s">
        <v>36</v>
      </c>
      <c r="K4291" t="s">
        <v>26</v>
      </c>
      <c r="L4291" t="s">
        <v>4069</v>
      </c>
    </row>
    <row r="4292" spans="1:12" x14ac:dyDescent="0.35">
      <c r="A4292" t="s">
        <v>7288</v>
      </c>
      <c r="B4292" t="s">
        <v>47</v>
      </c>
      <c r="C4292" t="s">
        <v>47</v>
      </c>
      <c r="D4292" t="s">
        <v>3827</v>
      </c>
      <c r="E4292">
        <v>3</v>
      </c>
      <c r="F4292" t="s">
        <v>3879</v>
      </c>
      <c r="G4292">
        <v>4</v>
      </c>
      <c r="H4292" t="s">
        <v>3852</v>
      </c>
      <c r="I4292">
        <v>12</v>
      </c>
      <c r="J4292" t="s">
        <v>25</v>
      </c>
      <c r="K4292" t="s">
        <v>3833</v>
      </c>
      <c r="L4292" t="s">
        <v>3961</v>
      </c>
    </row>
    <row r="4293" spans="1:12" x14ac:dyDescent="0.35">
      <c r="A4293" t="s">
        <v>1701</v>
      </c>
      <c r="B4293" t="s">
        <v>58</v>
      </c>
      <c r="C4293" t="s">
        <v>58</v>
      </c>
      <c r="D4293" t="s">
        <v>3834</v>
      </c>
      <c r="E4293">
        <v>5</v>
      </c>
      <c r="F4293" t="s">
        <v>3879</v>
      </c>
      <c r="G4293">
        <v>4</v>
      </c>
      <c r="H4293" t="s">
        <v>3880</v>
      </c>
      <c r="I4293">
        <v>20</v>
      </c>
      <c r="J4293" t="s">
        <v>36</v>
      </c>
      <c r="K4293" t="s">
        <v>17</v>
      </c>
      <c r="L4293" t="s">
        <v>5016</v>
      </c>
    </row>
    <row r="4294" spans="1:12" x14ac:dyDescent="0.35">
      <c r="A4294" t="s">
        <v>7289</v>
      </c>
      <c r="B4294" t="s">
        <v>84</v>
      </c>
      <c r="C4294" t="s">
        <v>84</v>
      </c>
      <c r="D4294" t="s">
        <v>3838</v>
      </c>
      <c r="E4294">
        <v>2</v>
      </c>
      <c r="F4294" t="s">
        <v>3839</v>
      </c>
      <c r="G4294">
        <v>1.5</v>
      </c>
      <c r="H4294" t="s">
        <v>3828</v>
      </c>
      <c r="I4294">
        <v>3</v>
      </c>
      <c r="J4294" t="s">
        <v>3833</v>
      </c>
      <c r="K4294" t="s">
        <v>3833</v>
      </c>
      <c r="L4294" t="s">
        <v>4774</v>
      </c>
    </row>
    <row r="4295" spans="1:12" x14ac:dyDescent="0.35">
      <c r="A4295" t="s">
        <v>7290</v>
      </c>
      <c r="B4295" t="s">
        <v>24</v>
      </c>
      <c r="C4295" t="s">
        <v>24</v>
      </c>
      <c r="D4295" t="s">
        <v>3858</v>
      </c>
      <c r="E4295">
        <v>1</v>
      </c>
      <c r="F4295" t="s">
        <v>3828</v>
      </c>
      <c r="G4295">
        <v>3</v>
      </c>
      <c r="H4295" t="s">
        <v>3828</v>
      </c>
      <c r="I4295">
        <v>3</v>
      </c>
      <c r="J4295" t="s">
        <v>16</v>
      </c>
      <c r="K4295" t="s">
        <v>3833</v>
      </c>
      <c r="L4295" t="s">
        <v>4393</v>
      </c>
    </row>
    <row r="4296" spans="1:12" x14ac:dyDescent="0.35">
      <c r="A4296" t="s">
        <v>1702</v>
      </c>
      <c r="B4296" t="s">
        <v>15</v>
      </c>
      <c r="C4296" t="s">
        <v>15</v>
      </c>
      <c r="D4296" t="s">
        <v>3851</v>
      </c>
      <c r="E4296">
        <v>4</v>
      </c>
      <c r="F4296" t="s">
        <v>3842</v>
      </c>
      <c r="G4296">
        <v>2</v>
      </c>
      <c r="H4296" t="s">
        <v>3883</v>
      </c>
      <c r="I4296">
        <v>8</v>
      </c>
      <c r="J4296" t="s">
        <v>25</v>
      </c>
      <c r="K4296" t="s">
        <v>26</v>
      </c>
      <c r="L4296" t="s">
        <v>5175</v>
      </c>
    </row>
    <row r="4297" spans="1:12" x14ac:dyDescent="0.35">
      <c r="A4297" t="s">
        <v>7291</v>
      </c>
      <c r="B4297" t="s">
        <v>58</v>
      </c>
      <c r="C4297" t="s">
        <v>58</v>
      </c>
      <c r="D4297" t="s">
        <v>3827</v>
      </c>
      <c r="E4297">
        <v>3</v>
      </c>
      <c r="F4297" t="s">
        <v>3879</v>
      </c>
      <c r="G4297">
        <v>4</v>
      </c>
      <c r="H4297" t="s">
        <v>3852</v>
      </c>
      <c r="I4297">
        <v>12</v>
      </c>
      <c r="J4297" t="s">
        <v>36</v>
      </c>
      <c r="K4297" t="s">
        <v>3830</v>
      </c>
      <c r="L4297" t="s">
        <v>4468</v>
      </c>
    </row>
    <row r="4298" spans="1:12" x14ac:dyDescent="0.35">
      <c r="A4298" t="s">
        <v>7292</v>
      </c>
      <c r="B4298" t="s">
        <v>47</v>
      </c>
      <c r="C4298" t="s">
        <v>47</v>
      </c>
      <c r="D4298" t="s">
        <v>3827</v>
      </c>
      <c r="E4298">
        <v>3</v>
      </c>
      <c r="F4298" t="s">
        <v>3879</v>
      </c>
      <c r="G4298">
        <v>4</v>
      </c>
      <c r="H4298" t="s">
        <v>3852</v>
      </c>
      <c r="I4298">
        <v>12</v>
      </c>
      <c r="J4298" t="s">
        <v>16</v>
      </c>
      <c r="K4298" t="s">
        <v>17</v>
      </c>
      <c r="L4298" t="s">
        <v>3825</v>
      </c>
    </row>
    <row r="4299" spans="1:12" x14ac:dyDescent="0.35">
      <c r="A4299" t="s">
        <v>7293</v>
      </c>
      <c r="B4299" t="s">
        <v>24</v>
      </c>
      <c r="C4299" t="s">
        <v>24</v>
      </c>
      <c r="D4299" t="s">
        <v>3825</v>
      </c>
      <c r="E4299">
        <v>5</v>
      </c>
      <c r="F4299" t="s">
        <v>3828</v>
      </c>
      <c r="G4299">
        <v>3</v>
      </c>
      <c r="H4299" t="s">
        <v>3835</v>
      </c>
      <c r="I4299">
        <v>15</v>
      </c>
      <c r="J4299" t="s">
        <v>3833</v>
      </c>
      <c r="K4299" t="s">
        <v>3833</v>
      </c>
      <c r="L4299" t="s">
        <v>4262</v>
      </c>
    </row>
    <row r="4300" spans="1:12" x14ac:dyDescent="0.35">
      <c r="A4300" t="s">
        <v>1703</v>
      </c>
      <c r="B4300" t="s">
        <v>50</v>
      </c>
      <c r="C4300" t="s">
        <v>50</v>
      </c>
      <c r="D4300" t="s">
        <v>3838</v>
      </c>
      <c r="E4300">
        <v>2</v>
      </c>
      <c r="F4300" t="s">
        <v>3828</v>
      </c>
      <c r="G4300">
        <v>3</v>
      </c>
      <c r="H4300" t="s">
        <v>3902</v>
      </c>
      <c r="I4300">
        <v>6</v>
      </c>
      <c r="J4300" t="s">
        <v>36</v>
      </c>
      <c r="K4300" t="s">
        <v>26</v>
      </c>
      <c r="L4300" t="s">
        <v>5487</v>
      </c>
    </row>
    <row r="4301" spans="1:12" x14ac:dyDescent="0.35">
      <c r="A4301" t="s">
        <v>7294</v>
      </c>
      <c r="B4301" t="s">
        <v>31</v>
      </c>
      <c r="C4301" t="s">
        <v>31</v>
      </c>
      <c r="D4301" t="s">
        <v>3834</v>
      </c>
      <c r="E4301">
        <v>5</v>
      </c>
      <c r="F4301" t="s">
        <v>3846</v>
      </c>
      <c r="G4301">
        <v>1</v>
      </c>
      <c r="H4301" t="s">
        <v>3849</v>
      </c>
      <c r="I4301">
        <v>5</v>
      </c>
      <c r="J4301" t="s">
        <v>16</v>
      </c>
      <c r="K4301" t="s">
        <v>3830</v>
      </c>
      <c r="L4301" t="s">
        <v>3825</v>
      </c>
    </row>
    <row r="4302" spans="1:12" x14ac:dyDescent="0.35">
      <c r="A4302" t="s">
        <v>4451</v>
      </c>
      <c r="B4302" t="s">
        <v>3825</v>
      </c>
      <c r="C4302" t="s">
        <v>3826</v>
      </c>
      <c r="D4302" t="s">
        <v>3851</v>
      </c>
      <c r="E4302">
        <v>4</v>
      </c>
      <c r="F4302" t="s">
        <v>3828</v>
      </c>
      <c r="G4302">
        <v>3</v>
      </c>
      <c r="H4302" t="s">
        <v>3852</v>
      </c>
      <c r="I4302">
        <v>12</v>
      </c>
      <c r="J4302" t="s">
        <v>3830</v>
      </c>
      <c r="K4302" t="s">
        <v>3833</v>
      </c>
      <c r="L4302" t="s">
        <v>3950</v>
      </c>
    </row>
    <row r="4303" spans="1:12" x14ac:dyDescent="0.35">
      <c r="A4303" t="s">
        <v>1704</v>
      </c>
      <c r="B4303" t="s">
        <v>47</v>
      </c>
      <c r="C4303" t="s">
        <v>47</v>
      </c>
      <c r="D4303" t="s">
        <v>3827</v>
      </c>
      <c r="E4303">
        <v>3</v>
      </c>
      <c r="F4303" t="s">
        <v>3879</v>
      </c>
      <c r="G4303">
        <v>4</v>
      </c>
      <c r="H4303" t="s">
        <v>3852</v>
      </c>
      <c r="I4303">
        <v>12</v>
      </c>
      <c r="J4303" t="s">
        <v>16</v>
      </c>
      <c r="K4303" t="s">
        <v>26</v>
      </c>
      <c r="L4303" t="s">
        <v>4085</v>
      </c>
    </row>
    <row r="4304" spans="1:12" x14ac:dyDescent="0.35">
      <c r="A4304" t="s">
        <v>1705</v>
      </c>
      <c r="B4304" t="s">
        <v>84</v>
      </c>
      <c r="C4304" t="s">
        <v>84</v>
      </c>
      <c r="D4304" t="s">
        <v>3834</v>
      </c>
      <c r="E4304">
        <v>5</v>
      </c>
      <c r="F4304" t="s">
        <v>3839</v>
      </c>
      <c r="G4304">
        <v>1.5</v>
      </c>
      <c r="H4304" t="s">
        <v>3899</v>
      </c>
      <c r="I4304">
        <v>7.5</v>
      </c>
      <c r="J4304" t="s">
        <v>36</v>
      </c>
      <c r="K4304" t="s">
        <v>26</v>
      </c>
      <c r="L4304" t="s">
        <v>4240</v>
      </c>
    </row>
    <row r="4305" spans="1:12" x14ac:dyDescent="0.35">
      <c r="A4305" t="s">
        <v>1706</v>
      </c>
      <c r="B4305" t="s">
        <v>3833</v>
      </c>
      <c r="C4305" t="s">
        <v>31</v>
      </c>
      <c r="D4305" t="s">
        <v>3827</v>
      </c>
      <c r="E4305">
        <v>3</v>
      </c>
      <c r="F4305" t="s">
        <v>3846</v>
      </c>
      <c r="G4305">
        <v>1</v>
      </c>
      <c r="H4305" t="s">
        <v>3828</v>
      </c>
      <c r="I4305">
        <v>3</v>
      </c>
      <c r="J4305" t="s">
        <v>16</v>
      </c>
      <c r="K4305" t="s">
        <v>26</v>
      </c>
      <c r="L4305" t="s">
        <v>4293</v>
      </c>
    </row>
    <row r="4306" spans="1:12" x14ac:dyDescent="0.35">
      <c r="A4306" t="s">
        <v>7295</v>
      </c>
      <c r="B4306" t="s">
        <v>31</v>
      </c>
      <c r="C4306" t="s">
        <v>31</v>
      </c>
      <c r="D4306" t="s">
        <v>3838</v>
      </c>
      <c r="E4306">
        <v>2</v>
      </c>
      <c r="F4306" t="s">
        <v>3846</v>
      </c>
      <c r="G4306">
        <v>1</v>
      </c>
      <c r="H4306" t="s">
        <v>3842</v>
      </c>
      <c r="I4306">
        <v>2</v>
      </c>
      <c r="J4306" t="s">
        <v>25</v>
      </c>
      <c r="K4306" t="s">
        <v>3833</v>
      </c>
      <c r="L4306" t="s">
        <v>5120</v>
      </c>
    </row>
    <row r="4307" spans="1:12" x14ac:dyDescent="0.35">
      <c r="A4307" t="s">
        <v>1707</v>
      </c>
      <c r="B4307" t="s">
        <v>47</v>
      </c>
      <c r="C4307" t="s">
        <v>47</v>
      </c>
      <c r="D4307" t="s">
        <v>3858</v>
      </c>
      <c r="E4307">
        <v>1</v>
      </c>
      <c r="F4307" t="s">
        <v>3879</v>
      </c>
      <c r="G4307">
        <v>4</v>
      </c>
      <c r="H4307" t="s">
        <v>3879</v>
      </c>
      <c r="I4307">
        <v>4</v>
      </c>
      <c r="J4307" t="s">
        <v>25</v>
      </c>
      <c r="K4307" t="s">
        <v>17</v>
      </c>
      <c r="L4307" t="s">
        <v>4249</v>
      </c>
    </row>
    <row r="4308" spans="1:12" x14ac:dyDescent="0.35">
      <c r="A4308" t="s">
        <v>4452</v>
      </c>
      <c r="B4308" t="s">
        <v>3825</v>
      </c>
      <c r="C4308" t="s">
        <v>3826</v>
      </c>
      <c r="D4308" t="s">
        <v>3838</v>
      </c>
      <c r="E4308">
        <v>2</v>
      </c>
      <c r="F4308" t="s">
        <v>3828</v>
      </c>
      <c r="G4308">
        <v>3</v>
      </c>
      <c r="H4308" t="s">
        <v>3902</v>
      </c>
      <c r="I4308">
        <v>6</v>
      </c>
      <c r="J4308" t="s">
        <v>25</v>
      </c>
      <c r="K4308" t="s">
        <v>26</v>
      </c>
      <c r="L4308" t="s">
        <v>4453</v>
      </c>
    </row>
    <row r="4309" spans="1:12" x14ac:dyDescent="0.35">
      <c r="A4309" t="s">
        <v>4454</v>
      </c>
      <c r="B4309" t="s">
        <v>3825</v>
      </c>
      <c r="C4309" t="s">
        <v>15</v>
      </c>
      <c r="D4309" t="s">
        <v>3825</v>
      </c>
      <c r="E4309">
        <v>5</v>
      </c>
      <c r="F4309" t="s">
        <v>3842</v>
      </c>
      <c r="G4309">
        <v>2</v>
      </c>
      <c r="H4309" t="s">
        <v>3843</v>
      </c>
      <c r="I4309">
        <v>10</v>
      </c>
      <c r="J4309" t="s">
        <v>16</v>
      </c>
      <c r="K4309" t="s">
        <v>3825</v>
      </c>
      <c r="L4309" t="s">
        <v>4418</v>
      </c>
    </row>
    <row r="4310" spans="1:12" x14ac:dyDescent="0.35">
      <c r="A4310" t="s">
        <v>1708</v>
      </c>
      <c r="B4310" t="s">
        <v>31</v>
      </c>
      <c r="C4310" t="s">
        <v>31</v>
      </c>
      <c r="D4310" t="s">
        <v>3827</v>
      </c>
      <c r="E4310">
        <v>3</v>
      </c>
      <c r="F4310" t="s">
        <v>3846</v>
      </c>
      <c r="G4310">
        <v>1</v>
      </c>
      <c r="H4310" t="s">
        <v>3828</v>
      </c>
      <c r="I4310">
        <v>3</v>
      </c>
      <c r="J4310" t="s">
        <v>16</v>
      </c>
      <c r="K4310" t="s">
        <v>26</v>
      </c>
      <c r="L4310" t="s">
        <v>4085</v>
      </c>
    </row>
    <row r="4311" spans="1:12" x14ac:dyDescent="0.35">
      <c r="A4311" t="s">
        <v>7296</v>
      </c>
      <c r="B4311" t="s">
        <v>84</v>
      </c>
      <c r="C4311" t="s">
        <v>84</v>
      </c>
      <c r="D4311" t="s">
        <v>3827</v>
      </c>
      <c r="E4311">
        <v>3</v>
      </c>
      <c r="F4311" t="s">
        <v>3839</v>
      </c>
      <c r="G4311">
        <v>1.5</v>
      </c>
      <c r="H4311" t="s">
        <v>4060</v>
      </c>
      <c r="I4311">
        <v>4.5</v>
      </c>
      <c r="J4311" t="s">
        <v>3833</v>
      </c>
      <c r="K4311" t="s">
        <v>3833</v>
      </c>
      <c r="L4311" t="s">
        <v>4428</v>
      </c>
    </row>
    <row r="4312" spans="1:12" x14ac:dyDescent="0.35">
      <c r="A4312" t="s">
        <v>7297</v>
      </c>
      <c r="B4312" t="s">
        <v>15</v>
      </c>
      <c r="C4312" t="s">
        <v>15</v>
      </c>
      <c r="D4312" t="s">
        <v>3838</v>
      </c>
      <c r="E4312">
        <v>2</v>
      </c>
      <c r="F4312" t="s">
        <v>3842</v>
      </c>
      <c r="G4312">
        <v>2</v>
      </c>
      <c r="H4312" t="s">
        <v>3879</v>
      </c>
      <c r="I4312">
        <v>4</v>
      </c>
      <c r="J4312" t="s">
        <v>36</v>
      </c>
      <c r="K4312" t="s">
        <v>26</v>
      </c>
      <c r="L4312" t="s">
        <v>3830</v>
      </c>
    </row>
    <row r="4313" spans="1:12" x14ac:dyDescent="0.35">
      <c r="A4313" t="s">
        <v>1709</v>
      </c>
      <c r="B4313" t="s">
        <v>42</v>
      </c>
      <c r="C4313" t="s">
        <v>42</v>
      </c>
      <c r="D4313" t="s">
        <v>3838</v>
      </c>
      <c r="E4313">
        <v>2</v>
      </c>
      <c r="F4313" t="s">
        <v>3849</v>
      </c>
      <c r="G4313">
        <v>5</v>
      </c>
      <c r="H4313" t="s">
        <v>3830</v>
      </c>
      <c r="I4313">
        <v>10</v>
      </c>
      <c r="J4313" t="s">
        <v>36</v>
      </c>
      <c r="K4313" t="s">
        <v>17</v>
      </c>
      <c r="L4313" t="s">
        <v>4055</v>
      </c>
    </row>
    <row r="4314" spans="1:12" x14ac:dyDescent="0.35">
      <c r="A4314" t="s">
        <v>7298</v>
      </c>
      <c r="B4314" t="s">
        <v>50</v>
      </c>
      <c r="C4314" t="s">
        <v>50</v>
      </c>
      <c r="D4314" t="s">
        <v>3834</v>
      </c>
      <c r="E4314">
        <v>5</v>
      </c>
      <c r="F4314" t="s">
        <v>3828</v>
      </c>
      <c r="G4314">
        <v>3</v>
      </c>
      <c r="H4314" t="s">
        <v>3835</v>
      </c>
      <c r="I4314">
        <v>15</v>
      </c>
      <c r="J4314" t="s">
        <v>3830</v>
      </c>
      <c r="K4314" t="s">
        <v>3833</v>
      </c>
      <c r="L4314" t="s">
        <v>3979</v>
      </c>
    </row>
    <row r="4315" spans="1:12" x14ac:dyDescent="0.35">
      <c r="A4315" t="s">
        <v>7299</v>
      </c>
      <c r="B4315" t="s">
        <v>84</v>
      </c>
      <c r="C4315" t="s">
        <v>84</v>
      </c>
      <c r="D4315" t="s">
        <v>3834</v>
      </c>
      <c r="E4315">
        <v>5</v>
      </c>
      <c r="F4315" t="s">
        <v>3839</v>
      </c>
      <c r="G4315">
        <v>1.5</v>
      </c>
      <c r="H4315" t="s">
        <v>3830</v>
      </c>
      <c r="I4315">
        <v>7.5</v>
      </c>
      <c r="J4315" t="s">
        <v>16</v>
      </c>
      <c r="K4315" t="s">
        <v>3833</v>
      </c>
      <c r="L4315" t="s">
        <v>4050</v>
      </c>
    </row>
    <row r="4316" spans="1:12" x14ac:dyDescent="0.35">
      <c r="A4316" t="s">
        <v>7300</v>
      </c>
      <c r="B4316" t="s">
        <v>42</v>
      </c>
      <c r="C4316" t="s">
        <v>42</v>
      </c>
      <c r="D4316" t="s">
        <v>3834</v>
      </c>
      <c r="E4316">
        <v>5</v>
      </c>
      <c r="F4316" t="s">
        <v>3849</v>
      </c>
      <c r="G4316">
        <v>5</v>
      </c>
      <c r="H4316" t="s">
        <v>3855</v>
      </c>
      <c r="I4316">
        <v>25</v>
      </c>
      <c r="J4316" t="s">
        <v>3830</v>
      </c>
      <c r="K4316" t="s">
        <v>17</v>
      </c>
      <c r="L4316" t="s">
        <v>4132</v>
      </c>
    </row>
    <row r="4317" spans="1:12" x14ac:dyDescent="0.35">
      <c r="A4317" t="s">
        <v>7301</v>
      </c>
      <c r="B4317" t="s">
        <v>42</v>
      </c>
      <c r="C4317" t="s">
        <v>42</v>
      </c>
      <c r="D4317" t="s">
        <v>3834</v>
      </c>
      <c r="E4317">
        <v>5</v>
      </c>
      <c r="F4317" t="s">
        <v>3849</v>
      </c>
      <c r="G4317">
        <v>5</v>
      </c>
      <c r="H4317" t="s">
        <v>3855</v>
      </c>
      <c r="I4317">
        <v>25</v>
      </c>
      <c r="J4317" t="s">
        <v>3833</v>
      </c>
      <c r="K4317" t="s">
        <v>17</v>
      </c>
      <c r="L4317" t="s">
        <v>3961</v>
      </c>
    </row>
    <row r="4318" spans="1:12" x14ac:dyDescent="0.35">
      <c r="A4318" t="s">
        <v>1710</v>
      </c>
      <c r="B4318" t="s">
        <v>47</v>
      </c>
      <c r="C4318" t="s">
        <v>47</v>
      </c>
      <c r="D4318" t="s">
        <v>3838</v>
      </c>
      <c r="E4318">
        <v>2</v>
      </c>
      <c r="F4318" t="s">
        <v>3879</v>
      </c>
      <c r="G4318">
        <v>4</v>
      </c>
      <c r="H4318" t="s">
        <v>3883</v>
      </c>
      <c r="I4318">
        <v>8</v>
      </c>
      <c r="J4318" t="s">
        <v>36</v>
      </c>
      <c r="K4318" t="s">
        <v>26</v>
      </c>
      <c r="L4318" t="s">
        <v>3995</v>
      </c>
    </row>
    <row r="4319" spans="1:12" x14ac:dyDescent="0.35">
      <c r="A4319" t="s">
        <v>7302</v>
      </c>
      <c r="B4319" t="s">
        <v>24</v>
      </c>
      <c r="C4319" t="s">
        <v>24</v>
      </c>
      <c r="D4319" t="s">
        <v>3851</v>
      </c>
      <c r="E4319">
        <v>4</v>
      </c>
      <c r="F4319" t="s">
        <v>3828</v>
      </c>
      <c r="G4319">
        <v>3</v>
      </c>
      <c r="H4319" t="s">
        <v>3852</v>
      </c>
      <c r="I4319">
        <v>12</v>
      </c>
      <c r="J4319" t="s">
        <v>16</v>
      </c>
      <c r="K4319" t="s">
        <v>3833</v>
      </c>
      <c r="L4319" t="s">
        <v>4214</v>
      </c>
    </row>
    <row r="4320" spans="1:12" x14ac:dyDescent="0.35">
      <c r="A4320" t="s">
        <v>7303</v>
      </c>
      <c r="B4320" t="s">
        <v>24</v>
      </c>
      <c r="C4320" t="s">
        <v>24</v>
      </c>
      <c r="D4320" t="s">
        <v>3851</v>
      </c>
      <c r="E4320">
        <v>4</v>
      </c>
      <c r="F4320" t="s">
        <v>3828</v>
      </c>
      <c r="G4320">
        <v>3</v>
      </c>
      <c r="H4320" t="s">
        <v>3852</v>
      </c>
      <c r="I4320">
        <v>12</v>
      </c>
      <c r="J4320" t="s">
        <v>3833</v>
      </c>
      <c r="K4320" t="s">
        <v>17</v>
      </c>
      <c r="L4320" t="s">
        <v>4289</v>
      </c>
    </row>
    <row r="4321" spans="1:12" x14ac:dyDescent="0.35">
      <c r="A4321" t="s">
        <v>4455</v>
      </c>
      <c r="B4321" t="s">
        <v>3825</v>
      </c>
      <c r="C4321" t="s">
        <v>3826</v>
      </c>
      <c r="D4321" t="s">
        <v>3827</v>
      </c>
      <c r="E4321">
        <v>3</v>
      </c>
      <c r="F4321" t="s">
        <v>3828</v>
      </c>
      <c r="G4321">
        <v>3</v>
      </c>
      <c r="H4321" t="s">
        <v>3829</v>
      </c>
      <c r="I4321">
        <v>9</v>
      </c>
      <c r="J4321" t="s">
        <v>36</v>
      </c>
      <c r="K4321" t="s">
        <v>26</v>
      </c>
      <c r="L4321" t="s">
        <v>3825</v>
      </c>
    </row>
    <row r="4322" spans="1:12" x14ac:dyDescent="0.35">
      <c r="A4322" t="s">
        <v>7304</v>
      </c>
      <c r="B4322" t="s">
        <v>58</v>
      </c>
      <c r="C4322" t="s">
        <v>58</v>
      </c>
      <c r="D4322" t="s">
        <v>3838</v>
      </c>
      <c r="E4322">
        <v>2</v>
      </c>
      <c r="F4322" t="s">
        <v>3879</v>
      </c>
      <c r="G4322">
        <v>4</v>
      </c>
      <c r="H4322" t="s">
        <v>3883</v>
      </c>
      <c r="I4322">
        <v>8</v>
      </c>
      <c r="J4322" t="s">
        <v>3833</v>
      </c>
      <c r="K4322" t="s">
        <v>17</v>
      </c>
      <c r="L4322" t="s">
        <v>4104</v>
      </c>
    </row>
    <row r="4323" spans="1:12" x14ac:dyDescent="0.35">
      <c r="A4323" t="s">
        <v>7305</v>
      </c>
      <c r="B4323" t="s">
        <v>47</v>
      </c>
      <c r="C4323" t="s">
        <v>47</v>
      </c>
      <c r="D4323" t="s">
        <v>3834</v>
      </c>
      <c r="E4323">
        <v>5</v>
      </c>
      <c r="F4323" t="s">
        <v>3879</v>
      </c>
      <c r="G4323">
        <v>4</v>
      </c>
      <c r="H4323" t="s">
        <v>3880</v>
      </c>
      <c r="I4323">
        <v>20</v>
      </c>
      <c r="J4323" t="s">
        <v>25</v>
      </c>
      <c r="K4323" t="s">
        <v>3833</v>
      </c>
      <c r="L4323" t="s">
        <v>3825</v>
      </c>
    </row>
    <row r="4324" spans="1:12" x14ac:dyDescent="0.35">
      <c r="A4324" t="s">
        <v>7306</v>
      </c>
      <c r="B4324" t="s">
        <v>24</v>
      </c>
      <c r="C4324" t="s">
        <v>24</v>
      </c>
      <c r="D4324" t="s">
        <v>3858</v>
      </c>
      <c r="E4324">
        <v>1</v>
      </c>
      <c r="F4324" t="s">
        <v>3828</v>
      </c>
      <c r="G4324">
        <v>3</v>
      </c>
      <c r="H4324" t="s">
        <v>3828</v>
      </c>
      <c r="I4324">
        <v>3</v>
      </c>
      <c r="J4324" t="s">
        <v>3833</v>
      </c>
      <c r="K4324" t="s">
        <v>3833</v>
      </c>
      <c r="L4324" t="s">
        <v>5052</v>
      </c>
    </row>
    <row r="4325" spans="1:12" x14ac:dyDescent="0.35">
      <c r="A4325" t="s">
        <v>7307</v>
      </c>
      <c r="B4325" t="s">
        <v>31</v>
      </c>
      <c r="C4325" t="s">
        <v>31</v>
      </c>
      <c r="D4325" t="s">
        <v>3834</v>
      </c>
      <c r="E4325">
        <v>5</v>
      </c>
      <c r="F4325" t="s">
        <v>3846</v>
      </c>
      <c r="G4325">
        <v>1</v>
      </c>
      <c r="H4325" t="s">
        <v>3849</v>
      </c>
      <c r="I4325">
        <v>5</v>
      </c>
      <c r="J4325" t="s">
        <v>3833</v>
      </c>
      <c r="K4325" t="s">
        <v>26</v>
      </c>
      <c r="L4325" t="s">
        <v>5479</v>
      </c>
    </row>
    <row r="4326" spans="1:12" x14ac:dyDescent="0.35">
      <c r="A4326" t="s">
        <v>4456</v>
      </c>
      <c r="B4326" t="s">
        <v>3825</v>
      </c>
      <c r="C4326" t="s">
        <v>3826</v>
      </c>
      <c r="D4326" t="s">
        <v>3834</v>
      </c>
      <c r="E4326">
        <v>5</v>
      </c>
      <c r="F4326" t="s">
        <v>3879</v>
      </c>
      <c r="G4326">
        <v>4</v>
      </c>
      <c r="H4326" t="s">
        <v>3880</v>
      </c>
      <c r="I4326">
        <v>20</v>
      </c>
      <c r="J4326" t="s">
        <v>3825</v>
      </c>
      <c r="K4326" t="s">
        <v>26</v>
      </c>
      <c r="L4326" t="s">
        <v>4457</v>
      </c>
    </row>
    <row r="4327" spans="1:12" x14ac:dyDescent="0.35">
      <c r="A4327" t="s">
        <v>7308</v>
      </c>
      <c r="B4327" t="s">
        <v>50</v>
      </c>
      <c r="C4327" t="s">
        <v>50</v>
      </c>
      <c r="D4327" t="s">
        <v>3858</v>
      </c>
      <c r="E4327">
        <v>1</v>
      </c>
      <c r="F4327" t="s">
        <v>3828</v>
      </c>
      <c r="G4327">
        <v>3</v>
      </c>
      <c r="H4327" t="s">
        <v>3828</v>
      </c>
      <c r="I4327">
        <v>3</v>
      </c>
      <c r="J4327" t="s">
        <v>36</v>
      </c>
      <c r="K4327" t="s">
        <v>3833</v>
      </c>
      <c r="L4327" t="s">
        <v>4070</v>
      </c>
    </row>
    <row r="4328" spans="1:12" x14ac:dyDescent="0.35">
      <c r="A4328" t="s">
        <v>7309</v>
      </c>
      <c r="B4328" t="s">
        <v>42</v>
      </c>
      <c r="C4328" t="s">
        <v>42</v>
      </c>
      <c r="D4328" t="s">
        <v>3830</v>
      </c>
      <c r="E4328">
        <v>5</v>
      </c>
      <c r="F4328" t="s">
        <v>3849</v>
      </c>
      <c r="G4328">
        <v>5</v>
      </c>
      <c r="H4328" t="s">
        <v>3855</v>
      </c>
      <c r="I4328">
        <v>25</v>
      </c>
      <c r="J4328" t="s">
        <v>3833</v>
      </c>
      <c r="K4328" t="s">
        <v>3833</v>
      </c>
      <c r="L4328" t="s">
        <v>4586</v>
      </c>
    </row>
    <row r="4329" spans="1:12" x14ac:dyDescent="0.35">
      <c r="A4329" t="s">
        <v>4458</v>
      </c>
      <c r="B4329" t="s">
        <v>3825</v>
      </c>
      <c r="C4329" t="s">
        <v>3826</v>
      </c>
      <c r="D4329" t="s">
        <v>3838</v>
      </c>
      <c r="E4329">
        <v>2</v>
      </c>
      <c r="F4329" t="s">
        <v>3828</v>
      </c>
      <c r="G4329">
        <v>3</v>
      </c>
      <c r="H4329" t="s">
        <v>3902</v>
      </c>
      <c r="I4329">
        <v>6</v>
      </c>
      <c r="J4329" t="s">
        <v>3833</v>
      </c>
      <c r="K4329" t="s">
        <v>26</v>
      </c>
      <c r="L4329" t="s">
        <v>4253</v>
      </c>
    </row>
    <row r="4330" spans="1:12" x14ac:dyDescent="0.35">
      <c r="A4330" t="s">
        <v>7310</v>
      </c>
      <c r="B4330" t="s">
        <v>15</v>
      </c>
      <c r="C4330" t="s">
        <v>15</v>
      </c>
      <c r="D4330" t="s">
        <v>3838</v>
      </c>
      <c r="E4330">
        <v>2</v>
      </c>
      <c r="F4330" t="s">
        <v>3842</v>
      </c>
      <c r="G4330">
        <v>2</v>
      </c>
      <c r="H4330" t="s">
        <v>3879</v>
      </c>
      <c r="I4330">
        <v>4</v>
      </c>
      <c r="J4330" t="s">
        <v>36</v>
      </c>
      <c r="K4330" t="s">
        <v>3833</v>
      </c>
      <c r="L4330" t="s">
        <v>3987</v>
      </c>
    </row>
    <row r="4331" spans="1:12" x14ac:dyDescent="0.35">
      <c r="A4331" t="s">
        <v>7311</v>
      </c>
      <c r="B4331" t="s">
        <v>15</v>
      </c>
      <c r="C4331" t="s">
        <v>15</v>
      </c>
      <c r="D4331" t="s">
        <v>3834</v>
      </c>
      <c r="E4331">
        <v>5</v>
      </c>
      <c r="F4331" t="s">
        <v>3842</v>
      </c>
      <c r="G4331">
        <v>2</v>
      </c>
      <c r="H4331" t="s">
        <v>3843</v>
      </c>
      <c r="I4331">
        <v>10</v>
      </c>
      <c r="J4331" t="s">
        <v>16</v>
      </c>
      <c r="K4331" t="s">
        <v>3833</v>
      </c>
      <c r="L4331" t="s">
        <v>4056</v>
      </c>
    </row>
    <row r="4332" spans="1:12" x14ac:dyDescent="0.35">
      <c r="A4332" t="s">
        <v>1711</v>
      </c>
      <c r="B4332" t="s">
        <v>84</v>
      </c>
      <c r="C4332" t="s">
        <v>84</v>
      </c>
      <c r="D4332" t="s">
        <v>3833</v>
      </c>
      <c r="E4332">
        <v>1</v>
      </c>
      <c r="F4332" t="s">
        <v>3839</v>
      </c>
      <c r="G4332">
        <v>1.5</v>
      </c>
      <c r="H4332" t="s">
        <v>3839</v>
      </c>
      <c r="I4332">
        <v>1.5</v>
      </c>
      <c r="J4332" t="s">
        <v>25</v>
      </c>
      <c r="K4332" t="s">
        <v>17</v>
      </c>
      <c r="L4332" t="s">
        <v>5003</v>
      </c>
    </row>
    <row r="4333" spans="1:12" x14ac:dyDescent="0.35">
      <c r="A4333" t="s">
        <v>7312</v>
      </c>
      <c r="B4333" t="s">
        <v>47</v>
      </c>
      <c r="C4333" t="s">
        <v>47</v>
      </c>
      <c r="D4333" t="s">
        <v>3838</v>
      </c>
      <c r="E4333">
        <v>2</v>
      </c>
      <c r="F4333" t="s">
        <v>3879</v>
      </c>
      <c r="G4333">
        <v>4</v>
      </c>
      <c r="H4333" t="s">
        <v>3883</v>
      </c>
      <c r="I4333">
        <v>8</v>
      </c>
      <c r="J4333" t="s">
        <v>36</v>
      </c>
      <c r="K4333" t="s">
        <v>3833</v>
      </c>
      <c r="L4333" t="s">
        <v>4028</v>
      </c>
    </row>
    <row r="4334" spans="1:12" x14ac:dyDescent="0.35">
      <c r="A4334" t="s">
        <v>7313</v>
      </c>
      <c r="B4334" t="s">
        <v>15</v>
      </c>
      <c r="C4334" t="s">
        <v>15</v>
      </c>
      <c r="D4334" t="s">
        <v>3851</v>
      </c>
      <c r="E4334">
        <v>4</v>
      </c>
      <c r="F4334" t="s">
        <v>3842</v>
      </c>
      <c r="G4334">
        <v>2</v>
      </c>
      <c r="H4334" t="s">
        <v>3883</v>
      </c>
      <c r="I4334">
        <v>8</v>
      </c>
      <c r="J4334" t="s">
        <v>36</v>
      </c>
      <c r="K4334" t="s">
        <v>3833</v>
      </c>
      <c r="L4334" t="s">
        <v>4064</v>
      </c>
    </row>
    <row r="4335" spans="1:12" x14ac:dyDescent="0.35">
      <c r="A4335" t="s">
        <v>1712</v>
      </c>
      <c r="B4335" t="s">
        <v>47</v>
      </c>
      <c r="C4335" t="s">
        <v>47</v>
      </c>
      <c r="D4335" t="s">
        <v>3833</v>
      </c>
      <c r="E4335">
        <v>5</v>
      </c>
      <c r="F4335" t="s">
        <v>3879</v>
      </c>
      <c r="G4335">
        <v>4</v>
      </c>
      <c r="H4335" t="s">
        <v>3880</v>
      </c>
      <c r="I4335">
        <v>20</v>
      </c>
      <c r="J4335" t="s">
        <v>25</v>
      </c>
      <c r="K4335" t="s">
        <v>26</v>
      </c>
      <c r="L4335" t="s">
        <v>4139</v>
      </c>
    </row>
    <row r="4336" spans="1:12" x14ac:dyDescent="0.35">
      <c r="A4336" t="s">
        <v>7314</v>
      </c>
      <c r="B4336" t="s">
        <v>24</v>
      </c>
      <c r="C4336" t="s">
        <v>24</v>
      </c>
      <c r="D4336" t="s">
        <v>3833</v>
      </c>
      <c r="E4336">
        <v>4</v>
      </c>
      <c r="F4336" t="s">
        <v>3828</v>
      </c>
      <c r="G4336">
        <v>3</v>
      </c>
      <c r="H4336" t="s">
        <v>3852</v>
      </c>
      <c r="I4336">
        <v>12</v>
      </c>
      <c r="J4336" t="s">
        <v>3833</v>
      </c>
      <c r="K4336" t="s">
        <v>26</v>
      </c>
      <c r="L4336" t="s">
        <v>4253</v>
      </c>
    </row>
    <row r="4337" spans="1:12" x14ac:dyDescent="0.35">
      <c r="A4337" t="s">
        <v>1713</v>
      </c>
      <c r="B4337" t="s">
        <v>58</v>
      </c>
      <c r="C4337" t="s">
        <v>58</v>
      </c>
      <c r="D4337" t="s">
        <v>3834</v>
      </c>
      <c r="E4337">
        <v>5</v>
      </c>
      <c r="F4337" t="s">
        <v>3879</v>
      </c>
      <c r="G4337">
        <v>4</v>
      </c>
      <c r="H4337" t="s">
        <v>3880</v>
      </c>
      <c r="I4337">
        <v>20</v>
      </c>
      <c r="J4337" t="s">
        <v>16</v>
      </c>
      <c r="K4337" t="s">
        <v>26</v>
      </c>
      <c r="L4337" t="s">
        <v>5154</v>
      </c>
    </row>
    <row r="4338" spans="1:12" x14ac:dyDescent="0.35">
      <c r="A4338" t="s">
        <v>1714</v>
      </c>
      <c r="B4338" t="s">
        <v>31</v>
      </c>
      <c r="C4338" t="s">
        <v>31</v>
      </c>
      <c r="D4338" t="s">
        <v>3827</v>
      </c>
      <c r="E4338">
        <v>3</v>
      </c>
      <c r="F4338" t="s">
        <v>3846</v>
      </c>
      <c r="G4338">
        <v>1</v>
      </c>
      <c r="H4338" t="s">
        <v>3828</v>
      </c>
      <c r="I4338">
        <v>3</v>
      </c>
      <c r="J4338" t="s">
        <v>25</v>
      </c>
      <c r="K4338" t="s">
        <v>17</v>
      </c>
      <c r="L4338" t="s">
        <v>4654</v>
      </c>
    </row>
    <row r="4339" spans="1:12" x14ac:dyDescent="0.35">
      <c r="A4339" t="s">
        <v>1715</v>
      </c>
      <c r="B4339" t="s">
        <v>42</v>
      </c>
      <c r="C4339" t="s">
        <v>42</v>
      </c>
      <c r="D4339" t="s">
        <v>3827</v>
      </c>
      <c r="E4339">
        <v>3</v>
      </c>
      <c r="F4339" t="s">
        <v>3849</v>
      </c>
      <c r="G4339">
        <v>5</v>
      </c>
      <c r="H4339" t="s">
        <v>3835</v>
      </c>
      <c r="I4339">
        <v>15</v>
      </c>
      <c r="J4339" t="s">
        <v>25</v>
      </c>
      <c r="K4339" t="s">
        <v>26</v>
      </c>
      <c r="L4339" t="s">
        <v>5052</v>
      </c>
    </row>
    <row r="4340" spans="1:12" x14ac:dyDescent="0.35">
      <c r="A4340" t="s">
        <v>7315</v>
      </c>
      <c r="B4340" t="s">
        <v>15</v>
      </c>
      <c r="C4340" t="s">
        <v>15</v>
      </c>
      <c r="D4340" t="s">
        <v>3827</v>
      </c>
      <c r="E4340">
        <v>3</v>
      </c>
      <c r="F4340" t="s">
        <v>3825</v>
      </c>
      <c r="G4340">
        <v>2</v>
      </c>
      <c r="H4340" t="s">
        <v>3902</v>
      </c>
      <c r="I4340">
        <v>6</v>
      </c>
      <c r="J4340" t="s">
        <v>16</v>
      </c>
      <c r="K4340" t="s">
        <v>26</v>
      </c>
      <c r="L4340" t="s">
        <v>3825</v>
      </c>
    </row>
    <row r="4341" spans="1:12" x14ac:dyDescent="0.35">
      <c r="A4341" t="s">
        <v>7316</v>
      </c>
      <c r="B4341" t="s">
        <v>50</v>
      </c>
      <c r="C4341" t="s">
        <v>50</v>
      </c>
      <c r="D4341" t="s">
        <v>3834</v>
      </c>
      <c r="E4341">
        <v>5</v>
      </c>
      <c r="F4341" t="s">
        <v>3828</v>
      </c>
      <c r="G4341">
        <v>3</v>
      </c>
      <c r="H4341" t="s">
        <v>3835</v>
      </c>
      <c r="I4341">
        <v>15</v>
      </c>
      <c r="J4341" t="s">
        <v>3825</v>
      </c>
      <c r="K4341" t="s">
        <v>17</v>
      </c>
      <c r="L4341" t="s">
        <v>3830</v>
      </c>
    </row>
    <row r="4342" spans="1:12" x14ac:dyDescent="0.35">
      <c r="A4342" t="s">
        <v>1716</v>
      </c>
      <c r="B4342" t="s">
        <v>84</v>
      </c>
      <c r="C4342" t="s">
        <v>84</v>
      </c>
      <c r="D4342" t="s">
        <v>3858</v>
      </c>
      <c r="E4342">
        <v>1</v>
      </c>
      <c r="F4342" t="s">
        <v>3839</v>
      </c>
      <c r="G4342">
        <v>1.5</v>
      </c>
      <c r="H4342" t="s">
        <v>3839</v>
      </c>
      <c r="I4342">
        <v>1.5</v>
      </c>
      <c r="J4342" t="s">
        <v>25</v>
      </c>
      <c r="K4342" t="s">
        <v>26</v>
      </c>
      <c r="L4342" t="s">
        <v>4719</v>
      </c>
    </row>
    <row r="4343" spans="1:12" x14ac:dyDescent="0.35">
      <c r="A4343" t="s">
        <v>7317</v>
      </c>
      <c r="B4343" t="s">
        <v>50</v>
      </c>
      <c r="C4343" t="s">
        <v>50</v>
      </c>
      <c r="D4343" t="s">
        <v>3834</v>
      </c>
      <c r="E4343">
        <v>5</v>
      </c>
      <c r="F4343" t="s">
        <v>3828</v>
      </c>
      <c r="G4343">
        <v>3</v>
      </c>
      <c r="H4343" t="s">
        <v>3835</v>
      </c>
      <c r="I4343">
        <v>15</v>
      </c>
      <c r="J4343" t="s">
        <v>16</v>
      </c>
      <c r="K4343" t="s">
        <v>3833</v>
      </c>
      <c r="L4343" t="s">
        <v>3905</v>
      </c>
    </row>
    <row r="4344" spans="1:12" x14ac:dyDescent="0.35">
      <c r="A4344" t="s">
        <v>7318</v>
      </c>
      <c r="B4344" t="s">
        <v>47</v>
      </c>
      <c r="C4344" t="s">
        <v>47</v>
      </c>
      <c r="D4344" t="s">
        <v>3827</v>
      </c>
      <c r="E4344">
        <v>3</v>
      </c>
      <c r="F4344" t="s">
        <v>3879</v>
      </c>
      <c r="G4344">
        <v>4</v>
      </c>
      <c r="H4344" t="s">
        <v>3852</v>
      </c>
      <c r="I4344">
        <v>12</v>
      </c>
      <c r="J4344" t="s">
        <v>36</v>
      </c>
      <c r="K4344" t="s">
        <v>3825</v>
      </c>
      <c r="L4344" t="s">
        <v>4119</v>
      </c>
    </row>
    <row r="4345" spans="1:12" x14ac:dyDescent="0.35">
      <c r="A4345" t="s">
        <v>1717</v>
      </c>
      <c r="B4345" t="s">
        <v>47</v>
      </c>
      <c r="C4345" t="s">
        <v>47</v>
      </c>
      <c r="D4345" t="s">
        <v>3827</v>
      </c>
      <c r="E4345">
        <v>3</v>
      </c>
      <c r="F4345" t="s">
        <v>3833</v>
      </c>
      <c r="G4345">
        <v>4</v>
      </c>
      <c r="H4345" t="s">
        <v>3852</v>
      </c>
      <c r="I4345">
        <v>12</v>
      </c>
      <c r="J4345" t="s">
        <v>25</v>
      </c>
      <c r="K4345" t="s">
        <v>17</v>
      </c>
      <c r="L4345" t="s">
        <v>3912</v>
      </c>
    </row>
    <row r="4346" spans="1:12" x14ac:dyDescent="0.35">
      <c r="A4346" t="s">
        <v>7319</v>
      </c>
      <c r="B4346" t="s">
        <v>42</v>
      </c>
      <c r="C4346" t="s">
        <v>42</v>
      </c>
      <c r="D4346" t="s">
        <v>3838</v>
      </c>
      <c r="E4346">
        <v>2</v>
      </c>
      <c r="F4346" t="s">
        <v>3849</v>
      </c>
      <c r="G4346">
        <v>5</v>
      </c>
      <c r="H4346" t="s">
        <v>3843</v>
      </c>
      <c r="I4346">
        <v>10</v>
      </c>
      <c r="J4346" t="s">
        <v>16</v>
      </c>
      <c r="K4346" t="s">
        <v>3833</v>
      </c>
      <c r="L4346" t="s">
        <v>4833</v>
      </c>
    </row>
    <row r="4347" spans="1:12" x14ac:dyDescent="0.35">
      <c r="A4347" t="s">
        <v>7320</v>
      </c>
      <c r="B4347" t="s">
        <v>84</v>
      </c>
      <c r="C4347" t="s">
        <v>84</v>
      </c>
      <c r="D4347" t="s">
        <v>3858</v>
      </c>
      <c r="E4347">
        <v>1</v>
      </c>
      <c r="F4347" t="s">
        <v>3839</v>
      </c>
      <c r="G4347">
        <v>1.5</v>
      </c>
      <c r="H4347" t="s">
        <v>3839</v>
      </c>
      <c r="I4347">
        <v>1.5</v>
      </c>
      <c r="J4347" t="s">
        <v>25</v>
      </c>
      <c r="K4347" t="s">
        <v>3833</v>
      </c>
      <c r="L4347" t="s">
        <v>4169</v>
      </c>
    </row>
    <row r="4348" spans="1:12" x14ac:dyDescent="0.35">
      <c r="A4348" t="s">
        <v>7321</v>
      </c>
      <c r="B4348" t="s">
        <v>84</v>
      </c>
      <c r="C4348" t="s">
        <v>84</v>
      </c>
      <c r="D4348" t="s">
        <v>3834</v>
      </c>
      <c r="E4348">
        <v>5</v>
      </c>
      <c r="F4348" t="s">
        <v>3839</v>
      </c>
      <c r="G4348">
        <v>1.5</v>
      </c>
      <c r="H4348" t="s">
        <v>3899</v>
      </c>
      <c r="I4348">
        <v>7.5</v>
      </c>
      <c r="J4348" t="s">
        <v>36</v>
      </c>
      <c r="K4348" t="s">
        <v>3833</v>
      </c>
      <c r="L4348" t="s">
        <v>4036</v>
      </c>
    </row>
    <row r="4349" spans="1:12" x14ac:dyDescent="0.35">
      <c r="A4349" t="s">
        <v>7322</v>
      </c>
      <c r="B4349" t="s">
        <v>31</v>
      </c>
      <c r="C4349" t="s">
        <v>31</v>
      </c>
      <c r="D4349" t="s">
        <v>3827</v>
      </c>
      <c r="E4349">
        <v>3</v>
      </c>
      <c r="F4349" t="s">
        <v>3846</v>
      </c>
      <c r="G4349">
        <v>1</v>
      </c>
      <c r="H4349" t="s">
        <v>3828</v>
      </c>
      <c r="I4349">
        <v>3</v>
      </c>
      <c r="J4349" t="s">
        <v>3833</v>
      </c>
      <c r="K4349" t="s">
        <v>17</v>
      </c>
      <c r="L4349" t="s">
        <v>4758</v>
      </c>
    </row>
    <row r="4350" spans="1:12" x14ac:dyDescent="0.35">
      <c r="A4350" t="s">
        <v>7323</v>
      </c>
      <c r="B4350" t="s">
        <v>47</v>
      </c>
      <c r="C4350" t="s">
        <v>47</v>
      </c>
      <c r="D4350" t="s">
        <v>3838</v>
      </c>
      <c r="E4350">
        <v>2</v>
      </c>
      <c r="F4350" t="s">
        <v>3879</v>
      </c>
      <c r="G4350">
        <v>4</v>
      </c>
      <c r="H4350" t="s">
        <v>3883</v>
      </c>
      <c r="I4350">
        <v>8</v>
      </c>
      <c r="J4350" t="s">
        <v>3833</v>
      </c>
      <c r="K4350" t="s">
        <v>26</v>
      </c>
      <c r="L4350" t="s">
        <v>4009</v>
      </c>
    </row>
    <row r="4351" spans="1:12" x14ac:dyDescent="0.35">
      <c r="A4351" t="s">
        <v>7324</v>
      </c>
      <c r="B4351" t="s">
        <v>50</v>
      </c>
      <c r="C4351" t="s">
        <v>50</v>
      </c>
      <c r="D4351" t="s">
        <v>3838</v>
      </c>
      <c r="E4351">
        <v>2</v>
      </c>
      <c r="F4351" t="s">
        <v>3828</v>
      </c>
      <c r="G4351">
        <v>3</v>
      </c>
      <c r="H4351" t="s">
        <v>3902</v>
      </c>
      <c r="I4351">
        <v>6</v>
      </c>
      <c r="J4351" t="s">
        <v>16</v>
      </c>
      <c r="K4351" t="s">
        <v>3833</v>
      </c>
      <c r="L4351" t="s">
        <v>4188</v>
      </c>
    </row>
    <row r="4352" spans="1:12" x14ac:dyDescent="0.35">
      <c r="A4352" t="s">
        <v>4459</v>
      </c>
      <c r="B4352" t="s">
        <v>3825</v>
      </c>
      <c r="C4352" t="s">
        <v>15</v>
      </c>
      <c r="D4352" t="s">
        <v>3833</v>
      </c>
      <c r="E4352">
        <v>5</v>
      </c>
      <c r="F4352" t="s">
        <v>3842</v>
      </c>
      <c r="G4352">
        <v>2</v>
      </c>
      <c r="H4352" t="s">
        <v>3843</v>
      </c>
      <c r="I4352">
        <v>10</v>
      </c>
      <c r="J4352" t="s">
        <v>3833</v>
      </c>
      <c r="K4352" t="s">
        <v>26</v>
      </c>
      <c r="L4352" t="s">
        <v>4246</v>
      </c>
    </row>
    <row r="4353" spans="1:12" x14ac:dyDescent="0.35">
      <c r="A4353" t="s">
        <v>7325</v>
      </c>
      <c r="B4353" t="s">
        <v>47</v>
      </c>
      <c r="C4353" t="s">
        <v>47</v>
      </c>
      <c r="D4353" t="s">
        <v>3851</v>
      </c>
      <c r="E4353">
        <v>4</v>
      </c>
      <c r="F4353" t="s">
        <v>3879</v>
      </c>
      <c r="G4353">
        <v>4</v>
      </c>
      <c r="H4353" t="s">
        <v>3874</v>
      </c>
      <c r="I4353">
        <v>16</v>
      </c>
      <c r="J4353" t="s">
        <v>3833</v>
      </c>
      <c r="K4353" t="s">
        <v>17</v>
      </c>
      <c r="L4353" t="s">
        <v>4114</v>
      </c>
    </row>
    <row r="4354" spans="1:12" x14ac:dyDescent="0.35">
      <c r="A4354" t="s">
        <v>1718</v>
      </c>
      <c r="B4354" t="s">
        <v>31</v>
      </c>
      <c r="C4354" t="s">
        <v>31</v>
      </c>
      <c r="D4354" t="s">
        <v>3827</v>
      </c>
      <c r="E4354">
        <v>3</v>
      </c>
      <c r="F4354" t="s">
        <v>3825</v>
      </c>
      <c r="G4354">
        <v>1</v>
      </c>
      <c r="H4354" t="s">
        <v>3828</v>
      </c>
      <c r="I4354">
        <v>3</v>
      </c>
      <c r="J4354" t="s">
        <v>16</v>
      </c>
      <c r="K4354" t="s">
        <v>17</v>
      </c>
      <c r="L4354" t="s">
        <v>4078</v>
      </c>
    </row>
    <row r="4355" spans="1:12" x14ac:dyDescent="0.35">
      <c r="A4355" t="s">
        <v>1719</v>
      </c>
      <c r="B4355" t="s">
        <v>3830</v>
      </c>
      <c r="C4355" t="s">
        <v>31</v>
      </c>
      <c r="D4355" t="s">
        <v>3827</v>
      </c>
      <c r="E4355">
        <v>3</v>
      </c>
      <c r="F4355" t="s">
        <v>3846</v>
      </c>
      <c r="G4355">
        <v>1</v>
      </c>
      <c r="H4355" t="s">
        <v>3828</v>
      </c>
      <c r="I4355">
        <v>3</v>
      </c>
      <c r="J4355" t="s">
        <v>36</v>
      </c>
      <c r="K4355" t="s">
        <v>26</v>
      </c>
      <c r="L4355" t="s">
        <v>4460</v>
      </c>
    </row>
    <row r="4356" spans="1:12" x14ac:dyDescent="0.35">
      <c r="A4356" t="s">
        <v>1720</v>
      </c>
      <c r="B4356" t="s">
        <v>42</v>
      </c>
      <c r="C4356" t="s">
        <v>42</v>
      </c>
      <c r="D4356" t="s">
        <v>3834</v>
      </c>
      <c r="E4356">
        <v>5</v>
      </c>
      <c r="F4356" t="s">
        <v>3849</v>
      </c>
      <c r="G4356">
        <v>5</v>
      </c>
      <c r="H4356" t="s">
        <v>3855</v>
      </c>
      <c r="I4356">
        <v>25</v>
      </c>
      <c r="J4356" t="s">
        <v>16</v>
      </c>
      <c r="K4356" t="s">
        <v>17</v>
      </c>
      <c r="L4356" t="s">
        <v>4864</v>
      </c>
    </row>
    <row r="4357" spans="1:12" x14ac:dyDescent="0.35">
      <c r="A4357" t="s">
        <v>7326</v>
      </c>
      <c r="B4357" t="s">
        <v>24</v>
      </c>
      <c r="C4357" t="s">
        <v>24</v>
      </c>
      <c r="D4357" t="s">
        <v>3838</v>
      </c>
      <c r="E4357">
        <v>2</v>
      </c>
      <c r="F4357" t="s">
        <v>3828</v>
      </c>
      <c r="G4357">
        <v>3</v>
      </c>
      <c r="H4357" t="s">
        <v>3902</v>
      </c>
      <c r="I4357">
        <v>6</v>
      </c>
      <c r="J4357" t="s">
        <v>3833</v>
      </c>
      <c r="K4357" t="s">
        <v>3825</v>
      </c>
      <c r="L4357" t="s">
        <v>4096</v>
      </c>
    </row>
    <row r="4358" spans="1:12" x14ac:dyDescent="0.35">
      <c r="A4358" t="s">
        <v>7327</v>
      </c>
      <c r="B4358" t="s">
        <v>84</v>
      </c>
      <c r="C4358" t="s">
        <v>84</v>
      </c>
      <c r="D4358" t="s">
        <v>3851</v>
      </c>
      <c r="E4358">
        <v>4</v>
      </c>
      <c r="F4358" t="s">
        <v>3839</v>
      </c>
      <c r="G4358">
        <v>1.5</v>
      </c>
      <c r="H4358" t="s">
        <v>3902</v>
      </c>
      <c r="I4358">
        <v>6</v>
      </c>
      <c r="J4358" t="s">
        <v>36</v>
      </c>
      <c r="K4358" t="s">
        <v>3833</v>
      </c>
      <c r="L4358" t="s">
        <v>4159</v>
      </c>
    </row>
    <row r="4359" spans="1:12" x14ac:dyDescent="0.35">
      <c r="A4359" t="s">
        <v>1721</v>
      </c>
      <c r="B4359" t="s">
        <v>42</v>
      </c>
      <c r="C4359" t="s">
        <v>42</v>
      </c>
      <c r="D4359" t="s">
        <v>3838</v>
      </c>
      <c r="E4359">
        <v>2</v>
      </c>
      <c r="F4359" t="s">
        <v>3849</v>
      </c>
      <c r="G4359">
        <v>5</v>
      </c>
      <c r="H4359" t="s">
        <v>3843</v>
      </c>
      <c r="I4359">
        <v>10</v>
      </c>
      <c r="J4359" t="s">
        <v>25</v>
      </c>
      <c r="K4359" t="s">
        <v>26</v>
      </c>
      <c r="L4359" t="s">
        <v>4795</v>
      </c>
    </row>
    <row r="4360" spans="1:12" x14ac:dyDescent="0.35">
      <c r="A4360" t="s">
        <v>1722</v>
      </c>
      <c r="B4360" t="s">
        <v>15</v>
      </c>
      <c r="C4360" t="s">
        <v>15</v>
      </c>
      <c r="D4360" t="s">
        <v>3827</v>
      </c>
      <c r="E4360">
        <v>3</v>
      </c>
      <c r="F4360" t="s">
        <v>3842</v>
      </c>
      <c r="G4360">
        <v>2</v>
      </c>
      <c r="H4360" t="s">
        <v>3902</v>
      </c>
      <c r="I4360">
        <v>6</v>
      </c>
      <c r="J4360" t="s">
        <v>25</v>
      </c>
      <c r="K4360" t="s">
        <v>26</v>
      </c>
      <c r="L4360" t="s">
        <v>4115</v>
      </c>
    </row>
    <row r="4361" spans="1:12" x14ac:dyDescent="0.35">
      <c r="A4361" t="s">
        <v>7328</v>
      </c>
      <c r="B4361" t="s">
        <v>58</v>
      </c>
      <c r="C4361" t="s">
        <v>58</v>
      </c>
      <c r="D4361" t="s">
        <v>3838</v>
      </c>
      <c r="E4361">
        <v>2</v>
      </c>
      <c r="F4361" t="s">
        <v>3879</v>
      </c>
      <c r="G4361">
        <v>4</v>
      </c>
      <c r="H4361" t="s">
        <v>3883</v>
      </c>
      <c r="I4361">
        <v>8</v>
      </c>
      <c r="J4361" t="s">
        <v>3833</v>
      </c>
      <c r="K4361" t="s">
        <v>26</v>
      </c>
      <c r="L4361" t="s">
        <v>4257</v>
      </c>
    </row>
    <row r="4362" spans="1:12" x14ac:dyDescent="0.35">
      <c r="A4362" t="s">
        <v>7329</v>
      </c>
      <c r="B4362" t="s">
        <v>31</v>
      </c>
      <c r="C4362" t="s">
        <v>31</v>
      </c>
      <c r="D4362" t="s">
        <v>3834</v>
      </c>
      <c r="E4362">
        <v>5</v>
      </c>
      <c r="F4362" t="s">
        <v>3846</v>
      </c>
      <c r="G4362">
        <v>1</v>
      </c>
      <c r="H4362" t="s">
        <v>3849</v>
      </c>
      <c r="I4362">
        <v>5</v>
      </c>
      <c r="J4362" t="s">
        <v>3833</v>
      </c>
      <c r="K4362" t="s">
        <v>3833</v>
      </c>
      <c r="L4362" t="s">
        <v>4823</v>
      </c>
    </row>
    <row r="4363" spans="1:12" x14ac:dyDescent="0.35">
      <c r="A4363" t="s">
        <v>7330</v>
      </c>
      <c r="B4363" t="s">
        <v>47</v>
      </c>
      <c r="C4363" t="s">
        <v>47</v>
      </c>
      <c r="D4363" t="s">
        <v>3851</v>
      </c>
      <c r="E4363">
        <v>4</v>
      </c>
      <c r="F4363" t="s">
        <v>3879</v>
      </c>
      <c r="G4363">
        <v>4</v>
      </c>
      <c r="H4363" t="s">
        <v>3874</v>
      </c>
      <c r="I4363">
        <v>16</v>
      </c>
      <c r="J4363" t="s">
        <v>25</v>
      </c>
      <c r="K4363" t="s">
        <v>3830</v>
      </c>
      <c r="L4363" t="s">
        <v>3836</v>
      </c>
    </row>
    <row r="4364" spans="1:12" x14ac:dyDescent="0.35">
      <c r="A4364" t="s">
        <v>7331</v>
      </c>
      <c r="B4364" t="s">
        <v>47</v>
      </c>
      <c r="C4364" t="s">
        <v>47</v>
      </c>
      <c r="D4364" t="s">
        <v>3851</v>
      </c>
      <c r="E4364">
        <v>4</v>
      </c>
      <c r="F4364" t="s">
        <v>3879</v>
      </c>
      <c r="G4364">
        <v>4</v>
      </c>
      <c r="H4364" t="s">
        <v>3874</v>
      </c>
      <c r="I4364">
        <v>16</v>
      </c>
      <c r="J4364" t="s">
        <v>3833</v>
      </c>
      <c r="K4364" t="s">
        <v>3833</v>
      </c>
      <c r="L4364" t="s">
        <v>4487</v>
      </c>
    </row>
    <row r="4365" spans="1:12" x14ac:dyDescent="0.35">
      <c r="A4365" t="s">
        <v>7332</v>
      </c>
      <c r="B4365" t="s">
        <v>31</v>
      </c>
      <c r="C4365" t="s">
        <v>31</v>
      </c>
      <c r="D4365" t="s">
        <v>3834</v>
      </c>
      <c r="E4365">
        <v>5</v>
      </c>
      <c r="F4365" t="s">
        <v>3833</v>
      </c>
      <c r="G4365">
        <v>1</v>
      </c>
      <c r="H4365" t="s">
        <v>3849</v>
      </c>
      <c r="I4365">
        <v>5</v>
      </c>
      <c r="J4365" t="s">
        <v>36</v>
      </c>
      <c r="K4365" t="s">
        <v>3825</v>
      </c>
      <c r="L4365" t="s">
        <v>3833</v>
      </c>
    </row>
    <row r="4366" spans="1:12" x14ac:dyDescent="0.35">
      <c r="A4366" t="s">
        <v>4461</v>
      </c>
      <c r="B4366" t="s">
        <v>3833</v>
      </c>
      <c r="C4366" t="s">
        <v>31</v>
      </c>
      <c r="D4366" t="s">
        <v>3858</v>
      </c>
      <c r="E4366">
        <v>1</v>
      </c>
      <c r="F4366" t="s">
        <v>3846</v>
      </c>
      <c r="G4366">
        <v>1</v>
      </c>
      <c r="H4366" t="s">
        <v>3846</v>
      </c>
      <c r="I4366">
        <v>1</v>
      </c>
      <c r="J4366" t="s">
        <v>25</v>
      </c>
      <c r="K4366" t="s">
        <v>3825</v>
      </c>
      <c r="L4366" t="s">
        <v>3961</v>
      </c>
    </row>
    <row r="4367" spans="1:12" x14ac:dyDescent="0.35">
      <c r="A4367" t="s">
        <v>7333</v>
      </c>
      <c r="B4367" t="s">
        <v>24</v>
      </c>
      <c r="C4367" t="s">
        <v>24</v>
      </c>
      <c r="D4367" t="s">
        <v>3838</v>
      </c>
      <c r="E4367">
        <v>2</v>
      </c>
      <c r="F4367" t="s">
        <v>3828</v>
      </c>
      <c r="G4367">
        <v>3</v>
      </c>
      <c r="H4367" t="s">
        <v>3902</v>
      </c>
      <c r="I4367">
        <v>6</v>
      </c>
      <c r="J4367" t="s">
        <v>3833</v>
      </c>
      <c r="K4367" t="s">
        <v>3833</v>
      </c>
      <c r="L4367" t="s">
        <v>3830</v>
      </c>
    </row>
    <row r="4368" spans="1:12" x14ac:dyDescent="0.35">
      <c r="A4368" t="s">
        <v>1723</v>
      </c>
      <c r="B4368" t="s">
        <v>58</v>
      </c>
      <c r="C4368" t="s">
        <v>58</v>
      </c>
      <c r="D4368" t="s">
        <v>3858</v>
      </c>
      <c r="E4368">
        <v>1</v>
      </c>
      <c r="F4368" t="s">
        <v>3879</v>
      </c>
      <c r="G4368">
        <v>4</v>
      </c>
      <c r="H4368" t="s">
        <v>3879</v>
      </c>
      <c r="I4368">
        <v>4</v>
      </c>
      <c r="J4368" t="s">
        <v>16</v>
      </c>
      <c r="K4368" t="s">
        <v>26</v>
      </c>
      <c r="L4368" t="s">
        <v>4096</v>
      </c>
    </row>
    <row r="4369" spans="1:12" x14ac:dyDescent="0.35">
      <c r="A4369" t="s">
        <v>7334</v>
      </c>
      <c r="B4369" t="s">
        <v>84</v>
      </c>
      <c r="C4369" t="s">
        <v>84</v>
      </c>
      <c r="D4369" t="s">
        <v>3827</v>
      </c>
      <c r="E4369">
        <v>3</v>
      </c>
      <c r="F4369" t="s">
        <v>3839</v>
      </c>
      <c r="G4369">
        <v>1.5</v>
      </c>
      <c r="H4369" t="s">
        <v>4060</v>
      </c>
      <c r="I4369">
        <v>4.5</v>
      </c>
      <c r="J4369" t="s">
        <v>16</v>
      </c>
      <c r="K4369" t="s">
        <v>3833</v>
      </c>
      <c r="L4369" t="s">
        <v>3985</v>
      </c>
    </row>
    <row r="4370" spans="1:12" x14ac:dyDescent="0.35">
      <c r="A4370" t="s">
        <v>7335</v>
      </c>
      <c r="B4370" t="s">
        <v>58</v>
      </c>
      <c r="C4370" t="s">
        <v>58</v>
      </c>
      <c r="D4370" t="s">
        <v>3827</v>
      </c>
      <c r="E4370">
        <v>3</v>
      </c>
      <c r="F4370" t="s">
        <v>3879</v>
      </c>
      <c r="G4370">
        <v>4</v>
      </c>
      <c r="H4370" t="s">
        <v>3852</v>
      </c>
      <c r="I4370">
        <v>12</v>
      </c>
      <c r="J4370" t="s">
        <v>3833</v>
      </c>
      <c r="K4370" t="s">
        <v>17</v>
      </c>
      <c r="L4370" t="s">
        <v>3831</v>
      </c>
    </row>
    <row r="4371" spans="1:12" x14ac:dyDescent="0.35">
      <c r="A4371" t="s">
        <v>7336</v>
      </c>
      <c r="B4371" t="s">
        <v>15</v>
      </c>
      <c r="C4371" t="s">
        <v>15</v>
      </c>
      <c r="D4371" t="s">
        <v>3834</v>
      </c>
      <c r="E4371">
        <v>5</v>
      </c>
      <c r="F4371" t="s">
        <v>3842</v>
      </c>
      <c r="G4371">
        <v>2</v>
      </c>
      <c r="H4371" t="s">
        <v>3843</v>
      </c>
      <c r="I4371">
        <v>10</v>
      </c>
      <c r="J4371" t="s">
        <v>36</v>
      </c>
      <c r="K4371" t="s">
        <v>3833</v>
      </c>
      <c r="L4371" t="s">
        <v>4358</v>
      </c>
    </row>
    <row r="4372" spans="1:12" x14ac:dyDescent="0.35">
      <c r="A4372" t="s">
        <v>7337</v>
      </c>
      <c r="B4372" t="s">
        <v>42</v>
      </c>
      <c r="C4372" t="s">
        <v>42</v>
      </c>
      <c r="D4372" t="s">
        <v>3851</v>
      </c>
      <c r="E4372">
        <v>4</v>
      </c>
      <c r="F4372" t="s">
        <v>3849</v>
      </c>
      <c r="G4372">
        <v>5</v>
      </c>
      <c r="H4372" t="s">
        <v>3880</v>
      </c>
      <c r="I4372">
        <v>20</v>
      </c>
      <c r="J4372" t="s">
        <v>16</v>
      </c>
      <c r="K4372" t="s">
        <v>3833</v>
      </c>
      <c r="L4372" t="s">
        <v>4609</v>
      </c>
    </row>
    <row r="4373" spans="1:12" x14ac:dyDescent="0.35">
      <c r="A4373" t="s">
        <v>7338</v>
      </c>
      <c r="B4373" t="s">
        <v>42</v>
      </c>
      <c r="C4373" t="s">
        <v>42</v>
      </c>
      <c r="D4373" t="s">
        <v>3858</v>
      </c>
      <c r="E4373">
        <v>1</v>
      </c>
      <c r="F4373" t="s">
        <v>3849</v>
      </c>
      <c r="G4373">
        <v>5</v>
      </c>
      <c r="H4373" t="s">
        <v>3849</v>
      </c>
      <c r="I4373">
        <v>5</v>
      </c>
      <c r="J4373" t="s">
        <v>3833</v>
      </c>
      <c r="K4373" t="s">
        <v>26</v>
      </c>
      <c r="L4373" t="s">
        <v>4431</v>
      </c>
    </row>
    <row r="4374" spans="1:12" x14ac:dyDescent="0.35">
      <c r="A4374" t="s">
        <v>7339</v>
      </c>
      <c r="B4374" t="s">
        <v>84</v>
      </c>
      <c r="C4374" t="s">
        <v>84</v>
      </c>
      <c r="D4374" t="s">
        <v>3858</v>
      </c>
      <c r="E4374">
        <v>1</v>
      </c>
      <c r="F4374" t="s">
        <v>3839</v>
      </c>
      <c r="G4374">
        <v>1.5</v>
      </c>
      <c r="H4374" t="s">
        <v>3839</v>
      </c>
      <c r="I4374">
        <v>1.5</v>
      </c>
      <c r="J4374" t="s">
        <v>3833</v>
      </c>
      <c r="K4374" t="s">
        <v>26</v>
      </c>
      <c r="L4374" t="s">
        <v>4222</v>
      </c>
    </row>
    <row r="4375" spans="1:12" x14ac:dyDescent="0.35">
      <c r="A4375" t="s">
        <v>4462</v>
      </c>
      <c r="B4375" t="s">
        <v>3833</v>
      </c>
      <c r="C4375" t="s">
        <v>15</v>
      </c>
      <c r="D4375" t="s">
        <v>3830</v>
      </c>
      <c r="E4375">
        <v>4</v>
      </c>
      <c r="F4375" t="s">
        <v>3842</v>
      </c>
      <c r="G4375">
        <v>2</v>
      </c>
      <c r="H4375" t="s">
        <v>3883</v>
      </c>
      <c r="I4375">
        <v>8</v>
      </c>
      <c r="J4375" t="s">
        <v>3833</v>
      </c>
      <c r="K4375" t="s">
        <v>17</v>
      </c>
      <c r="L4375" t="s">
        <v>4253</v>
      </c>
    </row>
    <row r="4376" spans="1:12" x14ac:dyDescent="0.35">
      <c r="A4376" t="s">
        <v>1724</v>
      </c>
      <c r="B4376" t="s">
        <v>31</v>
      </c>
      <c r="C4376" t="s">
        <v>31</v>
      </c>
      <c r="D4376" t="s">
        <v>3827</v>
      </c>
      <c r="E4376">
        <v>3</v>
      </c>
      <c r="F4376" t="s">
        <v>3846</v>
      </c>
      <c r="G4376">
        <v>1</v>
      </c>
      <c r="H4376" t="s">
        <v>3828</v>
      </c>
      <c r="I4376">
        <v>3</v>
      </c>
      <c r="J4376" t="s">
        <v>16</v>
      </c>
      <c r="K4376" t="s">
        <v>17</v>
      </c>
      <c r="L4376" t="s">
        <v>3929</v>
      </c>
    </row>
    <row r="4377" spans="1:12" x14ac:dyDescent="0.35">
      <c r="A4377" t="s">
        <v>7340</v>
      </c>
      <c r="B4377" t="s">
        <v>15</v>
      </c>
      <c r="C4377" t="s">
        <v>15</v>
      </c>
      <c r="D4377" t="s">
        <v>3834</v>
      </c>
      <c r="E4377">
        <v>5</v>
      </c>
      <c r="F4377" t="s">
        <v>3842</v>
      </c>
      <c r="G4377">
        <v>2</v>
      </c>
      <c r="H4377" t="s">
        <v>3843</v>
      </c>
      <c r="I4377">
        <v>10</v>
      </c>
      <c r="J4377" t="s">
        <v>3833</v>
      </c>
      <c r="K4377" t="s">
        <v>17</v>
      </c>
      <c r="L4377" t="s">
        <v>4206</v>
      </c>
    </row>
    <row r="4378" spans="1:12" x14ac:dyDescent="0.35">
      <c r="A4378" t="s">
        <v>7341</v>
      </c>
      <c r="B4378" t="s">
        <v>47</v>
      </c>
      <c r="C4378" t="s">
        <v>47</v>
      </c>
      <c r="D4378" t="s">
        <v>3825</v>
      </c>
      <c r="E4378">
        <v>5</v>
      </c>
      <c r="F4378" t="s">
        <v>3879</v>
      </c>
      <c r="G4378">
        <v>4</v>
      </c>
      <c r="H4378" t="s">
        <v>3880</v>
      </c>
      <c r="I4378">
        <v>20</v>
      </c>
      <c r="J4378" t="s">
        <v>36</v>
      </c>
      <c r="K4378" t="s">
        <v>3833</v>
      </c>
      <c r="L4378" t="s">
        <v>4130</v>
      </c>
    </row>
    <row r="4379" spans="1:12" x14ac:dyDescent="0.35">
      <c r="A4379" t="s">
        <v>7342</v>
      </c>
      <c r="B4379" t="s">
        <v>15</v>
      </c>
      <c r="C4379" t="s">
        <v>15</v>
      </c>
      <c r="D4379" t="s">
        <v>3858</v>
      </c>
      <c r="E4379">
        <v>1</v>
      </c>
      <c r="F4379" t="s">
        <v>3842</v>
      </c>
      <c r="G4379">
        <v>2</v>
      </c>
      <c r="H4379" t="s">
        <v>3842</v>
      </c>
      <c r="I4379">
        <v>2</v>
      </c>
      <c r="J4379" t="s">
        <v>36</v>
      </c>
      <c r="K4379" t="s">
        <v>3833</v>
      </c>
      <c r="L4379" t="s">
        <v>3856</v>
      </c>
    </row>
    <row r="4380" spans="1:12" x14ac:dyDescent="0.35">
      <c r="A4380" t="s">
        <v>7343</v>
      </c>
      <c r="B4380" t="s">
        <v>50</v>
      </c>
      <c r="C4380" t="s">
        <v>50</v>
      </c>
      <c r="D4380" t="s">
        <v>3858</v>
      </c>
      <c r="E4380">
        <v>1</v>
      </c>
      <c r="F4380" t="s">
        <v>3828</v>
      </c>
      <c r="G4380">
        <v>3</v>
      </c>
      <c r="H4380" t="s">
        <v>3828</v>
      </c>
      <c r="I4380">
        <v>3</v>
      </c>
      <c r="J4380" t="s">
        <v>16</v>
      </c>
      <c r="K4380" t="s">
        <v>17</v>
      </c>
      <c r="L4380" t="s">
        <v>3825</v>
      </c>
    </row>
    <row r="4381" spans="1:12" x14ac:dyDescent="0.35">
      <c r="A4381" t="s">
        <v>7344</v>
      </c>
      <c r="B4381" t="s">
        <v>50</v>
      </c>
      <c r="C4381" t="s">
        <v>50</v>
      </c>
      <c r="D4381" t="s">
        <v>3834</v>
      </c>
      <c r="E4381">
        <v>5</v>
      </c>
      <c r="F4381" t="s">
        <v>3828</v>
      </c>
      <c r="G4381">
        <v>3</v>
      </c>
      <c r="H4381" t="s">
        <v>3835</v>
      </c>
      <c r="I4381">
        <v>15</v>
      </c>
      <c r="J4381" t="s">
        <v>3830</v>
      </c>
      <c r="K4381" t="s">
        <v>3833</v>
      </c>
      <c r="L4381" t="s">
        <v>4428</v>
      </c>
    </row>
    <row r="4382" spans="1:12" x14ac:dyDescent="0.35">
      <c r="A4382" t="s">
        <v>1725</v>
      </c>
      <c r="B4382" t="s">
        <v>24</v>
      </c>
      <c r="C4382" t="s">
        <v>24</v>
      </c>
      <c r="D4382" t="s">
        <v>3851</v>
      </c>
      <c r="E4382">
        <v>4</v>
      </c>
      <c r="F4382" t="s">
        <v>3828</v>
      </c>
      <c r="G4382">
        <v>3</v>
      </c>
      <c r="H4382" t="s">
        <v>3852</v>
      </c>
      <c r="I4382">
        <v>12</v>
      </c>
      <c r="J4382" t="s">
        <v>36</v>
      </c>
      <c r="K4382" t="s">
        <v>17</v>
      </c>
      <c r="L4382" t="s">
        <v>4401</v>
      </c>
    </row>
    <row r="4383" spans="1:12" x14ac:dyDescent="0.35">
      <c r="A4383" t="s">
        <v>7345</v>
      </c>
      <c r="B4383" t="s">
        <v>24</v>
      </c>
      <c r="C4383" t="s">
        <v>24</v>
      </c>
      <c r="D4383" t="s">
        <v>3834</v>
      </c>
      <c r="E4383">
        <v>5</v>
      </c>
      <c r="F4383" t="s">
        <v>3828</v>
      </c>
      <c r="G4383">
        <v>3</v>
      </c>
      <c r="H4383" t="s">
        <v>3835</v>
      </c>
      <c r="I4383">
        <v>15</v>
      </c>
      <c r="J4383" t="s">
        <v>25</v>
      </c>
      <c r="K4383" t="s">
        <v>3833</v>
      </c>
      <c r="L4383" t="s">
        <v>4268</v>
      </c>
    </row>
    <row r="4384" spans="1:12" x14ac:dyDescent="0.35">
      <c r="A4384" t="s">
        <v>7346</v>
      </c>
      <c r="B4384" t="s">
        <v>47</v>
      </c>
      <c r="C4384" t="s">
        <v>47</v>
      </c>
      <c r="D4384" t="s">
        <v>3838</v>
      </c>
      <c r="E4384">
        <v>2</v>
      </c>
      <c r="F4384" t="s">
        <v>3879</v>
      </c>
      <c r="G4384">
        <v>4</v>
      </c>
      <c r="H4384" t="s">
        <v>3883</v>
      </c>
      <c r="I4384">
        <v>8</v>
      </c>
      <c r="J4384" t="s">
        <v>36</v>
      </c>
      <c r="K4384" t="s">
        <v>3833</v>
      </c>
      <c r="L4384" t="s">
        <v>5073</v>
      </c>
    </row>
    <row r="4385" spans="1:12" x14ac:dyDescent="0.35">
      <c r="A4385" t="s">
        <v>1726</v>
      </c>
      <c r="B4385" t="s">
        <v>50</v>
      </c>
      <c r="C4385" t="s">
        <v>50</v>
      </c>
      <c r="D4385" t="s">
        <v>3851</v>
      </c>
      <c r="E4385">
        <v>4</v>
      </c>
      <c r="F4385" t="s">
        <v>3828</v>
      </c>
      <c r="G4385">
        <v>3</v>
      </c>
      <c r="H4385" t="s">
        <v>3852</v>
      </c>
      <c r="I4385">
        <v>12</v>
      </c>
      <c r="J4385" t="s">
        <v>36</v>
      </c>
      <c r="K4385" t="s">
        <v>26</v>
      </c>
      <c r="L4385" t="s">
        <v>4028</v>
      </c>
    </row>
    <row r="4386" spans="1:12" x14ac:dyDescent="0.35">
      <c r="A4386" t="s">
        <v>1727</v>
      </c>
      <c r="B4386" t="s">
        <v>24</v>
      </c>
      <c r="C4386" t="s">
        <v>24</v>
      </c>
      <c r="D4386" t="s">
        <v>3834</v>
      </c>
      <c r="E4386">
        <v>5</v>
      </c>
      <c r="F4386" t="s">
        <v>3828</v>
      </c>
      <c r="G4386">
        <v>3</v>
      </c>
      <c r="H4386" t="s">
        <v>3835</v>
      </c>
      <c r="I4386">
        <v>15</v>
      </c>
      <c r="J4386" t="s">
        <v>16</v>
      </c>
      <c r="K4386" t="s">
        <v>17</v>
      </c>
      <c r="L4386" t="s">
        <v>4208</v>
      </c>
    </row>
    <row r="4387" spans="1:12" x14ac:dyDescent="0.35">
      <c r="A4387" t="s">
        <v>1728</v>
      </c>
      <c r="B4387" t="s">
        <v>24</v>
      </c>
      <c r="C4387" t="s">
        <v>24</v>
      </c>
      <c r="D4387" t="s">
        <v>3858</v>
      </c>
      <c r="E4387">
        <v>1</v>
      </c>
      <c r="F4387" t="s">
        <v>3828</v>
      </c>
      <c r="G4387">
        <v>3</v>
      </c>
      <c r="H4387" t="s">
        <v>3828</v>
      </c>
      <c r="I4387">
        <v>3</v>
      </c>
      <c r="J4387" t="s">
        <v>25</v>
      </c>
      <c r="K4387" t="s">
        <v>26</v>
      </c>
      <c r="L4387" t="s">
        <v>4262</v>
      </c>
    </row>
    <row r="4388" spans="1:12" x14ac:dyDescent="0.35">
      <c r="A4388" t="s">
        <v>1729</v>
      </c>
      <c r="B4388" t="s">
        <v>31</v>
      </c>
      <c r="C4388" t="s">
        <v>31</v>
      </c>
      <c r="D4388" t="s">
        <v>3851</v>
      </c>
      <c r="E4388">
        <v>4</v>
      </c>
      <c r="F4388" t="s">
        <v>3846</v>
      </c>
      <c r="G4388">
        <v>1</v>
      </c>
      <c r="H4388" t="s">
        <v>3879</v>
      </c>
      <c r="I4388">
        <v>4</v>
      </c>
      <c r="J4388" t="s">
        <v>25</v>
      </c>
      <c r="K4388" t="s">
        <v>26</v>
      </c>
      <c r="L4388" t="s">
        <v>3969</v>
      </c>
    </row>
    <row r="4389" spans="1:12" x14ac:dyDescent="0.35">
      <c r="A4389" t="s">
        <v>1730</v>
      </c>
      <c r="B4389" t="s">
        <v>84</v>
      </c>
      <c r="C4389" t="s">
        <v>84</v>
      </c>
      <c r="D4389" t="s">
        <v>3834</v>
      </c>
      <c r="E4389">
        <v>5</v>
      </c>
      <c r="F4389" t="s">
        <v>3839</v>
      </c>
      <c r="G4389">
        <v>1.5</v>
      </c>
      <c r="H4389" t="s">
        <v>3899</v>
      </c>
      <c r="I4389">
        <v>7.5</v>
      </c>
      <c r="J4389" t="s">
        <v>16</v>
      </c>
      <c r="K4389" t="s">
        <v>26</v>
      </c>
      <c r="L4389" t="s">
        <v>4544</v>
      </c>
    </row>
    <row r="4390" spans="1:12" x14ac:dyDescent="0.35">
      <c r="A4390" t="s">
        <v>7347</v>
      </c>
      <c r="B4390" t="s">
        <v>24</v>
      </c>
      <c r="C4390" t="s">
        <v>24</v>
      </c>
      <c r="D4390" t="s">
        <v>3851</v>
      </c>
      <c r="E4390">
        <v>4</v>
      </c>
      <c r="F4390" t="s">
        <v>3828</v>
      </c>
      <c r="G4390">
        <v>3</v>
      </c>
      <c r="H4390" t="s">
        <v>3852</v>
      </c>
      <c r="I4390">
        <v>12</v>
      </c>
      <c r="J4390" t="s">
        <v>36</v>
      </c>
      <c r="K4390" t="s">
        <v>3833</v>
      </c>
      <c r="L4390" t="s">
        <v>4758</v>
      </c>
    </row>
    <row r="4391" spans="1:12" x14ac:dyDescent="0.35">
      <c r="A4391" t="s">
        <v>7348</v>
      </c>
      <c r="B4391" t="s">
        <v>15</v>
      </c>
      <c r="C4391" t="s">
        <v>15</v>
      </c>
      <c r="D4391" t="s">
        <v>3838</v>
      </c>
      <c r="E4391">
        <v>2</v>
      </c>
      <c r="F4391" t="s">
        <v>3842</v>
      </c>
      <c r="G4391">
        <v>2</v>
      </c>
      <c r="H4391" t="s">
        <v>3879</v>
      </c>
      <c r="I4391">
        <v>4</v>
      </c>
      <c r="J4391" t="s">
        <v>25</v>
      </c>
      <c r="K4391" t="s">
        <v>3833</v>
      </c>
      <c r="L4391" t="s">
        <v>4428</v>
      </c>
    </row>
    <row r="4392" spans="1:12" x14ac:dyDescent="0.35">
      <c r="A4392" t="s">
        <v>7349</v>
      </c>
      <c r="B4392" t="s">
        <v>58</v>
      </c>
      <c r="C4392" t="s">
        <v>58</v>
      </c>
      <c r="D4392" t="s">
        <v>3838</v>
      </c>
      <c r="E4392">
        <v>2</v>
      </c>
      <c r="F4392" t="s">
        <v>3879</v>
      </c>
      <c r="G4392">
        <v>4</v>
      </c>
      <c r="H4392" t="s">
        <v>3883</v>
      </c>
      <c r="I4392">
        <v>8</v>
      </c>
      <c r="J4392" t="s">
        <v>3830</v>
      </c>
      <c r="K4392" t="s">
        <v>3833</v>
      </c>
      <c r="L4392" t="s">
        <v>4219</v>
      </c>
    </row>
    <row r="4393" spans="1:12" x14ac:dyDescent="0.35">
      <c r="A4393" t="s">
        <v>7350</v>
      </c>
      <c r="B4393" t="s">
        <v>15</v>
      </c>
      <c r="C4393" t="s">
        <v>15</v>
      </c>
      <c r="D4393" t="s">
        <v>3827</v>
      </c>
      <c r="E4393">
        <v>3</v>
      </c>
      <c r="F4393" t="s">
        <v>3842</v>
      </c>
      <c r="G4393">
        <v>2</v>
      </c>
      <c r="H4393" t="s">
        <v>3902</v>
      </c>
      <c r="I4393">
        <v>6</v>
      </c>
      <c r="J4393" t="s">
        <v>16</v>
      </c>
      <c r="K4393" t="s">
        <v>3833</v>
      </c>
      <c r="L4393" t="s">
        <v>3900</v>
      </c>
    </row>
    <row r="4394" spans="1:12" x14ac:dyDescent="0.35">
      <c r="A4394" t="s">
        <v>7351</v>
      </c>
      <c r="B4394" t="s">
        <v>42</v>
      </c>
      <c r="C4394" t="s">
        <v>42</v>
      </c>
      <c r="D4394" t="s">
        <v>3834</v>
      </c>
      <c r="E4394">
        <v>5</v>
      </c>
      <c r="F4394" t="s">
        <v>3849</v>
      </c>
      <c r="G4394">
        <v>5</v>
      </c>
      <c r="H4394" t="s">
        <v>3855</v>
      </c>
      <c r="I4394">
        <v>25</v>
      </c>
      <c r="J4394" t="s">
        <v>3833</v>
      </c>
      <c r="K4394" t="s">
        <v>3833</v>
      </c>
      <c r="L4394" t="s">
        <v>3825</v>
      </c>
    </row>
    <row r="4395" spans="1:12" x14ac:dyDescent="0.35">
      <c r="A4395" t="s">
        <v>7352</v>
      </c>
      <c r="B4395" t="s">
        <v>24</v>
      </c>
      <c r="C4395" t="s">
        <v>24</v>
      </c>
      <c r="D4395" t="s">
        <v>3833</v>
      </c>
      <c r="E4395">
        <v>2</v>
      </c>
      <c r="F4395" t="s">
        <v>3828</v>
      </c>
      <c r="G4395">
        <v>3</v>
      </c>
      <c r="H4395" t="s">
        <v>3902</v>
      </c>
      <c r="I4395">
        <v>6</v>
      </c>
      <c r="J4395" t="s">
        <v>25</v>
      </c>
      <c r="K4395" t="s">
        <v>3825</v>
      </c>
      <c r="L4395" t="s">
        <v>3863</v>
      </c>
    </row>
    <row r="4396" spans="1:12" x14ac:dyDescent="0.35">
      <c r="A4396" t="s">
        <v>1731</v>
      </c>
      <c r="B4396" t="s">
        <v>31</v>
      </c>
      <c r="C4396" t="s">
        <v>31</v>
      </c>
      <c r="D4396" t="s">
        <v>3834</v>
      </c>
      <c r="E4396">
        <v>5</v>
      </c>
      <c r="F4396" t="s">
        <v>3846</v>
      </c>
      <c r="G4396">
        <v>1</v>
      </c>
      <c r="H4396" t="s">
        <v>3849</v>
      </c>
      <c r="I4396">
        <v>5</v>
      </c>
      <c r="J4396" t="s">
        <v>16</v>
      </c>
      <c r="K4396" t="s">
        <v>17</v>
      </c>
      <c r="L4396" t="s">
        <v>5702</v>
      </c>
    </row>
    <row r="4397" spans="1:12" x14ac:dyDescent="0.35">
      <c r="A4397" t="s">
        <v>1732</v>
      </c>
      <c r="B4397" t="s">
        <v>15</v>
      </c>
      <c r="C4397" t="s">
        <v>15</v>
      </c>
      <c r="D4397" t="s">
        <v>3851</v>
      </c>
      <c r="E4397">
        <v>4</v>
      </c>
      <c r="F4397" t="s">
        <v>3842</v>
      </c>
      <c r="G4397">
        <v>2</v>
      </c>
      <c r="H4397" t="s">
        <v>3883</v>
      </c>
      <c r="I4397">
        <v>8</v>
      </c>
      <c r="J4397" t="s">
        <v>36</v>
      </c>
      <c r="K4397" t="s">
        <v>17</v>
      </c>
      <c r="L4397" t="s">
        <v>4779</v>
      </c>
    </row>
    <row r="4398" spans="1:12" x14ac:dyDescent="0.35">
      <c r="A4398" t="s">
        <v>7353</v>
      </c>
      <c r="B4398" t="s">
        <v>84</v>
      </c>
      <c r="C4398" t="s">
        <v>84</v>
      </c>
      <c r="D4398" t="s">
        <v>3838</v>
      </c>
      <c r="E4398">
        <v>2</v>
      </c>
      <c r="F4398" t="s">
        <v>3839</v>
      </c>
      <c r="G4398">
        <v>1.5</v>
      </c>
      <c r="H4398" t="s">
        <v>3828</v>
      </c>
      <c r="I4398">
        <v>3</v>
      </c>
      <c r="J4398" t="s">
        <v>25</v>
      </c>
      <c r="K4398" t="s">
        <v>3833</v>
      </c>
      <c r="L4398" t="s">
        <v>4401</v>
      </c>
    </row>
    <row r="4399" spans="1:12" x14ac:dyDescent="0.35">
      <c r="A4399" t="s">
        <v>7354</v>
      </c>
      <c r="B4399" t="s">
        <v>24</v>
      </c>
      <c r="C4399" t="s">
        <v>24</v>
      </c>
      <c r="D4399" t="s">
        <v>3834</v>
      </c>
      <c r="E4399">
        <v>5</v>
      </c>
      <c r="F4399" t="s">
        <v>3828</v>
      </c>
      <c r="G4399">
        <v>3</v>
      </c>
      <c r="H4399" t="s">
        <v>3835</v>
      </c>
      <c r="I4399">
        <v>15</v>
      </c>
      <c r="J4399" t="s">
        <v>25</v>
      </c>
      <c r="K4399" t="s">
        <v>3833</v>
      </c>
      <c r="L4399" t="s">
        <v>3833</v>
      </c>
    </row>
    <row r="4400" spans="1:12" x14ac:dyDescent="0.35">
      <c r="A4400" t="s">
        <v>7355</v>
      </c>
      <c r="B4400" t="s">
        <v>84</v>
      </c>
      <c r="C4400" t="s">
        <v>84</v>
      </c>
      <c r="D4400" t="s">
        <v>3834</v>
      </c>
      <c r="E4400">
        <v>5</v>
      </c>
      <c r="F4400" t="s">
        <v>3839</v>
      </c>
      <c r="G4400">
        <v>1.5</v>
      </c>
      <c r="H4400" t="s">
        <v>3899</v>
      </c>
      <c r="I4400">
        <v>7.5</v>
      </c>
      <c r="J4400" t="s">
        <v>3833</v>
      </c>
      <c r="K4400" t="s">
        <v>17</v>
      </c>
      <c r="L4400" t="s">
        <v>4719</v>
      </c>
    </row>
    <row r="4401" spans="1:12" x14ac:dyDescent="0.35">
      <c r="A4401" t="s">
        <v>7356</v>
      </c>
      <c r="B4401" t="s">
        <v>84</v>
      </c>
      <c r="C4401" t="s">
        <v>84</v>
      </c>
      <c r="D4401" t="s">
        <v>3838</v>
      </c>
      <c r="E4401">
        <v>2</v>
      </c>
      <c r="F4401" t="s">
        <v>3839</v>
      </c>
      <c r="G4401">
        <v>1.5</v>
      </c>
      <c r="H4401" t="s">
        <v>3828</v>
      </c>
      <c r="I4401">
        <v>3</v>
      </c>
      <c r="J4401" t="s">
        <v>3833</v>
      </c>
      <c r="K4401" t="s">
        <v>3825</v>
      </c>
      <c r="L4401" t="s">
        <v>3830</v>
      </c>
    </row>
    <row r="4402" spans="1:12" x14ac:dyDescent="0.35">
      <c r="A4402" t="s">
        <v>1733</v>
      </c>
      <c r="B4402" t="s">
        <v>24</v>
      </c>
      <c r="C4402" t="s">
        <v>24</v>
      </c>
      <c r="D4402" t="s">
        <v>3834</v>
      </c>
      <c r="E4402">
        <v>5</v>
      </c>
      <c r="F4402" t="s">
        <v>3828</v>
      </c>
      <c r="G4402">
        <v>3</v>
      </c>
      <c r="H4402" t="s">
        <v>3835</v>
      </c>
      <c r="I4402">
        <v>15</v>
      </c>
      <c r="J4402" t="s">
        <v>25</v>
      </c>
      <c r="K4402" t="s">
        <v>17</v>
      </c>
      <c r="L4402" t="s">
        <v>3913</v>
      </c>
    </row>
    <row r="4403" spans="1:12" x14ac:dyDescent="0.35">
      <c r="A4403" t="s">
        <v>1734</v>
      </c>
      <c r="B4403" t="s">
        <v>58</v>
      </c>
      <c r="C4403" t="s">
        <v>58</v>
      </c>
      <c r="D4403" t="s">
        <v>3858</v>
      </c>
      <c r="E4403">
        <v>1</v>
      </c>
      <c r="F4403" t="s">
        <v>3879</v>
      </c>
      <c r="G4403">
        <v>4</v>
      </c>
      <c r="H4403" t="s">
        <v>3879</v>
      </c>
      <c r="I4403">
        <v>4</v>
      </c>
      <c r="J4403" t="s">
        <v>25</v>
      </c>
      <c r="K4403" t="s">
        <v>26</v>
      </c>
      <c r="L4403" t="s">
        <v>3844</v>
      </c>
    </row>
    <row r="4404" spans="1:12" x14ac:dyDescent="0.35">
      <c r="A4404" t="s">
        <v>7357</v>
      </c>
      <c r="B4404" t="s">
        <v>47</v>
      </c>
      <c r="C4404" t="s">
        <v>47</v>
      </c>
      <c r="D4404" t="s">
        <v>3851</v>
      </c>
      <c r="E4404">
        <v>4</v>
      </c>
      <c r="F4404" t="s">
        <v>3879</v>
      </c>
      <c r="G4404">
        <v>4</v>
      </c>
      <c r="H4404" t="s">
        <v>3874</v>
      </c>
      <c r="I4404">
        <v>16</v>
      </c>
      <c r="J4404" t="s">
        <v>16</v>
      </c>
      <c r="K4404" t="s">
        <v>3833</v>
      </c>
      <c r="L4404" t="s">
        <v>4526</v>
      </c>
    </row>
    <row r="4405" spans="1:12" x14ac:dyDescent="0.35">
      <c r="A4405" t="s">
        <v>1735</v>
      </c>
      <c r="B4405" t="s">
        <v>31</v>
      </c>
      <c r="C4405" t="s">
        <v>31</v>
      </c>
      <c r="D4405" t="s">
        <v>3838</v>
      </c>
      <c r="E4405">
        <v>2</v>
      </c>
      <c r="F4405" t="s">
        <v>3846</v>
      </c>
      <c r="G4405">
        <v>1</v>
      </c>
      <c r="H4405" t="s">
        <v>3842</v>
      </c>
      <c r="I4405">
        <v>2</v>
      </c>
      <c r="J4405" t="s">
        <v>16</v>
      </c>
      <c r="K4405" t="s">
        <v>26</v>
      </c>
      <c r="L4405" t="s">
        <v>4724</v>
      </c>
    </row>
    <row r="4406" spans="1:12" x14ac:dyDescent="0.35">
      <c r="A4406" t="s">
        <v>7358</v>
      </c>
      <c r="B4406" t="s">
        <v>84</v>
      </c>
      <c r="C4406" t="s">
        <v>84</v>
      </c>
      <c r="D4406" t="s">
        <v>3851</v>
      </c>
      <c r="E4406">
        <v>4</v>
      </c>
      <c r="F4406" t="s">
        <v>3825</v>
      </c>
      <c r="G4406">
        <v>1.5</v>
      </c>
      <c r="H4406" t="s">
        <v>3902</v>
      </c>
      <c r="I4406">
        <v>6</v>
      </c>
      <c r="J4406" t="s">
        <v>3833</v>
      </c>
      <c r="K4406" t="s">
        <v>26</v>
      </c>
      <c r="L4406" t="s">
        <v>4719</v>
      </c>
    </row>
    <row r="4407" spans="1:12" x14ac:dyDescent="0.35">
      <c r="A4407" t="s">
        <v>7359</v>
      </c>
      <c r="B4407" t="s">
        <v>24</v>
      </c>
      <c r="C4407" t="s">
        <v>24</v>
      </c>
      <c r="D4407" t="s">
        <v>3827</v>
      </c>
      <c r="E4407">
        <v>3</v>
      </c>
      <c r="F4407" t="s">
        <v>3828</v>
      </c>
      <c r="G4407">
        <v>3</v>
      </c>
      <c r="H4407" t="s">
        <v>3829</v>
      </c>
      <c r="I4407">
        <v>9</v>
      </c>
      <c r="J4407" t="s">
        <v>3833</v>
      </c>
      <c r="K4407" t="s">
        <v>3833</v>
      </c>
      <c r="L4407" t="s">
        <v>4268</v>
      </c>
    </row>
    <row r="4408" spans="1:12" x14ac:dyDescent="0.35">
      <c r="A4408" t="s">
        <v>7360</v>
      </c>
      <c r="B4408" t="s">
        <v>47</v>
      </c>
      <c r="C4408" t="s">
        <v>47</v>
      </c>
      <c r="D4408" t="s">
        <v>3851</v>
      </c>
      <c r="E4408">
        <v>4</v>
      </c>
      <c r="F4408" t="s">
        <v>3830</v>
      </c>
      <c r="G4408">
        <v>4</v>
      </c>
      <c r="H4408" t="s">
        <v>3874</v>
      </c>
      <c r="I4408">
        <v>16</v>
      </c>
      <c r="J4408" t="s">
        <v>25</v>
      </c>
      <c r="K4408" t="s">
        <v>3833</v>
      </c>
      <c r="L4408" t="s">
        <v>4214</v>
      </c>
    </row>
    <row r="4409" spans="1:12" x14ac:dyDescent="0.35">
      <c r="A4409" t="s">
        <v>7361</v>
      </c>
      <c r="B4409" t="s">
        <v>24</v>
      </c>
      <c r="C4409" t="s">
        <v>24</v>
      </c>
      <c r="D4409" t="s">
        <v>3858</v>
      </c>
      <c r="E4409">
        <v>1</v>
      </c>
      <c r="F4409" t="s">
        <v>3828</v>
      </c>
      <c r="G4409">
        <v>3</v>
      </c>
      <c r="H4409" t="s">
        <v>3828</v>
      </c>
      <c r="I4409">
        <v>3</v>
      </c>
      <c r="J4409" t="s">
        <v>36</v>
      </c>
      <c r="K4409" t="s">
        <v>3833</v>
      </c>
      <c r="L4409" t="s">
        <v>4078</v>
      </c>
    </row>
    <row r="4410" spans="1:12" x14ac:dyDescent="0.35">
      <c r="A4410" t="s">
        <v>7362</v>
      </c>
      <c r="B4410" t="s">
        <v>47</v>
      </c>
      <c r="C4410" t="s">
        <v>47</v>
      </c>
      <c r="D4410" t="s">
        <v>3851</v>
      </c>
      <c r="E4410">
        <v>4</v>
      </c>
      <c r="F4410" t="s">
        <v>3879</v>
      </c>
      <c r="G4410">
        <v>4</v>
      </c>
      <c r="H4410" t="s">
        <v>3874</v>
      </c>
      <c r="I4410">
        <v>16</v>
      </c>
      <c r="J4410" t="s">
        <v>16</v>
      </c>
      <c r="K4410" t="s">
        <v>3833</v>
      </c>
      <c r="L4410" t="s">
        <v>4342</v>
      </c>
    </row>
    <row r="4411" spans="1:12" x14ac:dyDescent="0.35">
      <c r="A4411" t="s">
        <v>7363</v>
      </c>
      <c r="B4411" t="s">
        <v>58</v>
      </c>
      <c r="C4411" t="s">
        <v>58</v>
      </c>
      <c r="D4411" t="s">
        <v>3838</v>
      </c>
      <c r="E4411">
        <v>2</v>
      </c>
      <c r="F4411" t="s">
        <v>3879</v>
      </c>
      <c r="G4411">
        <v>4</v>
      </c>
      <c r="H4411" t="s">
        <v>3883</v>
      </c>
      <c r="I4411">
        <v>8</v>
      </c>
      <c r="J4411" t="s">
        <v>16</v>
      </c>
      <c r="K4411" t="s">
        <v>3833</v>
      </c>
      <c r="L4411" t="s">
        <v>4222</v>
      </c>
    </row>
    <row r="4412" spans="1:12" x14ac:dyDescent="0.35">
      <c r="A4412" t="s">
        <v>1736</v>
      </c>
      <c r="B4412" t="s">
        <v>47</v>
      </c>
      <c r="C4412" t="s">
        <v>47</v>
      </c>
      <c r="D4412" t="s">
        <v>3834</v>
      </c>
      <c r="E4412">
        <v>5</v>
      </c>
      <c r="F4412" t="s">
        <v>3879</v>
      </c>
      <c r="G4412">
        <v>4</v>
      </c>
      <c r="H4412" t="s">
        <v>3880</v>
      </c>
      <c r="I4412">
        <v>20</v>
      </c>
      <c r="J4412" t="s">
        <v>16</v>
      </c>
      <c r="K4412" t="s">
        <v>26</v>
      </c>
      <c r="L4412" t="s">
        <v>4444</v>
      </c>
    </row>
    <row r="4413" spans="1:12" x14ac:dyDescent="0.35">
      <c r="A4413" t="s">
        <v>1737</v>
      </c>
      <c r="B4413" t="s">
        <v>58</v>
      </c>
      <c r="C4413" t="s">
        <v>58</v>
      </c>
      <c r="D4413" t="s">
        <v>3851</v>
      </c>
      <c r="E4413">
        <v>4</v>
      </c>
      <c r="F4413" t="s">
        <v>3879</v>
      </c>
      <c r="G4413">
        <v>4</v>
      </c>
      <c r="H4413" t="s">
        <v>3874</v>
      </c>
      <c r="I4413">
        <v>16</v>
      </c>
      <c r="J4413" t="s">
        <v>16</v>
      </c>
      <c r="K4413" t="s">
        <v>17</v>
      </c>
      <c r="L4413" t="s">
        <v>4696</v>
      </c>
    </row>
    <row r="4414" spans="1:12" x14ac:dyDescent="0.35">
      <c r="A4414" t="s">
        <v>4463</v>
      </c>
      <c r="B4414" t="s">
        <v>3830</v>
      </c>
      <c r="C4414" t="s">
        <v>3826</v>
      </c>
      <c r="D4414" t="s">
        <v>3827</v>
      </c>
      <c r="E4414">
        <v>3</v>
      </c>
      <c r="F4414" t="s">
        <v>3828</v>
      </c>
      <c r="G4414">
        <v>3</v>
      </c>
      <c r="H4414" t="s">
        <v>3825</v>
      </c>
      <c r="I4414">
        <v>9</v>
      </c>
      <c r="J4414" t="s">
        <v>3833</v>
      </c>
      <c r="K4414" t="s">
        <v>17</v>
      </c>
      <c r="L4414" t="s">
        <v>4044</v>
      </c>
    </row>
    <row r="4415" spans="1:12" x14ac:dyDescent="0.35">
      <c r="A4415" t="s">
        <v>7364</v>
      </c>
      <c r="B4415" t="s">
        <v>24</v>
      </c>
      <c r="C4415" t="s">
        <v>24</v>
      </c>
      <c r="D4415" t="s">
        <v>3838</v>
      </c>
      <c r="E4415">
        <v>2</v>
      </c>
      <c r="F4415" t="s">
        <v>3828</v>
      </c>
      <c r="G4415">
        <v>3</v>
      </c>
      <c r="H4415" t="s">
        <v>3902</v>
      </c>
      <c r="I4415">
        <v>6</v>
      </c>
      <c r="J4415" t="s">
        <v>16</v>
      </c>
      <c r="K4415" t="s">
        <v>3825</v>
      </c>
      <c r="L4415" t="s">
        <v>4350</v>
      </c>
    </row>
    <row r="4416" spans="1:12" x14ac:dyDescent="0.35">
      <c r="A4416" t="s">
        <v>7365</v>
      </c>
      <c r="B4416" t="s">
        <v>58</v>
      </c>
      <c r="C4416" t="s">
        <v>58</v>
      </c>
      <c r="D4416" t="s">
        <v>3827</v>
      </c>
      <c r="E4416">
        <v>3</v>
      </c>
      <c r="F4416" t="s">
        <v>3879</v>
      </c>
      <c r="G4416">
        <v>4</v>
      </c>
      <c r="H4416" t="s">
        <v>3852</v>
      </c>
      <c r="I4416">
        <v>12</v>
      </c>
      <c r="J4416" t="s">
        <v>3833</v>
      </c>
      <c r="K4416" t="s">
        <v>26</v>
      </c>
      <c r="L4416" t="s">
        <v>4214</v>
      </c>
    </row>
    <row r="4417" spans="1:12" x14ac:dyDescent="0.35">
      <c r="A4417" t="s">
        <v>1738</v>
      </c>
      <c r="B4417" t="s">
        <v>24</v>
      </c>
      <c r="C4417" t="s">
        <v>24</v>
      </c>
      <c r="D4417" t="s">
        <v>3827</v>
      </c>
      <c r="E4417">
        <v>3</v>
      </c>
      <c r="F4417" t="s">
        <v>3828</v>
      </c>
      <c r="G4417">
        <v>3</v>
      </c>
      <c r="H4417" t="s">
        <v>3829</v>
      </c>
      <c r="I4417">
        <v>9</v>
      </c>
      <c r="J4417" t="s">
        <v>16</v>
      </c>
      <c r="K4417" t="s">
        <v>26</v>
      </c>
      <c r="L4417" t="s">
        <v>4421</v>
      </c>
    </row>
    <row r="4418" spans="1:12" x14ac:dyDescent="0.35">
      <c r="A4418" t="s">
        <v>1739</v>
      </c>
      <c r="B4418" t="s">
        <v>47</v>
      </c>
      <c r="C4418" t="s">
        <v>47</v>
      </c>
      <c r="D4418" t="s">
        <v>3834</v>
      </c>
      <c r="E4418">
        <v>5</v>
      </c>
      <c r="F4418" t="s">
        <v>3879</v>
      </c>
      <c r="G4418">
        <v>4</v>
      </c>
      <c r="H4418" t="s">
        <v>3880</v>
      </c>
      <c r="I4418">
        <v>20</v>
      </c>
      <c r="J4418" t="s">
        <v>36</v>
      </c>
      <c r="K4418" t="s">
        <v>26</v>
      </c>
      <c r="L4418" t="s">
        <v>3932</v>
      </c>
    </row>
    <row r="4419" spans="1:12" x14ac:dyDescent="0.35">
      <c r="A4419" t="s">
        <v>1740</v>
      </c>
      <c r="B4419" t="s">
        <v>58</v>
      </c>
      <c r="C4419" t="s">
        <v>58</v>
      </c>
      <c r="D4419" t="s">
        <v>3838</v>
      </c>
      <c r="E4419">
        <v>2</v>
      </c>
      <c r="F4419" t="s">
        <v>3879</v>
      </c>
      <c r="G4419">
        <v>4</v>
      </c>
      <c r="H4419" t="s">
        <v>3883</v>
      </c>
      <c r="I4419">
        <v>8</v>
      </c>
      <c r="J4419" t="s">
        <v>25</v>
      </c>
      <c r="K4419" t="s">
        <v>17</v>
      </c>
      <c r="L4419" t="s">
        <v>4601</v>
      </c>
    </row>
    <row r="4420" spans="1:12" x14ac:dyDescent="0.35">
      <c r="A4420" t="s">
        <v>1741</v>
      </c>
      <c r="B4420" t="s">
        <v>24</v>
      </c>
      <c r="C4420" t="s">
        <v>24</v>
      </c>
      <c r="D4420" t="s">
        <v>3851</v>
      </c>
      <c r="E4420">
        <v>4</v>
      </c>
      <c r="F4420" t="s">
        <v>3828</v>
      </c>
      <c r="G4420">
        <v>3</v>
      </c>
      <c r="H4420" t="s">
        <v>3852</v>
      </c>
      <c r="I4420">
        <v>12</v>
      </c>
      <c r="J4420" t="s">
        <v>16</v>
      </c>
      <c r="K4420" t="s">
        <v>26</v>
      </c>
      <c r="L4420" t="s">
        <v>5116</v>
      </c>
    </row>
    <row r="4421" spans="1:12" x14ac:dyDescent="0.35">
      <c r="A4421" t="s">
        <v>1742</v>
      </c>
      <c r="B4421" t="s">
        <v>47</v>
      </c>
      <c r="C4421" t="s">
        <v>47</v>
      </c>
      <c r="D4421" t="s">
        <v>3838</v>
      </c>
      <c r="E4421">
        <v>2</v>
      </c>
      <c r="F4421" t="s">
        <v>3879</v>
      </c>
      <c r="G4421">
        <v>4</v>
      </c>
      <c r="H4421" t="s">
        <v>3883</v>
      </c>
      <c r="I4421">
        <v>8</v>
      </c>
      <c r="J4421" t="s">
        <v>25</v>
      </c>
      <c r="K4421" t="s">
        <v>17</v>
      </c>
      <c r="L4421" t="s">
        <v>5116</v>
      </c>
    </row>
    <row r="4422" spans="1:12" x14ac:dyDescent="0.35">
      <c r="A4422" t="s">
        <v>7366</v>
      </c>
      <c r="B4422" t="s">
        <v>31</v>
      </c>
      <c r="C4422" t="s">
        <v>31</v>
      </c>
      <c r="D4422" t="s">
        <v>3838</v>
      </c>
      <c r="E4422">
        <v>2</v>
      </c>
      <c r="F4422" t="s">
        <v>3846</v>
      </c>
      <c r="G4422">
        <v>1</v>
      </c>
      <c r="H4422" t="s">
        <v>3833</v>
      </c>
      <c r="I4422">
        <v>2</v>
      </c>
      <c r="J4422" t="s">
        <v>25</v>
      </c>
      <c r="K4422" t="s">
        <v>3830</v>
      </c>
      <c r="L4422" t="s">
        <v>3936</v>
      </c>
    </row>
    <row r="4423" spans="1:12" x14ac:dyDescent="0.35">
      <c r="A4423" t="s">
        <v>4464</v>
      </c>
      <c r="B4423" t="s">
        <v>3830</v>
      </c>
      <c r="C4423" t="s">
        <v>3826</v>
      </c>
      <c r="D4423" t="s">
        <v>3834</v>
      </c>
      <c r="E4423">
        <v>5</v>
      </c>
      <c r="F4423" t="s">
        <v>3828</v>
      </c>
      <c r="G4423">
        <v>3</v>
      </c>
      <c r="H4423" t="s">
        <v>3835</v>
      </c>
      <c r="I4423">
        <v>15</v>
      </c>
      <c r="J4423" t="s">
        <v>25</v>
      </c>
      <c r="K4423" t="s">
        <v>3825</v>
      </c>
      <c r="L4423" t="s">
        <v>4061</v>
      </c>
    </row>
    <row r="4424" spans="1:12" x14ac:dyDescent="0.35">
      <c r="A4424" t="s">
        <v>1743</v>
      </c>
      <c r="B4424" t="s">
        <v>31</v>
      </c>
      <c r="C4424" t="s">
        <v>31</v>
      </c>
      <c r="D4424" t="s">
        <v>3827</v>
      </c>
      <c r="E4424">
        <v>3</v>
      </c>
      <c r="F4424" t="s">
        <v>3846</v>
      </c>
      <c r="G4424">
        <v>1</v>
      </c>
      <c r="H4424" t="s">
        <v>3825</v>
      </c>
      <c r="I4424">
        <v>3</v>
      </c>
      <c r="J4424" t="s">
        <v>25</v>
      </c>
      <c r="K4424" t="s">
        <v>17</v>
      </c>
      <c r="L4424" t="s">
        <v>5702</v>
      </c>
    </row>
    <row r="4425" spans="1:12" x14ac:dyDescent="0.35">
      <c r="A4425" t="s">
        <v>1744</v>
      </c>
      <c r="B4425" t="s">
        <v>15</v>
      </c>
      <c r="C4425" t="s">
        <v>15</v>
      </c>
      <c r="D4425" t="s">
        <v>3851</v>
      </c>
      <c r="E4425">
        <v>4</v>
      </c>
      <c r="F4425" t="s">
        <v>3825</v>
      </c>
      <c r="G4425">
        <v>2</v>
      </c>
      <c r="H4425" t="s">
        <v>3883</v>
      </c>
      <c r="I4425">
        <v>8</v>
      </c>
      <c r="J4425" t="s">
        <v>25</v>
      </c>
      <c r="K4425" t="s">
        <v>26</v>
      </c>
      <c r="L4425" t="s">
        <v>4208</v>
      </c>
    </row>
    <row r="4426" spans="1:12" x14ac:dyDescent="0.35">
      <c r="A4426" t="s">
        <v>7367</v>
      </c>
      <c r="B4426" t="s">
        <v>50</v>
      </c>
      <c r="C4426" t="s">
        <v>50</v>
      </c>
      <c r="D4426" t="s">
        <v>3858</v>
      </c>
      <c r="E4426">
        <v>1</v>
      </c>
      <c r="F4426" t="s">
        <v>3828</v>
      </c>
      <c r="G4426">
        <v>3</v>
      </c>
      <c r="H4426" t="s">
        <v>3828</v>
      </c>
      <c r="I4426">
        <v>3</v>
      </c>
      <c r="J4426" t="s">
        <v>16</v>
      </c>
      <c r="K4426" t="s">
        <v>3833</v>
      </c>
      <c r="L4426" t="s">
        <v>4049</v>
      </c>
    </row>
    <row r="4427" spans="1:12" x14ac:dyDescent="0.35">
      <c r="A4427" t="s">
        <v>1745</v>
      </c>
      <c r="B4427" t="s">
        <v>15</v>
      </c>
      <c r="C4427" t="s">
        <v>15</v>
      </c>
      <c r="D4427" t="s">
        <v>3858</v>
      </c>
      <c r="E4427">
        <v>1</v>
      </c>
      <c r="F4427" t="s">
        <v>3842</v>
      </c>
      <c r="G4427">
        <v>2</v>
      </c>
      <c r="H4427" t="s">
        <v>3842</v>
      </c>
      <c r="I4427">
        <v>2</v>
      </c>
      <c r="J4427" t="s">
        <v>36</v>
      </c>
      <c r="K4427" t="s">
        <v>17</v>
      </c>
      <c r="L4427" t="s">
        <v>3997</v>
      </c>
    </row>
    <row r="4428" spans="1:12" x14ac:dyDescent="0.35">
      <c r="A4428" t="s">
        <v>1746</v>
      </c>
      <c r="B4428" t="s">
        <v>84</v>
      </c>
      <c r="C4428" t="s">
        <v>84</v>
      </c>
      <c r="D4428" t="s">
        <v>3834</v>
      </c>
      <c r="E4428">
        <v>5</v>
      </c>
      <c r="F4428" t="s">
        <v>3839</v>
      </c>
      <c r="G4428">
        <v>1.5</v>
      </c>
      <c r="H4428" t="s">
        <v>3899</v>
      </c>
      <c r="I4428">
        <v>7.5</v>
      </c>
      <c r="J4428" t="s">
        <v>25</v>
      </c>
      <c r="K4428" t="s">
        <v>26</v>
      </c>
      <c r="L4428" t="s">
        <v>5116</v>
      </c>
    </row>
    <row r="4429" spans="1:12" x14ac:dyDescent="0.35">
      <c r="A4429" t="s">
        <v>1747</v>
      </c>
      <c r="B4429" t="s">
        <v>50</v>
      </c>
      <c r="C4429" t="s">
        <v>50</v>
      </c>
      <c r="D4429" t="s">
        <v>3827</v>
      </c>
      <c r="E4429">
        <v>3</v>
      </c>
      <c r="F4429" t="s">
        <v>3828</v>
      </c>
      <c r="G4429">
        <v>3</v>
      </c>
      <c r="H4429" t="s">
        <v>3829</v>
      </c>
      <c r="I4429">
        <v>9</v>
      </c>
      <c r="J4429" t="s">
        <v>25</v>
      </c>
      <c r="K4429" t="s">
        <v>26</v>
      </c>
      <c r="L4429" t="s">
        <v>4441</v>
      </c>
    </row>
    <row r="4430" spans="1:12" x14ac:dyDescent="0.35">
      <c r="A4430" t="s">
        <v>1748</v>
      </c>
      <c r="B4430" t="s">
        <v>50</v>
      </c>
      <c r="C4430" t="s">
        <v>50</v>
      </c>
      <c r="D4430" t="s">
        <v>3851</v>
      </c>
      <c r="E4430">
        <v>4</v>
      </c>
      <c r="F4430" t="s">
        <v>3828</v>
      </c>
      <c r="G4430">
        <v>3</v>
      </c>
      <c r="H4430" t="s">
        <v>3852</v>
      </c>
      <c r="I4430">
        <v>12</v>
      </c>
      <c r="J4430" t="s">
        <v>36</v>
      </c>
      <c r="K4430" t="s">
        <v>26</v>
      </c>
      <c r="L4430" t="s">
        <v>4201</v>
      </c>
    </row>
    <row r="4431" spans="1:12" x14ac:dyDescent="0.35">
      <c r="A4431" t="s">
        <v>1749</v>
      </c>
      <c r="B4431" t="s">
        <v>84</v>
      </c>
      <c r="C4431" t="s">
        <v>84</v>
      </c>
      <c r="D4431" t="s">
        <v>3858</v>
      </c>
      <c r="E4431">
        <v>1</v>
      </c>
      <c r="F4431" t="s">
        <v>3839</v>
      </c>
      <c r="G4431">
        <v>1.5</v>
      </c>
      <c r="H4431" t="s">
        <v>3839</v>
      </c>
      <c r="I4431">
        <v>1.5</v>
      </c>
      <c r="J4431" t="s">
        <v>36</v>
      </c>
      <c r="K4431" t="s">
        <v>17</v>
      </c>
      <c r="L4431" t="s">
        <v>5181</v>
      </c>
    </row>
    <row r="4432" spans="1:12" x14ac:dyDescent="0.35">
      <c r="A4432" t="s">
        <v>4465</v>
      </c>
      <c r="B4432" t="s">
        <v>3833</v>
      </c>
      <c r="C4432" t="s">
        <v>3826</v>
      </c>
      <c r="D4432" t="s">
        <v>3834</v>
      </c>
      <c r="E4432">
        <v>5</v>
      </c>
      <c r="F4432" t="s">
        <v>3828</v>
      </c>
      <c r="G4432">
        <v>3</v>
      </c>
      <c r="H4432" t="s">
        <v>3835</v>
      </c>
      <c r="I4432">
        <v>15</v>
      </c>
      <c r="J4432" t="s">
        <v>3825</v>
      </c>
      <c r="K4432" t="s">
        <v>17</v>
      </c>
      <c r="L4432" t="s">
        <v>4352</v>
      </c>
    </row>
    <row r="4433" spans="1:12" x14ac:dyDescent="0.35">
      <c r="A4433" t="s">
        <v>7368</v>
      </c>
      <c r="B4433" t="s">
        <v>42</v>
      </c>
      <c r="C4433" t="s">
        <v>42</v>
      </c>
      <c r="D4433" t="s">
        <v>3827</v>
      </c>
      <c r="E4433">
        <v>3</v>
      </c>
      <c r="F4433" t="s">
        <v>3849</v>
      </c>
      <c r="G4433">
        <v>5</v>
      </c>
      <c r="H4433" t="s">
        <v>3835</v>
      </c>
      <c r="I4433">
        <v>15</v>
      </c>
      <c r="J4433" t="s">
        <v>3833</v>
      </c>
      <c r="K4433" t="s">
        <v>17</v>
      </c>
      <c r="L4433" t="s">
        <v>5125</v>
      </c>
    </row>
    <row r="4434" spans="1:12" x14ac:dyDescent="0.35">
      <c r="A4434" t="s">
        <v>1750</v>
      </c>
      <c r="B4434" t="s">
        <v>84</v>
      </c>
      <c r="C4434" t="s">
        <v>84</v>
      </c>
      <c r="D4434" t="s">
        <v>3851</v>
      </c>
      <c r="E4434">
        <v>4</v>
      </c>
      <c r="F4434" t="s">
        <v>3830</v>
      </c>
      <c r="G4434">
        <v>1.5</v>
      </c>
      <c r="H4434" t="s">
        <v>3902</v>
      </c>
      <c r="I4434">
        <v>6</v>
      </c>
      <c r="J4434" t="s">
        <v>25</v>
      </c>
      <c r="K4434" t="s">
        <v>17</v>
      </c>
      <c r="L4434" t="s">
        <v>3993</v>
      </c>
    </row>
    <row r="4435" spans="1:12" x14ac:dyDescent="0.35">
      <c r="A4435" t="s">
        <v>1751</v>
      </c>
      <c r="B4435" t="s">
        <v>47</v>
      </c>
      <c r="C4435" t="s">
        <v>47</v>
      </c>
      <c r="D4435" t="s">
        <v>3838</v>
      </c>
      <c r="E4435">
        <v>2</v>
      </c>
      <c r="F4435" t="s">
        <v>3879</v>
      </c>
      <c r="G4435">
        <v>4</v>
      </c>
      <c r="H4435" t="s">
        <v>3883</v>
      </c>
      <c r="I4435">
        <v>8</v>
      </c>
      <c r="J4435" t="s">
        <v>36</v>
      </c>
      <c r="K4435" t="s">
        <v>17</v>
      </c>
      <c r="L4435" t="s">
        <v>4040</v>
      </c>
    </row>
    <row r="4436" spans="1:12" x14ac:dyDescent="0.35">
      <c r="A4436" t="s">
        <v>7369</v>
      </c>
      <c r="B4436" t="s">
        <v>15</v>
      </c>
      <c r="C4436" t="s">
        <v>15</v>
      </c>
      <c r="D4436" t="s">
        <v>3851</v>
      </c>
      <c r="E4436">
        <v>4</v>
      </c>
      <c r="F4436" t="s">
        <v>3842</v>
      </c>
      <c r="G4436">
        <v>2</v>
      </c>
      <c r="H4436" t="s">
        <v>3883</v>
      </c>
      <c r="I4436">
        <v>8</v>
      </c>
      <c r="J4436" t="s">
        <v>3833</v>
      </c>
      <c r="K4436" t="s">
        <v>3833</v>
      </c>
      <c r="L4436" t="s">
        <v>4000</v>
      </c>
    </row>
    <row r="4437" spans="1:12" x14ac:dyDescent="0.35">
      <c r="A4437" t="s">
        <v>7370</v>
      </c>
      <c r="B4437" t="s">
        <v>42</v>
      </c>
      <c r="C4437" t="s">
        <v>42</v>
      </c>
      <c r="D4437" t="s">
        <v>3838</v>
      </c>
      <c r="E4437">
        <v>2</v>
      </c>
      <c r="F4437" t="s">
        <v>3849</v>
      </c>
      <c r="G4437">
        <v>5</v>
      </c>
      <c r="H4437" t="s">
        <v>3843</v>
      </c>
      <c r="I4437">
        <v>10</v>
      </c>
      <c r="J4437" t="s">
        <v>3833</v>
      </c>
      <c r="K4437" t="s">
        <v>26</v>
      </c>
      <c r="L4437" t="s">
        <v>4497</v>
      </c>
    </row>
    <row r="4438" spans="1:12" x14ac:dyDescent="0.35">
      <c r="A4438" t="s">
        <v>7371</v>
      </c>
      <c r="B4438" t="s">
        <v>58</v>
      </c>
      <c r="C4438" t="s">
        <v>58</v>
      </c>
      <c r="D4438" t="s">
        <v>3838</v>
      </c>
      <c r="E4438">
        <v>2</v>
      </c>
      <c r="F4438" t="s">
        <v>3879</v>
      </c>
      <c r="G4438">
        <v>4</v>
      </c>
      <c r="H4438" t="s">
        <v>3883</v>
      </c>
      <c r="I4438">
        <v>8</v>
      </c>
      <c r="J4438" t="s">
        <v>3833</v>
      </c>
      <c r="K4438" t="s">
        <v>3833</v>
      </c>
      <c r="L4438" t="s">
        <v>3891</v>
      </c>
    </row>
    <row r="4439" spans="1:12" x14ac:dyDescent="0.35">
      <c r="A4439" t="s">
        <v>1752</v>
      </c>
      <c r="B4439" t="s">
        <v>24</v>
      </c>
      <c r="C4439" t="s">
        <v>24</v>
      </c>
      <c r="D4439" t="s">
        <v>3830</v>
      </c>
      <c r="E4439">
        <v>3</v>
      </c>
      <c r="F4439" t="s">
        <v>3828</v>
      </c>
      <c r="G4439">
        <v>3</v>
      </c>
      <c r="H4439" t="s">
        <v>3829</v>
      </c>
      <c r="I4439">
        <v>9</v>
      </c>
      <c r="J4439" t="s">
        <v>25</v>
      </c>
      <c r="K4439" t="s">
        <v>17</v>
      </c>
      <c r="L4439" t="s">
        <v>3995</v>
      </c>
    </row>
    <row r="4440" spans="1:12" x14ac:dyDescent="0.35">
      <c r="A4440" t="s">
        <v>7372</v>
      </c>
      <c r="B4440" t="s">
        <v>15</v>
      </c>
      <c r="C4440" t="s">
        <v>15</v>
      </c>
      <c r="D4440" t="s">
        <v>3827</v>
      </c>
      <c r="E4440">
        <v>3</v>
      </c>
      <c r="F4440" t="s">
        <v>3842</v>
      </c>
      <c r="G4440">
        <v>2</v>
      </c>
      <c r="H4440" t="s">
        <v>3902</v>
      </c>
      <c r="I4440">
        <v>6</v>
      </c>
      <c r="J4440" t="s">
        <v>3830</v>
      </c>
      <c r="K4440" t="s">
        <v>3830</v>
      </c>
      <c r="L4440" t="s">
        <v>4358</v>
      </c>
    </row>
    <row r="4441" spans="1:12" x14ac:dyDescent="0.35">
      <c r="A4441" t="s">
        <v>7373</v>
      </c>
      <c r="B4441" t="s">
        <v>24</v>
      </c>
      <c r="C4441" t="s">
        <v>24</v>
      </c>
      <c r="D4441" t="s">
        <v>3838</v>
      </c>
      <c r="E4441">
        <v>2</v>
      </c>
      <c r="F4441" t="s">
        <v>3828</v>
      </c>
      <c r="G4441">
        <v>3</v>
      </c>
      <c r="H4441" t="s">
        <v>3902</v>
      </c>
      <c r="I4441">
        <v>6</v>
      </c>
      <c r="J4441" t="s">
        <v>36</v>
      </c>
      <c r="K4441" t="s">
        <v>3833</v>
      </c>
      <c r="L4441" t="s">
        <v>4324</v>
      </c>
    </row>
    <row r="4442" spans="1:12" x14ac:dyDescent="0.35">
      <c r="A4442" t="s">
        <v>7374</v>
      </c>
      <c r="B4442" t="s">
        <v>50</v>
      </c>
      <c r="C4442" t="s">
        <v>50</v>
      </c>
      <c r="D4442" t="s">
        <v>3834</v>
      </c>
      <c r="E4442">
        <v>5</v>
      </c>
      <c r="F4442" t="s">
        <v>3828</v>
      </c>
      <c r="G4442">
        <v>3</v>
      </c>
      <c r="H4442" t="s">
        <v>3835</v>
      </c>
      <c r="I4442">
        <v>15</v>
      </c>
      <c r="J4442" t="s">
        <v>3833</v>
      </c>
      <c r="K4442" t="s">
        <v>3833</v>
      </c>
      <c r="L4442" t="s">
        <v>4305</v>
      </c>
    </row>
    <row r="4443" spans="1:12" x14ac:dyDescent="0.35">
      <c r="A4443" t="s">
        <v>1753</v>
      </c>
      <c r="B4443" t="s">
        <v>3825</v>
      </c>
      <c r="C4443" t="s">
        <v>15</v>
      </c>
      <c r="D4443" t="s">
        <v>3858</v>
      </c>
      <c r="E4443">
        <v>1</v>
      </c>
      <c r="F4443" t="s">
        <v>3842</v>
      </c>
      <c r="G4443">
        <v>2</v>
      </c>
      <c r="H4443" t="s">
        <v>3833</v>
      </c>
      <c r="I4443">
        <v>2</v>
      </c>
      <c r="J4443" t="s">
        <v>25</v>
      </c>
      <c r="K4443" t="s">
        <v>17</v>
      </c>
      <c r="L4443" t="s">
        <v>4096</v>
      </c>
    </row>
    <row r="4444" spans="1:12" x14ac:dyDescent="0.35">
      <c r="A4444" t="s">
        <v>7375</v>
      </c>
      <c r="B4444" t="s">
        <v>50</v>
      </c>
      <c r="C4444" t="s">
        <v>50</v>
      </c>
      <c r="D4444" t="s">
        <v>3834</v>
      </c>
      <c r="E4444">
        <v>5</v>
      </c>
      <c r="F4444" t="s">
        <v>3828</v>
      </c>
      <c r="G4444">
        <v>3</v>
      </c>
      <c r="H4444" t="s">
        <v>3835</v>
      </c>
      <c r="I4444">
        <v>15</v>
      </c>
      <c r="J4444" t="s">
        <v>36</v>
      </c>
      <c r="K4444" t="s">
        <v>3833</v>
      </c>
      <c r="L4444" t="s">
        <v>3934</v>
      </c>
    </row>
    <row r="4445" spans="1:12" x14ac:dyDescent="0.35">
      <c r="A4445" t="s">
        <v>1754</v>
      </c>
      <c r="B4445" t="s">
        <v>50</v>
      </c>
      <c r="C4445" t="s">
        <v>50</v>
      </c>
      <c r="D4445" t="s">
        <v>3858</v>
      </c>
      <c r="E4445">
        <v>1</v>
      </c>
      <c r="F4445" t="s">
        <v>3828</v>
      </c>
      <c r="G4445">
        <v>3</v>
      </c>
      <c r="H4445" t="s">
        <v>3828</v>
      </c>
      <c r="I4445">
        <v>3</v>
      </c>
      <c r="J4445" t="s">
        <v>16</v>
      </c>
      <c r="K4445" t="s">
        <v>17</v>
      </c>
      <c r="L4445" t="s">
        <v>4307</v>
      </c>
    </row>
    <row r="4446" spans="1:12" x14ac:dyDescent="0.35">
      <c r="A4446" t="s">
        <v>7376</v>
      </c>
      <c r="B4446" t="s">
        <v>15</v>
      </c>
      <c r="C4446" t="s">
        <v>15</v>
      </c>
      <c r="D4446" t="s">
        <v>3838</v>
      </c>
      <c r="E4446">
        <v>2</v>
      </c>
      <c r="F4446" t="s">
        <v>3842</v>
      </c>
      <c r="G4446">
        <v>2</v>
      </c>
      <c r="H4446" t="s">
        <v>3879</v>
      </c>
      <c r="I4446">
        <v>4</v>
      </c>
      <c r="J4446" t="s">
        <v>25</v>
      </c>
      <c r="K4446" t="s">
        <v>3833</v>
      </c>
      <c r="L4446" t="s">
        <v>4444</v>
      </c>
    </row>
    <row r="4447" spans="1:12" x14ac:dyDescent="0.35">
      <c r="A4447" t="s">
        <v>4466</v>
      </c>
      <c r="B4447" t="s">
        <v>3833</v>
      </c>
      <c r="C4447" t="s">
        <v>3826</v>
      </c>
      <c r="D4447" t="s">
        <v>3834</v>
      </c>
      <c r="E4447">
        <v>5</v>
      </c>
      <c r="F4447" t="s">
        <v>3879</v>
      </c>
      <c r="G4447">
        <v>4</v>
      </c>
      <c r="H4447" t="s">
        <v>3880</v>
      </c>
      <c r="I4447">
        <v>20</v>
      </c>
      <c r="J4447" t="s">
        <v>16</v>
      </c>
      <c r="K4447" t="s">
        <v>3833</v>
      </c>
      <c r="L4447" t="s">
        <v>4123</v>
      </c>
    </row>
    <row r="4448" spans="1:12" x14ac:dyDescent="0.35">
      <c r="A4448" t="s">
        <v>7377</v>
      </c>
      <c r="B4448" t="s">
        <v>31</v>
      </c>
      <c r="C4448" t="s">
        <v>31</v>
      </c>
      <c r="D4448" t="s">
        <v>3838</v>
      </c>
      <c r="E4448">
        <v>2</v>
      </c>
      <c r="F4448" t="s">
        <v>3846</v>
      </c>
      <c r="G4448">
        <v>1</v>
      </c>
      <c r="H4448" t="s">
        <v>3842</v>
      </c>
      <c r="I4448">
        <v>2</v>
      </c>
      <c r="J4448" t="s">
        <v>16</v>
      </c>
      <c r="K4448" t="s">
        <v>26</v>
      </c>
      <c r="L4448" t="s">
        <v>3825</v>
      </c>
    </row>
    <row r="4449" spans="1:12" x14ac:dyDescent="0.35">
      <c r="A4449" t="s">
        <v>7378</v>
      </c>
      <c r="B4449" t="s">
        <v>58</v>
      </c>
      <c r="C4449" t="s">
        <v>58</v>
      </c>
      <c r="D4449" t="s">
        <v>3858</v>
      </c>
      <c r="E4449">
        <v>1</v>
      </c>
      <c r="F4449" t="s">
        <v>3879</v>
      </c>
      <c r="G4449">
        <v>4</v>
      </c>
      <c r="H4449" t="s">
        <v>3879</v>
      </c>
      <c r="I4449">
        <v>4</v>
      </c>
      <c r="J4449" t="s">
        <v>25</v>
      </c>
      <c r="K4449" t="s">
        <v>3825</v>
      </c>
      <c r="L4449" t="s">
        <v>4159</v>
      </c>
    </row>
    <row r="4450" spans="1:12" x14ac:dyDescent="0.35">
      <c r="A4450" t="s">
        <v>4467</v>
      </c>
      <c r="B4450" t="s">
        <v>3830</v>
      </c>
      <c r="C4450" t="s">
        <v>84</v>
      </c>
      <c r="D4450" t="s">
        <v>3834</v>
      </c>
      <c r="E4450">
        <v>5</v>
      </c>
      <c r="F4450" t="s">
        <v>3839</v>
      </c>
      <c r="G4450">
        <v>1.5</v>
      </c>
      <c r="H4450" t="s">
        <v>3899</v>
      </c>
      <c r="I4450">
        <v>7.5</v>
      </c>
      <c r="J4450" t="s">
        <v>16</v>
      </c>
      <c r="K4450" t="s">
        <v>3833</v>
      </c>
      <c r="L4450" t="s">
        <v>4468</v>
      </c>
    </row>
    <row r="4451" spans="1:12" x14ac:dyDescent="0.35">
      <c r="A4451" t="s">
        <v>7379</v>
      </c>
      <c r="B4451" t="s">
        <v>84</v>
      </c>
      <c r="C4451" t="s">
        <v>84</v>
      </c>
      <c r="D4451" t="s">
        <v>3838</v>
      </c>
      <c r="E4451">
        <v>2</v>
      </c>
      <c r="F4451" t="s">
        <v>3839</v>
      </c>
      <c r="G4451">
        <v>1.5</v>
      </c>
      <c r="H4451" t="s">
        <v>3828</v>
      </c>
      <c r="I4451">
        <v>3</v>
      </c>
      <c r="J4451" t="s">
        <v>3833</v>
      </c>
      <c r="K4451" t="s">
        <v>3833</v>
      </c>
      <c r="L4451" t="s">
        <v>4421</v>
      </c>
    </row>
    <row r="4452" spans="1:12" x14ac:dyDescent="0.35">
      <c r="A4452" t="s">
        <v>7380</v>
      </c>
      <c r="B4452" t="s">
        <v>42</v>
      </c>
      <c r="C4452" t="s">
        <v>42</v>
      </c>
      <c r="D4452" t="s">
        <v>3827</v>
      </c>
      <c r="E4452">
        <v>3</v>
      </c>
      <c r="F4452" t="s">
        <v>3849</v>
      </c>
      <c r="G4452">
        <v>5</v>
      </c>
      <c r="H4452" t="s">
        <v>3825</v>
      </c>
      <c r="I4452">
        <v>15</v>
      </c>
      <c r="J4452" t="s">
        <v>36</v>
      </c>
      <c r="K4452" t="s">
        <v>3833</v>
      </c>
      <c r="L4452" t="s">
        <v>3840</v>
      </c>
    </row>
    <row r="4453" spans="1:12" x14ac:dyDescent="0.35">
      <c r="A4453" t="s">
        <v>7381</v>
      </c>
      <c r="B4453" t="s">
        <v>84</v>
      </c>
      <c r="C4453" t="s">
        <v>84</v>
      </c>
      <c r="D4453" t="s">
        <v>3838</v>
      </c>
      <c r="E4453">
        <v>2</v>
      </c>
      <c r="F4453" t="s">
        <v>3830</v>
      </c>
      <c r="G4453">
        <v>1.5</v>
      </c>
      <c r="H4453" t="s">
        <v>3828</v>
      </c>
      <c r="I4453">
        <v>3</v>
      </c>
      <c r="J4453" t="s">
        <v>3833</v>
      </c>
      <c r="K4453" t="s">
        <v>3833</v>
      </c>
      <c r="L4453" t="s">
        <v>3870</v>
      </c>
    </row>
    <row r="4454" spans="1:12" x14ac:dyDescent="0.35">
      <c r="A4454" t="s">
        <v>7382</v>
      </c>
      <c r="B4454" t="s">
        <v>15</v>
      </c>
      <c r="C4454" t="s">
        <v>15</v>
      </c>
      <c r="D4454" t="s">
        <v>3858</v>
      </c>
      <c r="E4454">
        <v>1</v>
      </c>
      <c r="F4454" t="s">
        <v>3842</v>
      </c>
      <c r="G4454">
        <v>2</v>
      </c>
      <c r="H4454" t="s">
        <v>3842</v>
      </c>
      <c r="I4454">
        <v>2</v>
      </c>
      <c r="J4454" t="s">
        <v>36</v>
      </c>
      <c r="K4454" t="s">
        <v>3833</v>
      </c>
      <c r="L4454" t="s">
        <v>4044</v>
      </c>
    </row>
    <row r="4455" spans="1:12" x14ac:dyDescent="0.35">
      <c r="A4455" t="s">
        <v>1755</v>
      </c>
      <c r="B4455" t="s">
        <v>42</v>
      </c>
      <c r="C4455" t="s">
        <v>42</v>
      </c>
      <c r="D4455" t="s">
        <v>3851</v>
      </c>
      <c r="E4455">
        <v>4</v>
      </c>
      <c r="F4455" t="s">
        <v>3849</v>
      </c>
      <c r="G4455">
        <v>5</v>
      </c>
      <c r="H4455" t="s">
        <v>3880</v>
      </c>
      <c r="I4455">
        <v>20</v>
      </c>
      <c r="J4455" t="s">
        <v>25</v>
      </c>
      <c r="K4455" t="s">
        <v>17</v>
      </c>
      <c r="L4455" t="s">
        <v>4544</v>
      </c>
    </row>
    <row r="4456" spans="1:12" x14ac:dyDescent="0.35">
      <c r="A4456" t="s">
        <v>1756</v>
      </c>
      <c r="B4456" t="s">
        <v>50</v>
      </c>
      <c r="C4456" t="s">
        <v>50</v>
      </c>
      <c r="D4456" t="s">
        <v>3838</v>
      </c>
      <c r="E4456">
        <v>2</v>
      </c>
      <c r="F4456" t="s">
        <v>3828</v>
      </c>
      <c r="G4456">
        <v>3</v>
      </c>
      <c r="H4456" t="s">
        <v>3902</v>
      </c>
      <c r="I4456">
        <v>6</v>
      </c>
      <c r="J4456" t="s">
        <v>36</v>
      </c>
      <c r="K4456" t="s">
        <v>26</v>
      </c>
      <c r="L4456" t="s">
        <v>3914</v>
      </c>
    </row>
    <row r="4457" spans="1:12" x14ac:dyDescent="0.35">
      <c r="A4457" t="s">
        <v>1757</v>
      </c>
      <c r="B4457" t="s">
        <v>47</v>
      </c>
      <c r="C4457" t="s">
        <v>47</v>
      </c>
      <c r="D4457" t="s">
        <v>3838</v>
      </c>
      <c r="E4457">
        <v>2</v>
      </c>
      <c r="F4457" t="s">
        <v>3879</v>
      </c>
      <c r="G4457">
        <v>4</v>
      </c>
      <c r="H4457" t="s">
        <v>3883</v>
      </c>
      <c r="I4457">
        <v>8</v>
      </c>
      <c r="J4457" t="s">
        <v>16</v>
      </c>
      <c r="K4457" t="s">
        <v>17</v>
      </c>
      <c r="L4457" t="s">
        <v>4087</v>
      </c>
    </row>
    <row r="4458" spans="1:12" x14ac:dyDescent="0.35">
      <c r="A4458" t="s">
        <v>4469</v>
      </c>
      <c r="B4458" t="s">
        <v>3833</v>
      </c>
      <c r="C4458" t="s">
        <v>3826</v>
      </c>
      <c r="D4458" t="s">
        <v>3827</v>
      </c>
      <c r="E4458">
        <v>3</v>
      </c>
      <c r="F4458" t="s">
        <v>3828</v>
      </c>
      <c r="G4458">
        <v>3</v>
      </c>
      <c r="H4458" t="s">
        <v>3829</v>
      </c>
      <c r="I4458">
        <v>9</v>
      </c>
      <c r="J4458" t="s">
        <v>25</v>
      </c>
      <c r="K4458" t="s">
        <v>26</v>
      </c>
      <c r="L4458" t="s">
        <v>3937</v>
      </c>
    </row>
    <row r="4459" spans="1:12" x14ac:dyDescent="0.35">
      <c r="A4459" t="s">
        <v>7383</v>
      </c>
      <c r="B4459" t="s">
        <v>31</v>
      </c>
      <c r="C4459" t="s">
        <v>31</v>
      </c>
      <c r="D4459" t="s">
        <v>3858</v>
      </c>
      <c r="E4459">
        <v>1</v>
      </c>
      <c r="F4459" t="s">
        <v>3846</v>
      </c>
      <c r="G4459">
        <v>1</v>
      </c>
      <c r="H4459" t="s">
        <v>3846</v>
      </c>
      <c r="I4459">
        <v>1</v>
      </c>
      <c r="J4459" t="s">
        <v>3833</v>
      </c>
      <c r="K4459" t="s">
        <v>3833</v>
      </c>
      <c r="L4459" t="s">
        <v>3940</v>
      </c>
    </row>
    <row r="4460" spans="1:12" x14ac:dyDescent="0.35">
      <c r="A4460" t="s">
        <v>1758</v>
      </c>
      <c r="B4460" t="s">
        <v>42</v>
      </c>
      <c r="C4460" t="s">
        <v>42</v>
      </c>
      <c r="D4460" t="s">
        <v>3834</v>
      </c>
      <c r="E4460">
        <v>5</v>
      </c>
      <c r="F4460" t="s">
        <v>3849</v>
      </c>
      <c r="G4460">
        <v>5</v>
      </c>
      <c r="H4460" t="s">
        <v>3855</v>
      </c>
      <c r="I4460">
        <v>25</v>
      </c>
      <c r="J4460" t="s">
        <v>16</v>
      </c>
      <c r="K4460" t="s">
        <v>17</v>
      </c>
      <c r="L4460" t="s">
        <v>4439</v>
      </c>
    </row>
    <row r="4461" spans="1:12" x14ac:dyDescent="0.35">
      <c r="A4461" t="s">
        <v>1759</v>
      </c>
      <c r="B4461" t="s">
        <v>50</v>
      </c>
      <c r="C4461" t="s">
        <v>50</v>
      </c>
      <c r="D4461" t="s">
        <v>3834</v>
      </c>
      <c r="E4461">
        <v>5</v>
      </c>
      <c r="F4461" t="s">
        <v>3828</v>
      </c>
      <c r="G4461">
        <v>3</v>
      </c>
      <c r="H4461" t="s">
        <v>3835</v>
      </c>
      <c r="I4461">
        <v>15</v>
      </c>
      <c r="J4461" t="s">
        <v>36</v>
      </c>
      <c r="K4461" t="s">
        <v>17</v>
      </c>
      <c r="L4461" t="s">
        <v>3917</v>
      </c>
    </row>
    <row r="4462" spans="1:12" x14ac:dyDescent="0.35">
      <c r="A4462" t="s">
        <v>7384</v>
      </c>
      <c r="B4462" t="s">
        <v>58</v>
      </c>
      <c r="C4462" t="s">
        <v>58</v>
      </c>
      <c r="D4462" t="s">
        <v>3834</v>
      </c>
      <c r="E4462">
        <v>5</v>
      </c>
      <c r="F4462" t="s">
        <v>3879</v>
      </c>
      <c r="G4462">
        <v>4</v>
      </c>
      <c r="H4462" t="s">
        <v>3880</v>
      </c>
      <c r="I4462">
        <v>20</v>
      </c>
      <c r="J4462" t="s">
        <v>25</v>
      </c>
      <c r="K4462" t="s">
        <v>3833</v>
      </c>
      <c r="L4462" t="s">
        <v>5078</v>
      </c>
    </row>
    <row r="4463" spans="1:12" x14ac:dyDescent="0.35">
      <c r="A4463" t="s">
        <v>1760</v>
      </c>
      <c r="B4463" t="s">
        <v>24</v>
      </c>
      <c r="C4463" t="s">
        <v>24</v>
      </c>
      <c r="D4463" t="s">
        <v>3838</v>
      </c>
      <c r="E4463">
        <v>2</v>
      </c>
      <c r="F4463" t="s">
        <v>3825</v>
      </c>
      <c r="G4463">
        <v>3</v>
      </c>
      <c r="H4463" t="s">
        <v>3902</v>
      </c>
      <c r="I4463">
        <v>6</v>
      </c>
      <c r="J4463" t="s">
        <v>16</v>
      </c>
      <c r="K4463" t="s">
        <v>26</v>
      </c>
      <c r="L4463" t="s">
        <v>4658</v>
      </c>
    </row>
    <row r="4464" spans="1:12" x14ac:dyDescent="0.35">
      <c r="A4464" t="s">
        <v>7385</v>
      </c>
      <c r="B4464" t="s">
        <v>50</v>
      </c>
      <c r="C4464" t="s">
        <v>50</v>
      </c>
      <c r="D4464" t="s">
        <v>3834</v>
      </c>
      <c r="E4464">
        <v>5</v>
      </c>
      <c r="F4464" t="s">
        <v>3828</v>
      </c>
      <c r="G4464">
        <v>3</v>
      </c>
      <c r="H4464" t="s">
        <v>3835</v>
      </c>
      <c r="I4464">
        <v>15</v>
      </c>
      <c r="J4464" t="s">
        <v>25</v>
      </c>
      <c r="K4464" t="s">
        <v>17</v>
      </c>
      <c r="L4464" t="s">
        <v>3830</v>
      </c>
    </row>
    <row r="4465" spans="1:12" x14ac:dyDescent="0.35">
      <c r="A4465" t="s">
        <v>1761</v>
      </c>
      <c r="B4465" t="s">
        <v>47</v>
      </c>
      <c r="C4465" t="s">
        <v>47</v>
      </c>
      <c r="D4465" t="s">
        <v>3838</v>
      </c>
      <c r="E4465">
        <v>2</v>
      </c>
      <c r="F4465" t="s">
        <v>3879</v>
      </c>
      <c r="G4465">
        <v>4</v>
      </c>
      <c r="H4465" t="s">
        <v>3883</v>
      </c>
      <c r="I4465">
        <v>8</v>
      </c>
      <c r="J4465" t="s">
        <v>25</v>
      </c>
      <c r="K4465" t="s">
        <v>17</v>
      </c>
      <c r="L4465" t="s">
        <v>3929</v>
      </c>
    </row>
    <row r="4466" spans="1:12" x14ac:dyDescent="0.35">
      <c r="A4466" t="s">
        <v>7386</v>
      </c>
      <c r="B4466" t="s">
        <v>15</v>
      </c>
      <c r="C4466" t="s">
        <v>15</v>
      </c>
      <c r="D4466" t="s">
        <v>3825</v>
      </c>
      <c r="E4466">
        <v>4</v>
      </c>
      <c r="F4466" t="s">
        <v>3842</v>
      </c>
      <c r="G4466">
        <v>2</v>
      </c>
      <c r="H4466" t="s">
        <v>3883</v>
      </c>
      <c r="I4466">
        <v>8</v>
      </c>
      <c r="J4466" t="s">
        <v>3830</v>
      </c>
      <c r="K4466" t="s">
        <v>26</v>
      </c>
      <c r="L4466" t="s">
        <v>4138</v>
      </c>
    </row>
    <row r="4467" spans="1:12" x14ac:dyDescent="0.35">
      <c r="A4467" t="s">
        <v>7387</v>
      </c>
      <c r="B4467" t="s">
        <v>42</v>
      </c>
      <c r="C4467" t="s">
        <v>42</v>
      </c>
      <c r="D4467" t="s">
        <v>3838</v>
      </c>
      <c r="E4467">
        <v>2</v>
      </c>
      <c r="F4467" t="s">
        <v>3849</v>
      </c>
      <c r="G4467">
        <v>5</v>
      </c>
      <c r="H4467" t="s">
        <v>3843</v>
      </c>
      <c r="I4467">
        <v>10</v>
      </c>
      <c r="J4467" t="s">
        <v>16</v>
      </c>
      <c r="K4467" t="s">
        <v>3833</v>
      </c>
      <c r="L4467" t="s">
        <v>4064</v>
      </c>
    </row>
    <row r="4468" spans="1:12" x14ac:dyDescent="0.35">
      <c r="A4468" t="s">
        <v>1762</v>
      </c>
      <c r="B4468" t="s">
        <v>84</v>
      </c>
      <c r="C4468" t="s">
        <v>84</v>
      </c>
      <c r="D4468" t="s">
        <v>3827</v>
      </c>
      <c r="E4468">
        <v>3</v>
      </c>
      <c r="F4468" t="s">
        <v>3839</v>
      </c>
      <c r="G4468">
        <v>1.5</v>
      </c>
      <c r="H4468" t="s">
        <v>4060</v>
      </c>
      <c r="I4468">
        <v>4.5</v>
      </c>
      <c r="J4468" t="s">
        <v>16</v>
      </c>
      <c r="K4468" t="s">
        <v>17</v>
      </c>
      <c r="L4468" t="s">
        <v>4226</v>
      </c>
    </row>
    <row r="4469" spans="1:12" x14ac:dyDescent="0.35">
      <c r="A4469" t="s">
        <v>1763</v>
      </c>
      <c r="B4469" t="s">
        <v>47</v>
      </c>
      <c r="C4469" t="s">
        <v>47</v>
      </c>
      <c r="D4469" t="s">
        <v>3827</v>
      </c>
      <c r="E4469">
        <v>3</v>
      </c>
      <c r="F4469" t="s">
        <v>3833</v>
      </c>
      <c r="G4469">
        <v>4</v>
      </c>
      <c r="H4469" t="s">
        <v>3852</v>
      </c>
      <c r="I4469">
        <v>12</v>
      </c>
      <c r="J4469" t="s">
        <v>36</v>
      </c>
      <c r="K4469" t="s">
        <v>26</v>
      </c>
      <c r="L4469" t="s">
        <v>3934</v>
      </c>
    </row>
    <row r="4470" spans="1:12" x14ac:dyDescent="0.35">
      <c r="A4470" t="s">
        <v>7388</v>
      </c>
      <c r="B4470" t="s">
        <v>50</v>
      </c>
      <c r="C4470" t="s">
        <v>50</v>
      </c>
      <c r="D4470" t="s">
        <v>3827</v>
      </c>
      <c r="E4470">
        <v>3</v>
      </c>
      <c r="F4470" t="s">
        <v>3828</v>
      </c>
      <c r="G4470">
        <v>3</v>
      </c>
      <c r="H4470" t="s">
        <v>3829</v>
      </c>
      <c r="I4470">
        <v>9</v>
      </c>
      <c r="J4470" t="s">
        <v>36</v>
      </c>
      <c r="K4470" t="s">
        <v>3830</v>
      </c>
      <c r="L4470" t="s">
        <v>3867</v>
      </c>
    </row>
    <row r="4471" spans="1:12" x14ac:dyDescent="0.35">
      <c r="A4471" t="s">
        <v>7389</v>
      </c>
      <c r="B4471" t="s">
        <v>47</v>
      </c>
      <c r="C4471" t="s">
        <v>47</v>
      </c>
      <c r="D4471" t="s">
        <v>3858</v>
      </c>
      <c r="E4471">
        <v>1</v>
      </c>
      <c r="F4471" t="s">
        <v>3879</v>
      </c>
      <c r="G4471">
        <v>4</v>
      </c>
      <c r="H4471" t="s">
        <v>3830</v>
      </c>
      <c r="I4471">
        <v>4</v>
      </c>
      <c r="J4471" t="s">
        <v>3833</v>
      </c>
      <c r="K4471" t="s">
        <v>26</v>
      </c>
      <c r="L4471" t="s">
        <v>4331</v>
      </c>
    </row>
    <row r="4472" spans="1:12" x14ac:dyDescent="0.35">
      <c r="A4472" t="s">
        <v>7390</v>
      </c>
      <c r="B4472" t="s">
        <v>42</v>
      </c>
      <c r="C4472" t="s">
        <v>42</v>
      </c>
      <c r="D4472" t="s">
        <v>3838</v>
      </c>
      <c r="E4472">
        <v>2</v>
      </c>
      <c r="F4472" t="s">
        <v>3849</v>
      </c>
      <c r="G4472">
        <v>5</v>
      </c>
      <c r="H4472" t="s">
        <v>3843</v>
      </c>
      <c r="I4472">
        <v>10</v>
      </c>
      <c r="J4472" t="s">
        <v>36</v>
      </c>
      <c r="K4472" t="s">
        <v>3833</v>
      </c>
      <c r="L4472" t="s">
        <v>4752</v>
      </c>
    </row>
    <row r="4473" spans="1:12" x14ac:dyDescent="0.35">
      <c r="A4473" t="s">
        <v>1764</v>
      </c>
      <c r="B4473" t="s">
        <v>15</v>
      </c>
      <c r="C4473" t="s">
        <v>15</v>
      </c>
      <c r="D4473" t="s">
        <v>3827</v>
      </c>
      <c r="E4473">
        <v>3</v>
      </c>
      <c r="F4473" t="s">
        <v>3842</v>
      </c>
      <c r="G4473">
        <v>2</v>
      </c>
      <c r="H4473" t="s">
        <v>3902</v>
      </c>
      <c r="I4473">
        <v>6</v>
      </c>
      <c r="J4473" t="s">
        <v>25</v>
      </c>
      <c r="K4473" t="s">
        <v>17</v>
      </c>
      <c r="L4473" t="s">
        <v>4024</v>
      </c>
    </row>
    <row r="4474" spans="1:12" x14ac:dyDescent="0.35">
      <c r="A4474" t="s">
        <v>7391</v>
      </c>
      <c r="B4474" t="s">
        <v>47</v>
      </c>
      <c r="C4474" t="s">
        <v>47</v>
      </c>
      <c r="D4474" t="s">
        <v>3838</v>
      </c>
      <c r="E4474">
        <v>2</v>
      </c>
      <c r="F4474" t="s">
        <v>3879</v>
      </c>
      <c r="G4474">
        <v>4</v>
      </c>
      <c r="H4474" t="s">
        <v>3883</v>
      </c>
      <c r="I4474">
        <v>8</v>
      </c>
      <c r="J4474" t="s">
        <v>3833</v>
      </c>
      <c r="K4474" t="s">
        <v>3833</v>
      </c>
      <c r="L4474" t="s">
        <v>3950</v>
      </c>
    </row>
    <row r="4475" spans="1:12" x14ac:dyDescent="0.35">
      <c r="A4475" t="s">
        <v>4470</v>
      </c>
      <c r="B4475" t="s">
        <v>3830</v>
      </c>
      <c r="C4475" t="s">
        <v>3826</v>
      </c>
      <c r="D4475" t="s">
        <v>3858</v>
      </c>
      <c r="E4475">
        <v>1</v>
      </c>
      <c r="F4475" t="s">
        <v>3828</v>
      </c>
      <c r="G4475">
        <v>3</v>
      </c>
      <c r="H4475" t="s">
        <v>3828</v>
      </c>
      <c r="I4475">
        <v>3</v>
      </c>
      <c r="J4475" t="s">
        <v>16</v>
      </c>
      <c r="K4475" t="s">
        <v>3833</v>
      </c>
      <c r="L4475" t="s">
        <v>4471</v>
      </c>
    </row>
    <row r="4476" spans="1:12" x14ac:dyDescent="0.35">
      <c r="A4476" t="s">
        <v>1765</v>
      </c>
      <c r="B4476" t="s">
        <v>47</v>
      </c>
      <c r="C4476" t="s">
        <v>47</v>
      </c>
      <c r="D4476" t="s">
        <v>3858</v>
      </c>
      <c r="E4476">
        <v>1</v>
      </c>
      <c r="F4476" t="s">
        <v>3879</v>
      </c>
      <c r="G4476">
        <v>4</v>
      </c>
      <c r="H4476" t="s">
        <v>3879</v>
      </c>
      <c r="I4476">
        <v>4</v>
      </c>
      <c r="J4476" t="s">
        <v>25</v>
      </c>
      <c r="K4476" t="s">
        <v>17</v>
      </c>
      <c r="L4476" t="s">
        <v>4745</v>
      </c>
    </row>
    <row r="4477" spans="1:12" x14ac:dyDescent="0.35">
      <c r="A4477" t="s">
        <v>7392</v>
      </c>
      <c r="B4477" t="s">
        <v>15</v>
      </c>
      <c r="C4477" t="s">
        <v>15</v>
      </c>
      <c r="D4477" t="s">
        <v>3838</v>
      </c>
      <c r="E4477">
        <v>2</v>
      </c>
      <c r="F4477" t="s">
        <v>3842</v>
      </c>
      <c r="G4477">
        <v>2</v>
      </c>
      <c r="H4477" t="s">
        <v>3879</v>
      </c>
      <c r="I4477">
        <v>4</v>
      </c>
      <c r="J4477" t="s">
        <v>36</v>
      </c>
      <c r="K4477" t="s">
        <v>3833</v>
      </c>
      <c r="L4477" t="s">
        <v>4774</v>
      </c>
    </row>
    <row r="4478" spans="1:12" x14ac:dyDescent="0.35">
      <c r="A4478" t="s">
        <v>7393</v>
      </c>
      <c r="B4478" t="s">
        <v>42</v>
      </c>
      <c r="C4478" t="s">
        <v>42</v>
      </c>
      <c r="D4478" t="s">
        <v>3838</v>
      </c>
      <c r="E4478">
        <v>2</v>
      </c>
      <c r="F4478" t="s">
        <v>3849</v>
      </c>
      <c r="G4478">
        <v>5</v>
      </c>
      <c r="H4478" t="s">
        <v>3843</v>
      </c>
      <c r="I4478">
        <v>10</v>
      </c>
      <c r="J4478" t="s">
        <v>25</v>
      </c>
      <c r="K4478" t="s">
        <v>3833</v>
      </c>
      <c r="L4478" t="s">
        <v>3987</v>
      </c>
    </row>
    <row r="4479" spans="1:12" x14ac:dyDescent="0.35">
      <c r="A4479" t="s">
        <v>7394</v>
      </c>
      <c r="B4479" t="s">
        <v>24</v>
      </c>
      <c r="C4479" t="s">
        <v>24</v>
      </c>
      <c r="D4479" t="s">
        <v>3834</v>
      </c>
      <c r="E4479">
        <v>5</v>
      </c>
      <c r="F4479" t="s">
        <v>3833</v>
      </c>
      <c r="G4479">
        <v>3</v>
      </c>
      <c r="H4479" t="s">
        <v>3835</v>
      </c>
      <c r="I4479">
        <v>15</v>
      </c>
      <c r="J4479" t="s">
        <v>3833</v>
      </c>
      <c r="K4479" t="s">
        <v>17</v>
      </c>
      <c r="L4479" t="s">
        <v>3831</v>
      </c>
    </row>
    <row r="4480" spans="1:12" x14ac:dyDescent="0.35">
      <c r="A4480" t="s">
        <v>1766</v>
      </c>
      <c r="B4480" t="s">
        <v>84</v>
      </c>
      <c r="C4480" t="s">
        <v>84</v>
      </c>
      <c r="D4480" t="s">
        <v>3827</v>
      </c>
      <c r="E4480">
        <v>3</v>
      </c>
      <c r="F4480" t="s">
        <v>3839</v>
      </c>
      <c r="G4480">
        <v>1.5</v>
      </c>
      <c r="H4480" t="s">
        <v>4060</v>
      </c>
      <c r="I4480">
        <v>4.5</v>
      </c>
      <c r="J4480" t="s">
        <v>36</v>
      </c>
      <c r="K4480" t="s">
        <v>26</v>
      </c>
      <c r="L4480" t="s">
        <v>4338</v>
      </c>
    </row>
    <row r="4481" spans="1:12" x14ac:dyDescent="0.35">
      <c r="A4481" t="s">
        <v>7395</v>
      </c>
      <c r="B4481" t="s">
        <v>42</v>
      </c>
      <c r="C4481" t="s">
        <v>42</v>
      </c>
      <c r="D4481" t="s">
        <v>3851</v>
      </c>
      <c r="E4481">
        <v>4</v>
      </c>
      <c r="F4481" t="s">
        <v>3849</v>
      </c>
      <c r="G4481">
        <v>5</v>
      </c>
      <c r="H4481" t="s">
        <v>3880</v>
      </c>
      <c r="I4481">
        <v>20</v>
      </c>
      <c r="J4481" t="s">
        <v>3833</v>
      </c>
      <c r="K4481" t="s">
        <v>17</v>
      </c>
      <c r="L4481" t="s">
        <v>4446</v>
      </c>
    </row>
    <row r="4482" spans="1:12" x14ac:dyDescent="0.35">
      <c r="A4482" t="s">
        <v>7396</v>
      </c>
      <c r="B4482" t="s">
        <v>58</v>
      </c>
      <c r="C4482" t="s">
        <v>58</v>
      </c>
      <c r="D4482" t="s">
        <v>3851</v>
      </c>
      <c r="E4482">
        <v>4</v>
      </c>
      <c r="F4482" t="s">
        <v>3879</v>
      </c>
      <c r="G4482">
        <v>4</v>
      </c>
      <c r="H4482" t="s">
        <v>3874</v>
      </c>
      <c r="I4482">
        <v>16</v>
      </c>
      <c r="J4482" t="s">
        <v>36</v>
      </c>
      <c r="K4482" t="s">
        <v>3830</v>
      </c>
      <c r="L4482" t="s">
        <v>5181</v>
      </c>
    </row>
    <row r="4483" spans="1:12" x14ac:dyDescent="0.35">
      <c r="A4483" t="s">
        <v>7397</v>
      </c>
      <c r="B4483" t="s">
        <v>24</v>
      </c>
      <c r="C4483" t="s">
        <v>24</v>
      </c>
      <c r="D4483" t="s">
        <v>3834</v>
      </c>
      <c r="E4483">
        <v>5</v>
      </c>
      <c r="F4483" t="s">
        <v>3828</v>
      </c>
      <c r="G4483">
        <v>3</v>
      </c>
      <c r="H4483" t="s">
        <v>3835</v>
      </c>
      <c r="I4483">
        <v>15</v>
      </c>
      <c r="J4483" t="s">
        <v>16</v>
      </c>
      <c r="K4483" t="s">
        <v>3833</v>
      </c>
      <c r="L4483" t="s">
        <v>3833</v>
      </c>
    </row>
    <row r="4484" spans="1:12" x14ac:dyDescent="0.35">
      <c r="A4484" t="s">
        <v>7398</v>
      </c>
      <c r="B4484" t="s">
        <v>84</v>
      </c>
      <c r="C4484" t="s">
        <v>84</v>
      </c>
      <c r="D4484" t="s">
        <v>3851</v>
      </c>
      <c r="E4484">
        <v>4</v>
      </c>
      <c r="F4484" t="s">
        <v>3839</v>
      </c>
      <c r="G4484">
        <v>1.5</v>
      </c>
      <c r="H4484" t="s">
        <v>3902</v>
      </c>
      <c r="I4484">
        <v>6</v>
      </c>
      <c r="J4484" t="s">
        <v>16</v>
      </c>
      <c r="K4484" t="s">
        <v>3833</v>
      </c>
      <c r="L4484" t="s">
        <v>4309</v>
      </c>
    </row>
    <row r="4485" spans="1:12" x14ac:dyDescent="0.35">
      <c r="A4485" t="s">
        <v>1767</v>
      </c>
      <c r="B4485" t="s">
        <v>31</v>
      </c>
      <c r="C4485" t="s">
        <v>31</v>
      </c>
      <c r="D4485" t="s">
        <v>3858</v>
      </c>
      <c r="E4485">
        <v>1</v>
      </c>
      <c r="F4485" t="s">
        <v>3846</v>
      </c>
      <c r="G4485">
        <v>1</v>
      </c>
      <c r="H4485" t="s">
        <v>3825</v>
      </c>
      <c r="I4485">
        <v>1</v>
      </c>
      <c r="J4485" t="s">
        <v>36</v>
      </c>
      <c r="K4485" t="s">
        <v>26</v>
      </c>
      <c r="L4485" t="s">
        <v>4321</v>
      </c>
    </row>
    <row r="4486" spans="1:12" x14ac:dyDescent="0.35">
      <c r="A4486" t="s">
        <v>7399</v>
      </c>
      <c r="B4486" t="s">
        <v>31</v>
      </c>
      <c r="C4486" t="s">
        <v>31</v>
      </c>
      <c r="D4486" t="s">
        <v>3834</v>
      </c>
      <c r="E4486">
        <v>5</v>
      </c>
      <c r="F4486" t="s">
        <v>3833</v>
      </c>
      <c r="G4486">
        <v>1</v>
      </c>
      <c r="H4486" t="s">
        <v>3849</v>
      </c>
      <c r="I4486">
        <v>5</v>
      </c>
      <c r="J4486" t="s">
        <v>16</v>
      </c>
      <c r="K4486" t="s">
        <v>3833</v>
      </c>
      <c r="L4486" t="s">
        <v>4792</v>
      </c>
    </row>
    <row r="4487" spans="1:12" x14ac:dyDescent="0.35">
      <c r="A4487" t="s">
        <v>7400</v>
      </c>
      <c r="B4487" t="s">
        <v>84</v>
      </c>
      <c r="C4487" t="s">
        <v>84</v>
      </c>
      <c r="D4487" t="s">
        <v>3838</v>
      </c>
      <c r="E4487">
        <v>2</v>
      </c>
      <c r="F4487" t="s">
        <v>3839</v>
      </c>
      <c r="G4487">
        <v>1.5</v>
      </c>
      <c r="H4487" t="s">
        <v>3828</v>
      </c>
      <c r="I4487">
        <v>3</v>
      </c>
      <c r="J4487" t="s">
        <v>3833</v>
      </c>
      <c r="K4487" t="s">
        <v>3833</v>
      </c>
      <c r="L4487" t="s">
        <v>3833</v>
      </c>
    </row>
    <row r="4488" spans="1:12" x14ac:dyDescent="0.35">
      <c r="A4488" t="s">
        <v>1768</v>
      </c>
      <c r="B4488" t="s">
        <v>50</v>
      </c>
      <c r="C4488" t="s">
        <v>50</v>
      </c>
      <c r="D4488" t="s">
        <v>3838</v>
      </c>
      <c r="E4488">
        <v>2</v>
      </c>
      <c r="F4488" t="s">
        <v>3828</v>
      </c>
      <c r="G4488">
        <v>3</v>
      </c>
      <c r="H4488" t="s">
        <v>3902</v>
      </c>
      <c r="I4488">
        <v>6</v>
      </c>
      <c r="J4488" t="s">
        <v>16</v>
      </c>
      <c r="K4488" t="s">
        <v>17</v>
      </c>
      <c r="L4488" t="s">
        <v>4752</v>
      </c>
    </row>
    <row r="4489" spans="1:12" x14ac:dyDescent="0.35">
      <c r="A4489" t="s">
        <v>7401</v>
      </c>
      <c r="B4489" t="s">
        <v>42</v>
      </c>
      <c r="C4489" t="s">
        <v>42</v>
      </c>
      <c r="D4489" t="s">
        <v>3851</v>
      </c>
      <c r="E4489">
        <v>4</v>
      </c>
      <c r="F4489" t="s">
        <v>3849</v>
      </c>
      <c r="G4489">
        <v>5</v>
      </c>
      <c r="H4489" t="s">
        <v>3880</v>
      </c>
      <c r="I4489">
        <v>20</v>
      </c>
      <c r="J4489" t="s">
        <v>3830</v>
      </c>
      <c r="K4489" t="s">
        <v>3833</v>
      </c>
      <c r="L4489" t="s">
        <v>4171</v>
      </c>
    </row>
    <row r="4490" spans="1:12" x14ac:dyDescent="0.35">
      <c r="A4490" t="s">
        <v>7402</v>
      </c>
      <c r="B4490" t="s">
        <v>84</v>
      </c>
      <c r="C4490" t="s">
        <v>84</v>
      </c>
      <c r="D4490" t="s">
        <v>3851</v>
      </c>
      <c r="E4490">
        <v>4</v>
      </c>
      <c r="F4490" t="s">
        <v>3839</v>
      </c>
      <c r="G4490">
        <v>1.5</v>
      </c>
      <c r="H4490" t="s">
        <v>3902</v>
      </c>
      <c r="I4490">
        <v>6</v>
      </c>
      <c r="J4490" t="s">
        <v>3830</v>
      </c>
      <c r="K4490" t="s">
        <v>26</v>
      </c>
      <c r="L4490" t="s">
        <v>4562</v>
      </c>
    </row>
    <row r="4491" spans="1:12" x14ac:dyDescent="0.35">
      <c r="A4491" t="s">
        <v>7403</v>
      </c>
      <c r="B4491" t="s">
        <v>42</v>
      </c>
      <c r="C4491" t="s">
        <v>42</v>
      </c>
      <c r="D4491" t="s">
        <v>3827</v>
      </c>
      <c r="E4491">
        <v>3</v>
      </c>
      <c r="F4491" t="s">
        <v>3849</v>
      </c>
      <c r="G4491">
        <v>5</v>
      </c>
      <c r="H4491" t="s">
        <v>3835</v>
      </c>
      <c r="I4491">
        <v>15</v>
      </c>
      <c r="J4491" t="s">
        <v>3833</v>
      </c>
      <c r="K4491" t="s">
        <v>3833</v>
      </c>
      <c r="L4491" t="s">
        <v>5169</v>
      </c>
    </row>
    <row r="4492" spans="1:12" x14ac:dyDescent="0.35">
      <c r="A4492" t="s">
        <v>1769</v>
      </c>
      <c r="B4492" t="s">
        <v>50</v>
      </c>
      <c r="C4492" t="s">
        <v>50</v>
      </c>
      <c r="D4492" t="s">
        <v>3838</v>
      </c>
      <c r="E4492">
        <v>2</v>
      </c>
      <c r="F4492" t="s">
        <v>3828</v>
      </c>
      <c r="G4492">
        <v>3</v>
      </c>
      <c r="H4492" t="s">
        <v>3902</v>
      </c>
      <c r="I4492">
        <v>6</v>
      </c>
      <c r="J4492" t="s">
        <v>36</v>
      </c>
      <c r="K4492" t="s">
        <v>17</v>
      </c>
      <c r="L4492" t="s">
        <v>4262</v>
      </c>
    </row>
    <row r="4493" spans="1:12" x14ac:dyDescent="0.35">
      <c r="A4493" t="s">
        <v>1770</v>
      </c>
      <c r="B4493" t="s">
        <v>31</v>
      </c>
      <c r="C4493" t="s">
        <v>31</v>
      </c>
      <c r="D4493" t="s">
        <v>3838</v>
      </c>
      <c r="E4493">
        <v>2</v>
      </c>
      <c r="F4493" t="s">
        <v>3846</v>
      </c>
      <c r="G4493">
        <v>1</v>
      </c>
      <c r="H4493" t="s">
        <v>3842</v>
      </c>
      <c r="I4493">
        <v>2</v>
      </c>
      <c r="J4493" t="s">
        <v>16</v>
      </c>
      <c r="K4493" t="s">
        <v>17</v>
      </c>
      <c r="L4493" t="s">
        <v>4497</v>
      </c>
    </row>
    <row r="4494" spans="1:12" x14ac:dyDescent="0.35">
      <c r="A4494" t="s">
        <v>1771</v>
      </c>
      <c r="B4494" t="s">
        <v>58</v>
      </c>
      <c r="C4494" t="s">
        <v>58</v>
      </c>
      <c r="D4494" t="s">
        <v>3851</v>
      </c>
      <c r="E4494">
        <v>4</v>
      </c>
      <c r="F4494" t="s">
        <v>3830</v>
      </c>
      <c r="G4494">
        <v>4</v>
      </c>
      <c r="H4494" t="s">
        <v>3874</v>
      </c>
      <c r="I4494">
        <v>16</v>
      </c>
      <c r="J4494" t="s">
        <v>36</v>
      </c>
      <c r="K4494" t="s">
        <v>26</v>
      </c>
      <c r="L4494" t="s">
        <v>5702</v>
      </c>
    </row>
    <row r="4495" spans="1:12" x14ac:dyDescent="0.35">
      <c r="A4495" t="s">
        <v>7404</v>
      </c>
      <c r="B4495" t="s">
        <v>58</v>
      </c>
      <c r="C4495" t="s">
        <v>58</v>
      </c>
      <c r="D4495" t="s">
        <v>3858</v>
      </c>
      <c r="E4495">
        <v>1</v>
      </c>
      <c r="F4495" t="s">
        <v>3879</v>
      </c>
      <c r="G4495">
        <v>4</v>
      </c>
      <c r="H4495" t="s">
        <v>3879</v>
      </c>
      <c r="I4495">
        <v>4</v>
      </c>
      <c r="J4495" t="s">
        <v>25</v>
      </c>
      <c r="K4495" t="s">
        <v>3833</v>
      </c>
      <c r="L4495" t="s">
        <v>4379</v>
      </c>
    </row>
    <row r="4496" spans="1:12" x14ac:dyDescent="0.35">
      <c r="A4496" t="s">
        <v>7405</v>
      </c>
      <c r="B4496" t="s">
        <v>31</v>
      </c>
      <c r="C4496" t="s">
        <v>31</v>
      </c>
      <c r="D4496" t="s">
        <v>3858</v>
      </c>
      <c r="E4496">
        <v>1</v>
      </c>
      <c r="F4496" t="s">
        <v>3846</v>
      </c>
      <c r="G4496">
        <v>1</v>
      </c>
      <c r="H4496" t="s">
        <v>3846</v>
      </c>
      <c r="I4496">
        <v>1</v>
      </c>
      <c r="J4496" t="s">
        <v>3833</v>
      </c>
      <c r="K4496" t="s">
        <v>26</v>
      </c>
      <c r="L4496" t="s">
        <v>5254</v>
      </c>
    </row>
    <row r="4497" spans="1:12" x14ac:dyDescent="0.35">
      <c r="A4497" t="s">
        <v>1772</v>
      </c>
      <c r="B4497" t="s">
        <v>84</v>
      </c>
      <c r="C4497" t="s">
        <v>84</v>
      </c>
      <c r="D4497" t="s">
        <v>3827</v>
      </c>
      <c r="E4497">
        <v>3</v>
      </c>
      <c r="F4497" t="s">
        <v>3839</v>
      </c>
      <c r="G4497">
        <v>1.5</v>
      </c>
      <c r="H4497" t="s">
        <v>4060</v>
      </c>
      <c r="I4497">
        <v>4.5</v>
      </c>
      <c r="J4497" t="s">
        <v>16</v>
      </c>
      <c r="K4497" t="s">
        <v>26</v>
      </c>
      <c r="L4497" t="s">
        <v>4691</v>
      </c>
    </row>
    <row r="4498" spans="1:12" x14ac:dyDescent="0.35">
      <c r="A4498" t="s">
        <v>1773</v>
      </c>
      <c r="B4498" t="s">
        <v>15</v>
      </c>
      <c r="C4498" t="s">
        <v>15</v>
      </c>
      <c r="D4498" t="s">
        <v>3858</v>
      </c>
      <c r="E4498">
        <v>1</v>
      </c>
      <c r="F4498" t="s">
        <v>3842</v>
      </c>
      <c r="G4498">
        <v>2</v>
      </c>
      <c r="H4498" t="s">
        <v>3842</v>
      </c>
      <c r="I4498">
        <v>2</v>
      </c>
      <c r="J4498" t="s">
        <v>36</v>
      </c>
      <c r="K4498" t="s">
        <v>26</v>
      </c>
      <c r="L4498" t="s">
        <v>3981</v>
      </c>
    </row>
    <row r="4499" spans="1:12" x14ac:dyDescent="0.35">
      <c r="A4499" t="s">
        <v>7406</v>
      </c>
      <c r="B4499" t="s">
        <v>24</v>
      </c>
      <c r="C4499" t="s">
        <v>24</v>
      </c>
      <c r="D4499" t="s">
        <v>3851</v>
      </c>
      <c r="E4499">
        <v>4</v>
      </c>
      <c r="F4499" t="s">
        <v>3828</v>
      </c>
      <c r="G4499">
        <v>3</v>
      </c>
      <c r="H4499" t="s">
        <v>3852</v>
      </c>
      <c r="I4499">
        <v>12</v>
      </c>
      <c r="J4499" t="s">
        <v>25</v>
      </c>
      <c r="K4499" t="s">
        <v>3833</v>
      </c>
      <c r="L4499" t="s">
        <v>4382</v>
      </c>
    </row>
    <row r="4500" spans="1:12" x14ac:dyDescent="0.35">
      <c r="A4500" t="s">
        <v>7407</v>
      </c>
      <c r="B4500" t="s">
        <v>84</v>
      </c>
      <c r="C4500" t="s">
        <v>84</v>
      </c>
      <c r="D4500" t="s">
        <v>3838</v>
      </c>
      <c r="E4500">
        <v>2</v>
      </c>
      <c r="F4500" t="s">
        <v>3839</v>
      </c>
      <c r="G4500">
        <v>1.5</v>
      </c>
      <c r="H4500" t="s">
        <v>3828</v>
      </c>
      <c r="I4500">
        <v>3</v>
      </c>
      <c r="J4500" t="s">
        <v>16</v>
      </c>
      <c r="K4500" t="s">
        <v>3833</v>
      </c>
      <c r="L4500" t="s">
        <v>4201</v>
      </c>
    </row>
    <row r="4501" spans="1:12" x14ac:dyDescent="0.35">
      <c r="A4501" t="s">
        <v>7408</v>
      </c>
      <c r="B4501" t="s">
        <v>15</v>
      </c>
      <c r="C4501" t="s">
        <v>15</v>
      </c>
      <c r="D4501" t="s">
        <v>3851</v>
      </c>
      <c r="E4501">
        <v>4</v>
      </c>
      <c r="F4501" t="s">
        <v>3842</v>
      </c>
      <c r="G4501">
        <v>2</v>
      </c>
      <c r="H4501" t="s">
        <v>3883</v>
      </c>
      <c r="I4501">
        <v>8</v>
      </c>
      <c r="J4501" t="s">
        <v>3833</v>
      </c>
      <c r="K4501" t="s">
        <v>17</v>
      </c>
      <c r="L4501" t="s">
        <v>3930</v>
      </c>
    </row>
    <row r="4502" spans="1:12" x14ac:dyDescent="0.35">
      <c r="A4502" t="s">
        <v>7409</v>
      </c>
      <c r="B4502" t="s">
        <v>15</v>
      </c>
      <c r="C4502" t="s">
        <v>15</v>
      </c>
      <c r="D4502" t="s">
        <v>3825</v>
      </c>
      <c r="E4502">
        <v>1</v>
      </c>
      <c r="F4502" t="s">
        <v>3842</v>
      </c>
      <c r="G4502">
        <v>2</v>
      </c>
      <c r="H4502" t="s">
        <v>3842</v>
      </c>
      <c r="I4502">
        <v>2</v>
      </c>
      <c r="J4502" t="s">
        <v>3833</v>
      </c>
      <c r="K4502" t="s">
        <v>3833</v>
      </c>
      <c r="L4502" t="s">
        <v>4028</v>
      </c>
    </row>
    <row r="4503" spans="1:12" x14ac:dyDescent="0.35">
      <c r="A4503" t="s">
        <v>7410</v>
      </c>
      <c r="B4503" t="s">
        <v>15</v>
      </c>
      <c r="C4503" t="s">
        <v>15</v>
      </c>
      <c r="D4503" t="s">
        <v>3851</v>
      </c>
      <c r="E4503">
        <v>4</v>
      </c>
      <c r="F4503" t="s">
        <v>3842</v>
      </c>
      <c r="G4503">
        <v>2</v>
      </c>
      <c r="H4503" t="s">
        <v>3883</v>
      </c>
      <c r="I4503">
        <v>8</v>
      </c>
      <c r="J4503" t="s">
        <v>25</v>
      </c>
      <c r="K4503" t="s">
        <v>3825</v>
      </c>
      <c r="L4503" t="s">
        <v>5035</v>
      </c>
    </row>
    <row r="4504" spans="1:12" x14ac:dyDescent="0.35">
      <c r="A4504" t="s">
        <v>7411</v>
      </c>
      <c r="B4504" t="s">
        <v>84</v>
      </c>
      <c r="C4504" t="s">
        <v>84</v>
      </c>
      <c r="D4504" t="s">
        <v>3851</v>
      </c>
      <c r="E4504">
        <v>4</v>
      </c>
      <c r="F4504" t="s">
        <v>3839</v>
      </c>
      <c r="G4504">
        <v>1.5</v>
      </c>
      <c r="H4504" t="s">
        <v>3902</v>
      </c>
      <c r="I4504">
        <v>6</v>
      </c>
      <c r="J4504" t="s">
        <v>3833</v>
      </c>
      <c r="K4504" t="s">
        <v>17</v>
      </c>
      <c r="L4504" t="s">
        <v>5016</v>
      </c>
    </row>
    <row r="4505" spans="1:12" x14ac:dyDescent="0.35">
      <c r="A4505" t="s">
        <v>7412</v>
      </c>
      <c r="B4505" t="s">
        <v>84</v>
      </c>
      <c r="C4505" t="s">
        <v>84</v>
      </c>
      <c r="D4505" t="s">
        <v>3851</v>
      </c>
      <c r="E4505">
        <v>4</v>
      </c>
      <c r="F4505" t="s">
        <v>3839</v>
      </c>
      <c r="G4505">
        <v>1.5</v>
      </c>
      <c r="H4505" t="s">
        <v>3902</v>
      </c>
      <c r="I4505">
        <v>6</v>
      </c>
      <c r="J4505" t="s">
        <v>36</v>
      </c>
      <c r="K4505" t="s">
        <v>3833</v>
      </c>
      <c r="L4505" t="s">
        <v>3950</v>
      </c>
    </row>
    <row r="4506" spans="1:12" x14ac:dyDescent="0.35">
      <c r="A4506" t="s">
        <v>7413</v>
      </c>
      <c r="B4506" t="s">
        <v>84</v>
      </c>
      <c r="C4506" t="s">
        <v>84</v>
      </c>
      <c r="D4506" t="s">
        <v>3834</v>
      </c>
      <c r="E4506">
        <v>5</v>
      </c>
      <c r="F4506" t="s">
        <v>3839</v>
      </c>
      <c r="G4506">
        <v>1.5</v>
      </c>
      <c r="H4506" t="s">
        <v>3899</v>
      </c>
      <c r="I4506">
        <v>7.5</v>
      </c>
      <c r="J4506" t="s">
        <v>3833</v>
      </c>
      <c r="K4506" t="s">
        <v>26</v>
      </c>
      <c r="L4506" t="s">
        <v>3825</v>
      </c>
    </row>
    <row r="4507" spans="1:12" x14ac:dyDescent="0.35">
      <c r="A4507" t="s">
        <v>1774</v>
      </c>
      <c r="B4507" t="s">
        <v>58</v>
      </c>
      <c r="C4507" t="s">
        <v>58</v>
      </c>
      <c r="D4507" t="s">
        <v>3834</v>
      </c>
      <c r="E4507">
        <v>5</v>
      </c>
      <c r="F4507" t="s">
        <v>3879</v>
      </c>
      <c r="G4507">
        <v>4</v>
      </c>
      <c r="H4507" t="s">
        <v>3880</v>
      </c>
      <c r="I4507">
        <v>20</v>
      </c>
      <c r="J4507" t="s">
        <v>16</v>
      </c>
      <c r="K4507" t="s">
        <v>17</v>
      </c>
      <c r="L4507" t="s">
        <v>4409</v>
      </c>
    </row>
    <row r="4508" spans="1:12" x14ac:dyDescent="0.35">
      <c r="A4508" t="s">
        <v>7414</v>
      </c>
      <c r="B4508" t="s">
        <v>50</v>
      </c>
      <c r="C4508" t="s">
        <v>50</v>
      </c>
      <c r="D4508" t="s">
        <v>3834</v>
      </c>
      <c r="E4508">
        <v>5</v>
      </c>
      <c r="F4508" t="s">
        <v>3828</v>
      </c>
      <c r="G4508">
        <v>3</v>
      </c>
      <c r="H4508" t="s">
        <v>3835</v>
      </c>
      <c r="I4508">
        <v>15</v>
      </c>
      <c r="J4508" t="s">
        <v>3833</v>
      </c>
      <c r="K4508" t="s">
        <v>3833</v>
      </c>
      <c r="L4508" t="s">
        <v>5158</v>
      </c>
    </row>
    <row r="4509" spans="1:12" x14ac:dyDescent="0.35">
      <c r="A4509" t="s">
        <v>1775</v>
      </c>
      <c r="B4509" t="s">
        <v>58</v>
      </c>
      <c r="C4509" t="s">
        <v>58</v>
      </c>
      <c r="D4509" t="s">
        <v>3827</v>
      </c>
      <c r="E4509">
        <v>3</v>
      </c>
      <c r="F4509" t="s">
        <v>3879</v>
      </c>
      <c r="G4509">
        <v>4</v>
      </c>
      <c r="H4509" t="s">
        <v>3852</v>
      </c>
      <c r="I4509">
        <v>12</v>
      </c>
      <c r="J4509" t="s">
        <v>36</v>
      </c>
      <c r="K4509" t="s">
        <v>17</v>
      </c>
      <c r="L4509" t="s">
        <v>4745</v>
      </c>
    </row>
    <row r="4510" spans="1:12" x14ac:dyDescent="0.35">
      <c r="A4510" t="s">
        <v>1776</v>
      </c>
      <c r="B4510" t="s">
        <v>31</v>
      </c>
      <c r="C4510" t="s">
        <v>31</v>
      </c>
      <c r="D4510" t="s">
        <v>3834</v>
      </c>
      <c r="E4510">
        <v>5</v>
      </c>
      <c r="F4510" t="s">
        <v>3846</v>
      </c>
      <c r="G4510">
        <v>1</v>
      </c>
      <c r="H4510" t="s">
        <v>3849</v>
      </c>
      <c r="I4510">
        <v>5</v>
      </c>
      <c r="J4510" t="s">
        <v>25</v>
      </c>
      <c r="K4510" t="s">
        <v>26</v>
      </c>
      <c r="L4510" t="s">
        <v>5107</v>
      </c>
    </row>
    <row r="4511" spans="1:12" x14ac:dyDescent="0.35">
      <c r="A4511" t="s">
        <v>7415</v>
      </c>
      <c r="B4511" t="s">
        <v>58</v>
      </c>
      <c r="C4511" t="s">
        <v>58</v>
      </c>
      <c r="D4511" t="s">
        <v>3838</v>
      </c>
      <c r="E4511">
        <v>2</v>
      </c>
      <c r="F4511" t="s">
        <v>3879</v>
      </c>
      <c r="G4511">
        <v>4</v>
      </c>
      <c r="H4511" t="s">
        <v>3883</v>
      </c>
      <c r="I4511">
        <v>8</v>
      </c>
      <c r="J4511" t="s">
        <v>3833</v>
      </c>
      <c r="K4511" t="s">
        <v>3833</v>
      </c>
      <c r="L4511" t="s">
        <v>4009</v>
      </c>
    </row>
    <row r="4512" spans="1:12" x14ac:dyDescent="0.35">
      <c r="A4512" t="s">
        <v>7416</v>
      </c>
      <c r="B4512" t="s">
        <v>15</v>
      </c>
      <c r="C4512" t="s">
        <v>15</v>
      </c>
      <c r="D4512" t="s">
        <v>3838</v>
      </c>
      <c r="E4512">
        <v>2</v>
      </c>
      <c r="F4512" t="s">
        <v>3842</v>
      </c>
      <c r="G4512">
        <v>2</v>
      </c>
      <c r="H4512" t="s">
        <v>3879</v>
      </c>
      <c r="I4512">
        <v>4</v>
      </c>
      <c r="J4512" t="s">
        <v>16</v>
      </c>
      <c r="K4512" t="s">
        <v>3825</v>
      </c>
      <c r="L4512" t="s">
        <v>3983</v>
      </c>
    </row>
    <row r="4513" spans="1:12" x14ac:dyDescent="0.35">
      <c r="A4513" t="s">
        <v>1777</v>
      </c>
      <c r="B4513" t="s">
        <v>47</v>
      </c>
      <c r="C4513" t="s">
        <v>47</v>
      </c>
      <c r="D4513" t="s">
        <v>3858</v>
      </c>
      <c r="E4513">
        <v>1</v>
      </c>
      <c r="F4513" t="s">
        <v>3879</v>
      </c>
      <c r="G4513">
        <v>4</v>
      </c>
      <c r="H4513" t="s">
        <v>3879</v>
      </c>
      <c r="I4513">
        <v>4</v>
      </c>
      <c r="J4513" t="s">
        <v>25</v>
      </c>
      <c r="K4513" t="s">
        <v>26</v>
      </c>
      <c r="L4513" t="s">
        <v>4497</v>
      </c>
    </row>
    <row r="4514" spans="1:12" x14ac:dyDescent="0.35">
      <c r="A4514" t="s">
        <v>1778</v>
      </c>
      <c r="B4514" t="s">
        <v>84</v>
      </c>
      <c r="C4514" t="s">
        <v>84</v>
      </c>
      <c r="D4514" t="s">
        <v>3838</v>
      </c>
      <c r="E4514">
        <v>2</v>
      </c>
      <c r="F4514" t="s">
        <v>3839</v>
      </c>
      <c r="G4514">
        <v>1.5</v>
      </c>
      <c r="H4514" t="s">
        <v>3828</v>
      </c>
      <c r="I4514">
        <v>3</v>
      </c>
      <c r="J4514" t="s">
        <v>16</v>
      </c>
      <c r="K4514" t="s">
        <v>17</v>
      </c>
      <c r="L4514" t="s">
        <v>4188</v>
      </c>
    </row>
    <row r="4515" spans="1:12" x14ac:dyDescent="0.35">
      <c r="A4515" t="s">
        <v>7417</v>
      </c>
      <c r="B4515" t="s">
        <v>31</v>
      </c>
      <c r="C4515" t="s">
        <v>31</v>
      </c>
      <c r="D4515" t="s">
        <v>3858</v>
      </c>
      <c r="E4515">
        <v>1</v>
      </c>
      <c r="F4515" t="s">
        <v>3846</v>
      </c>
      <c r="G4515">
        <v>1</v>
      </c>
      <c r="H4515" t="s">
        <v>3830</v>
      </c>
      <c r="I4515">
        <v>1</v>
      </c>
      <c r="J4515" t="s">
        <v>16</v>
      </c>
      <c r="K4515" t="s">
        <v>3825</v>
      </c>
      <c r="L4515" t="s">
        <v>4291</v>
      </c>
    </row>
    <row r="4516" spans="1:12" x14ac:dyDescent="0.35">
      <c r="A4516" t="s">
        <v>7418</v>
      </c>
      <c r="B4516" t="s">
        <v>58</v>
      </c>
      <c r="C4516" t="s">
        <v>58</v>
      </c>
      <c r="D4516" t="s">
        <v>3827</v>
      </c>
      <c r="E4516">
        <v>3</v>
      </c>
      <c r="F4516" t="s">
        <v>3879</v>
      </c>
      <c r="G4516">
        <v>4</v>
      </c>
      <c r="H4516" t="s">
        <v>3852</v>
      </c>
      <c r="I4516">
        <v>12</v>
      </c>
      <c r="J4516" t="s">
        <v>36</v>
      </c>
      <c r="K4516" t="s">
        <v>3833</v>
      </c>
      <c r="L4516" t="s">
        <v>3825</v>
      </c>
    </row>
    <row r="4517" spans="1:12" x14ac:dyDescent="0.35">
      <c r="A4517" t="s">
        <v>1779</v>
      </c>
      <c r="B4517" t="s">
        <v>58</v>
      </c>
      <c r="C4517" t="s">
        <v>58</v>
      </c>
      <c r="D4517" t="s">
        <v>3838</v>
      </c>
      <c r="E4517">
        <v>2</v>
      </c>
      <c r="F4517" t="s">
        <v>3879</v>
      </c>
      <c r="G4517">
        <v>4</v>
      </c>
      <c r="H4517" t="s">
        <v>3883</v>
      </c>
      <c r="I4517">
        <v>8</v>
      </c>
      <c r="J4517" t="s">
        <v>16</v>
      </c>
      <c r="K4517" t="s">
        <v>17</v>
      </c>
      <c r="L4517" t="s">
        <v>3985</v>
      </c>
    </row>
    <row r="4518" spans="1:12" x14ac:dyDescent="0.35">
      <c r="A4518" t="s">
        <v>1780</v>
      </c>
      <c r="B4518" t="s">
        <v>42</v>
      </c>
      <c r="C4518" t="s">
        <v>42</v>
      </c>
      <c r="D4518" t="s">
        <v>3838</v>
      </c>
      <c r="E4518">
        <v>2</v>
      </c>
      <c r="F4518" t="s">
        <v>3849</v>
      </c>
      <c r="G4518">
        <v>5</v>
      </c>
      <c r="H4518" t="s">
        <v>3843</v>
      </c>
      <c r="I4518">
        <v>10</v>
      </c>
      <c r="J4518" t="s">
        <v>16</v>
      </c>
      <c r="K4518" t="s">
        <v>17</v>
      </c>
      <c r="L4518" t="s">
        <v>5052</v>
      </c>
    </row>
    <row r="4519" spans="1:12" x14ac:dyDescent="0.35">
      <c r="A4519" t="s">
        <v>1781</v>
      </c>
      <c r="B4519" t="s">
        <v>58</v>
      </c>
      <c r="C4519" t="s">
        <v>58</v>
      </c>
      <c r="D4519" t="s">
        <v>3827</v>
      </c>
      <c r="E4519">
        <v>3</v>
      </c>
      <c r="F4519" t="s">
        <v>3879</v>
      </c>
      <c r="G4519">
        <v>4</v>
      </c>
      <c r="H4519" t="s">
        <v>3852</v>
      </c>
      <c r="I4519">
        <v>12</v>
      </c>
      <c r="J4519" t="s">
        <v>16</v>
      </c>
      <c r="K4519" t="s">
        <v>17</v>
      </c>
      <c r="L4519" t="s">
        <v>4245</v>
      </c>
    </row>
    <row r="4520" spans="1:12" x14ac:dyDescent="0.35">
      <c r="A4520" t="s">
        <v>1782</v>
      </c>
      <c r="B4520" t="s">
        <v>84</v>
      </c>
      <c r="C4520" t="s">
        <v>84</v>
      </c>
      <c r="D4520" t="s">
        <v>3833</v>
      </c>
      <c r="E4520">
        <v>1</v>
      </c>
      <c r="F4520" t="s">
        <v>3839</v>
      </c>
      <c r="G4520">
        <v>1.5</v>
      </c>
      <c r="H4520" t="s">
        <v>3839</v>
      </c>
      <c r="I4520">
        <v>1.5</v>
      </c>
      <c r="J4520" t="s">
        <v>36</v>
      </c>
      <c r="K4520" t="s">
        <v>17</v>
      </c>
      <c r="L4520" t="s">
        <v>4366</v>
      </c>
    </row>
    <row r="4521" spans="1:12" x14ac:dyDescent="0.35">
      <c r="A4521" t="s">
        <v>1783</v>
      </c>
      <c r="B4521" t="s">
        <v>47</v>
      </c>
      <c r="C4521" t="s">
        <v>47</v>
      </c>
      <c r="D4521" t="s">
        <v>3838</v>
      </c>
      <c r="E4521">
        <v>2</v>
      </c>
      <c r="F4521" t="s">
        <v>3879</v>
      </c>
      <c r="G4521">
        <v>4</v>
      </c>
      <c r="H4521" t="s">
        <v>3883</v>
      </c>
      <c r="I4521">
        <v>8</v>
      </c>
      <c r="J4521" t="s">
        <v>25</v>
      </c>
      <c r="K4521" t="s">
        <v>17</v>
      </c>
      <c r="L4521" t="s">
        <v>4138</v>
      </c>
    </row>
    <row r="4522" spans="1:12" x14ac:dyDescent="0.35">
      <c r="A4522" t="s">
        <v>7419</v>
      </c>
      <c r="B4522" t="s">
        <v>15</v>
      </c>
      <c r="C4522" t="s">
        <v>15</v>
      </c>
      <c r="D4522" t="s">
        <v>3838</v>
      </c>
      <c r="E4522">
        <v>2</v>
      </c>
      <c r="F4522" t="s">
        <v>3842</v>
      </c>
      <c r="G4522">
        <v>2</v>
      </c>
      <c r="H4522" t="s">
        <v>3879</v>
      </c>
      <c r="I4522">
        <v>4</v>
      </c>
      <c r="J4522" t="s">
        <v>16</v>
      </c>
      <c r="K4522" t="s">
        <v>3833</v>
      </c>
      <c r="L4522" t="s">
        <v>5479</v>
      </c>
    </row>
    <row r="4523" spans="1:12" x14ac:dyDescent="0.35">
      <c r="A4523" t="s">
        <v>7420</v>
      </c>
      <c r="B4523" t="s">
        <v>24</v>
      </c>
      <c r="C4523" t="s">
        <v>24</v>
      </c>
      <c r="D4523" t="s">
        <v>3838</v>
      </c>
      <c r="E4523">
        <v>2</v>
      </c>
      <c r="F4523" t="s">
        <v>3828</v>
      </c>
      <c r="G4523">
        <v>3</v>
      </c>
      <c r="H4523" t="s">
        <v>3902</v>
      </c>
      <c r="I4523">
        <v>6</v>
      </c>
      <c r="J4523" t="s">
        <v>36</v>
      </c>
      <c r="K4523" t="s">
        <v>3833</v>
      </c>
      <c r="L4523" t="s">
        <v>4309</v>
      </c>
    </row>
    <row r="4524" spans="1:12" x14ac:dyDescent="0.35">
      <c r="A4524" t="s">
        <v>1784</v>
      </c>
      <c r="B4524" t="s">
        <v>31</v>
      </c>
      <c r="C4524" t="s">
        <v>31</v>
      </c>
      <c r="D4524" t="s">
        <v>3851</v>
      </c>
      <c r="E4524">
        <v>4</v>
      </c>
      <c r="F4524" t="s">
        <v>3846</v>
      </c>
      <c r="G4524">
        <v>1</v>
      </c>
      <c r="H4524" t="s">
        <v>3879</v>
      </c>
      <c r="I4524">
        <v>4</v>
      </c>
      <c r="J4524" t="s">
        <v>25</v>
      </c>
      <c r="K4524" t="s">
        <v>17</v>
      </c>
      <c r="L4524" t="s">
        <v>4076</v>
      </c>
    </row>
    <row r="4525" spans="1:12" x14ac:dyDescent="0.35">
      <c r="A4525" t="s">
        <v>1785</v>
      </c>
      <c r="B4525" t="s">
        <v>84</v>
      </c>
      <c r="C4525" t="s">
        <v>84</v>
      </c>
      <c r="D4525" t="s">
        <v>3851</v>
      </c>
      <c r="E4525">
        <v>4</v>
      </c>
      <c r="F4525" t="s">
        <v>3839</v>
      </c>
      <c r="G4525">
        <v>1.5</v>
      </c>
      <c r="H4525" t="s">
        <v>3902</v>
      </c>
      <c r="I4525">
        <v>6</v>
      </c>
      <c r="J4525" t="s">
        <v>25</v>
      </c>
      <c r="K4525" t="s">
        <v>17</v>
      </c>
      <c r="L4525" t="s">
        <v>5035</v>
      </c>
    </row>
    <row r="4526" spans="1:12" x14ac:dyDescent="0.35">
      <c r="A4526" t="s">
        <v>1786</v>
      </c>
      <c r="B4526" t="s">
        <v>58</v>
      </c>
      <c r="C4526" t="s">
        <v>58</v>
      </c>
      <c r="D4526" t="s">
        <v>3851</v>
      </c>
      <c r="E4526">
        <v>4</v>
      </c>
      <c r="F4526" t="s">
        <v>3879</v>
      </c>
      <c r="G4526">
        <v>4</v>
      </c>
      <c r="H4526" t="s">
        <v>3874</v>
      </c>
      <c r="I4526">
        <v>16</v>
      </c>
      <c r="J4526" t="s">
        <v>25</v>
      </c>
      <c r="K4526" t="s">
        <v>17</v>
      </c>
      <c r="L4526" t="s">
        <v>4145</v>
      </c>
    </row>
    <row r="4527" spans="1:12" x14ac:dyDescent="0.35">
      <c r="A4527" t="s">
        <v>7421</v>
      </c>
      <c r="B4527" t="s">
        <v>84</v>
      </c>
      <c r="C4527" t="s">
        <v>84</v>
      </c>
      <c r="D4527" t="s">
        <v>3858</v>
      </c>
      <c r="E4527">
        <v>1</v>
      </c>
      <c r="F4527" t="s">
        <v>3839</v>
      </c>
      <c r="G4527">
        <v>1.5</v>
      </c>
      <c r="H4527" t="s">
        <v>3839</v>
      </c>
      <c r="I4527">
        <v>1.5</v>
      </c>
      <c r="J4527" t="s">
        <v>3830</v>
      </c>
      <c r="K4527" t="s">
        <v>17</v>
      </c>
      <c r="L4527" t="s">
        <v>4201</v>
      </c>
    </row>
    <row r="4528" spans="1:12" x14ac:dyDescent="0.35">
      <c r="A4528" t="s">
        <v>7422</v>
      </c>
      <c r="B4528" t="s">
        <v>84</v>
      </c>
      <c r="C4528" t="s">
        <v>84</v>
      </c>
      <c r="D4528" t="s">
        <v>3834</v>
      </c>
      <c r="E4528">
        <v>5</v>
      </c>
      <c r="F4528" t="s">
        <v>3839</v>
      </c>
      <c r="G4528">
        <v>1.5</v>
      </c>
      <c r="H4528" t="s">
        <v>3899</v>
      </c>
      <c r="I4528">
        <v>7.5</v>
      </c>
      <c r="J4528" t="s">
        <v>3833</v>
      </c>
      <c r="K4528" t="s">
        <v>26</v>
      </c>
      <c r="L4528" t="s">
        <v>4266</v>
      </c>
    </row>
    <row r="4529" spans="1:12" x14ac:dyDescent="0.35">
      <c r="A4529" t="s">
        <v>7423</v>
      </c>
      <c r="B4529" t="s">
        <v>42</v>
      </c>
      <c r="C4529" t="s">
        <v>42</v>
      </c>
      <c r="D4529" t="s">
        <v>3827</v>
      </c>
      <c r="E4529">
        <v>3</v>
      </c>
      <c r="F4529" t="s">
        <v>3849</v>
      </c>
      <c r="G4529">
        <v>5</v>
      </c>
      <c r="H4529" t="s">
        <v>3835</v>
      </c>
      <c r="I4529">
        <v>15</v>
      </c>
      <c r="J4529" t="s">
        <v>25</v>
      </c>
      <c r="K4529" t="s">
        <v>3833</v>
      </c>
      <c r="L4529" t="s">
        <v>4080</v>
      </c>
    </row>
    <row r="4530" spans="1:12" x14ac:dyDescent="0.35">
      <c r="A4530" t="s">
        <v>4472</v>
      </c>
      <c r="B4530" t="s">
        <v>3833</v>
      </c>
      <c r="C4530" t="s">
        <v>3826</v>
      </c>
      <c r="D4530" t="s">
        <v>3858</v>
      </c>
      <c r="E4530">
        <v>1</v>
      </c>
      <c r="F4530" t="s">
        <v>3828</v>
      </c>
      <c r="G4530">
        <v>3</v>
      </c>
      <c r="H4530" t="s">
        <v>3828</v>
      </c>
      <c r="I4530">
        <v>3</v>
      </c>
      <c r="J4530" t="s">
        <v>3833</v>
      </c>
      <c r="K4530" t="s">
        <v>26</v>
      </c>
      <c r="L4530" t="s">
        <v>4266</v>
      </c>
    </row>
    <row r="4531" spans="1:12" x14ac:dyDescent="0.35">
      <c r="A4531" t="s">
        <v>1787</v>
      </c>
      <c r="B4531" t="s">
        <v>31</v>
      </c>
      <c r="C4531" t="s">
        <v>31</v>
      </c>
      <c r="D4531" t="s">
        <v>3830</v>
      </c>
      <c r="E4531">
        <v>5</v>
      </c>
      <c r="F4531" t="s">
        <v>3846</v>
      </c>
      <c r="G4531">
        <v>1</v>
      </c>
      <c r="H4531" t="s">
        <v>3849</v>
      </c>
      <c r="I4531">
        <v>5</v>
      </c>
      <c r="J4531" t="s">
        <v>36</v>
      </c>
      <c r="K4531" t="s">
        <v>26</v>
      </c>
      <c r="L4531" t="s">
        <v>4388</v>
      </c>
    </row>
    <row r="4532" spans="1:12" x14ac:dyDescent="0.35">
      <c r="A4532" t="s">
        <v>7424</v>
      </c>
      <c r="B4532" t="s">
        <v>42</v>
      </c>
      <c r="C4532" t="s">
        <v>42</v>
      </c>
      <c r="D4532" t="s">
        <v>3838</v>
      </c>
      <c r="E4532">
        <v>2</v>
      </c>
      <c r="F4532" t="s">
        <v>3849</v>
      </c>
      <c r="G4532">
        <v>5</v>
      </c>
      <c r="H4532" t="s">
        <v>3843</v>
      </c>
      <c r="I4532">
        <v>10</v>
      </c>
      <c r="J4532" t="s">
        <v>3833</v>
      </c>
      <c r="K4532" t="s">
        <v>3833</v>
      </c>
      <c r="L4532" t="s">
        <v>4094</v>
      </c>
    </row>
    <row r="4533" spans="1:12" x14ac:dyDescent="0.35">
      <c r="A4533" t="s">
        <v>7425</v>
      </c>
      <c r="B4533" t="s">
        <v>42</v>
      </c>
      <c r="C4533" t="s">
        <v>42</v>
      </c>
      <c r="D4533" t="s">
        <v>3838</v>
      </c>
      <c r="E4533">
        <v>2</v>
      </c>
      <c r="F4533" t="s">
        <v>3849</v>
      </c>
      <c r="G4533">
        <v>5</v>
      </c>
      <c r="H4533" t="s">
        <v>3843</v>
      </c>
      <c r="I4533">
        <v>10</v>
      </c>
      <c r="J4533" t="s">
        <v>16</v>
      </c>
      <c r="K4533" t="s">
        <v>3833</v>
      </c>
      <c r="L4533" t="s">
        <v>4421</v>
      </c>
    </row>
    <row r="4534" spans="1:12" x14ac:dyDescent="0.35">
      <c r="A4534" t="s">
        <v>1788</v>
      </c>
      <c r="B4534" t="s">
        <v>50</v>
      </c>
      <c r="C4534" t="s">
        <v>50</v>
      </c>
      <c r="D4534" t="s">
        <v>3838</v>
      </c>
      <c r="E4534">
        <v>2</v>
      </c>
      <c r="F4534" t="s">
        <v>3828</v>
      </c>
      <c r="G4534">
        <v>3</v>
      </c>
      <c r="H4534" t="s">
        <v>3902</v>
      </c>
      <c r="I4534">
        <v>6</v>
      </c>
      <c r="J4534" t="s">
        <v>36</v>
      </c>
      <c r="K4534" t="s">
        <v>26</v>
      </c>
      <c r="L4534" t="s">
        <v>4307</v>
      </c>
    </row>
    <row r="4535" spans="1:12" x14ac:dyDescent="0.35">
      <c r="A4535" t="s">
        <v>1789</v>
      </c>
      <c r="B4535" t="s">
        <v>58</v>
      </c>
      <c r="C4535" t="s">
        <v>58</v>
      </c>
      <c r="D4535" t="s">
        <v>3827</v>
      </c>
      <c r="E4535">
        <v>3</v>
      </c>
      <c r="F4535" t="s">
        <v>3879</v>
      </c>
      <c r="G4535">
        <v>4</v>
      </c>
      <c r="H4535" t="s">
        <v>3852</v>
      </c>
      <c r="I4535">
        <v>12</v>
      </c>
      <c r="J4535" t="s">
        <v>36</v>
      </c>
      <c r="K4535" t="s">
        <v>26</v>
      </c>
      <c r="L4535" t="s">
        <v>4367</v>
      </c>
    </row>
    <row r="4536" spans="1:12" x14ac:dyDescent="0.35">
      <c r="A4536" t="s">
        <v>7426</v>
      </c>
      <c r="B4536" t="s">
        <v>47</v>
      </c>
      <c r="C4536" t="s">
        <v>47</v>
      </c>
      <c r="D4536" t="s">
        <v>3851</v>
      </c>
      <c r="E4536">
        <v>4</v>
      </c>
      <c r="F4536" t="s">
        <v>3879</v>
      </c>
      <c r="G4536">
        <v>4</v>
      </c>
      <c r="H4536" t="s">
        <v>3874</v>
      </c>
      <c r="I4536">
        <v>16</v>
      </c>
      <c r="J4536" t="s">
        <v>36</v>
      </c>
      <c r="K4536" t="s">
        <v>3833</v>
      </c>
      <c r="L4536" t="s">
        <v>4059</v>
      </c>
    </row>
    <row r="4537" spans="1:12" x14ac:dyDescent="0.35">
      <c r="A4537" t="s">
        <v>7427</v>
      </c>
      <c r="B4537" t="s">
        <v>58</v>
      </c>
      <c r="C4537" t="s">
        <v>58</v>
      </c>
      <c r="D4537" t="s">
        <v>3825</v>
      </c>
      <c r="E4537">
        <v>1</v>
      </c>
      <c r="F4537" t="s">
        <v>3879</v>
      </c>
      <c r="G4537">
        <v>4</v>
      </c>
      <c r="H4537" t="s">
        <v>3879</v>
      </c>
      <c r="I4537">
        <v>4</v>
      </c>
      <c r="J4537" t="s">
        <v>3833</v>
      </c>
      <c r="K4537" t="s">
        <v>26</v>
      </c>
      <c r="L4537" t="s">
        <v>4779</v>
      </c>
    </row>
    <row r="4538" spans="1:12" x14ac:dyDescent="0.35">
      <c r="A4538" t="s">
        <v>7428</v>
      </c>
      <c r="B4538" t="s">
        <v>24</v>
      </c>
      <c r="C4538" t="s">
        <v>24</v>
      </c>
      <c r="D4538" t="s">
        <v>3838</v>
      </c>
      <c r="E4538">
        <v>2</v>
      </c>
      <c r="F4538" t="s">
        <v>3828</v>
      </c>
      <c r="G4538">
        <v>3</v>
      </c>
      <c r="H4538" t="s">
        <v>3902</v>
      </c>
      <c r="I4538">
        <v>6</v>
      </c>
      <c r="J4538" t="s">
        <v>3833</v>
      </c>
      <c r="K4538" t="s">
        <v>3833</v>
      </c>
      <c r="L4538" t="s">
        <v>4100</v>
      </c>
    </row>
    <row r="4539" spans="1:12" x14ac:dyDescent="0.35">
      <c r="A4539" t="s">
        <v>7429</v>
      </c>
      <c r="B4539" t="s">
        <v>47</v>
      </c>
      <c r="C4539" t="s">
        <v>47</v>
      </c>
      <c r="D4539" t="s">
        <v>3838</v>
      </c>
      <c r="E4539">
        <v>2</v>
      </c>
      <c r="F4539" t="s">
        <v>3879</v>
      </c>
      <c r="G4539">
        <v>4</v>
      </c>
      <c r="H4539" t="s">
        <v>3883</v>
      </c>
      <c r="I4539">
        <v>8</v>
      </c>
      <c r="J4539" t="s">
        <v>16</v>
      </c>
      <c r="K4539" t="s">
        <v>3833</v>
      </c>
      <c r="L4539" t="s">
        <v>4169</v>
      </c>
    </row>
    <row r="4540" spans="1:12" x14ac:dyDescent="0.35">
      <c r="A4540" t="s">
        <v>7430</v>
      </c>
      <c r="B4540" t="s">
        <v>31</v>
      </c>
      <c r="C4540" t="s">
        <v>31</v>
      </c>
      <c r="D4540" t="s">
        <v>3834</v>
      </c>
      <c r="E4540">
        <v>5</v>
      </c>
      <c r="F4540" t="s">
        <v>3846</v>
      </c>
      <c r="G4540">
        <v>1</v>
      </c>
      <c r="H4540" t="s">
        <v>3849</v>
      </c>
      <c r="I4540">
        <v>5</v>
      </c>
      <c r="J4540" t="s">
        <v>25</v>
      </c>
      <c r="K4540" t="s">
        <v>3833</v>
      </c>
      <c r="L4540" t="s">
        <v>4089</v>
      </c>
    </row>
    <row r="4541" spans="1:12" x14ac:dyDescent="0.35">
      <c r="A4541" t="s">
        <v>1790</v>
      </c>
      <c r="B4541" t="s">
        <v>47</v>
      </c>
      <c r="C4541" t="s">
        <v>47</v>
      </c>
      <c r="D4541" t="s">
        <v>3858</v>
      </c>
      <c r="E4541">
        <v>1</v>
      </c>
      <c r="F4541" t="s">
        <v>3879</v>
      </c>
      <c r="G4541">
        <v>4</v>
      </c>
      <c r="H4541" t="s">
        <v>3879</v>
      </c>
      <c r="I4541">
        <v>4</v>
      </c>
      <c r="J4541" t="s">
        <v>16</v>
      </c>
      <c r="K4541" t="s">
        <v>17</v>
      </c>
      <c r="L4541" t="s">
        <v>4222</v>
      </c>
    </row>
    <row r="4542" spans="1:12" x14ac:dyDescent="0.35">
      <c r="A4542" t="s">
        <v>7431</v>
      </c>
      <c r="B4542" t="s">
        <v>84</v>
      </c>
      <c r="C4542" t="s">
        <v>84</v>
      </c>
      <c r="D4542" t="s">
        <v>3827</v>
      </c>
      <c r="E4542">
        <v>3</v>
      </c>
      <c r="F4542" t="s">
        <v>3839</v>
      </c>
      <c r="G4542">
        <v>1.5</v>
      </c>
      <c r="H4542" t="s">
        <v>4060</v>
      </c>
      <c r="I4542">
        <v>4.5</v>
      </c>
      <c r="J4542" t="s">
        <v>3833</v>
      </c>
      <c r="K4542" t="s">
        <v>26</v>
      </c>
      <c r="L4542" t="s">
        <v>3946</v>
      </c>
    </row>
    <row r="4543" spans="1:12" x14ac:dyDescent="0.35">
      <c r="A4543" t="s">
        <v>7432</v>
      </c>
      <c r="B4543" t="s">
        <v>24</v>
      </c>
      <c r="C4543" t="s">
        <v>24</v>
      </c>
      <c r="D4543" t="s">
        <v>3834</v>
      </c>
      <c r="E4543">
        <v>5</v>
      </c>
      <c r="F4543" t="s">
        <v>3828</v>
      </c>
      <c r="G4543">
        <v>3</v>
      </c>
      <c r="H4543" t="s">
        <v>3835</v>
      </c>
      <c r="I4543">
        <v>15</v>
      </c>
      <c r="J4543" t="s">
        <v>3833</v>
      </c>
      <c r="K4543" t="s">
        <v>26</v>
      </c>
      <c r="L4543" t="s">
        <v>4040</v>
      </c>
    </row>
    <row r="4544" spans="1:12" x14ac:dyDescent="0.35">
      <c r="A4544" t="s">
        <v>1791</v>
      </c>
      <c r="B4544" t="s">
        <v>50</v>
      </c>
      <c r="C4544" t="s">
        <v>50</v>
      </c>
      <c r="D4544" t="s">
        <v>3838</v>
      </c>
      <c r="E4544">
        <v>2</v>
      </c>
      <c r="F4544" t="s">
        <v>3828</v>
      </c>
      <c r="G4544">
        <v>3</v>
      </c>
      <c r="H4544" t="s">
        <v>3902</v>
      </c>
      <c r="I4544">
        <v>6</v>
      </c>
      <c r="J4544" t="s">
        <v>36</v>
      </c>
      <c r="K4544" t="s">
        <v>17</v>
      </c>
      <c r="L4544" t="s">
        <v>4066</v>
      </c>
    </row>
    <row r="4545" spans="1:12" x14ac:dyDescent="0.35">
      <c r="A4545" t="s">
        <v>7433</v>
      </c>
      <c r="B4545" t="s">
        <v>58</v>
      </c>
      <c r="C4545" t="s">
        <v>58</v>
      </c>
      <c r="D4545" t="s">
        <v>3858</v>
      </c>
      <c r="E4545">
        <v>1</v>
      </c>
      <c r="F4545" t="s">
        <v>3879</v>
      </c>
      <c r="G4545">
        <v>4</v>
      </c>
      <c r="H4545" t="s">
        <v>3879</v>
      </c>
      <c r="I4545">
        <v>4</v>
      </c>
      <c r="J4545" t="s">
        <v>16</v>
      </c>
      <c r="K4545" t="s">
        <v>3830</v>
      </c>
      <c r="L4545" t="s">
        <v>3998</v>
      </c>
    </row>
    <row r="4546" spans="1:12" x14ac:dyDescent="0.35">
      <c r="A4546" t="s">
        <v>7434</v>
      </c>
      <c r="B4546" t="s">
        <v>47</v>
      </c>
      <c r="C4546" t="s">
        <v>47</v>
      </c>
      <c r="D4546" t="s">
        <v>3834</v>
      </c>
      <c r="E4546">
        <v>5</v>
      </c>
      <c r="F4546" t="s">
        <v>3879</v>
      </c>
      <c r="G4546">
        <v>4</v>
      </c>
      <c r="H4546" t="s">
        <v>3880</v>
      </c>
      <c r="I4546">
        <v>20</v>
      </c>
      <c r="J4546" t="s">
        <v>25</v>
      </c>
      <c r="K4546" t="s">
        <v>3830</v>
      </c>
      <c r="L4546" t="s">
        <v>3932</v>
      </c>
    </row>
    <row r="4547" spans="1:12" x14ac:dyDescent="0.35">
      <c r="A4547" t="s">
        <v>4473</v>
      </c>
      <c r="B4547" t="s">
        <v>3830</v>
      </c>
      <c r="C4547" t="s">
        <v>84</v>
      </c>
      <c r="D4547" t="s">
        <v>3833</v>
      </c>
      <c r="E4547">
        <v>3</v>
      </c>
      <c r="F4547" t="s">
        <v>3839</v>
      </c>
      <c r="G4547">
        <v>1.5</v>
      </c>
      <c r="H4547" t="s">
        <v>4060</v>
      </c>
      <c r="I4547">
        <v>4.5</v>
      </c>
      <c r="J4547" t="s">
        <v>3833</v>
      </c>
      <c r="K4547" t="s">
        <v>17</v>
      </c>
      <c r="L4547" t="s">
        <v>4194</v>
      </c>
    </row>
    <row r="4548" spans="1:12" x14ac:dyDescent="0.35">
      <c r="A4548" t="s">
        <v>7435</v>
      </c>
      <c r="B4548" t="s">
        <v>84</v>
      </c>
      <c r="C4548" t="s">
        <v>84</v>
      </c>
      <c r="D4548" t="s">
        <v>3858</v>
      </c>
      <c r="E4548">
        <v>1</v>
      </c>
      <c r="F4548" t="s">
        <v>3839</v>
      </c>
      <c r="G4548">
        <v>1.5</v>
      </c>
      <c r="H4548" t="s">
        <v>3839</v>
      </c>
      <c r="I4548">
        <v>1.5</v>
      </c>
      <c r="J4548" t="s">
        <v>25</v>
      </c>
      <c r="K4548" t="s">
        <v>3833</v>
      </c>
      <c r="L4548" t="s">
        <v>4795</v>
      </c>
    </row>
    <row r="4549" spans="1:12" x14ac:dyDescent="0.35">
      <c r="A4549" t="s">
        <v>7436</v>
      </c>
      <c r="B4549" t="s">
        <v>24</v>
      </c>
      <c r="C4549" t="s">
        <v>24</v>
      </c>
      <c r="D4549" t="s">
        <v>3834</v>
      </c>
      <c r="E4549">
        <v>5</v>
      </c>
      <c r="F4549" t="s">
        <v>3828</v>
      </c>
      <c r="G4549">
        <v>3</v>
      </c>
      <c r="H4549" t="s">
        <v>3835</v>
      </c>
      <c r="I4549">
        <v>15</v>
      </c>
      <c r="J4549" t="s">
        <v>3833</v>
      </c>
      <c r="K4549" t="s">
        <v>26</v>
      </c>
      <c r="L4549" t="s">
        <v>4393</v>
      </c>
    </row>
    <row r="4550" spans="1:12" x14ac:dyDescent="0.35">
      <c r="A4550" t="s">
        <v>7437</v>
      </c>
      <c r="B4550" t="s">
        <v>31</v>
      </c>
      <c r="C4550" t="s">
        <v>31</v>
      </c>
      <c r="D4550" t="s">
        <v>3834</v>
      </c>
      <c r="E4550">
        <v>5</v>
      </c>
      <c r="F4550" t="s">
        <v>3846</v>
      </c>
      <c r="G4550">
        <v>1</v>
      </c>
      <c r="H4550" t="s">
        <v>3849</v>
      </c>
      <c r="I4550">
        <v>5</v>
      </c>
      <c r="J4550" t="s">
        <v>3833</v>
      </c>
      <c r="K4550" t="s">
        <v>17</v>
      </c>
      <c r="L4550" t="s">
        <v>4727</v>
      </c>
    </row>
    <row r="4551" spans="1:12" x14ac:dyDescent="0.35">
      <c r="A4551" t="s">
        <v>1792</v>
      </c>
      <c r="B4551" t="s">
        <v>24</v>
      </c>
      <c r="C4551" t="s">
        <v>24</v>
      </c>
      <c r="D4551" t="s">
        <v>3827</v>
      </c>
      <c r="E4551">
        <v>3</v>
      </c>
      <c r="F4551" t="s">
        <v>3828</v>
      </c>
      <c r="G4551">
        <v>3</v>
      </c>
      <c r="H4551" t="s">
        <v>3829</v>
      </c>
      <c r="I4551">
        <v>9</v>
      </c>
      <c r="J4551" t="s">
        <v>16</v>
      </c>
      <c r="K4551" t="s">
        <v>26</v>
      </c>
      <c r="L4551" t="s">
        <v>4309</v>
      </c>
    </row>
    <row r="4552" spans="1:12" x14ac:dyDescent="0.35">
      <c r="A4552" t="s">
        <v>7438</v>
      </c>
      <c r="B4552" t="s">
        <v>42</v>
      </c>
      <c r="C4552" t="s">
        <v>42</v>
      </c>
      <c r="D4552" t="s">
        <v>3851</v>
      </c>
      <c r="E4552">
        <v>4</v>
      </c>
      <c r="F4552" t="s">
        <v>3849</v>
      </c>
      <c r="G4552">
        <v>5</v>
      </c>
      <c r="H4552" t="s">
        <v>3880</v>
      </c>
      <c r="I4552">
        <v>20</v>
      </c>
      <c r="J4552" t="s">
        <v>3833</v>
      </c>
      <c r="K4552" t="s">
        <v>17</v>
      </c>
      <c r="L4552" t="s">
        <v>4758</v>
      </c>
    </row>
    <row r="4553" spans="1:12" x14ac:dyDescent="0.35">
      <c r="A4553" t="s">
        <v>1793</v>
      </c>
      <c r="B4553" t="s">
        <v>84</v>
      </c>
      <c r="C4553" t="s">
        <v>84</v>
      </c>
      <c r="D4553" t="s">
        <v>3851</v>
      </c>
      <c r="E4553">
        <v>4</v>
      </c>
      <c r="F4553" t="s">
        <v>3839</v>
      </c>
      <c r="G4553">
        <v>1.5</v>
      </c>
      <c r="H4553" t="s">
        <v>3902</v>
      </c>
      <c r="I4553">
        <v>6</v>
      </c>
      <c r="J4553" t="s">
        <v>16</v>
      </c>
      <c r="K4553" t="s">
        <v>26</v>
      </c>
      <c r="L4553" t="s">
        <v>3861</v>
      </c>
    </row>
    <row r="4554" spans="1:12" x14ac:dyDescent="0.35">
      <c r="A4554" t="s">
        <v>1794</v>
      </c>
      <c r="B4554" t="s">
        <v>58</v>
      </c>
      <c r="C4554" t="s">
        <v>58</v>
      </c>
      <c r="D4554" t="s">
        <v>3827</v>
      </c>
      <c r="E4554">
        <v>3</v>
      </c>
      <c r="F4554" t="s">
        <v>3879</v>
      </c>
      <c r="G4554">
        <v>4</v>
      </c>
      <c r="H4554" t="s">
        <v>3852</v>
      </c>
      <c r="I4554">
        <v>12</v>
      </c>
      <c r="J4554" t="s">
        <v>36</v>
      </c>
      <c r="K4554" t="s">
        <v>17</v>
      </c>
      <c r="L4554" t="s">
        <v>4309</v>
      </c>
    </row>
    <row r="4555" spans="1:12" x14ac:dyDescent="0.35">
      <c r="A4555" t="s">
        <v>4474</v>
      </c>
      <c r="B4555" t="s">
        <v>3825</v>
      </c>
      <c r="C4555" t="s">
        <v>31</v>
      </c>
      <c r="D4555" t="s">
        <v>3851</v>
      </c>
      <c r="E4555">
        <v>4</v>
      </c>
      <c r="F4555" t="s">
        <v>3846</v>
      </c>
      <c r="G4555">
        <v>1</v>
      </c>
      <c r="H4555" t="s">
        <v>3879</v>
      </c>
      <c r="I4555">
        <v>4</v>
      </c>
      <c r="J4555" t="s">
        <v>3825</v>
      </c>
      <c r="K4555" t="s">
        <v>17</v>
      </c>
      <c r="L4555" t="s">
        <v>4431</v>
      </c>
    </row>
    <row r="4556" spans="1:12" x14ac:dyDescent="0.35">
      <c r="A4556" t="s">
        <v>7439</v>
      </c>
      <c r="B4556" t="s">
        <v>58</v>
      </c>
      <c r="C4556" t="s">
        <v>58</v>
      </c>
      <c r="D4556" t="s">
        <v>3838</v>
      </c>
      <c r="E4556">
        <v>2</v>
      </c>
      <c r="F4556" t="s">
        <v>3879</v>
      </c>
      <c r="G4556">
        <v>4</v>
      </c>
      <c r="H4556" t="s">
        <v>3883</v>
      </c>
      <c r="I4556">
        <v>8</v>
      </c>
      <c r="J4556" t="s">
        <v>36</v>
      </c>
      <c r="K4556" t="s">
        <v>3833</v>
      </c>
      <c r="L4556" t="s">
        <v>5225</v>
      </c>
    </row>
    <row r="4557" spans="1:12" x14ac:dyDescent="0.35">
      <c r="A4557" t="s">
        <v>1795</v>
      </c>
      <c r="B4557" t="s">
        <v>24</v>
      </c>
      <c r="C4557" t="s">
        <v>24</v>
      </c>
      <c r="D4557" t="s">
        <v>3834</v>
      </c>
      <c r="E4557">
        <v>5</v>
      </c>
      <c r="F4557" t="s">
        <v>3830</v>
      </c>
      <c r="G4557">
        <v>3</v>
      </c>
      <c r="H4557" t="s">
        <v>3835</v>
      </c>
      <c r="I4557">
        <v>15</v>
      </c>
      <c r="J4557" t="s">
        <v>36</v>
      </c>
      <c r="K4557" t="s">
        <v>26</v>
      </c>
      <c r="L4557" t="s">
        <v>4628</v>
      </c>
    </row>
    <row r="4558" spans="1:12" x14ac:dyDescent="0.35">
      <c r="A4558" t="s">
        <v>7440</v>
      </c>
      <c r="B4558" t="s">
        <v>50</v>
      </c>
      <c r="C4558" t="s">
        <v>50</v>
      </c>
      <c r="D4558" t="s">
        <v>3838</v>
      </c>
      <c r="E4558">
        <v>2</v>
      </c>
      <c r="F4558" t="s">
        <v>3828</v>
      </c>
      <c r="G4558">
        <v>3</v>
      </c>
      <c r="H4558" t="s">
        <v>3902</v>
      </c>
      <c r="I4558">
        <v>6</v>
      </c>
      <c r="J4558" t="s">
        <v>16</v>
      </c>
      <c r="K4558" t="s">
        <v>3833</v>
      </c>
      <c r="L4558" t="s">
        <v>4266</v>
      </c>
    </row>
    <row r="4559" spans="1:12" x14ac:dyDescent="0.35">
      <c r="A4559" t="s">
        <v>7441</v>
      </c>
      <c r="B4559" t="s">
        <v>50</v>
      </c>
      <c r="C4559" t="s">
        <v>50</v>
      </c>
      <c r="D4559" t="s">
        <v>3834</v>
      </c>
      <c r="E4559">
        <v>5</v>
      </c>
      <c r="F4559" t="s">
        <v>3828</v>
      </c>
      <c r="G4559">
        <v>3</v>
      </c>
      <c r="H4559" t="s">
        <v>3835</v>
      </c>
      <c r="I4559">
        <v>15</v>
      </c>
      <c r="J4559" t="s">
        <v>3833</v>
      </c>
      <c r="K4559" t="s">
        <v>26</v>
      </c>
      <c r="L4559" t="s">
        <v>4066</v>
      </c>
    </row>
    <row r="4560" spans="1:12" x14ac:dyDescent="0.35">
      <c r="A4560" t="s">
        <v>1796</v>
      </c>
      <c r="B4560" t="s">
        <v>47</v>
      </c>
      <c r="C4560" t="s">
        <v>47</v>
      </c>
      <c r="D4560" t="s">
        <v>3825</v>
      </c>
      <c r="E4560">
        <v>5</v>
      </c>
      <c r="F4560" t="s">
        <v>3879</v>
      </c>
      <c r="G4560">
        <v>4</v>
      </c>
      <c r="H4560" t="s">
        <v>3880</v>
      </c>
      <c r="I4560">
        <v>20</v>
      </c>
      <c r="J4560" t="s">
        <v>25</v>
      </c>
      <c r="K4560" t="s">
        <v>26</v>
      </c>
      <c r="L4560" t="s">
        <v>4719</v>
      </c>
    </row>
    <row r="4561" spans="1:12" x14ac:dyDescent="0.35">
      <c r="A4561" t="s">
        <v>1797</v>
      </c>
      <c r="B4561" t="s">
        <v>31</v>
      </c>
      <c r="C4561" t="s">
        <v>31</v>
      </c>
      <c r="D4561" t="s">
        <v>3827</v>
      </c>
      <c r="E4561">
        <v>3</v>
      </c>
      <c r="F4561" t="s">
        <v>3846</v>
      </c>
      <c r="G4561">
        <v>1</v>
      </c>
      <c r="H4561" t="s">
        <v>3828</v>
      </c>
      <c r="I4561">
        <v>3</v>
      </c>
      <c r="J4561" t="s">
        <v>36</v>
      </c>
      <c r="K4561" t="s">
        <v>17</v>
      </c>
      <c r="L4561" t="s">
        <v>4352</v>
      </c>
    </row>
    <row r="4562" spans="1:12" x14ac:dyDescent="0.35">
      <c r="A4562" t="s">
        <v>1798</v>
      </c>
      <c r="B4562" t="s">
        <v>84</v>
      </c>
      <c r="C4562" t="s">
        <v>84</v>
      </c>
      <c r="D4562" t="s">
        <v>3838</v>
      </c>
      <c r="E4562">
        <v>2</v>
      </c>
      <c r="F4562" t="s">
        <v>3839</v>
      </c>
      <c r="G4562">
        <v>1.5</v>
      </c>
      <c r="H4562" t="s">
        <v>3828</v>
      </c>
      <c r="I4562">
        <v>3</v>
      </c>
      <c r="J4562" t="s">
        <v>16</v>
      </c>
      <c r="K4562" t="s">
        <v>17</v>
      </c>
      <c r="L4562" t="s">
        <v>3993</v>
      </c>
    </row>
    <row r="4563" spans="1:12" x14ac:dyDescent="0.35">
      <c r="A4563" t="s">
        <v>1799</v>
      </c>
      <c r="B4563" t="s">
        <v>42</v>
      </c>
      <c r="C4563" t="s">
        <v>42</v>
      </c>
      <c r="D4563" t="s">
        <v>3834</v>
      </c>
      <c r="E4563">
        <v>5</v>
      </c>
      <c r="F4563" t="s">
        <v>3849</v>
      </c>
      <c r="G4563">
        <v>5</v>
      </c>
      <c r="H4563" t="s">
        <v>3855</v>
      </c>
      <c r="I4563">
        <v>25</v>
      </c>
      <c r="J4563" t="s">
        <v>16</v>
      </c>
      <c r="K4563" t="s">
        <v>17</v>
      </c>
      <c r="L4563" t="s">
        <v>3987</v>
      </c>
    </row>
    <row r="4564" spans="1:12" x14ac:dyDescent="0.35">
      <c r="A4564" t="s">
        <v>1800</v>
      </c>
      <c r="B4564" t="s">
        <v>47</v>
      </c>
      <c r="C4564" t="s">
        <v>47</v>
      </c>
      <c r="D4564" t="s">
        <v>3834</v>
      </c>
      <c r="E4564">
        <v>5</v>
      </c>
      <c r="F4564" t="s">
        <v>3879</v>
      </c>
      <c r="G4564">
        <v>4</v>
      </c>
      <c r="H4564" t="s">
        <v>3880</v>
      </c>
      <c r="I4564">
        <v>20</v>
      </c>
      <c r="J4564" t="s">
        <v>36</v>
      </c>
      <c r="K4564" t="s">
        <v>17</v>
      </c>
      <c r="L4564" t="s">
        <v>4719</v>
      </c>
    </row>
    <row r="4565" spans="1:12" x14ac:dyDescent="0.35">
      <c r="A4565" t="s">
        <v>7442</v>
      </c>
      <c r="B4565" t="s">
        <v>24</v>
      </c>
      <c r="C4565" t="s">
        <v>24</v>
      </c>
      <c r="D4565" t="s">
        <v>3838</v>
      </c>
      <c r="E4565">
        <v>2</v>
      </c>
      <c r="F4565" t="s">
        <v>3828</v>
      </c>
      <c r="G4565">
        <v>3</v>
      </c>
      <c r="H4565" t="s">
        <v>3902</v>
      </c>
      <c r="I4565">
        <v>6</v>
      </c>
      <c r="J4565" t="s">
        <v>3833</v>
      </c>
      <c r="K4565" t="s">
        <v>17</v>
      </c>
      <c r="L4565" t="s">
        <v>3833</v>
      </c>
    </row>
    <row r="4566" spans="1:12" x14ac:dyDescent="0.35">
      <c r="A4566" t="s">
        <v>7443</v>
      </c>
      <c r="B4566" t="s">
        <v>24</v>
      </c>
      <c r="C4566" t="s">
        <v>24</v>
      </c>
      <c r="D4566" t="s">
        <v>3834</v>
      </c>
      <c r="E4566">
        <v>5</v>
      </c>
      <c r="F4566" t="s">
        <v>3828</v>
      </c>
      <c r="G4566">
        <v>3</v>
      </c>
      <c r="H4566" t="s">
        <v>3835</v>
      </c>
      <c r="I4566">
        <v>15</v>
      </c>
      <c r="J4566" t="s">
        <v>3830</v>
      </c>
      <c r="K4566" t="s">
        <v>26</v>
      </c>
      <c r="L4566" t="s">
        <v>4076</v>
      </c>
    </row>
    <row r="4567" spans="1:12" x14ac:dyDescent="0.35">
      <c r="A4567" t="s">
        <v>7444</v>
      </c>
      <c r="B4567" t="s">
        <v>47</v>
      </c>
      <c r="C4567" t="s">
        <v>47</v>
      </c>
      <c r="D4567" t="s">
        <v>3834</v>
      </c>
      <c r="E4567">
        <v>5</v>
      </c>
      <c r="F4567" t="s">
        <v>3879</v>
      </c>
      <c r="G4567">
        <v>4</v>
      </c>
      <c r="H4567" t="s">
        <v>3880</v>
      </c>
      <c r="I4567">
        <v>20</v>
      </c>
      <c r="J4567" t="s">
        <v>3833</v>
      </c>
      <c r="K4567" t="s">
        <v>26</v>
      </c>
      <c r="L4567" t="s">
        <v>5035</v>
      </c>
    </row>
    <row r="4568" spans="1:12" x14ac:dyDescent="0.35">
      <c r="A4568" t="s">
        <v>4475</v>
      </c>
      <c r="B4568" t="s">
        <v>3830</v>
      </c>
      <c r="C4568" t="s">
        <v>3826</v>
      </c>
      <c r="D4568" t="s">
        <v>3838</v>
      </c>
      <c r="E4568">
        <v>2</v>
      </c>
      <c r="F4568" t="s">
        <v>3828</v>
      </c>
      <c r="G4568">
        <v>3</v>
      </c>
      <c r="H4568" t="s">
        <v>3902</v>
      </c>
      <c r="I4568">
        <v>6</v>
      </c>
      <c r="J4568" t="s">
        <v>3833</v>
      </c>
      <c r="K4568" t="s">
        <v>3833</v>
      </c>
      <c r="L4568" t="s">
        <v>4354</v>
      </c>
    </row>
    <row r="4569" spans="1:12" x14ac:dyDescent="0.35">
      <c r="A4569" t="s">
        <v>7445</v>
      </c>
      <c r="B4569" t="s">
        <v>50</v>
      </c>
      <c r="C4569" t="s">
        <v>50</v>
      </c>
      <c r="D4569" t="s">
        <v>3827</v>
      </c>
      <c r="E4569">
        <v>3</v>
      </c>
      <c r="F4569" t="s">
        <v>3828</v>
      </c>
      <c r="G4569">
        <v>3</v>
      </c>
      <c r="H4569" t="s">
        <v>3829</v>
      </c>
      <c r="I4569">
        <v>9</v>
      </c>
      <c r="J4569" t="s">
        <v>3830</v>
      </c>
      <c r="K4569" t="s">
        <v>26</v>
      </c>
      <c r="L4569" t="s">
        <v>4745</v>
      </c>
    </row>
    <row r="4570" spans="1:12" x14ac:dyDescent="0.35">
      <c r="A4570" t="s">
        <v>4476</v>
      </c>
      <c r="B4570" t="s">
        <v>3833</v>
      </c>
      <c r="C4570" t="s">
        <v>31</v>
      </c>
      <c r="D4570" t="s">
        <v>3851</v>
      </c>
      <c r="E4570">
        <v>4</v>
      </c>
      <c r="F4570" t="s">
        <v>3846</v>
      </c>
      <c r="G4570">
        <v>1</v>
      </c>
      <c r="H4570" t="s">
        <v>3879</v>
      </c>
      <c r="I4570">
        <v>4</v>
      </c>
      <c r="J4570" t="s">
        <v>3833</v>
      </c>
      <c r="K4570" t="s">
        <v>26</v>
      </c>
      <c r="L4570" t="s">
        <v>4056</v>
      </c>
    </row>
    <row r="4571" spans="1:12" x14ac:dyDescent="0.35">
      <c r="A4571" t="s">
        <v>1801</v>
      </c>
      <c r="B4571" t="s">
        <v>47</v>
      </c>
      <c r="C4571" t="s">
        <v>47</v>
      </c>
      <c r="D4571" t="s">
        <v>3834</v>
      </c>
      <c r="E4571">
        <v>5</v>
      </c>
      <c r="F4571" t="s">
        <v>3879</v>
      </c>
      <c r="G4571">
        <v>4</v>
      </c>
      <c r="H4571" t="s">
        <v>3880</v>
      </c>
      <c r="I4571">
        <v>20</v>
      </c>
      <c r="J4571" t="s">
        <v>36</v>
      </c>
      <c r="K4571" t="s">
        <v>17</v>
      </c>
      <c r="L4571" t="s">
        <v>4631</v>
      </c>
    </row>
    <row r="4572" spans="1:12" x14ac:dyDescent="0.35">
      <c r="A4572" t="s">
        <v>1802</v>
      </c>
      <c r="B4572" t="s">
        <v>50</v>
      </c>
      <c r="C4572" t="s">
        <v>50</v>
      </c>
      <c r="D4572" t="s">
        <v>3834</v>
      </c>
      <c r="E4572">
        <v>5</v>
      </c>
      <c r="F4572" t="s">
        <v>3828</v>
      </c>
      <c r="G4572">
        <v>3</v>
      </c>
      <c r="H4572" t="s">
        <v>3835</v>
      </c>
      <c r="I4572">
        <v>15</v>
      </c>
      <c r="J4572" t="s">
        <v>25</v>
      </c>
      <c r="K4572" t="s">
        <v>26</v>
      </c>
      <c r="L4572" t="s">
        <v>4123</v>
      </c>
    </row>
    <row r="4573" spans="1:12" x14ac:dyDescent="0.35">
      <c r="A4573" t="s">
        <v>1803</v>
      </c>
      <c r="B4573" t="s">
        <v>47</v>
      </c>
      <c r="C4573" t="s">
        <v>47</v>
      </c>
      <c r="D4573" t="s">
        <v>3827</v>
      </c>
      <c r="E4573">
        <v>3</v>
      </c>
      <c r="F4573" t="s">
        <v>3879</v>
      </c>
      <c r="G4573">
        <v>4</v>
      </c>
      <c r="H4573" t="s">
        <v>3852</v>
      </c>
      <c r="I4573">
        <v>12</v>
      </c>
      <c r="J4573" t="s">
        <v>25</v>
      </c>
      <c r="K4573" t="s">
        <v>26</v>
      </c>
      <c r="L4573" t="s">
        <v>4132</v>
      </c>
    </row>
    <row r="4574" spans="1:12" x14ac:dyDescent="0.35">
      <c r="A4574" t="s">
        <v>1804</v>
      </c>
      <c r="B4574" t="s">
        <v>3825</v>
      </c>
      <c r="C4574" t="s">
        <v>15</v>
      </c>
      <c r="D4574" t="s">
        <v>3827</v>
      </c>
      <c r="E4574">
        <v>3</v>
      </c>
      <c r="F4574" t="s">
        <v>3842</v>
      </c>
      <c r="G4574">
        <v>2</v>
      </c>
      <c r="H4574" t="s">
        <v>3902</v>
      </c>
      <c r="I4574">
        <v>6</v>
      </c>
      <c r="J4574" t="s">
        <v>36</v>
      </c>
      <c r="K4574" t="s">
        <v>17</v>
      </c>
      <c r="L4574" t="s">
        <v>4401</v>
      </c>
    </row>
    <row r="4575" spans="1:12" x14ac:dyDescent="0.35">
      <c r="A4575" t="s">
        <v>7446</v>
      </c>
      <c r="B4575" t="s">
        <v>47</v>
      </c>
      <c r="C4575" t="s">
        <v>47</v>
      </c>
      <c r="D4575" t="s">
        <v>3858</v>
      </c>
      <c r="E4575">
        <v>1</v>
      </c>
      <c r="F4575" t="s">
        <v>3879</v>
      </c>
      <c r="G4575">
        <v>4</v>
      </c>
      <c r="H4575" t="s">
        <v>3879</v>
      </c>
      <c r="I4575">
        <v>4</v>
      </c>
      <c r="J4575" t="s">
        <v>3825</v>
      </c>
      <c r="K4575" t="s">
        <v>3833</v>
      </c>
      <c r="L4575" t="s">
        <v>4453</v>
      </c>
    </row>
    <row r="4576" spans="1:12" x14ac:dyDescent="0.35">
      <c r="A4576" t="s">
        <v>7447</v>
      </c>
      <c r="B4576" t="s">
        <v>31</v>
      </c>
      <c r="C4576" t="s">
        <v>31</v>
      </c>
      <c r="D4576" t="s">
        <v>3827</v>
      </c>
      <c r="E4576">
        <v>3</v>
      </c>
      <c r="F4576" t="s">
        <v>3846</v>
      </c>
      <c r="G4576">
        <v>1</v>
      </c>
      <c r="H4576" t="s">
        <v>3828</v>
      </c>
      <c r="I4576">
        <v>3</v>
      </c>
      <c r="J4576" t="s">
        <v>16</v>
      </c>
      <c r="K4576" t="s">
        <v>3825</v>
      </c>
      <c r="L4576" t="s">
        <v>5120</v>
      </c>
    </row>
    <row r="4577" spans="1:12" x14ac:dyDescent="0.35">
      <c r="A4577" t="s">
        <v>7448</v>
      </c>
      <c r="B4577" t="s">
        <v>50</v>
      </c>
      <c r="C4577" t="s">
        <v>50</v>
      </c>
      <c r="D4577" t="s">
        <v>3851</v>
      </c>
      <c r="E4577">
        <v>4</v>
      </c>
      <c r="F4577" t="s">
        <v>3828</v>
      </c>
      <c r="G4577">
        <v>3</v>
      </c>
      <c r="H4577" t="s">
        <v>3825</v>
      </c>
      <c r="I4577">
        <v>12</v>
      </c>
      <c r="J4577" t="s">
        <v>3830</v>
      </c>
      <c r="K4577" t="s">
        <v>26</v>
      </c>
      <c r="L4577" t="s">
        <v>3912</v>
      </c>
    </row>
    <row r="4578" spans="1:12" x14ac:dyDescent="0.35">
      <c r="A4578" t="s">
        <v>7449</v>
      </c>
      <c r="B4578" t="s">
        <v>15</v>
      </c>
      <c r="C4578" t="s">
        <v>15</v>
      </c>
      <c r="D4578" t="s">
        <v>3838</v>
      </c>
      <c r="E4578">
        <v>2</v>
      </c>
      <c r="F4578" t="s">
        <v>3842</v>
      </c>
      <c r="G4578">
        <v>2</v>
      </c>
      <c r="H4578" t="s">
        <v>3879</v>
      </c>
      <c r="I4578">
        <v>4</v>
      </c>
      <c r="J4578" t="s">
        <v>3833</v>
      </c>
      <c r="K4578" t="s">
        <v>3833</v>
      </c>
      <c r="L4578" t="s">
        <v>4509</v>
      </c>
    </row>
    <row r="4579" spans="1:12" x14ac:dyDescent="0.35">
      <c r="A4579" t="s">
        <v>7450</v>
      </c>
      <c r="B4579" t="s">
        <v>24</v>
      </c>
      <c r="C4579" t="s">
        <v>24</v>
      </c>
      <c r="D4579" t="s">
        <v>3834</v>
      </c>
      <c r="E4579">
        <v>5</v>
      </c>
      <c r="F4579" t="s">
        <v>3828</v>
      </c>
      <c r="G4579">
        <v>3</v>
      </c>
      <c r="H4579" t="s">
        <v>3835</v>
      </c>
      <c r="I4579">
        <v>15</v>
      </c>
      <c r="J4579" t="s">
        <v>36</v>
      </c>
      <c r="K4579" t="s">
        <v>3833</v>
      </c>
      <c r="L4579" t="s">
        <v>3907</v>
      </c>
    </row>
    <row r="4580" spans="1:12" x14ac:dyDescent="0.35">
      <c r="A4580" t="s">
        <v>7451</v>
      </c>
      <c r="B4580" t="s">
        <v>42</v>
      </c>
      <c r="C4580" t="s">
        <v>42</v>
      </c>
      <c r="D4580" t="s">
        <v>3858</v>
      </c>
      <c r="E4580">
        <v>1</v>
      </c>
      <c r="F4580" t="s">
        <v>3849</v>
      </c>
      <c r="G4580">
        <v>5</v>
      </c>
      <c r="H4580" t="s">
        <v>3849</v>
      </c>
      <c r="I4580">
        <v>5</v>
      </c>
      <c r="J4580" t="s">
        <v>3833</v>
      </c>
      <c r="K4580" t="s">
        <v>17</v>
      </c>
      <c r="L4580" t="s">
        <v>4046</v>
      </c>
    </row>
    <row r="4581" spans="1:12" x14ac:dyDescent="0.35">
      <c r="A4581" t="s">
        <v>7452</v>
      </c>
      <c r="B4581" t="s">
        <v>31</v>
      </c>
      <c r="C4581" t="s">
        <v>31</v>
      </c>
      <c r="D4581" t="s">
        <v>3851</v>
      </c>
      <c r="E4581">
        <v>4</v>
      </c>
      <c r="F4581" t="s">
        <v>3846</v>
      </c>
      <c r="G4581">
        <v>1</v>
      </c>
      <c r="H4581" t="s">
        <v>3825</v>
      </c>
      <c r="I4581">
        <v>4</v>
      </c>
      <c r="J4581" t="s">
        <v>3833</v>
      </c>
      <c r="K4581" t="s">
        <v>26</v>
      </c>
      <c r="L4581" t="s">
        <v>3997</v>
      </c>
    </row>
    <row r="4582" spans="1:12" x14ac:dyDescent="0.35">
      <c r="A4582" t="s">
        <v>7453</v>
      </c>
      <c r="B4582" t="s">
        <v>58</v>
      </c>
      <c r="C4582" t="s">
        <v>58</v>
      </c>
      <c r="D4582" t="s">
        <v>3858</v>
      </c>
      <c r="E4582">
        <v>1</v>
      </c>
      <c r="F4582" t="s">
        <v>3879</v>
      </c>
      <c r="G4582">
        <v>4</v>
      </c>
      <c r="H4582" t="s">
        <v>3879</v>
      </c>
      <c r="I4582">
        <v>4</v>
      </c>
      <c r="J4582" t="s">
        <v>3825</v>
      </c>
      <c r="K4582" t="s">
        <v>26</v>
      </c>
      <c r="L4582" t="s">
        <v>4816</v>
      </c>
    </row>
    <row r="4583" spans="1:12" x14ac:dyDescent="0.35">
      <c r="A4583" t="s">
        <v>1805</v>
      </c>
      <c r="B4583" t="s">
        <v>47</v>
      </c>
      <c r="C4583" t="s">
        <v>47</v>
      </c>
      <c r="D4583" t="s">
        <v>3838</v>
      </c>
      <c r="E4583">
        <v>2</v>
      </c>
      <c r="F4583" t="s">
        <v>3879</v>
      </c>
      <c r="G4583">
        <v>4</v>
      </c>
      <c r="H4583" t="s">
        <v>3883</v>
      </c>
      <c r="I4583">
        <v>8</v>
      </c>
      <c r="J4583" t="s">
        <v>16</v>
      </c>
      <c r="K4583" t="s">
        <v>17</v>
      </c>
      <c r="L4583" t="s">
        <v>4708</v>
      </c>
    </row>
    <row r="4584" spans="1:12" x14ac:dyDescent="0.35">
      <c r="A4584" t="s">
        <v>1806</v>
      </c>
      <c r="B4584" t="s">
        <v>42</v>
      </c>
      <c r="C4584" t="s">
        <v>42</v>
      </c>
      <c r="D4584" t="s">
        <v>3838</v>
      </c>
      <c r="E4584">
        <v>2</v>
      </c>
      <c r="F4584" t="s">
        <v>3849</v>
      </c>
      <c r="G4584">
        <v>5</v>
      </c>
      <c r="H4584" t="s">
        <v>3843</v>
      </c>
      <c r="I4584">
        <v>10</v>
      </c>
      <c r="J4584" t="s">
        <v>16</v>
      </c>
      <c r="K4584" t="s">
        <v>17</v>
      </c>
      <c r="L4584" t="s">
        <v>3888</v>
      </c>
    </row>
    <row r="4585" spans="1:12" x14ac:dyDescent="0.35">
      <c r="A4585" t="s">
        <v>7454</v>
      </c>
      <c r="B4585" t="s">
        <v>50</v>
      </c>
      <c r="C4585" t="s">
        <v>50</v>
      </c>
      <c r="D4585" t="s">
        <v>3858</v>
      </c>
      <c r="E4585">
        <v>1</v>
      </c>
      <c r="F4585" t="s">
        <v>3828</v>
      </c>
      <c r="G4585">
        <v>3</v>
      </c>
      <c r="H4585" t="s">
        <v>3828</v>
      </c>
      <c r="I4585">
        <v>3</v>
      </c>
      <c r="J4585" t="s">
        <v>3833</v>
      </c>
      <c r="K4585" t="s">
        <v>26</v>
      </c>
      <c r="L4585" t="s">
        <v>4083</v>
      </c>
    </row>
    <row r="4586" spans="1:12" x14ac:dyDescent="0.35">
      <c r="A4586" t="s">
        <v>1807</v>
      </c>
      <c r="B4586" t="s">
        <v>58</v>
      </c>
      <c r="C4586" t="s">
        <v>58</v>
      </c>
      <c r="D4586" t="s">
        <v>3838</v>
      </c>
      <c r="E4586">
        <v>2</v>
      </c>
      <c r="F4586" t="s">
        <v>3879</v>
      </c>
      <c r="G4586">
        <v>4</v>
      </c>
      <c r="H4586" t="s">
        <v>3825</v>
      </c>
      <c r="I4586">
        <v>8</v>
      </c>
      <c r="J4586" t="s">
        <v>25</v>
      </c>
      <c r="K4586" t="s">
        <v>17</v>
      </c>
      <c r="L4586" t="s">
        <v>3861</v>
      </c>
    </row>
    <row r="4587" spans="1:12" x14ac:dyDescent="0.35">
      <c r="A4587" t="s">
        <v>1808</v>
      </c>
      <c r="B4587" t="s">
        <v>84</v>
      </c>
      <c r="C4587" t="s">
        <v>84</v>
      </c>
      <c r="D4587" t="s">
        <v>3827</v>
      </c>
      <c r="E4587">
        <v>3</v>
      </c>
      <c r="F4587" t="s">
        <v>3839</v>
      </c>
      <c r="G4587">
        <v>1.5</v>
      </c>
      <c r="H4587" t="s">
        <v>4060</v>
      </c>
      <c r="I4587">
        <v>4.5</v>
      </c>
      <c r="J4587" t="s">
        <v>36</v>
      </c>
      <c r="K4587" t="s">
        <v>26</v>
      </c>
      <c r="L4587" t="s">
        <v>4235</v>
      </c>
    </row>
    <row r="4588" spans="1:12" x14ac:dyDescent="0.35">
      <c r="A4588" t="s">
        <v>1809</v>
      </c>
      <c r="B4588" t="s">
        <v>42</v>
      </c>
      <c r="C4588" t="s">
        <v>42</v>
      </c>
      <c r="D4588" t="s">
        <v>3827</v>
      </c>
      <c r="E4588">
        <v>3</v>
      </c>
      <c r="F4588" t="s">
        <v>3849</v>
      </c>
      <c r="G4588">
        <v>5</v>
      </c>
      <c r="H4588" t="s">
        <v>3835</v>
      </c>
      <c r="I4588">
        <v>15</v>
      </c>
      <c r="J4588" t="s">
        <v>36</v>
      </c>
      <c r="K4588" t="s">
        <v>17</v>
      </c>
      <c r="L4588" t="s">
        <v>4226</v>
      </c>
    </row>
    <row r="4589" spans="1:12" x14ac:dyDescent="0.35">
      <c r="A4589" t="s">
        <v>7455</v>
      </c>
      <c r="B4589" t="s">
        <v>24</v>
      </c>
      <c r="C4589" t="s">
        <v>24</v>
      </c>
      <c r="D4589" t="s">
        <v>3838</v>
      </c>
      <c r="E4589">
        <v>2</v>
      </c>
      <c r="F4589" t="s">
        <v>3828</v>
      </c>
      <c r="G4589">
        <v>3</v>
      </c>
      <c r="H4589" t="s">
        <v>3902</v>
      </c>
      <c r="I4589">
        <v>6</v>
      </c>
      <c r="J4589" t="s">
        <v>16</v>
      </c>
      <c r="K4589" t="s">
        <v>3833</v>
      </c>
      <c r="L4589" t="s">
        <v>4864</v>
      </c>
    </row>
    <row r="4590" spans="1:12" x14ac:dyDescent="0.35">
      <c r="A4590" t="s">
        <v>7456</v>
      </c>
      <c r="B4590" t="s">
        <v>15</v>
      </c>
      <c r="C4590" t="s">
        <v>15</v>
      </c>
      <c r="D4590" t="s">
        <v>3834</v>
      </c>
      <c r="E4590">
        <v>5</v>
      </c>
      <c r="F4590" t="s">
        <v>3842</v>
      </c>
      <c r="G4590">
        <v>2</v>
      </c>
      <c r="H4590" t="s">
        <v>3843</v>
      </c>
      <c r="I4590">
        <v>10</v>
      </c>
      <c r="J4590" t="s">
        <v>25</v>
      </c>
      <c r="K4590" t="s">
        <v>3825</v>
      </c>
      <c r="L4590" t="s">
        <v>4214</v>
      </c>
    </row>
    <row r="4591" spans="1:12" x14ac:dyDescent="0.35">
      <c r="A4591" t="s">
        <v>7457</v>
      </c>
      <c r="B4591" t="s">
        <v>47</v>
      </c>
      <c r="C4591" t="s">
        <v>47</v>
      </c>
      <c r="D4591" t="s">
        <v>3827</v>
      </c>
      <c r="E4591">
        <v>3</v>
      </c>
      <c r="F4591" t="s">
        <v>3879</v>
      </c>
      <c r="G4591">
        <v>4</v>
      </c>
      <c r="H4591" t="s">
        <v>3852</v>
      </c>
      <c r="I4591">
        <v>12</v>
      </c>
      <c r="J4591" t="s">
        <v>3830</v>
      </c>
      <c r="K4591" t="s">
        <v>3830</v>
      </c>
      <c r="L4591" t="s">
        <v>4478</v>
      </c>
    </row>
    <row r="4592" spans="1:12" x14ac:dyDescent="0.35">
      <c r="A4592" t="s">
        <v>7458</v>
      </c>
      <c r="B4592" t="s">
        <v>15</v>
      </c>
      <c r="C4592" t="s">
        <v>15</v>
      </c>
      <c r="D4592" t="s">
        <v>3851</v>
      </c>
      <c r="E4592">
        <v>4</v>
      </c>
      <c r="F4592" t="s">
        <v>3842</v>
      </c>
      <c r="G4592">
        <v>2</v>
      </c>
      <c r="H4592" t="s">
        <v>3883</v>
      </c>
      <c r="I4592">
        <v>8</v>
      </c>
      <c r="J4592" t="s">
        <v>3830</v>
      </c>
      <c r="K4592" t="s">
        <v>3833</v>
      </c>
      <c r="L4592" t="s">
        <v>3903</v>
      </c>
    </row>
    <row r="4593" spans="1:12" x14ac:dyDescent="0.35">
      <c r="A4593" t="s">
        <v>1810</v>
      </c>
      <c r="B4593" t="s">
        <v>24</v>
      </c>
      <c r="C4593" t="s">
        <v>24</v>
      </c>
      <c r="D4593" t="s">
        <v>3834</v>
      </c>
      <c r="E4593">
        <v>5</v>
      </c>
      <c r="F4593" t="s">
        <v>3828</v>
      </c>
      <c r="G4593">
        <v>3</v>
      </c>
      <c r="H4593" t="s">
        <v>3835</v>
      </c>
      <c r="I4593">
        <v>15</v>
      </c>
      <c r="J4593" t="s">
        <v>25</v>
      </c>
      <c r="K4593" t="s">
        <v>17</v>
      </c>
      <c r="L4593" t="s">
        <v>4138</v>
      </c>
    </row>
    <row r="4594" spans="1:12" x14ac:dyDescent="0.35">
      <c r="A4594" t="s">
        <v>7459</v>
      </c>
      <c r="B4594" t="s">
        <v>24</v>
      </c>
      <c r="C4594" t="s">
        <v>24</v>
      </c>
      <c r="D4594" t="s">
        <v>3838</v>
      </c>
      <c r="E4594">
        <v>2</v>
      </c>
      <c r="F4594" t="s">
        <v>3828</v>
      </c>
      <c r="G4594">
        <v>3</v>
      </c>
      <c r="H4594" t="s">
        <v>3902</v>
      </c>
      <c r="I4594">
        <v>6</v>
      </c>
      <c r="J4594" t="s">
        <v>3830</v>
      </c>
      <c r="K4594" t="s">
        <v>17</v>
      </c>
      <c r="L4594" t="s">
        <v>4823</v>
      </c>
    </row>
    <row r="4595" spans="1:12" x14ac:dyDescent="0.35">
      <c r="A4595" t="s">
        <v>7460</v>
      </c>
      <c r="B4595" t="s">
        <v>31</v>
      </c>
      <c r="C4595" t="s">
        <v>31</v>
      </c>
      <c r="D4595" t="s">
        <v>3834</v>
      </c>
      <c r="E4595">
        <v>5</v>
      </c>
      <c r="F4595" t="s">
        <v>3846</v>
      </c>
      <c r="G4595">
        <v>1</v>
      </c>
      <c r="H4595" t="s">
        <v>3849</v>
      </c>
      <c r="I4595">
        <v>5</v>
      </c>
      <c r="J4595" t="s">
        <v>3833</v>
      </c>
      <c r="K4595" t="s">
        <v>17</v>
      </c>
      <c r="L4595" t="s">
        <v>5168</v>
      </c>
    </row>
    <row r="4596" spans="1:12" x14ac:dyDescent="0.35">
      <c r="A4596" t="s">
        <v>1811</v>
      </c>
      <c r="B4596" t="s">
        <v>3825</v>
      </c>
      <c r="C4596" t="s">
        <v>31</v>
      </c>
      <c r="D4596" t="s">
        <v>3838</v>
      </c>
      <c r="E4596">
        <v>2</v>
      </c>
      <c r="F4596" t="s">
        <v>3846</v>
      </c>
      <c r="G4596">
        <v>1</v>
      </c>
      <c r="H4596" t="s">
        <v>3842</v>
      </c>
      <c r="I4596">
        <v>2</v>
      </c>
      <c r="J4596" t="s">
        <v>16</v>
      </c>
      <c r="K4596" t="s">
        <v>26</v>
      </c>
      <c r="L4596" t="s">
        <v>4400</v>
      </c>
    </row>
    <row r="4597" spans="1:12" x14ac:dyDescent="0.35">
      <c r="A4597" t="s">
        <v>7461</v>
      </c>
      <c r="B4597" t="s">
        <v>42</v>
      </c>
      <c r="C4597" t="s">
        <v>42</v>
      </c>
      <c r="D4597" t="s">
        <v>3838</v>
      </c>
      <c r="E4597">
        <v>2</v>
      </c>
      <c r="F4597" t="s">
        <v>3849</v>
      </c>
      <c r="G4597">
        <v>5</v>
      </c>
      <c r="H4597" t="s">
        <v>3843</v>
      </c>
      <c r="I4597">
        <v>10</v>
      </c>
      <c r="J4597" t="s">
        <v>3833</v>
      </c>
      <c r="K4597" t="s">
        <v>26</v>
      </c>
      <c r="L4597" t="s">
        <v>4022</v>
      </c>
    </row>
    <row r="4598" spans="1:12" x14ac:dyDescent="0.35">
      <c r="A4598" t="s">
        <v>4477</v>
      </c>
      <c r="B4598" t="s">
        <v>3825</v>
      </c>
      <c r="C4598" t="s">
        <v>3826</v>
      </c>
      <c r="D4598" t="s">
        <v>3858</v>
      </c>
      <c r="E4598">
        <v>1</v>
      </c>
      <c r="F4598" t="s">
        <v>3828</v>
      </c>
      <c r="G4598">
        <v>3</v>
      </c>
      <c r="H4598" t="s">
        <v>3828</v>
      </c>
      <c r="I4598">
        <v>3</v>
      </c>
      <c r="J4598" t="s">
        <v>3833</v>
      </c>
      <c r="K4598" t="s">
        <v>3833</v>
      </c>
      <c r="L4598" t="s">
        <v>4478</v>
      </c>
    </row>
    <row r="4599" spans="1:12" x14ac:dyDescent="0.35">
      <c r="A4599" t="s">
        <v>1812</v>
      </c>
      <c r="B4599" t="s">
        <v>58</v>
      </c>
      <c r="C4599" t="s">
        <v>58</v>
      </c>
      <c r="D4599" t="s">
        <v>3838</v>
      </c>
      <c r="E4599">
        <v>2</v>
      </c>
      <c r="F4599" t="s">
        <v>3879</v>
      </c>
      <c r="G4599">
        <v>4</v>
      </c>
      <c r="H4599" t="s">
        <v>3883</v>
      </c>
      <c r="I4599">
        <v>8</v>
      </c>
      <c r="J4599" t="s">
        <v>16</v>
      </c>
      <c r="K4599" t="s">
        <v>26</v>
      </c>
      <c r="L4599" t="s">
        <v>4000</v>
      </c>
    </row>
    <row r="4600" spans="1:12" x14ac:dyDescent="0.35">
      <c r="A4600" t="s">
        <v>7462</v>
      </c>
      <c r="B4600" t="s">
        <v>84</v>
      </c>
      <c r="C4600" t="s">
        <v>84</v>
      </c>
      <c r="D4600" t="s">
        <v>3851</v>
      </c>
      <c r="E4600">
        <v>4</v>
      </c>
      <c r="F4600" t="s">
        <v>3839</v>
      </c>
      <c r="G4600">
        <v>1.5</v>
      </c>
      <c r="H4600" t="s">
        <v>3902</v>
      </c>
      <c r="I4600">
        <v>6</v>
      </c>
      <c r="J4600" t="s">
        <v>3833</v>
      </c>
      <c r="K4600" t="s">
        <v>26</v>
      </c>
      <c r="L4600" t="s">
        <v>4219</v>
      </c>
    </row>
    <row r="4601" spans="1:12" x14ac:dyDescent="0.35">
      <c r="A4601" t="s">
        <v>7463</v>
      </c>
      <c r="B4601" t="s">
        <v>58</v>
      </c>
      <c r="C4601" t="s">
        <v>58</v>
      </c>
      <c r="D4601" t="s">
        <v>3838</v>
      </c>
      <c r="E4601">
        <v>2</v>
      </c>
      <c r="F4601" t="s">
        <v>3879</v>
      </c>
      <c r="G4601">
        <v>4</v>
      </c>
      <c r="H4601" t="s">
        <v>3883</v>
      </c>
      <c r="I4601">
        <v>8</v>
      </c>
      <c r="J4601" t="s">
        <v>3833</v>
      </c>
      <c r="K4601" t="s">
        <v>26</v>
      </c>
      <c r="L4601" t="s">
        <v>4633</v>
      </c>
    </row>
    <row r="4602" spans="1:12" x14ac:dyDescent="0.35">
      <c r="A4602" t="s">
        <v>1813</v>
      </c>
      <c r="B4602" t="s">
        <v>50</v>
      </c>
      <c r="C4602" t="s">
        <v>50</v>
      </c>
      <c r="D4602" t="s">
        <v>3825</v>
      </c>
      <c r="E4602">
        <v>2</v>
      </c>
      <c r="F4602" t="s">
        <v>3828</v>
      </c>
      <c r="G4602">
        <v>3</v>
      </c>
      <c r="H4602" t="s">
        <v>3902</v>
      </c>
      <c r="I4602">
        <v>6</v>
      </c>
      <c r="J4602" t="s">
        <v>16</v>
      </c>
      <c r="K4602" t="s">
        <v>17</v>
      </c>
      <c r="L4602" t="s">
        <v>4032</v>
      </c>
    </row>
    <row r="4603" spans="1:12" x14ac:dyDescent="0.35">
      <c r="A4603" t="s">
        <v>7464</v>
      </c>
      <c r="B4603" t="s">
        <v>15</v>
      </c>
      <c r="C4603" t="s">
        <v>15</v>
      </c>
      <c r="D4603" t="s">
        <v>3834</v>
      </c>
      <c r="E4603">
        <v>5</v>
      </c>
      <c r="F4603" t="s">
        <v>3842</v>
      </c>
      <c r="G4603">
        <v>2</v>
      </c>
      <c r="H4603" t="s">
        <v>3843</v>
      </c>
      <c r="I4603">
        <v>10</v>
      </c>
      <c r="J4603" t="s">
        <v>3825</v>
      </c>
      <c r="K4603" t="s">
        <v>3833</v>
      </c>
      <c r="L4603" t="s">
        <v>3919</v>
      </c>
    </row>
    <row r="4604" spans="1:12" x14ac:dyDescent="0.35">
      <c r="A4604" t="s">
        <v>1814</v>
      </c>
      <c r="B4604" t="s">
        <v>31</v>
      </c>
      <c r="C4604" t="s">
        <v>31</v>
      </c>
      <c r="D4604" t="s">
        <v>3834</v>
      </c>
      <c r="E4604">
        <v>5</v>
      </c>
      <c r="F4604" t="s">
        <v>3846</v>
      </c>
      <c r="G4604">
        <v>1</v>
      </c>
      <c r="H4604" t="s">
        <v>3849</v>
      </c>
      <c r="I4604">
        <v>5</v>
      </c>
      <c r="J4604" t="s">
        <v>16</v>
      </c>
      <c r="K4604" t="s">
        <v>26</v>
      </c>
      <c r="L4604" t="s">
        <v>5120</v>
      </c>
    </row>
    <row r="4605" spans="1:12" x14ac:dyDescent="0.35">
      <c r="A4605" t="s">
        <v>7465</v>
      </c>
      <c r="B4605" t="s">
        <v>24</v>
      </c>
      <c r="C4605" t="s">
        <v>24</v>
      </c>
      <c r="D4605" t="s">
        <v>3834</v>
      </c>
      <c r="E4605">
        <v>5</v>
      </c>
      <c r="F4605" t="s">
        <v>3828</v>
      </c>
      <c r="G4605">
        <v>3</v>
      </c>
      <c r="H4605" t="s">
        <v>3835</v>
      </c>
      <c r="I4605">
        <v>15</v>
      </c>
      <c r="J4605" t="s">
        <v>36</v>
      </c>
      <c r="K4605" t="s">
        <v>3833</v>
      </c>
      <c r="L4605" t="s">
        <v>3940</v>
      </c>
    </row>
    <row r="4606" spans="1:12" x14ac:dyDescent="0.35">
      <c r="A4606" t="s">
        <v>1815</v>
      </c>
      <c r="B4606" t="s">
        <v>15</v>
      </c>
      <c r="C4606" t="s">
        <v>15</v>
      </c>
      <c r="D4606" t="s">
        <v>3858</v>
      </c>
      <c r="E4606">
        <v>1</v>
      </c>
      <c r="F4606" t="s">
        <v>3842</v>
      </c>
      <c r="G4606">
        <v>2</v>
      </c>
      <c r="H4606" t="s">
        <v>3842</v>
      </c>
      <c r="I4606">
        <v>2</v>
      </c>
      <c r="J4606" t="s">
        <v>36</v>
      </c>
      <c r="K4606" t="s">
        <v>17</v>
      </c>
      <c r="L4606" t="s">
        <v>4013</v>
      </c>
    </row>
    <row r="4607" spans="1:12" x14ac:dyDescent="0.35">
      <c r="A4607" t="s">
        <v>7466</v>
      </c>
      <c r="B4607" t="s">
        <v>24</v>
      </c>
      <c r="C4607" t="s">
        <v>24</v>
      </c>
      <c r="D4607" t="s">
        <v>3858</v>
      </c>
      <c r="E4607">
        <v>1</v>
      </c>
      <c r="F4607" t="s">
        <v>3828</v>
      </c>
      <c r="G4607">
        <v>3</v>
      </c>
      <c r="H4607" t="s">
        <v>3828</v>
      </c>
      <c r="I4607">
        <v>3</v>
      </c>
      <c r="J4607" t="s">
        <v>25</v>
      </c>
      <c r="K4607" t="s">
        <v>3833</v>
      </c>
      <c r="L4607" t="s">
        <v>4044</v>
      </c>
    </row>
    <row r="4608" spans="1:12" x14ac:dyDescent="0.35">
      <c r="A4608" t="s">
        <v>7467</v>
      </c>
      <c r="B4608" t="s">
        <v>15</v>
      </c>
      <c r="C4608" t="s">
        <v>15</v>
      </c>
      <c r="D4608" t="s">
        <v>3851</v>
      </c>
      <c r="E4608">
        <v>4</v>
      </c>
      <c r="F4608" t="s">
        <v>3842</v>
      </c>
      <c r="G4608">
        <v>2</v>
      </c>
      <c r="H4608" t="s">
        <v>3883</v>
      </c>
      <c r="I4608">
        <v>8</v>
      </c>
      <c r="J4608" t="s">
        <v>25</v>
      </c>
      <c r="K4608" t="s">
        <v>3833</v>
      </c>
      <c r="L4608" t="s">
        <v>4423</v>
      </c>
    </row>
    <row r="4609" spans="1:12" x14ac:dyDescent="0.35">
      <c r="A4609" t="s">
        <v>7468</v>
      </c>
      <c r="B4609" t="s">
        <v>24</v>
      </c>
      <c r="C4609" t="s">
        <v>24</v>
      </c>
      <c r="D4609" t="s">
        <v>3838</v>
      </c>
      <c r="E4609">
        <v>2</v>
      </c>
      <c r="F4609" t="s">
        <v>3828</v>
      </c>
      <c r="G4609">
        <v>3</v>
      </c>
      <c r="H4609" t="s">
        <v>3902</v>
      </c>
      <c r="I4609">
        <v>6</v>
      </c>
      <c r="J4609" t="s">
        <v>36</v>
      </c>
      <c r="K4609" t="s">
        <v>3833</v>
      </c>
      <c r="L4609" t="s">
        <v>4040</v>
      </c>
    </row>
    <row r="4610" spans="1:12" x14ac:dyDescent="0.35">
      <c r="A4610" t="s">
        <v>1816</v>
      </c>
      <c r="B4610" t="s">
        <v>58</v>
      </c>
      <c r="C4610" t="s">
        <v>58</v>
      </c>
      <c r="D4610" t="s">
        <v>3827</v>
      </c>
      <c r="E4610">
        <v>3</v>
      </c>
      <c r="F4610" t="s">
        <v>3879</v>
      </c>
      <c r="G4610">
        <v>4</v>
      </c>
      <c r="H4610" t="s">
        <v>3852</v>
      </c>
      <c r="I4610">
        <v>12</v>
      </c>
      <c r="J4610" t="s">
        <v>36</v>
      </c>
      <c r="K4610" t="s">
        <v>17</v>
      </c>
      <c r="L4610" t="s">
        <v>4389</v>
      </c>
    </row>
    <row r="4611" spans="1:12" x14ac:dyDescent="0.35">
      <c r="A4611" t="s">
        <v>4479</v>
      </c>
      <c r="B4611" t="s">
        <v>3830</v>
      </c>
      <c r="C4611" t="s">
        <v>31</v>
      </c>
      <c r="D4611" t="s">
        <v>3858</v>
      </c>
      <c r="E4611">
        <v>1</v>
      </c>
      <c r="F4611" t="s">
        <v>3846</v>
      </c>
      <c r="G4611">
        <v>1</v>
      </c>
      <c r="H4611" t="s">
        <v>3833</v>
      </c>
      <c r="I4611">
        <v>1</v>
      </c>
      <c r="J4611" t="s">
        <v>3833</v>
      </c>
      <c r="K4611" t="s">
        <v>17</v>
      </c>
      <c r="L4611" t="s">
        <v>4132</v>
      </c>
    </row>
    <row r="4612" spans="1:12" x14ac:dyDescent="0.35">
      <c r="A4612" t="s">
        <v>7469</v>
      </c>
      <c r="B4612" t="s">
        <v>50</v>
      </c>
      <c r="C4612" t="s">
        <v>50</v>
      </c>
      <c r="D4612" t="s">
        <v>3851</v>
      </c>
      <c r="E4612">
        <v>4</v>
      </c>
      <c r="F4612" t="s">
        <v>3828</v>
      </c>
      <c r="G4612">
        <v>3</v>
      </c>
      <c r="H4612" t="s">
        <v>3852</v>
      </c>
      <c r="I4612">
        <v>12</v>
      </c>
      <c r="J4612" t="s">
        <v>3825</v>
      </c>
      <c r="K4612" t="s">
        <v>3833</v>
      </c>
      <c r="L4612" t="s">
        <v>4064</v>
      </c>
    </row>
    <row r="4613" spans="1:12" x14ac:dyDescent="0.35">
      <c r="A4613" t="s">
        <v>7470</v>
      </c>
      <c r="B4613" t="s">
        <v>47</v>
      </c>
      <c r="C4613" t="s">
        <v>47</v>
      </c>
      <c r="D4613" t="s">
        <v>3851</v>
      </c>
      <c r="E4613">
        <v>4</v>
      </c>
      <c r="F4613" t="s">
        <v>3879</v>
      </c>
      <c r="G4613">
        <v>4</v>
      </c>
      <c r="H4613" t="s">
        <v>3874</v>
      </c>
      <c r="I4613">
        <v>16</v>
      </c>
      <c r="J4613" t="s">
        <v>3833</v>
      </c>
      <c r="K4613" t="s">
        <v>26</v>
      </c>
      <c r="L4613" t="s">
        <v>4249</v>
      </c>
    </row>
    <row r="4614" spans="1:12" x14ac:dyDescent="0.35">
      <c r="A4614" t="s">
        <v>7471</v>
      </c>
      <c r="B4614" t="s">
        <v>15</v>
      </c>
      <c r="C4614" t="s">
        <v>15</v>
      </c>
      <c r="D4614" t="s">
        <v>3858</v>
      </c>
      <c r="E4614">
        <v>1</v>
      </c>
      <c r="F4614" t="s">
        <v>3842</v>
      </c>
      <c r="G4614">
        <v>2</v>
      </c>
      <c r="H4614" t="s">
        <v>3842</v>
      </c>
      <c r="I4614">
        <v>2</v>
      </c>
      <c r="J4614" t="s">
        <v>16</v>
      </c>
      <c r="K4614" t="s">
        <v>3833</v>
      </c>
      <c r="L4614" t="s">
        <v>4251</v>
      </c>
    </row>
    <row r="4615" spans="1:12" x14ac:dyDescent="0.35">
      <c r="A4615" t="s">
        <v>1817</v>
      </c>
      <c r="B4615" t="s">
        <v>50</v>
      </c>
      <c r="C4615" t="s">
        <v>50</v>
      </c>
      <c r="D4615" t="s">
        <v>3834</v>
      </c>
      <c r="E4615">
        <v>5</v>
      </c>
      <c r="F4615" t="s">
        <v>3828</v>
      </c>
      <c r="G4615">
        <v>3</v>
      </c>
      <c r="H4615" t="s">
        <v>3835</v>
      </c>
      <c r="I4615">
        <v>15</v>
      </c>
      <c r="J4615" t="s">
        <v>16</v>
      </c>
      <c r="K4615" t="s">
        <v>17</v>
      </c>
      <c r="L4615" t="s">
        <v>4032</v>
      </c>
    </row>
    <row r="4616" spans="1:12" x14ac:dyDescent="0.35">
      <c r="A4616" t="s">
        <v>1818</v>
      </c>
      <c r="B4616" t="s">
        <v>3825</v>
      </c>
      <c r="C4616" t="s">
        <v>15</v>
      </c>
      <c r="D4616" t="s">
        <v>3838</v>
      </c>
      <c r="E4616">
        <v>2</v>
      </c>
      <c r="F4616" t="s">
        <v>3842</v>
      </c>
      <c r="G4616">
        <v>2</v>
      </c>
      <c r="H4616" t="s">
        <v>3879</v>
      </c>
      <c r="I4616">
        <v>4</v>
      </c>
      <c r="J4616" t="s">
        <v>25</v>
      </c>
      <c r="K4616" t="s">
        <v>17</v>
      </c>
      <c r="L4616" t="s">
        <v>4480</v>
      </c>
    </row>
    <row r="4617" spans="1:12" x14ac:dyDescent="0.35">
      <c r="A4617" t="s">
        <v>1819</v>
      </c>
      <c r="B4617" t="s">
        <v>47</v>
      </c>
      <c r="C4617" t="s">
        <v>47</v>
      </c>
      <c r="D4617" t="s">
        <v>3834</v>
      </c>
      <c r="E4617">
        <v>5</v>
      </c>
      <c r="F4617" t="s">
        <v>3879</v>
      </c>
      <c r="G4617">
        <v>4</v>
      </c>
      <c r="H4617" t="s">
        <v>3880</v>
      </c>
      <c r="I4617">
        <v>20</v>
      </c>
      <c r="J4617" t="s">
        <v>25</v>
      </c>
      <c r="K4617" t="s">
        <v>17</v>
      </c>
      <c r="L4617" t="s">
        <v>4925</v>
      </c>
    </row>
    <row r="4618" spans="1:12" x14ac:dyDescent="0.35">
      <c r="A4618" t="s">
        <v>7472</v>
      </c>
      <c r="B4618" t="s">
        <v>15</v>
      </c>
      <c r="C4618" t="s">
        <v>15</v>
      </c>
      <c r="D4618" t="s">
        <v>3838</v>
      </c>
      <c r="E4618">
        <v>2</v>
      </c>
      <c r="F4618" t="s">
        <v>3842</v>
      </c>
      <c r="G4618">
        <v>2</v>
      </c>
      <c r="H4618" t="s">
        <v>3879</v>
      </c>
      <c r="I4618">
        <v>4</v>
      </c>
      <c r="J4618" t="s">
        <v>3833</v>
      </c>
      <c r="K4618" t="s">
        <v>17</v>
      </c>
      <c r="L4618" t="s">
        <v>4024</v>
      </c>
    </row>
    <row r="4619" spans="1:12" x14ac:dyDescent="0.35">
      <c r="A4619" t="s">
        <v>7473</v>
      </c>
      <c r="B4619" t="s">
        <v>47</v>
      </c>
      <c r="C4619" t="s">
        <v>47</v>
      </c>
      <c r="D4619" t="s">
        <v>3838</v>
      </c>
      <c r="E4619">
        <v>2</v>
      </c>
      <c r="F4619" t="s">
        <v>3879</v>
      </c>
      <c r="G4619">
        <v>4</v>
      </c>
      <c r="H4619" t="s">
        <v>3883</v>
      </c>
      <c r="I4619">
        <v>8</v>
      </c>
      <c r="J4619" t="s">
        <v>3833</v>
      </c>
      <c r="K4619" t="s">
        <v>26</v>
      </c>
      <c r="L4619" t="s">
        <v>3895</v>
      </c>
    </row>
    <row r="4620" spans="1:12" x14ac:dyDescent="0.35">
      <c r="A4620" t="s">
        <v>1820</v>
      </c>
      <c r="B4620" t="s">
        <v>47</v>
      </c>
      <c r="C4620" t="s">
        <v>47</v>
      </c>
      <c r="D4620" t="s">
        <v>3834</v>
      </c>
      <c r="E4620">
        <v>5</v>
      </c>
      <c r="F4620" t="s">
        <v>3879</v>
      </c>
      <c r="G4620">
        <v>4</v>
      </c>
      <c r="H4620" t="s">
        <v>3880</v>
      </c>
      <c r="I4620">
        <v>20</v>
      </c>
      <c r="J4620" t="s">
        <v>25</v>
      </c>
      <c r="K4620" t="s">
        <v>17</v>
      </c>
      <c r="L4620" t="s">
        <v>3836</v>
      </c>
    </row>
    <row r="4621" spans="1:12" x14ac:dyDescent="0.35">
      <c r="A4621" t="s">
        <v>7474</v>
      </c>
      <c r="B4621" t="s">
        <v>47</v>
      </c>
      <c r="C4621" t="s">
        <v>47</v>
      </c>
      <c r="D4621" t="s">
        <v>3851</v>
      </c>
      <c r="E4621">
        <v>4</v>
      </c>
      <c r="F4621" t="s">
        <v>3879</v>
      </c>
      <c r="G4621">
        <v>4</v>
      </c>
      <c r="H4621" t="s">
        <v>3874</v>
      </c>
      <c r="I4621">
        <v>16</v>
      </c>
      <c r="J4621" t="s">
        <v>36</v>
      </c>
      <c r="K4621" t="s">
        <v>3833</v>
      </c>
      <c r="L4621" t="s">
        <v>3989</v>
      </c>
    </row>
    <row r="4622" spans="1:12" x14ac:dyDescent="0.35">
      <c r="A4622" t="s">
        <v>1821</v>
      </c>
      <c r="B4622" t="s">
        <v>42</v>
      </c>
      <c r="C4622" t="s">
        <v>42</v>
      </c>
      <c r="D4622" t="s">
        <v>3827</v>
      </c>
      <c r="E4622">
        <v>3</v>
      </c>
      <c r="F4622" t="s">
        <v>3849</v>
      </c>
      <c r="G4622">
        <v>5</v>
      </c>
      <c r="H4622" t="s">
        <v>3835</v>
      </c>
      <c r="I4622">
        <v>15</v>
      </c>
      <c r="J4622" t="s">
        <v>25</v>
      </c>
      <c r="K4622" t="s">
        <v>17</v>
      </c>
      <c r="L4622" t="s">
        <v>3867</v>
      </c>
    </row>
    <row r="4623" spans="1:12" x14ac:dyDescent="0.35">
      <c r="A4623" t="s">
        <v>4481</v>
      </c>
      <c r="B4623" t="s">
        <v>3830</v>
      </c>
      <c r="C4623" t="s">
        <v>3826</v>
      </c>
      <c r="D4623" t="s">
        <v>3838</v>
      </c>
      <c r="E4623">
        <v>2</v>
      </c>
      <c r="F4623" t="s">
        <v>3833</v>
      </c>
      <c r="G4623">
        <v>3</v>
      </c>
      <c r="H4623" t="s">
        <v>3902</v>
      </c>
      <c r="I4623">
        <v>6</v>
      </c>
      <c r="J4623" t="s">
        <v>16</v>
      </c>
      <c r="K4623" t="s">
        <v>3833</v>
      </c>
      <c r="L4623" t="s">
        <v>4206</v>
      </c>
    </row>
    <row r="4624" spans="1:12" x14ac:dyDescent="0.35">
      <c r="A4624" t="s">
        <v>7475</v>
      </c>
      <c r="B4624" t="s">
        <v>58</v>
      </c>
      <c r="C4624" t="s">
        <v>58</v>
      </c>
      <c r="D4624" t="s">
        <v>3838</v>
      </c>
      <c r="E4624">
        <v>2</v>
      </c>
      <c r="F4624" t="s">
        <v>3879</v>
      </c>
      <c r="G4624">
        <v>4</v>
      </c>
      <c r="H4624" t="s">
        <v>3883</v>
      </c>
      <c r="I4624">
        <v>8</v>
      </c>
      <c r="J4624" t="s">
        <v>3833</v>
      </c>
      <c r="K4624" t="s">
        <v>26</v>
      </c>
      <c r="L4624" t="s">
        <v>4042</v>
      </c>
    </row>
    <row r="4625" spans="1:12" x14ac:dyDescent="0.35">
      <c r="A4625" t="s">
        <v>1822</v>
      </c>
      <c r="B4625" t="s">
        <v>47</v>
      </c>
      <c r="C4625" t="s">
        <v>47</v>
      </c>
      <c r="D4625" t="s">
        <v>3827</v>
      </c>
      <c r="E4625">
        <v>3</v>
      </c>
      <c r="F4625" t="s">
        <v>3879</v>
      </c>
      <c r="G4625">
        <v>4</v>
      </c>
      <c r="H4625" t="s">
        <v>3852</v>
      </c>
      <c r="I4625">
        <v>12</v>
      </c>
      <c r="J4625" t="s">
        <v>25</v>
      </c>
      <c r="K4625" t="s">
        <v>17</v>
      </c>
      <c r="L4625" t="s">
        <v>4388</v>
      </c>
    </row>
    <row r="4626" spans="1:12" x14ac:dyDescent="0.35">
      <c r="A4626" t="s">
        <v>1823</v>
      </c>
      <c r="B4626" t="s">
        <v>84</v>
      </c>
      <c r="C4626" t="s">
        <v>84</v>
      </c>
      <c r="D4626" t="s">
        <v>3825</v>
      </c>
      <c r="E4626">
        <v>4</v>
      </c>
      <c r="F4626" t="s">
        <v>3839</v>
      </c>
      <c r="G4626">
        <v>1.5</v>
      </c>
      <c r="H4626" t="s">
        <v>3902</v>
      </c>
      <c r="I4626">
        <v>6</v>
      </c>
      <c r="J4626" t="s">
        <v>25</v>
      </c>
      <c r="K4626" t="s">
        <v>17</v>
      </c>
      <c r="L4626" t="s">
        <v>4379</v>
      </c>
    </row>
    <row r="4627" spans="1:12" x14ac:dyDescent="0.35">
      <c r="A4627" t="s">
        <v>7476</v>
      </c>
      <c r="B4627" t="s">
        <v>42</v>
      </c>
      <c r="C4627" t="s">
        <v>42</v>
      </c>
      <c r="D4627" t="s">
        <v>3851</v>
      </c>
      <c r="E4627">
        <v>4</v>
      </c>
      <c r="F4627" t="s">
        <v>3849</v>
      </c>
      <c r="G4627">
        <v>5</v>
      </c>
      <c r="H4627" t="s">
        <v>3880</v>
      </c>
      <c r="I4627">
        <v>20</v>
      </c>
      <c r="J4627" t="s">
        <v>25</v>
      </c>
      <c r="K4627" t="s">
        <v>3833</v>
      </c>
      <c r="L4627" t="s">
        <v>3825</v>
      </c>
    </row>
    <row r="4628" spans="1:12" x14ac:dyDescent="0.35">
      <c r="A4628" t="s">
        <v>7477</v>
      </c>
      <c r="B4628" t="s">
        <v>47</v>
      </c>
      <c r="C4628" t="s">
        <v>47</v>
      </c>
      <c r="D4628" t="s">
        <v>3827</v>
      </c>
      <c r="E4628">
        <v>3</v>
      </c>
      <c r="F4628" t="s">
        <v>3879</v>
      </c>
      <c r="G4628">
        <v>4</v>
      </c>
      <c r="H4628" t="s">
        <v>3852</v>
      </c>
      <c r="I4628">
        <v>12</v>
      </c>
      <c r="J4628" t="s">
        <v>25</v>
      </c>
      <c r="K4628" t="s">
        <v>3833</v>
      </c>
      <c r="L4628" t="s">
        <v>3830</v>
      </c>
    </row>
    <row r="4629" spans="1:12" x14ac:dyDescent="0.35">
      <c r="A4629" t="s">
        <v>7478</v>
      </c>
      <c r="B4629" t="s">
        <v>58</v>
      </c>
      <c r="C4629" t="s">
        <v>58</v>
      </c>
      <c r="D4629" t="s">
        <v>3827</v>
      </c>
      <c r="E4629">
        <v>3</v>
      </c>
      <c r="F4629" t="s">
        <v>3879</v>
      </c>
      <c r="G4629">
        <v>4</v>
      </c>
      <c r="H4629" t="s">
        <v>3852</v>
      </c>
      <c r="I4629">
        <v>12</v>
      </c>
      <c r="J4629" t="s">
        <v>16</v>
      </c>
      <c r="K4629" t="s">
        <v>3830</v>
      </c>
      <c r="L4629" t="s">
        <v>4833</v>
      </c>
    </row>
    <row r="4630" spans="1:12" x14ac:dyDescent="0.35">
      <c r="A4630" t="s">
        <v>1824</v>
      </c>
      <c r="B4630" t="s">
        <v>15</v>
      </c>
      <c r="C4630" t="s">
        <v>15</v>
      </c>
      <c r="D4630" t="s">
        <v>3838</v>
      </c>
      <c r="E4630">
        <v>2</v>
      </c>
      <c r="F4630" t="s">
        <v>3842</v>
      </c>
      <c r="G4630">
        <v>2</v>
      </c>
      <c r="H4630" t="s">
        <v>3879</v>
      </c>
      <c r="I4630">
        <v>4</v>
      </c>
      <c r="J4630" t="s">
        <v>25</v>
      </c>
      <c r="K4630" t="s">
        <v>17</v>
      </c>
      <c r="L4630" t="s">
        <v>4535</v>
      </c>
    </row>
    <row r="4631" spans="1:12" x14ac:dyDescent="0.35">
      <c r="A4631" t="s">
        <v>1825</v>
      </c>
      <c r="B4631" t="s">
        <v>84</v>
      </c>
      <c r="C4631" t="s">
        <v>84</v>
      </c>
      <c r="D4631" t="s">
        <v>3851</v>
      </c>
      <c r="E4631">
        <v>4</v>
      </c>
      <c r="F4631" t="s">
        <v>3839</v>
      </c>
      <c r="G4631">
        <v>1.5</v>
      </c>
      <c r="H4631" t="s">
        <v>3902</v>
      </c>
      <c r="I4631">
        <v>6</v>
      </c>
      <c r="J4631" t="s">
        <v>36</v>
      </c>
      <c r="K4631" t="s">
        <v>26</v>
      </c>
      <c r="L4631" t="s">
        <v>4166</v>
      </c>
    </row>
    <row r="4632" spans="1:12" x14ac:dyDescent="0.35">
      <c r="A4632" t="s">
        <v>1826</v>
      </c>
      <c r="B4632" t="s">
        <v>42</v>
      </c>
      <c r="C4632" t="s">
        <v>42</v>
      </c>
      <c r="D4632" t="s">
        <v>3834</v>
      </c>
      <c r="E4632">
        <v>5</v>
      </c>
      <c r="F4632" t="s">
        <v>3849</v>
      </c>
      <c r="G4632">
        <v>5</v>
      </c>
      <c r="H4632" t="s">
        <v>3855</v>
      </c>
      <c r="I4632">
        <v>25</v>
      </c>
      <c r="J4632" t="s">
        <v>16</v>
      </c>
      <c r="K4632" t="s">
        <v>26</v>
      </c>
      <c r="L4632" t="s">
        <v>4674</v>
      </c>
    </row>
    <row r="4633" spans="1:12" x14ac:dyDescent="0.35">
      <c r="A4633" t="s">
        <v>1827</v>
      </c>
      <c r="B4633" t="s">
        <v>50</v>
      </c>
      <c r="C4633" t="s">
        <v>50</v>
      </c>
      <c r="D4633" t="s">
        <v>3838</v>
      </c>
      <c r="E4633">
        <v>2</v>
      </c>
      <c r="F4633" t="s">
        <v>3825</v>
      </c>
      <c r="G4633">
        <v>3</v>
      </c>
      <c r="H4633" t="s">
        <v>3902</v>
      </c>
      <c r="I4633">
        <v>6</v>
      </c>
      <c r="J4633" t="s">
        <v>25</v>
      </c>
      <c r="K4633" t="s">
        <v>17</v>
      </c>
      <c r="L4633" t="s">
        <v>4681</v>
      </c>
    </row>
    <row r="4634" spans="1:12" x14ac:dyDescent="0.35">
      <c r="A4634" t="s">
        <v>1828</v>
      </c>
      <c r="B4634" t="s">
        <v>47</v>
      </c>
      <c r="C4634" t="s">
        <v>47</v>
      </c>
      <c r="D4634" t="s">
        <v>3834</v>
      </c>
      <c r="E4634">
        <v>5</v>
      </c>
      <c r="F4634" t="s">
        <v>3879</v>
      </c>
      <c r="G4634">
        <v>4</v>
      </c>
      <c r="H4634" t="s">
        <v>3833</v>
      </c>
      <c r="I4634">
        <v>20</v>
      </c>
      <c r="J4634" t="s">
        <v>16</v>
      </c>
      <c r="K4634" t="s">
        <v>17</v>
      </c>
      <c r="L4634" t="s">
        <v>4681</v>
      </c>
    </row>
    <row r="4635" spans="1:12" x14ac:dyDescent="0.35">
      <c r="A4635" t="s">
        <v>7479</v>
      </c>
      <c r="B4635" t="s">
        <v>84</v>
      </c>
      <c r="C4635" t="s">
        <v>84</v>
      </c>
      <c r="D4635" t="s">
        <v>3851</v>
      </c>
      <c r="E4635">
        <v>4</v>
      </c>
      <c r="F4635" t="s">
        <v>3839</v>
      </c>
      <c r="G4635">
        <v>1.5</v>
      </c>
      <c r="H4635" t="s">
        <v>3902</v>
      </c>
      <c r="I4635">
        <v>6</v>
      </c>
      <c r="J4635" t="s">
        <v>36</v>
      </c>
      <c r="K4635" t="s">
        <v>3833</v>
      </c>
      <c r="L4635" t="s">
        <v>4096</v>
      </c>
    </row>
    <row r="4636" spans="1:12" x14ac:dyDescent="0.35">
      <c r="A4636" t="s">
        <v>1829</v>
      </c>
      <c r="B4636" t="s">
        <v>3830</v>
      </c>
      <c r="C4636" t="s">
        <v>84</v>
      </c>
      <c r="D4636" t="s">
        <v>3830</v>
      </c>
      <c r="E4636">
        <v>2</v>
      </c>
      <c r="F4636" t="s">
        <v>3839</v>
      </c>
      <c r="G4636">
        <v>1.5</v>
      </c>
      <c r="H4636" t="s">
        <v>3828</v>
      </c>
      <c r="I4636">
        <v>3</v>
      </c>
      <c r="J4636" t="s">
        <v>16</v>
      </c>
      <c r="K4636" t="s">
        <v>17</v>
      </c>
      <c r="L4636" t="s">
        <v>4414</v>
      </c>
    </row>
    <row r="4637" spans="1:12" x14ac:dyDescent="0.35">
      <c r="A4637" t="s">
        <v>1830</v>
      </c>
      <c r="B4637" t="s">
        <v>84</v>
      </c>
      <c r="C4637" t="s">
        <v>84</v>
      </c>
      <c r="D4637" t="s">
        <v>3858</v>
      </c>
      <c r="E4637">
        <v>1</v>
      </c>
      <c r="F4637" t="s">
        <v>3839</v>
      </c>
      <c r="G4637">
        <v>1.5</v>
      </c>
      <c r="H4637" t="s">
        <v>3839</v>
      </c>
      <c r="I4637">
        <v>1.5</v>
      </c>
      <c r="J4637" t="s">
        <v>36</v>
      </c>
      <c r="K4637" t="s">
        <v>26</v>
      </c>
      <c r="L4637" t="s">
        <v>4235</v>
      </c>
    </row>
    <row r="4638" spans="1:12" x14ac:dyDescent="0.35">
      <c r="A4638" t="s">
        <v>1831</v>
      </c>
      <c r="B4638" t="s">
        <v>42</v>
      </c>
      <c r="C4638" t="s">
        <v>42</v>
      </c>
      <c r="D4638" t="s">
        <v>3851</v>
      </c>
      <c r="E4638">
        <v>4</v>
      </c>
      <c r="F4638" t="s">
        <v>3849</v>
      </c>
      <c r="G4638">
        <v>5</v>
      </c>
      <c r="H4638" t="s">
        <v>3880</v>
      </c>
      <c r="I4638">
        <v>20</v>
      </c>
      <c r="J4638" t="s">
        <v>16</v>
      </c>
      <c r="K4638" t="s">
        <v>26</v>
      </c>
      <c r="L4638" t="s">
        <v>3897</v>
      </c>
    </row>
    <row r="4639" spans="1:12" x14ac:dyDescent="0.35">
      <c r="A4639" t="s">
        <v>1832</v>
      </c>
      <c r="B4639" t="s">
        <v>31</v>
      </c>
      <c r="C4639" t="s">
        <v>31</v>
      </c>
      <c r="D4639" t="s">
        <v>3851</v>
      </c>
      <c r="E4639">
        <v>4</v>
      </c>
      <c r="F4639" t="s">
        <v>3846</v>
      </c>
      <c r="G4639">
        <v>1</v>
      </c>
      <c r="H4639" t="s">
        <v>3879</v>
      </c>
      <c r="I4639">
        <v>4</v>
      </c>
      <c r="J4639" t="s">
        <v>16</v>
      </c>
      <c r="K4639" t="s">
        <v>26</v>
      </c>
      <c r="L4639" t="s">
        <v>4201</v>
      </c>
    </row>
    <row r="4640" spans="1:12" x14ac:dyDescent="0.35">
      <c r="A4640" t="s">
        <v>7480</v>
      </c>
      <c r="B4640" t="s">
        <v>31</v>
      </c>
      <c r="C4640" t="s">
        <v>31</v>
      </c>
      <c r="D4640" t="s">
        <v>3851</v>
      </c>
      <c r="E4640">
        <v>4</v>
      </c>
      <c r="F4640" t="s">
        <v>3846</v>
      </c>
      <c r="G4640">
        <v>1</v>
      </c>
      <c r="H4640" t="s">
        <v>3879</v>
      </c>
      <c r="I4640">
        <v>4</v>
      </c>
      <c r="J4640" t="s">
        <v>3830</v>
      </c>
      <c r="K4640" t="s">
        <v>3833</v>
      </c>
      <c r="L4640" t="s">
        <v>3954</v>
      </c>
    </row>
    <row r="4641" spans="1:12" x14ac:dyDescent="0.35">
      <c r="A4641" t="s">
        <v>1833</v>
      </c>
      <c r="B4641" t="s">
        <v>42</v>
      </c>
      <c r="C4641" t="s">
        <v>42</v>
      </c>
      <c r="D4641" t="s">
        <v>3834</v>
      </c>
      <c r="E4641">
        <v>5</v>
      </c>
      <c r="F4641" t="s">
        <v>3849</v>
      </c>
      <c r="G4641">
        <v>5</v>
      </c>
      <c r="H4641" t="s">
        <v>3855</v>
      </c>
      <c r="I4641">
        <v>25</v>
      </c>
      <c r="J4641" t="s">
        <v>36</v>
      </c>
      <c r="K4641" t="s">
        <v>17</v>
      </c>
      <c r="L4641" t="s">
        <v>3917</v>
      </c>
    </row>
    <row r="4642" spans="1:12" x14ac:dyDescent="0.35">
      <c r="A4642" t="s">
        <v>1834</v>
      </c>
      <c r="B4642" t="s">
        <v>84</v>
      </c>
      <c r="C4642" t="s">
        <v>84</v>
      </c>
      <c r="D4642" t="s">
        <v>3827</v>
      </c>
      <c r="E4642">
        <v>3</v>
      </c>
      <c r="F4642" t="s">
        <v>3839</v>
      </c>
      <c r="G4642">
        <v>1.5</v>
      </c>
      <c r="H4642" t="s">
        <v>4060</v>
      </c>
      <c r="I4642">
        <v>4.5</v>
      </c>
      <c r="J4642" t="s">
        <v>16</v>
      </c>
      <c r="K4642" t="s">
        <v>17</v>
      </c>
      <c r="L4642" t="s">
        <v>4792</v>
      </c>
    </row>
    <row r="4643" spans="1:12" x14ac:dyDescent="0.35">
      <c r="A4643" t="s">
        <v>7481</v>
      </c>
      <c r="B4643" t="s">
        <v>15</v>
      </c>
      <c r="C4643" t="s">
        <v>15</v>
      </c>
      <c r="D4643" t="s">
        <v>3838</v>
      </c>
      <c r="E4643">
        <v>2</v>
      </c>
      <c r="F4643" t="s">
        <v>3833</v>
      </c>
      <c r="G4643">
        <v>2</v>
      </c>
      <c r="H4643" t="s">
        <v>3879</v>
      </c>
      <c r="I4643">
        <v>4</v>
      </c>
      <c r="J4643" t="s">
        <v>3833</v>
      </c>
      <c r="K4643" t="s">
        <v>17</v>
      </c>
      <c r="L4643" t="s">
        <v>4100</v>
      </c>
    </row>
    <row r="4644" spans="1:12" x14ac:dyDescent="0.35">
      <c r="A4644" t="s">
        <v>7482</v>
      </c>
      <c r="B4644" t="s">
        <v>15</v>
      </c>
      <c r="C4644" t="s">
        <v>15</v>
      </c>
      <c r="D4644" t="s">
        <v>3827</v>
      </c>
      <c r="E4644">
        <v>3</v>
      </c>
      <c r="F4644" t="s">
        <v>3842</v>
      </c>
      <c r="G4644">
        <v>2</v>
      </c>
      <c r="H4644" t="s">
        <v>3902</v>
      </c>
      <c r="I4644">
        <v>6</v>
      </c>
      <c r="J4644" t="s">
        <v>3833</v>
      </c>
      <c r="K4644" t="s">
        <v>17</v>
      </c>
      <c r="L4644" t="s">
        <v>4752</v>
      </c>
    </row>
    <row r="4645" spans="1:12" x14ac:dyDescent="0.35">
      <c r="A4645" t="s">
        <v>7483</v>
      </c>
      <c r="B4645" t="s">
        <v>47</v>
      </c>
      <c r="C4645" t="s">
        <v>47</v>
      </c>
      <c r="D4645" t="s">
        <v>3834</v>
      </c>
      <c r="E4645">
        <v>5</v>
      </c>
      <c r="F4645" t="s">
        <v>3879</v>
      </c>
      <c r="G4645">
        <v>4</v>
      </c>
      <c r="H4645" t="s">
        <v>3880</v>
      </c>
      <c r="I4645">
        <v>20</v>
      </c>
      <c r="J4645" t="s">
        <v>3833</v>
      </c>
      <c r="K4645" t="s">
        <v>26</v>
      </c>
      <c r="L4645" t="s">
        <v>4708</v>
      </c>
    </row>
    <row r="4646" spans="1:12" x14ac:dyDescent="0.35">
      <c r="A4646" t="s">
        <v>1835</v>
      </c>
      <c r="B4646" t="s">
        <v>58</v>
      </c>
      <c r="C4646" t="s">
        <v>58</v>
      </c>
      <c r="D4646" t="s">
        <v>3838</v>
      </c>
      <c r="E4646">
        <v>2</v>
      </c>
      <c r="F4646" t="s">
        <v>3879</v>
      </c>
      <c r="G4646">
        <v>4</v>
      </c>
      <c r="H4646" t="s">
        <v>3883</v>
      </c>
      <c r="I4646">
        <v>8</v>
      </c>
      <c r="J4646" t="s">
        <v>36</v>
      </c>
      <c r="K4646" t="s">
        <v>17</v>
      </c>
      <c r="L4646" t="s">
        <v>3963</v>
      </c>
    </row>
    <row r="4647" spans="1:12" x14ac:dyDescent="0.35">
      <c r="A4647" t="s">
        <v>1836</v>
      </c>
      <c r="B4647" t="s">
        <v>58</v>
      </c>
      <c r="C4647" t="s">
        <v>58</v>
      </c>
      <c r="D4647" t="s">
        <v>3851</v>
      </c>
      <c r="E4647">
        <v>4</v>
      </c>
      <c r="F4647" t="s">
        <v>3879</v>
      </c>
      <c r="G4647">
        <v>4</v>
      </c>
      <c r="H4647" t="s">
        <v>3874</v>
      </c>
      <c r="I4647">
        <v>16</v>
      </c>
      <c r="J4647" t="s">
        <v>25</v>
      </c>
      <c r="K4647" t="s">
        <v>26</v>
      </c>
      <c r="L4647" t="s">
        <v>5137</v>
      </c>
    </row>
    <row r="4648" spans="1:12" x14ac:dyDescent="0.35">
      <c r="A4648" t="s">
        <v>1837</v>
      </c>
      <c r="B4648" t="s">
        <v>84</v>
      </c>
      <c r="C4648" t="s">
        <v>84</v>
      </c>
      <c r="D4648" t="s">
        <v>3851</v>
      </c>
      <c r="E4648">
        <v>4</v>
      </c>
      <c r="F4648" t="s">
        <v>3839</v>
      </c>
      <c r="G4648">
        <v>1.5</v>
      </c>
      <c r="H4648" t="s">
        <v>3902</v>
      </c>
      <c r="I4648">
        <v>6</v>
      </c>
      <c r="J4648" t="s">
        <v>16</v>
      </c>
      <c r="K4648" t="s">
        <v>26</v>
      </c>
      <c r="L4648" t="s">
        <v>4145</v>
      </c>
    </row>
    <row r="4649" spans="1:12" x14ac:dyDescent="0.35">
      <c r="A4649" t="s">
        <v>1838</v>
      </c>
      <c r="B4649" t="s">
        <v>42</v>
      </c>
      <c r="C4649" t="s">
        <v>42</v>
      </c>
      <c r="D4649" t="s">
        <v>3838</v>
      </c>
      <c r="E4649">
        <v>2</v>
      </c>
      <c r="F4649" t="s">
        <v>3849</v>
      </c>
      <c r="G4649">
        <v>5</v>
      </c>
      <c r="H4649" t="s">
        <v>3843</v>
      </c>
      <c r="I4649">
        <v>10</v>
      </c>
      <c r="J4649" t="s">
        <v>25</v>
      </c>
      <c r="K4649" t="s">
        <v>26</v>
      </c>
      <c r="L4649" t="s">
        <v>3865</v>
      </c>
    </row>
    <row r="4650" spans="1:12" x14ac:dyDescent="0.35">
      <c r="A4650" t="s">
        <v>1839</v>
      </c>
      <c r="B4650" t="s">
        <v>58</v>
      </c>
      <c r="C4650" t="s">
        <v>58</v>
      </c>
      <c r="D4650" t="s">
        <v>3838</v>
      </c>
      <c r="E4650">
        <v>2</v>
      </c>
      <c r="F4650" t="s">
        <v>3879</v>
      </c>
      <c r="G4650">
        <v>4</v>
      </c>
      <c r="H4650" t="s">
        <v>3883</v>
      </c>
      <c r="I4650">
        <v>8</v>
      </c>
      <c r="J4650" t="s">
        <v>16</v>
      </c>
      <c r="K4650" t="s">
        <v>26</v>
      </c>
      <c r="L4650" t="s">
        <v>4100</v>
      </c>
    </row>
    <row r="4651" spans="1:12" x14ac:dyDescent="0.35">
      <c r="A4651" t="s">
        <v>4482</v>
      </c>
      <c r="B4651" t="s">
        <v>3825</v>
      </c>
      <c r="C4651" t="s">
        <v>3826</v>
      </c>
      <c r="D4651" t="s">
        <v>3858</v>
      </c>
      <c r="E4651">
        <v>1</v>
      </c>
      <c r="F4651" t="s">
        <v>3828</v>
      </c>
      <c r="G4651">
        <v>3</v>
      </c>
      <c r="H4651" t="s">
        <v>3828</v>
      </c>
      <c r="I4651">
        <v>3</v>
      </c>
      <c r="J4651" t="s">
        <v>3825</v>
      </c>
      <c r="K4651" t="s">
        <v>26</v>
      </c>
      <c r="L4651" t="s">
        <v>3905</v>
      </c>
    </row>
    <row r="4652" spans="1:12" x14ac:dyDescent="0.35">
      <c r="A4652" t="s">
        <v>1840</v>
      </c>
      <c r="B4652" t="s">
        <v>31</v>
      </c>
      <c r="C4652" t="s">
        <v>31</v>
      </c>
      <c r="D4652" t="s">
        <v>3827</v>
      </c>
      <c r="E4652">
        <v>3</v>
      </c>
      <c r="F4652" t="s">
        <v>3846</v>
      </c>
      <c r="G4652">
        <v>1</v>
      </c>
      <c r="H4652" t="s">
        <v>3828</v>
      </c>
      <c r="I4652">
        <v>3</v>
      </c>
      <c r="J4652" t="s">
        <v>16</v>
      </c>
      <c r="K4652" t="s">
        <v>17</v>
      </c>
      <c r="L4652" t="s">
        <v>4296</v>
      </c>
    </row>
    <row r="4653" spans="1:12" x14ac:dyDescent="0.35">
      <c r="A4653" t="s">
        <v>4483</v>
      </c>
      <c r="B4653" t="s">
        <v>3830</v>
      </c>
      <c r="C4653" t="s">
        <v>3826</v>
      </c>
      <c r="D4653" t="s">
        <v>3827</v>
      </c>
      <c r="E4653">
        <v>3</v>
      </c>
      <c r="F4653" t="s">
        <v>3828</v>
      </c>
      <c r="G4653">
        <v>3</v>
      </c>
      <c r="H4653" t="s">
        <v>3825</v>
      </c>
      <c r="I4653">
        <v>9</v>
      </c>
      <c r="J4653" t="s">
        <v>25</v>
      </c>
      <c r="K4653" t="s">
        <v>26</v>
      </c>
      <c r="L4653" t="s">
        <v>4194</v>
      </c>
    </row>
    <row r="4654" spans="1:12" x14ac:dyDescent="0.35">
      <c r="A4654" t="s">
        <v>7484</v>
      </c>
      <c r="B4654" t="s">
        <v>42</v>
      </c>
      <c r="C4654" t="s">
        <v>42</v>
      </c>
      <c r="D4654" t="s">
        <v>3838</v>
      </c>
      <c r="E4654">
        <v>2</v>
      </c>
      <c r="F4654" t="s">
        <v>3849</v>
      </c>
      <c r="G4654">
        <v>5</v>
      </c>
      <c r="H4654" t="s">
        <v>3843</v>
      </c>
      <c r="I4654">
        <v>10</v>
      </c>
      <c r="J4654" t="s">
        <v>36</v>
      </c>
      <c r="K4654" t="s">
        <v>3833</v>
      </c>
      <c r="L4654" t="s">
        <v>4724</v>
      </c>
    </row>
    <row r="4655" spans="1:12" x14ac:dyDescent="0.35">
      <c r="A4655" t="s">
        <v>7485</v>
      </c>
      <c r="B4655" t="s">
        <v>50</v>
      </c>
      <c r="C4655" t="s">
        <v>50</v>
      </c>
      <c r="D4655" t="s">
        <v>3827</v>
      </c>
      <c r="E4655">
        <v>3</v>
      </c>
      <c r="F4655" t="s">
        <v>3828</v>
      </c>
      <c r="G4655">
        <v>3</v>
      </c>
      <c r="H4655" t="s">
        <v>3829</v>
      </c>
      <c r="I4655">
        <v>9</v>
      </c>
      <c r="J4655" t="s">
        <v>36</v>
      </c>
      <c r="K4655" t="s">
        <v>3830</v>
      </c>
      <c r="L4655" t="s">
        <v>5125</v>
      </c>
    </row>
    <row r="4656" spans="1:12" x14ac:dyDescent="0.35">
      <c r="A4656" t="s">
        <v>7486</v>
      </c>
      <c r="B4656" t="s">
        <v>58</v>
      </c>
      <c r="C4656" t="s">
        <v>58</v>
      </c>
      <c r="D4656" t="s">
        <v>3834</v>
      </c>
      <c r="E4656">
        <v>5</v>
      </c>
      <c r="F4656" t="s">
        <v>3879</v>
      </c>
      <c r="G4656">
        <v>4</v>
      </c>
      <c r="H4656" t="s">
        <v>3880</v>
      </c>
      <c r="I4656">
        <v>20</v>
      </c>
      <c r="J4656" t="s">
        <v>25</v>
      </c>
      <c r="K4656" t="s">
        <v>3833</v>
      </c>
      <c r="L4656" t="s">
        <v>4237</v>
      </c>
    </row>
    <row r="4657" spans="1:12" x14ac:dyDescent="0.35">
      <c r="A4657" t="s">
        <v>7487</v>
      </c>
      <c r="B4657" t="s">
        <v>15</v>
      </c>
      <c r="C4657" t="s">
        <v>15</v>
      </c>
      <c r="D4657" t="s">
        <v>3838</v>
      </c>
      <c r="E4657">
        <v>2</v>
      </c>
      <c r="F4657" t="s">
        <v>3842</v>
      </c>
      <c r="G4657">
        <v>2</v>
      </c>
      <c r="H4657" t="s">
        <v>3879</v>
      </c>
      <c r="I4657">
        <v>4</v>
      </c>
      <c r="J4657" t="s">
        <v>3833</v>
      </c>
      <c r="K4657" t="s">
        <v>3825</v>
      </c>
      <c r="L4657" t="s">
        <v>4524</v>
      </c>
    </row>
    <row r="4658" spans="1:12" x14ac:dyDescent="0.35">
      <c r="A4658" t="s">
        <v>4484</v>
      </c>
      <c r="B4658" t="s">
        <v>3825</v>
      </c>
      <c r="C4658" t="s">
        <v>3826</v>
      </c>
      <c r="D4658" t="s">
        <v>3827</v>
      </c>
      <c r="E4658">
        <v>3</v>
      </c>
      <c r="F4658" t="s">
        <v>3828</v>
      </c>
      <c r="G4658">
        <v>3</v>
      </c>
      <c r="H4658" t="s">
        <v>3833</v>
      </c>
      <c r="I4658">
        <v>9</v>
      </c>
      <c r="J4658" t="s">
        <v>3825</v>
      </c>
      <c r="K4658" t="s">
        <v>3833</v>
      </c>
      <c r="L4658" t="s">
        <v>4070</v>
      </c>
    </row>
    <row r="4659" spans="1:12" x14ac:dyDescent="0.35">
      <c r="A4659" t="s">
        <v>7488</v>
      </c>
      <c r="B4659" t="s">
        <v>47</v>
      </c>
      <c r="C4659" t="s">
        <v>47</v>
      </c>
      <c r="D4659" t="s">
        <v>3830</v>
      </c>
      <c r="E4659">
        <v>3</v>
      </c>
      <c r="F4659" t="s">
        <v>3879</v>
      </c>
      <c r="G4659">
        <v>4</v>
      </c>
      <c r="H4659" t="s">
        <v>3852</v>
      </c>
      <c r="I4659">
        <v>12</v>
      </c>
      <c r="J4659" t="s">
        <v>3833</v>
      </c>
      <c r="K4659" t="s">
        <v>26</v>
      </c>
      <c r="L4659" t="s">
        <v>4280</v>
      </c>
    </row>
    <row r="4660" spans="1:12" x14ac:dyDescent="0.35">
      <c r="A4660" t="s">
        <v>7489</v>
      </c>
      <c r="B4660" t="s">
        <v>50</v>
      </c>
      <c r="C4660" t="s">
        <v>50</v>
      </c>
      <c r="D4660" t="s">
        <v>3827</v>
      </c>
      <c r="E4660">
        <v>3</v>
      </c>
      <c r="F4660" t="s">
        <v>3828</v>
      </c>
      <c r="G4660">
        <v>3</v>
      </c>
      <c r="H4660" t="s">
        <v>3829</v>
      </c>
      <c r="I4660">
        <v>9</v>
      </c>
      <c r="J4660" t="s">
        <v>3833</v>
      </c>
      <c r="K4660" t="s">
        <v>26</v>
      </c>
      <c r="L4660" t="s">
        <v>4375</v>
      </c>
    </row>
    <row r="4661" spans="1:12" x14ac:dyDescent="0.35">
      <c r="A4661" t="s">
        <v>1841</v>
      </c>
      <c r="B4661" t="s">
        <v>84</v>
      </c>
      <c r="C4661" t="s">
        <v>84</v>
      </c>
      <c r="D4661" t="s">
        <v>3838</v>
      </c>
      <c r="E4661">
        <v>2</v>
      </c>
      <c r="F4661" t="s">
        <v>3839</v>
      </c>
      <c r="G4661">
        <v>1.5</v>
      </c>
      <c r="H4661" t="s">
        <v>3833</v>
      </c>
      <c r="I4661">
        <v>3</v>
      </c>
      <c r="J4661" t="s">
        <v>25</v>
      </c>
      <c r="K4661" t="s">
        <v>17</v>
      </c>
      <c r="L4661" t="s">
        <v>4251</v>
      </c>
    </row>
    <row r="4662" spans="1:12" x14ac:dyDescent="0.35">
      <c r="A4662" t="s">
        <v>1842</v>
      </c>
      <c r="B4662" t="s">
        <v>50</v>
      </c>
      <c r="C4662" t="s">
        <v>50</v>
      </c>
      <c r="D4662" t="s">
        <v>3851</v>
      </c>
      <c r="E4662">
        <v>4</v>
      </c>
      <c r="F4662" t="s">
        <v>3828</v>
      </c>
      <c r="G4662">
        <v>3</v>
      </c>
      <c r="H4662" t="s">
        <v>3852</v>
      </c>
      <c r="I4662">
        <v>12</v>
      </c>
      <c r="J4662" t="s">
        <v>25</v>
      </c>
      <c r="K4662" t="s">
        <v>26</v>
      </c>
      <c r="L4662" t="s">
        <v>3914</v>
      </c>
    </row>
    <row r="4663" spans="1:12" x14ac:dyDescent="0.35">
      <c r="A4663" t="s">
        <v>1843</v>
      </c>
      <c r="B4663" t="s">
        <v>47</v>
      </c>
      <c r="C4663" t="s">
        <v>47</v>
      </c>
      <c r="D4663" t="s">
        <v>3838</v>
      </c>
      <c r="E4663">
        <v>2</v>
      </c>
      <c r="F4663" t="s">
        <v>3879</v>
      </c>
      <c r="G4663">
        <v>4</v>
      </c>
      <c r="H4663" t="s">
        <v>3883</v>
      </c>
      <c r="I4663">
        <v>8</v>
      </c>
      <c r="J4663" t="s">
        <v>25</v>
      </c>
      <c r="K4663" t="s">
        <v>17</v>
      </c>
      <c r="L4663" t="s">
        <v>4064</v>
      </c>
    </row>
    <row r="4664" spans="1:12" x14ac:dyDescent="0.35">
      <c r="A4664" t="s">
        <v>7490</v>
      </c>
      <c r="B4664" t="s">
        <v>58</v>
      </c>
      <c r="C4664" t="s">
        <v>58</v>
      </c>
      <c r="D4664" t="s">
        <v>3858</v>
      </c>
      <c r="E4664">
        <v>1</v>
      </c>
      <c r="F4664" t="s">
        <v>3879</v>
      </c>
      <c r="G4664">
        <v>4</v>
      </c>
      <c r="H4664" t="s">
        <v>3879</v>
      </c>
      <c r="I4664">
        <v>4</v>
      </c>
      <c r="J4664" t="s">
        <v>25</v>
      </c>
      <c r="K4664" t="s">
        <v>3833</v>
      </c>
      <c r="L4664" t="s">
        <v>4696</v>
      </c>
    </row>
    <row r="4665" spans="1:12" x14ac:dyDescent="0.35">
      <c r="A4665" t="s">
        <v>7491</v>
      </c>
      <c r="B4665" t="s">
        <v>31</v>
      </c>
      <c r="C4665" t="s">
        <v>31</v>
      </c>
      <c r="D4665" t="s">
        <v>3834</v>
      </c>
      <c r="E4665">
        <v>5</v>
      </c>
      <c r="F4665" t="s">
        <v>3846</v>
      </c>
      <c r="G4665">
        <v>1</v>
      </c>
      <c r="H4665" t="s">
        <v>3849</v>
      </c>
      <c r="I4665">
        <v>5</v>
      </c>
      <c r="J4665" t="s">
        <v>16</v>
      </c>
      <c r="K4665" t="s">
        <v>3833</v>
      </c>
      <c r="L4665" t="s">
        <v>4245</v>
      </c>
    </row>
    <row r="4666" spans="1:12" x14ac:dyDescent="0.35">
      <c r="A4666" t="s">
        <v>7492</v>
      </c>
      <c r="B4666" t="s">
        <v>58</v>
      </c>
      <c r="C4666" t="s">
        <v>58</v>
      </c>
      <c r="D4666" t="s">
        <v>3827</v>
      </c>
      <c r="E4666">
        <v>3</v>
      </c>
      <c r="F4666" t="s">
        <v>3879</v>
      </c>
      <c r="G4666">
        <v>4</v>
      </c>
      <c r="H4666" t="s">
        <v>3852</v>
      </c>
      <c r="I4666">
        <v>12</v>
      </c>
      <c r="J4666" t="s">
        <v>36</v>
      </c>
      <c r="K4666" t="s">
        <v>3833</v>
      </c>
      <c r="L4666" t="s">
        <v>4089</v>
      </c>
    </row>
    <row r="4667" spans="1:12" x14ac:dyDescent="0.35">
      <c r="A4667" t="s">
        <v>4485</v>
      </c>
      <c r="B4667" t="s">
        <v>3833</v>
      </c>
      <c r="C4667" t="s">
        <v>3826</v>
      </c>
      <c r="D4667" t="s">
        <v>3858</v>
      </c>
      <c r="E4667">
        <v>1</v>
      </c>
      <c r="F4667" t="s">
        <v>3879</v>
      </c>
      <c r="G4667">
        <v>4</v>
      </c>
      <c r="H4667" t="s">
        <v>3879</v>
      </c>
      <c r="I4667">
        <v>4</v>
      </c>
      <c r="J4667" t="s">
        <v>25</v>
      </c>
      <c r="K4667" t="s">
        <v>17</v>
      </c>
      <c r="L4667" t="s">
        <v>3971</v>
      </c>
    </row>
    <row r="4668" spans="1:12" x14ac:dyDescent="0.35">
      <c r="A4668" t="s">
        <v>7493</v>
      </c>
      <c r="B4668" t="s">
        <v>24</v>
      </c>
      <c r="C4668" t="s">
        <v>24</v>
      </c>
      <c r="D4668" t="s">
        <v>3851</v>
      </c>
      <c r="E4668">
        <v>4</v>
      </c>
      <c r="F4668" t="s">
        <v>3828</v>
      </c>
      <c r="G4668">
        <v>3</v>
      </c>
      <c r="H4668" t="s">
        <v>3852</v>
      </c>
      <c r="I4668">
        <v>12</v>
      </c>
      <c r="J4668" t="s">
        <v>25</v>
      </c>
      <c r="K4668" t="s">
        <v>3833</v>
      </c>
      <c r="L4668" t="s">
        <v>3993</v>
      </c>
    </row>
    <row r="4669" spans="1:12" x14ac:dyDescent="0.35">
      <c r="A4669" t="s">
        <v>7494</v>
      </c>
      <c r="B4669" t="s">
        <v>50</v>
      </c>
      <c r="C4669" t="s">
        <v>50</v>
      </c>
      <c r="D4669" t="s">
        <v>3858</v>
      </c>
      <c r="E4669">
        <v>1</v>
      </c>
      <c r="F4669" t="s">
        <v>3828</v>
      </c>
      <c r="G4669">
        <v>3</v>
      </c>
      <c r="H4669" t="s">
        <v>3828</v>
      </c>
      <c r="I4669">
        <v>3</v>
      </c>
      <c r="J4669" t="s">
        <v>25</v>
      </c>
      <c r="K4669" t="s">
        <v>3833</v>
      </c>
      <c r="L4669" t="s">
        <v>4201</v>
      </c>
    </row>
    <row r="4670" spans="1:12" x14ac:dyDescent="0.35">
      <c r="A4670" t="s">
        <v>7495</v>
      </c>
      <c r="B4670" t="s">
        <v>42</v>
      </c>
      <c r="C4670" t="s">
        <v>42</v>
      </c>
      <c r="D4670" t="s">
        <v>3851</v>
      </c>
      <c r="E4670">
        <v>4</v>
      </c>
      <c r="F4670" t="s">
        <v>3849</v>
      </c>
      <c r="G4670">
        <v>5</v>
      </c>
      <c r="H4670" t="s">
        <v>3880</v>
      </c>
      <c r="I4670">
        <v>20</v>
      </c>
      <c r="J4670" t="s">
        <v>3833</v>
      </c>
      <c r="K4670" t="s">
        <v>26</v>
      </c>
      <c r="L4670" t="s">
        <v>4864</v>
      </c>
    </row>
    <row r="4671" spans="1:12" x14ac:dyDescent="0.35">
      <c r="A4671" t="s">
        <v>7496</v>
      </c>
      <c r="B4671" t="s">
        <v>58</v>
      </c>
      <c r="C4671" t="s">
        <v>58</v>
      </c>
      <c r="D4671" t="s">
        <v>3834</v>
      </c>
      <c r="E4671">
        <v>5</v>
      </c>
      <c r="F4671" t="s">
        <v>3879</v>
      </c>
      <c r="G4671">
        <v>4</v>
      </c>
      <c r="H4671" t="s">
        <v>3880</v>
      </c>
      <c r="I4671">
        <v>20</v>
      </c>
      <c r="J4671" t="s">
        <v>3833</v>
      </c>
      <c r="K4671" t="s">
        <v>26</v>
      </c>
      <c r="L4671" t="s">
        <v>3884</v>
      </c>
    </row>
    <row r="4672" spans="1:12" x14ac:dyDescent="0.35">
      <c r="A4672" t="s">
        <v>7497</v>
      </c>
      <c r="B4672" t="s">
        <v>50</v>
      </c>
      <c r="C4672" t="s">
        <v>50</v>
      </c>
      <c r="D4672" t="s">
        <v>3834</v>
      </c>
      <c r="E4672">
        <v>5</v>
      </c>
      <c r="F4672" t="s">
        <v>3828</v>
      </c>
      <c r="G4672">
        <v>3</v>
      </c>
      <c r="H4672" t="s">
        <v>3835</v>
      </c>
      <c r="I4672">
        <v>15</v>
      </c>
      <c r="J4672" t="s">
        <v>3830</v>
      </c>
      <c r="K4672" t="s">
        <v>17</v>
      </c>
      <c r="L4672" t="s">
        <v>3926</v>
      </c>
    </row>
    <row r="4673" spans="1:12" x14ac:dyDescent="0.35">
      <c r="A4673" t="s">
        <v>7498</v>
      </c>
      <c r="B4673" t="s">
        <v>47</v>
      </c>
      <c r="C4673" t="s">
        <v>47</v>
      </c>
      <c r="D4673" t="s">
        <v>3851</v>
      </c>
      <c r="E4673">
        <v>4</v>
      </c>
      <c r="F4673" t="s">
        <v>3879</v>
      </c>
      <c r="G4673">
        <v>4</v>
      </c>
      <c r="H4673" t="s">
        <v>3874</v>
      </c>
      <c r="I4673">
        <v>16</v>
      </c>
      <c r="J4673" t="s">
        <v>3833</v>
      </c>
      <c r="K4673" t="s">
        <v>17</v>
      </c>
      <c r="L4673" t="s">
        <v>3919</v>
      </c>
    </row>
    <row r="4674" spans="1:12" x14ac:dyDescent="0.35">
      <c r="A4674" t="s">
        <v>1844</v>
      </c>
      <c r="B4674" t="s">
        <v>15</v>
      </c>
      <c r="C4674" t="s">
        <v>15</v>
      </c>
      <c r="D4674" t="s">
        <v>3827</v>
      </c>
      <c r="E4674">
        <v>3</v>
      </c>
      <c r="F4674" t="s">
        <v>3830</v>
      </c>
      <c r="G4674">
        <v>2</v>
      </c>
      <c r="H4674" t="s">
        <v>3902</v>
      </c>
      <c r="I4674">
        <v>6</v>
      </c>
      <c r="J4674" t="s">
        <v>25</v>
      </c>
      <c r="K4674" t="s">
        <v>17</v>
      </c>
      <c r="L4674" t="s">
        <v>3910</v>
      </c>
    </row>
    <row r="4675" spans="1:12" x14ac:dyDescent="0.35">
      <c r="A4675" t="s">
        <v>7499</v>
      </c>
      <c r="B4675" t="s">
        <v>24</v>
      </c>
      <c r="C4675" t="s">
        <v>24</v>
      </c>
      <c r="D4675" t="s">
        <v>3834</v>
      </c>
      <c r="E4675">
        <v>5</v>
      </c>
      <c r="F4675" t="s">
        <v>3828</v>
      </c>
      <c r="G4675">
        <v>3</v>
      </c>
      <c r="H4675" t="s">
        <v>3835</v>
      </c>
      <c r="I4675">
        <v>15</v>
      </c>
      <c r="J4675" t="s">
        <v>3833</v>
      </c>
      <c r="K4675" t="s">
        <v>26</v>
      </c>
      <c r="L4675" t="s">
        <v>3975</v>
      </c>
    </row>
    <row r="4676" spans="1:12" x14ac:dyDescent="0.35">
      <c r="A4676" t="s">
        <v>7500</v>
      </c>
      <c r="B4676" t="s">
        <v>58</v>
      </c>
      <c r="C4676" t="s">
        <v>58</v>
      </c>
      <c r="D4676" t="s">
        <v>3827</v>
      </c>
      <c r="E4676">
        <v>3</v>
      </c>
      <c r="F4676" t="s">
        <v>3879</v>
      </c>
      <c r="G4676">
        <v>4</v>
      </c>
      <c r="H4676" t="s">
        <v>3825</v>
      </c>
      <c r="I4676">
        <v>12</v>
      </c>
      <c r="J4676" t="s">
        <v>16</v>
      </c>
      <c r="K4676" t="s">
        <v>3833</v>
      </c>
      <c r="L4676" t="s">
        <v>4293</v>
      </c>
    </row>
    <row r="4677" spans="1:12" x14ac:dyDescent="0.35">
      <c r="A4677" t="s">
        <v>7501</v>
      </c>
      <c r="B4677" t="s">
        <v>58</v>
      </c>
      <c r="C4677" t="s">
        <v>58</v>
      </c>
      <c r="D4677" t="s">
        <v>3851</v>
      </c>
      <c r="E4677">
        <v>4</v>
      </c>
      <c r="F4677" t="s">
        <v>3879</v>
      </c>
      <c r="G4677">
        <v>4</v>
      </c>
      <c r="H4677" t="s">
        <v>3874</v>
      </c>
      <c r="I4677">
        <v>16</v>
      </c>
      <c r="J4677" t="s">
        <v>25</v>
      </c>
      <c r="K4677" t="s">
        <v>3833</v>
      </c>
      <c r="L4677" t="s">
        <v>3963</v>
      </c>
    </row>
    <row r="4678" spans="1:12" x14ac:dyDescent="0.35">
      <c r="A4678" t="s">
        <v>1845</v>
      </c>
      <c r="B4678" t="s">
        <v>84</v>
      </c>
      <c r="C4678" t="s">
        <v>84</v>
      </c>
      <c r="D4678" t="s">
        <v>3827</v>
      </c>
      <c r="E4678">
        <v>3</v>
      </c>
      <c r="F4678" t="s">
        <v>3839</v>
      </c>
      <c r="G4678">
        <v>1.5</v>
      </c>
      <c r="H4678" t="s">
        <v>4060</v>
      </c>
      <c r="I4678">
        <v>4.5</v>
      </c>
      <c r="J4678" t="s">
        <v>25</v>
      </c>
      <c r="K4678" t="s">
        <v>17</v>
      </c>
      <c r="L4678" t="s">
        <v>3929</v>
      </c>
    </row>
    <row r="4679" spans="1:12" x14ac:dyDescent="0.35">
      <c r="A4679" t="s">
        <v>7502</v>
      </c>
      <c r="B4679" t="s">
        <v>31</v>
      </c>
      <c r="C4679" t="s">
        <v>31</v>
      </c>
      <c r="D4679" t="s">
        <v>3827</v>
      </c>
      <c r="E4679">
        <v>3</v>
      </c>
      <c r="F4679" t="s">
        <v>3846</v>
      </c>
      <c r="G4679">
        <v>1</v>
      </c>
      <c r="H4679" t="s">
        <v>3828</v>
      </c>
      <c r="I4679">
        <v>3</v>
      </c>
      <c r="J4679" t="s">
        <v>3833</v>
      </c>
      <c r="K4679" t="s">
        <v>26</v>
      </c>
      <c r="L4679" t="s">
        <v>4431</v>
      </c>
    </row>
    <row r="4680" spans="1:12" x14ac:dyDescent="0.35">
      <c r="A4680" t="s">
        <v>1846</v>
      </c>
      <c r="B4680" t="s">
        <v>84</v>
      </c>
      <c r="C4680" t="s">
        <v>84</v>
      </c>
      <c r="D4680" t="s">
        <v>3834</v>
      </c>
      <c r="E4680">
        <v>5</v>
      </c>
      <c r="F4680" t="s">
        <v>3839</v>
      </c>
      <c r="G4680">
        <v>1.5</v>
      </c>
      <c r="H4680" t="s">
        <v>3899</v>
      </c>
      <c r="I4680">
        <v>7.5</v>
      </c>
      <c r="J4680" t="s">
        <v>36</v>
      </c>
      <c r="K4680" t="s">
        <v>26</v>
      </c>
      <c r="L4680" t="s">
        <v>4426</v>
      </c>
    </row>
    <row r="4681" spans="1:12" x14ac:dyDescent="0.35">
      <c r="A4681" t="s">
        <v>1847</v>
      </c>
      <c r="B4681" t="s">
        <v>50</v>
      </c>
      <c r="C4681" t="s">
        <v>50</v>
      </c>
      <c r="D4681" t="s">
        <v>3833</v>
      </c>
      <c r="E4681">
        <v>1</v>
      </c>
      <c r="F4681" t="s">
        <v>3828</v>
      </c>
      <c r="G4681">
        <v>3</v>
      </c>
      <c r="H4681" t="s">
        <v>3828</v>
      </c>
      <c r="I4681">
        <v>3</v>
      </c>
      <c r="J4681" t="s">
        <v>36</v>
      </c>
      <c r="K4681" t="s">
        <v>26</v>
      </c>
      <c r="L4681" t="s">
        <v>4011</v>
      </c>
    </row>
    <row r="4682" spans="1:12" x14ac:dyDescent="0.35">
      <c r="A4682" t="s">
        <v>7503</v>
      </c>
      <c r="B4682" t="s">
        <v>58</v>
      </c>
      <c r="C4682" t="s">
        <v>58</v>
      </c>
      <c r="D4682" t="s">
        <v>3834</v>
      </c>
      <c r="E4682">
        <v>5</v>
      </c>
      <c r="F4682" t="s">
        <v>3879</v>
      </c>
      <c r="G4682">
        <v>4</v>
      </c>
      <c r="H4682" t="s">
        <v>3880</v>
      </c>
      <c r="I4682">
        <v>20</v>
      </c>
      <c r="J4682" t="s">
        <v>3833</v>
      </c>
      <c r="K4682" t="s">
        <v>17</v>
      </c>
      <c r="L4682" t="s">
        <v>4433</v>
      </c>
    </row>
    <row r="4683" spans="1:12" x14ac:dyDescent="0.35">
      <c r="A4683" t="s">
        <v>7504</v>
      </c>
      <c r="B4683" t="s">
        <v>84</v>
      </c>
      <c r="C4683" t="s">
        <v>84</v>
      </c>
      <c r="D4683" t="s">
        <v>3851</v>
      </c>
      <c r="E4683">
        <v>4</v>
      </c>
      <c r="F4683" t="s">
        <v>3839</v>
      </c>
      <c r="G4683">
        <v>1.5</v>
      </c>
      <c r="H4683" t="s">
        <v>3902</v>
      </c>
      <c r="I4683">
        <v>6</v>
      </c>
      <c r="J4683" t="s">
        <v>3830</v>
      </c>
      <c r="K4683" t="s">
        <v>3830</v>
      </c>
      <c r="L4683" t="s">
        <v>3983</v>
      </c>
    </row>
    <row r="4684" spans="1:12" x14ac:dyDescent="0.35">
      <c r="A4684" t="s">
        <v>7505</v>
      </c>
      <c r="B4684" t="s">
        <v>47</v>
      </c>
      <c r="C4684" t="s">
        <v>47</v>
      </c>
      <c r="D4684" t="s">
        <v>3858</v>
      </c>
      <c r="E4684">
        <v>1</v>
      </c>
      <c r="F4684" t="s">
        <v>3879</v>
      </c>
      <c r="G4684">
        <v>4</v>
      </c>
      <c r="H4684" t="s">
        <v>3879</v>
      </c>
      <c r="I4684">
        <v>4</v>
      </c>
      <c r="J4684" t="s">
        <v>3830</v>
      </c>
      <c r="K4684" t="s">
        <v>17</v>
      </c>
      <c r="L4684" t="s">
        <v>4691</v>
      </c>
    </row>
    <row r="4685" spans="1:12" x14ac:dyDescent="0.35">
      <c r="A4685" t="s">
        <v>1848</v>
      </c>
      <c r="B4685" t="s">
        <v>24</v>
      </c>
      <c r="C4685" t="s">
        <v>24</v>
      </c>
      <c r="D4685" t="s">
        <v>3834</v>
      </c>
      <c r="E4685">
        <v>5</v>
      </c>
      <c r="F4685" t="s">
        <v>3828</v>
      </c>
      <c r="G4685">
        <v>3</v>
      </c>
      <c r="H4685" t="s">
        <v>3835</v>
      </c>
      <c r="I4685">
        <v>15</v>
      </c>
      <c r="J4685" t="s">
        <v>16</v>
      </c>
      <c r="K4685" t="s">
        <v>26</v>
      </c>
      <c r="L4685" t="s">
        <v>5107</v>
      </c>
    </row>
    <row r="4686" spans="1:12" x14ac:dyDescent="0.35">
      <c r="A4686" t="s">
        <v>7506</v>
      </c>
      <c r="B4686" t="s">
        <v>50</v>
      </c>
      <c r="C4686" t="s">
        <v>50</v>
      </c>
      <c r="D4686" t="s">
        <v>3858</v>
      </c>
      <c r="E4686">
        <v>1</v>
      </c>
      <c r="F4686" t="s">
        <v>3828</v>
      </c>
      <c r="G4686">
        <v>3</v>
      </c>
      <c r="H4686" t="s">
        <v>3828</v>
      </c>
      <c r="I4686">
        <v>3</v>
      </c>
      <c r="J4686" t="s">
        <v>25</v>
      </c>
      <c r="K4686" t="s">
        <v>3833</v>
      </c>
      <c r="L4686" t="s">
        <v>4468</v>
      </c>
    </row>
    <row r="4687" spans="1:12" x14ac:dyDescent="0.35">
      <c r="A4687" t="s">
        <v>7507</v>
      </c>
      <c r="B4687" t="s">
        <v>31</v>
      </c>
      <c r="C4687" t="s">
        <v>31</v>
      </c>
      <c r="D4687" t="s">
        <v>3858</v>
      </c>
      <c r="E4687">
        <v>1</v>
      </c>
      <c r="F4687" t="s">
        <v>3846</v>
      </c>
      <c r="G4687">
        <v>1</v>
      </c>
      <c r="H4687" t="s">
        <v>3846</v>
      </c>
      <c r="I4687">
        <v>1</v>
      </c>
      <c r="J4687" t="s">
        <v>3830</v>
      </c>
      <c r="K4687" t="s">
        <v>3830</v>
      </c>
      <c r="L4687" t="s">
        <v>3926</v>
      </c>
    </row>
    <row r="4688" spans="1:12" x14ac:dyDescent="0.35">
      <c r="A4688" t="s">
        <v>1849</v>
      </c>
      <c r="B4688" t="s">
        <v>50</v>
      </c>
      <c r="C4688" t="s">
        <v>50</v>
      </c>
      <c r="D4688" t="s">
        <v>3851</v>
      </c>
      <c r="E4688">
        <v>4</v>
      </c>
      <c r="F4688" t="s">
        <v>3828</v>
      </c>
      <c r="G4688">
        <v>3</v>
      </c>
      <c r="H4688" t="s">
        <v>3852</v>
      </c>
      <c r="I4688">
        <v>12</v>
      </c>
      <c r="J4688" t="s">
        <v>16</v>
      </c>
      <c r="K4688" t="s">
        <v>26</v>
      </c>
      <c r="L4688" t="s">
        <v>4364</v>
      </c>
    </row>
    <row r="4689" spans="1:12" x14ac:dyDescent="0.35">
      <c r="A4689" t="s">
        <v>1850</v>
      </c>
      <c r="B4689" t="s">
        <v>31</v>
      </c>
      <c r="C4689" t="s">
        <v>31</v>
      </c>
      <c r="D4689" t="s">
        <v>3858</v>
      </c>
      <c r="E4689">
        <v>1</v>
      </c>
      <c r="F4689" t="s">
        <v>3846</v>
      </c>
      <c r="G4689">
        <v>1</v>
      </c>
      <c r="H4689" t="s">
        <v>3825</v>
      </c>
      <c r="I4689">
        <v>1</v>
      </c>
      <c r="J4689" t="s">
        <v>36</v>
      </c>
      <c r="K4689" t="s">
        <v>26</v>
      </c>
      <c r="L4689" t="s">
        <v>4091</v>
      </c>
    </row>
    <row r="4690" spans="1:12" x14ac:dyDescent="0.35">
      <c r="A4690" t="s">
        <v>1851</v>
      </c>
      <c r="B4690" t="s">
        <v>58</v>
      </c>
      <c r="C4690" t="s">
        <v>58</v>
      </c>
      <c r="D4690" t="s">
        <v>3858</v>
      </c>
      <c r="E4690">
        <v>1</v>
      </c>
      <c r="F4690" t="s">
        <v>3879</v>
      </c>
      <c r="G4690">
        <v>4</v>
      </c>
      <c r="H4690" t="s">
        <v>3879</v>
      </c>
      <c r="I4690">
        <v>4</v>
      </c>
      <c r="J4690" t="s">
        <v>36</v>
      </c>
      <c r="K4690" t="s">
        <v>17</v>
      </c>
      <c r="L4690" t="s">
        <v>4961</v>
      </c>
    </row>
    <row r="4691" spans="1:12" x14ac:dyDescent="0.35">
      <c r="A4691" t="s">
        <v>1852</v>
      </c>
      <c r="B4691" t="s">
        <v>58</v>
      </c>
      <c r="C4691" t="s">
        <v>58</v>
      </c>
      <c r="D4691" t="s">
        <v>3833</v>
      </c>
      <c r="E4691">
        <v>3</v>
      </c>
      <c r="F4691" t="s">
        <v>3879</v>
      </c>
      <c r="G4691">
        <v>4</v>
      </c>
      <c r="H4691" t="s">
        <v>3852</v>
      </c>
      <c r="I4691">
        <v>12</v>
      </c>
      <c r="J4691" t="s">
        <v>16</v>
      </c>
      <c r="K4691" t="s">
        <v>17</v>
      </c>
      <c r="L4691" t="s">
        <v>4548</v>
      </c>
    </row>
    <row r="4692" spans="1:12" x14ac:dyDescent="0.35">
      <c r="A4692" t="s">
        <v>1853</v>
      </c>
      <c r="B4692" t="s">
        <v>50</v>
      </c>
      <c r="C4692" t="s">
        <v>50</v>
      </c>
      <c r="D4692" t="s">
        <v>3851</v>
      </c>
      <c r="E4692">
        <v>4</v>
      </c>
      <c r="F4692" t="s">
        <v>3828</v>
      </c>
      <c r="G4692">
        <v>3</v>
      </c>
      <c r="H4692" t="s">
        <v>3852</v>
      </c>
      <c r="I4692">
        <v>12</v>
      </c>
      <c r="J4692" t="s">
        <v>16</v>
      </c>
      <c r="K4692" t="s">
        <v>26</v>
      </c>
      <c r="L4692" t="s">
        <v>4350</v>
      </c>
    </row>
    <row r="4693" spans="1:12" x14ac:dyDescent="0.35">
      <c r="A4693" t="s">
        <v>7508</v>
      </c>
      <c r="B4693" t="s">
        <v>50</v>
      </c>
      <c r="C4693" t="s">
        <v>50</v>
      </c>
      <c r="D4693" t="s">
        <v>3827</v>
      </c>
      <c r="E4693">
        <v>3</v>
      </c>
      <c r="F4693" t="s">
        <v>3828</v>
      </c>
      <c r="G4693">
        <v>3</v>
      </c>
      <c r="H4693" t="s">
        <v>3829</v>
      </c>
      <c r="I4693">
        <v>9</v>
      </c>
      <c r="J4693" t="s">
        <v>3833</v>
      </c>
      <c r="K4693" t="s">
        <v>3825</v>
      </c>
      <c r="L4693" t="s">
        <v>4421</v>
      </c>
    </row>
    <row r="4694" spans="1:12" x14ac:dyDescent="0.35">
      <c r="A4694" t="s">
        <v>7509</v>
      </c>
      <c r="B4694" t="s">
        <v>15</v>
      </c>
      <c r="C4694" t="s">
        <v>15</v>
      </c>
      <c r="D4694" t="s">
        <v>3838</v>
      </c>
      <c r="E4694">
        <v>2</v>
      </c>
      <c r="F4694" t="s">
        <v>3842</v>
      </c>
      <c r="G4694">
        <v>2</v>
      </c>
      <c r="H4694" t="s">
        <v>3879</v>
      </c>
      <c r="I4694">
        <v>4</v>
      </c>
      <c r="J4694" t="s">
        <v>25</v>
      </c>
      <c r="K4694" t="s">
        <v>3833</v>
      </c>
      <c r="L4694" t="s">
        <v>4300</v>
      </c>
    </row>
    <row r="4695" spans="1:12" x14ac:dyDescent="0.35">
      <c r="A4695" t="s">
        <v>7510</v>
      </c>
      <c r="B4695" t="s">
        <v>50</v>
      </c>
      <c r="C4695" t="s">
        <v>50</v>
      </c>
      <c r="D4695" t="s">
        <v>3834</v>
      </c>
      <c r="E4695">
        <v>5</v>
      </c>
      <c r="F4695" t="s">
        <v>3828</v>
      </c>
      <c r="G4695">
        <v>3</v>
      </c>
      <c r="H4695" t="s">
        <v>3835</v>
      </c>
      <c r="I4695">
        <v>15</v>
      </c>
      <c r="J4695" t="s">
        <v>36</v>
      </c>
      <c r="K4695" t="s">
        <v>3833</v>
      </c>
      <c r="L4695" t="s">
        <v>4350</v>
      </c>
    </row>
    <row r="4696" spans="1:12" x14ac:dyDescent="0.35">
      <c r="A4696" t="s">
        <v>7511</v>
      </c>
      <c r="B4696" t="s">
        <v>15</v>
      </c>
      <c r="C4696" t="s">
        <v>15</v>
      </c>
      <c r="D4696" t="s">
        <v>3838</v>
      </c>
      <c r="E4696">
        <v>2</v>
      </c>
      <c r="F4696" t="s">
        <v>3842</v>
      </c>
      <c r="G4696">
        <v>2</v>
      </c>
      <c r="H4696" t="s">
        <v>3879</v>
      </c>
      <c r="I4696">
        <v>4</v>
      </c>
      <c r="J4696" t="s">
        <v>3833</v>
      </c>
      <c r="K4696" t="s">
        <v>26</v>
      </c>
      <c r="L4696" t="s">
        <v>4175</v>
      </c>
    </row>
    <row r="4697" spans="1:12" x14ac:dyDescent="0.35">
      <c r="A4697" t="s">
        <v>1854</v>
      </c>
      <c r="B4697" t="s">
        <v>31</v>
      </c>
      <c r="C4697" t="s">
        <v>31</v>
      </c>
      <c r="D4697" t="s">
        <v>3851</v>
      </c>
      <c r="E4697">
        <v>4</v>
      </c>
      <c r="F4697" t="s">
        <v>3846</v>
      </c>
      <c r="G4697">
        <v>1</v>
      </c>
      <c r="H4697" t="s">
        <v>3879</v>
      </c>
      <c r="I4697">
        <v>4</v>
      </c>
      <c r="J4697" t="s">
        <v>36</v>
      </c>
      <c r="K4697" t="s">
        <v>26</v>
      </c>
      <c r="L4697" t="s">
        <v>3989</v>
      </c>
    </row>
    <row r="4698" spans="1:12" x14ac:dyDescent="0.35">
      <c r="A4698" t="s">
        <v>7512</v>
      </c>
      <c r="B4698" t="s">
        <v>50</v>
      </c>
      <c r="C4698" t="s">
        <v>50</v>
      </c>
      <c r="D4698" t="s">
        <v>3838</v>
      </c>
      <c r="E4698">
        <v>2</v>
      </c>
      <c r="F4698" t="s">
        <v>3828</v>
      </c>
      <c r="G4698">
        <v>3</v>
      </c>
      <c r="H4698" t="s">
        <v>3902</v>
      </c>
      <c r="I4698">
        <v>6</v>
      </c>
      <c r="J4698" t="s">
        <v>25</v>
      </c>
      <c r="K4698" t="s">
        <v>3833</v>
      </c>
      <c r="L4698" t="s">
        <v>4055</v>
      </c>
    </row>
    <row r="4699" spans="1:12" x14ac:dyDescent="0.35">
      <c r="A4699" t="s">
        <v>7513</v>
      </c>
      <c r="B4699" t="s">
        <v>47</v>
      </c>
      <c r="C4699" t="s">
        <v>47</v>
      </c>
      <c r="D4699" t="s">
        <v>3827</v>
      </c>
      <c r="E4699">
        <v>3</v>
      </c>
      <c r="F4699" t="s">
        <v>3879</v>
      </c>
      <c r="G4699">
        <v>4</v>
      </c>
      <c r="H4699" t="s">
        <v>3852</v>
      </c>
      <c r="I4699">
        <v>12</v>
      </c>
      <c r="J4699" t="s">
        <v>3833</v>
      </c>
      <c r="K4699" t="s">
        <v>26</v>
      </c>
      <c r="L4699" t="s">
        <v>4237</v>
      </c>
    </row>
    <row r="4700" spans="1:12" x14ac:dyDescent="0.35">
      <c r="A4700" t="s">
        <v>1855</v>
      </c>
      <c r="B4700" t="s">
        <v>31</v>
      </c>
      <c r="C4700" t="s">
        <v>31</v>
      </c>
      <c r="D4700" t="s">
        <v>3834</v>
      </c>
      <c r="E4700">
        <v>5</v>
      </c>
      <c r="F4700" t="s">
        <v>3846</v>
      </c>
      <c r="G4700">
        <v>1</v>
      </c>
      <c r="H4700" t="s">
        <v>3849</v>
      </c>
      <c r="I4700">
        <v>5</v>
      </c>
      <c r="J4700" t="s">
        <v>25</v>
      </c>
      <c r="K4700" t="s">
        <v>26</v>
      </c>
      <c r="L4700" t="s">
        <v>4143</v>
      </c>
    </row>
    <row r="4701" spans="1:12" x14ac:dyDescent="0.35">
      <c r="A4701" t="s">
        <v>7514</v>
      </c>
      <c r="B4701" t="s">
        <v>31</v>
      </c>
      <c r="C4701" t="s">
        <v>31</v>
      </c>
      <c r="D4701" t="s">
        <v>3858</v>
      </c>
      <c r="E4701">
        <v>1</v>
      </c>
      <c r="F4701" t="s">
        <v>3846</v>
      </c>
      <c r="G4701">
        <v>1</v>
      </c>
      <c r="H4701" t="s">
        <v>3846</v>
      </c>
      <c r="I4701">
        <v>1</v>
      </c>
      <c r="J4701" t="s">
        <v>16</v>
      </c>
      <c r="K4701" t="s">
        <v>3833</v>
      </c>
      <c r="L4701" t="s">
        <v>4441</v>
      </c>
    </row>
    <row r="4702" spans="1:12" x14ac:dyDescent="0.35">
      <c r="A4702" t="s">
        <v>7515</v>
      </c>
      <c r="B4702" t="s">
        <v>42</v>
      </c>
      <c r="C4702" t="s">
        <v>42</v>
      </c>
      <c r="D4702" t="s">
        <v>3858</v>
      </c>
      <c r="E4702">
        <v>1</v>
      </c>
      <c r="F4702" t="s">
        <v>3849</v>
      </c>
      <c r="G4702">
        <v>5</v>
      </c>
      <c r="H4702" t="s">
        <v>3849</v>
      </c>
      <c r="I4702">
        <v>5</v>
      </c>
      <c r="J4702" t="s">
        <v>3825</v>
      </c>
      <c r="K4702" t="s">
        <v>3833</v>
      </c>
      <c r="L4702" t="s">
        <v>4078</v>
      </c>
    </row>
    <row r="4703" spans="1:12" x14ac:dyDescent="0.35">
      <c r="A4703" t="s">
        <v>4486</v>
      </c>
      <c r="B4703" t="s">
        <v>3830</v>
      </c>
      <c r="C4703" t="s">
        <v>3826</v>
      </c>
      <c r="D4703" t="s">
        <v>3827</v>
      </c>
      <c r="E4703">
        <v>3</v>
      </c>
      <c r="F4703" t="s">
        <v>3879</v>
      </c>
      <c r="G4703">
        <v>4</v>
      </c>
      <c r="H4703" t="s">
        <v>3852</v>
      </c>
      <c r="I4703">
        <v>12</v>
      </c>
      <c r="J4703" t="s">
        <v>36</v>
      </c>
      <c r="K4703" t="s">
        <v>26</v>
      </c>
      <c r="L4703" t="s">
        <v>4487</v>
      </c>
    </row>
    <row r="4704" spans="1:12" x14ac:dyDescent="0.35">
      <c r="A4704" t="s">
        <v>7516</v>
      </c>
      <c r="B4704" t="s">
        <v>47</v>
      </c>
      <c r="C4704" t="s">
        <v>47</v>
      </c>
      <c r="D4704" t="s">
        <v>3827</v>
      </c>
      <c r="E4704">
        <v>3</v>
      </c>
      <c r="F4704" t="s">
        <v>3833</v>
      </c>
      <c r="G4704">
        <v>4</v>
      </c>
      <c r="H4704" t="s">
        <v>3852</v>
      </c>
      <c r="I4704">
        <v>12</v>
      </c>
      <c r="J4704" t="s">
        <v>16</v>
      </c>
      <c r="K4704" t="s">
        <v>3830</v>
      </c>
      <c r="L4704" t="s">
        <v>4514</v>
      </c>
    </row>
    <row r="4705" spans="1:12" x14ac:dyDescent="0.35">
      <c r="A4705" t="s">
        <v>1856</v>
      </c>
      <c r="B4705" t="s">
        <v>50</v>
      </c>
      <c r="C4705" t="s">
        <v>50</v>
      </c>
      <c r="D4705" t="s">
        <v>3838</v>
      </c>
      <c r="E4705">
        <v>2</v>
      </c>
      <c r="F4705" t="s">
        <v>3828</v>
      </c>
      <c r="G4705">
        <v>3</v>
      </c>
      <c r="H4705" t="s">
        <v>3902</v>
      </c>
      <c r="I4705">
        <v>6</v>
      </c>
      <c r="J4705" t="s">
        <v>16</v>
      </c>
      <c r="K4705" t="s">
        <v>26</v>
      </c>
      <c r="L4705" t="s">
        <v>4763</v>
      </c>
    </row>
    <row r="4706" spans="1:12" x14ac:dyDescent="0.35">
      <c r="A4706" t="s">
        <v>7517</v>
      </c>
      <c r="B4706" t="s">
        <v>42</v>
      </c>
      <c r="C4706" t="s">
        <v>42</v>
      </c>
      <c r="D4706" t="s">
        <v>3827</v>
      </c>
      <c r="E4706">
        <v>3</v>
      </c>
      <c r="F4706" t="s">
        <v>3849</v>
      </c>
      <c r="G4706">
        <v>5</v>
      </c>
      <c r="H4706" t="s">
        <v>3835</v>
      </c>
      <c r="I4706">
        <v>15</v>
      </c>
      <c r="J4706" t="s">
        <v>3833</v>
      </c>
      <c r="K4706" t="s">
        <v>26</v>
      </c>
      <c r="L4706" t="s">
        <v>3825</v>
      </c>
    </row>
    <row r="4707" spans="1:12" x14ac:dyDescent="0.35">
      <c r="A4707" t="s">
        <v>7518</v>
      </c>
      <c r="B4707" t="s">
        <v>42</v>
      </c>
      <c r="C4707" t="s">
        <v>42</v>
      </c>
      <c r="D4707" t="s">
        <v>3825</v>
      </c>
      <c r="E4707">
        <v>4</v>
      </c>
      <c r="F4707" t="s">
        <v>3849</v>
      </c>
      <c r="G4707">
        <v>5</v>
      </c>
      <c r="H4707" t="s">
        <v>3880</v>
      </c>
      <c r="I4707">
        <v>20</v>
      </c>
      <c r="J4707" t="s">
        <v>3833</v>
      </c>
      <c r="K4707" t="s">
        <v>3833</v>
      </c>
      <c r="L4707" t="s">
        <v>3872</v>
      </c>
    </row>
    <row r="4708" spans="1:12" x14ac:dyDescent="0.35">
      <c r="A4708" t="s">
        <v>7519</v>
      </c>
      <c r="B4708" t="s">
        <v>58</v>
      </c>
      <c r="C4708" t="s">
        <v>58</v>
      </c>
      <c r="D4708" t="s">
        <v>3827</v>
      </c>
      <c r="E4708">
        <v>3</v>
      </c>
      <c r="F4708" t="s">
        <v>3879</v>
      </c>
      <c r="G4708">
        <v>4</v>
      </c>
      <c r="H4708" t="s">
        <v>3852</v>
      </c>
      <c r="I4708">
        <v>12</v>
      </c>
      <c r="J4708" t="s">
        <v>25</v>
      </c>
      <c r="K4708" t="s">
        <v>3830</v>
      </c>
      <c r="L4708" t="s">
        <v>4293</v>
      </c>
    </row>
    <row r="4709" spans="1:12" x14ac:dyDescent="0.35">
      <c r="A4709" t="s">
        <v>1857</v>
      </c>
      <c r="B4709" t="s">
        <v>24</v>
      </c>
      <c r="C4709" t="s">
        <v>24</v>
      </c>
      <c r="D4709" t="s">
        <v>3851</v>
      </c>
      <c r="E4709">
        <v>4</v>
      </c>
      <c r="F4709" t="s">
        <v>3828</v>
      </c>
      <c r="G4709">
        <v>3</v>
      </c>
      <c r="H4709" t="s">
        <v>3852</v>
      </c>
      <c r="I4709">
        <v>12</v>
      </c>
      <c r="J4709" t="s">
        <v>16</v>
      </c>
      <c r="K4709" t="s">
        <v>17</v>
      </c>
      <c r="L4709" t="s">
        <v>5476</v>
      </c>
    </row>
    <row r="4710" spans="1:12" x14ac:dyDescent="0.35">
      <c r="A4710" t="s">
        <v>1858</v>
      </c>
      <c r="B4710" t="s">
        <v>15</v>
      </c>
      <c r="C4710" t="s">
        <v>15</v>
      </c>
      <c r="D4710" t="s">
        <v>3851</v>
      </c>
      <c r="E4710">
        <v>4</v>
      </c>
      <c r="F4710" t="s">
        <v>3842</v>
      </c>
      <c r="G4710">
        <v>2</v>
      </c>
      <c r="H4710" t="s">
        <v>3883</v>
      </c>
      <c r="I4710">
        <v>8</v>
      </c>
      <c r="J4710" t="s">
        <v>25</v>
      </c>
      <c r="K4710" t="s">
        <v>17</v>
      </c>
      <c r="L4710" t="s">
        <v>5158</v>
      </c>
    </row>
    <row r="4711" spans="1:12" x14ac:dyDescent="0.35">
      <c r="A4711" t="s">
        <v>7520</v>
      </c>
      <c r="B4711" t="s">
        <v>42</v>
      </c>
      <c r="C4711" t="s">
        <v>42</v>
      </c>
      <c r="D4711" t="s">
        <v>3851</v>
      </c>
      <c r="E4711">
        <v>4</v>
      </c>
      <c r="F4711" t="s">
        <v>3849</v>
      </c>
      <c r="G4711">
        <v>5</v>
      </c>
      <c r="H4711" t="s">
        <v>3880</v>
      </c>
      <c r="I4711">
        <v>20</v>
      </c>
      <c r="J4711" t="s">
        <v>36</v>
      </c>
      <c r="K4711" t="s">
        <v>3833</v>
      </c>
      <c r="L4711" t="s">
        <v>4816</v>
      </c>
    </row>
    <row r="4712" spans="1:12" x14ac:dyDescent="0.35">
      <c r="A4712" t="s">
        <v>1859</v>
      </c>
      <c r="B4712" t="s">
        <v>3830</v>
      </c>
      <c r="C4712" t="s">
        <v>15</v>
      </c>
      <c r="D4712" t="s">
        <v>3858</v>
      </c>
      <c r="E4712">
        <v>1</v>
      </c>
      <c r="F4712" t="s">
        <v>3842</v>
      </c>
      <c r="G4712">
        <v>2</v>
      </c>
      <c r="H4712" t="s">
        <v>3842</v>
      </c>
      <c r="I4712">
        <v>2</v>
      </c>
      <c r="J4712" t="s">
        <v>36</v>
      </c>
      <c r="K4712" t="s">
        <v>17</v>
      </c>
      <c r="L4712" t="s">
        <v>4178</v>
      </c>
    </row>
    <row r="4713" spans="1:12" x14ac:dyDescent="0.35">
      <c r="A4713" t="s">
        <v>7521</v>
      </c>
      <c r="B4713" t="s">
        <v>24</v>
      </c>
      <c r="C4713" t="s">
        <v>24</v>
      </c>
      <c r="D4713" t="s">
        <v>3834</v>
      </c>
      <c r="E4713">
        <v>5</v>
      </c>
      <c r="F4713" t="s">
        <v>3828</v>
      </c>
      <c r="G4713">
        <v>3</v>
      </c>
      <c r="H4713" t="s">
        <v>3835</v>
      </c>
      <c r="I4713">
        <v>15</v>
      </c>
      <c r="J4713" t="s">
        <v>3833</v>
      </c>
      <c r="K4713" t="s">
        <v>26</v>
      </c>
      <c r="L4713" t="s">
        <v>3825</v>
      </c>
    </row>
    <row r="4714" spans="1:12" x14ac:dyDescent="0.35">
      <c r="A4714" t="s">
        <v>1860</v>
      </c>
      <c r="B4714" t="s">
        <v>50</v>
      </c>
      <c r="C4714" t="s">
        <v>50</v>
      </c>
      <c r="D4714" t="s">
        <v>3827</v>
      </c>
      <c r="E4714">
        <v>3</v>
      </c>
      <c r="F4714" t="s">
        <v>3828</v>
      </c>
      <c r="G4714">
        <v>3</v>
      </c>
      <c r="H4714" t="s">
        <v>3829</v>
      </c>
      <c r="I4714">
        <v>9</v>
      </c>
      <c r="J4714" t="s">
        <v>16</v>
      </c>
      <c r="K4714" t="s">
        <v>26</v>
      </c>
      <c r="L4714" t="s">
        <v>4526</v>
      </c>
    </row>
    <row r="4715" spans="1:12" x14ac:dyDescent="0.35">
      <c r="A4715" t="s">
        <v>7522</v>
      </c>
      <c r="B4715" t="s">
        <v>31</v>
      </c>
      <c r="C4715" t="s">
        <v>31</v>
      </c>
      <c r="D4715" t="s">
        <v>3851</v>
      </c>
      <c r="E4715">
        <v>4</v>
      </c>
      <c r="F4715" t="s">
        <v>3846</v>
      </c>
      <c r="G4715">
        <v>1</v>
      </c>
      <c r="H4715" t="s">
        <v>3879</v>
      </c>
      <c r="I4715">
        <v>4</v>
      </c>
      <c r="J4715" t="s">
        <v>16</v>
      </c>
      <c r="K4715" t="s">
        <v>3833</v>
      </c>
      <c r="L4715" t="s">
        <v>3825</v>
      </c>
    </row>
    <row r="4716" spans="1:12" x14ac:dyDescent="0.35">
      <c r="A4716" t="s">
        <v>1861</v>
      </c>
      <c r="B4716" t="s">
        <v>50</v>
      </c>
      <c r="C4716" t="s">
        <v>50</v>
      </c>
      <c r="D4716" t="s">
        <v>3838</v>
      </c>
      <c r="E4716">
        <v>2</v>
      </c>
      <c r="F4716" t="s">
        <v>3828</v>
      </c>
      <c r="G4716">
        <v>3</v>
      </c>
      <c r="H4716" t="s">
        <v>3902</v>
      </c>
      <c r="I4716">
        <v>6</v>
      </c>
      <c r="J4716" t="s">
        <v>25</v>
      </c>
      <c r="K4716" t="s">
        <v>26</v>
      </c>
      <c r="L4716" t="s">
        <v>4188</v>
      </c>
    </row>
    <row r="4717" spans="1:12" x14ac:dyDescent="0.35">
      <c r="A4717" t="s">
        <v>1862</v>
      </c>
      <c r="B4717" t="s">
        <v>84</v>
      </c>
      <c r="C4717" t="s">
        <v>84</v>
      </c>
      <c r="D4717" t="s">
        <v>3827</v>
      </c>
      <c r="E4717">
        <v>3</v>
      </c>
      <c r="F4717" t="s">
        <v>3839</v>
      </c>
      <c r="G4717">
        <v>1.5</v>
      </c>
      <c r="H4717" t="s">
        <v>4060</v>
      </c>
      <c r="I4717">
        <v>4.5</v>
      </c>
      <c r="J4717" t="s">
        <v>16</v>
      </c>
      <c r="K4717" t="s">
        <v>26</v>
      </c>
      <c r="L4717" t="s">
        <v>5219</v>
      </c>
    </row>
    <row r="4718" spans="1:12" x14ac:dyDescent="0.35">
      <c r="A4718" t="s">
        <v>7523</v>
      </c>
      <c r="B4718" t="s">
        <v>58</v>
      </c>
      <c r="C4718" t="s">
        <v>58</v>
      </c>
      <c r="D4718" t="s">
        <v>3838</v>
      </c>
      <c r="E4718">
        <v>2</v>
      </c>
      <c r="F4718" t="s">
        <v>3879</v>
      </c>
      <c r="G4718">
        <v>4</v>
      </c>
      <c r="H4718" t="s">
        <v>3883</v>
      </c>
      <c r="I4718">
        <v>8</v>
      </c>
      <c r="J4718" t="s">
        <v>3830</v>
      </c>
      <c r="K4718" t="s">
        <v>3833</v>
      </c>
      <c r="L4718" t="s">
        <v>3997</v>
      </c>
    </row>
    <row r="4719" spans="1:12" x14ac:dyDescent="0.35">
      <c r="A4719" t="s">
        <v>7524</v>
      </c>
      <c r="B4719" t="s">
        <v>42</v>
      </c>
      <c r="C4719" t="s">
        <v>42</v>
      </c>
      <c r="D4719" t="s">
        <v>3858</v>
      </c>
      <c r="E4719">
        <v>1</v>
      </c>
      <c r="F4719" t="s">
        <v>3849</v>
      </c>
      <c r="G4719">
        <v>5</v>
      </c>
      <c r="H4719" t="s">
        <v>3830</v>
      </c>
      <c r="I4719">
        <v>5</v>
      </c>
      <c r="J4719" t="s">
        <v>3833</v>
      </c>
      <c r="K4719" t="s">
        <v>3833</v>
      </c>
      <c r="L4719" t="s">
        <v>5154</v>
      </c>
    </row>
    <row r="4720" spans="1:12" x14ac:dyDescent="0.35">
      <c r="A4720" t="s">
        <v>7525</v>
      </c>
      <c r="B4720" t="s">
        <v>58</v>
      </c>
      <c r="C4720" t="s">
        <v>58</v>
      </c>
      <c r="D4720" t="s">
        <v>3858</v>
      </c>
      <c r="E4720">
        <v>1</v>
      </c>
      <c r="F4720" t="s">
        <v>3879</v>
      </c>
      <c r="G4720">
        <v>4</v>
      </c>
      <c r="H4720" t="s">
        <v>3879</v>
      </c>
      <c r="I4720">
        <v>4</v>
      </c>
      <c r="J4720" t="s">
        <v>25</v>
      </c>
      <c r="K4720" t="s">
        <v>3833</v>
      </c>
      <c r="L4720" t="s">
        <v>4740</v>
      </c>
    </row>
    <row r="4721" spans="1:12" x14ac:dyDescent="0.35">
      <c r="A4721" t="s">
        <v>1863</v>
      </c>
      <c r="B4721" t="s">
        <v>58</v>
      </c>
      <c r="C4721" t="s">
        <v>58</v>
      </c>
      <c r="D4721" t="s">
        <v>3827</v>
      </c>
      <c r="E4721">
        <v>3</v>
      </c>
      <c r="F4721" t="s">
        <v>3879</v>
      </c>
      <c r="G4721">
        <v>4</v>
      </c>
      <c r="H4721" t="s">
        <v>3852</v>
      </c>
      <c r="I4721">
        <v>12</v>
      </c>
      <c r="J4721" t="s">
        <v>16</v>
      </c>
      <c r="K4721" t="s">
        <v>17</v>
      </c>
      <c r="L4721" t="s">
        <v>4127</v>
      </c>
    </row>
    <row r="4722" spans="1:12" x14ac:dyDescent="0.35">
      <c r="A4722" t="s">
        <v>7526</v>
      </c>
      <c r="B4722" t="s">
        <v>47</v>
      </c>
      <c r="C4722" t="s">
        <v>47</v>
      </c>
      <c r="D4722" t="s">
        <v>3838</v>
      </c>
      <c r="E4722">
        <v>2</v>
      </c>
      <c r="F4722" t="s">
        <v>3879</v>
      </c>
      <c r="G4722">
        <v>4</v>
      </c>
      <c r="H4722" t="s">
        <v>3883</v>
      </c>
      <c r="I4722">
        <v>8</v>
      </c>
      <c r="J4722" t="s">
        <v>25</v>
      </c>
      <c r="K4722" t="s">
        <v>3833</v>
      </c>
      <c r="L4722" t="s">
        <v>4364</v>
      </c>
    </row>
    <row r="4723" spans="1:12" x14ac:dyDescent="0.35">
      <c r="A4723" t="s">
        <v>1864</v>
      </c>
      <c r="B4723" t="s">
        <v>3825</v>
      </c>
      <c r="C4723" t="s">
        <v>84</v>
      </c>
      <c r="D4723" t="s">
        <v>3827</v>
      </c>
      <c r="E4723">
        <v>3</v>
      </c>
      <c r="F4723" t="s">
        <v>3839</v>
      </c>
      <c r="G4723">
        <v>1.5</v>
      </c>
      <c r="H4723" t="s">
        <v>4060</v>
      </c>
      <c r="I4723">
        <v>4.5</v>
      </c>
      <c r="J4723" t="s">
        <v>25</v>
      </c>
      <c r="K4723" t="s">
        <v>26</v>
      </c>
      <c r="L4723" t="s">
        <v>4488</v>
      </c>
    </row>
    <row r="4724" spans="1:12" x14ac:dyDescent="0.35">
      <c r="A4724" t="s">
        <v>7527</v>
      </c>
      <c r="B4724" t="s">
        <v>15</v>
      </c>
      <c r="C4724" t="s">
        <v>15</v>
      </c>
      <c r="D4724" t="s">
        <v>3834</v>
      </c>
      <c r="E4724">
        <v>5</v>
      </c>
      <c r="F4724" t="s">
        <v>3842</v>
      </c>
      <c r="G4724">
        <v>2</v>
      </c>
      <c r="H4724" t="s">
        <v>3843</v>
      </c>
      <c r="I4724">
        <v>10</v>
      </c>
      <c r="J4724" t="s">
        <v>3833</v>
      </c>
      <c r="K4724" t="s">
        <v>26</v>
      </c>
      <c r="L4724" t="s">
        <v>3940</v>
      </c>
    </row>
    <row r="4725" spans="1:12" x14ac:dyDescent="0.35">
      <c r="A4725" t="s">
        <v>7528</v>
      </c>
      <c r="B4725" t="s">
        <v>24</v>
      </c>
      <c r="C4725" t="s">
        <v>24</v>
      </c>
      <c r="D4725" t="s">
        <v>3834</v>
      </c>
      <c r="E4725">
        <v>5</v>
      </c>
      <c r="F4725" t="s">
        <v>3828</v>
      </c>
      <c r="G4725">
        <v>3</v>
      </c>
      <c r="H4725" t="s">
        <v>3835</v>
      </c>
      <c r="I4725">
        <v>15</v>
      </c>
      <c r="J4725" t="s">
        <v>36</v>
      </c>
      <c r="K4725" t="s">
        <v>3833</v>
      </c>
      <c r="L4725" t="s">
        <v>3907</v>
      </c>
    </row>
    <row r="4726" spans="1:12" x14ac:dyDescent="0.35">
      <c r="A4726" t="s">
        <v>1865</v>
      </c>
      <c r="B4726" t="s">
        <v>31</v>
      </c>
      <c r="C4726" t="s">
        <v>31</v>
      </c>
      <c r="D4726" t="s">
        <v>3851</v>
      </c>
      <c r="E4726">
        <v>4</v>
      </c>
      <c r="F4726" t="s">
        <v>3846</v>
      </c>
      <c r="G4726">
        <v>1</v>
      </c>
      <c r="H4726" t="s">
        <v>3879</v>
      </c>
      <c r="I4726">
        <v>4</v>
      </c>
      <c r="J4726" t="s">
        <v>36</v>
      </c>
      <c r="K4726" t="s">
        <v>26</v>
      </c>
      <c r="L4726" t="s">
        <v>4309</v>
      </c>
    </row>
    <row r="4727" spans="1:12" x14ac:dyDescent="0.35">
      <c r="A4727" t="s">
        <v>1866</v>
      </c>
      <c r="B4727" t="s">
        <v>50</v>
      </c>
      <c r="C4727" t="s">
        <v>50</v>
      </c>
      <c r="D4727" t="s">
        <v>3858</v>
      </c>
      <c r="E4727">
        <v>1</v>
      </c>
      <c r="F4727" t="s">
        <v>3828</v>
      </c>
      <c r="G4727">
        <v>3</v>
      </c>
      <c r="H4727" t="s">
        <v>3828</v>
      </c>
      <c r="I4727">
        <v>3</v>
      </c>
      <c r="J4727" t="s">
        <v>25</v>
      </c>
      <c r="K4727" t="s">
        <v>26</v>
      </c>
      <c r="L4727" t="s">
        <v>4453</v>
      </c>
    </row>
    <row r="4728" spans="1:12" x14ac:dyDescent="0.35">
      <c r="A4728" t="s">
        <v>7529</v>
      </c>
      <c r="B4728" t="s">
        <v>47</v>
      </c>
      <c r="C4728" t="s">
        <v>47</v>
      </c>
      <c r="D4728" t="s">
        <v>3858</v>
      </c>
      <c r="E4728">
        <v>1</v>
      </c>
      <c r="F4728" t="s">
        <v>3879</v>
      </c>
      <c r="G4728">
        <v>4</v>
      </c>
      <c r="H4728" t="s">
        <v>3879</v>
      </c>
      <c r="I4728">
        <v>4</v>
      </c>
      <c r="J4728" t="s">
        <v>16</v>
      </c>
      <c r="K4728" t="s">
        <v>3833</v>
      </c>
      <c r="L4728" t="s">
        <v>4219</v>
      </c>
    </row>
    <row r="4729" spans="1:12" x14ac:dyDescent="0.35">
      <c r="A4729" t="s">
        <v>1867</v>
      </c>
      <c r="B4729" t="s">
        <v>31</v>
      </c>
      <c r="C4729" t="s">
        <v>31</v>
      </c>
      <c r="D4729" t="s">
        <v>3858</v>
      </c>
      <c r="E4729">
        <v>1</v>
      </c>
      <c r="F4729" t="s">
        <v>3846</v>
      </c>
      <c r="G4729">
        <v>1</v>
      </c>
      <c r="H4729" t="s">
        <v>3846</v>
      </c>
      <c r="I4729">
        <v>1</v>
      </c>
      <c r="J4729" t="s">
        <v>16</v>
      </c>
      <c r="K4729" t="s">
        <v>26</v>
      </c>
      <c r="L4729" t="s">
        <v>4017</v>
      </c>
    </row>
    <row r="4730" spans="1:12" x14ac:dyDescent="0.35">
      <c r="A4730" t="s">
        <v>7530</v>
      </c>
      <c r="B4730" t="s">
        <v>84</v>
      </c>
      <c r="C4730" t="s">
        <v>84</v>
      </c>
      <c r="D4730" t="s">
        <v>3851</v>
      </c>
      <c r="E4730">
        <v>4</v>
      </c>
      <c r="F4730" t="s">
        <v>3839</v>
      </c>
      <c r="G4730">
        <v>1.5</v>
      </c>
      <c r="H4730" t="s">
        <v>3902</v>
      </c>
      <c r="I4730">
        <v>6</v>
      </c>
      <c r="J4730" t="s">
        <v>36</v>
      </c>
      <c r="K4730" t="s">
        <v>3833</v>
      </c>
      <c r="L4730" t="s">
        <v>4831</v>
      </c>
    </row>
    <row r="4731" spans="1:12" x14ac:dyDescent="0.35">
      <c r="A4731" t="s">
        <v>7531</v>
      </c>
      <c r="B4731" t="s">
        <v>24</v>
      </c>
      <c r="C4731" t="s">
        <v>24</v>
      </c>
      <c r="D4731" t="s">
        <v>3858</v>
      </c>
      <c r="E4731">
        <v>1</v>
      </c>
      <c r="F4731" t="s">
        <v>3828</v>
      </c>
      <c r="G4731">
        <v>3</v>
      </c>
      <c r="H4731" t="s">
        <v>3828</v>
      </c>
      <c r="I4731">
        <v>3</v>
      </c>
      <c r="J4731" t="s">
        <v>3825</v>
      </c>
      <c r="K4731" t="s">
        <v>17</v>
      </c>
      <c r="L4731" t="s">
        <v>4823</v>
      </c>
    </row>
    <row r="4732" spans="1:12" x14ac:dyDescent="0.35">
      <c r="A4732" t="s">
        <v>1868</v>
      </c>
      <c r="B4732" t="s">
        <v>42</v>
      </c>
      <c r="C4732" t="s">
        <v>42</v>
      </c>
      <c r="D4732" t="s">
        <v>3838</v>
      </c>
      <c r="E4732">
        <v>2</v>
      </c>
      <c r="F4732" t="s">
        <v>3849</v>
      </c>
      <c r="G4732">
        <v>5</v>
      </c>
      <c r="H4732" t="s">
        <v>3843</v>
      </c>
      <c r="I4732">
        <v>10</v>
      </c>
      <c r="J4732" t="s">
        <v>25</v>
      </c>
      <c r="K4732" t="s">
        <v>17</v>
      </c>
      <c r="L4732" t="s">
        <v>4156</v>
      </c>
    </row>
    <row r="4733" spans="1:12" x14ac:dyDescent="0.35">
      <c r="A4733" t="s">
        <v>7532</v>
      </c>
      <c r="B4733" t="s">
        <v>84</v>
      </c>
      <c r="C4733" t="s">
        <v>84</v>
      </c>
      <c r="D4733" t="s">
        <v>3827</v>
      </c>
      <c r="E4733">
        <v>3</v>
      </c>
      <c r="F4733" t="s">
        <v>3825</v>
      </c>
      <c r="G4733">
        <v>1.5</v>
      </c>
      <c r="H4733" t="s">
        <v>4060</v>
      </c>
      <c r="I4733">
        <v>4.5</v>
      </c>
      <c r="J4733" t="s">
        <v>3833</v>
      </c>
      <c r="K4733" t="s">
        <v>26</v>
      </c>
      <c r="L4733" t="s">
        <v>4003</v>
      </c>
    </row>
    <row r="4734" spans="1:12" x14ac:dyDescent="0.35">
      <c r="A4734" t="s">
        <v>1869</v>
      </c>
      <c r="B4734" t="s">
        <v>47</v>
      </c>
      <c r="C4734" t="s">
        <v>47</v>
      </c>
      <c r="D4734" t="s">
        <v>3825</v>
      </c>
      <c r="E4734">
        <v>4</v>
      </c>
      <c r="F4734" t="s">
        <v>3879</v>
      </c>
      <c r="G4734">
        <v>4</v>
      </c>
      <c r="H4734" t="s">
        <v>3874</v>
      </c>
      <c r="I4734">
        <v>16</v>
      </c>
      <c r="J4734" t="s">
        <v>16</v>
      </c>
      <c r="K4734" t="s">
        <v>17</v>
      </c>
      <c r="L4734" t="s">
        <v>4094</v>
      </c>
    </row>
    <row r="4735" spans="1:12" x14ac:dyDescent="0.35">
      <c r="A4735" t="s">
        <v>7533</v>
      </c>
      <c r="B4735" t="s">
        <v>42</v>
      </c>
      <c r="C4735" t="s">
        <v>42</v>
      </c>
      <c r="D4735" t="s">
        <v>3851</v>
      </c>
      <c r="E4735">
        <v>4</v>
      </c>
      <c r="F4735" t="s">
        <v>3849</v>
      </c>
      <c r="G4735">
        <v>5</v>
      </c>
      <c r="H4735" t="s">
        <v>3880</v>
      </c>
      <c r="I4735">
        <v>20</v>
      </c>
      <c r="J4735" t="s">
        <v>36</v>
      </c>
      <c r="K4735" t="s">
        <v>3833</v>
      </c>
      <c r="L4735" t="s">
        <v>4431</v>
      </c>
    </row>
    <row r="4736" spans="1:12" x14ac:dyDescent="0.35">
      <c r="A4736" t="s">
        <v>1870</v>
      </c>
      <c r="B4736" t="s">
        <v>24</v>
      </c>
      <c r="C4736" t="s">
        <v>24</v>
      </c>
      <c r="D4736" t="s">
        <v>3851</v>
      </c>
      <c r="E4736">
        <v>4</v>
      </c>
      <c r="F4736" t="s">
        <v>3828</v>
      </c>
      <c r="G4736">
        <v>3</v>
      </c>
      <c r="H4736" t="s">
        <v>3852</v>
      </c>
      <c r="I4736">
        <v>12</v>
      </c>
      <c r="J4736" t="s">
        <v>36</v>
      </c>
      <c r="K4736" t="s">
        <v>17</v>
      </c>
      <c r="L4736" t="s">
        <v>4266</v>
      </c>
    </row>
    <row r="4737" spans="1:12" x14ac:dyDescent="0.35">
      <c r="A4737" t="s">
        <v>4489</v>
      </c>
      <c r="B4737" t="s">
        <v>3830</v>
      </c>
      <c r="C4737" t="s">
        <v>42</v>
      </c>
      <c r="D4737" t="s">
        <v>3827</v>
      </c>
      <c r="E4737">
        <v>3</v>
      </c>
      <c r="F4737" t="s">
        <v>3849</v>
      </c>
      <c r="G4737">
        <v>5</v>
      </c>
      <c r="H4737" t="s">
        <v>3835</v>
      </c>
      <c r="I4737">
        <v>15</v>
      </c>
      <c r="J4737" t="s">
        <v>3833</v>
      </c>
      <c r="K4737" t="s">
        <v>3833</v>
      </c>
      <c r="L4737" t="s">
        <v>3825</v>
      </c>
    </row>
    <row r="4738" spans="1:12" x14ac:dyDescent="0.35">
      <c r="A4738" t="s">
        <v>4490</v>
      </c>
      <c r="B4738" t="s">
        <v>3825</v>
      </c>
      <c r="C4738" t="s">
        <v>3826</v>
      </c>
      <c r="D4738" t="s">
        <v>3838</v>
      </c>
      <c r="E4738">
        <v>2</v>
      </c>
      <c r="F4738" t="s">
        <v>3879</v>
      </c>
      <c r="G4738">
        <v>4</v>
      </c>
      <c r="H4738" t="s">
        <v>3883</v>
      </c>
      <c r="I4738">
        <v>8</v>
      </c>
      <c r="J4738" t="s">
        <v>36</v>
      </c>
      <c r="K4738" t="s">
        <v>26</v>
      </c>
      <c r="L4738" t="s">
        <v>4145</v>
      </c>
    </row>
    <row r="4739" spans="1:12" x14ac:dyDescent="0.35">
      <c r="A4739" t="s">
        <v>4491</v>
      </c>
      <c r="B4739" t="s">
        <v>3825</v>
      </c>
      <c r="C4739" t="s">
        <v>3826</v>
      </c>
      <c r="D4739" t="s">
        <v>3827</v>
      </c>
      <c r="E4739">
        <v>3</v>
      </c>
      <c r="F4739" t="s">
        <v>3828</v>
      </c>
      <c r="G4739">
        <v>3</v>
      </c>
      <c r="H4739" t="s">
        <v>3829</v>
      </c>
      <c r="I4739">
        <v>9</v>
      </c>
      <c r="J4739" t="s">
        <v>16</v>
      </c>
      <c r="K4739" t="s">
        <v>3833</v>
      </c>
      <c r="L4739" t="s">
        <v>4246</v>
      </c>
    </row>
    <row r="4740" spans="1:12" x14ac:dyDescent="0.35">
      <c r="A4740" t="s">
        <v>7534</v>
      </c>
      <c r="B4740" t="s">
        <v>47</v>
      </c>
      <c r="C4740" t="s">
        <v>47</v>
      </c>
      <c r="D4740" t="s">
        <v>3858</v>
      </c>
      <c r="E4740">
        <v>1</v>
      </c>
      <c r="F4740" t="s">
        <v>3879</v>
      </c>
      <c r="G4740">
        <v>4</v>
      </c>
      <c r="H4740" t="s">
        <v>3879</v>
      </c>
      <c r="I4740">
        <v>4</v>
      </c>
      <c r="J4740" t="s">
        <v>25</v>
      </c>
      <c r="K4740" t="s">
        <v>3833</v>
      </c>
      <c r="L4740" t="s">
        <v>4044</v>
      </c>
    </row>
    <row r="4741" spans="1:12" x14ac:dyDescent="0.35">
      <c r="A4741" t="s">
        <v>1871</v>
      </c>
      <c r="B4741" t="s">
        <v>50</v>
      </c>
      <c r="C4741" t="s">
        <v>50</v>
      </c>
      <c r="D4741" t="s">
        <v>3858</v>
      </c>
      <c r="E4741">
        <v>1</v>
      </c>
      <c r="F4741" t="s">
        <v>3828</v>
      </c>
      <c r="G4741">
        <v>3</v>
      </c>
      <c r="H4741" t="s">
        <v>3828</v>
      </c>
      <c r="I4741">
        <v>3</v>
      </c>
      <c r="J4741" t="s">
        <v>16</v>
      </c>
      <c r="K4741" t="s">
        <v>17</v>
      </c>
      <c r="L4741" t="s">
        <v>4244</v>
      </c>
    </row>
    <row r="4742" spans="1:12" x14ac:dyDescent="0.35">
      <c r="A4742" t="s">
        <v>7535</v>
      </c>
      <c r="B4742" t="s">
        <v>84</v>
      </c>
      <c r="C4742" t="s">
        <v>84</v>
      </c>
      <c r="D4742" t="s">
        <v>3858</v>
      </c>
      <c r="E4742">
        <v>1</v>
      </c>
      <c r="F4742" t="s">
        <v>3839</v>
      </c>
      <c r="G4742">
        <v>1.5</v>
      </c>
      <c r="H4742" t="s">
        <v>3839</v>
      </c>
      <c r="I4742">
        <v>1.5</v>
      </c>
      <c r="J4742" t="s">
        <v>3833</v>
      </c>
      <c r="K4742" t="s">
        <v>3825</v>
      </c>
      <c r="L4742" t="s">
        <v>4460</v>
      </c>
    </row>
    <row r="4743" spans="1:12" x14ac:dyDescent="0.35">
      <c r="A4743" t="s">
        <v>7536</v>
      </c>
      <c r="B4743" t="s">
        <v>42</v>
      </c>
      <c r="C4743" t="s">
        <v>42</v>
      </c>
      <c r="D4743" t="s">
        <v>3827</v>
      </c>
      <c r="E4743">
        <v>3</v>
      </c>
      <c r="F4743" t="s">
        <v>3849</v>
      </c>
      <c r="G4743">
        <v>5</v>
      </c>
      <c r="H4743" t="s">
        <v>3835</v>
      </c>
      <c r="I4743">
        <v>15</v>
      </c>
      <c r="J4743" t="s">
        <v>3833</v>
      </c>
      <c r="K4743" t="s">
        <v>26</v>
      </c>
      <c r="L4743" t="s">
        <v>4085</v>
      </c>
    </row>
    <row r="4744" spans="1:12" x14ac:dyDescent="0.35">
      <c r="A4744" t="s">
        <v>7537</v>
      </c>
      <c r="B4744" t="s">
        <v>50</v>
      </c>
      <c r="C4744" t="s">
        <v>50</v>
      </c>
      <c r="D4744" t="s">
        <v>3827</v>
      </c>
      <c r="E4744">
        <v>3</v>
      </c>
      <c r="F4744" t="s">
        <v>3828</v>
      </c>
      <c r="G4744">
        <v>3</v>
      </c>
      <c r="H4744" t="s">
        <v>3829</v>
      </c>
      <c r="I4744">
        <v>9</v>
      </c>
      <c r="J4744" t="s">
        <v>3833</v>
      </c>
      <c r="K4744" t="s">
        <v>26</v>
      </c>
      <c r="L4744" t="s">
        <v>4823</v>
      </c>
    </row>
    <row r="4745" spans="1:12" x14ac:dyDescent="0.35">
      <c r="A4745" t="s">
        <v>1872</v>
      </c>
      <c r="B4745" t="s">
        <v>42</v>
      </c>
      <c r="C4745" t="s">
        <v>42</v>
      </c>
      <c r="D4745" t="s">
        <v>3838</v>
      </c>
      <c r="E4745">
        <v>2</v>
      </c>
      <c r="F4745" t="s">
        <v>3849</v>
      </c>
      <c r="G4745">
        <v>5</v>
      </c>
      <c r="H4745" t="s">
        <v>3843</v>
      </c>
      <c r="I4745">
        <v>10</v>
      </c>
      <c r="J4745" t="s">
        <v>16</v>
      </c>
      <c r="K4745" t="s">
        <v>17</v>
      </c>
      <c r="L4745" t="s">
        <v>4050</v>
      </c>
    </row>
    <row r="4746" spans="1:12" x14ac:dyDescent="0.35">
      <c r="A4746" t="s">
        <v>1873</v>
      </c>
      <c r="B4746" t="s">
        <v>42</v>
      </c>
      <c r="C4746" t="s">
        <v>42</v>
      </c>
      <c r="D4746" t="s">
        <v>3858</v>
      </c>
      <c r="E4746">
        <v>1</v>
      </c>
      <c r="F4746" t="s">
        <v>3849</v>
      </c>
      <c r="G4746">
        <v>5</v>
      </c>
      <c r="H4746" t="s">
        <v>3849</v>
      </c>
      <c r="I4746">
        <v>5</v>
      </c>
      <c r="J4746" t="s">
        <v>16</v>
      </c>
      <c r="K4746" t="s">
        <v>26</v>
      </c>
      <c r="L4746" t="s">
        <v>5702</v>
      </c>
    </row>
    <row r="4747" spans="1:12" x14ac:dyDescent="0.35">
      <c r="A4747" t="s">
        <v>1874</v>
      </c>
      <c r="B4747" t="s">
        <v>50</v>
      </c>
      <c r="C4747" t="s">
        <v>50</v>
      </c>
      <c r="D4747" t="s">
        <v>3838</v>
      </c>
      <c r="E4747">
        <v>2</v>
      </c>
      <c r="F4747" t="s">
        <v>3828</v>
      </c>
      <c r="G4747">
        <v>3</v>
      </c>
      <c r="H4747" t="s">
        <v>3833</v>
      </c>
      <c r="I4747">
        <v>6</v>
      </c>
      <c r="J4747" t="s">
        <v>25</v>
      </c>
      <c r="K4747" t="s">
        <v>26</v>
      </c>
      <c r="L4747" t="s">
        <v>3934</v>
      </c>
    </row>
    <row r="4748" spans="1:12" x14ac:dyDescent="0.35">
      <c r="A4748" t="s">
        <v>7538</v>
      </c>
      <c r="B4748" t="s">
        <v>84</v>
      </c>
      <c r="C4748" t="s">
        <v>84</v>
      </c>
      <c r="D4748" t="s">
        <v>3834</v>
      </c>
      <c r="E4748">
        <v>5</v>
      </c>
      <c r="F4748" t="s">
        <v>3839</v>
      </c>
      <c r="G4748">
        <v>1.5</v>
      </c>
      <c r="H4748" t="s">
        <v>3899</v>
      </c>
      <c r="I4748">
        <v>7.5</v>
      </c>
      <c r="J4748" t="s">
        <v>3833</v>
      </c>
      <c r="K4748" t="s">
        <v>3830</v>
      </c>
      <c r="L4748" t="s">
        <v>3961</v>
      </c>
    </row>
    <row r="4749" spans="1:12" x14ac:dyDescent="0.35">
      <c r="A4749" t="s">
        <v>7539</v>
      </c>
      <c r="B4749" t="s">
        <v>84</v>
      </c>
      <c r="C4749" t="s">
        <v>84</v>
      </c>
      <c r="D4749" t="s">
        <v>3858</v>
      </c>
      <c r="E4749">
        <v>1</v>
      </c>
      <c r="F4749" t="s">
        <v>3839</v>
      </c>
      <c r="G4749">
        <v>1.5</v>
      </c>
      <c r="H4749" t="s">
        <v>3839</v>
      </c>
      <c r="I4749">
        <v>1.5</v>
      </c>
      <c r="J4749" t="s">
        <v>3830</v>
      </c>
      <c r="K4749" t="s">
        <v>17</v>
      </c>
      <c r="L4749" t="s">
        <v>4750</v>
      </c>
    </row>
    <row r="4750" spans="1:12" x14ac:dyDescent="0.35">
      <c r="A4750" t="s">
        <v>7540</v>
      </c>
      <c r="B4750" t="s">
        <v>24</v>
      </c>
      <c r="C4750" t="s">
        <v>24</v>
      </c>
      <c r="D4750" t="s">
        <v>3834</v>
      </c>
      <c r="E4750">
        <v>5</v>
      </c>
      <c r="F4750" t="s">
        <v>3828</v>
      </c>
      <c r="G4750">
        <v>3</v>
      </c>
      <c r="H4750" t="s">
        <v>3835</v>
      </c>
      <c r="I4750">
        <v>15</v>
      </c>
      <c r="J4750" t="s">
        <v>16</v>
      </c>
      <c r="K4750" t="s">
        <v>3833</v>
      </c>
      <c r="L4750" t="s">
        <v>3825</v>
      </c>
    </row>
    <row r="4751" spans="1:12" x14ac:dyDescent="0.35">
      <c r="A4751" t="s">
        <v>7541</v>
      </c>
      <c r="B4751" t="s">
        <v>42</v>
      </c>
      <c r="C4751" t="s">
        <v>42</v>
      </c>
      <c r="D4751" t="s">
        <v>3830</v>
      </c>
      <c r="E4751">
        <v>3</v>
      </c>
      <c r="F4751" t="s">
        <v>3849</v>
      </c>
      <c r="G4751">
        <v>5</v>
      </c>
      <c r="H4751" t="s">
        <v>3835</v>
      </c>
      <c r="I4751">
        <v>15</v>
      </c>
      <c r="J4751" t="s">
        <v>3833</v>
      </c>
      <c r="K4751" t="s">
        <v>3830</v>
      </c>
      <c r="L4751" t="s">
        <v>4244</v>
      </c>
    </row>
    <row r="4752" spans="1:12" x14ac:dyDescent="0.35">
      <c r="A4752" t="s">
        <v>7542</v>
      </c>
      <c r="B4752" t="s">
        <v>31</v>
      </c>
      <c r="C4752" t="s">
        <v>31</v>
      </c>
      <c r="D4752" t="s">
        <v>3838</v>
      </c>
      <c r="E4752">
        <v>2</v>
      </c>
      <c r="F4752" t="s">
        <v>3846</v>
      </c>
      <c r="G4752">
        <v>1</v>
      </c>
      <c r="H4752" t="s">
        <v>3842</v>
      </c>
      <c r="I4752">
        <v>2</v>
      </c>
      <c r="J4752" t="s">
        <v>16</v>
      </c>
      <c r="K4752" t="s">
        <v>3833</v>
      </c>
      <c r="L4752" t="s">
        <v>3914</v>
      </c>
    </row>
    <row r="4753" spans="1:12" x14ac:dyDescent="0.35">
      <c r="A4753" t="s">
        <v>1875</v>
      </c>
      <c r="B4753" t="s">
        <v>42</v>
      </c>
      <c r="C4753" t="s">
        <v>42</v>
      </c>
      <c r="D4753" t="s">
        <v>3834</v>
      </c>
      <c r="E4753">
        <v>5</v>
      </c>
      <c r="F4753" t="s">
        <v>3849</v>
      </c>
      <c r="G4753">
        <v>5</v>
      </c>
      <c r="H4753" t="s">
        <v>3825</v>
      </c>
      <c r="I4753">
        <v>25</v>
      </c>
      <c r="J4753" t="s">
        <v>36</v>
      </c>
      <c r="K4753" t="s">
        <v>17</v>
      </c>
      <c r="L4753" t="s">
        <v>4050</v>
      </c>
    </row>
    <row r="4754" spans="1:12" x14ac:dyDescent="0.35">
      <c r="A4754" t="s">
        <v>7543</v>
      </c>
      <c r="B4754" t="s">
        <v>15</v>
      </c>
      <c r="C4754" t="s">
        <v>15</v>
      </c>
      <c r="D4754" t="s">
        <v>3838</v>
      </c>
      <c r="E4754">
        <v>2</v>
      </c>
      <c r="F4754" t="s">
        <v>3842</v>
      </c>
      <c r="G4754">
        <v>2</v>
      </c>
      <c r="H4754" t="s">
        <v>3879</v>
      </c>
      <c r="I4754">
        <v>4</v>
      </c>
      <c r="J4754" t="s">
        <v>25</v>
      </c>
      <c r="K4754" t="s">
        <v>3833</v>
      </c>
      <c r="L4754" t="s">
        <v>5258</v>
      </c>
    </row>
    <row r="4755" spans="1:12" x14ac:dyDescent="0.35">
      <c r="A4755" t="s">
        <v>7544</v>
      </c>
      <c r="B4755" t="s">
        <v>31</v>
      </c>
      <c r="C4755" t="s">
        <v>31</v>
      </c>
      <c r="D4755" t="s">
        <v>3858</v>
      </c>
      <c r="E4755">
        <v>1</v>
      </c>
      <c r="F4755" t="s">
        <v>3846</v>
      </c>
      <c r="G4755">
        <v>1</v>
      </c>
      <c r="H4755" t="s">
        <v>3846</v>
      </c>
      <c r="I4755">
        <v>1</v>
      </c>
      <c r="J4755" t="s">
        <v>3833</v>
      </c>
      <c r="K4755" t="s">
        <v>3833</v>
      </c>
      <c r="L4755" t="s">
        <v>3886</v>
      </c>
    </row>
    <row r="4756" spans="1:12" x14ac:dyDescent="0.35">
      <c r="A4756" t="s">
        <v>7545</v>
      </c>
      <c r="B4756" t="s">
        <v>84</v>
      </c>
      <c r="C4756" t="s">
        <v>84</v>
      </c>
      <c r="D4756" t="s">
        <v>3858</v>
      </c>
      <c r="E4756">
        <v>1</v>
      </c>
      <c r="F4756" t="s">
        <v>3825</v>
      </c>
      <c r="G4756">
        <v>1.5</v>
      </c>
      <c r="H4756" t="s">
        <v>3839</v>
      </c>
      <c r="I4756">
        <v>1.5</v>
      </c>
      <c r="J4756" t="s">
        <v>3833</v>
      </c>
      <c r="K4756" t="s">
        <v>3833</v>
      </c>
      <c r="L4756" t="s">
        <v>4389</v>
      </c>
    </row>
    <row r="4757" spans="1:12" x14ac:dyDescent="0.35">
      <c r="A4757" t="s">
        <v>7546</v>
      </c>
      <c r="B4757" t="s">
        <v>58</v>
      </c>
      <c r="C4757" t="s">
        <v>58</v>
      </c>
      <c r="D4757" t="s">
        <v>3851</v>
      </c>
      <c r="E4757">
        <v>4</v>
      </c>
      <c r="F4757" t="s">
        <v>3879</v>
      </c>
      <c r="G4757">
        <v>4</v>
      </c>
      <c r="H4757" t="s">
        <v>3874</v>
      </c>
      <c r="I4757">
        <v>16</v>
      </c>
      <c r="J4757" t="s">
        <v>3833</v>
      </c>
      <c r="K4757" t="s">
        <v>3830</v>
      </c>
      <c r="L4757" t="s">
        <v>3830</v>
      </c>
    </row>
    <row r="4758" spans="1:12" x14ac:dyDescent="0.35">
      <c r="A4758" t="s">
        <v>7547</v>
      </c>
      <c r="B4758" t="s">
        <v>84</v>
      </c>
      <c r="C4758" t="s">
        <v>84</v>
      </c>
      <c r="D4758" t="s">
        <v>3827</v>
      </c>
      <c r="E4758">
        <v>3</v>
      </c>
      <c r="F4758" t="s">
        <v>3839</v>
      </c>
      <c r="G4758">
        <v>1.5</v>
      </c>
      <c r="H4758" t="s">
        <v>4060</v>
      </c>
      <c r="I4758">
        <v>4.5</v>
      </c>
      <c r="J4758" t="s">
        <v>3833</v>
      </c>
      <c r="K4758" t="s">
        <v>26</v>
      </c>
      <c r="L4758" t="s">
        <v>4832</v>
      </c>
    </row>
    <row r="4759" spans="1:12" x14ac:dyDescent="0.35">
      <c r="A4759" t="s">
        <v>1876</v>
      </c>
      <c r="B4759" t="s">
        <v>84</v>
      </c>
      <c r="C4759" t="s">
        <v>84</v>
      </c>
      <c r="D4759" t="s">
        <v>3834</v>
      </c>
      <c r="E4759">
        <v>5</v>
      </c>
      <c r="F4759" t="s">
        <v>3839</v>
      </c>
      <c r="G4759">
        <v>1.5</v>
      </c>
      <c r="H4759" t="s">
        <v>3899</v>
      </c>
      <c r="I4759">
        <v>7.5</v>
      </c>
      <c r="J4759" t="s">
        <v>36</v>
      </c>
      <c r="K4759" t="s">
        <v>17</v>
      </c>
      <c r="L4759" t="s">
        <v>4471</v>
      </c>
    </row>
    <row r="4760" spans="1:12" x14ac:dyDescent="0.35">
      <c r="A4760" t="s">
        <v>7548</v>
      </c>
      <c r="B4760" t="s">
        <v>50</v>
      </c>
      <c r="C4760" t="s">
        <v>50</v>
      </c>
      <c r="D4760" t="s">
        <v>3858</v>
      </c>
      <c r="E4760">
        <v>1</v>
      </c>
      <c r="F4760" t="s">
        <v>3828</v>
      </c>
      <c r="G4760">
        <v>3</v>
      </c>
      <c r="H4760" t="s">
        <v>3828</v>
      </c>
      <c r="I4760">
        <v>3</v>
      </c>
      <c r="J4760" t="s">
        <v>3833</v>
      </c>
      <c r="K4760" t="s">
        <v>3833</v>
      </c>
      <c r="L4760" t="s">
        <v>4548</v>
      </c>
    </row>
    <row r="4761" spans="1:12" x14ac:dyDescent="0.35">
      <c r="A4761" t="s">
        <v>7549</v>
      </c>
      <c r="B4761" t="s">
        <v>58</v>
      </c>
      <c r="C4761" t="s">
        <v>58</v>
      </c>
      <c r="D4761" t="s">
        <v>3858</v>
      </c>
      <c r="E4761">
        <v>1</v>
      </c>
      <c r="F4761" t="s">
        <v>3879</v>
      </c>
      <c r="G4761">
        <v>4</v>
      </c>
      <c r="H4761" t="s">
        <v>3879</v>
      </c>
      <c r="I4761">
        <v>4</v>
      </c>
      <c r="J4761" t="s">
        <v>36</v>
      </c>
      <c r="K4761" t="s">
        <v>3833</v>
      </c>
      <c r="L4761" t="s">
        <v>4182</v>
      </c>
    </row>
    <row r="4762" spans="1:12" x14ac:dyDescent="0.35">
      <c r="A4762" t="s">
        <v>4492</v>
      </c>
      <c r="B4762" t="s">
        <v>3830</v>
      </c>
      <c r="C4762" t="s">
        <v>84</v>
      </c>
      <c r="D4762" t="s">
        <v>3834</v>
      </c>
      <c r="E4762">
        <v>5</v>
      </c>
      <c r="F4762" t="s">
        <v>3839</v>
      </c>
      <c r="G4762">
        <v>1.5</v>
      </c>
      <c r="H4762" t="s">
        <v>3899</v>
      </c>
      <c r="I4762">
        <v>7.5</v>
      </c>
      <c r="J4762" t="s">
        <v>16</v>
      </c>
      <c r="K4762" t="s">
        <v>3833</v>
      </c>
      <c r="L4762" t="s">
        <v>3869</v>
      </c>
    </row>
    <row r="4763" spans="1:12" x14ac:dyDescent="0.35">
      <c r="A4763" t="s">
        <v>1877</v>
      </c>
      <c r="B4763" t="s">
        <v>42</v>
      </c>
      <c r="C4763" t="s">
        <v>42</v>
      </c>
      <c r="D4763" t="s">
        <v>3858</v>
      </c>
      <c r="E4763">
        <v>1</v>
      </c>
      <c r="F4763" t="s">
        <v>3849</v>
      </c>
      <c r="G4763">
        <v>5</v>
      </c>
      <c r="H4763" t="s">
        <v>3849</v>
      </c>
      <c r="I4763">
        <v>5</v>
      </c>
      <c r="J4763" t="s">
        <v>16</v>
      </c>
      <c r="K4763" t="s">
        <v>17</v>
      </c>
      <c r="L4763" t="s">
        <v>3836</v>
      </c>
    </row>
    <row r="4764" spans="1:12" x14ac:dyDescent="0.35">
      <c r="A4764" t="s">
        <v>1878</v>
      </c>
      <c r="B4764" t="s">
        <v>47</v>
      </c>
      <c r="C4764" t="s">
        <v>47</v>
      </c>
      <c r="D4764" t="s">
        <v>3858</v>
      </c>
      <c r="E4764">
        <v>1</v>
      </c>
      <c r="F4764" t="s">
        <v>3879</v>
      </c>
      <c r="G4764">
        <v>4</v>
      </c>
      <c r="H4764" t="s">
        <v>3879</v>
      </c>
      <c r="I4764">
        <v>4</v>
      </c>
      <c r="J4764" t="s">
        <v>25</v>
      </c>
      <c r="K4764" t="s">
        <v>17</v>
      </c>
      <c r="L4764" t="s">
        <v>4553</v>
      </c>
    </row>
    <row r="4765" spans="1:12" x14ac:dyDescent="0.35">
      <c r="A4765" t="s">
        <v>1879</v>
      </c>
      <c r="B4765" t="s">
        <v>50</v>
      </c>
      <c r="C4765" t="s">
        <v>50</v>
      </c>
      <c r="D4765" t="s">
        <v>3858</v>
      </c>
      <c r="E4765">
        <v>1</v>
      </c>
      <c r="F4765" t="s">
        <v>3828</v>
      </c>
      <c r="G4765">
        <v>3</v>
      </c>
      <c r="H4765" t="s">
        <v>3828</v>
      </c>
      <c r="I4765">
        <v>3</v>
      </c>
      <c r="J4765" t="s">
        <v>36</v>
      </c>
      <c r="K4765" t="s">
        <v>17</v>
      </c>
      <c r="L4765" t="s">
        <v>4735</v>
      </c>
    </row>
    <row r="4766" spans="1:12" x14ac:dyDescent="0.35">
      <c r="A4766" t="s">
        <v>4493</v>
      </c>
      <c r="B4766" t="s">
        <v>3833</v>
      </c>
      <c r="C4766" t="s">
        <v>84</v>
      </c>
      <c r="D4766" t="s">
        <v>3834</v>
      </c>
      <c r="E4766">
        <v>5</v>
      </c>
      <c r="F4766" t="s">
        <v>3839</v>
      </c>
      <c r="G4766">
        <v>1.5</v>
      </c>
      <c r="H4766" t="s">
        <v>3899</v>
      </c>
      <c r="I4766">
        <v>7.5</v>
      </c>
      <c r="J4766" t="s">
        <v>3833</v>
      </c>
      <c r="K4766" t="s">
        <v>3833</v>
      </c>
      <c r="L4766" t="s">
        <v>4305</v>
      </c>
    </row>
    <row r="4767" spans="1:12" x14ac:dyDescent="0.35">
      <c r="A4767" t="s">
        <v>1880</v>
      </c>
      <c r="B4767" t="s">
        <v>58</v>
      </c>
      <c r="C4767" t="s">
        <v>58</v>
      </c>
      <c r="D4767" t="s">
        <v>3851</v>
      </c>
      <c r="E4767">
        <v>4</v>
      </c>
      <c r="F4767" t="s">
        <v>3879</v>
      </c>
      <c r="G4767">
        <v>4</v>
      </c>
      <c r="H4767" t="s">
        <v>3874</v>
      </c>
      <c r="I4767">
        <v>16</v>
      </c>
      <c r="J4767" t="s">
        <v>16</v>
      </c>
      <c r="K4767" t="s">
        <v>17</v>
      </c>
      <c r="L4767" t="s">
        <v>4364</v>
      </c>
    </row>
    <row r="4768" spans="1:12" x14ac:dyDescent="0.35">
      <c r="A4768" t="s">
        <v>7550</v>
      </c>
      <c r="B4768" t="s">
        <v>31</v>
      </c>
      <c r="C4768" t="s">
        <v>31</v>
      </c>
      <c r="D4768" t="s">
        <v>3827</v>
      </c>
      <c r="E4768">
        <v>3</v>
      </c>
      <c r="F4768" t="s">
        <v>3846</v>
      </c>
      <c r="G4768">
        <v>1</v>
      </c>
      <c r="H4768" t="s">
        <v>3828</v>
      </c>
      <c r="I4768">
        <v>3</v>
      </c>
      <c r="J4768" t="s">
        <v>3833</v>
      </c>
      <c r="K4768" t="s">
        <v>26</v>
      </c>
      <c r="L4768" t="s">
        <v>4795</v>
      </c>
    </row>
    <row r="4769" spans="1:12" x14ac:dyDescent="0.35">
      <c r="A4769" t="s">
        <v>7551</v>
      </c>
      <c r="B4769" t="s">
        <v>47</v>
      </c>
      <c r="C4769" t="s">
        <v>47</v>
      </c>
      <c r="D4769" t="s">
        <v>3858</v>
      </c>
      <c r="E4769">
        <v>1</v>
      </c>
      <c r="F4769" t="s">
        <v>3879</v>
      </c>
      <c r="G4769">
        <v>4</v>
      </c>
      <c r="H4769" t="s">
        <v>3879</v>
      </c>
      <c r="I4769">
        <v>4</v>
      </c>
      <c r="J4769" t="s">
        <v>25</v>
      </c>
      <c r="K4769" t="s">
        <v>3830</v>
      </c>
      <c r="L4769" t="s">
        <v>4616</v>
      </c>
    </row>
    <row r="4770" spans="1:12" x14ac:dyDescent="0.35">
      <c r="A4770" t="s">
        <v>1881</v>
      </c>
      <c r="B4770" t="s">
        <v>42</v>
      </c>
      <c r="C4770" t="s">
        <v>42</v>
      </c>
      <c r="D4770" t="s">
        <v>3858</v>
      </c>
      <c r="E4770">
        <v>1</v>
      </c>
      <c r="F4770" t="s">
        <v>3849</v>
      </c>
      <c r="G4770">
        <v>5</v>
      </c>
      <c r="H4770" t="s">
        <v>3849</v>
      </c>
      <c r="I4770">
        <v>5</v>
      </c>
      <c r="J4770" t="s">
        <v>25</v>
      </c>
      <c r="K4770" t="s">
        <v>26</v>
      </c>
      <c r="L4770" t="s">
        <v>4654</v>
      </c>
    </row>
    <row r="4771" spans="1:12" x14ac:dyDescent="0.35">
      <c r="A4771" t="s">
        <v>7552</v>
      </c>
      <c r="B4771" t="s">
        <v>15</v>
      </c>
      <c r="C4771" t="s">
        <v>15</v>
      </c>
      <c r="D4771" t="s">
        <v>3838</v>
      </c>
      <c r="E4771">
        <v>2</v>
      </c>
      <c r="F4771" t="s">
        <v>3842</v>
      </c>
      <c r="G4771">
        <v>2</v>
      </c>
      <c r="H4771" t="s">
        <v>3879</v>
      </c>
      <c r="I4771">
        <v>4</v>
      </c>
      <c r="J4771" t="s">
        <v>3833</v>
      </c>
      <c r="K4771" t="s">
        <v>26</v>
      </c>
      <c r="L4771" t="s">
        <v>4331</v>
      </c>
    </row>
    <row r="4772" spans="1:12" x14ac:dyDescent="0.35">
      <c r="A4772" t="s">
        <v>7553</v>
      </c>
      <c r="B4772" t="s">
        <v>47</v>
      </c>
      <c r="C4772" t="s">
        <v>47</v>
      </c>
      <c r="D4772" t="s">
        <v>3838</v>
      </c>
      <c r="E4772">
        <v>2</v>
      </c>
      <c r="F4772" t="s">
        <v>3879</v>
      </c>
      <c r="G4772">
        <v>4</v>
      </c>
      <c r="H4772" t="s">
        <v>3883</v>
      </c>
      <c r="I4772">
        <v>8</v>
      </c>
      <c r="J4772" t="s">
        <v>25</v>
      </c>
      <c r="K4772" t="s">
        <v>3833</v>
      </c>
      <c r="L4772" t="s">
        <v>4307</v>
      </c>
    </row>
    <row r="4773" spans="1:12" x14ac:dyDescent="0.35">
      <c r="A4773" t="s">
        <v>7554</v>
      </c>
      <c r="B4773" t="s">
        <v>58</v>
      </c>
      <c r="C4773" t="s">
        <v>58</v>
      </c>
      <c r="D4773" t="s">
        <v>3834</v>
      </c>
      <c r="E4773">
        <v>5</v>
      </c>
      <c r="F4773" t="s">
        <v>3879</v>
      </c>
      <c r="G4773">
        <v>4</v>
      </c>
      <c r="H4773" t="s">
        <v>3880</v>
      </c>
      <c r="I4773">
        <v>20</v>
      </c>
      <c r="J4773" t="s">
        <v>25</v>
      </c>
      <c r="K4773" t="s">
        <v>3833</v>
      </c>
      <c r="L4773" t="s">
        <v>3934</v>
      </c>
    </row>
    <row r="4774" spans="1:12" x14ac:dyDescent="0.35">
      <c r="A4774" t="s">
        <v>1882</v>
      </c>
      <c r="B4774" t="s">
        <v>50</v>
      </c>
      <c r="C4774" t="s">
        <v>50</v>
      </c>
      <c r="D4774" t="s">
        <v>3858</v>
      </c>
      <c r="E4774">
        <v>1</v>
      </c>
      <c r="F4774" t="s">
        <v>3828</v>
      </c>
      <c r="G4774">
        <v>3</v>
      </c>
      <c r="H4774" t="s">
        <v>3828</v>
      </c>
      <c r="I4774">
        <v>3</v>
      </c>
      <c r="J4774" t="s">
        <v>36</v>
      </c>
      <c r="K4774" t="s">
        <v>26</v>
      </c>
      <c r="L4774" t="s">
        <v>4727</v>
      </c>
    </row>
    <row r="4775" spans="1:12" x14ac:dyDescent="0.35">
      <c r="A4775" t="s">
        <v>1883</v>
      </c>
      <c r="B4775" t="s">
        <v>58</v>
      </c>
      <c r="C4775" t="s">
        <v>58</v>
      </c>
      <c r="D4775" t="s">
        <v>3858</v>
      </c>
      <c r="E4775">
        <v>1</v>
      </c>
      <c r="F4775" t="s">
        <v>3879</v>
      </c>
      <c r="G4775">
        <v>4</v>
      </c>
      <c r="H4775" t="s">
        <v>3879</v>
      </c>
      <c r="I4775">
        <v>4</v>
      </c>
      <c r="J4775" t="s">
        <v>36</v>
      </c>
      <c r="K4775" t="s">
        <v>17</v>
      </c>
      <c r="L4775" t="s">
        <v>4597</v>
      </c>
    </row>
    <row r="4776" spans="1:12" x14ac:dyDescent="0.35">
      <c r="A4776" t="s">
        <v>1884</v>
      </c>
      <c r="B4776" t="s">
        <v>42</v>
      </c>
      <c r="C4776" t="s">
        <v>42</v>
      </c>
      <c r="D4776" t="s">
        <v>3851</v>
      </c>
      <c r="E4776">
        <v>4</v>
      </c>
      <c r="F4776" t="s">
        <v>3849</v>
      </c>
      <c r="G4776">
        <v>5</v>
      </c>
      <c r="H4776" t="s">
        <v>3880</v>
      </c>
      <c r="I4776">
        <v>20</v>
      </c>
      <c r="J4776" t="s">
        <v>25</v>
      </c>
      <c r="K4776" t="s">
        <v>26</v>
      </c>
      <c r="L4776" t="s">
        <v>4038</v>
      </c>
    </row>
    <row r="4777" spans="1:12" x14ac:dyDescent="0.35">
      <c r="A4777" t="s">
        <v>1885</v>
      </c>
      <c r="B4777" t="s">
        <v>58</v>
      </c>
      <c r="C4777" t="s">
        <v>58</v>
      </c>
      <c r="D4777" t="s">
        <v>3838</v>
      </c>
      <c r="E4777">
        <v>2</v>
      </c>
      <c r="F4777" t="s">
        <v>3879</v>
      </c>
      <c r="G4777">
        <v>4</v>
      </c>
      <c r="H4777" t="s">
        <v>3883</v>
      </c>
      <c r="I4777">
        <v>8</v>
      </c>
      <c r="J4777" t="s">
        <v>36</v>
      </c>
      <c r="K4777" t="s">
        <v>17</v>
      </c>
      <c r="L4777" t="s">
        <v>4553</v>
      </c>
    </row>
    <row r="4778" spans="1:12" x14ac:dyDescent="0.35">
      <c r="A4778" t="s">
        <v>1886</v>
      </c>
      <c r="B4778" t="s">
        <v>31</v>
      </c>
      <c r="C4778" t="s">
        <v>31</v>
      </c>
      <c r="D4778" t="s">
        <v>3833</v>
      </c>
      <c r="E4778">
        <v>4</v>
      </c>
      <c r="F4778" t="s">
        <v>3846</v>
      </c>
      <c r="G4778">
        <v>1</v>
      </c>
      <c r="H4778" t="s">
        <v>3879</v>
      </c>
      <c r="I4778">
        <v>4</v>
      </c>
      <c r="J4778" t="s">
        <v>16</v>
      </c>
      <c r="K4778" t="s">
        <v>26</v>
      </c>
      <c r="L4778" t="s">
        <v>4480</v>
      </c>
    </row>
    <row r="4779" spans="1:12" x14ac:dyDescent="0.35">
      <c r="A4779" t="s">
        <v>1887</v>
      </c>
      <c r="B4779" t="s">
        <v>24</v>
      </c>
      <c r="C4779" t="s">
        <v>24</v>
      </c>
      <c r="D4779" t="s">
        <v>3858</v>
      </c>
      <c r="E4779">
        <v>1</v>
      </c>
      <c r="F4779" t="s">
        <v>3825</v>
      </c>
      <c r="G4779">
        <v>3</v>
      </c>
      <c r="H4779" t="s">
        <v>3828</v>
      </c>
      <c r="I4779">
        <v>3</v>
      </c>
      <c r="J4779" t="s">
        <v>36</v>
      </c>
      <c r="K4779" t="s">
        <v>17</v>
      </c>
      <c r="L4779" t="s">
        <v>4535</v>
      </c>
    </row>
    <row r="4780" spans="1:12" x14ac:dyDescent="0.35">
      <c r="A4780" t="s">
        <v>7555</v>
      </c>
      <c r="B4780" t="s">
        <v>58</v>
      </c>
      <c r="C4780" t="s">
        <v>58</v>
      </c>
      <c r="D4780" t="s">
        <v>3827</v>
      </c>
      <c r="E4780">
        <v>3</v>
      </c>
      <c r="F4780" t="s">
        <v>3879</v>
      </c>
      <c r="G4780">
        <v>4</v>
      </c>
      <c r="H4780" t="s">
        <v>3852</v>
      </c>
      <c r="I4780">
        <v>12</v>
      </c>
      <c r="J4780" t="s">
        <v>3833</v>
      </c>
      <c r="K4780" t="s">
        <v>26</v>
      </c>
      <c r="L4780" t="s">
        <v>4208</v>
      </c>
    </row>
    <row r="4781" spans="1:12" x14ac:dyDescent="0.35">
      <c r="A4781" t="s">
        <v>7556</v>
      </c>
      <c r="B4781" t="s">
        <v>58</v>
      </c>
      <c r="C4781" t="s">
        <v>58</v>
      </c>
      <c r="D4781" t="s">
        <v>3838</v>
      </c>
      <c r="E4781">
        <v>2</v>
      </c>
      <c r="F4781" t="s">
        <v>3879</v>
      </c>
      <c r="G4781">
        <v>4</v>
      </c>
      <c r="H4781" t="s">
        <v>3883</v>
      </c>
      <c r="I4781">
        <v>8</v>
      </c>
      <c r="J4781" t="s">
        <v>36</v>
      </c>
      <c r="K4781" t="s">
        <v>3830</v>
      </c>
      <c r="L4781" t="s">
        <v>3924</v>
      </c>
    </row>
    <row r="4782" spans="1:12" x14ac:dyDescent="0.35">
      <c r="A4782" t="s">
        <v>1888</v>
      </c>
      <c r="B4782" t="s">
        <v>84</v>
      </c>
      <c r="C4782" t="s">
        <v>84</v>
      </c>
      <c r="D4782" t="s">
        <v>3827</v>
      </c>
      <c r="E4782">
        <v>3</v>
      </c>
      <c r="F4782" t="s">
        <v>3839</v>
      </c>
      <c r="G4782">
        <v>1.5</v>
      </c>
      <c r="H4782" t="s">
        <v>4060</v>
      </c>
      <c r="I4782">
        <v>4.5</v>
      </c>
      <c r="J4782" t="s">
        <v>36</v>
      </c>
      <c r="K4782" t="s">
        <v>26</v>
      </c>
      <c r="L4782" t="s">
        <v>5225</v>
      </c>
    </row>
    <row r="4783" spans="1:12" x14ac:dyDescent="0.35">
      <c r="A4783" t="s">
        <v>1889</v>
      </c>
      <c r="B4783" t="s">
        <v>31</v>
      </c>
      <c r="C4783" t="s">
        <v>31</v>
      </c>
      <c r="D4783" t="s">
        <v>3834</v>
      </c>
      <c r="E4783">
        <v>5</v>
      </c>
      <c r="F4783" t="s">
        <v>3846</v>
      </c>
      <c r="G4783">
        <v>1</v>
      </c>
      <c r="H4783" t="s">
        <v>3849</v>
      </c>
      <c r="I4783">
        <v>5</v>
      </c>
      <c r="J4783" t="s">
        <v>36</v>
      </c>
      <c r="K4783" t="s">
        <v>26</v>
      </c>
      <c r="L4783" t="s">
        <v>4529</v>
      </c>
    </row>
    <row r="4784" spans="1:12" x14ac:dyDescent="0.35">
      <c r="A4784" t="s">
        <v>4494</v>
      </c>
      <c r="B4784" t="s">
        <v>3825</v>
      </c>
      <c r="C4784" t="s">
        <v>42</v>
      </c>
      <c r="D4784" t="s">
        <v>3851</v>
      </c>
      <c r="E4784">
        <v>4</v>
      </c>
      <c r="F4784" t="s">
        <v>3849</v>
      </c>
      <c r="G4784">
        <v>5</v>
      </c>
      <c r="H4784" t="s">
        <v>3880</v>
      </c>
      <c r="I4784">
        <v>20</v>
      </c>
      <c r="J4784" t="s">
        <v>3833</v>
      </c>
      <c r="K4784" t="s">
        <v>17</v>
      </c>
      <c r="L4784" t="s">
        <v>3998</v>
      </c>
    </row>
    <row r="4785" spans="1:12" x14ac:dyDescent="0.35">
      <c r="A4785" t="s">
        <v>7557</v>
      </c>
      <c r="B4785" t="s">
        <v>58</v>
      </c>
      <c r="C4785" t="s">
        <v>58</v>
      </c>
      <c r="D4785" t="s">
        <v>3827</v>
      </c>
      <c r="E4785">
        <v>3</v>
      </c>
      <c r="F4785" t="s">
        <v>3879</v>
      </c>
      <c r="G4785">
        <v>4</v>
      </c>
      <c r="H4785" t="s">
        <v>3852</v>
      </c>
      <c r="I4785">
        <v>12</v>
      </c>
      <c r="J4785" t="s">
        <v>25</v>
      </c>
      <c r="K4785" t="s">
        <v>3825</v>
      </c>
      <c r="L4785" t="s">
        <v>5219</v>
      </c>
    </row>
    <row r="4786" spans="1:12" x14ac:dyDescent="0.35">
      <c r="A4786" t="s">
        <v>7558</v>
      </c>
      <c r="B4786" t="s">
        <v>15</v>
      </c>
      <c r="C4786" t="s">
        <v>15</v>
      </c>
      <c r="D4786" t="s">
        <v>3834</v>
      </c>
      <c r="E4786">
        <v>5</v>
      </c>
      <c r="F4786" t="s">
        <v>3842</v>
      </c>
      <c r="G4786">
        <v>2</v>
      </c>
      <c r="H4786" t="s">
        <v>3843</v>
      </c>
      <c r="I4786">
        <v>10</v>
      </c>
      <c r="J4786" t="s">
        <v>16</v>
      </c>
      <c r="K4786" t="s">
        <v>3833</v>
      </c>
      <c r="L4786" t="s">
        <v>4382</v>
      </c>
    </row>
    <row r="4787" spans="1:12" x14ac:dyDescent="0.35">
      <c r="A4787" t="s">
        <v>1890</v>
      </c>
      <c r="B4787" t="s">
        <v>50</v>
      </c>
      <c r="C4787" t="s">
        <v>50</v>
      </c>
      <c r="D4787" t="s">
        <v>3834</v>
      </c>
      <c r="E4787">
        <v>5</v>
      </c>
      <c r="F4787" t="s">
        <v>3828</v>
      </c>
      <c r="G4787">
        <v>3</v>
      </c>
      <c r="H4787" t="s">
        <v>3830</v>
      </c>
      <c r="I4787">
        <v>15</v>
      </c>
      <c r="J4787" t="s">
        <v>25</v>
      </c>
      <c r="K4787" t="s">
        <v>17</v>
      </c>
      <c r="L4787" t="s">
        <v>4401</v>
      </c>
    </row>
    <row r="4788" spans="1:12" x14ac:dyDescent="0.35">
      <c r="A4788" t="s">
        <v>7559</v>
      </c>
      <c r="B4788" t="s">
        <v>24</v>
      </c>
      <c r="C4788" t="s">
        <v>24</v>
      </c>
      <c r="D4788" t="s">
        <v>3827</v>
      </c>
      <c r="E4788">
        <v>3</v>
      </c>
      <c r="F4788" t="s">
        <v>3828</v>
      </c>
      <c r="G4788">
        <v>3</v>
      </c>
      <c r="H4788" t="s">
        <v>3830</v>
      </c>
      <c r="I4788">
        <v>9</v>
      </c>
      <c r="J4788" t="s">
        <v>3833</v>
      </c>
      <c r="K4788" t="s">
        <v>26</v>
      </c>
      <c r="L4788" t="s">
        <v>3840</v>
      </c>
    </row>
    <row r="4789" spans="1:12" x14ac:dyDescent="0.35">
      <c r="A4789" t="s">
        <v>7560</v>
      </c>
      <c r="B4789" t="s">
        <v>58</v>
      </c>
      <c r="C4789" t="s">
        <v>58</v>
      </c>
      <c r="D4789" t="s">
        <v>3858</v>
      </c>
      <c r="E4789">
        <v>1</v>
      </c>
      <c r="F4789" t="s">
        <v>3879</v>
      </c>
      <c r="G4789">
        <v>4</v>
      </c>
      <c r="H4789" t="s">
        <v>3879</v>
      </c>
      <c r="I4789">
        <v>4</v>
      </c>
      <c r="J4789" t="s">
        <v>16</v>
      </c>
      <c r="K4789" t="s">
        <v>3833</v>
      </c>
      <c r="L4789" t="s">
        <v>4074</v>
      </c>
    </row>
    <row r="4790" spans="1:12" x14ac:dyDescent="0.35">
      <c r="A4790" t="s">
        <v>7561</v>
      </c>
      <c r="B4790" t="s">
        <v>84</v>
      </c>
      <c r="C4790" t="s">
        <v>84</v>
      </c>
      <c r="D4790" t="s">
        <v>3838</v>
      </c>
      <c r="E4790">
        <v>2</v>
      </c>
      <c r="F4790" t="s">
        <v>3839</v>
      </c>
      <c r="G4790">
        <v>1.5</v>
      </c>
      <c r="H4790" t="s">
        <v>3828</v>
      </c>
      <c r="I4790">
        <v>3</v>
      </c>
      <c r="J4790" t="s">
        <v>3833</v>
      </c>
      <c r="K4790" t="s">
        <v>17</v>
      </c>
      <c r="L4790" t="s">
        <v>4666</v>
      </c>
    </row>
    <row r="4791" spans="1:12" x14ac:dyDescent="0.35">
      <c r="A4791" t="s">
        <v>1891</v>
      </c>
      <c r="B4791" t="s">
        <v>58</v>
      </c>
      <c r="C4791" t="s">
        <v>58</v>
      </c>
      <c r="D4791" t="s">
        <v>3838</v>
      </c>
      <c r="E4791">
        <v>2</v>
      </c>
      <c r="F4791" t="s">
        <v>3879</v>
      </c>
      <c r="G4791">
        <v>4</v>
      </c>
      <c r="H4791" t="s">
        <v>3883</v>
      </c>
      <c r="I4791">
        <v>8</v>
      </c>
      <c r="J4791" t="s">
        <v>36</v>
      </c>
      <c r="K4791" t="s">
        <v>26</v>
      </c>
      <c r="L4791" t="s">
        <v>4009</v>
      </c>
    </row>
    <row r="4792" spans="1:12" x14ac:dyDescent="0.35">
      <c r="A4792" t="s">
        <v>7562</v>
      </c>
      <c r="B4792" t="s">
        <v>58</v>
      </c>
      <c r="C4792" t="s">
        <v>58</v>
      </c>
      <c r="D4792" t="s">
        <v>3834</v>
      </c>
      <c r="E4792">
        <v>5</v>
      </c>
      <c r="F4792" t="s">
        <v>3879</v>
      </c>
      <c r="G4792">
        <v>4</v>
      </c>
      <c r="H4792" t="s">
        <v>3880</v>
      </c>
      <c r="I4792">
        <v>20</v>
      </c>
      <c r="J4792" t="s">
        <v>36</v>
      </c>
      <c r="K4792" t="s">
        <v>3825</v>
      </c>
      <c r="L4792" t="s">
        <v>4423</v>
      </c>
    </row>
    <row r="4793" spans="1:12" x14ac:dyDescent="0.35">
      <c r="A4793" t="s">
        <v>7563</v>
      </c>
      <c r="B4793" t="s">
        <v>42</v>
      </c>
      <c r="C4793" t="s">
        <v>42</v>
      </c>
      <c r="D4793" t="s">
        <v>3827</v>
      </c>
      <c r="E4793">
        <v>3</v>
      </c>
      <c r="F4793" t="s">
        <v>3830</v>
      </c>
      <c r="G4793">
        <v>5</v>
      </c>
      <c r="H4793" t="s">
        <v>3835</v>
      </c>
      <c r="I4793">
        <v>15</v>
      </c>
      <c r="J4793" t="s">
        <v>3825</v>
      </c>
      <c r="K4793" t="s">
        <v>17</v>
      </c>
      <c r="L4793" t="s">
        <v>4795</v>
      </c>
    </row>
    <row r="4794" spans="1:12" x14ac:dyDescent="0.35">
      <c r="A4794" t="s">
        <v>1892</v>
      </c>
      <c r="B4794" t="s">
        <v>42</v>
      </c>
      <c r="C4794" t="s">
        <v>42</v>
      </c>
      <c r="D4794" t="s">
        <v>3838</v>
      </c>
      <c r="E4794">
        <v>2</v>
      </c>
      <c r="F4794" t="s">
        <v>3849</v>
      </c>
      <c r="G4794">
        <v>5</v>
      </c>
      <c r="H4794" t="s">
        <v>3830</v>
      </c>
      <c r="I4794">
        <v>10</v>
      </c>
      <c r="J4794" t="s">
        <v>25</v>
      </c>
      <c r="K4794" t="s">
        <v>26</v>
      </c>
      <c r="L4794" t="s">
        <v>4316</v>
      </c>
    </row>
    <row r="4795" spans="1:12" x14ac:dyDescent="0.35">
      <c r="A4795" t="s">
        <v>1893</v>
      </c>
      <c r="B4795" t="s">
        <v>24</v>
      </c>
      <c r="C4795" t="s">
        <v>24</v>
      </c>
      <c r="D4795" t="s">
        <v>3827</v>
      </c>
      <c r="E4795">
        <v>3</v>
      </c>
      <c r="F4795" t="s">
        <v>3828</v>
      </c>
      <c r="G4795">
        <v>3</v>
      </c>
      <c r="H4795" t="s">
        <v>3829</v>
      </c>
      <c r="I4795">
        <v>9</v>
      </c>
      <c r="J4795" t="s">
        <v>36</v>
      </c>
      <c r="K4795" t="s">
        <v>26</v>
      </c>
      <c r="L4795" t="s">
        <v>5078</v>
      </c>
    </row>
    <row r="4796" spans="1:12" x14ac:dyDescent="0.35">
      <c r="A4796" t="s">
        <v>7564</v>
      </c>
      <c r="B4796" t="s">
        <v>84</v>
      </c>
      <c r="C4796" t="s">
        <v>84</v>
      </c>
      <c r="D4796" t="s">
        <v>3851</v>
      </c>
      <c r="E4796">
        <v>4</v>
      </c>
      <c r="F4796" t="s">
        <v>3839</v>
      </c>
      <c r="G4796">
        <v>1.5</v>
      </c>
      <c r="H4796" t="s">
        <v>3902</v>
      </c>
      <c r="I4796">
        <v>6</v>
      </c>
      <c r="J4796" t="s">
        <v>25</v>
      </c>
      <c r="K4796" t="s">
        <v>3833</v>
      </c>
      <c r="L4796" t="s">
        <v>3888</v>
      </c>
    </row>
    <row r="4797" spans="1:12" x14ac:dyDescent="0.35">
      <c r="A4797" t="s">
        <v>1894</v>
      </c>
      <c r="B4797" t="s">
        <v>50</v>
      </c>
      <c r="C4797" t="s">
        <v>50</v>
      </c>
      <c r="D4797" t="s">
        <v>3851</v>
      </c>
      <c r="E4797">
        <v>4</v>
      </c>
      <c r="F4797" t="s">
        <v>3828</v>
      </c>
      <c r="G4797">
        <v>3</v>
      </c>
      <c r="H4797" t="s">
        <v>3852</v>
      </c>
      <c r="I4797">
        <v>12</v>
      </c>
      <c r="J4797" t="s">
        <v>16</v>
      </c>
      <c r="K4797" t="s">
        <v>26</v>
      </c>
      <c r="L4797" t="s">
        <v>5016</v>
      </c>
    </row>
    <row r="4798" spans="1:12" x14ac:dyDescent="0.35">
      <c r="A4798" t="s">
        <v>1895</v>
      </c>
      <c r="B4798" t="s">
        <v>42</v>
      </c>
      <c r="C4798" t="s">
        <v>42</v>
      </c>
      <c r="D4798" t="s">
        <v>3858</v>
      </c>
      <c r="E4798">
        <v>1</v>
      </c>
      <c r="F4798" t="s">
        <v>3849</v>
      </c>
      <c r="G4798">
        <v>5</v>
      </c>
      <c r="H4798" t="s">
        <v>3849</v>
      </c>
      <c r="I4798">
        <v>5</v>
      </c>
      <c r="J4798" t="s">
        <v>16</v>
      </c>
      <c r="K4798" t="s">
        <v>17</v>
      </c>
      <c r="L4798" t="s">
        <v>4188</v>
      </c>
    </row>
    <row r="4799" spans="1:12" x14ac:dyDescent="0.35">
      <c r="A4799" t="s">
        <v>4495</v>
      </c>
      <c r="B4799" t="s">
        <v>3830</v>
      </c>
      <c r="C4799" t="s">
        <v>3826</v>
      </c>
      <c r="D4799" t="s">
        <v>3851</v>
      </c>
      <c r="E4799">
        <v>4</v>
      </c>
      <c r="F4799" t="s">
        <v>3879</v>
      </c>
      <c r="G4799">
        <v>4</v>
      </c>
      <c r="H4799" t="s">
        <v>3874</v>
      </c>
      <c r="I4799">
        <v>16</v>
      </c>
      <c r="J4799" t="s">
        <v>16</v>
      </c>
      <c r="K4799" t="s">
        <v>17</v>
      </c>
      <c r="L4799" t="s">
        <v>3877</v>
      </c>
    </row>
    <row r="4800" spans="1:12" x14ac:dyDescent="0.35">
      <c r="A4800" t="s">
        <v>7565</v>
      </c>
      <c r="B4800" t="s">
        <v>47</v>
      </c>
      <c r="C4800" t="s">
        <v>47</v>
      </c>
      <c r="D4800" t="s">
        <v>3834</v>
      </c>
      <c r="E4800">
        <v>5</v>
      </c>
      <c r="F4800" t="s">
        <v>3879</v>
      </c>
      <c r="G4800">
        <v>4</v>
      </c>
      <c r="H4800" t="s">
        <v>3833</v>
      </c>
      <c r="I4800">
        <v>20</v>
      </c>
      <c r="J4800" t="s">
        <v>16</v>
      </c>
      <c r="K4800" t="s">
        <v>3833</v>
      </c>
      <c r="L4800" t="s">
        <v>4130</v>
      </c>
    </row>
    <row r="4801" spans="1:12" x14ac:dyDescent="0.35">
      <c r="A4801" t="s">
        <v>7566</v>
      </c>
      <c r="B4801" t="s">
        <v>50</v>
      </c>
      <c r="C4801" t="s">
        <v>50</v>
      </c>
      <c r="D4801" t="s">
        <v>3827</v>
      </c>
      <c r="E4801">
        <v>3</v>
      </c>
      <c r="F4801" t="s">
        <v>3828</v>
      </c>
      <c r="G4801">
        <v>3</v>
      </c>
      <c r="H4801" t="s">
        <v>3829</v>
      </c>
      <c r="I4801">
        <v>9</v>
      </c>
      <c r="J4801" t="s">
        <v>3825</v>
      </c>
      <c r="K4801" t="s">
        <v>26</v>
      </c>
      <c r="L4801" t="s">
        <v>5888</v>
      </c>
    </row>
    <row r="4802" spans="1:12" x14ac:dyDescent="0.35">
      <c r="A4802" t="s">
        <v>7567</v>
      </c>
      <c r="B4802" t="s">
        <v>15</v>
      </c>
      <c r="C4802" t="s">
        <v>15</v>
      </c>
      <c r="D4802" t="s">
        <v>3830</v>
      </c>
      <c r="E4802">
        <v>3</v>
      </c>
      <c r="F4802" t="s">
        <v>3842</v>
      </c>
      <c r="G4802">
        <v>2</v>
      </c>
      <c r="H4802" t="s">
        <v>3902</v>
      </c>
      <c r="I4802">
        <v>6</v>
      </c>
      <c r="J4802" t="s">
        <v>3833</v>
      </c>
      <c r="K4802" t="s">
        <v>26</v>
      </c>
      <c r="L4802" t="s">
        <v>3978</v>
      </c>
    </row>
    <row r="4803" spans="1:12" x14ac:dyDescent="0.35">
      <c r="A4803" t="s">
        <v>7568</v>
      </c>
      <c r="B4803" t="s">
        <v>50</v>
      </c>
      <c r="C4803" t="s">
        <v>50</v>
      </c>
      <c r="D4803" t="s">
        <v>3858</v>
      </c>
      <c r="E4803">
        <v>1</v>
      </c>
      <c r="F4803" t="s">
        <v>3828</v>
      </c>
      <c r="G4803">
        <v>3</v>
      </c>
      <c r="H4803" t="s">
        <v>3828</v>
      </c>
      <c r="I4803">
        <v>3</v>
      </c>
      <c r="J4803" t="s">
        <v>3830</v>
      </c>
      <c r="K4803" t="s">
        <v>3833</v>
      </c>
      <c r="L4803" t="s">
        <v>4087</v>
      </c>
    </row>
    <row r="4804" spans="1:12" x14ac:dyDescent="0.35">
      <c r="A4804" t="s">
        <v>1896</v>
      </c>
      <c r="B4804" t="s">
        <v>84</v>
      </c>
      <c r="C4804" t="s">
        <v>84</v>
      </c>
      <c r="D4804" t="s">
        <v>3834</v>
      </c>
      <c r="E4804">
        <v>5</v>
      </c>
      <c r="F4804" t="s">
        <v>3839</v>
      </c>
      <c r="G4804">
        <v>1.5</v>
      </c>
      <c r="H4804" t="s">
        <v>3899</v>
      </c>
      <c r="I4804">
        <v>7.5</v>
      </c>
      <c r="J4804" t="s">
        <v>16</v>
      </c>
      <c r="K4804" t="s">
        <v>17</v>
      </c>
      <c r="L4804" t="s">
        <v>4382</v>
      </c>
    </row>
    <row r="4805" spans="1:12" x14ac:dyDescent="0.35">
      <c r="A4805" t="s">
        <v>7569</v>
      </c>
      <c r="B4805" t="s">
        <v>24</v>
      </c>
      <c r="C4805" t="s">
        <v>24</v>
      </c>
      <c r="D4805" t="s">
        <v>3834</v>
      </c>
      <c r="E4805">
        <v>5</v>
      </c>
      <c r="F4805" t="s">
        <v>3828</v>
      </c>
      <c r="G4805">
        <v>3</v>
      </c>
      <c r="H4805" t="s">
        <v>3835</v>
      </c>
      <c r="I4805">
        <v>15</v>
      </c>
      <c r="J4805" t="s">
        <v>25</v>
      </c>
      <c r="K4805" t="s">
        <v>3833</v>
      </c>
      <c r="L4805" t="s">
        <v>3934</v>
      </c>
    </row>
    <row r="4806" spans="1:12" x14ac:dyDescent="0.35">
      <c r="A4806" t="s">
        <v>7570</v>
      </c>
      <c r="B4806" t="s">
        <v>31</v>
      </c>
      <c r="C4806" t="s">
        <v>31</v>
      </c>
      <c r="D4806" t="s">
        <v>3851</v>
      </c>
      <c r="E4806">
        <v>4</v>
      </c>
      <c r="F4806" t="s">
        <v>3846</v>
      </c>
      <c r="G4806">
        <v>1</v>
      </c>
      <c r="H4806" t="s">
        <v>3879</v>
      </c>
      <c r="I4806">
        <v>4</v>
      </c>
      <c r="J4806" t="s">
        <v>3833</v>
      </c>
      <c r="K4806" t="s">
        <v>3833</v>
      </c>
      <c r="L4806" t="s">
        <v>4563</v>
      </c>
    </row>
    <row r="4807" spans="1:12" x14ac:dyDescent="0.35">
      <c r="A4807" t="s">
        <v>1897</v>
      </c>
      <c r="B4807" t="s">
        <v>15</v>
      </c>
      <c r="C4807" t="s">
        <v>15</v>
      </c>
      <c r="D4807" t="s">
        <v>3827</v>
      </c>
      <c r="E4807">
        <v>3</v>
      </c>
      <c r="F4807" t="s">
        <v>3842</v>
      </c>
      <c r="G4807">
        <v>2</v>
      </c>
      <c r="H4807" t="s">
        <v>3902</v>
      </c>
      <c r="I4807">
        <v>6</v>
      </c>
      <c r="J4807" t="s">
        <v>25</v>
      </c>
      <c r="K4807" t="s">
        <v>26</v>
      </c>
      <c r="L4807" t="s">
        <v>4282</v>
      </c>
    </row>
    <row r="4808" spans="1:12" x14ac:dyDescent="0.35">
      <c r="A4808" t="s">
        <v>4496</v>
      </c>
      <c r="B4808" t="s">
        <v>3830</v>
      </c>
      <c r="C4808" t="s">
        <v>3826</v>
      </c>
      <c r="D4808" t="s">
        <v>3851</v>
      </c>
      <c r="E4808">
        <v>4</v>
      </c>
      <c r="F4808" t="s">
        <v>3879</v>
      </c>
      <c r="G4808">
        <v>4</v>
      </c>
      <c r="H4808" t="s">
        <v>3874</v>
      </c>
      <c r="I4808">
        <v>16</v>
      </c>
      <c r="J4808" t="s">
        <v>36</v>
      </c>
      <c r="K4808" t="s">
        <v>17</v>
      </c>
      <c r="L4808" t="s">
        <v>4497</v>
      </c>
    </row>
    <row r="4809" spans="1:12" x14ac:dyDescent="0.35">
      <c r="A4809" t="s">
        <v>4498</v>
      </c>
      <c r="B4809" t="s">
        <v>3833</v>
      </c>
      <c r="C4809" t="s">
        <v>3826</v>
      </c>
      <c r="D4809" t="s">
        <v>3838</v>
      </c>
      <c r="E4809">
        <v>2</v>
      </c>
      <c r="F4809" t="s">
        <v>3828</v>
      </c>
      <c r="G4809">
        <v>3</v>
      </c>
      <c r="H4809" t="s">
        <v>3902</v>
      </c>
      <c r="I4809">
        <v>6</v>
      </c>
      <c r="J4809" t="s">
        <v>36</v>
      </c>
      <c r="K4809" t="s">
        <v>26</v>
      </c>
      <c r="L4809" t="s">
        <v>4188</v>
      </c>
    </row>
    <row r="4810" spans="1:12" x14ac:dyDescent="0.35">
      <c r="A4810" t="s">
        <v>4499</v>
      </c>
      <c r="B4810" t="s">
        <v>3825</v>
      </c>
      <c r="C4810" t="s">
        <v>84</v>
      </c>
      <c r="D4810" t="s">
        <v>3838</v>
      </c>
      <c r="E4810">
        <v>2</v>
      </c>
      <c r="F4810" t="s">
        <v>3839</v>
      </c>
      <c r="G4810">
        <v>1.5</v>
      </c>
      <c r="H4810" t="s">
        <v>3828</v>
      </c>
      <c r="I4810">
        <v>3</v>
      </c>
      <c r="J4810" t="s">
        <v>25</v>
      </c>
      <c r="K4810" t="s">
        <v>3833</v>
      </c>
      <c r="L4810" t="s">
        <v>4500</v>
      </c>
    </row>
    <row r="4811" spans="1:12" x14ac:dyDescent="0.35">
      <c r="A4811" t="s">
        <v>1898</v>
      </c>
      <c r="B4811" t="s">
        <v>15</v>
      </c>
      <c r="C4811" t="s">
        <v>15</v>
      </c>
      <c r="D4811" t="s">
        <v>3851</v>
      </c>
      <c r="E4811">
        <v>4</v>
      </c>
      <c r="F4811" t="s">
        <v>3842</v>
      </c>
      <c r="G4811">
        <v>2</v>
      </c>
      <c r="H4811" t="s">
        <v>3883</v>
      </c>
      <c r="I4811">
        <v>8</v>
      </c>
      <c r="J4811" t="s">
        <v>16</v>
      </c>
      <c r="K4811" t="s">
        <v>17</v>
      </c>
      <c r="L4811" t="s">
        <v>4616</v>
      </c>
    </row>
    <row r="4812" spans="1:12" x14ac:dyDescent="0.35">
      <c r="A4812" t="s">
        <v>1899</v>
      </c>
      <c r="B4812" t="s">
        <v>84</v>
      </c>
      <c r="C4812" t="s">
        <v>84</v>
      </c>
      <c r="D4812" t="s">
        <v>3834</v>
      </c>
      <c r="E4812">
        <v>5</v>
      </c>
      <c r="F4812" t="s">
        <v>3839</v>
      </c>
      <c r="G4812">
        <v>1.5</v>
      </c>
      <c r="H4812" t="s">
        <v>3899</v>
      </c>
      <c r="I4812">
        <v>7.5</v>
      </c>
      <c r="J4812" t="s">
        <v>36</v>
      </c>
      <c r="K4812" t="s">
        <v>26</v>
      </c>
      <c r="L4812" t="s">
        <v>4535</v>
      </c>
    </row>
    <row r="4813" spans="1:12" x14ac:dyDescent="0.35">
      <c r="A4813" t="s">
        <v>1900</v>
      </c>
      <c r="B4813" t="s">
        <v>15</v>
      </c>
      <c r="C4813" t="s">
        <v>15</v>
      </c>
      <c r="D4813" t="s">
        <v>3827</v>
      </c>
      <c r="E4813">
        <v>3</v>
      </c>
      <c r="F4813" t="s">
        <v>3842</v>
      </c>
      <c r="G4813">
        <v>2</v>
      </c>
      <c r="H4813" t="s">
        <v>3902</v>
      </c>
      <c r="I4813">
        <v>6</v>
      </c>
      <c r="J4813" t="s">
        <v>25</v>
      </c>
      <c r="K4813" t="s">
        <v>26</v>
      </c>
      <c r="L4813" t="s">
        <v>4178</v>
      </c>
    </row>
    <row r="4814" spans="1:12" x14ac:dyDescent="0.35">
      <c r="A4814" t="s">
        <v>7571</v>
      </c>
      <c r="B4814" t="s">
        <v>84</v>
      </c>
      <c r="C4814" t="s">
        <v>84</v>
      </c>
      <c r="D4814" t="s">
        <v>3858</v>
      </c>
      <c r="E4814">
        <v>1</v>
      </c>
      <c r="F4814" t="s">
        <v>3839</v>
      </c>
      <c r="G4814">
        <v>1.5</v>
      </c>
      <c r="H4814" t="s">
        <v>3839</v>
      </c>
      <c r="I4814">
        <v>1.5</v>
      </c>
      <c r="J4814" t="s">
        <v>25</v>
      </c>
      <c r="K4814" t="s">
        <v>3825</v>
      </c>
      <c r="L4814" t="s">
        <v>4431</v>
      </c>
    </row>
    <row r="4815" spans="1:12" x14ac:dyDescent="0.35">
      <c r="A4815" t="s">
        <v>7572</v>
      </c>
      <c r="B4815" t="s">
        <v>42</v>
      </c>
      <c r="C4815" t="s">
        <v>42</v>
      </c>
      <c r="D4815" t="s">
        <v>3858</v>
      </c>
      <c r="E4815">
        <v>1</v>
      </c>
      <c r="F4815" t="s">
        <v>3849</v>
      </c>
      <c r="G4815">
        <v>5</v>
      </c>
      <c r="H4815" t="s">
        <v>3849</v>
      </c>
      <c r="I4815">
        <v>5</v>
      </c>
      <c r="J4815" t="s">
        <v>25</v>
      </c>
      <c r="K4815" t="s">
        <v>3833</v>
      </c>
      <c r="L4815" t="s">
        <v>4059</v>
      </c>
    </row>
    <row r="4816" spans="1:12" x14ac:dyDescent="0.35">
      <c r="A4816" t="s">
        <v>7573</v>
      </c>
      <c r="B4816" t="s">
        <v>58</v>
      </c>
      <c r="C4816" t="s">
        <v>58</v>
      </c>
      <c r="D4816" t="s">
        <v>3838</v>
      </c>
      <c r="E4816">
        <v>2</v>
      </c>
      <c r="F4816" t="s">
        <v>3879</v>
      </c>
      <c r="G4816">
        <v>4</v>
      </c>
      <c r="H4816" t="s">
        <v>3883</v>
      </c>
      <c r="I4816">
        <v>8</v>
      </c>
      <c r="J4816" t="s">
        <v>36</v>
      </c>
      <c r="K4816" t="s">
        <v>3833</v>
      </c>
      <c r="L4816" t="s">
        <v>3998</v>
      </c>
    </row>
    <row r="4817" spans="1:12" x14ac:dyDescent="0.35">
      <c r="A4817" t="s">
        <v>1901</v>
      </c>
      <c r="B4817" t="s">
        <v>15</v>
      </c>
      <c r="C4817" t="s">
        <v>15</v>
      </c>
      <c r="D4817" t="s">
        <v>3827</v>
      </c>
      <c r="E4817">
        <v>3</v>
      </c>
      <c r="F4817" t="s">
        <v>3842</v>
      </c>
      <c r="G4817">
        <v>2</v>
      </c>
      <c r="H4817" t="s">
        <v>3902</v>
      </c>
      <c r="I4817">
        <v>6</v>
      </c>
      <c r="J4817" t="s">
        <v>25</v>
      </c>
      <c r="K4817" t="s">
        <v>26</v>
      </c>
      <c r="L4817" t="s">
        <v>4291</v>
      </c>
    </row>
    <row r="4818" spans="1:12" x14ac:dyDescent="0.35">
      <c r="A4818" t="s">
        <v>7574</v>
      </c>
      <c r="B4818" t="s">
        <v>84</v>
      </c>
      <c r="C4818" t="s">
        <v>84</v>
      </c>
      <c r="D4818" t="s">
        <v>3834</v>
      </c>
      <c r="E4818">
        <v>5</v>
      </c>
      <c r="F4818" t="s">
        <v>3833</v>
      </c>
      <c r="G4818">
        <v>1.5</v>
      </c>
      <c r="H4818" t="s">
        <v>3899</v>
      </c>
      <c r="I4818">
        <v>7.5</v>
      </c>
      <c r="J4818" t="s">
        <v>3833</v>
      </c>
      <c r="K4818" t="s">
        <v>17</v>
      </c>
      <c r="L4818" t="s">
        <v>4324</v>
      </c>
    </row>
    <row r="4819" spans="1:12" x14ac:dyDescent="0.35">
      <c r="A4819" t="s">
        <v>7575</v>
      </c>
      <c r="B4819" t="s">
        <v>24</v>
      </c>
      <c r="C4819" t="s">
        <v>24</v>
      </c>
      <c r="D4819" t="s">
        <v>3858</v>
      </c>
      <c r="E4819">
        <v>1</v>
      </c>
      <c r="F4819" t="s">
        <v>3828</v>
      </c>
      <c r="G4819">
        <v>3</v>
      </c>
      <c r="H4819" t="s">
        <v>3828</v>
      </c>
      <c r="I4819">
        <v>3</v>
      </c>
      <c r="J4819" t="s">
        <v>3830</v>
      </c>
      <c r="K4819" t="s">
        <v>26</v>
      </c>
      <c r="L4819" t="s">
        <v>4656</v>
      </c>
    </row>
    <row r="4820" spans="1:12" x14ac:dyDescent="0.35">
      <c r="A4820" t="s">
        <v>1902</v>
      </c>
      <c r="B4820" t="s">
        <v>47</v>
      </c>
      <c r="C4820" t="s">
        <v>47</v>
      </c>
      <c r="D4820" t="s">
        <v>3834</v>
      </c>
      <c r="E4820">
        <v>5</v>
      </c>
      <c r="F4820" t="s">
        <v>3879</v>
      </c>
      <c r="G4820">
        <v>4</v>
      </c>
      <c r="H4820" t="s">
        <v>3880</v>
      </c>
      <c r="I4820">
        <v>20</v>
      </c>
      <c r="J4820" t="s">
        <v>25</v>
      </c>
      <c r="K4820" t="s">
        <v>26</v>
      </c>
      <c r="L4820" t="s">
        <v>3900</v>
      </c>
    </row>
    <row r="4821" spans="1:12" x14ac:dyDescent="0.35">
      <c r="A4821" t="s">
        <v>7576</v>
      </c>
      <c r="B4821" t="s">
        <v>15</v>
      </c>
      <c r="C4821" t="s">
        <v>15</v>
      </c>
      <c r="D4821" t="s">
        <v>3838</v>
      </c>
      <c r="E4821">
        <v>2</v>
      </c>
      <c r="F4821" t="s">
        <v>3842</v>
      </c>
      <c r="G4821">
        <v>2</v>
      </c>
      <c r="H4821" t="s">
        <v>3879</v>
      </c>
      <c r="I4821">
        <v>4</v>
      </c>
      <c r="J4821" t="s">
        <v>3833</v>
      </c>
      <c r="K4821" t="s">
        <v>3833</v>
      </c>
      <c r="L4821" t="s">
        <v>3875</v>
      </c>
    </row>
    <row r="4822" spans="1:12" x14ac:dyDescent="0.35">
      <c r="A4822" t="s">
        <v>1903</v>
      </c>
      <c r="B4822" t="s">
        <v>84</v>
      </c>
      <c r="C4822" t="s">
        <v>84</v>
      </c>
      <c r="D4822" t="s">
        <v>3858</v>
      </c>
      <c r="E4822">
        <v>1</v>
      </c>
      <c r="F4822" t="s">
        <v>3839</v>
      </c>
      <c r="G4822">
        <v>1.5</v>
      </c>
      <c r="H4822" t="s">
        <v>3839</v>
      </c>
      <c r="I4822">
        <v>1.5</v>
      </c>
      <c r="J4822" t="s">
        <v>25</v>
      </c>
      <c r="K4822" t="s">
        <v>26</v>
      </c>
      <c r="L4822" t="s">
        <v>4316</v>
      </c>
    </row>
    <row r="4823" spans="1:12" x14ac:dyDescent="0.35">
      <c r="A4823" t="s">
        <v>1904</v>
      </c>
      <c r="B4823" t="s">
        <v>47</v>
      </c>
      <c r="C4823" t="s">
        <v>47</v>
      </c>
      <c r="D4823" t="s">
        <v>3827</v>
      </c>
      <c r="E4823">
        <v>3</v>
      </c>
      <c r="F4823" t="s">
        <v>3879</v>
      </c>
      <c r="G4823">
        <v>4</v>
      </c>
      <c r="H4823" t="s">
        <v>3852</v>
      </c>
      <c r="I4823">
        <v>12</v>
      </c>
      <c r="J4823" t="s">
        <v>36</v>
      </c>
      <c r="K4823" t="s">
        <v>17</v>
      </c>
      <c r="L4823" t="s">
        <v>4257</v>
      </c>
    </row>
    <row r="4824" spans="1:12" x14ac:dyDescent="0.35">
      <c r="A4824" t="s">
        <v>1905</v>
      </c>
      <c r="B4824" t="s">
        <v>24</v>
      </c>
      <c r="C4824" t="s">
        <v>24</v>
      </c>
      <c r="D4824" t="s">
        <v>3858</v>
      </c>
      <c r="E4824">
        <v>1</v>
      </c>
      <c r="F4824" t="s">
        <v>3828</v>
      </c>
      <c r="G4824">
        <v>3</v>
      </c>
      <c r="H4824" t="s">
        <v>3828</v>
      </c>
      <c r="I4824">
        <v>3</v>
      </c>
      <c r="J4824" t="s">
        <v>36</v>
      </c>
      <c r="K4824" t="s">
        <v>26</v>
      </c>
      <c r="L4824" t="s">
        <v>4831</v>
      </c>
    </row>
    <row r="4825" spans="1:12" x14ac:dyDescent="0.35">
      <c r="A4825" t="s">
        <v>7577</v>
      </c>
      <c r="B4825" t="s">
        <v>47</v>
      </c>
      <c r="C4825" t="s">
        <v>47</v>
      </c>
      <c r="D4825" t="s">
        <v>3851</v>
      </c>
      <c r="E4825">
        <v>4</v>
      </c>
      <c r="F4825" t="s">
        <v>3879</v>
      </c>
      <c r="G4825">
        <v>4</v>
      </c>
      <c r="H4825" t="s">
        <v>3874</v>
      </c>
      <c r="I4825">
        <v>16</v>
      </c>
      <c r="J4825" t="s">
        <v>25</v>
      </c>
      <c r="K4825" t="s">
        <v>3833</v>
      </c>
      <c r="L4825" t="s">
        <v>4631</v>
      </c>
    </row>
    <row r="4826" spans="1:12" x14ac:dyDescent="0.35">
      <c r="A4826" t="s">
        <v>7578</v>
      </c>
      <c r="B4826" t="s">
        <v>58</v>
      </c>
      <c r="C4826" t="s">
        <v>58</v>
      </c>
      <c r="D4826" t="s">
        <v>3858</v>
      </c>
      <c r="E4826">
        <v>1</v>
      </c>
      <c r="F4826" t="s">
        <v>3879</v>
      </c>
      <c r="G4826">
        <v>4</v>
      </c>
      <c r="H4826" t="s">
        <v>3879</v>
      </c>
      <c r="I4826">
        <v>4</v>
      </c>
      <c r="J4826" t="s">
        <v>3833</v>
      </c>
      <c r="K4826" t="s">
        <v>26</v>
      </c>
      <c r="L4826" t="s">
        <v>5116</v>
      </c>
    </row>
    <row r="4827" spans="1:12" x14ac:dyDescent="0.35">
      <c r="A4827" t="s">
        <v>1906</v>
      </c>
      <c r="B4827" t="s">
        <v>47</v>
      </c>
      <c r="C4827" t="s">
        <v>47</v>
      </c>
      <c r="D4827" t="s">
        <v>3838</v>
      </c>
      <c r="E4827">
        <v>2</v>
      </c>
      <c r="F4827" t="s">
        <v>3879</v>
      </c>
      <c r="G4827">
        <v>4</v>
      </c>
      <c r="H4827" t="s">
        <v>3883</v>
      </c>
      <c r="I4827">
        <v>8</v>
      </c>
      <c r="J4827" t="s">
        <v>25</v>
      </c>
      <c r="K4827" t="s">
        <v>17</v>
      </c>
      <c r="L4827" t="s">
        <v>4389</v>
      </c>
    </row>
    <row r="4828" spans="1:12" x14ac:dyDescent="0.35">
      <c r="A4828" t="s">
        <v>7579</v>
      </c>
      <c r="B4828" t="s">
        <v>31</v>
      </c>
      <c r="C4828" t="s">
        <v>31</v>
      </c>
      <c r="D4828" t="s">
        <v>3838</v>
      </c>
      <c r="E4828">
        <v>2</v>
      </c>
      <c r="F4828" t="s">
        <v>3846</v>
      </c>
      <c r="G4828">
        <v>1</v>
      </c>
      <c r="H4828" t="s">
        <v>3842</v>
      </c>
      <c r="I4828">
        <v>2</v>
      </c>
      <c r="J4828" t="s">
        <v>25</v>
      </c>
      <c r="K4828" t="s">
        <v>3833</v>
      </c>
      <c r="L4828" t="s">
        <v>5476</v>
      </c>
    </row>
    <row r="4829" spans="1:12" x14ac:dyDescent="0.35">
      <c r="A4829" t="s">
        <v>1907</v>
      </c>
      <c r="B4829" t="s">
        <v>15</v>
      </c>
      <c r="C4829" t="s">
        <v>15</v>
      </c>
      <c r="D4829" t="s">
        <v>3827</v>
      </c>
      <c r="E4829">
        <v>3</v>
      </c>
      <c r="F4829" t="s">
        <v>3842</v>
      </c>
      <c r="G4829">
        <v>2</v>
      </c>
      <c r="H4829" t="s">
        <v>3902</v>
      </c>
      <c r="I4829">
        <v>6</v>
      </c>
      <c r="J4829" t="s">
        <v>25</v>
      </c>
      <c r="K4829" t="s">
        <v>17</v>
      </c>
      <c r="L4829" t="s">
        <v>5181</v>
      </c>
    </row>
    <row r="4830" spans="1:12" x14ac:dyDescent="0.35">
      <c r="A4830" t="s">
        <v>7580</v>
      </c>
      <c r="B4830" t="s">
        <v>31</v>
      </c>
      <c r="C4830" t="s">
        <v>31</v>
      </c>
      <c r="D4830" t="s">
        <v>3838</v>
      </c>
      <c r="E4830">
        <v>2</v>
      </c>
      <c r="F4830" t="s">
        <v>3846</v>
      </c>
      <c r="G4830">
        <v>1</v>
      </c>
      <c r="H4830" t="s">
        <v>3842</v>
      </c>
      <c r="I4830">
        <v>2</v>
      </c>
      <c r="J4830" t="s">
        <v>36</v>
      </c>
      <c r="K4830" t="s">
        <v>3833</v>
      </c>
      <c r="L4830" t="s">
        <v>3877</v>
      </c>
    </row>
    <row r="4831" spans="1:12" x14ac:dyDescent="0.35">
      <c r="A4831" t="s">
        <v>1908</v>
      </c>
      <c r="B4831" t="s">
        <v>15</v>
      </c>
      <c r="C4831" t="s">
        <v>15</v>
      </c>
      <c r="D4831" t="s">
        <v>3851</v>
      </c>
      <c r="E4831">
        <v>4</v>
      </c>
      <c r="F4831" t="s">
        <v>3842</v>
      </c>
      <c r="G4831">
        <v>2</v>
      </c>
      <c r="H4831" t="s">
        <v>3883</v>
      </c>
      <c r="I4831">
        <v>8</v>
      </c>
      <c r="J4831" t="s">
        <v>16</v>
      </c>
      <c r="K4831" t="s">
        <v>17</v>
      </c>
      <c r="L4831" t="s">
        <v>4100</v>
      </c>
    </row>
    <row r="4832" spans="1:12" x14ac:dyDescent="0.35">
      <c r="A4832" t="s">
        <v>7581</v>
      </c>
      <c r="B4832" t="s">
        <v>84</v>
      </c>
      <c r="C4832" t="s">
        <v>84</v>
      </c>
      <c r="D4832" t="s">
        <v>3825</v>
      </c>
      <c r="E4832">
        <v>1</v>
      </c>
      <c r="F4832" t="s">
        <v>3839</v>
      </c>
      <c r="G4832">
        <v>1.5</v>
      </c>
      <c r="H4832" t="s">
        <v>3839</v>
      </c>
      <c r="I4832">
        <v>1.5</v>
      </c>
      <c r="J4832" t="s">
        <v>16</v>
      </c>
      <c r="K4832" t="s">
        <v>3833</v>
      </c>
      <c r="L4832" t="s">
        <v>3946</v>
      </c>
    </row>
    <row r="4833" spans="1:12" x14ac:dyDescent="0.35">
      <c r="A4833" t="s">
        <v>4501</v>
      </c>
      <c r="B4833" t="s">
        <v>3833</v>
      </c>
      <c r="C4833" t="s">
        <v>3826</v>
      </c>
      <c r="D4833" t="s">
        <v>3838</v>
      </c>
      <c r="E4833">
        <v>2</v>
      </c>
      <c r="F4833" t="s">
        <v>3879</v>
      </c>
      <c r="G4833">
        <v>4</v>
      </c>
      <c r="H4833" t="s">
        <v>3833</v>
      </c>
      <c r="I4833">
        <v>8</v>
      </c>
      <c r="J4833" t="s">
        <v>36</v>
      </c>
      <c r="K4833" t="s">
        <v>3833</v>
      </c>
      <c r="L4833" t="s">
        <v>4022</v>
      </c>
    </row>
    <row r="4834" spans="1:12" x14ac:dyDescent="0.35">
      <c r="A4834" t="s">
        <v>7582</v>
      </c>
      <c r="B4834" t="s">
        <v>42</v>
      </c>
      <c r="C4834" t="s">
        <v>42</v>
      </c>
      <c r="D4834" t="s">
        <v>3851</v>
      </c>
      <c r="E4834">
        <v>4</v>
      </c>
      <c r="F4834" t="s">
        <v>3849</v>
      </c>
      <c r="G4834">
        <v>5</v>
      </c>
      <c r="H4834" t="s">
        <v>3880</v>
      </c>
      <c r="I4834">
        <v>20</v>
      </c>
      <c r="J4834" t="s">
        <v>16</v>
      </c>
      <c r="K4834" t="s">
        <v>3825</v>
      </c>
      <c r="L4834" t="s">
        <v>4206</v>
      </c>
    </row>
    <row r="4835" spans="1:12" x14ac:dyDescent="0.35">
      <c r="A4835" t="s">
        <v>7583</v>
      </c>
      <c r="B4835" t="s">
        <v>31</v>
      </c>
      <c r="C4835" t="s">
        <v>31</v>
      </c>
      <c r="D4835" t="s">
        <v>3838</v>
      </c>
      <c r="E4835">
        <v>2</v>
      </c>
      <c r="F4835" t="s">
        <v>3846</v>
      </c>
      <c r="G4835">
        <v>1</v>
      </c>
      <c r="H4835" t="s">
        <v>3842</v>
      </c>
      <c r="I4835">
        <v>2</v>
      </c>
      <c r="J4835" t="s">
        <v>16</v>
      </c>
      <c r="K4835" t="s">
        <v>3833</v>
      </c>
      <c r="L4835" t="s">
        <v>5175</v>
      </c>
    </row>
    <row r="4836" spans="1:12" x14ac:dyDescent="0.35">
      <c r="A4836" t="s">
        <v>1909</v>
      </c>
      <c r="B4836" t="s">
        <v>15</v>
      </c>
      <c r="C4836" t="s">
        <v>15</v>
      </c>
      <c r="D4836" t="s">
        <v>3838</v>
      </c>
      <c r="E4836">
        <v>2</v>
      </c>
      <c r="F4836" t="s">
        <v>3842</v>
      </c>
      <c r="G4836">
        <v>2</v>
      </c>
      <c r="H4836" t="s">
        <v>3879</v>
      </c>
      <c r="I4836">
        <v>4</v>
      </c>
      <c r="J4836" t="s">
        <v>25</v>
      </c>
      <c r="K4836" t="s">
        <v>17</v>
      </c>
      <c r="L4836" t="s">
        <v>4257</v>
      </c>
    </row>
    <row r="4837" spans="1:12" x14ac:dyDescent="0.35">
      <c r="A4837" t="s">
        <v>7584</v>
      </c>
      <c r="B4837" t="s">
        <v>58</v>
      </c>
      <c r="C4837" t="s">
        <v>58</v>
      </c>
      <c r="D4837" t="s">
        <v>3851</v>
      </c>
      <c r="E4837">
        <v>4</v>
      </c>
      <c r="F4837" t="s">
        <v>3879</v>
      </c>
      <c r="G4837">
        <v>4</v>
      </c>
      <c r="H4837" t="s">
        <v>3874</v>
      </c>
      <c r="I4837">
        <v>16</v>
      </c>
      <c r="J4837" t="s">
        <v>36</v>
      </c>
      <c r="K4837" t="s">
        <v>3833</v>
      </c>
      <c r="L4837" t="s">
        <v>4350</v>
      </c>
    </row>
    <row r="4838" spans="1:12" x14ac:dyDescent="0.35">
      <c r="A4838" t="s">
        <v>7585</v>
      </c>
      <c r="B4838" t="s">
        <v>58</v>
      </c>
      <c r="C4838" t="s">
        <v>58</v>
      </c>
      <c r="D4838" t="s">
        <v>3827</v>
      </c>
      <c r="E4838">
        <v>3</v>
      </c>
      <c r="F4838" t="s">
        <v>3879</v>
      </c>
      <c r="G4838">
        <v>4</v>
      </c>
      <c r="H4838" t="s">
        <v>3852</v>
      </c>
      <c r="I4838">
        <v>12</v>
      </c>
      <c r="J4838" t="s">
        <v>36</v>
      </c>
      <c r="K4838" t="s">
        <v>3833</v>
      </c>
      <c r="L4838" t="s">
        <v>4365</v>
      </c>
    </row>
    <row r="4839" spans="1:12" x14ac:dyDescent="0.35">
      <c r="A4839" t="s">
        <v>7586</v>
      </c>
      <c r="B4839" t="s">
        <v>58</v>
      </c>
      <c r="C4839" t="s">
        <v>58</v>
      </c>
      <c r="D4839" t="s">
        <v>3858</v>
      </c>
      <c r="E4839">
        <v>1</v>
      </c>
      <c r="F4839" t="s">
        <v>3879</v>
      </c>
      <c r="G4839">
        <v>4</v>
      </c>
      <c r="H4839" t="s">
        <v>3879</v>
      </c>
      <c r="I4839">
        <v>4</v>
      </c>
      <c r="J4839" t="s">
        <v>3833</v>
      </c>
      <c r="K4839" t="s">
        <v>17</v>
      </c>
      <c r="L4839" t="s">
        <v>4137</v>
      </c>
    </row>
    <row r="4840" spans="1:12" x14ac:dyDescent="0.35">
      <c r="A4840" t="s">
        <v>4502</v>
      </c>
      <c r="B4840" t="s">
        <v>3825</v>
      </c>
      <c r="C4840" t="s">
        <v>3826</v>
      </c>
      <c r="D4840" t="s">
        <v>3858</v>
      </c>
      <c r="E4840">
        <v>1</v>
      </c>
      <c r="F4840" t="s">
        <v>3879</v>
      </c>
      <c r="G4840">
        <v>4</v>
      </c>
      <c r="H4840" t="s">
        <v>3879</v>
      </c>
      <c r="I4840">
        <v>4</v>
      </c>
      <c r="J4840" t="s">
        <v>25</v>
      </c>
      <c r="K4840" t="s">
        <v>26</v>
      </c>
      <c r="L4840" t="s">
        <v>4444</v>
      </c>
    </row>
    <row r="4841" spans="1:12" x14ac:dyDescent="0.35">
      <c r="A4841" t="s">
        <v>1910</v>
      </c>
      <c r="B4841" t="s">
        <v>47</v>
      </c>
      <c r="C4841" t="s">
        <v>47</v>
      </c>
      <c r="D4841" t="s">
        <v>3858</v>
      </c>
      <c r="E4841">
        <v>1</v>
      </c>
      <c r="F4841" t="s">
        <v>3879</v>
      </c>
      <c r="G4841">
        <v>4</v>
      </c>
      <c r="H4841" t="s">
        <v>3879</v>
      </c>
      <c r="I4841">
        <v>4</v>
      </c>
      <c r="J4841" t="s">
        <v>25</v>
      </c>
      <c r="K4841" t="s">
        <v>26</v>
      </c>
      <c r="L4841" t="s">
        <v>4096</v>
      </c>
    </row>
    <row r="4842" spans="1:12" x14ac:dyDescent="0.35">
      <c r="A4842" t="s">
        <v>1911</v>
      </c>
      <c r="B4842" t="s">
        <v>50</v>
      </c>
      <c r="C4842" t="s">
        <v>50</v>
      </c>
      <c r="D4842" t="s">
        <v>3827</v>
      </c>
      <c r="E4842">
        <v>3</v>
      </c>
      <c r="F4842" t="s">
        <v>3828</v>
      </c>
      <c r="G4842">
        <v>3</v>
      </c>
      <c r="H4842" t="s">
        <v>3829</v>
      </c>
      <c r="I4842">
        <v>9</v>
      </c>
      <c r="J4842" t="s">
        <v>25</v>
      </c>
      <c r="K4842" t="s">
        <v>17</v>
      </c>
      <c r="L4842" t="s">
        <v>5003</v>
      </c>
    </row>
    <row r="4843" spans="1:12" x14ac:dyDescent="0.35">
      <c r="A4843" t="s">
        <v>7587</v>
      </c>
      <c r="B4843" t="s">
        <v>50</v>
      </c>
      <c r="C4843" t="s">
        <v>50</v>
      </c>
      <c r="D4843" t="s">
        <v>3858</v>
      </c>
      <c r="E4843">
        <v>1</v>
      </c>
      <c r="F4843" t="s">
        <v>3828</v>
      </c>
      <c r="G4843">
        <v>3</v>
      </c>
      <c r="H4843" t="s">
        <v>3828</v>
      </c>
      <c r="I4843">
        <v>3</v>
      </c>
      <c r="J4843" t="s">
        <v>3833</v>
      </c>
      <c r="K4843" t="s">
        <v>17</v>
      </c>
      <c r="L4843" t="s">
        <v>4268</v>
      </c>
    </row>
    <row r="4844" spans="1:12" x14ac:dyDescent="0.35">
      <c r="A4844" t="s">
        <v>4503</v>
      </c>
      <c r="B4844" t="s">
        <v>3825</v>
      </c>
      <c r="C4844" t="s">
        <v>3826</v>
      </c>
      <c r="D4844" t="s">
        <v>3858</v>
      </c>
      <c r="E4844">
        <v>1</v>
      </c>
      <c r="F4844" t="s">
        <v>3879</v>
      </c>
      <c r="G4844">
        <v>4</v>
      </c>
      <c r="H4844" t="s">
        <v>3879</v>
      </c>
      <c r="I4844">
        <v>4</v>
      </c>
      <c r="J4844" t="s">
        <v>25</v>
      </c>
      <c r="K4844" t="s">
        <v>3833</v>
      </c>
      <c r="L4844" t="s">
        <v>4460</v>
      </c>
    </row>
    <row r="4845" spans="1:12" x14ac:dyDescent="0.35">
      <c r="A4845" t="s">
        <v>7588</v>
      </c>
      <c r="B4845" t="s">
        <v>84</v>
      </c>
      <c r="C4845" t="s">
        <v>84</v>
      </c>
      <c r="D4845" t="s">
        <v>3858</v>
      </c>
      <c r="E4845">
        <v>1</v>
      </c>
      <c r="F4845" t="s">
        <v>3839</v>
      </c>
      <c r="G4845">
        <v>1.5</v>
      </c>
      <c r="H4845" t="s">
        <v>3839</v>
      </c>
      <c r="I4845">
        <v>1.5</v>
      </c>
      <c r="J4845" t="s">
        <v>3833</v>
      </c>
      <c r="K4845" t="s">
        <v>26</v>
      </c>
      <c r="L4845" t="s">
        <v>4633</v>
      </c>
    </row>
    <row r="4846" spans="1:12" x14ac:dyDescent="0.35">
      <c r="A4846" t="s">
        <v>1912</v>
      </c>
      <c r="B4846" t="s">
        <v>58</v>
      </c>
      <c r="C4846" t="s">
        <v>58</v>
      </c>
      <c r="D4846" t="s">
        <v>3827</v>
      </c>
      <c r="E4846">
        <v>3</v>
      </c>
      <c r="F4846" t="s">
        <v>3879</v>
      </c>
      <c r="G4846">
        <v>4</v>
      </c>
      <c r="H4846" t="s">
        <v>3852</v>
      </c>
      <c r="I4846">
        <v>12</v>
      </c>
      <c r="J4846" t="s">
        <v>36</v>
      </c>
      <c r="K4846" t="s">
        <v>17</v>
      </c>
      <c r="L4846" t="s">
        <v>5107</v>
      </c>
    </row>
    <row r="4847" spans="1:12" x14ac:dyDescent="0.35">
      <c r="A4847" t="s">
        <v>7589</v>
      </c>
      <c r="B4847" t="s">
        <v>42</v>
      </c>
      <c r="C4847" t="s">
        <v>42</v>
      </c>
      <c r="D4847" t="s">
        <v>3833</v>
      </c>
      <c r="E4847">
        <v>4</v>
      </c>
      <c r="F4847" t="s">
        <v>3849</v>
      </c>
      <c r="G4847">
        <v>5</v>
      </c>
      <c r="H4847" t="s">
        <v>3880</v>
      </c>
      <c r="I4847">
        <v>20</v>
      </c>
      <c r="J4847" t="s">
        <v>3833</v>
      </c>
      <c r="K4847" t="s">
        <v>26</v>
      </c>
      <c r="L4847" t="s">
        <v>4666</v>
      </c>
    </row>
    <row r="4848" spans="1:12" x14ac:dyDescent="0.35">
      <c r="A4848" t="s">
        <v>7590</v>
      </c>
      <c r="B4848" t="s">
        <v>24</v>
      </c>
      <c r="C4848" t="s">
        <v>24</v>
      </c>
      <c r="D4848" t="s">
        <v>3838</v>
      </c>
      <c r="E4848">
        <v>2</v>
      </c>
      <c r="F4848" t="s">
        <v>3828</v>
      </c>
      <c r="G4848">
        <v>3</v>
      </c>
      <c r="H4848" t="s">
        <v>3902</v>
      </c>
      <c r="I4848">
        <v>6</v>
      </c>
      <c r="J4848" t="s">
        <v>3833</v>
      </c>
      <c r="K4848" t="s">
        <v>26</v>
      </c>
      <c r="L4848" t="s">
        <v>4422</v>
      </c>
    </row>
    <row r="4849" spans="1:12" x14ac:dyDescent="0.35">
      <c r="A4849" t="s">
        <v>7591</v>
      </c>
      <c r="B4849" t="s">
        <v>47</v>
      </c>
      <c r="C4849" t="s">
        <v>47</v>
      </c>
      <c r="D4849" t="s">
        <v>3834</v>
      </c>
      <c r="E4849">
        <v>5</v>
      </c>
      <c r="F4849" t="s">
        <v>3879</v>
      </c>
      <c r="G4849">
        <v>4</v>
      </c>
      <c r="H4849" t="s">
        <v>3880</v>
      </c>
      <c r="I4849">
        <v>20</v>
      </c>
      <c r="J4849" t="s">
        <v>36</v>
      </c>
      <c r="K4849" t="s">
        <v>3833</v>
      </c>
      <c r="L4849" t="s">
        <v>4206</v>
      </c>
    </row>
    <row r="4850" spans="1:12" x14ac:dyDescent="0.35">
      <c r="A4850" t="s">
        <v>1913</v>
      </c>
      <c r="B4850" t="s">
        <v>84</v>
      </c>
      <c r="C4850" t="s">
        <v>84</v>
      </c>
      <c r="D4850" t="s">
        <v>3858</v>
      </c>
      <c r="E4850">
        <v>1</v>
      </c>
      <c r="F4850" t="s">
        <v>3839</v>
      </c>
      <c r="G4850">
        <v>1.5</v>
      </c>
      <c r="H4850" t="s">
        <v>3839</v>
      </c>
      <c r="I4850">
        <v>1.5</v>
      </c>
      <c r="J4850" t="s">
        <v>16</v>
      </c>
      <c r="K4850" t="s">
        <v>17</v>
      </c>
      <c r="L4850" t="s">
        <v>3895</v>
      </c>
    </row>
    <row r="4851" spans="1:12" x14ac:dyDescent="0.35">
      <c r="A4851" t="s">
        <v>1914</v>
      </c>
      <c r="B4851" t="s">
        <v>42</v>
      </c>
      <c r="C4851" t="s">
        <v>42</v>
      </c>
      <c r="D4851" t="s">
        <v>3851</v>
      </c>
      <c r="E4851">
        <v>4</v>
      </c>
      <c r="F4851" t="s">
        <v>3849</v>
      </c>
      <c r="G4851">
        <v>5</v>
      </c>
      <c r="H4851" t="s">
        <v>3880</v>
      </c>
      <c r="I4851">
        <v>20</v>
      </c>
      <c r="J4851" t="s">
        <v>25</v>
      </c>
      <c r="K4851" t="s">
        <v>17</v>
      </c>
      <c r="L4851" t="s">
        <v>3961</v>
      </c>
    </row>
    <row r="4852" spans="1:12" x14ac:dyDescent="0.35">
      <c r="A4852" t="s">
        <v>7592</v>
      </c>
      <c r="B4852" t="s">
        <v>24</v>
      </c>
      <c r="C4852" t="s">
        <v>24</v>
      </c>
      <c r="D4852" t="s">
        <v>3838</v>
      </c>
      <c r="E4852">
        <v>2</v>
      </c>
      <c r="F4852" t="s">
        <v>3828</v>
      </c>
      <c r="G4852">
        <v>3</v>
      </c>
      <c r="H4852" t="s">
        <v>3902</v>
      </c>
      <c r="I4852">
        <v>6</v>
      </c>
      <c r="J4852" t="s">
        <v>25</v>
      </c>
      <c r="K4852" t="s">
        <v>3825</v>
      </c>
      <c r="L4852" t="s">
        <v>4293</v>
      </c>
    </row>
    <row r="4853" spans="1:12" x14ac:dyDescent="0.35">
      <c r="A4853" t="s">
        <v>7593</v>
      </c>
      <c r="B4853" t="s">
        <v>50</v>
      </c>
      <c r="C4853" t="s">
        <v>50</v>
      </c>
      <c r="D4853" t="s">
        <v>3827</v>
      </c>
      <c r="E4853">
        <v>3</v>
      </c>
      <c r="F4853" t="s">
        <v>3828</v>
      </c>
      <c r="G4853">
        <v>3</v>
      </c>
      <c r="H4853" t="s">
        <v>3829</v>
      </c>
      <c r="I4853">
        <v>9</v>
      </c>
      <c r="J4853" t="s">
        <v>3833</v>
      </c>
      <c r="K4853" t="s">
        <v>3833</v>
      </c>
      <c r="L4853" t="s">
        <v>4121</v>
      </c>
    </row>
    <row r="4854" spans="1:12" x14ac:dyDescent="0.35">
      <c r="A4854" t="s">
        <v>7594</v>
      </c>
      <c r="B4854" t="s">
        <v>47</v>
      </c>
      <c r="C4854" t="s">
        <v>47</v>
      </c>
      <c r="D4854" t="s">
        <v>3851</v>
      </c>
      <c r="E4854">
        <v>4</v>
      </c>
      <c r="F4854" t="s">
        <v>3879</v>
      </c>
      <c r="G4854">
        <v>4</v>
      </c>
      <c r="H4854" t="s">
        <v>3874</v>
      </c>
      <c r="I4854">
        <v>16</v>
      </c>
      <c r="J4854" t="s">
        <v>3833</v>
      </c>
      <c r="K4854" t="s">
        <v>3833</v>
      </c>
      <c r="L4854" t="s">
        <v>4421</v>
      </c>
    </row>
    <row r="4855" spans="1:12" x14ac:dyDescent="0.35">
      <c r="A4855" t="s">
        <v>4504</v>
      </c>
      <c r="B4855" t="s">
        <v>3833</v>
      </c>
      <c r="C4855" t="s">
        <v>3826</v>
      </c>
      <c r="D4855" t="s">
        <v>3851</v>
      </c>
      <c r="E4855">
        <v>4</v>
      </c>
      <c r="F4855" t="s">
        <v>3879</v>
      </c>
      <c r="G4855">
        <v>4</v>
      </c>
      <c r="H4855" t="s">
        <v>3874</v>
      </c>
      <c r="I4855">
        <v>16</v>
      </c>
      <c r="J4855" t="s">
        <v>16</v>
      </c>
      <c r="K4855" t="s">
        <v>3833</v>
      </c>
      <c r="L4855" t="s">
        <v>3856</v>
      </c>
    </row>
    <row r="4856" spans="1:12" x14ac:dyDescent="0.35">
      <c r="A4856" t="s">
        <v>7595</v>
      </c>
      <c r="B4856" t="s">
        <v>31</v>
      </c>
      <c r="C4856" t="s">
        <v>31</v>
      </c>
      <c r="D4856" t="s">
        <v>3827</v>
      </c>
      <c r="E4856">
        <v>3</v>
      </c>
      <c r="F4856" t="s">
        <v>3846</v>
      </c>
      <c r="G4856">
        <v>1</v>
      </c>
      <c r="H4856" t="s">
        <v>3828</v>
      </c>
      <c r="I4856">
        <v>3</v>
      </c>
      <c r="J4856" t="s">
        <v>25</v>
      </c>
      <c r="K4856" t="s">
        <v>3833</v>
      </c>
      <c r="L4856" t="s">
        <v>3856</v>
      </c>
    </row>
    <row r="4857" spans="1:12" x14ac:dyDescent="0.35">
      <c r="A4857" t="s">
        <v>1915</v>
      </c>
      <c r="B4857" t="s">
        <v>24</v>
      </c>
      <c r="C4857" t="s">
        <v>24</v>
      </c>
      <c r="D4857" t="s">
        <v>3838</v>
      </c>
      <c r="E4857">
        <v>2</v>
      </c>
      <c r="F4857" t="s">
        <v>3828</v>
      </c>
      <c r="G4857">
        <v>3</v>
      </c>
      <c r="H4857" t="s">
        <v>3902</v>
      </c>
      <c r="I4857">
        <v>6</v>
      </c>
      <c r="J4857" t="s">
        <v>25</v>
      </c>
      <c r="K4857" t="s">
        <v>26</v>
      </c>
      <c r="L4857" t="s">
        <v>5158</v>
      </c>
    </row>
    <row r="4858" spans="1:12" x14ac:dyDescent="0.35">
      <c r="A4858" t="s">
        <v>1916</v>
      </c>
      <c r="B4858" t="s">
        <v>24</v>
      </c>
      <c r="C4858" t="s">
        <v>24</v>
      </c>
      <c r="D4858" t="s">
        <v>3851</v>
      </c>
      <c r="E4858">
        <v>4</v>
      </c>
      <c r="F4858" t="s">
        <v>3828</v>
      </c>
      <c r="G4858">
        <v>3</v>
      </c>
      <c r="H4858" t="s">
        <v>3833</v>
      </c>
      <c r="I4858">
        <v>12</v>
      </c>
      <c r="J4858" t="s">
        <v>25</v>
      </c>
      <c r="K4858" t="s">
        <v>26</v>
      </c>
      <c r="L4858" t="s">
        <v>4049</v>
      </c>
    </row>
    <row r="4859" spans="1:12" x14ac:dyDescent="0.35">
      <c r="A4859" t="s">
        <v>7596</v>
      </c>
      <c r="B4859" t="s">
        <v>15</v>
      </c>
      <c r="C4859" t="s">
        <v>15</v>
      </c>
      <c r="D4859" t="s">
        <v>3827</v>
      </c>
      <c r="E4859">
        <v>3</v>
      </c>
      <c r="F4859" t="s">
        <v>3842</v>
      </c>
      <c r="G4859">
        <v>2</v>
      </c>
      <c r="H4859" t="s">
        <v>3902</v>
      </c>
      <c r="I4859">
        <v>6</v>
      </c>
      <c r="J4859" t="s">
        <v>36</v>
      </c>
      <c r="K4859" t="s">
        <v>3833</v>
      </c>
      <c r="L4859" t="s">
        <v>4366</v>
      </c>
    </row>
    <row r="4860" spans="1:12" x14ac:dyDescent="0.35">
      <c r="A4860" t="s">
        <v>1917</v>
      </c>
      <c r="B4860" t="s">
        <v>58</v>
      </c>
      <c r="C4860" t="s">
        <v>58</v>
      </c>
      <c r="D4860" t="s">
        <v>3834</v>
      </c>
      <c r="E4860">
        <v>5</v>
      </c>
      <c r="F4860" t="s">
        <v>3879</v>
      </c>
      <c r="G4860">
        <v>4</v>
      </c>
      <c r="H4860" t="s">
        <v>3880</v>
      </c>
      <c r="I4860">
        <v>20</v>
      </c>
      <c r="J4860" t="s">
        <v>16</v>
      </c>
      <c r="K4860" t="s">
        <v>26</v>
      </c>
      <c r="L4860" t="s">
        <v>4586</v>
      </c>
    </row>
    <row r="4861" spans="1:12" x14ac:dyDescent="0.35">
      <c r="A4861" t="s">
        <v>1918</v>
      </c>
      <c r="B4861" t="s">
        <v>31</v>
      </c>
      <c r="C4861" t="s">
        <v>31</v>
      </c>
      <c r="D4861" t="s">
        <v>3827</v>
      </c>
      <c r="E4861">
        <v>3</v>
      </c>
      <c r="F4861" t="s">
        <v>3846</v>
      </c>
      <c r="G4861">
        <v>1</v>
      </c>
      <c r="H4861" t="s">
        <v>3828</v>
      </c>
      <c r="I4861">
        <v>3</v>
      </c>
      <c r="J4861" t="s">
        <v>16</v>
      </c>
      <c r="K4861" t="s">
        <v>17</v>
      </c>
      <c r="L4861" t="s">
        <v>3917</v>
      </c>
    </row>
    <row r="4862" spans="1:12" x14ac:dyDescent="0.35">
      <c r="A4862" t="s">
        <v>1919</v>
      </c>
      <c r="B4862" t="s">
        <v>3830</v>
      </c>
      <c r="C4862" t="s">
        <v>84</v>
      </c>
      <c r="D4862" t="s">
        <v>3834</v>
      </c>
      <c r="E4862">
        <v>5</v>
      </c>
      <c r="F4862" t="s">
        <v>3839</v>
      </c>
      <c r="G4862">
        <v>1.5</v>
      </c>
      <c r="H4862" t="s">
        <v>3899</v>
      </c>
      <c r="I4862">
        <v>7.5</v>
      </c>
      <c r="J4862" t="s">
        <v>25</v>
      </c>
      <c r="K4862" t="s">
        <v>26</v>
      </c>
      <c r="L4862" t="s">
        <v>4366</v>
      </c>
    </row>
    <row r="4863" spans="1:12" x14ac:dyDescent="0.35">
      <c r="A4863" t="s">
        <v>1920</v>
      </c>
      <c r="B4863" t="s">
        <v>31</v>
      </c>
      <c r="C4863" t="s">
        <v>31</v>
      </c>
      <c r="D4863" t="s">
        <v>3834</v>
      </c>
      <c r="E4863">
        <v>5</v>
      </c>
      <c r="F4863" t="s">
        <v>3846</v>
      </c>
      <c r="G4863">
        <v>1</v>
      </c>
      <c r="H4863" t="s">
        <v>3849</v>
      </c>
      <c r="I4863">
        <v>5</v>
      </c>
      <c r="J4863" t="s">
        <v>16</v>
      </c>
      <c r="K4863" t="s">
        <v>26</v>
      </c>
      <c r="L4863" t="s">
        <v>4544</v>
      </c>
    </row>
    <row r="4864" spans="1:12" x14ac:dyDescent="0.35">
      <c r="A4864" t="s">
        <v>7597</v>
      </c>
      <c r="B4864" t="s">
        <v>15</v>
      </c>
      <c r="C4864" t="s">
        <v>15</v>
      </c>
      <c r="D4864" t="s">
        <v>3858</v>
      </c>
      <c r="E4864">
        <v>1</v>
      </c>
      <c r="F4864" t="s">
        <v>3833</v>
      </c>
      <c r="G4864">
        <v>2</v>
      </c>
      <c r="H4864" t="s">
        <v>3842</v>
      </c>
      <c r="I4864">
        <v>2</v>
      </c>
      <c r="J4864" t="s">
        <v>3833</v>
      </c>
      <c r="K4864" t="s">
        <v>3833</v>
      </c>
      <c r="L4864" t="s">
        <v>5181</v>
      </c>
    </row>
    <row r="4865" spans="1:12" x14ac:dyDescent="0.35">
      <c r="A4865" t="s">
        <v>7598</v>
      </c>
      <c r="B4865" t="s">
        <v>47</v>
      </c>
      <c r="C4865" t="s">
        <v>47</v>
      </c>
      <c r="D4865" t="s">
        <v>3827</v>
      </c>
      <c r="E4865">
        <v>3</v>
      </c>
      <c r="F4865" t="s">
        <v>3879</v>
      </c>
      <c r="G4865">
        <v>4</v>
      </c>
      <c r="H4865" t="s">
        <v>3852</v>
      </c>
      <c r="I4865">
        <v>12</v>
      </c>
      <c r="J4865" t="s">
        <v>16</v>
      </c>
      <c r="K4865" t="s">
        <v>3833</v>
      </c>
      <c r="L4865" t="s">
        <v>4166</v>
      </c>
    </row>
    <row r="4866" spans="1:12" x14ac:dyDescent="0.35">
      <c r="A4866" t="s">
        <v>4505</v>
      </c>
      <c r="B4866" t="s">
        <v>3825</v>
      </c>
      <c r="C4866" t="s">
        <v>42</v>
      </c>
      <c r="D4866" t="s">
        <v>3851</v>
      </c>
      <c r="E4866">
        <v>4</v>
      </c>
      <c r="F4866" t="s">
        <v>3849</v>
      </c>
      <c r="G4866">
        <v>5</v>
      </c>
      <c r="H4866" t="s">
        <v>3880</v>
      </c>
      <c r="I4866">
        <v>20</v>
      </c>
      <c r="J4866" t="s">
        <v>3833</v>
      </c>
      <c r="K4866" t="s">
        <v>3833</v>
      </c>
      <c r="L4866" t="s">
        <v>3865</v>
      </c>
    </row>
    <row r="4867" spans="1:12" x14ac:dyDescent="0.35">
      <c r="A4867" t="s">
        <v>1921</v>
      </c>
      <c r="B4867" t="s">
        <v>15</v>
      </c>
      <c r="C4867" t="s">
        <v>15</v>
      </c>
      <c r="D4867" t="s">
        <v>3851</v>
      </c>
      <c r="E4867">
        <v>4</v>
      </c>
      <c r="F4867" t="s">
        <v>3842</v>
      </c>
      <c r="G4867">
        <v>2</v>
      </c>
      <c r="H4867" t="s">
        <v>3883</v>
      </c>
      <c r="I4867">
        <v>8</v>
      </c>
      <c r="J4867" t="s">
        <v>25</v>
      </c>
      <c r="K4867" t="s">
        <v>26</v>
      </c>
      <c r="L4867" t="s">
        <v>4293</v>
      </c>
    </row>
    <row r="4868" spans="1:12" x14ac:dyDescent="0.35">
      <c r="A4868" t="s">
        <v>7599</v>
      </c>
      <c r="B4868" t="s">
        <v>31</v>
      </c>
      <c r="C4868" t="s">
        <v>31</v>
      </c>
      <c r="D4868" t="s">
        <v>3851</v>
      </c>
      <c r="E4868">
        <v>4</v>
      </c>
      <c r="F4868" t="s">
        <v>3846</v>
      </c>
      <c r="G4868">
        <v>1</v>
      </c>
      <c r="H4868" t="s">
        <v>3879</v>
      </c>
      <c r="I4868">
        <v>4</v>
      </c>
      <c r="J4868" t="s">
        <v>36</v>
      </c>
      <c r="K4868" t="s">
        <v>3833</v>
      </c>
      <c r="L4868" t="s">
        <v>4235</v>
      </c>
    </row>
    <row r="4869" spans="1:12" x14ac:dyDescent="0.35">
      <c r="A4869" t="s">
        <v>7600</v>
      </c>
      <c r="B4869" t="s">
        <v>58</v>
      </c>
      <c r="C4869" t="s">
        <v>58</v>
      </c>
      <c r="D4869" t="s">
        <v>3851</v>
      </c>
      <c r="E4869">
        <v>4</v>
      </c>
      <c r="F4869" t="s">
        <v>3879</v>
      </c>
      <c r="G4869">
        <v>4</v>
      </c>
      <c r="H4869" t="s">
        <v>3874</v>
      </c>
      <c r="I4869">
        <v>16</v>
      </c>
      <c r="J4869" t="s">
        <v>3833</v>
      </c>
      <c r="K4869" t="s">
        <v>3833</v>
      </c>
      <c r="L4869" t="s">
        <v>4123</v>
      </c>
    </row>
    <row r="4870" spans="1:12" x14ac:dyDescent="0.35">
      <c r="A4870" t="s">
        <v>7601</v>
      </c>
      <c r="B4870" t="s">
        <v>47</v>
      </c>
      <c r="C4870" t="s">
        <v>47</v>
      </c>
      <c r="D4870" t="s">
        <v>3858</v>
      </c>
      <c r="E4870">
        <v>1</v>
      </c>
      <c r="F4870" t="s">
        <v>3879</v>
      </c>
      <c r="G4870">
        <v>4</v>
      </c>
      <c r="H4870" t="s">
        <v>3879</v>
      </c>
      <c r="I4870">
        <v>4</v>
      </c>
      <c r="J4870" t="s">
        <v>3833</v>
      </c>
      <c r="K4870" t="s">
        <v>26</v>
      </c>
      <c r="L4870" t="s">
        <v>4388</v>
      </c>
    </row>
    <row r="4871" spans="1:12" x14ac:dyDescent="0.35">
      <c r="A4871" t="s">
        <v>7602</v>
      </c>
      <c r="B4871" t="s">
        <v>24</v>
      </c>
      <c r="C4871" t="s">
        <v>24</v>
      </c>
      <c r="D4871" t="s">
        <v>3838</v>
      </c>
      <c r="E4871">
        <v>2</v>
      </c>
      <c r="F4871" t="s">
        <v>3828</v>
      </c>
      <c r="G4871">
        <v>3</v>
      </c>
      <c r="H4871" t="s">
        <v>3902</v>
      </c>
      <c r="I4871">
        <v>6</v>
      </c>
      <c r="J4871" t="s">
        <v>25</v>
      </c>
      <c r="K4871" t="s">
        <v>3833</v>
      </c>
      <c r="L4871" t="s">
        <v>4099</v>
      </c>
    </row>
    <row r="4872" spans="1:12" x14ac:dyDescent="0.35">
      <c r="A4872" t="s">
        <v>1922</v>
      </c>
      <c r="B4872" t="s">
        <v>84</v>
      </c>
      <c r="C4872" t="s">
        <v>84</v>
      </c>
      <c r="D4872" t="s">
        <v>3825</v>
      </c>
      <c r="E4872">
        <v>4</v>
      </c>
      <c r="F4872" t="s">
        <v>3839</v>
      </c>
      <c r="G4872">
        <v>1.5</v>
      </c>
      <c r="H4872" t="s">
        <v>3902</v>
      </c>
      <c r="I4872">
        <v>6</v>
      </c>
      <c r="J4872" t="s">
        <v>36</v>
      </c>
      <c r="K4872" t="s">
        <v>17</v>
      </c>
      <c r="L4872" t="s">
        <v>4562</v>
      </c>
    </row>
    <row r="4873" spans="1:12" x14ac:dyDescent="0.35">
      <c r="A4873" t="s">
        <v>1923</v>
      </c>
      <c r="B4873" t="s">
        <v>24</v>
      </c>
      <c r="C4873" t="s">
        <v>24</v>
      </c>
      <c r="D4873" t="s">
        <v>3834</v>
      </c>
      <c r="E4873">
        <v>5</v>
      </c>
      <c r="F4873" t="s">
        <v>3828</v>
      </c>
      <c r="G4873">
        <v>3</v>
      </c>
      <c r="H4873" t="s">
        <v>3833</v>
      </c>
      <c r="I4873">
        <v>15</v>
      </c>
      <c r="J4873" t="s">
        <v>16</v>
      </c>
      <c r="K4873" t="s">
        <v>26</v>
      </c>
      <c r="L4873" t="s">
        <v>4192</v>
      </c>
    </row>
    <row r="4874" spans="1:12" x14ac:dyDescent="0.35">
      <c r="A4874" t="s">
        <v>4506</v>
      </c>
      <c r="B4874" t="s">
        <v>3830</v>
      </c>
      <c r="C4874" t="s">
        <v>3826</v>
      </c>
      <c r="D4874" t="s">
        <v>3827</v>
      </c>
      <c r="E4874">
        <v>3</v>
      </c>
      <c r="F4874" t="s">
        <v>3828</v>
      </c>
      <c r="G4874">
        <v>3</v>
      </c>
      <c r="H4874" t="s">
        <v>3829</v>
      </c>
      <c r="I4874">
        <v>9</v>
      </c>
      <c r="J4874" t="s">
        <v>3825</v>
      </c>
      <c r="K4874" t="s">
        <v>26</v>
      </c>
      <c r="L4874" t="s">
        <v>4289</v>
      </c>
    </row>
    <row r="4875" spans="1:12" x14ac:dyDescent="0.35">
      <c r="A4875" t="s">
        <v>1924</v>
      </c>
      <c r="B4875" t="s">
        <v>24</v>
      </c>
      <c r="C4875" t="s">
        <v>24</v>
      </c>
      <c r="D4875" t="s">
        <v>3858</v>
      </c>
      <c r="E4875">
        <v>1</v>
      </c>
      <c r="F4875" t="s">
        <v>3828</v>
      </c>
      <c r="G4875">
        <v>3</v>
      </c>
      <c r="H4875" t="s">
        <v>3828</v>
      </c>
      <c r="I4875">
        <v>3</v>
      </c>
      <c r="J4875" t="s">
        <v>25</v>
      </c>
      <c r="K4875" t="s">
        <v>17</v>
      </c>
      <c r="L4875" t="s">
        <v>4422</v>
      </c>
    </row>
    <row r="4876" spans="1:12" x14ac:dyDescent="0.35">
      <c r="A4876" t="s">
        <v>7603</v>
      </c>
      <c r="B4876" t="s">
        <v>50</v>
      </c>
      <c r="C4876" t="s">
        <v>50</v>
      </c>
      <c r="D4876" t="s">
        <v>3858</v>
      </c>
      <c r="E4876">
        <v>1</v>
      </c>
      <c r="F4876" t="s">
        <v>3828</v>
      </c>
      <c r="G4876">
        <v>3</v>
      </c>
      <c r="H4876" t="s">
        <v>3828</v>
      </c>
      <c r="I4876">
        <v>3</v>
      </c>
      <c r="J4876" t="s">
        <v>36</v>
      </c>
      <c r="K4876" t="s">
        <v>3833</v>
      </c>
      <c r="L4876" t="s">
        <v>4085</v>
      </c>
    </row>
    <row r="4877" spans="1:12" x14ac:dyDescent="0.35">
      <c r="A4877" t="s">
        <v>4507</v>
      </c>
      <c r="B4877" t="s">
        <v>3825</v>
      </c>
      <c r="C4877" t="s">
        <v>3826</v>
      </c>
      <c r="D4877" t="s">
        <v>3858</v>
      </c>
      <c r="E4877">
        <v>1</v>
      </c>
      <c r="F4877" t="s">
        <v>3879</v>
      </c>
      <c r="G4877">
        <v>4</v>
      </c>
      <c r="H4877" t="s">
        <v>3879</v>
      </c>
      <c r="I4877">
        <v>4</v>
      </c>
      <c r="J4877" t="s">
        <v>3833</v>
      </c>
      <c r="K4877" t="s">
        <v>3833</v>
      </c>
      <c r="L4877" t="s">
        <v>3969</v>
      </c>
    </row>
    <row r="4878" spans="1:12" x14ac:dyDescent="0.35">
      <c r="A4878" t="s">
        <v>1925</v>
      </c>
      <c r="B4878" t="s">
        <v>31</v>
      </c>
      <c r="C4878" t="s">
        <v>31</v>
      </c>
      <c r="D4878" t="s">
        <v>3834</v>
      </c>
      <c r="E4878">
        <v>5</v>
      </c>
      <c r="F4878" t="s">
        <v>3846</v>
      </c>
      <c r="G4878">
        <v>1</v>
      </c>
      <c r="H4878" t="s">
        <v>3849</v>
      </c>
      <c r="I4878">
        <v>5</v>
      </c>
      <c r="J4878" t="s">
        <v>36</v>
      </c>
      <c r="K4878" t="s">
        <v>17</v>
      </c>
      <c r="L4878" t="s">
        <v>4314</v>
      </c>
    </row>
    <row r="4879" spans="1:12" x14ac:dyDescent="0.35">
      <c r="A4879" t="s">
        <v>7604</v>
      </c>
      <c r="B4879" t="s">
        <v>50</v>
      </c>
      <c r="C4879" t="s">
        <v>50</v>
      </c>
      <c r="D4879" t="s">
        <v>3858</v>
      </c>
      <c r="E4879">
        <v>1</v>
      </c>
      <c r="F4879" t="s">
        <v>3828</v>
      </c>
      <c r="G4879">
        <v>3</v>
      </c>
      <c r="H4879" t="s">
        <v>3828</v>
      </c>
      <c r="I4879">
        <v>3</v>
      </c>
      <c r="J4879" t="s">
        <v>16</v>
      </c>
      <c r="K4879" t="s">
        <v>3833</v>
      </c>
      <c r="L4879" t="s">
        <v>4104</v>
      </c>
    </row>
    <row r="4880" spans="1:12" x14ac:dyDescent="0.35">
      <c r="A4880" t="s">
        <v>7605</v>
      </c>
      <c r="B4880" t="s">
        <v>47</v>
      </c>
      <c r="C4880" t="s">
        <v>47</v>
      </c>
      <c r="D4880" t="s">
        <v>3858</v>
      </c>
      <c r="E4880">
        <v>1</v>
      </c>
      <c r="F4880" t="s">
        <v>3879</v>
      </c>
      <c r="G4880">
        <v>4</v>
      </c>
      <c r="H4880" t="s">
        <v>3879</v>
      </c>
      <c r="I4880">
        <v>4</v>
      </c>
      <c r="J4880" t="s">
        <v>16</v>
      </c>
      <c r="K4880" t="s">
        <v>3833</v>
      </c>
      <c r="L4880" t="s">
        <v>4422</v>
      </c>
    </row>
    <row r="4881" spans="1:12" x14ac:dyDescent="0.35">
      <c r="A4881" t="s">
        <v>1926</v>
      </c>
      <c r="B4881" t="s">
        <v>24</v>
      </c>
      <c r="C4881" t="s">
        <v>24</v>
      </c>
      <c r="D4881" t="s">
        <v>3851</v>
      </c>
      <c r="E4881">
        <v>4</v>
      </c>
      <c r="F4881" t="s">
        <v>3828</v>
      </c>
      <c r="G4881">
        <v>3</v>
      </c>
      <c r="H4881" t="s">
        <v>3852</v>
      </c>
      <c r="I4881">
        <v>12</v>
      </c>
      <c r="J4881" t="s">
        <v>25</v>
      </c>
      <c r="K4881" t="s">
        <v>17</v>
      </c>
      <c r="L4881" t="s">
        <v>5048</v>
      </c>
    </row>
    <row r="4882" spans="1:12" x14ac:dyDescent="0.35">
      <c r="A4882" t="s">
        <v>1927</v>
      </c>
      <c r="B4882" t="s">
        <v>31</v>
      </c>
      <c r="C4882" t="s">
        <v>31</v>
      </c>
      <c r="D4882" t="s">
        <v>3827</v>
      </c>
      <c r="E4882">
        <v>3</v>
      </c>
      <c r="F4882" t="s">
        <v>3846</v>
      </c>
      <c r="G4882">
        <v>1</v>
      </c>
      <c r="H4882" t="s">
        <v>3828</v>
      </c>
      <c r="I4882">
        <v>3</v>
      </c>
      <c r="J4882" t="s">
        <v>25</v>
      </c>
      <c r="K4882" t="s">
        <v>26</v>
      </c>
      <c r="L4882" t="s">
        <v>3914</v>
      </c>
    </row>
    <row r="4883" spans="1:12" x14ac:dyDescent="0.35">
      <c r="A4883" t="s">
        <v>7606</v>
      </c>
      <c r="B4883" t="s">
        <v>31</v>
      </c>
      <c r="C4883" t="s">
        <v>31</v>
      </c>
      <c r="D4883" t="s">
        <v>3858</v>
      </c>
      <c r="E4883">
        <v>1</v>
      </c>
      <c r="F4883" t="s">
        <v>3846</v>
      </c>
      <c r="G4883">
        <v>1</v>
      </c>
      <c r="H4883" t="s">
        <v>3846</v>
      </c>
      <c r="I4883">
        <v>1</v>
      </c>
      <c r="J4883" t="s">
        <v>3833</v>
      </c>
      <c r="K4883" t="s">
        <v>3833</v>
      </c>
      <c r="L4883" t="s">
        <v>4177</v>
      </c>
    </row>
    <row r="4884" spans="1:12" x14ac:dyDescent="0.35">
      <c r="A4884" t="s">
        <v>1928</v>
      </c>
      <c r="B4884" t="s">
        <v>50</v>
      </c>
      <c r="C4884" t="s">
        <v>50</v>
      </c>
      <c r="D4884" t="s">
        <v>3838</v>
      </c>
      <c r="E4884">
        <v>2</v>
      </c>
      <c r="F4884" t="s">
        <v>3828</v>
      </c>
      <c r="G4884">
        <v>3</v>
      </c>
      <c r="H4884" t="s">
        <v>3902</v>
      </c>
      <c r="I4884">
        <v>6</v>
      </c>
      <c r="J4884" t="s">
        <v>25</v>
      </c>
      <c r="K4884" t="s">
        <v>26</v>
      </c>
      <c r="L4884" t="s">
        <v>3840</v>
      </c>
    </row>
    <row r="4885" spans="1:12" x14ac:dyDescent="0.35">
      <c r="A4885" t="s">
        <v>1929</v>
      </c>
      <c r="B4885" t="s">
        <v>15</v>
      </c>
      <c r="C4885" t="s">
        <v>15</v>
      </c>
      <c r="D4885" t="s">
        <v>3830</v>
      </c>
      <c r="E4885">
        <v>4</v>
      </c>
      <c r="F4885" t="s">
        <v>3842</v>
      </c>
      <c r="G4885">
        <v>2</v>
      </c>
      <c r="H4885" t="s">
        <v>3883</v>
      </c>
      <c r="I4885">
        <v>8</v>
      </c>
      <c r="J4885" t="s">
        <v>25</v>
      </c>
      <c r="K4885" t="s">
        <v>17</v>
      </c>
      <c r="L4885" t="s">
        <v>4480</v>
      </c>
    </row>
    <row r="4886" spans="1:12" x14ac:dyDescent="0.35">
      <c r="A4886" t="s">
        <v>1930</v>
      </c>
      <c r="B4886" t="s">
        <v>42</v>
      </c>
      <c r="C4886" t="s">
        <v>42</v>
      </c>
      <c r="D4886" t="s">
        <v>3858</v>
      </c>
      <c r="E4886">
        <v>1</v>
      </c>
      <c r="F4886" t="s">
        <v>3849</v>
      </c>
      <c r="G4886">
        <v>5</v>
      </c>
      <c r="H4886" t="s">
        <v>3849</v>
      </c>
      <c r="I4886">
        <v>5</v>
      </c>
      <c r="J4886" t="s">
        <v>36</v>
      </c>
      <c r="K4886" t="s">
        <v>17</v>
      </c>
      <c r="L4886" t="s">
        <v>4599</v>
      </c>
    </row>
    <row r="4887" spans="1:12" x14ac:dyDescent="0.35">
      <c r="A4887" t="s">
        <v>7607</v>
      </c>
      <c r="B4887" t="s">
        <v>24</v>
      </c>
      <c r="C4887" t="s">
        <v>24</v>
      </c>
      <c r="D4887" t="s">
        <v>3838</v>
      </c>
      <c r="E4887">
        <v>2</v>
      </c>
      <c r="F4887" t="s">
        <v>3828</v>
      </c>
      <c r="G4887">
        <v>3</v>
      </c>
      <c r="H4887" t="s">
        <v>3902</v>
      </c>
      <c r="I4887">
        <v>6</v>
      </c>
      <c r="J4887" t="s">
        <v>3825</v>
      </c>
      <c r="K4887" t="s">
        <v>3833</v>
      </c>
      <c r="L4887" t="s">
        <v>4654</v>
      </c>
    </row>
    <row r="4888" spans="1:12" x14ac:dyDescent="0.35">
      <c r="A4888" t="s">
        <v>4508</v>
      </c>
      <c r="B4888" t="s">
        <v>3830</v>
      </c>
      <c r="C4888" t="s">
        <v>84</v>
      </c>
      <c r="D4888" t="s">
        <v>3838</v>
      </c>
      <c r="E4888">
        <v>2</v>
      </c>
      <c r="F4888" t="s">
        <v>3839</v>
      </c>
      <c r="G4888">
        <v>1.5</v>
      </c>
      <c r="H4888" t="s">
        <v>3828</v>
      </c>
      <c r="I4888">
        <v>3</v>
      </c>
      <c r="J4888" t="s">
        <v>25</v>
      </c>
      <c r="K4888" t="s">
        <v>3833</v>
      </c>
      <c r="L4888" t="s">
        <v>4509</v>
      </c>
    </row>
    <row r="4889" spans="1:12" x14ac:dyDescent="0.35">
      <c r="A4889" t="s">
        <v>7608</v>
      </c>
      <c r="B4889" t="s">
        <v>84</v>
      </c>
      <c r="C4889" t="s">
        <v>84</v>
      </c>
      <c r="D4889" t="s">
        <v>3834</v>
      </c>
      <c r="E4889">
        <v>5</v>
      </c>
      <c r="F4889" t="s">
        <v>3839</v>
      </c>
      <c r="G4889">
        <v>1.5</v>
      </c>
      <c r="H4889" t="s">
        <v>3899</v>
      </c>
      <c r="I4889">
        <v>7.5</v>
      </c>
      <c r="J4889" t="s">
        <v>25</v>
      </c>
      <c r="K4889" t="s">
        <v>3833</v>
      </c>
      <c r="L4889" t="s">
        <v>4754</v>
      </c>
    </row>
    <row r="4890" spans="1:12" x14ac:dyDescent="0.35">
      <c r="A4890" t="s">
        <v>7609</v>
      </c>
      <c r="B4890" t="s">
        <v>50</v>
      </c>
      <c r="C4890" t="s">
        <v>50</v>
      </c>
      <c r="D4890" t="s">
        <v>3851</v>
      </c>
      <c r="E4890">
        <v>4</v>
      </c>
      <c r="F4890" t="s">
        <v>3825</v>
      </c>
      <c r="G4890">
        <v>3</v>
      </c>
      <c r="H4890" t="s">
        <v>3852</v>
      </c>
      <c r="I4890">
        <v>12</v>
      </c>
      <c r="J4890" t="s">
        <v>36</v>
      </c>
      <c r="K4890" t="s">
        <v>3833</v>
      </c>
      <c r="L4890" t="s">
        <v>4526</v>
      </c>
    </row>
    <row r="4891" spans="1:12" x14ac:dyDescent="0.35">
      <c r="A4891" t="s">
        <v>7610</v>
      </c>
      <c r="B4891" t="s">
        <v>50</v>
      </c>
      <c r="C4891" t="s">
        <v>50</v>
      </c>
      <c r="D4891" t="s">
        <v>3858</v>
      </c>
      <c r="E4891">
        <v>1</v>
      </c>
      <c r="F4891" t="s">
        <v>3833</v>
      </c>
      <c r="G4891">
        <v>3</v>
      </c>
      <c r="H4891" t="s">
        <v>3828</v>
      </c>
      <c r="I4891">
        <v>3</v>
      </c>
      <c r="J4891" t="s">
        <v>3833</v>
      </c>
      <c r="K4891" t="s">
        <v>3833</v>
      </c>
      <c r="L4891" t="s">
        <v>3930</v>
      </c>
    </row>
    <row r="4892" spans="1:12" x14ac:dyDescent="0.35">
      <c r="A4892" t="s">
        <v>7611</v>
      </c>
      <c r="B4892" t="s">
        <v>31</v>
      </c>
      <c r="C4892" t="s">
        <v>31</v>
      </c>
      <c r="D4892" t="s">
        <v>3851</v>
      </c>
      <c r="E4892">
        <v>4</v>
      </c>
      <c r="F4892" t="s">
        <v>3846</v>
      </c>
      <c r="G4892">
        <v>1</v>
      </c>
      <c r="H4892" t="s">
        <v>3879</v>
      </c>
      <c r="I4892">
        <v>4</v>
      </c>
      <c r="J4892" t="s">
        <v>36</v>
      </c>
      <c r="K4892" t="s">
        <v>3833</v>
      </c>
      <c r="L4892" t="s">
        <v>4338</v>
      </c>
    </row>
    <row r="4893" spans="1:12" x14ac:dyDescent="0.35">
      <c r="A4893" t="s">
        <v>7612</v>
      </c>
      <c r="B4893" t="s">
        <v>24</v>
      </c>
      <c r="C4893" t="s">
        <v>24</v>
      </c>
      <c r="D4893" t="s">
        <v>3834</v>
      </c>
      <c r="E4893">
        <v>5</v>
      </c>
      <c r="F4893" t="s">
        <v>3828</v>
      </c>
      <c r="G4893">
        <v>3</v>
      </c>
      <c r="H4893" t="s">
        <v>3835</v>
      </c>
      <c r="I4893">
        <v>15</v>
      </c>
      <c r="J4893" t="s">
        <v>3833</v>
      </c>
      <c r="K4893" t="s">
        <v>3825</v>
      </c>
      <c r="L4893" t="s">
        <v>3912</v>
      </c>
    </row>
    <row r="4894" spans="1:12" x14ac:dyDescent="0.35">
      <c r="A4894" t="s">
        <v>7613</v>
      </c>
      <c r="B4894" t="s">
        <v>50</v>
      </c>
      <c r="C4894" t="s">
        <v>50</v>
      </c>
      <c r="D4894" t="s">
        <v>3834</v>
      </c>
      <c r="E4894">
        <v>5</v>
      </c>
      <c r="F4894" t="s">
        <v>3830</v>
      </c>
      <c r="G4894">
        <v>3</v>
      </c>
      <c r="H4894" t="s">
        <v>3835</v>
      </c>
      <c r="I4894">
        <v>15</v>
      </c>
      <c r="J4894" t="s">
        <v>3833</v>
      </c>
      <c r="K4894" t="s">
        <v>26</v>
      </c>
      <c r="L4894" t="s">
        <v>4245</v>
      </c>
    </row>
    <row r="4895" spans="1:12" x14ac:dyDescent="0.35">
      <c r="A4895" t="s">
        <v>1931</v>
      </c>
      <c r="B4895" t="s">
        <v>24</v>
      </c>
      <c r="C4895" t="s">
        <v>24</v>
      </c>
      <c r="D4895" t="s">
        <v>3827</v>
      </c>
      <c r="E4895">
        <v>3</v>
      </c>
      <c r="F4895" t="s">
        <v>3828</v>
      </c>
      <c r="G4895">
        <v>3</v>
      </c>
      <c r="H4895" t="s">
        <v>3829</v>
      </c>
      <c r="I4895">
        <v>9</v>
      </c>
      <c r="J4895" t="s">
        <v>36</v>
      </c>
      <c r="K4895" t="s">
        <v>17</v>
      </c>
      <c r="L4895" t="s">
        <v>4206</v>
      </c>
    </row>
    <row r="4896" spans="1:12" x14ac:dyDescent="0.35">
      <c r="A4896" t="s">
        <v>1932</v>
      </c>
      <c r="B4896" t="s">
        <v>58</v>
      </c>
      <c r="C4896" t="s">
        <v>58</v>
      </c>
      <c r="D4896" t="s">
        <v>3838</v>
      </c>
      <c r="E4896">
        <v>2</v>
      </c>
      <c r="F4896" t="s">
        <v>3879</v>
      </c>
      <c r="G4896">
        <v>4</v>
      </c>
      <c r="H4896" t="s">
        <v>3883</v>
      </c>
      <c r="I4896">
        <v>8</v>
      </c>
      <c r="J4896" t="s">
        <v>25</v>
      </c>
      <c r="K4896" t="s">
        <v>26</v>
      </c>
      <c r="L4896" t="s">
        <v>4855</v>
      </c>
    </row>
    <row r="4897" spans="1:12" x14ac:dyDescent="0.35">
      <c r="A4897" t="s">
        <v>7614</v>
      </c>
      <c r="B4897" t="s">
        <v>42</v>
      </c>
      <c r="C4897" t="s">
        <v>42</v>
      </c>
      <c r="D4897" t="s">
        <v>3851</v>
      </c>
      <c r="E4897">
        <v>4</v>
      </c>
      <c r="F4897" t="s">
        <v>3849</v>
      </c>
      <c r="G4897">
        <v>5</v>
      </c>
      <c r="H4897" t="s">
        <v>3880</v>
      </c>
      <c r="I4897">
        <v>20</v>
      </c>
      <c r="J4897" t="s">
        <v>25</v>
      </c>
      <c r="K4897" t="s">
        <v>3833</v>
      </c>
      <c r="L4897" t="s">
        <v>4763</v>
      </c>
    </row>
    <row r="4898" spans="1:12" x14ac:dyDescent="0.35">
      <c r="A4898" t="s">
        <v>7615</v>
      </c>
      <c r="B4898" t="s">
        <v>42</v>
      </c>
      <c r="C4898" t="s">
        <v>42</v>
      </c>
      <c r="D4898" t="s">
        <v>3834</v>
      </c>
      <c r="E4898">
        <v>5</v>
      </c>
      <c r="F4898" t="s">
        <v>3849</v>
      </c>
      <c r="G4898">
        <v>5</v>
      </c>
      <c r="H4898" t="s">
        <v>3855</v>
      </c>
      <c r="I4898">
        <v>25</v>
      </c>
      <c r="J4898" t="s">
        <v>3833</v>
      </c>
      <c r="K4898" t="s">
        <v>3833</v>
      </c>
      <c r="L4898" t="s">
        <v>3926</v>
      </c>
    </row>
    <row r="4899" spans="1:12" x14ac:dyDescent="0.35">
      <c r="A4899" t="s">
        <v>1933</v>
      </c>
      <c r="B4899" t="s">
        <v>15</v>
      </c>
      <c r="C4899" t="s">
        <v>15</v>
      </c>
      <c r="D4899" t="s">
        <v>3858</v>
      </c>
      <c r="E4899">
        <v>1</v>
      </c>
      <c r="F4899" t="s">
        <v>3842</v>
      </c>
      <c r="G4899">
        <v>2</v>
      </c>
      <c r="H4899" t="s">
        <v>3842</v>
      </c>
      <c r="I4899">
        <v>2</v>
      </c>
      <c r="J4899" t="s">
        <v>25</v>
      </c>
      <c r="K4899" t="s">
        <v>26</v>
      </c>
      <c r="L4899" t="s">
        <v>4226</v>
      </c>
    </row>
    <row r="4900" spans="1:12" x14ac:dyDescent="0.35">
      <c r="A4900" t="s">
        <v>7616</v>
      </c>
      <c r="B4900" t="s">
        <v>31</v>
      </c>
      <c r="C4900" t="s">
        <v>31</v>
      </c>
      <c r="D4900" t="s">
        <v>3851</v>
      </c>
      <c r="E4900">
        <v>4</v>
      </c>
      <c r="F4900" t="s">
        <v>3846</v>
      </c>
      <c r="G4900">
        <v>1</v>
      </c>
      <c r="H4900" t="s">
        <v>3879</v>
      </c>
      <c r="I4900">
        <v>4</v>
      </c>
      <c r="J4900" t="s">
        <v>25</v>
      </c>
      <c r="K4900" t="s">
        <v>3833</v>
      </c>
      <c r="L4900" t="s">
        <v>4314</v>
      </c>
    </row>
    <row r="4901" spans="1:12" x14ac:dyDescent="0.35">
      <c r="A4901" t="s">
        <v>7617</v>
      </c>
      <c r="B4901" t="s">
        <v>50</v>
      </c>
      <c r="C4901" t="s">
        <v>50</v>
      </c>
      <c r="D4901" t="s">
        <v>3827</v>
      </c>
      <c r="E4901">
        <v>3</v>
      </c>
      <c r="F4901" t="s">
        <v>3828</v>
      </c>
      <c r="G4901">
        <v>3</v>
      </c>
      <c r="H4901" t="s">
        <v>3829</v>
      </c>
      <c r="I4901">
        <v>9</v>
      </c>
      <c r="J4901" t="s">
        <v>3833</v>
      </c>
      <c r="K4901" t="s">
        <v>3830</v>
      </c>
      <c r="L4901" t="s">
        <v>4067</v>
      </c>
    </row>
    <row r="4902" spans="1:12" x14ac:dyDescent="0.35">
      <c r="A4902" t="s">
        <v>7618</v>
      </c>
      <c r="B4902" t="s">
        <v>58</v>
      </c>
      <c r="C4902" t="s">
        <v>58</v>
      </c>
      <c r="D4902" t="s">
        <v>3851</v>
      </c>
      <c r="E4902">
        <v>4</v>
      </c>
      <c r="F4902" t="s">
        <v>3879</v>
      </c>
      <c r="G4902">
        <v>4</v>
      </c>
      <c r="H4902" t="s">
        <v>3874</v>
      </c>
      <c r="I4902">
        <v>16</v>
      </c>
      <c r="J4902" t="s">
        <v>3833</v>
      </c>
      <c r="K4902" t="s">
        <v>26</v>
      </c>
      <c r="L4902" t="s">
        <v>3844</v>
      </c>
    </row>
    <row r="4903" spans="1:12" x14ac:dyDescent="0.35">
      <c r="A4903" t="s">
        <v>7619</v>
      </c>
      <c r="B4903" t="s">
        <v>50</v>
      </c>
      <c r="C4903" t="s">
        <v>50</v>
      </c>
      <c r="D4903" t="s">
        <v>3827</v>
      </c>
      <c r="E4903">
        <v>3</v>
      </c>
      <c r="F4903" t="s">
        <v>3828</v>
      </c>
      <c r="G4903">
        <v>3</v>
      </c>
      <c r="H4903" t="s">
        <v>3829</v>
      </c>
      <c r="I4903">
        <v>9</v>
      </c>
      <c r="J4903" t="s">
        <v>3833</v>
      </c>
      <c r="K4903" t="s">
        <v>3833</v>
      </c>
      <c r="L4903" t="s">
        <v>4104</v>
      </c>
    </row>
    <row r="4904" spans="1:12" x14ac:dyDescent="0.35">
      <c r="A4904" t="s">
        <v>7620</v>
      </c>
      <c r="B4904" t="s">
        <v>42</v>
      </c>
      <c r="C4904" t="s">
        <v>42</v>
      </c>
      <c r="D4904" t="s">
        <v>3834</v>
      </c>
      <c r="E4904">
        <v>5</v>
      </c>
      <c r="F4904" t="s">
        <v>3849</v>
      </c>
      <c r="G4904">
        <v>5</v>
      </c>
      <c r="H4904" t="s">
        <v>3855</v>
      </c>
      <c r="I4904">
        <v>25</v>
      </c>
      <c r="J4904" t="s">
        <v>3833</v>
      </c>
      <c r="K4904" t="s">
        <v>3825</v>
      </c>
      <c r="L4904" t="s">
        <v>4268</v>
      </c>
    </row>
    <row r="4905" spans="1:12" x14ac:dyDescent="0.35">
      <c r="A4905" t="s">
        <v>7621</v>
      </c>
      <c r="B4905" t="s">
        <v>31</v>
      </c>
      <c r="C4905" t="s">
        <v>31</v>
      </c>
      <c r="D4905" t="s">
        <v>3827</v>
      </c>
      <c r="E4905">
        <v>3</v>
      </c>
      <c r="F4905" t="s">
        <v>3833</v>
      </c>
      <c r="G4905">
        <v>1</v>
      </c>
      <c r="H4905" t="s">
        <v>3828</v>
      </c>
      <c r="I4905">
        <v>3</v>
      </c>
      <c r="J4905" t="s">
        <v>3833</v>
      </c>
      <c r="K4905" t="s">
        <v>3825</v>
      </c>
      <c r="L4905" t="s">
        <v>4169</v>
      </c>
    </row>
    <row r="4906" spans="1:12" x14ac:dyDescent="0.35">
      <c r="A4906" t="s">
        <v>7622</v>
      </c>
      <c r="B4906" t="s">
        <v>50</v>
      </c>
      <c r="C4906" t="s">
        <v>50</v>
      </c>
      <c r="D4906" t="s">
        <v>3827</v>
      </c>
      <c r="E4906">
        <v>3</v>
      </c>
      <c r="F4906" t="s">
        <v>3828</v>
      </c>
      <c r="G4906">
        <v>3</v>
      </c>
      <c r="H4906" t="s">
        <v>3829</v>
      </c>
      <c r="I4906">
        <v>9</v>
      </c>
      <c r="J4906" t="s">
        <v>25</v>
      </c>
      <c r="K4906" t="s">
        <v>3833</v>
      </c>
      <c r="L4906" t="s">
        <v>5116</v>
      </c>
    </row>
    <row r="4907" spans="1:12" x14ac:dyDescent="0.35">
      <c r="A4907" t="s">
        <v>7623</v>
      </c>
      <c r="B4907" t="s">
        <v>47</v>
      </c>
      <c r="C4907" t="s">
        <v>47</v>
      </c>
      <c r="D4907" t="s">
        <v>3827</v>
      </c>
      <c r="E4907">
        <v>3</v>
      </c>
      <c r="F4907" t="s">
        <v>3879</v>
      </c>
      <c r="G4907">
        <v>4</v>
      </c>
      <c r="H4907" t="s">
        <v>3852</v>
      </c>
      <c r="I4907">
        <v>12</v>
      </c>
      <c r="J4907" t="s">
        <v>3833</v>
      </c>
      <c r="K4907" t="s">
        <v>26</v>
      </c>
      <c r="L4907" t="s">
        <v>3978</v>
      </c>
    </row>
    <row r="4908" spans="1:12" x14ac:dyDescent="0.35">
      <c r="A4908" t="s">
        <v>4510</v>
      </c>
      <c r="B4908" t="s">
        <v>3830</v>
      </c>
      <c r="C4908" t="s">
        <v>3826</v>
      </c>
      <c r="D4908" t="s">
        <v>3851</v>
      </c>
      <c r="E4908">
        <v>4</v>
      </c>
      <c r="F4908" t="s">
        <v>3879</v>
      </c>
      <c r="G4908">
        <v>4</v>
      </c>
      <c r="H4908" t="s">
        <v>3874</v>
      </c>
      <c r="I4908">
        <v>16</v>
      </c>
      <c r="J4908" t="s">
        <v>3833</v>
      </c>
      <c r="K4908" t="s">
        <v>17</v>
      </c>
      <c r="L4908" t="s">
        <v>3830</v>
      </c>
    </row>
    <row r="4909" spans="1:12" x14ac:dyDescent="0.35">
      <c r="A4909" t="s">
        <v>1934</v>
      </c>
      <c r="B4909" t="s">
        <v>24</v>
      </c>
      <c r="C4909" t="s">
        <v>24</v>
      </c>
      <c r="D4909" t="s">
        <v>3827</v>
      </c>
      <c r="E4909">
        <v>3</v>
      </c>
      <c r="F4909" t="s">
        <v>3828</v>
      </c>
      <c r="G4909">
        <v>3</v>
      </c>
      <c r="H4909" t="s">
        <v>3829</v>
      </c>
      <c r="I4909">
        <v>9</v>
      </c>
      <c r="J4909" t="s">
        <v>36</v>
      </c>
      <c r="K4909" t="s">
        <v>26</v>
      </c>
      <c r="L4909" t="s">
        <v>4382</v>
      </c>
    </row>
    <row r="4910" spans="1:12" x14ac:dyDescent="0.35">
      <c r="A4910" t="s">
        <v>1935</v>
      </c>
      <c r="B4910" t="s">
        <v>50</v>
      </c>
      <c r="C4910" t="s">
        <v>50</v>
      </c>
      <c r="D4910" t="s">
        <v>3827</v>
      </c>
      <c r="E4910">
        <v>3</v>
      </c>
      <c r="F4910" t="s">
        <v>3828</v>
      </c>
      <c r="G4910">
        <v>3</v>
      </c>
      <c r="H4910" t="s">
        <v>3829</v>
      </c>
      <c r="I4910">
        <v>9</v>
      </c>
      <c r="J4910" t="s">
        <v>25</v>
      </c>
      <c r="K4910" t="s">
        <v>26</v>
      </c>
      <c r="L4910" t="s">
        <v>4704</v>
      </c>
    </row>
    <row r="4911" spans="1:12" x14ac:dyDescent="0.35">
      <c r="A4911" t="s">
        <v>4511</v>
      </c>
      <c r="B4911" t="s">
        <v>3830</v>
      </c>
      <c r="C4911" t="s">
        <v>3826</v>
      </c>
      <c r="D4911" t="s">
        <v>3827</v>
      </c>
      <c r="E4911">
        <v>3</v>
      </c>
      <c r="F4911" t="s">
        <v>3879</v>
      </c>
      <c r="G4911">
        <v>4</v>
      </c>
      <c r="H4911" t="s">
        <v>3852</v>
      </c>
      <c r="I4911">
        <v>12</v>
      </c>
      <c r="J4911" t="s">
        <v>3833</v>
      </c>
      <c r="K4911" t="s">
        <v>17</v>
      </c>
      <c r="L4911" t="s">
        <v>4251</v>
      </c>
    </row>
    <row r="4912" spans="1:12" x14ac:dyDescent="0.35">
      <c r="A4912" t="s">
        <v>1936</v>
      </c>
      <c r="B4912" t="s">
        <v>15</v>
      </c>
      <c r="C4912" t="s">
        <v>15</v>
      </c>
      <c r="D4912" t="s">
        <v>3851</v>
      </c>
      <c r="E4912">
        <v>4</v>
      </c>
      <c r="F4912" t="s">
        <v>3842</v>
      </c>
      <c r="G4912">
        <v>2</v>
      </c>
      <c r="H4912" t="s">
        <v>3883</v>
      </c>
      <c r="I4912">
        <v>8</v>
      </c>
      <c r="J4912" t="s">
        <v>16</v>
      </c>
      <c r="K4912" t="s">
        <v>26</v>
      </c>
      <c r="L4912" t="s">
        <v>4119</v>
      </c>
    </row>
    <row r="4913" spans="1:12" x14ac:dyDescent="0.35">
      <c r="A4913" t="s">
        <v>1937</v>
      </c>
      <c r="B4913" t="s">
        <v>50</v>
      </c>
      <c r="C4913" t="s">
        <v>50</v>
      </c>
      <c r="D4913" t="s">
        <v>3834</v>
      </c>
      <c r="E4913">
        <v>5</v>
      </c>
      <c r="F4913" t="s">
        <v>3828</v>
      </c>
      <c r="G4913">
        <v>3</v>
      </c>
      <c r="H4913" t="s">
        <v>3835</v>
      </c>
      <c r="I4913">
        <v>15</v>
      </c>
      <c r="J4913" t="s">
        <v>36</v>
      </c>
      <c r="K4913" t="s">
        <v>17</v>
      </c>
      <c r="L4913" t="s">
        <v>4324</v>
      </c>
    </row>
    <row r="4914" spans="1:12" x14ac:dyDescent="0.35">
      <c r="A4914" t="s">
        <v>1938</v>
      </c>
      <c r="B4914" t="s">
        <v>42</v>
      </c>
      <c r="C4914" t="s">
        <v>42</v>
      </c>
      <c r="D4914" t="s">
        <v>3834</v>
      </c>
      <c r="E4914">
        <v>5</v>
      </c>
      <c r="F4914" t="s">
        <v>3849</v>
      </c>
      <c r="G4914">
        <v>5</v>
      </c>
      <c r="H4914" t="s">
        <v>3855</v>
      </c>
      <c r="I4914">
        <v>25</v>
      </c>
      <c r="J4914" t="s">
        <v>25</v>
      </c>
      <c r="K4914" t="s">
        <v>17</v>
      </c>
      <c r="L4914" t="s">
        <v>4059</v>
      </c>
    </row>
    <row r="4915" spans="1:12" x14ac:dyDescent="0.35">
      <c r="A4915" t="s">
        <v>7624</v>
      </c>
      <c r="B4915" t="s">
        <v>15</v>
      </c>
      <c r="C4915" t="s">
        <v>15</v>
      </c>
      <c r="D4915" t="s">
        <v>3858</v>
      </c>
      <c r="E4915">
        <v>1</v>
      </c>
      <c r="F4915" t="s">
        <v>3842</v>
      </c>
      <c r="G4915">
        <v>2</v>
      </c>
      <c r="H4915" t="s">
        <v>3842</v>
      </c>
      <c r="I4915">
        <v>2</v>
      </c>
      <c r="J4915" t="s">
        <v>16</v>
      </c>
      <c r="K4915" t="s">
        <v>3833</v>
      </c>
      <c r="L4915" t="s">
        <v>4553</v>
      </c>
    </row>
    <row r="4916" spans="1:12" x14ac:dyDescent="0.35">
      <c r="A4916" t="s">
        <v>7625</v>
      </c>
      <c r="B4916" t="s">
        <v>47</v>
      </c>
      <c r="C4916" t="s">
        <v>47</v>
      </c>
      <c r="D4916" t="s">
        <v>3827</v>
      </c>
      <c r="E4916">
        <v>3</v>
      </c>
      <c r="F4916" t="s">
        <v>3879</v>
      </c>
      <c r="G4916">
        <v>4</v>
      </c>
      <c r="H4916" t="s">
        <v>3852</v>
      </c>
      <c r="I4916">
        <v>12</v>
      </c>
      <c r="J4916" t="s">
        <v>3833</v>
      </c>
      <c r="K4916" t="s">
        <v>3833</v>
      </c>
      <c r="L4916" t="s">
        <v>4423</v>
      </c>
    </row>
    <row r="4917" spans="1:12" x14ac:dyDescent="0.35">
      <c r="A4917" t="s">
        <v>4512</v>
      </c>
      <c r="B4917" t="s">
        <v>3833</v>
      </c>
      <c r="C4917" t="s">
        <v>3826</v>
      </c>
      <c r="D4917" t="s">
        <v>3834</v>
      </c>
      <c r="E4917">
        <v>5</v>
      </c>
      <c r="F4917" t="s">
        <v>3879</v>
      </c>
      <c r="G4917">
        <v>4</v>
      </c>
      <c r="H4917" t="s">
        <v>3880</v>
      </c>
      <c r="I4917">
        <v>20</v>
      </c>
      <c r="J4917" t="s">
        <v>36</v>
      </c>
      <c r="K4917" t="s">
        <v>17</v>
      </c>
      <c r="L4917" t="s">
        <v>3830</v>
      </c>
    </row>
    <row r="4918" spans="1:12" x14ac:dyDescent="0.35">
      <c r="A4918" t="s">
        <v>7626</v>
      </c>
      <c r="B4918" t="s">
        <v>50</v>
      </c>
      <c r="C4918" t="s">
        <v>50</v>
      </c>
      <c r="D4918" t="s">
        <v>3834</v>
      </c>
      <c r="E4918">
        <v>5</v>
      </c>
      <c r="F4918" t="s">
        <v>3828</v>
      </c>
      <c r="G4918">
        <v>3</v>
      </c>
      <c r="H4918" t="s">
        <v>3835</v>
      </c>
      <c r="I4918">
        <v>15</v>
      </c>
      <c r="J4918" t="s">
        <v>16</v>
      </c>
      <c r="K4918" t="s">
        <v>3833</v>
      </c>
      <c r="L4918" t="s">
        <v>3830</v>
      </c>
    </row>
    <row r="4919" spans="1:12" x14ac:dyDescent="0.35">
      <c r="A4919" t="s">
        <v>7627</v>
      </c>
      <c r="B4919" t="s">
        <v>84</v>
      </c>
      <c r="C4919" t="s">
        <v>84</v>
      </c>
      <c r="D4919" t="s">
        <v>3834</v>
      </c>
      <c r="E4919">
        <v>5</v>
      </c>
      <c r="F4919" t="s">
        <v>3839</v>
      </c>
      <c r="G4919">
        <v>1.5</v>
      </c>
      <c r="H4919" t="s">
        <v>3899</v>
      </c>
      <c r="I4919">
        <v>7.5</v>
      </c>
      <c r="J4919" t="s">
        <v>16</v>
      </c>
      <c r="K4919" t="s">
        <v>3825</v>
      </c>
      <c r="L4919" t="s">
        <v>3833</v>
      </c>
    </row>
    <row r="4920" spans="1:12" x14ac:dyDescent="0.35">
      <c r="A4920" t="s">
        <v>1939</v>
      </c>
      <c r="B4920" t="s">
        <v>84</v>
      </c>
      <c r="C4920" t="s">
        <v>84</v>
      </c>
      <c r="D4920" t="s">
        <v>3858</v>
      </c>
      <c r="E4920">
        <v>1</v>
      </c>
      <c r="F4920" t="s">
        <v>3839</v>
      </c>
      <c r="G4920">
        <v>1.5</v>
      </c>
      <c r="H4920" t="s">
        <v>3839</v>
      </c>
      <c r="I4920">
        <v>1.5</v>
      </c>
      <c r="J4920" t="s">
        <v>16</v>
      </c>
      <c r="K4920" t="s">
        <v>17</v>
      </c>
      <c r="L4920" t="s">
        <v>4897</v>
      </c>
    </row>
    <row r="4921" spans="1:12" x14ac:dyDescent="0.35">
      <c r="A4921" t="s">
        <v>1940</v>
      </c>
      <c r="B4921" t="s">
        <v>58</v>
      </c>
      <c r="C4921" t="s">
        <v>58</v>
      </c>
      <c r="D4921" t="s">
        <v>3827</v>
      </c>
      <c r="E4921">
        <v>3</v>
      </c>
      <c r="F4921" t="s">
        <v>3879</v>
      </c>
      <c r="G4921">
        <v>4</v>
      </c>
      <c r="H4921" t="s">
        <v>3852</v>
      </c>
      <c r="I4921">
        <v>12</v>
      </c>
      <c r="J4921" t="s">
        <v>16</v>
      </c>
      <c r="K4921" t="s">
        <v>26</v>
      </c>
      <c r="L4921" t="s">
        <v>3831</v>
      </c>
    </row>
    <row r="4922" spans="1:12" x14ac:dyDescent="0.35">
      <c r="A4922" t="s">
        <v>1941</v>
      </c>
      <c r="B4922" t="s">
        <v>24</v>
      </c>
      <c r="C4922" t="s">
        <v>24</v>
      </c>
      <c r="D4922" t="s">
        <v>3858</v>
      </c>
      <c r="E4922">
        <v>1</v>
      </c>
      <c r="F4922" t="s">
        <v>3828</v>
      </c>
      <c r="G4922">
        <v>3</v>
      </c>
      <c r="H4922" t="s">
        <v>3828</v>
      </c>
      <c r="I4922">
        <v>3</v>
      </c>
      <c r="J4922" t="s">
        <v>36</v>
      </c>
      <c r="K4922" t="s">
        <v>26</v>
      </c>
      <c r="L4922" t="s">
        <v>3995</v>
      </c>
    </row>
    <row r="4923" spans="1:12" x14ac:dyDescent="0.35">
      <c r="A4923" t="s">
        <v>1942</v>
      </c>
      <c r="B4923" t="s">
        <v>15</v>
      </c>
      <c r="C4923" t="s">
        <v>15</v>
      </c>
      <c r="D4923" t="s">
        <v>3834</v>
      </c>
      <c r="E4923">
        <v>5</v>
      </c>
      <c r="F4923" t="s">
        <v>3842</v>
      </c>
      <c r="G4923">
        <v>2</v>
      </c>
      <c r="H4923" t="s">
        <v>3843</v>
      </c>
      <c r="I4923">
        <v>10</v>
      </c>
      <c r="J4923" t="s">
        <v>16</v>
      </c>
      <c r="K4923" t="s">
        <v>26</v>
      </c>
      <c r="L4923" t="s">
        <v>4032</v>
      </c>
    </row>
    <row r="4924" spans="1:12" x14ac:dyDescent="0.35">
      <c r="A4924" t="s">
        <v>7628</v>
      </c>
      <c r="B4924" t="s">
        <v>24</v>
      </c>
      <c r="C4924" t="s">
        <v>24</v>
      </c>
      <c r="D4924" t="s">
        <v>3827</v>
      </c>
      <c r="E4924">
        <v>3</v>
      </c>
      <c r="F4924" t="s">
        <v>3828</v>
      </c>
      <c r="G4924">
        <v>3</v>
      </c>
      <c r="H4924" t="s">
        <v>3829</v>
      </c>
      <c r="I4924">
        <v>9</v>
      </c>
      <c r="J4924" t="s">
        <v>25</v>
      </c>
      <c r="K4924" t="s">
        <v>3833</v>
      </c>
      <c r="L4924" t="s">
        <v>4375</v>
      </c>
    </row>
    <row r="4925" spans="1:12" x14ac:dyDescent="0.35">
      <c r="A4925" t="s">
        <v>7629</v>
      </c>
      <c r="B4925" t="s">
        <v>50</v>
      </c>
      <c r="C4925" t="s">
        <v>50</v>
      </c>
      <c r="D4925" t="s">
        <v>3827</v>
      </c>
      <c r="E4925">
        <v>3</v>
      </c>
      <c r="F4925" t="s">
        <v>3828</v>
      </c>
      <c r="G4925">
        <v>3</v>
      </c>
      <c r="H4925" t="s">
        <v>3829</v>
      </c>
      <c r="I4925">
        <v>9</v>
      </c>
      <c r="J4925" t="s">
        <v>3833</v>
      </c>
      <c r="K4925" t="s">
        <v>26</v>
      </c>
      <c r="L4925" t="s">
        <v>3881</v>
      </c>
    </row>
    <row r="4926" spans="1:12" x14ac:dyDescent="0.35">
      <c r="A4926" t="s">
        <v>7630</v>
      </c>
      <c r="B4926" t="s">
        <v>31</v>
      </c>
      <c r="C4926" t="s">
        <v>31</v>
      </c>
      <c r="D4926" t="s">
        <v>3834</v>
      </c>
      <c r="E4926">
        <v>5</v>
      </c>
      <c r="F4926" t="s">
        <v>3825</v>
      </c>
      <c r="G4926">
        <v>1</v>
      </c>
      <c r="H4926" t="s">
        <v>3849</v>
      </c>
      <c r="I4926">
        <v>5</v>
      </c>
      <c r="J4926" t="s">
        <v>3833</v>
      </c>
      <c r="K4926" t="s">
        <v>17</v>
      </c>
      <c r="L4926" t="s">
        <v>4544</v>
      </c>
    </row>
    <row r="4927" spans="1:12" x14ac:dyDescent="0.35">
      <c r="A4927" t="s">
        <v>7631</v>
      </c>
      <c r="B4927" t="s">
        <v>58</v>
      </c>
      <c r="C4927" t="s">
        <v>58</v>
      </c>
      <c r="D4927" t="s">
        <v>3851</v>
      </c>
      <c r="E4927">
        <v>4</v>
      </c>
      <c r="F4927" t="s">
        <v>3879</v>
      </c>
      <c r="G4927">
        <v>4</v>
      </c>
      <c r="H4927" t="s">
        <v>3874</v>
      </c>
      <c r="I4927">
        <v>16</v>
      </c>
      <c r="J4927" t="s">
        <v>16</v>
      </c>
      <c r="K4927" t="s">
        <v>3833</v>
      </c>
      <c r="L4927" t="s">
        <v>3833</v>
      </c>
    </row>
    <row r="4928" spans="1:12" x14ac:dyDescent="0.35">
      <c r="A4928" t="s">
        <v>1943</v>
      </c>
      <c r="B4928" t="s">
        <v>84</v>
      </c>
      <c r="C4928" t="s">
        <v>84</v>
      </c>
      <c r="D4928" t="s">
        <v>3851</v>
      </c>
      <c r="E4928">
        <v>4</v>
      </c>
      <c r="F4928" t="s">
        <v>3839</v>
      </c>
      <c r="G4928">
        <v>1.5</v>
      </c>
      <c r="H4928" t="s">
        <v>3902</v>
      </c>
      <c r="I4928">
        <v>6</v>
      </c>
      <c r="J4928" t="s">
        <v>16</v>
      </c>
      <c r="K4928" t="s">
        <v>17</v>
      </c>
      <c r="L4928" t="s">
        <v>3993</v>
      </c>
    </row>
    <row r="4929" spans="1:12" x14ac:dyDescent="0.35">
      <c r="A4929" t="s">
        <v>4513</v>
      </c>
      <c r="B4929" t="s">
        <v>3833</v>
      </c>
      <c r="C4929" t="s">
        <v>3826</v>
      </c>
      <c r="D4929" t="s">
        <v>3834</v>
      </c>
      <c r="E4929">
        <v>5</v>
      </c>
      <c r="F4929" t="s">
        <v>3879</v>
      </c>
      <c r="G4929">
        <v>4</v>
      </c>
      <c r="H4929" t="s">
        <v>3880</v>
      </c>
      <c r="I4929">
        <v>20</v>
      </c>
      <c r="J4929" t="s">
        <v>25</v>
      </c>
      <c r="K4929" t="s">
        <v>3833</v>
      </c>
      <c r="L4929" t="s">
        <v>4514</v>
      </c>
    </row>
    <row r="4930" spans="1:12" x14ac:dyDescent="0.35">
      <c r="A4930" t="s">
        <v>1944</v>
      </c>
      <c r="B4930" t="s">
        <v>42</v>
      </c>
      <c r="C4930" t="s">
        <v>42</v>
      </c>
      <c r="D4930" t="s">
        <v>3851</v>
      </c>
      <c r="E4930">
        <v>4</v>
      </c>
      <c r="F4930" t="s">
        <v>3849</v>
      </c>
      <c r="G4930">
        <v>5</v>
      </c>
      <c r="H4930" t="s">
        <v>3880</v>
      </c>
      <c r="I4930">
        <v>20</v>
      </c>
      <c r="J4930" t="s">
        <v>36</v>
      </c>
      <c r="K4930" t="s">
        <v>26</v>
      </c>
      <c r="L4930" t="s">
        <v>4300</v>
      </c>
    </row>
    <row r="4931" spans="1:12" x14ac:dyDescent="0.35">
      <c r="A4931" t="s">
        <v>1945</v>
      </c>
      <c r="B4931" t="s">
        <v>15</v>
      </c>
      <c r="C4931" t="s">
        <v>15</v>
      </c>
      <c r="D4931" t="s">
        <v>3851</v>
      </c>
      <c r="E4931">
        <v>4</v>
      </c>
      <c r="F4931" t="s">
        <v>3842</v>
      </c>
      <c r="G4931">
        <v>2</v>
      </c>
      <c r="H4931" t="s">
        <v>3883</v>
      </c>
      <c r="I4931">
        <v>8</v>
      </c>
      <c r="J4931" t="s">
        <v>16</v>
      </c>
      <c r="K4931" t="s">
        <v>26</v>
      </c>
      <c r="L4931" t="s">
        <v>3847</v>
      </c>
    </row>
    <row r="4932" spans="1:12" x14ac:dyDescent="0.35">
      <c r="A4932" t="s">
        <v>1946</v>
      </c>
      <c r="B4932" t="s">
        <v>47</v>
      </c>
      <c r="C4932" t="s">
        <v>47</v>
      </c>
      <c r="D4932" t="s">
        <v>3838</v>
      </c>
      <c r="E4932">
        <v>2</v>
      </c>
      <c r="F4932" t="s">
        <v>3879</v>
      </c>
      <c r="G4932">
        <v>4</v>
      </c>
      <c r="H4932" t="s">
        <v>3883</v>
      </c>
      <c r="I4932">
        <v>8</v>
      </c>
      <c r="J4932" t="s">
        <v>36</v>
      </c>
      <c r="K4932" t="s">
        <v>17</v>
      </c>
      <c r="L4932" t="s">
        <v>4563</v>
      </c>
    </row>
    <row r="4933" spans="1:12" x14ac:dyDescent="0.35">
      <c r="A4933" t="s">
        <v>1947</v>
      </c>
      <c r="B4933" t="s">
        <v>31</v>
      </c>
      <c r="C4933" t="s">
        <v>31</v>
      </c>
      <c r="D4933" t="s">
        <v>3858</v>
      </c>
      <c r="E4933">
        <v>1</v>
      </c>
      <c r="F4933" t="s">
        <v>3846</v>
      </c>
      <c r="G4933">
        <v>1</v>
      </c>
      <c r="H4933" t="s">
        <v>3825</v>
      </c>
      <c r="I4933">
        <v>1</v>
      </c>
      <c r="J4933" t="s">
        <v>16</v>
      </c>
      <c r="K4933" t="s">
        <v>17</v>
      </c>
      <c r="L4933" t="s">
        <v>3859</v>
      </c>
    </row>
    <row r="4934" spans="1:12" x14ac:dyDescent="0.35">
      <c r="A4934" t="s">
        <v>7632</v>
      </c>
      <c r="B4934" t="s">
        <v>31</v>
      </c>
      <c r="C4934" t="s">
        <v>31</v>
      </c>
      <c r="D4934" t="s">
        <v>3838</v>
      </c>
      <c r="E4934">
        <v>2</v>
      </c>
      <c r="F4934" t="s">
        <v>3846</v>
      </c>
      <c r="G4934">
        <v>1</v>
      </c>
      <c r="H4934" t="s">
        <v>3842</v>
      </c>
      <c r="I4934">
        <v>2</v>
      </c>
      <c r="J4934" t="s">
        <v>25</v>
      </c>
      <c r="K4934" t="s">
        <v>3833</v>
      </c>
      <c r="L4934" t="s">
        <v>4249</v>
      </c>
    </row>
    <row r="4935" spans="1:12" x14ac:dyDescent="0.35">
      <c r="A4935" t="s">
        <v>1948</v>
      </c>
      <c r="B4935" t="s">
        <v>50</v>
      </c>
      <c r="C4935" t="s">
        <v>50</v>
      </c>
      <c r="D4935" t="s">
        <v>3838</v>
      </c>
      <c r="E4935">
        <v>2</v>
      </c>
      <c r="F4935" t="s">
        <v>3828</v>
      </c>
      <c r="G4935">
        <v>3</v>
      </c>
      <c r="H4935" t="s">
        <v>3902</v>
      </c>
      <c r="I4935">
        <v>6</v>
      </c>
      <c r="J4935" t="s">
        <v>25</v>
      </c>
      <c r="K4935" t="s">
        <v>17</v>
      </c>
      <c r="L4935" t="s">
        <v>4936</v>
      </c>
    </row>
    <row r="4936" spans="1:12" x14ac:dyDescent="0.35">
      <c r="A4936" t="s">
        <v>7633</v>
      </c>
      <c r="B4936" t="s">
        <v>31</v>
      </c>
      <c r="C4936" t="s">
        <v>31</v>
      </c>
      <c r="D4936" t="s">
        <v>3851</v>
      </c>
      <c r="E4936">
        <v>4</v>
      </c>
      <c r="F4936" t="s">
        <v>3846</v>
      </c>
      <c r="G4936">
        <v>1</v>
      </c>
      <c r="H4936" t="s">
        <v>3879</v>
      </c>
      <c r="I4936">
        <v>4</v>
      </c>
      <c r="J4936" t="s">
        <v>3833</v>
      </c>
      <c r="K4936" t="s">
        <v>26</v>
      </c>
      <c r="L4936" t="s">
        <v>4211</v>
      </c>
    </row>
    <row r="4937" spans="1:12" x14ac:dyDescent="0.35">
      <c r="A4937" t="s">
        <v>4515</v>
      </c>
      <c r="B4937" t="s">
        <v>3825</v>
      </c>
      <c r="C4937" t="s">
        <v>84</v>
      </c>
      <c r="D4937" t="s">
        <v>3851</v>
      </c>
      <c r="E4937">
        <v>4</v>
      </c>
      <c r="F4937" t="s">
        <v>3839</v>
      </c>
      <c r="G4937">
        <v>1.5</v>
      </c>
      <c r="H4937" t="s">
        <v>3902</v>
      </c>
      <c r="I4937">
        <v>6</v>
      </c>
      <c r="J4937" t="s">
        <v>3833</v>
      </c>
      <c r="K4937" t="s">
        <v>26</v>
      </c>
      <c r="L4937" t="s">
        <v>4441</v>
      </c>
    </row>
    <row r="4938" spans="1:12" x14ac:dyDescent="0.35">
      <c r="A4938" t="s">
        <v>1949</v>
      </c>
      <c r="B4938" t="s">
        <v>58</v>
      </c>
      <c r="C4938" t="s">
        <v>58</v>
      </c>
      <c r="D4938" t="s">
        <v>3838</v>
      </c>
      <c r="E4938">
        <v>2</v>
      </c>
      <c r="F4938" t="s">
        <v>3879</v>
      </c>
      <c r="G4938">
        <v>4</v>
      </c>
      <c r="H4938" t="s">
        <v>3883</v>
      </c>
      <c r="I4938">
        <v>8</v>
      </c>
      <c r="J4938" t="s">
        <v>25</v>
      </c>
      <c r="K4938" t="s">
        <v>17</v>
      </c>
      <c r="L4938" t="s">
        <v>4535</v>
      </c>
    </row>
    <row r="4939" spans="1:12" x14ac:dyDescent="0.35">
      <c r="A4939" t="s">
        <v>7634</v>
      </c>
      <c r="B4939" t="s">
        <v>31</v>
      </c>
      <c r="C4939" t="s">
        <v>31</v>
      </c>
      <c r="D4939" t="s">
        <v>3858</v>
      </c>
      <c r="E4939">
        <v>1</v>
      </c>
      <c r="F4939" t="s">
        <v>3846</v>
      </c>
      <c r="G4939">
        <v>1</v>
      </c>
      <c r="H4939" t="s">
        <v>3846</v>
      </c>
      <c r="I4939">
        <v>1</v>
      </c>
      <c r="J4939" t="s">
        <v>3833</v>
      </c>
      <c r="K4939" t="s">
        <v>17</v>
      </c>
      <c r="L4939" t="s">
        <v>4936</v>
      </c>
    </row>
    <row r="4940" spans="1:12" x14ac:dyDescent="0.35">
      <c r="A4940" t="s">
        <v>1950</v>
      </c>
      <c r="B4940" t="s">
        <v>50</v>
      </c>
      <c r="C4940" t="s">
        <v>50</v>
      </c>
      <c r="D4940" t="s">
        <v>3851</v>
      </c>
      <c r="E4940">
        <v>4</v>
      </c>
      <c r="F4940" t="s">
        <v>3828</v>
      </c>
      <c r="G4940">
        <v>3</v>
      </c>
      <c r="H4940" t="s">
        <v>3852</v>
      </c>
      <c r="I4940">
        <v>12</v>
      </c>
      <c r="J4940" t="s">
        <v>16</v>
      </c>
      <c r="K4940" t="s">
        <v>26</v>
      </c>
      <c r="L4940" t="s">
        <v>3863</v>
      </c>
    </row>
    <row r="4941" spans="1:12" x14ac:dyDescent="0.35">
      <c r="A4941" t="s">
        <v>4516</v>
      </c>
      <c r="B4941" t="s">
        <v>3825</v>
      </c>
      <c r="C4941" t="s">
        <v>3826</v>
      </c>
      <c r="D4941" t="s">
        <v>3858</v>
      </c>
      <c r="E4941">
        <v>1</v>
      </c>
      <c r="F4941" t="s">
        <v>3828</v>
      </c>
      <c r="G4941">
        <v>3</v>
      </c>
      <c r="H4941" t="s">
        <v>3828</v>
      </c>
      <c r="I4941">
        <v>3</v>
      </c>
      <c r="J4941" t="s">
        <v>16</v>
      </c>
      <c r="K4941" t="s">
        <v>17</v>
      </c>
      <c r="L4941" t="s">
        <v>3930</v>
      </c>
    </row>
    <row r="4942" spans="1:12" x14ac:dyDescent="0.35">
      <c r="A4942" t="s">
        <v>7635</v>
      </c>
      <c r="B4942" t="s">
        <v>42</v>
      </c>
      <c r="C4942" t="s">
        <v>42</v>
      </c>
      <c r="D4942" t="s">
        <v>3838</v>
      </c>
      <c r="E4942">
        <v>2</v>
      </c>
      <c r="F4942" t="s">
        <v>3849</v>
      </c>
      <c r="G4942">
        <v>5</v>
      </c>
      <c r="H4942" t="s">
        <v>3843</v>
      </c>
      <c r="I4942">
        <v>10</v>
      </c>
      <c r="J4942" t="s">
        <v>3833</v>
      </c>
      <c r="K4942" t="s">
        <v>17</v>
      </c>
      <c r="L4942" t="s">
        <v>4389</v>
      </c>
    </row>
    <row r="4943" spans="1:12" x14ac:dyDescent="0.35">
      <c r="A4943" t="s">
        <v>7636</v>
      </c>
      <c r="B4943" t="s">
        <v>50</v>
      </c>
      <c r="C4943" t="s">
        <v>50</v>
      </c>
      <c r="D4943" t="s">
        <v>3858</v>
      </c>
      <c r="E4943">
        <v>1</v>
      </c>
      <c r="F4943" t="s">
        <v>3828</v>
      </c>
      <c r="G4943">
        <v>3</v>
      </c>
      <c r="H4943" t="s">
        <v>3828</v>
      </c>
      <c r="I4943">
        <v>3</v>
      </c>
      <c r="J4943" t="s">
        <v>3833</v>
      </c>
      <c r="K4943" t="s">
        <v>3833</v>
      </c>
      <c r="L4943" t="s">
        <v>4040</v>
      </c>
    </row>
    <row r="4944" spans="1:12" x14ac:dyDescent="0.35">
      <c r="A4944" t="s">
        <v>7637</v>
      </c>
      <c r="B4944" t="s">
        <v>31</v>
      </c>
      <c r="C4944" t="s">
        <v>31</v>
      </c>
      <c r="D4944" t="s">
        <v>3838</v>
      </c>
      <c r="E4944">
        <v>2</v>
      </c>
      <c r="F4944" t="s">
        <v>3846</v>
      </c>
      <c r="G4944">
        <v>1</v>
      </c>
      <c r="H4944" t="s">
        <v>3842</v>
      </c>
      <c r="I4944">
        <v>2</v>
      </c>
      <c r="J4944" t="s">
        <v>36</v>
      </c>
      <c r="K4944" t="s">
        <v>3833</v>
      </c>
      <c r="L4944" t="s">
        <v>3877</v>
      </c>
    </row>
    <row r="4945" spans="1:12" x14ac:dyDescent="0.35">
      <c r="A4945" t="s">
        <v>7638</v>
      </c>
      <c r="B4945" t="s">
        <v>24</v>
      </c>
      <c r="C4945" t="s">
        <v>24</v>
      </c>
      <c r="D4945" t="s">
        <v>3838</v>
      </c>
      <c r="E4945">
        <v>2</v>
      </c>
      <c r="F4945" t="s">
        <v>3828</v>
      </c>
      <c r="G4945">
        <v>3</v>
      </c>
      <c r="H4945" t="s">
        <v>3902</v>
      </c>
      <c r="I4945">
        <v>6</v>
      </c>
      <c r="J4945" t="s">
        <v>25</v>
      </c>
      <c r="K4945" t="s">
        <v>3833</v>
      </c>
      <c r="L4945" t="s">
        <v>4240</v>
      </c>
    </row>
    <row r="4946" spans="1:12" x14ac:dyDescent="0.35">
      <c r="A4946" t="s">
        <v>7639</v>
      </c>
      <c r="B4946" t="s">
        <v>42</v>
      </c>
      <c r="C4946" t="s">
        <v>42</v>
      </c>
      <c r="D4946" t="s">
        <v>3858</v>
      </c>
      <c r="E4946">
        <v>1</v>
      </c>
      <c r="F4946" t="s">
        <v>3849</v>
      </c>
      <c r="G4946">
        <v>5</v>
      </c>
      <c r="H4946" t="s">
        <v>3849</v>
      </c>
      <c r="I4946">
        <v>5</v>
      </c>
      <c r="J4946" t="s">
        <v>25</v>
      </c>
      <c r="K4946" t="s">
        <v>3833</v>
      </c>
      <c r="L4946" t="s">
        <v>5225</v>
      </c>
    </row>
    <row r="4947" spans="1:12" x14ac:dyDescent="0.35">
      <c r="A4947" t="s">
        <v>1951</v>
      </c>
      <c r="B4947" t="s">
        <v>31</v>
      </c>
      <c r="C4947" t="s">
        <v>31</v>
      </c>
      <c r="D4947" t="s">
        <v>3827</v>
      </c>
      <c r="E4947">
        <v>3</v>
      </c>
      <c r="F4947" t="s">
        <v>3846</v>
      </c>
      <c r="G4947">
        <v>1</v>
      </c>
      <c r="H4947" t="s">
        <v>3828</v>
      </c>
      <c r="I4947">
        <v>3</v>
      </c>
      <c r="J4947" t="s">
        <v>36</v>
      </c>
      <c r="K4947" t="s">
        <v>17</v>
      </c>
      <c r="L4947" t="s">
        <v>4067</v>
      </c>
    </row>
    <row r="4948" spans="1:12" x14ac:dyDescent="0.35">
      <c r="A4948" t="s">
        <v>7640</v>
      </c>
      <c r="B4948" t="s">
        <v>47</v>
      </c>
      <c r="C4948" t="s">
        <v>47</v>
      </c>
      <c r="D4948" t="s">
        <v>3827</v>
      </c>
      <c r="E4948">
        <v>3</v>
      </c>
      <c r="F4948" t="s">
        <v>3879</v>
      </c>
      <c r="G4948">
        <v>4</v>
      </c>
      <c r="H4948" t="s">
        <v>3852</v>
      </c>
      <c r="I4948">
        <v>12</v>
      </c>
      <c r="J4948" t="s">
        <v>3833</v>
      </c>
      <c r="K4948" t="s">
        <v>26</v>
      </c>
      <c r="L4948" t="s">
        <v>4282</v>
      </c>
    </row>
    <row r="4949" spans="1:12" x14ac:dyDescent="0.35">
      <c r="A4949" t="s">
        <v>4517</v>
      </c>
      <c r="B4949" t="s">
        <v>3833</v>
      </c>
      <c r="C4949" t="s">
        <v>15</v>
      </c>
      <c r="D4949" t="s">
        <v>3858</v>
      </c>
      <c r="E4949">
        <v>1</v>
      </c>
      <c r="F4949" t="s">
        <v>3842</v>
      </c>
      <c r="G4949">
        <v>2</v>
      </c>
      <c r="H4949" t="s">
        <v>3842</v>
      </c>
      <c r="I4949">
        <v>2</v>
      </c>
      <c r="J4949" t="s">
        <v>3833</v>
      </c>
      <c r="K4949" t="s">
        <v>26</v>
      </c>
      <c r="L4949" t="s">
        <v>4092</v>
      </c>
    </row>
    <row r="4950" spans="1:12" x14ac:dyDescent="0.35">
      <c r="A4950" t="s">
        <v>1952</v>
      </c>
      <c r="B4950" t="s">
        <v>15</v>
      </c>
      <c r="C4950" t="s">
        <v>15</v>
      </c>
      <c r="D4950" t="s">
        <v>3858</v>
      </c>
      <c r="E4950">
        <v>1</v>
      </c>
      <c r="F4950" t="s">
        <v>3842</v>
      </c>
      <c r="G4950">
        <v>2</v>
      </c>
      <c r="H4950" t="s">
        <v>3842</v>
      </c>
      <c r="I4950">
        <v>2</v>
      </c>
      <c r="J4950" t="s">
        <v>25</v>
      </c>
      <c r="K4950" t="s">
        <v>26</v>
      </c>
      <c r="L4950" t="s">
        <v>4524</v>
      </c>
    </row>
    <row r="4951" spans="1:12" x14ac:dyDescent="0.35">
      <c r="A4951" t="s">
        <v>7641</v>
      </c>
      <c r="B4951" t="s">
        <v>58</v>
      </c>
      <c r="C4951" t="s">
        <v>58</v>
      </c>
      <c r="D4951" t="s">
        <v>3834</v>
      </c>
      <c r="E4951">
        <v>5</v>
      </c>
      <c r="F4951" t="s">
        <v>3879</v>
      </c>
      <c r="G4951">
        <v>4</v>
      </c>
      <c r="H4951" t="s">
        <v>3880</v>
      </c>
      <c r="I4951">
        <v>20</v>
      </c>
      <c r="J4951" t="s">
        <v>25</v>
      </c>
      <c r="K4951" t="s">
        <v>3825</v>
      </c>
      <c r="L4951" t="s">
        <v>4035</v>
      </c>
    </row>
    <row r="4952" spans="1:12" x14ac:dyDescent="0.35">
      <c r="A4952" t="s">
        <v>7642</v>
      </c>
      <c r="B4952" t="s">
        <v>58</v>
      </c>
      <c r="C4952" t="s">
        <v>58</v>
      </c>
      <c r="D4952" t="s">
        <v>3838</v>
      </c>
      <c r="E4952">
        <v>2</v>
      </c>
      <c r="F4952" t="s">
        <v>3879</v>
      </c>
      <c r="G4952">
        <v>4</v>
      </c>
      <c r="H4952" t="s">
        <v>3883</v>
      </c>
      <c r="I4952">
        <v>8</v>
      </c>
      <c r="J4952" t="s">
        <v>3833</v>
      </c>
      <c r="K4952" t="s">
        <v>26</v>
      </c>
      <c r="L4952" t="s">
        <v>4300</v>
      </c>
    </row>
    <row r="4953" spans="1:12" x14ac:dyDescent="0.35">
      <c r="A4953" t="s">
        <v>7643</v>
      </c>
      <c r="B4953" t="s">
        <v>50</v>
      </c>
      <c r="C4953" t="s">
        <v>50</v>
      </c>
      <c r="D4953" t="s">
        <v>3827</v>
      </c>
      <c r="E4953">
        <v>3</v>
      </c>
      <c r="F4953" t="s">
        <v>3828</v>
      </c>
      <c r="G4953">
        <v>3</v>
      </c>
      <c r="H4953" t="s">
        <v>3829</v>
      </c>
      <c r="I4953">
        <v>9</v>
      </c>
      <c r="J4953" t="s">
        <v>3833</v>
      </c>
      <c r="K4953" t="s">
        <v>3830</v>
      </c>
      <c r="L4953" t="s">
        <v>3929</v>
      </c>
    </row>
    <row r="4954" spans="1:12" x14ac:dyDescent="0.35">
      <c r="A4954" t="s">
        <v>7644</v>
      </c>
      <c r="B4954" t="s">
        <v>31</v>
      </c>
      <c r="C4954" t="s">
        <v>31</v>
      </c>
      <c r="D4954" t="s">
        <v>3834</v>
      </c>
      <c r="E4954">
        <v>5</v>
      </c>
      <c r="F4954" t="s">
        <v>3846</v>
      </c>
      <c r="G4954">
        <v>1</v>
      </c>
      <c r="H4954" t="s">
        <v>3849</v>
      </c>
      <c r="I4954">
        <v>5</v>
      </c>
      <c r="J4954" t="s">
        <v>3833</v>
      </c>
      <c r="K4954" t="s">
        <v>3833</v>
      </c>
      <c r="L4954" t="s">
        <v>4245</v>
      </c>
    </row>
    <row r="4955" spans="1:12" x14ac:dyDescent="0.35">
      <c r="A4955" t="s">
        <v>7645</v>
      </c>
      <c r="B4955" t="s">
        <v>47</v>
      </c>
      <c r="C4955" t="s">
        <v>47</v>
      </c>
      <c r="D4955" t="s">
        <v>3858</v>
      </c>
      <c r="E4955">
        <v>1</v>
      </c>
      <c r="F4955" t="s">
        <v>3879</v>
      </c>
      <c r="G4955">
        <v>4</v>
      </c>
      <c r="H4955" t="s">
        <v>3879</v>
      </c>
      <c r="I4955">
        <v>4</v>
      </c>
      <c r="J4955" t="s">
        <v>3833</v>
      </c>
      <c r="K4955" t="s">
        <v>3833</v>
      </c>
      <c r="L4955" t="s">
        <v>4342</v>
      </c>
    </row>
    <row r="4956" spans="1:12" x14ac:dyDescent="0.35">
      <c r="A4956" t="s">
        <v>7646</v>
      </c>
      <c r="B4956" t="s">
        <v>47</v>
      </c>
      <c r="C4956" t="s">
        <v>47</v>
      </c>
      <c r="D4956" t="s">
        <v>3834</v>
      </c>
      <c r="E4956">
        <v>5</v>
      </c>
      <c r="F4956" t="s">
        <v>3879</v>
      </c>
      <c r="G4956">
        <v>4</v>
      </c>
      <c r="H4956" t="s">
        <v>3880</v>
      </c>
      <c r="I4956">
        <v>20</v>
      </c>
      <c r="J4956" t="s">
        <v>16</v>
      </c>
      <c r="K4956" t="s">
        <v>3833</v>
      </c>
      <c r="L4956" t="s">
        <v>4831</v>
      </c>
    </row>
    <row r="4957" spans="1:12" x14ac:dyDescent="0.35">
      <c r="A4957" t="s">
        <v>7647</v>
      </c>
      <c r="B4957" t="s">
        <v>42</v>
      </c>
      <c r="C4957" t="s">
        <v>42</v>
      </c>
      <c r="D4957" t="s">
        <v>3834</v>
      </c>
      <c r="E4957">
        <v>5</v>
      </c>
      <c r="F4957" t="s">
        <v>3849</v>
      </c>
      <c r="G4957">
        <v>5</v>
      </c>
      <c r="H4957" t="s">
        <v>3855</v>
      </c>
      <c r="I4957">
        <v>25</v>
      </c>
      <c r="J4957" t="s">
        <v>3833</v>
      </c>
      <c r="K4957" t="s">
        <v>17</v>
      </c>
      <c r="L4957" t="s">
        <v>4428</v>
      </c>
    </row>
    <row r="4958" spans="1:12" x14ac:dyDescent="0.35">
      <c r="A4958" t="s">
        <v>1953</v>
      </c>
      <c r="B4958" t="s">
        <v>42</v>
      </c>
      <c r="C4958" t="s">
        <v>42</v>
      </c>
      <c r="D4958" t="s">
        <v>3858</v>
      </c>
      <c r="E4958">
        <v>1</v>
      </c>
      <c r="F4958" t="s">
        <v>3849</v>
      </c>
      <c r="G4958">
        <v>5</v>
      </c>
      <c r="H4958" t="s">
        <v>3849</v>
      </c>
      <c r="I4958">
        <v>5</v>
      </c>
      <c r="J4958" t="s">
        <v>16</v>
      </c>
      <c r="K4958" t="s">
        <v>17</v>
      </c>
      <c r="L4958" t="s">
        <v>4497</v>
      </c>
    </row>
    <row r="4959" spans="1:12" x14ac:dyDescent="0.35">
      <c r="A4959" t="s">
        <v>7648</v>
      </c>
      <c r="B4959" t="s">
        <v>84</v>
      </c>
      <c r="C4959" t="s">
        <v>84</v>
      </c>
      <c r="D4959" t="s">
        <v>3851</v>
      </c>
      <c r="E4959">
        <v>4</v>
      </c>
      <c r="F4959" t="s">
        <v>3839</v>
      </c>
      <c r="G4959">
        <v>1.5</v>
      </c>
      <c r="H4959" t="s">
        <v>3833</v>
      </c>
      <c r="I4959">
        <v>6</v>
      </c>
      <c r="J4959" t="s">
        <v>25</v>
      </c>
      <c r="K4959" t="s">
        <v>3825</v>
      </c>
      <c r="L4959" t="s">
        <v>3893</v>
      </c>
    </row>
    <row r="4960" spans="1:12" x14ac:dyDescent="0.35">
      <c r="A4960" t="s">
        <v>7649</v>
      </c>
      <c r="B4960" t="s">
        <v>58</v>
      </c>
      <c r="C4960" t="s">
        <v>58</v>
      </c>
      <c r="D4960" t="s">
        <v>3834</v>
      </c>
      <c r="E4960">
        <v>5</v>
      </c>
      <c r="F4960" t="s">
        <v>3879</v>
      </c>
      <c r="G4960">
        <v>4</v>
      </c>
      <c r="H4960" t="s">
        <v>3880</v>
      </c>
      <c r="I4960">
        <v>20</v>
      </c>
      <c r="J4960" t="s">
        <v>3825</v>
      </c>
      <c r="K4960" t="s">
        <v>17</v>
      </c>
      <c r="L4960" t="s">
        <v>4384</v>
      </c>
    </row>
    <row r="4961" spans="1:12" x14ac:dyDescent="0.35">
      <c r="A4961" t="s">
        <v>1954</v>
      </c>
      <c r="B4961" t="s">
        <v>24</v>
      </c>
      <c r="C4961" t="s">
        <v>24</v>
      </c>
      <c r="D4961" t="s">
        <v>3851</v>
      </c>
      <c r="E4961">
        <v>4</v>
      </c>
      <c r="F4961" t="s">
        <v>3828</v>
      </c>
      <c r="G4961">
        <v>3</v>
      </c>
      <c r="H4961" t="s">
        <v>3852</v>
      </c>
      <c r="I4961">
        <v>12</v>
      </c>
      <c r="J4961" t="s">
        <v>36</v>
      </c>
      <c r="K4961" t="s">
        <v>26</v>
      </c>
      <c r="L4961" t="s">
        <v>4175</v>
      </c>
    </row>
    <row r="4962" spans="1:12" x14ac:dyDescent="0.35">
      <c r="A4962" t="s">
        <v>7650</v>
      </c>
      <c r="B4962" t="s">
        <v>50</v>
      </c>
      <c r="C4962" t="s">
        <v>50</v>
      </c>
      <c r="D4962" t="s">
        <v>3858</v>
      </c>
      <c r="E4962">
        <v>1</v>
      </c>
      <c r="F4962" t="s">
        <v>3828</v>
      </c>
      <c r="G4962">
        <v>3</v>
      </c>
      <c r="H4962" t="s">
        <v>3828</v>
      </c>
      <c r="I4962">
        <v>3</v>
      </c>
      <c r="J4962" t="s">
        <v>3833</v>
      </c>
      <c r="K4962" t="s">
        <v>26</v>
      </c>
      <c r="L4962" t="s">
        <v>3979</v>
      </c>
    </row>
    <row r="4963" spans="1:12" x14ac:dyDescent="0.35">
      <c r="A4963" t="s">
        <v>7651</v>
      </c>
      <c r="B4963" t="s">
        <v>58</v>
      </c>
      <c r="C4963" t="s">
        <v>58</v>
      </c>
      <c r="D4963" t="s">
        <v>3834</v>
      </c>
      <c r="E4963">
        <v>5</v>
      </c>
      <c r="F4963" t="s">
        <v>3833</v>
      </c>
      <c r="G4963">
        <v>4</v>
      </c>
      <c r="H4963" t="s">
        <v>3880</v>
      </c>
      <c r="I4963">
        <v>20</v>
      </c>
      <c r="J4963" t="s">
        <v>16</v>
      </c>
      <c r="K4963" t="s">
        <v>3833</v>
      </c>
      <c r="L4963" t="s">
        <v>3948</v>
      </c>
    </row>
    <row r="4964" spans="1:12" x14ac:dyDescent="0.35">
      <c r="A4964" t="s">
        <v>1955</v>
      </c>
      <c r="B4964" t="s">
        <v>15</v>
      </c>
      <c r="C4964" t="s">
        <v>15</v>
      </c>
      <c r="D4964" t="s">
        <v>3858</v>
      </c>
      <c r="E4964">
        <v>1</v>
      </c>
      <c r="F4964" t="s">
        <v>3842</v>
      </c>
      <c r="G4964">
        <v>2</v>
      </c>
      <c r="H4964" t="s">
        <v>3842</v>
      </c>
      <c r="I4964">
        <v>2</v>
      </c>
      <c r="J4964" t="s">
        <v>25</v>
      </c>
      <c r="K4964" t="s">
        <v>17</v>
      </c>
      <c r="L4964" t="s">
        <v>3891</v>
      </c>
    </row>
    <row r="4965" spans="1:12" x14ac:dyDescent="0.35">
      <c r="A4965" t="s">
        <v>7652</v>
      </c>
      <c r="B4965" t="s">
        <v>47</v>
      </c>
      <c r="C4965" t="s">
        <v>47</v>
      </c>
      <c r="D4965" t="s">
        <v>3834</v>
      </c>
      <c r="E4965">
        <v>5</v>
      </c>
      <c r="F4965" t="s">
        <v>3879</v>
      </c>
      <c r="G4965">
        <v>4</v>
      </c>
      <c r="H4965" t="s">
        <v>3833</v>
      </c>
      <c r="I4965">
        <v>20</v>
      </c>
      <c r="J4965" t="s">
        <v>3833</v>
      </c>
      <c r="K4965" t="s">
        <v>3833</v>
      </c>
      <c r="L4965" t="s">
        <v>4017</v>
      </c>
    </row>
    <row r="4966" spans="1:12" x14ac:dyDescent="0.35">
      <c r="A4966" t="s">
        <v>1956</v>
      </c>
      <c r="B4966" t="s">
        <v>42</v>
      </c>
      <c r="C4966" t="s">
        <v>42</v>
      </c>
      <c r="D4966" t="s">
        <v>3838</v>
      </c>
      <c r="E4966">
        <v>2</v>
      </c>
      <c r="F4966" t="s">
        <v>3849</v>
      </c>
      <c r="G4966">
        <v>5</v>
      </c>
      <c r="H4966" t="s">
        <v>3843</v>
      </c>
      <c r="I4966">
        <v>10</v>
      </c>
      <c r="J4966" t="s">
        <v>36</v>
      </c>
      <c r="K4966" t="s">
        <v>17</v>
      </c>
      <c r="L4966" t="s">
        <v>4115</v>
      </c>
    </row>
    <row r="4967" spans="1:12" x14ac:dyDescent="0.35">
      <c r="A4967" t="s">
        <v>1957</v>
      </c>
      <c r="B4967" t="s">
        <v>31</v>
      </c>
      <c r="C4967" t="s">
        <v>31</v>
      </c>
      <c r="D4967" t="s">
        <v>3834</v>
      </c>
      <c r="E4967">
        <v>5</v>
      </c>
      <c r="F4967" t="s">
        <v>3846</v>
      </c>
      <c r="G4967">
        <v>1</v>
      </c>
      <c r="H4967" t="s">
        <v>3849</v>
      </c>
      <c r="I4967">
        <v>5</v>
      </c>
      <c r="J4967" t="s">
        <v>36</v>
      </c>
      <c r="K4967" t="s">
        <v>17</v>
      </c>
      <c r="L4967" t="s">
        <v>4244</v>
      </c>
    </row>
    <row r="4968" spans="1:12" x14ac:dyDescent="0.35">
      <c r="A4968" t="s">
        <v>7653</v>
      </c>
      <c r="B4968" t="s">
        <v>84</v>
      </c>
      <c r="C4968" t="s">
        <v>84</v>
      </c>
      <c r="D4968" t="s">
        <v>3838</v>
      </c>
      <c r="E4968">
        <v>2</v>
      </c>
      <c r="F4968" t="s">
        <v>3839</v>
      </c>
      <c r="G4968">
        <v>1.5</v>
      </c>
      <c r="H4968" t="s">
        <v>3828</v>
      </c>
      <c r="I4968">
        <v>3</v>
      </c>
      <c r="J4968" t="s">
        <v>3830</v>
      </c>
      <c r="K4968" t="s">
        <v>3833</v>
      </c>
      <c r="L4968" t="s">
        <v>4401</v>
      </c>
    </row>
    <row r="4969" spans="1:12" x14ac:dyDescent="0.35">
      <c r="A4969" t="s">
        <v>1958</v>
      </c>
      <c r="B4969" t="s">
        <v>47</v>
      </c>
      <c r="C4969" t="s">
        <v>47</v>
      </c>
      <c r="D4969" t="s">
        <v>3851</v>
      </c>
      <c r="E4969">
        <v>4</v>
      </c>
      <c r="F4969" t="s">
        <v>3879</v>
      </c>
      <c r="G4969">
        <v>4</v>
      </c>
      <c r="H4969" t="s">
        <v>3874</v>
      </c>
      <c r="I4969">
        <v>16</v>
      </c>
      <c r="J4969" t="s">
        <v>36</v>
      </c>
      <c r="K4969" t="s">
        <v>26</v>
      </c>
      <c r="L4969" t="s">
        <v>4774</v>
      </c>
    </row>
    <row r="4970" spans="1:12" x14ac:dyDescent="0.35">
      <c r="A4970" t="s">
        <v>7654</v>
      </c>
      <c r="B4970" t="s">
        <v>50</v>
      </c>
      <c r="C4970" t="s">
        <v>50</v>
      </c>
      <c r="D4970" t="s">
        <v>3851</v>
      </c>
      <c r="E4970">
        <v>4</v>
      </c>
      <c r="F4970" t="s">
        <v>3828</v>
      </c>
      <c r="G4970">
        <v>3</v>
      </c>
      <c r="H4970" t="s">
        <v>3852</v>
      </c>
      <c r="I4970">
        <v>12</v>
      </c>
      <c r="J4970" t="s">
        <v>3833</v>
      </c>
      <c r="K4970" t="s">
        <v>17</v>
      </c>
      <c r="L4970" t="s">
        <v>3870</v>
      </c>
    </row>
    <row r="4971" spans="1:12" x14ac:dyDescent="0.35">
      <c r="A4971" t="s">
        <v>1959</v>
      </c>
      <c r="B4971" t="s">
        <v>84</v>
      </c>
      <c r="C4971" t="s">
        <v>84</v>
      </c>
      <c r="D4971" t="s">
        <v>3838</v>
      </c>
      <c r="E4971">
        <v>2</v>
      </c>
      <c r="F4971" t="s">
        <v>3839</v>
      </c>
      <c r="G4971">
        <v>1.5</v>
      </c>
      <c r="H4971" t="s">
        <v>3828</v>
      </c>
      <c r="I4971">
        <v>3</v>
      </c>
      <c r="J4971" t="s">
        <v>25</v>
      </c>
      <c r="K4971" t="s">
        <v>17</v>
      </c>
      <c r="L4971" t="s">
        <v>4833</v>
      </c>
    </row>
    <row r="4972" spans="1:12" x14ac:dyDescent="0.35">
      <c r="A4972" t="s">
        <v>7655</v>
      </c>
      <c r="B4972" t="s">
        <v>84</v>
      </c>
      <c r="C4972" t="s">
        <v>84</v>
      </c>
      <c r="D4972" t="s">
        <v>3827</v>
      </c>
      <c r="E4972">
        <v>3</v>
      </c>
      <c r="F4972" t="s">
        <v>3839</v>
      </c>
      <c r="G4972">
        <v>1.5</v>
      </c>
      <c r="H4972" t="s">
        <v>4060</v>
      </c>
      <c r="I4972">
        <v>4.5</v>
      </c>
      <c r="J4972" t="s">
        <v>3833</v>
      </c>
      <c r="K4972" t="s">
        <v>17</v>
      </c>
      <c r="L4972" t="s">
        <v>4155</v>
      </c>
    </row>
    <row r="4973" spans="1:12" x14ac:dyDescent="0.35">
      <c r="A4973" t="s">
        <v>7656</v>
      </c>
      <c r="B4973" t="s">
        <v>15</v>
      </c>
      <c r="C4973" t="s">
        <v>15</v>
      </c>
      <c r="D4973" t="s">
        <v>3858</v>
      </c>
      <c r="E4973">
        <v>1</v>
      </c>
      <c r="F4973" t="s">
        <v>3842</v>
      </c>
      <c r="G4973">
        <v>2</v>
      </c>
      <c r="H4973" t="s">
        <v>3842</v>
      </c>
      <c r="I4973">
        <v>2</v>
      </c>
      <c r="J4973" t="s">
        <v>25</v>
      </c>
      <c r="K4973" t="s">
        <v>3825</v>
      </c>
      <c r="L4973" t="s">
        <v>4435</v>
      </c>
    </row>
    <row r="4974" spans="1:12" x14ac:dyDescent="0.35">
      <c r="A4974" t="s">
        <v>1960</v>
      </c>
      <c r="B4974" t="s">
        <v>58</v>
      </c>
      <c r="C4974" t="s">
        <v>58</v>
      </c>
      <c r="D4974" t="s">
        <v>3851</v>
      </c>
      <c r="E4974">
        <v>4</v>
      </c>
      <c r="F4974" t="s">
        <v>3879</v>
      </c>
      <c r="G4974">
        <v>4</v>
      </c>
      <c r="H4974" t="s">
        <v>3874</v>
      </c>
      <c r="I4974">
        <v>16</v>
      </c>
      <c r="J4974" t="s">
        <v>36</v>
      </c>
      <c r="K4974" t="s">
        <v>17</v>
      </c>
      <c r="L4974" t="s">
        <v>4309</v>
      </c>
    </row>
    <row r="4975" spans="1:12" x14ac:dyDescent="0.35">
      <c r="A4975" t="s">
        <v>7657</v>
      </c>
      <c r="B4975" t="s">
        <v>42</v>
      </c>
      <c r="C4975" t="s">
        <v>42</v>
      </c>
      <c r="D4975" t="s">
        <v>3858</v>
      </c>
      <c r="E4975">
        <v>1</v>
      </c>
      <c r="F4975" t="s">
        <v>3849</v>
      </c>
      <c r="G4975">
        <v>5</v>
      </c>
      <c r="H4975" t="s">
        <v>3849</v>
      </c>
      <c r="I4975">
        <v>5</v>
      </c>
      <c r="J4975" t="s">
        <v>16</v>
      </c>
      <c r="K4975" t="s">
        <v>3833</v>
      </c>
      <c r="L4975" t="s">
        <v>5158</v>
      </c>
    </row>
    <row r="4976" spans="1:12" x14ac:dyDescent="0.35">
      <c r="A4976" t="s">
        <v>1961</v>
      </c>
      <c r="B4976" t="s">
        <v>31</v>
      </c>
      <c r="C4976" t="s">
        <v>31</v>
      </c>
      <c r="D4976" t="s">
        <v>3827</v>
      </c>
      <c r="E4976">
        <v>3</v>
      </c>
      <c r="F4976" t="s">
        <v>3846</v>
      </c>
      <c r="G4976">
        <v>1</v>
      </c>
      <c r="H4976" t="s">
        <v>3828</v>
      </c>
      <c r="I4976">
        <v>3</v>
      </c>
      <c r="J4976" t="s">
        <v>16</v>
      </c>
      <c r="K4976" t="s">
        <v>26</v>
      </c>
      <c r="L4976" t="s">
        <v>4801</v>
      </c>
    </row>
    <row r="4977" spans="1:12" x14ac:dyDescent="0.35">
      <c r="A4977" t="s">
        <v>7658</v>
      </c>
      <c r="B4977" t="s">
        <v>84</v>
      </c>
      <c r="C4977" t="s">
        <v>84</v>
      </c>
      <c r="D4977" t="s">
        <v>3825</v>
      </c>
      <c r="E4977">
        <v>1</v>
      </c>
      <c r="F4977" t="s">
        <v>3839</v>
      </c>
      <c r="G4977">
        <v>1.5</v>
      </c>
      <c r="H4977" t="s">
        <v>3839</v>
      </c>
      <c r="I4977">
        <v>1.5</v>
      </c>
      <c r="J4977" t="s">
        <v>3833</v>
      </c>
      <c r="K4977" t="s">
        <v>3830</v>
      </c>
      <c r="L4977" t="s">
        <v>3881</v>
      </c>
    </row>
    <row r="4978" spans="1:12" x14ac:dyDescent="0.35">
      <c r="A4978" t="s">
        <v>7659</v>
      </c>
      <c r="B4978" t="s">
        <v>24</v>
      </c>
      <c r="C4978" t="s">
        <v>24</v>
      </c>
      <c r="D4978" t="s">
        <v>3858</v>
      </c>
      <c r="E4978">
        <v>1</v>
      </c>
      <c r="F4978" t="s">
        <v>3828</v>
      </c>
      <c r="G4978">
        <v>3</v>
      </c>
      <c r="H4978" t="s">
        <v>3828</v>
      </c>
      <c r="I4978">
        <v>3</v>
      </c>
      <c r="J4978" t="s">
        <v>16</v>
      </c>
      <c r="K4978" t="s">
        <v>3833</v>
      </c>
      <c r="L4978" t="s">
        <v>3870</v>
      </c>
    </row>
    <row r="4979" spans="1:12" x14ac:dyDescent="0.35">
      <c r="A4979" t="s">
        <v>1962</v>
      </c>
      <c r="B4979" t="s">
        <v>42</v>
      </c>
      <c r="C4979" t="s">
        <v>42</v>
      </c>
      <c r="D4979" t="s">
        <v>3838</v>
      </c>
      <c r="E4979">
        <v>2</v>
      </c>
      <c r="F4979" t="s">
        <v>3849</v>
      </c>
      <c r="G4979">
        <v>5</v>
      </c>
      <c r="H4979" t="s">
        <v>3843</v>
      </c>
      <c r="I4979">
        <v>10</v>
      </c>
      <c r="J4979" t="s">
        <v>25</v>
      </c>
      <c r="K4979" t="s">
        <v>26</v>
      </c>
      <c r="L4979" t="s">
        <v>4539</v>
      </c>
    </row>
    <row r="4980" spans="1:12" x14ac:dyDescent="0.35">
      <c r="A4980" t="s">
        <v>1963</v>
      </c>
      <c r="B4980" t="s">
        <v>42</v>
      </c>
      <c r="C4980" t="s">
        <v>42</v>
      </c>
      <c r="D4980" t="s">
        <v>3825</v>
      </c>
      <c r="E4980">
        <v>5</v>
      </c>
      <c r="F4980" t="s">
        <v>3849</v>
      </c>
      <c r="G4980">
        <v>5</v>
      </c>
      <c r="H4980" t="s">
        <v>3855</v>
      </c>
      <c r="I4980">
        <v>25</v>
      </c>
      <c r="J4980" t="s">
        <v>16</v>
      </c>
      <c r="K4980" t="s">
        <v>26</v>
      </c>
      <c r="L4980" t="s">
        <v>4774</v>
      </c>
    </row>
    <row r="4981" spans="1:12" x14ac:dyDescent="0.35">
      <c r="A4981" t="s">
        <v>1964</v>
      </c>
      <c r="B4981" t="s">
        <v>31</v>
      </c>
      <c r="C4981" t="s">
        <v>31</v>
      </c>
      <c r="D4981" t="s">
        <v>3858</v>
      </c>
      <c r="E4981">
        <v>1</v>
      </c>
      <c r="F4981" t="s">
        <v>3846</v>
      </c>
      <c r="G4981">
        <v>1</v>
      </c>
      <c r="H4981" t="s">
        <v>3846</v>
      </c>
      <c r="I4981">
        <v>1</v>
      </c>
      <c r="J4981" t="s">
        <v>25</v>
      </c>
      <c r="K4981" t="s">
        <v>26</v>
      </c>
      <c r="L4981" t="s">
        <v>3971</v>
      </c>
    </row>
    <row r="4982" spans="1:12" x14ac:dyDescent="0.35">
      <c r="A4982" t="s">
        <v>7660</v>
      </c>
      <c r="B4982" t="s">
        <v>58</v>
      </c>
      <c r="C4982" t="s">
        <v>58</v>
      </c>
      <c r="D4982" t="s">
        <v>3838</v>
      </c>
      <c r="E4982">
        <v>2</v>
      </c>
      <c r="F4982" t="s">
        <v>3833</v>
      </c>
      <c r="G4982">
        <v>4</v>
      </c>
      <c r="H4982" t="s">
        <v>3883</v>
      </c>
      <c r="I4982">
        <v>8</v>
      </c>
      <c r="J4982" t="s">
        <v>3833</v>
      </c>
      <c r="K4982" t="s">
        <v>3833</v>
      </c>
      <c r="L4982" t="s">
        <v>4708</v>
      </c>
    </row>
    <row r="4983" spans="1:12" x14ac:dyDescent="0.35">
      <c r="A4983" t="s">
        <v>1965</v>
      </c>
      <c r="B4983" t="s">
        <v>47</v>
      </c>
      <c r="C4983" t="s">
        <v>47</v>
      </c>
      <c r="D4983" t="s">
        <v>3838</v>
      </c>
      <c r="E4983">
        <v>2</v>
      </c>
      <c r="F4983" t="s">
        <v>3879</v>
      </c>
      <c r="G4983">
        <v>4</v>
      </c>
      <c r="H4983" t="s">
        <v>3883</v>
      </c>
      <c r="I4983">
        <v>8</v>
      </c>
      <c r="J4983" t="s">
        <v>36</v>
      </c>
      <c r="K4983" t="s">
        <v>17</v>
      </c>
      <c r="L4983" t="s">
        <v>4750</v>
      </c>
    </row>
    <row r="4984" spans="1:12" x14ac:dyDescent="0.35">
      <c r="A4984" t="s">
        <v>7661</v>
      </c>
      <c r="B4984" t="s">
        <v>24</v>
      </c>
      <c r="C4984" t="s">
        <v>24</v>
      </c>
      <c r="D4984" t="s">
        <v>3827</v>
      </c>
      <c r="E4984">
        <v>3</v>
      </c>
      <c r="F4984" t="s">
        <v>3828</v>
      </c>
      <c r="G4984">
        <v>3</v>
      </c>
      <c r="H4984" t="s">
        <v>3833</v>
      </c>
      <c r="I4984">
        <v>9</v>
      </c>
      <c r="J4984" t="s">
        <v>16</v>
      </c>
      <c r="K4984" t="s">
        <v>3825</v>
      </c>
      <c r="L4984" t="s">
        <v>4240</v>
      </c>
    </row>
    <row r="4985" spans="1:12" x14ac:dyDescent="0.35">
      <c r="A4985" t="s">
        <v>7662</v>
      </c>
      <c r="B4985" t="s">
        <v>50</v>
      </c>
      <c r="C4985" t="s">
        <v>50</v>
      </c>
      <c r="D4985" t="s">
        <v>3838</v>
      </c>
      <c r="E4985">
        <v>2</v>
      </c>
      <c r="F4985" t="s">
        <v>3828</v>
      </c>
      <c r="G4985">
        <v>3</v>
      </c>
      <c r="H4985" t="s">
        <v>3902</v>
      </c>
      <c r="I4985">
        <v>6</v>
      </c>
      <c r="J4985" t="s">
        <v>3833</v>
      </c>
      <c r="K4985" t="s">
        <v>26</v>
      </c>
      <c r="L4985" t="s">
        <v>4453</v>
      </c>
    </row>
    <row r="4986" spans="1:12" x14ac:dyDescent="0.35">
      <c r="A4986" t="s">
        <v>7663</v>
      </c>
      <c r="B4986" t="s">
        <v>15</v>
      </c>
      <c r="C4986" t="s">
        <v>15</v>
      </c>
      <c r="D4986" t="s">
        <v>3858</v>
      </c>
      <c r="E4986">
        <v>1</v>
      </c>
      <c r="F4986" t="s">
        <v>3842</v>
      </c>
      <c r="G4986">
        <v>2</v>
      </c>
      <c r="H4986" t="s">
        <v>3842</v>
      </c>
      <c r="I4986">
        <v>2</v>
      </c>
      <c r="J4986" t="s">
        <v>25</v>
      </c>
      <c r="K4986" t="s">
        <v>3833</v>
      </c>
      <c r="L4986" t="s">
        <v>3914</v>
      </c>
    </row>
    <row r="4987" spans="1:12" x14ac:dyDescent="0.35">
      <c r="A4987" t="s">
        <v>4518</v>
      </c>
      <c r="B4987" t="s">
        <v>3825</v>
      </c>
      <c r="C4987" t="s">
        <v>3826</v>
      </c>
      <c r="D4987" t="s">
        <v>3858</v>
      </c>
      <c r="E4987">
        <v>1</v>
      </c>
      <c r="F4987" t="s">
        <v>3879</v>
      </c>
      <c r="G4987">
        <v>4</v>
      </c>
      <c r="H4987" t="s">
        <v>3879</v>
      </c>
      <c r="I4987">
        <v>4</v>
      </c>
      <c r="J4987" t="s">
        <v>16</v>
      </c>
      <c r="K4987" t="s">
        <v>3833</v>
      </c>
      <c r="L4987" t="s">
        <v>4104</v>
      </c>
    </row>
    <row r="4988" spans="1:12" x14ac:dyDescent="0.35">
      <c r="A4988" t="s">
        <v>7664</v>
      </c>
      <c r="B4988" t="s">
        <v>58</v>
      </c>
      <c r="C4988" t="s">
        <v>58</v>
      </c>
      <c r="D4988" t="s">
        <v>3834</v>
      </c>
      <c r="E4988">
        <v>5</v>
      </c>
      <c r="F4988" t="s">
        <v>3879</v>
      </c>
      <c r="G4988">
        <v>4</v>
      </c>
      <c r="H4988" t="s">
        <v>3880</v>
      </c>
      <c r="I4988">
        <v>20</v>
      </c>
      <c r="J4988" t="s">
        <v>16</v>
      </c>
      <c r="K4988" t="s">
        <v>26</v>
      </c>
      <c r="L4988" t="s">
        <v>3825</v>
      </c>
    </row>
    <row r="4989" spans="1:12" x14ac:dyDescent="0.35">
      <c r="A4989" t="s">
        <v>1966</v>
      </c>
      <c r="B4989" t="s">
        <v>42</v>
      </c>
      <c r="C4989" t="s">
        <v>42</v>
      </c>
      <c r="D4989" t="s">
        <v>3827</v>
      </c>
      <c r="E4989">
        <v>3</v>
      </c>
      <c r="F4989" t="s">
        <v>3849</v>
      </c>
      <c r="G4989">
        <v>5</v>
      </c>
      <c r="H4989" t="s">
        <v>3835</v>
      </c>
      <c r="I4989">
        <v>15</v>
      </c>
      <c r="J4989" t="s">
        <v>25</v>
      </c>
      <c r="K4989" t="s">
        <v>17</v>
      </c>
      <c r="L4989" t="s">
        <v>3847</v>
      </c>
    </row>
    <row r="4990" spans="1:12" x14ac:dyDescent="0.35">
      <c r="A4990" t="s">
        <v>7665</v>
      </c>
      <c r="B4990" t="s">
        <v>15</v>
      </c>
      <c r="C4990" t="s">
        <v>15</v>
      </c>
      <c r="D4990" t="s">
        <v>3858</v>
      </c>
      <c r="E4990">
        <v>1</v>
      </c>
      <c r="F4990" t="s">
        <v>3842</v>
      </c>
      <c r="G4990">
        <v>2</v>
      </c>
      <c r="H4990" t="s">
        <v>3842</v>
      </c>
      <c r="I4990">
        <v>2</v>
      </c>
      <c r="J4990" t="s">
        <v>16</v>
      </c>
      <c r="K4990" t="s">
        <v>3825</v>
      </c>
      <c r="L4990" t="s">
        <v>3961</v>
      </c>
    </row>
    <row r="4991" spans="1:12" x14ac:dyDescent="0.35">
      <c r="A4991" t="s">
        <v>7666</v>
      </c>
      <c r="B4991" t="s">
        <v>58</v>
      </c>
      <c r="C4991" t="s">
        <v>58</v>
      </c>
      <c r="D4991" t="s">
        <v>3834</v>
      </c>
      <c r="E4991">
        <v>5</v>
      </c>
      <c r="F4991" t="s">
        <v>3879</v>
      </c>
      <c r="G4991">
        <v>4</v>
      </c>
      <c r="H4991" t="s">
        <v>3880</v>
      </c>
      <c r="I4991">
        <v>20</v>
      </c>
      <c r="J4991" t="s">
        <v>25</v>
      </c>
      <c r="K4991" t="s">
        <v>3833</v>
      </c>
      <c r="L4991" t="s">
        <v>3978</v>
      </c>
    </row>
    <row r="4992" spans="1:12" x14ac:dyDescent="0.35">
      <c r="A4992" t="s">
        <v>7667</v>
      </c>
      <c r="B4992" t="s">
        <v>42</v>
      </c>
      <c r="C4992" t="s">
        <v>42</v>
      </c>
      <c r="D4992" t="s">
        <v>3834</v>
      </c>
      <c r="E4992">
        <v>5</v>
      </c>
      <c r="F4992" t="s">
        <v>3830</v>
      </c>
      <c r="G4992">
        <v>5</v>
      </c>
      <c r="H4992" t="s">
        <v>3855</v>
      </c>
      <c r="I4992">
        <v>25</v>
      </c>
      <c r="J4992" t="s">
        <v>36</v>
      </c>
      <c r="K4992" t="s">
        <v>3833</v>
      </c>
      <c r="L4992" t="s">
        <v>3979</v>
      </c>
    </row>
    <row r="4993" spans="1:12" x14ac:dyDescent="0.35">
      <c r="A4993" t="s">
        <v>1967</v>
      </c>
      <c r="B4993" t="s">
        <v>47</v>
      </c>
      <c r="C4993" t="s">
        <v>47</v>
      </c>
      <c r="D4993" t="s">
        <v>3851</v>
      </c>
      <c r="E4993">
        <v>4</v>
      </c>
      <c r="F4993" t="s">
        <v>3879</v>
      </c>
      <c r="G4993">
        <v>4</v>
      </c>
      <c r="H4993" t="s">
        <v>3874</v>
      </c>
      <c r="I4993">
        <v>16</v>
      </c>
      <c r="J4993" t="s">
        <v>36</v>
      </c>
      <c r="K4993" t="s">
        <v>26</v>
      </c>
      <c r="L4993" t="s">
        <v>4792</v>
      </c>
    </row>
    <row r="4994" spans="1:12" x14ac:dyDescent="0.35">
      <c r="A4994" t="s">
        <v>7668</v>
      </c>
      <c r="B4994" t="s">
        <v>42</v>
      </c>
      <c r="C4994" t="s">
        <v>42</v>
      </c>
      <c r="D4994" t="s">
        <v>3838</v>
      </c>
      <c r="E4994">
        <v>2</v>
      </c>
      <c r="F4994" t="s">
        <v>3849</v>
      </c>
      <c r="G4994">
        <v>5</v>
      </c>
      <c r="H4994" t="s">
        <v>3843</v>
      </c>
      <c r="I4994">
        <v>10</v>
      </c>
      <c r="J4994" t="s">
        <v>16</v>
      </c>
      <c r="K4994" t="s">
        <v>3830</v>
      </c>
      <c r="L4994" t="s">
        <v>4450</v>
      </c>
    </row>
    <row r="4995" spans="1:12" x14ac:dyDescent="0.35">
      <c r="A4995" t="s">
        <v>7669</v>
      </c>
      <c r="B4995" t="s">
        <v>58</v>
      </c>
      <c r="C4995" t="s">
        <v>58</v>
      </c>
      <c r="D4995" t="s">
        <v>3827</v>
      </c>
      <c r="E4995">
        <v>3</v>
      </c>
      <c r="F4995" t="s">
        <v>3879</v>
      </c>
      <c r="G4995">
        <v>4</v>
      </c>
      <c r="H4995" t="s">
        <v>3852</v>
      </c>
      <c r="I4995">
        <v>12</v>
      </c>
      <c r="J4995" t="s">
        <v>3833</v>
      </c>
      <c r="K4995" t="s">
        <v>3830</v>
      </c>
      <c r="L4995" t="s">
        <v>3957</v>
      </c>
    </row>
    <row r="4996" spans="1:12" x14ac:dyDescent="0.35">
      <c r="A4996" t="s">
        <v>1968</v>
      </c>
      <c r="B4996" t="s">
        <v>31</v>
      </c>
      <c r="C4996" t="s">
        <v>31</v>
      </c>
      <c r="D4996" t="s">
        <v>3833</v>
      </c>
      <c r="E4996">
        <v>4</v>
      </c>
      <c r="F4996" t="s">
        <v>3846</v>
      </c>
      <c r="G4996">
        <v>1</v>
      </c>
      <c r="H4996" t="s">
        <v>3879</v>
      </c>
      <c r="I4996">
        <v>4</v>
      </c>
      <c r="J4996" t="s">
        <v>16</v>
      </c>
      <c r="K4996" t="s">
        <v>17</v>
      </c>
      <c r="L4996" t="s">
        <v>4500</v>
      </c>
    </row>
    <row r="4997" spans="1:12" x14ac:dyDescent="0.35">
      <c r="A4997" t="s">
        <v>4519</v>
      </c>
      <c r="B4997" t="s">
        <v>3833</v>
      </c>
      <c r="C4997" t="s">
        <v>3826</v>
      </c>
      <c r="D4997" t="s">
        <v>3827</v>
      </c>
      <c r="E4997">
        <v>3</v>
      </c>
      <c r="F4997" t="s">
        <v>3879</v>
      </c>
      <c r="G4997">
        <v>4</v>
      </c>
      <c r="H4997" t="s">
        <v>3852</v>
      </c>
      <c r="I4997">
        <v>12</v>
      </c>
      <c r="J4997" t="s">
        <v>25</v>
      </c>
      <c r="K4997" t="s">
        <v>17</v>
      </c>
      <c r="L4997" t="s">
        <v>4078</v>
      </c>
    </row>
    <row r="4998" spans="1:12" x14ac:dyDescent="0.35">
      <c r="A4998" t="s">
        <v>7670</v>
      </c>
      <c r="B4998" t="s">
        <v>47</v>
      </c>
      <c r="C4998" t="s">
        <v>47</v>
      </c>
      <c r="D4998" t="s">
        <v>3858</v>
      </c>
      <c r="E4998">
        <v>1</v>
      </c>
      <c r="F4998" t="s">
        <v>3879</v>
      </c>
      <c r="G4998">
        <v>4</v>
      </c>
      <c r="H4998" t="s">
        <v>3879</v>
      </c>
      <c r="I4998">
        <v>4</v>
      </c>
      <c r="J4998" t="s">
        <v>36</v>
      </c>
      <c r="K4998" t="s">
        <v>3833</v>
      </c>
      <c r="L4998" t="s">
        <v>3875</v>
      </c>
    </row>
    <row r="4999" spans="1:12" x14ac:dyDescent="0.35">
      <c r="A4999" t="s">
        <v>1969</v>
      </c>
      <c r="B4999" t="s">
        <v>42</v>
      </c>
      <c r="C4999" t="s">
        <v>42</v>
      </c>
      <c r="D4999" t="s">
        <v>3838</v>
      </c>
      <c r="E4999">
        <v>2</v>
      </c>
      <c r="F4999" t="s">
        <v>3849</v>
      </c>
      <c r="G4999">
        <v>5</v>
      </c>
      <c r="H4999" t="s">
        <v>3843</v>
      </c>
      <c r="I4999">
        <v>10</v>
      </c>
      <c r="J4999" t="s">
        <v>25</v>
      </c>
      <c r="K4999" t="s">
        <v>17</v>
      </c>
      <c r="L4999" t="s">
        <v>3853</v>
      </c>
    </row>
    <row r="5000" spans="1:12" x14ac:dyDescent="0.35">
      <c r="A5000" t="s">
        <v>4520</v>
      </c>
      <c r="B5000" t="s">
        <v>3830</v>
      </c>
      <c r="C5000" t="s">
        <v>15</v>
      </c>
      <c r="D5000" t="s">
        <v>3827</v>
      </c>
      <c r="E5000">
        <v>3</v>
      </c>
      <c r="F5000" t="s">
        <v>3842</v>
      </c>
      <c r="G5000">
        <v>2</v>
      </c>
      <c r="H5000" t="s">
        <v>3902</v>
      </c>
      <c r="I5000">
        <v>6</v>
      </c>
      <c r="J5000" t="s">
        <v>16</v>
      </c>
      <c r="K5000" t="s">
        <v>3833</v>
      </c>
      <c r="L5000" t="s">
        <v>4521</v>
      </c>
    </row>
    <row r="5001" spans="1:12" x14ac:dyDescent="0.35">
      <c r="A5001" t="s">
        <v>7671</v>
      </c>
      <c r="B5001" t="s">
        <v>58</v>
      </c>
      <c r="C5001" t="s">
        <v>58</v>
      </c>
      <c r="D5001" t="s">
        <v>3834</v>
      </c>
      <c r="E5001">
        <v>5</v>
      </c>
      <c r="F5001" t="s">
        <v>3833</v>
      </c>
      <c r="G5001">
        <v>4</v>
      </c>
      <c r="H5001" t="s">
        <v>3880</v>
      </c>
      <c r="I5001">
        <v>20</v>
      </c>
      <c r="J5001" t="s">
        <v>3833</v>
      </c>
      <c r="K5001" t="s">
        <v>3833</v>
      </c>
      <c r="L5001" t="s">
        <v>4400</v>
      </c>
    </row>
    <row r="5002" spans="1:12" x14ac:dyDescent="0.35">
      <c r="A5002" t="s">
        <v>1970</v>
      </c>
      <c r="B5002" t="s">
        <v>58</v>
      </c>
      <c r="C5002" t="s">
        <v>58</v>
      </c>
      <c r="D5002" t="s">
        <v>3827</v>
      </c>
      <c r="E5002">
        <v>3</v>
      </c>
      <c r="F5002" t="s">
        <v>3879</v>
      </c>
      <c r="G5002">
        <v>4</v>
      </c>
      <c r="H5002" t="s">
        <v>3852</v>
      </c>
      <c r="I5002">
        <v>12</v>
      </c>
      <c r="J5002" t="s">
        <v>16</v>
      </c>
      <c r="K5002" t="s">
        <v>17</v>
      </c>
      <c r="L5002" t="s">
        <v>4087</v>
      </c>
    </row>
    <row r="5003" spans="1:12" x14ac:dyDescent="0.35">
      <c r="A5003" t="s">
        <v>1971</v>
      </c>
      <c r="B5003" t="s">
        <v>50</v>
      </c>
      <c r="C5003" t="s">
        <v>50</v>
      </c>
      <c r="D5003" t="s">
        <v>3838</v>
      </c>
      <c r="E5003">
        <v>2</v>
      </c>
      <c r="F5003" t="s">
        <v>3830</v>
      </c>
      <c r="G5003">
        <v>3</v>
      </c>
      <c r="H5003" t="s">
        <v>3902</v>
      </c>
      <c r="I5003">
        <v>6</v>
      </c>
      <c r="J5003" t="s">
        <v>36</v>
      </c>
      <c r="K5003" t="s">
        <v>17</v>
      </c>
      <c r="L5003" t="s">
        <v>5154</v>
      </c>
    </row>
    <row r="5004" spans="1:12" x14ac:dyDescent="0.35">
      <c r="A5004" t="s">
        <v>7672</v>
      </c>
      <c r="B5004" t="s">
        <v>15</v>
      </c>
      <c r="C5004" t="s">
        <v>15</v>
      </c>
      <c r="D5004" t="s">
        <v>3838</v>
      </c>
      <c r="E5004">
        <v>2</v>
      </c>
      <c r="F5004" t="s">
        <v>3842</v>
      </c>
      <c r="G5004">
        <v>2</v>
      </c>
      <c r="H5004" t="s">
        <v>3879</v>
      </c>
      <c r="I5004">
        <v>4</v>
      </c>
      <c r="J5004" t="s">
        <v>3833</v>
      </c>
      <c r="K5004" t="s">
        <v>17</v>
      </c>
      <c r="L5004" t="s">
        <v>4235</v>
      </c>
    </row>
    <row r="5005" spans="1:12" x14ac:dyDescent="0.35">
      <c r="A5005" t="s">
        <v>7673</v>
      </c>
      <c r="B5005" t="s">
        <v>31</v>
      </c>
      <c r="C5005" t="s">
        <v>31</v>
      </c>
      <c r="D5005" t="s">
        <v>3838</v>
      </c>
      <c r="E5005">
        <v>2</v>
      </c>
      <c r="F5005" t="s">
        <v>3846</v>
      </c>
      <c r="G5005">
        <v>1</v>
      </c>
      <c r="H5005" t="s">
        <v>3842</v>
      </c>
      <c r="I5005">
        <v>2</v>
      </c>
      <c r="J5005" t="s">
        <v>36</v>
      </c>
      <c r="K5005" t="s">
        <v>26</v>
      </c>
      <c r="L5005" t="s">
        <v>3833</v>
      </c>
    </row>
    <row r="5006" spans="1:12" x14ac:dyDescent="0.35">
      <c r="A5006" t="s">
        <v>7674</v>
      </c>
      <c r="B5006" t="s">
        <v>15</v>
      </c>
      <c r="C5006" t="s">
        <v>15</v>
      </c>
      <c r="D5006" t="s">
        <v>3858</v>
      </c>
      <c r="E5006">
        <v>1</v>
      </c>
      <c r="F5006" t="s">
        <v>3842</v>
      </c>
      <c r="G5006">
        <v>2</v>
      </c>
      <c r="H5006" t="s">
        <v>3842</v>
      </c>
      <c r="I5006">
        <v>2</v>
      </c>
      <c r="J5006" t="s">
        <v>3833</v>
      </c>
      <c r="K5006" t="s">
        <v>26</v>
      </c>
      <c r="L5006" t="s">
        <v>4314</v>
      </c>
    </row>
    <row r="5007" spans="1:12" x14ac:dyDescent="0.35">
      <c r="A5007" t="s">
        <v>7675</v>
      </c>
      <c r="B5007" t="s">
        <v>84</v>
      </c>
      <c r="C5007" t="s">
        <v>84</v>
      </c>
      <c r="D5007" t="s">
        <v>3834</v>
      </c>
      <c r="E5007">
        <v>5</v>
      </c>
      <c r="F5007" t="s">
        <v>3825</v>
      </c>
      <c r="G5007">
        <v>1.5</v>
      </c>
      <c r="H5007" t="s">
        <v>3899</v>
      </c>
      <c r="I5007">
        <v>7.5</v>
      </c>
      <c r="J5007" t="s">
        <v>36</v>
      </c>
      <c r="K5007" t="s">
        <v>3833</v>
      </c>
      <c r="L5007" t="s">
        <v>3975</v>
      </c>
    </row>
    <row r="5008" spans="1:12" x14ac:dyDescent="0.35">
      <c r="A5008" t="s">
        <v>7676</v>
      </c>
      <c r="B5008" t="s">
        <v>47</v>
      </c>
      <c r="C5008" t="s">
        <v>47</v>
      </c>
      <c r="D5008" t="s">
        <v>3851</v>
      </c>
      <c r="E5008">
        <v>4</v>
      </c>
      <c r="F5008" t="s">
        <v>3879</v>
      </c>
      <c r="G5008">
        <v>4</v>
      </c>
      <c r="H5008" t="s">
        <v>3874</v>
      </c>
      <c r="I5008">
        <v>16</v>
      </c>
      <c r="J5008" t="s">
        <v>3833</v>
      </c>
      <c r="K5008" t="s">
        <v>17</v>
      </c>
      <c r="L5008" t="s">
        <v>4253</v>
      </c>
    </row>
    <row r="5009" spans="1:12" x14ac:dyDescent="0.35">
      <c r="A5009" t="s">
        <v>1972</v>
      </c>
      <c r="B5009" t="s">
        <v>31</v>
      </c>
      <c r="C5009" t="s">
        <v>31</v>
      </c>
      <c r="D5009" t="s">
        <v>3851</v>
      </c>
      <c r="E5009">
        <v>4</v>
      </c>
      <c r="F5009" t="s">
        <v>3846</v>
      </c>
      <c r="G5009">
        <v>1</v>
      </c>
      <c r="H5009" t="s">
        <v>3879</v>
      </c>
      <c r="I5009">
        <v>4</v>
      </c>
      <c r="J5009" t="s">
        <v>25</v>
      </c>
      <c r="K5009" t="s">
        <v>26</v>
      </c>
      <c r="L5009" t="s">
        <v>5181</v>
      </c>
    </row>
    <row r="5010" spans="1:12" x14ac:dyDescent="0.35">
      <c r="A5010" t="s">
        <v>1973</v>
      </c>
      <c r="B5010" t="s">
        <v>24</v>
      </c>
      <c r="C5010" t="s">
        <v>24</v>
      </c>
      <c r="D5010" t="s">
        <v>3834</v>
      </c>
      <c r="E5010">
        <v>5</v>
      </c>
      <c r="F5010" t="s">
        <v>3828</v>
      </c>
      <c r="G5010">
        <v>3</v>
      </c>
      <c r="H5010" t="s">
        <v>3835</v>
      </c>
      <c r="I5010">
        <v>15</v>
      </c>
      <c r="J5010" t="s">
        <v>36</v>
      </c>
      <c r="K5010" t="s">
        <v>26</v>
      </c>
      <c r="L5010" t="s">
        <v>5003</v>
      </c>
    </row>
    <row r="5011" spans="1:12" x14ac:dyDescent="0.35">
      <c r="A5011" t="s">
        <v>7677</v>
      </c>
      <c r="B5011" t="s">
        <v>84</v>
      </c>
      <c r="C5011" t="s">
        <v>84</v>
      </c>
      <c r="D5011" t="s">
        <v>3851</v>
      </c>
      <c r="E5011">
        <v>4</v>
      </c>
      <c r="F5011" t="s">
        <v>3839</v>
      </c>
      <c r="G5011">
        <v>1.5</v>
      </c>
      <c r="H5011" t="s">
        <v>3902</v>
      </c>
      <c r="I5011">
        <v>6</v>
      </c>
      <c r="J5011" t="s">
        <v>3830</v>
      </c>
      <c r="K5011" t="s">
        <v>26</v>
      </c>
      <c r="L5011" t="s">
        <v>4061</v>
      </c>
    </row>
    <row r="5012" spans="1:12" x14ac:dyDescent="0.35">
      <c r="A5012" t="s">
        <v>7678</v>
      </c>
      <c r="B5012" t="s">
        <v>50</v>
      </c>
      <c r="C5012" t="s">
        <v>50</v>
      </c>
      <c r="D5012" t="s">
        <v>3851</v>
      </c>
      <c r="E5012">
        <v>4</v>
      </c>
      <c r="F5012" t="s">
        <v>3828</v>
      </c>
      <c r="G5012">
        <v>3</v>
      </c>
      <c r="H5012" t="s">
        <v>3852</v>
      </c>
      <c r="I5012">
        <v>12</v>
      </c>
      <c r="J5012" t="s">
        <v>3833</v>
      </c>
      <c r="K5012" t="s">
        <v>26</v>
      </c>
      <c r="L5012" t="s">
        <v>3927</v>
      </c>
    </row>
    <row r="5013" spans="1:12" x14ac:dyDescent="0.35">
      <c r="A5013" t="s">
        <v>1974</v>
      </c>
      <c r="B5013" t="s">
        <v>42</v>
      </c>
      <c r="C5013" t="s">
        <v>42</v>
      </c>
      <c r="D5013" t="s">
        <v>3858</v>
      </c>
      <c r="E5013">
        <v>1</v>
      </c>
      <c r="F5013" t="s">
        <v>3833</v>
      </c>
      <c r="G5013">
        <v>5</v>
      </c>
      <c r="H5013" t="s">
        <v>3849</v>
      </c>
      <c r="I5013">
        <v>5</v>
      </c>
      <c r="J5013" t="s">
        <v>16</v>
      </c>
      <c r="K5013" t="s">
        <v>26</v>
      </c>
      <c r="L5013" t="s">
        <v>4735</v>
      </c>
    </row>
    <row r="5014" spans="1:12" x14ac:dyDescent="0.35">
      <c r="A5014" t="s">
        <v>1975</v>
      </c>
      <c r="B5014" t="s">
        <v>50</v>
      </c>
      <c r="C5014" t="s">
        <v>50</v>
      </c>
      <c r="D5014" t="s">
        <v>3858</v>
      </c>
      <c r="E5014">
        <v>1</v>
      </c>
      <c r="F5014" t="s">
        <v>3828</v>
      </c>
      <c r="G5014">
        <v>3</v>
      </c>
      <c r="H5014" t="s">
        <v>3828</v>
      </c>
      <c r="I5014">
        <v>3</v>
      </c>
      <c r="J5014" t="s">
        <v>25</v>
      </c>
      <c r="K5014" t="s">
        <v>26</v>
      </c>
      <c r="L5014" t="s">
        <v>4251</v>
      </c>
    </row>
    <row r="5015" spans="1:12" x14ac:dyDescent="0.35">
      <c r="A5015" t="s">
        <v>4522</v>
      </c>
      <c r="B5015" t="s">
        <v>3830</v>
      </c>
      <c r="C5015" t="s">
        <v>15</v>
      </c>
      <c r="D5015" t="s">
        <v>3830</v>
      </c>
      <c r="E5015">
        <v>1</v>
      </c>
      <c r="F5015" t="s">
        <v>3842</v>
      </c>
      <c r="G5015">
        <v>2</v>
      </c>
      <c r="H5015" t="s">
        <v>3842</v>
      </c>
      <c r="I5015">
        <v>2</v>
      </c>
      <c r="J5015" t="s">
        <v>16</v>
      </c>
      <c r="K5015" t="s">
        <v>3833</v>
      </c>
      <c r="L5015" t="s">
        <v>4087</v>
      </c>
    </row>
    <row r="5016" spans="1:12" x14ac:dyDescent="0.35">
      <c r="A5016" t="s">
        <v>4523</v>
      </c>
      <c r="B5016" t="s">
        <v>3833</v>
      </c>
      <c r="C5016" t="s">
        <v>3826</v>
      </c>
      <c r="D5016" t="s">
        <v>3827</v>
      </c>
      <c r="E5016">
        <v>3</v>
      </c>
      <c r="F5016" t="s">
        <v>3828</v>
      </c>
      <c r="G5016">
        <v>3</v>
      </c>
      <c r="H5016" t="s">
        <v>3829</v>
      </c>
      <c r="I5016">
        <v>9</v>
      </c>
      <c r="J5016" t="s">
        <v>25</v>
      </c>
      <c r="K5016" t="s">
        <v>3833</v>
      </c>
      <c r="L5016" t="s">
        <v>4102</v>
      </c>
    </row>
    <row r="5017" spans="1:12" x14ac:dyDescent="0.35">
      <c r="A5017" t="s">
        <v>7679</v>
      </c>
      <c r="B5017" t="s">
        <v>42</v>
      </c>
      <c r="C5017" t="s">
        <v>42</v>
      </c>
      <c r="D5017" t="s">
        <v>3858</v>
      </c>
      <c r="E5017">
        <v>1</v>
      </c>
      <c r="F5017" t="s">
        <v>3849</v>
      </c>
      <c r="G5017">
        <v>5</v>
      </c>
      <c r="H5017" t="s">
        <v>3849</v>
      </c>
      <c r="I5017">
        <v>5</v>
      </c>
      <c r="J5017" t="s">
        <v>16</v>
      </c>
      <c r="K5017" t="s">
        <v>3833</v>
      </c>
      <c r="L5017" t="s">
        <v>3840</v>
      </c>
    </row>
    <row r="5018" spans="1:12" x14ac:dyDescent="0.35">
      <c r="A5018" t="s">
        <v>7680</v>
      </c>
      <c r="B5018" t="s">
        <v>31</v>
      </c>
      <c r="C5018" t="s">
        <v>31</v>
      </c>
      <c r="D5018" t="s">
        <v>3834</v>
      </c>
      <c r="E5018">
        <v>5</v>
      </c>
      <c r="F5018" t="s">
        <v>3846</v>
      </c>
      <c r="G5018">
        <v>1</v>
      </c>
      <c r="H5018" t="s">
        <v>3849</v>
      </c>
      <c r="I5018">
        <v>5</v>
      </c>
      <c r="J5018" t="s">
        <v>25</v>
      </c>
      <c r="K5018" t="s">
        <v>3833</v>
      </c>
      <c r="L5018" t="s">
        <v>4405</v>
      </c>
    </row>
    <row r="5019" spans="1:12" x14ac:dyDescent="0.35">
      <c r="A5019" t="s">
        <v>7681</v>
      </c>
      <c r="B5019" t="s">
        <v>58</v>
      </c>
      <c r="C5019" t="s">
        <v>58</v>
      </c>
      <c r="D5019" t="s">
        <v>3858</v>
      </c>
      <c r="E5019">
        <v>1</v>
      </c>
      <c r="F5019" t="s">
        <v>3879</v>
      </c>
      <c r="G5019">
        <v>4</v>
      </c>
      <c r="H5019" t="s">
        <v>3879</v>
      </c>
      <c r="I5019">
        <v>4</v>
      </c>
      <c r="J5019" t="s">
        <v>36</v>
      </c>
      <c r="K5019" t="s">
        <v>3833</v>
      </c>
      <c r="L5019" t="s">
        <v>3912</v>
      </c>
    </row>
    <row r="5020" spans="1:12" x14ac:dyDescent="0.35">
      <c r="A5020" t="s">
        <v>7682</v>
      </c>
      <c r="B5020" t="s">
        <v>24</v>
      </c>
      <c r="C5020" t="s">
        <v>24</v>
      </c>
      <c r="D5020" t="s">
        <v>3827</v>
      </c>
      <c r="E5020">
        <v>3</v>
      </c>
      <c r="F5020" t="s">
        <v>3828</v>
      </c>
      <c r="G5020">
        <v>3</v>
      </c>
      <c r="H5020" t="s">
        <v>3829</v>
      </c>
      <c r="I5020">
        <v>9</v>
      </c>
      <c r="J5020" t="s">
        <v>3833</v>
      </c>
      <c r="K5020" t="s">
        <v>3830</v>
      </c>
      <c r="L5020" t="s">
        <v>4309</v>
      </c>
    </row>
    <row r="5021" spans="1:12" x14ac:dyDescent="0.35">
      <c r="A5021" t="s">
        <v>7683</v>
      </c>
      <c r="B5021" t="s">
        <v>42</v>
      </c>
      <c r="C5021" t="s">
        <v>42</v>
      </c>
      <c r="D5021" t="s">
        <v>3851</v>
      </c>
      <c r="E5021">
        <v>4</v>
      </c>
      <c r="F5021" t="s">
        <v>3849</v>
      </c>
      <c r="G5021">
        <v>5</v>
      </c>
      <c r="H5021" t="s">
        <v>3880</v>
      </c>
      <c r="I5021">
        <v>20</v>
      </c>
      <c r="J5021" t="s">
        <v>3833</v>
      </c>
      <c r="K5021" t="s">
        <v>26</v>
      </c>
      <c r="L5021" t="s">
        <v>3903</v>
      </c>
    </row>
    <row r="5022" spans="1:12" x14ac:dyDescent="0.35">
      <c r="A5022" t="s">
        <v>7684</v>
      </c>
      <c r="B5022" t="s">
        <v>50</v>
      </c>
      <c r="C5022" t="s">
        <v>50</v>
      </c>
      <c r="D5022" t="s">
        <v>3838</v>
      </c>
      <c r="E5022">
        <v>2</v>
      </c>
      <c r="F5022" t="s">
        <v>3828</v>
      </c>
      <c r="G5022">
        <v>3</v>
      </c>
      <c r="H5022" t="s">
        <v>3902</v>
      </c>
      <c r="I5022">
        <v>6</v>
      </c>
      <c r="J5022" t="s">
        <v>25</v>
      </c>
      <c r="K5022" t="s">
        <v>3833</v>
      </c>
      <c r="L5022" t="s">
        <v>4414</v>
      </c>
    </row>
    <row r="5023" spans="1:12" x14ac:dyDescent="0.35">
      <c r="A5023" t="s">
        <v>1976</v>
      </c>
      <c r="B5023" t="s">
        <v>50</v>
      </c>
      <c r="C5023" t="s">
        <v>50</v>
      </c>
      <c r="D5023" t="s">
        <v>3851</v>
      </c>
      <c r="E5023">
        <v>4</v>
      </c>
      <c r="F5023" t="s">
        <v>3828</v>
      </c>
      <c r="G5023">
        <v>3</v>
      </c>
      <c r="H5023" t="s">
        <v>3852</v>
      </c>
      <c r="I5023">
        <v>12</v>
      </c>
      <c r="J5023" t="s">
        <v>36</v>
      </c>
      <c r="K5023" t="s">
        <v>17</v>
      </c>
      <c r="L5023" t="s">
        <v>4289</v>
      </c>
    </row>
    <row r="5024" spans="1:12" x14ac:dyDescent="0.35">
      <c r="A5024" t="s">
        <v>1977</v>
      </c>
      <c r="B5024" t="s">
        <v>47</v>
      </c>
      <c r="C5024" t="s">
        <v>47</v>
      </c>
      <c r="D5024" t="s">
        <v>3838</v>
      </c>
      <c r="E5024">
        <v>2</v>
      </c>
      <c r="F5024" t="s">
        <v>3879</v>
      </c>
      <c r="G5024">
        <v>4</v>
      </c>
      <c r="H5024" t="s">
        <v>3830</v>
      </c>
      <c r="I5024">
        <v>8</v>
      </c>
      <c r="J5024" t="s">
        <v>16</v>
      </c>
      <c r="K5024" t="s">
        <v>17</v>
      </c>
      <c r="L5024" t="s">
        <v>4293</v>
      </c>
    </row>
    <row r="5025" spans="1:12" x14ac:dyDescent="0.35">
      <c r="A5025" t="s">
        <v>7685</v>
      </c>
      <c r="B5025" t="s">
        <v>31</v>
      </c>
      <c r="C5025" t="s">
        <v>31</v>
      </c>
      <c r="D5025" t="s">
        <v>3838</v>
      </c>
      <c r="E5025">
        <v>2</v>
      </c>
      <c r="F5025" t="s">
        <v>3846</v>
      </c>
      <c r="G5025">
        <v>1</v>
      </c>
      <c r="H5025" t="s">
        <v>3842</v>
      </c>
      <c r="I5025">
        <v>2</v>
      </c>
      <c r="J5025" t="s">
        <v>3833</v>
      </c>
      <c r="K5025" t="s">
        <v>3833</v>
      </c>
      <c r="L5025" t="s">
        <v>3997</v>
      </c>
    </row>
    <row r="5026" spans="1:12" x14ac:dyDescent="0.35">
      <c r="A5026" t="s">
        <v>7686</v>
      </c>
      <c r="B5026" t="s">
        <v>58</v>
      </c>
      <c r="C5026" t="s">
        <v>58</v>
      </c>
      <c r="D5026" t="s">
        <v>3825</v>
      </c>
      <c r="E5026">
        <v>3</v>
      </c>
      <c r="F5026" t="s">
        <v>3879</v>
      </c>
      <c r="G5026">
        <v>4</v>
      </c>
      <c r="H5026" t="s">
        <v>3852</v>
      </c>
      <c r="I5026">
        <v>12</v>
      </c>
      <c r="J5026" t="s">
        <v>36</v>
      </c>
      <c r="K5026" t="s">
        <v>3833</v>
      </c>
      <c r="L5026" t="s">
        <v>4487</v>
      </c>
    </row>
    <row r="5027" spans="1:12" x14ac:dyDescent="0.35">
      <c r="A5027" t="s">
        <v>7687</v>
      </c>
      <c r="B5027" t="s">
        <v>84</v>
      </c>
      <c r="C5027" t="s">
        <v>84</v>
      </c>
      <c r="D5027" t="s">
        <v>3858</v>
      </c>
      <c r="E5027">
        <v>1</v>
      </c>
      <c r="F5027" t="s">
        <v>3839</v>
      </c>
      <c r="G5027">
        <v>1.5</v>
      </c>
      <c r="H5027" t="s">
        <v>3839</v>
      </c>
      <c r="I5027">
        <v>1.5</v>
      </c>
      <c r="J5027" t="s">
        <v>3833</v>
      </c>
      <c r="K5027" t="s">
        <v>26</v>
      </c>
      <c r="L5027" t="s">
        <v>4418</v>
      </c>
    </row>
    <row r="5028" spans="1:12" x14ac:dyDescent="0.35">
      <c r="A5028" t="s">
        <v>7688</v>
      </c>
      <c r="B5028" t="s">
        <v>47</v>
      </c>
      <c r="C5028" t="s">
        <v>47</v>
      </c>
      <c r="D5028" t="s">
        <v>3858</v>
      </c>
      <c r="E5028">
        <v>1</v>
      </c>
      <c r="F5028" t="s">
        <v>3879</v>
      </c>
      <c r="G5028">
        <v>4</v>
      </c>
      <c r="H5028" t="s">
        <v>3879</v>
      </c>
      <c r="I5028">
        <v>4</v>
      </c>
      <c r="J5028" t="s">
        <v>3825</v>
      </c>
      <c r="K5028" t="s">
        <v>26</v>
      </c>
      <c r="L5028" t="s">
        <v>3926</v>
      </c>
    </row>
    <row r="5029" spans="1:12" x14ac:dyDescent="0.35">
      <c r="A5029" t="s">
        <v>7689</v>
      </c>
      <c r="B5029" t="s">
        <v>47</v>
      </c>
      <c r="C5029" t="s">
        <v>47</v>
      </c>
      <c r="D5029" t="s">
        <v>3827</v>
      </c>
      <c r="E5029">
        <v>3</v>
      </c>
      <c r="F5029" t="s">
        <v>3879</v>
      </c>
      <c r="G5029">
        <v>4</v>
      </c>
      <c r="H5029" t="s">
        <v>3852</v>
      </c>
      <c r="I5029">
        <v>12</v>
      </c>
      <c r="J5029" t="s">
        <v>36</v>
      </c>
      <c r="K5029" t="s">
        <v>3833</v>
      </c>
      <c r="L5029" t="s">
        <v>3944</v>
      </c>
    </row>
    <row r="5030" spans="1:12" x14ac:dyDescent="0.35">
      <c r="A5030" t="s">
        <v>1978</v>
      </c>
      <c r="B5030" t="s">
        <v>47</v>
      </c>
      <c r="C5030" t="s">
        <v>47</v>
      </c>
      <c r="D5030" t="s">
        <v>3834</v>
      </c>
      <c r="E5030">
        <v>5</v>
      </c>
      <c r="F5030" t="s">
        <v>3879</v>
      </c>
      <c r="G5030">
        <v>4</v>
      </c>
      <c r="H5030" t="s">
        <v>3880</v>
      </c>
      <c r="I5030">
        <v>20</v>
      </c>
      <c r="J5030" t="s">
        <v>25</v>
      </c>
      <c r="K5030" t="s">
        <v>26</v>
      </c>
      <c r="L5030" t="s">
        <v>3993</v>
      </c>
    </row>
    <row r="5031" spans="1:12" x14ac:dyDescent="0.35">
      <c r="A5031" t="s">
        <v>1979</v>
      </c>
      <c r="B5031" t="s">
        <v>84</v>
      </c>
      <c r="C5031" t="s">
        <v>84</v>
      </c>
      <c r="D5031" t="s">
        <v>3858</v>
      </c>
      <c r="E5031">
        <v>1</v>
      </c>
      <c r="F5031" t="s">
        <v>3839</v>
      </c>
      <c r="G5031">
        <v>1.5</v>
      </c>
      <c r="H5031" t="s">
        <v>3839</v>
      </c>
      <c r="I5031">
        <v>1.5</v>
      </c>
      <c r="J5031" t="s">
        <v>16</v>
      </c>
      <c r="K5031" t="s">
        <v>17</v>
      </c>
      <c r="L5031" t="s">
        <v>4855</v>
      </c>
    </row>
    <row r="5032" spans="1:12" x14ac:dyDescent="0.35">
      <c r="A5032" t="s">
        <v>7690</v>
      </c>
      <c r="B5032" t="s">
        <v>47</v>
      </c>
      <c r="C5032" t="s">
        <v>47</v>
      </c>
      <c r="D5032" t="s">
        <v>3858</v>
      </c>
      <c r="E5032">
        <v>1</v>
      </c>
      <c r="F5032" t="s">
        <v>3879</v>
      </c>
      <c r="G5032">
        <v>4</v>
      </c>
      <c r="H5032" t="s">
        <v>3879</v>
      </c>
      <c r="I5032">
        <v>4</v>
      </c>
      <c r="J5032" t="s">
        <v>3833</v>
      </c>
      <c r="K5032" t="s">
        <v>26</v>
      </c>
      <c r="L5032" t="s">
        <v>4282</v>
      </c>
    </row>
    <row r="5033" spans="1:12" x14ac:dyDescent="0.35">
      <c r="A5033" t="s">
        <v>7691</v>
      </c>
      <c r="B5033" t="s">
        <v>15</v>
      </c>
      <c r="C5033" t="s">
        <v>15</v>
      </c>
      <c r="D5033" t="s">
        <v>3858</v>
      </c>
      <c r="E5033">
        <v>1</v>
      </c>
      <c r="F5033" t="s">
        <v>3842</v>
      </c>
      <c r="G5033">
        <v>2</v>
      </c>
      <c r="H5033" t="s">
        <v>3842</v>
      </c>
      <c r="I5033">
        <v>2</v>
      </c>
      <c r="J5033" t="s">
        <v>3833</v>
      </c>
      <c r="K5033" t="s">
        <v>3833</v>
      </c>
      <c r="L5033" t="s">
        <v>3950</v>
      </c>
    </row>
    <row r="5034" spans="1:12" x14ac:dyDescent="0.35">
      <c r="A5034" t="s">
        <v>1980</v>
      </c>
      <c r="B5034" t="s">
        <v>3825</v>
      </c>
      <c r="C5034" t="s">
        <v>84</v>
      </c>
      <c r="D5034" t="s">
        <v>3827</v>
      </c>
      <c r="E5034">
        <v>3</v>
      </c>
      <c r="F5034" t="s">
        <v>3839</v>
      </c>
      <c r="G5034">
        <v>1.5</v>
      </c>
      <c r="H5034" t="s">
        <v>4060</v>
      </c>
      <c r="I5034">
        <v>4.5</v>
      </c>
      <c r="J5034" t="s">
        <v>16</v>
      </c>
      <c r="K5034" t="s">
        <v>26</v>
      </c>
      <c r="L5034" t="s">
        <v>3861</v>
      </c>
    </row>
    <row r="5035" spans="1:12" x14ac:dyDescent="0.35">
      <c r="A5035" t="s">
        <v>7692</v>
      </c>
      <c r="B5035" t="s">
        <v>24</v>
      </c>
      <c r="C5035" t="s">
        <v>24</v>
      </c>
      <c r="D5035" t="s">
        <v>3838</v>
      </c>
      <c r="E5035">
        <v>2</v>
      </c>
      <c r="F5035" t="s">
        <v>3828</v>
      </c>
      <c r="G5035">
        <v>3</v>
      </c>
      <c r="H5035" t="s">
        <v>3902</v>
      </c>
      <c r="I5035">
        <v>6</v>
      </c>
      <c r="J5035" t="s">
        <v>3830</v>
      </c>
      <c r="K5035" t="s">
        <v>3833</v>
      </c>
      <c r="L5035" t="s">
        <v>4166</v>
      </c>
    </row>
    <row r="5036" spans="1:12" x14ac:dyDescent="0.35">
      <c r="A5036" t="s">
        <v>1981</v>
      </c>
      <c r="B5036" t="s">
        <v>58</v>
      </c>
      <c r="C5036" t="s">
        <v>58</v>
      </c>
      <c r="D5036" t="s">
        <v>3851</v>
      </c>
      <c r="E5036">
        <v>4</v>
      </c>
      <c r="F5036" t="s">
        <v>3879</v>
      </c>
      <c r="G5036">
        <v>4</v>
      </c>
      <c r="H5036" t="s">
        <v>3874</v>
      </c>
      <c r="I5036">
        <v>16</v>
      </c>
      <c r="J5036" t="s">
        <v>25</v>
      </c>
      <c r="K5036" t="s">
        <v>17</v>
      </c>
      <c r="L5036" t="s">
        <v>4524</v>
      </c>
    </row>
    <row r="5037" spans="1:12" x14ac:dyDescent="0.35">
      <c r="A5037" t="s">
        <v>1982</v>
      </c>
      <c r="B5037" t="s">
        <v>50</v>
      </c>
      <c r="C5037" t="s">
        <v>50</v>
      </c>
      <c r="D5037" t="s">
        <v>3838</v>
      </c>
      <c r="E5037">
        <v>2</v>
      </c>
      <c r="F5037" t="s">
        <v>3828</v>
      </c>
      <c r="G5037">
        <v>3</v>
      </c>
      <c r="H5037" t="s">
        <v>3902</v>
      </c>
      <c r="I5037">
        <v>6</v>
      </c>
      <c r="J5037" t="s">
        <v>25</v>
      </c>
      <c r="K5037" t="s">
        <v>17</v>
      </c>
      <c r="L5037" t="s">
        <v>4314</v>
      </c>
    </row>
    <row r="5038" spans="1:12" x14ac:dyDescent="0.35">
      <c r="A5038" t="s">
        <v>7693</v>
      </c>
      <c r="B5038" t="s">
        <v>31</v>
      </c>
      <c r="C5038" t="s">
        <v>31</v>
      </c>
      <c r="D5038" t="s">
        <v>3838</v>
      </c>
      <c r="E5038">
        <v>2</v>
      </c>
      <c r="F5038" t="s">
        <v>3846</v>
      </c>
      <c r="G5038">
        <v>1</v>
      </c>
      <c r="H5038" t="s">
        <v>3842</v>
      </c>
      <c r="I5038">
        <v>2</v>
      </c>
      <c r="J5038" t="s">
        <v>3833</v>
      </c>
      <c r="K5038" t="s">
        <v>3833</v>
      </c>
      <c r="L5038" t="s">
        <v>4974</v>
      </c>
    </row>
    <row r="5039" spans="1:12" x14ac:dyDescent="0.35">
      <c r="A5039" t="s">
        <v>7694</v>
      </c>
      <c r="B5039" t="s">
        <v>50</v>
      </c>
      <c r="C5039" t="s">
        <v>50</v>
      </c>
      <c r="D5039" t="s">
        <v>3838</v>
      </c>
      <c r="E5039">
        <v>2</v>
      </c>
      <c r="F5039" t="s">
        <v>3828</v>
      </c>
      <c r="G5039">
        <v>3</v>
      </c>
      <c r="H5039" t="s">
        <v>3902</v>
      </c>
      <c r="I5039">
        <v>6</v>
      </c>
      <c r="J5039" t="s">
        <v>36</v>
      </c>
      <c r="K5039" t="s">
        <v>17</v>
      </c>
      <c r="L5039" t="s">
        <v>3825</v>
      </c>
    </row>
    <row r="5040" spans="1:12" x14ac:dyDescent="0.35">
      <c r="A5040" t="s">
        <v>1983</v>
      </c>
      <c r="B5040" t="s">
        <v>3830</v>
      </c>
      <c r="C5040" t="s">
        <v>84</v>
      </c>
      <c r="D5040" t="s">
        <v>3838</v>
      </c>
      <c r="E5040">
        <v>2</v>
      </c>
      <c r="F5040" t="s">
        <v>3839</v>
      </c>
      <c r="G5040">
        <v>1.5</v>
      </c>
      <c r="H5040" t="s">
        <v>3828</v>
      </c>
      <c r="I5040">
        <v>3</v>
      </c>
      <c r="J5040" t="s">
        <v>16</v>
      </c>
      <c r="K5040" t="s">
        <v>26</v>
      </c>
      <c r="L5040" t="s">
        <v>4524</v>
      </c>
    </row>
    <row r="5041" spans="1:12" x14ac:dyDescent="0.35">
      <c r="A5041" t="s">
        <v>1984</v>
      </c>
      <c r="B5041" t="s">
        <v>3830</v>
      </c>
      <c r="C5041" t="s">
        <v>15</v>
      </c>
      <c r="D5041" t="s">
        <v>3834</v>
      </c>
      <c r="E5041">
        <v>5</v>
      </c>
      <c r="F5041" t="s">
        <v>3833</v>
      </c>
      <c r="G5041">
        <v>2</v>
      </c>
      <c r="H5041" t="s">
        <v>3843</v>
      </c>
      <c r="I5041">
        <v>10</v>
      </c>
      <c r="J5041" t="s">
        <v>16</v>
      </c>
      <c r="K5041" t="s">
        <v>17</v>
      </c>
      <c r="L5041" t="s">
        <v>4022</v>
      </c>
    </row>
    <row r="5042" spans="1:12" x14ac:dyDescent="0.35">
      <c r="A5042" t="s">
        <v>7695</v>
      </c>
      <c r="B5042" t="s">
        <v>47</v>
      </c>
      <c r="C5042" t="s">
        <v>47</v>
      </c>
      <c r="D5042" t="s">
        <v>3834</v>
      </c>
      <c r="E5042">
        <v>5</v>
      </c>
      <c r="F5042" t="s">
        <v>3879</v>
      </c>
      <c r="G5042">
        <v>4</v>
      </c>
      <c r="H5042" t="s">
        <v>3880</v>
      </c>
      <c r="I5042">
        <v>20</v>
      </c>
      <c r="J5042" t="s">
        <v>3833</v>
      </c>
      <c r="K5042" t="s">
        <v>3833</v>
      </c>
      <c r="L5042" t="s">
        <v>3944</v>
      </c>
    </row>
    <row r="5043" spans="1:12" x14ac:dyDescent="0.35">
      <c r="A5043" t="s">
        <v>7696</v>
      </c>
      <c r="B5043" t="s">
        <v>58</v>
      </c>
      <c r="C5043" t="s">
        <v>58</v>
      </c>
      <c r="D5043" t="s">
        <v>3827</v>
      </c>
      <c r="E5043">
        <v>3</v>
      </c>
      <c r="F5043" t="s">
        <v>3879</v>
      </c>
      <c r="G5043">
        <v>4</v>
      </c>
      <c r="H5043" t="s">
        <v>3852</v>
      </c>
      <c r="I5043">
        <v>12</v>
      </c>
      <c r="J5043" t="s">
        <v>3833</v>
      </c>
      <c r="K5043" t="s">
        <v>26</v>
      </c>
      <c r="L5043" t="s">
        <v>3869</v>
      </c>
    </row>
    <row r="5044" spans="1:12" x14ac:dyDescent="0.35">
      <c r="A5044" t="s">
        <v>7697</v>
      </c>
      <c r="B5044" t="s">
        <v>84</v>
      </c>
      <c r="C5044" t="s">
        <v>84</v>
      </c>
      <c r="D5044" t="s">
        <v>3858</v>
      </c>
      <c r="E5044">
        <v>1</v>
      </c>
      <c r="F5044" t="s">
        <v>3839</v>
      </c>
      <c r="G5044">
        <v>1.5</v>
      </c>
      <c r="H5044" t="s">
        <v>3839</v>
      </c>
      <c r="I5044">
        <v>1.5</v>
      </c>
      <c r="J5044" t="s">
        <v>3833</v>
      </c>
      <c r="K5044" t="s">
        <v>3833</v>
      </c>
      <c r="L5044" t="s">
        <v>4422</v>
      </c>
    </row>
    <row r="5045" spans="1:12" x14ac:dyDescent="0.35">
      <c r="A5045" t="s">
        <v>7698</v>
      </c>
      <c r="B5045" t="s">
        <v>50</v>
      </c>
      <c r="C5045" t="s">
        <v>50</v>
      </c>
      <c r="D5045" t="s">
        <v>3851</v>
      </c>
      <c r="E5045">
        <v>4</v>
      </c>
      <c r="F5045" t="s">
        <v>3828</v>
      </c>
      <c r="G5045">
        <v>3</v>
      </c>
      <c r="H5045" t="s">
        <v>3852</v>
      </c>
      <c r="I5045">
        <v>12</v>
      </c>
      <c r="J5045" t="s">
        <v>36</v>
      </c>
      <c r="K5045" t="s">
        <v>3825</v>
      </c>
      <c r="L5045" t="s">
        <v>4586</v>
      </c>
    </row>
    <row r="5046" spans="1:12" x14ac:dyDescent="0.35">
      <c r="A5046" t="s">
        <v>1985</v>
      </c>
      <c r="B5046" t="s">
        <v>15</v>
      </c>
      <c r="C5046" t="s">
        <v>15</v>
      </c>
      <c r="D5046" t="s">
        <v>3851</v>
      </c>
      <c r="E5046">
        <v>4</v>
      </c>
      <c r="F5046" t="s">
        <v>3842</v>
      </c>
      <c r="G5046">
        <v>2</v>
      </c>
      <c r="H5046" t="s">
        <v>3883</v>
      </c>
      <c r="I5046">
        <v>8</v>
      </c>
      <c r="J5046" t="s">
        <v>25</v>
      </c>
      <c r="K5046" t="s">
        <v>26</v>
      </c>
      <c r="L5046" t="s">
        <v>4435</v>
      </c>
    </row>
    <row r="5047" spans="1:12" x14ac:dyDescent="0.35">
      <c r="A5047" t="s">
        <v>4525</v>
      </c>
      <c r="B5047" t="s">
        <v>3833</v>
      </c>
      <c r="C5047" t="s">
        <v>3826</v>
      </c>
      <c r="D5047" t="s">
        <v>3851</v>
      </c>
      <c r="E5047">
        <v>4</v>
      </c>
      <c r="F5047" t="s">
        <v>3879</v>
      </c>
      <c r="G5047">
        <v>4</v>
      </c>
      <c r="H5047" t="s">
        <v>3874</v>
      </c>
      <c r="I5047">
        <v>16</v>
      </c>
      <c r="J5047" t="s">
        <v>36</v>
      </c>
      <c r="K5047" t="s">
        <v>17</v>
      </c>
      <c r="L5047" t="s">
        <v>4178</v>
      </c>
    </row>
    <row r="5048" spans="1:12" x14ac:dyDescent="0.35">
      <c r="A5048" t="s">
        <v>7699</v>
      </c>
      <c r="B5048" t="s">
        <v>58</v>
      </c>
      <c r="C5048" t="s">
        <v>58</v>
      </c>
      <c r="D5048" t="s">
        <v>3838</v>
      </c>
      <c r="E5048">
        <v>2</v>
      </c>
      <c r="F5048" t="s">
        <v>3879</v>
      </c>
      <c r="G5048">
        <v>4</v>
      </c>
      <c r="H5048" t="s">
        <v>3883</v>
      </c>
      <c r="I5048">
        <v>8</v>
      </c>
      <c r="J5048" t="s">
        <v>16</v>
      </c>
      <c r="K5048" t="s">
        <v>3833</v>
      </c>
      <c r="L5048" t="s">
        <v>4177</v>
      </c>
    </row>
    <row r="5049" spans="1:12" x14ac:dyDescent="0.35">
      <c r="A5049" t="s">
        <v>7700</v>
      </c>
      <c r="B5049" t="s">
        <v>84</v>
      </c>
      <c r="C5049" t="s">
        <v>84</v>
      </c>
      <c r="D5049" t="s">
        <v>3827</v>
      </c>
      <c r="E5049">
        <v>3</v>
      </c>
      <c r="F5049" t="s">
        <v>3833</v>
      </c>
      <c r="G5049">
        <v>1.5</v>
      </c>
      <c r="H5049" t="s">
        <v>4060</v>
      </c>
      <c r="I5049">
        <v>4.5</v>
      </c>
      <c r="J5049" t="s">
        <v>25</v>
      </c>
      <c r="K5049" t="s">
        <v>3833</v>
      </c>
      <c r="L5049" t="s">
        <v>4539</v>
      </c>
    </row>
    <row r="5050" spans="1:12" x14ac:dyDescent="0.35">
      <c r="A5050" t="s">
        <v>7701</v>
      </c>
      <c r="B5050" t="s">
        <v>42</v>
      </c>
      <c r="C5050" t="s">
        <v>42</v>
      </c>
      <c r="D5050" t="s">
        <v>3858</v>
      </c>
      <c r="E5050">
        <v>1</v>
      </c>
      <c r="F5050" t="s">
        <v>3849</v>
      </c>
      <c r="G5050">
        <v>5</v>
      </c>
      <c r="H5050" t="s">
        <v>3849</v>
      </c>
      <c r="I5050">
        <v>5</v>
      </c>
      <c r="J5050" t="s">
        <v>3833</v>
      </c>
      <c r="K5050" t="s">
        <v>3833</v>
      </c>
      <c r="L5050" t="s">
        <v>4393</v>
      </c>
    </row>
    <row r="5051" spans="1:12" x14ac:dyDescent="0.35">
      <c r="A5051" t="s">
        <v>1986</v>
      </c>
      <c r="B5051" t="s">
        <v>42</v>
      </c>
      <c r="C5051" t="s">
        <v>42</v>
      </c>
      <c r="D5051" t="s">
        <v>3827</v>
      </c>
      <c r="E5051">
        <v>3</v>
      </c>
      <c r="F5051" t="s">
        <v>3849</v>
      </c>
      <c r="G5051">
        <v>5</v>
      </c>
      <c r="H5051" t="s">
        <v>3835</v>
      </c>
      <c r="I5051">
        <v>15</v>
      </c>
      <c r="J5051" t="s">
        <v>36</v>
      </c>
      <c r="K5051" t="s">
        <v>26</v>
      </c>
      <c r="L5051" t="s">
        <v>4832</v>
      </c>
    </row>
    <row r="5052" spans="1:12" x14ac:dyDescent="0.35">
      <c r="A5052" t="s">
        <v>7702</v>
      </c>
      <c r="B5052" t="s">
        <v>24</v>
      </c>
      <c r="C5052" t="s">
        <v>24</v>
      </c>
      <c r="D5052" t="s">
        <v>3858</v>
      </c>
      <c r="E5052">
        <v>1</v>
      </c>
      <c r="F5052" t="s">
        <v>3828</v>
      </c>
      <c r="G5052">
        <v>3</v>
      </c>
      <c r="H5052" t="s">
        <v>3828</v>
      </c>
      <c r="I5052">
        <v>3</v>
      </c>
      <c r="J5052" t="s">
        <v>3825</v>
      </c>
      <c r="K5052" t="s">
        <v>3833</v>
      </c>
      <c r="L5052" t="s">
        <v>4067</v>
      </c>
    </row>
    <row r="5053" spans="1:12" x14ac:dyDescent="0.35">
      <c r="A5053" t="s">
        <v>7703</v>
      </c>
      <c r="B5053" t="s">
        <v>24</v>
      </c>
      <c r="C5053" t="s">
        <v>24</v>
      </c>
      <c r="D5053" t="s">
        <v>3834</v>
      </c>
      <c r="E5053">
        <v>5</v>
      </c>
      <c r="F5053" t="s">
        <v>3828</v>
      </c>
      <c r="G5053">
        <v>3</v>
      </c>
      <c r="H5053" t="s">
        <v>3835</v>
      </c>
      <c r="I5053">
        <v>15</v>
      </c>
      <c r="J5053" t="s">
        <v>3833</v>
      </c>
      <c r="K5053" t="s">
        <v>17</v>
      </c>
      <c r="L5053" t="s">
        <v>3863</v>
      </c>
    </row>
    <row r="5054" spans="1:12" x14ac:dyDescent="0.35">
      <c r="A5054" t="s">
        <v>7704</v>
      </c>
      <c r="B5054" t="s">
        <v>31</v>
      </c>
      <c r="C5054" t="s">
        <v>31</v>
      </c>
      <c r="D5054" t="s">
        <v>3851</v>
      </c>
      <c r="E5054">
        <v>4</v>
      </c>
      <c r="F5054" t="s">
        <v>3846</v>
      </c>
      <c r="G5054">
        <v>1</v>
      </c>
      <c r="H5054" t="s">
        <v>3879</v>
      </c>
      <c r="I5054">
        <v>4</v>
      </c>
      <c r="J5054" t="s">
        <v>25</v>
      </c>
      <c r="K5054" t="s">
        <v>3833</v>
      </c>
      <c r="L5054" t="s">
        <v>4696</v>
      </c>
    </row>
    <row r="5055" spans="1:12" x14ac:dyDescent="0.35">
      <c r="A5055" t="s">
        <v>1987</v>
      </c>
      <c r="B5055" t="s">
        <v>3830</v>
      </c>
      <c r="C5055" t="s">
        <v>42</v>
      </c>
      <c r="D5055" t="s">
        <v>3834</v>
      </c>
      <c r="E5055">
        <v>5</v>
      </c>
      <c r="F5055" t="s">
        <v>3849</v>
      </c>
      <c r="G5055">
        <v>5</v>
      </c>
      <c r="H5055" t="s">
        <v>3855</v>
      </c>
      <c r="I5055">
        <v>25</v>
      </c>
      <c r="J5055" t="s">
        <v>25</v>
      </c>
      <c r="K5055" t="s">
        <v>26</v>
      </c>
      <c r="L5055" t="s">
        <v>4526</v>
      </c>
    </row>
    <row r="5056" spans="1:12" x14ac:dyDescent="0.35">
      <c r="A5056" t="s">
        <v>1988</v>
      </c>
      <c r="B5056" t="s">
        <v>42</v>
      </c>
      <c r="C5056" t="s">
        <v>42</v>
      </c>
      <c r="D5056" t="s">
        <v>3834</v>
      </c>
      <c r="E5056">
        <v>5</v>
      </c>
      <c r="F5056" t="s">
        <v>3849</v>
      </c>
      <c r="G5056">
        <v>5</v>
      </c>
      <c r="H5056" t="s">
        <v>3855</v>
      </c>
      <c r="I5056">
        <v>25</v>
      </c>
      <c r="J5056" t="s">
        <v>36</v>
      </c>
      <c r="K5056" t="s">
        <v>26</v>
      </c>
      <c r="L5056" t="s">
        <v>4592</v>
      </c>
    </row>
    <row r="5057" spans="1:12" x14ac:dyDescent="0.35">
      <c r="A5057" t="s">
        <v>7705</v>
      </c>
      <c r="B5057" t="s">
        <v>15</v>
      </c>
      <c r="C5057" t="s">
        <v>15</v>
      </c>
      <c r="D5057" t="s">
        <v>3827</v>
      </c>
      <c r="E5057">
        <v>3</v>
      </c>
      <c r="F5057" t="s">
        <v>3842</v>
      </c>
      <c r="G5057">
        <v>2</v>
      </c>
      <c r="H5057" t="s">
        <v>3902</v>
      </c>
      <c r="I5057">
        <v>6</v>
      </c>
      <c r="J5057" t="s">
        <v>3833</v>
      </c>
      <c r="K5057" t="s">
        <v>3833</v>
      </c>
      <c r="L5057" t="s">
        <v>4178</v>
      </c>
    </row>
    <row r="5058" spans="1:12" x14ac:dyDescent="0.35">
      <c r="A5058" t="s">
        <v>7706</v>
      </c>
      <c r="B5058" t="s">
        <v>15</v>
      </c>
      <c r="C5058" t="s">
        <v>15</v>
      </c>
      <c r="D5058" t="s">
        <v>3838</v>
      </c>
      <c r="E5058">
        <v>2</v>
      </c>
      <c r="F5058" t="s">
        <v>3842</v>
      </c>
      <c r="G5058">
        <v>2</v>
      </c>
      <c r="H5058" t="s">
        <v>3879</v>
      </c>
      <c r="I5058">
        <v>4</v>
      </c>
      <c r="J5058" t="s">
        <v>3833</v>
      </c>
      <c r="K5058" t="s">
        <v>17</v>
      </c>
      <c r="L5058" t="s">
        <v>4823</v>
      </c>
    </row>
    <row r="5059" spans="1:12" x14ac:dyDescent="0.35">
      <c r="A5059" t="s">
        <v>1989</v>
      </c>
      <c r="B5059" t="s">
        <v>42</v>
      </c>
      <c r="C5059" t="s">
        <v>42</v>
      </c>
      <c r="D5059" t="s">
        <v>3834</v>
      </c>
      <c r="E5059">
        <v>5</v>
      </c>
      <c r="F5059" t="s">
        <v>3849</v>
      </c>
      <c r="G5059">
        <v>5</v>
      </c>
      <c r="H5059" t="s">
        <v>3855</v>
      </c>
      <c r="I5059">
        <v>25</v>
      </c>
      <c r="J5059" t="s">
        <v>25</v>
      </c>
      <c r="K5059" t="s">
        <v>26</v>
      </c>
      <c r="L5059" t="s">
        <v>3864</v>
      </c>
    </row>
    <row r="5060" spans="1:12" x14ac:dyDescent="0.35">
      <c r="A5060" t="s">
        <v>7707</v>
      </c>
      <c r="B5060" t="s">
        <v>47</v>
      </c>
      <c r="C5060" t="s">
        <v>47</v>
      </c>
      <c r="D5060" t="s">
        <v>3827</v>
      </c>
      <c r="E5060">
        <v>3</v>
      </c>
      <c r="F5060" t="s">
        <v>3879</v>
      </c>
      <c r="G5060">
        <v>4</v>
      </c>
      <c r="H5060" t="s">
        <v>3852</v>
      </c>
      <c r="I5060">
        <v>12</v>
      </c>
      <c r="J5060" t="s">
        <v>16</v>
      </c>
      <c r="K5060" t="s">
        <v>3833</v>
      </c>
      <c r="L5060" t="s">
        <v>3881</v>
      </c>
    </row>
    <row r="5061" spans="1:12" x14ac:dyDescent="0.35">
      <c r="A5061" t="s">
        <v>1990</v>
      </c>
      <c r="B5061" t="s">
        <v>31</v>
      </c>
      <c r="C5061" t="s">
        <v>31</v>
      </c>
      <c r="D5061" t="s">
        <v>3834</v>
      </c>
      <c r="E5061">
        <v>5</v>
      </c>
      <c r="F5061" t="s">
        <v>3846</v>
      </c>
      <c r="G5061">
        <v>1</v>
      </c>
      <c r="H5061" t="s">
        <v>3849</v>
      </c>
      <c r="I5061">
        <v>5</v>
      </c>
      <c r="J5061" t="s">
        <v>25</v>
      </c>
      <c r="K5061" t="s">
        <v>17</v>
      </c>
      <c r="L5061" t="s">
        <v>3950</v>
      </c>
    </row>
    <row r="5062" spans="1:12" x14ac:dyDescent="0.35">
      <c r="A5062" t="s">
        <v>7708</v>
      </c>
      <c r="B5062" t="s">
        <v>50</v>
      </c>
      <c r="C5062" t="s">
        <v>50</v>
      </c>
      <c r="D5062" t="s">
        <v>3838</v>
      </c>
      <c r="E5062">
        <v>2</v>
      </c>
      <c r="F5062" t="s">
        <v>3828</v>
      </c>
      <c r="G5062">
        <v>3</v>
      </c>
      <c r="H5062" t="s">
        <v>3902</v>
      </c>
      <c r="I5062">
        <v>6</v>
      </c>
      <c r="J5062" t="s">
        <v>3825</v>
      </c>
      <c r="K5062" t="s">
        <v>17</v>
      </c>
      <c r="L5062" t="s">
        <v>4255</v>
      </c>
    </row>
    <row r="5063" spans="1:12" x14ac:dyDescent="0.35">
      <c r="A5063" t="s">
        <v>7709</v>
      </c>
      <c r="B5063" t="s">
        <v>47</v>
      </c>
      <c r="C5063" t="s">
        <v>47</v>
      </c>
      <c r="D5063" t="s">
        <v>3838</v>
      </c>
      <c r="E5063">
        <v>2</v>
      </c>
      <c r="F5063" t="s">
        <v>3879</v>
      </c>
      <c r="G5063">
        <v>4</v>
      </c>
      <c r="H5063" t="s">
        <v>3883</v>
      </c>
      <c r="I5063">
        <v>8</v>
      </c>
      <c r="J5063" t="s">
        <v>16</v>
      </c>
      <c r="K5063" t="s">
        <v>3833</v>
      </c>
      <c r="L5063" t="s">
        <v>4009</v>
      </c>
    </row>
    <row r="5064" spans="1:12" x14ac:dyDescent="0.35">
      <c r="A5064" t="s">
        <v>7710</v>
      </c>
      <c r="B5064" t="s">
        <v>50</v>
      </c>
      <c r="C5064" t="s">
        <v>50</v>
      </c>
      <c r="D5064" t="s">
        <v>3834</v>
      </c>
      <c r="E5064">
        <v>5</v>
      </c>
      <c r="F5064" t="s">
        <v>3828</v>
      </c>
      <c r="G5064">
        <v>3</v>
      </c>
      <c r="H5064" t="s">
        <v>3835</v>
      </c>
      <c r="I5064">
        <v>15</v>
      </c>
      <c r="J5064" t="s">
        <v>3830</v>
      </c>
      <c r="K5064" t="s">
        <v>17</v>
      </c>
      <c r="L5064" t="s">
        <v>5016</v>
      </c>
    </row>
    <row r="5065" spans="1:12" x14ac:dyDescent="0.35">
      <c r="A5065" t="s">
        <v>7711</v>
      </c>
      <c r="B5065" t="s">
        <v>31</v>
      </c>
      <c r="C5065" t="s">
        <v>31</v>
      </c>
      <c r="D5065" t="s">
        <v>3858</v>
      </c>
      <c r="E5065">
        <v>1</v>
      </c>
      <c r="F5065" t="s">
        <v>3846</v>
      </c>
      <c r="G5065">
        <v>1</v>
      </c>
      <c r="H5065" t="s">
        <v>3846</v>
      </c>
      <c r="I5065">
        <v>1</v>
      </c>
      <c r="J5065" t="s">
        <v>16</v>
      </c>
      <c r="K5065" t="s">
        <v>3833</v>
      </c>
      <c r="L5065" t="s">
        <v>4832</v>
      </c>
    </row>
    <row r="5066" spans="1:12" x14ac:dyDescent="0.35">
      <c r="A5066" t="s">
        <v>7712</v>
      </c>
      <c r="B5066" t="s">
        <v>15</v>
      </c>
      <c r="C5066" t="s">
        <v>15</v>
      </c>
      <c r="D5066" t="s">
        <v>3838</v>
      </c>
      <c r="E5066">
        <v>2</v>
      </c>
      <c r="F5066" t="s">
        <v>3842</v>
      </c>
      <c r="G5066">
        <v>2</v>
      </c>
      <c r="H5066" t="s">
        <v>3879</v>
      </c>
      <c r="I5066">
        <v>4</v>
      </c>
      <c r="J5066" t="s">
        <v>3833</v>
      </c>
      <c r="K5066" t="s">
        <v>26</v>
      </c>
      <c r="L5066" t="s">
        <v>4268</v>
      </c>
    </row>
    <row r="5067" spans="1:12" x14ac:dyDescent="0.35">
      <c r="A5067" t="s">
        <v>7713</v>
      </c>
      <c r="B5067" t="s">
        <v>50</v>
      </c>
      <c r="C5067" t="s">
        <v>50</v>
      </c>
      <c r="D5067" t="s">
        <v>3834</v>
      </c>
      <c r="E5067">
        <v>5</v>
      </c>
      <c r="F5067" t="s">
        <v>3828</v>
      </c>
      <c r="G5067">
        <v>3</v>
      </c>
      <c r="H5067" t="s">
        <v>3835</v>
      </c>
      <c r="I5067">
        <v>15</v>
      </c>
      <c r="J5067" t="s">
        <v>3833</v>
      </c>
      <c r="K5067" t="s">
        <v>26</v>
      </c>
      <c r="L5067" t="s">
        <v>4574</v>
      </c>
    </row>
    <row r="5068" spans="1:12" x14ac:dyDescent="0.35">
      <c r="A5068" t="s">
        <v>7714</v>
      </c>
      <c r="B5068" t="s">
        <v>31</v>
      </c>
      <c r="C5068" t="s">
        <v>31</v>
      </c>
      <c r="D5068" t="s">
        <v>3827</v>
      </c>
      <c r="E5068">
        <v>3</v>
      </c>
      <c r="F5068" t="s">
        <v>3846</v>
      </c>
      <c r="G5068">
        <v>1</v>
      </c>
      <c r="H5068" t="s">
        <v>3828</v>
      </c>
      <c r="I5068">
        <v>3</v>
      </c>
      <c r="J5068" t="s">
        <v>3833</v>
      </c>
      <c r="K5068" t="s">
        <v>3833</v>
      </c>
      <c r="L5068" t="s">
        <v>4864</v>
      </c>
    </row>
    <row r="5069" spans="1:12" x14ac:dyDescent="0.35">
      <c r="A5069" t="s">
        <v>1991</v>
      </c>
      <c r="B5069" t="s">
        <v>47</v>
      </c>
      <c r="C5069" t="s">
        <v>47</v>
      </c>
      <c r="D5069" t="s">
        <v>3858</v>
      </c>
      <c r="E5069">
        <v>1</v>
      </c>
      <c r="F5069" t="s">
        <v>3879</v>
      </c>
      <c r="G5069">
        <v>4</v>
      </c>
      <c r="H5069" t="s">
        <v>3879</v>
      </c>
      <c r="I5069">
        <v>4</v>
      </c>
      <c r="J5069" t="s">
        <v>25</v>
      </c>
      <c r="K5069" t="s">
        <v>26</v>
      </c>
      <c r="L5069" t="s">
        <v>4115</v>
      </c>
    </row>
    <row r="5070" spans="1:12" x14ac:dyDescent="0.35">
      <c r="A5070" t="s">
        <v>4527</v>
      </c>
      <c r="B5070" t="s">
        <v>3825</v>
      </c>
      <c r="C5070" t="s">
        <v>15</v>
      </c>
      <c r="D5070" t="s">
        <v>3838</v>
      </c>
      <c r="E5070">
        <v>2</v>
      </c>
      <c r="F5070" t="s">
        <v>3842</v>
      </c>
      <c r="G5070">
        <v>2</v>
      </c>
      <c r="H5070" t="s">
        <v>3879</v>
      </c>
      <c r="I5070">
        <v>4</v>
      </c>
      <c r="J5070" t="s">
        <v>16</v>
      </c>
      <c r="K5070" t="s">
        <v>3833</v>
      </c>
      <c r="L5070" t="s">
        <v>4040</v>
      </c>
    </row>
    <row r="5071" spans="1:12" x14ac:dyDescent="0.35">
      <c r="A5071" t="s">
        <v>7715</v>
      </c>
      <c r="B5071" t="s">
        <v>50</v>
      </c>
      <c r="C5071" t="s">
        <v>50</v>
      </c>
      <c r="D5071" t="s">
        <v>3827</v>
      </c>
      <c r="E5071">
        <v>3</v>
      </c>
      <c r="F5071" t="s">
        <v>3828</v>
      </c>
      <c r="G5071">
        <v>3</v>
      </c>
      <c r="H5071" t="s">
        <v>3830</v>
      </c>
      <c r="I5071">
        <v>9</v>
      </c>
      <c r="J5071" t="s">
        <v>16</v>
      </c>
      <c r="K5071" t="s">
        <v>3833</v>
      </c>
      <c r="L5071" t="s">
        <v>4738</v>
      </c>
    </row>
    <row r="5072" spans="1:12" x14ac:dyDescent="0.35">
      <c r="A5072" t="s">
        <v>7716</v>
      </c>
      <c r="B5072" t="s">
        <v>31</v>
      </c>
      <c r="C5072" t="s">
        <v>31</v>
      </c>
      <c r="D5072" t="s">
        <v>3851</v>
      </c>
      <c r="E5072">
        <v>4</v>
      </c>
      <c r="F5072" t="s">
        <v>3846</v>
      </c>
      <c r="G5072">
        <v>1</v>
      </c>
      <c r="H5072" t="s">
        <v>3879</v>
      </c>
      <c r="I5072">
        <v>4</v>
      </c>
      <c r="J5072" t="s">
        <v>3833</v>
      </c>
      <c r="K5072" t="s">
        <v>26</v>
      </c>
      <c r="L5072" t="s">
        <v>4266</v>
      </c>
    </row>
    <row r="5073" spans="1:12" x14ac:dyDescent="0.35">
      <c r="A5073" t="s">
        <v>7717</v>
      </c>
      <c r="B5073" t="s">
        <v>24</v>
      </c>
      <c r="C5073" t="s">
        <v>24</v>
      </c>
      <c r="D5073" t="s">
        <v>3834</v>
      </c>
      <c r="E5073">
        <v>5</v>
      </c>
      <c r="F5073" t="s">
        <v>3828</v>
      </c>
      <c r="G5073">
        <v>3</v>
      </c>
      <c r="H5073" t="s">
        <v>3835</v>
      </c>
      <c r="I5073">
        <v>15</v>
      </c>
      <c r="J5073" t="s">
        <v>16</v>
      </c>
      <c r="K5073" t="s">
        <v>3833</v>
      </c>
      <c r="L5073" t="s">
        <v>3825</v>
      </c>
    </row>
    <row r="5074" spans="1:12" x14ac:dyDescent="0.35">
      <c r="A5074" t="s">
        <v>7718</v>
      </c>
      <c r="B5074" t="s">
        <v>42</v>
      </c>
      <c r="C5074" t="s">
        <v>42</v>
      </c>
      <c r="D5074" t="s">
        <v>3834</v>
      </c>
      <c r="E5074">
        <v>5</v>
      </c>
      <c r="F5074" t="s">
        <v>3849</v>
      </c>
      <c r="G5074">
        <v>5</v>
      </c>
      <c r="H5074" t="s">
        <v>3855</v>
      </c>
      <c r="I5074">
        <v>25</v>
      </c>
      <c r="J5074" t="s">
        <v>16</v>
      </c>
      <c r="K5074" t="s">
        <v>3833</v>
      </c>
      <c r="L5074" t="s">
        <v>4409</v>
      </c>
    </row>
    <row r="5075" spans="1:12" x14ac:dyDescent="0.35">
      <c r="A5075" t="s">
        <v>7719</v>
      </c>
      <c r="B5075" t="s">
        <v>58</v>
      </c>
      <c r="C5075" t="s">
        <v>58</v>
      </c>
      <c r="D5075" t="s">
        <v>3838</v>
      </c>
      <c r="E5075">
        <v>2</v>
      </c>
      <c r="F5075" t="s">
        <v>3879</v>
      </c>
      <c r="G5075">
        <v>4</v>
      </c>
      <c r="H5075" t="s">
        <v>3883</v>
      </c>
      <c r="I5075">
        <v>8</v>
      </c>
      <c r="J5075" t="s">
        <v>36</v>
      </c>
      <c r="K5075" t="s">
        <v>3833</v>
      </c>
      <c r="L5075" t="s">
        <v>4823</v>
      </c>
    </row>
    <row r="5076" spans="1:12" x14ac:dyDescent="0.35">
      <c r="A5076" t="s">
        <v>1992</v>
      </c>
      <c r="B5076" t="s">
        <v>50</v>
      </c>
      <c r="C5076" t="s">
        <v>50</v>
      </c>
      <c r="D5076" t="s">
        <v>3834</v>
      </c>
      <c r="E5076">
        <v>5</v>
      </c>
      <c r="F5076" t="s">
        <v>3828</v>
      </c>
      <c r="G5076">
        <v>3</v>
      </c>
      <c r="H5076" t="s">
        <v>3835</v>
      </c>
      <c r="I5076">
        <v>15</v>
      </c>
      <c r="J5076" t="s">
        <v>36</v>
      </c>
      <c r="K5076" t="s">
        <v>26</v>
      </c>
      <c r="L5076" t="s">
        <v>3895</v>
      </c>
    </row>
    <row r="5077" spans="1:12" x14ac:dyDescent="0.35">
      <c r="A5077" t="s">
        <v>7720</v>
      </c>
      <c r="B5077" t="s">
        <v>84</v>
      </c>
      <c r="C5077" t="s">
        <v>84</v>
      </c>
      <c r="D5077" t="s">
        <v>3834</v>
      </c>
      <c r="E5077">
        <v>5</v>
      </c>
      <c r="F5077" t="s">
        <v>3839</v>
      </c>
      <c r="G5077">
        <v>1.5</v>
      </c>
      <c r="H5077" t="s">
        <v>3899</v>
      </c>
      <c r="I5077">
        <v>7.5</v>
      </c>
      <c r="J5077" t="s">
        <v>25</v>
      </c>
      <c r="K5077" t="s">
        <v>3833</v>
      </c>
      <c r="L5077" t="s">
        <v>4114</v>
      </c>
    </row>
    <row r="5078" spans="1:12" x14ac:dyDescent="0.35">
      <c r="A5078" t="s">
        <v>7721</v>
      </c>
      <c r="B5078" t="s">
        <v>47</v>
      </c>
      <c r="C5078" t="s">
        <v>47</v>
      </c>
      <c r="D5078" t="s">
        <v>3834</v>
      </c>
      <c r="E5078">
        <v>5</v>
      </c>
      <c r="F5078" t="s">
        <v>3879</v>
      </c>
      <c r="G5078">
        <v>4</v>
      </c>
      <c r="H5078" t="s">
        <v>3880</v>
      </c>
      <c r="I5078">
        <v>20</v>
      </c>
      <c r="J5078" t="s">
        <v>25</v>
      </c>
      <c r="K5078" t="s">
        <v>3830</v>
      </c>
      <c r="L5078" t="s">
        <v>3833</v>
      </c>
    </row>
    <row r="5079" spans="1:12" x14ac:dyDescent="0.35">
      <c r="A5079" t="s">
        <v>7722</v>
      </c>
      <c r="B5079" t="s">
        <v>15</v>
      </c>
      <c r="C5079" t="s">
        <v>15</v>
      </c>
      <c r="D5079" t="s">
        <v>3834</v>
      </c>
      <c r="E5079">
        <v>5</v>
      </c>
      <c r="F5079" t="s">
        <v>3842</v>
      </c>
      <c r="G5079">
        <v>2</v>
      </c>
      <c r="H5079" t="s">
        <v>3843</v>
      </c>
      <c r="I5079">
        <v>10</v>
      </c>
      <c r="J5079" t="s">
        <v>3833</v>
      </c>
      <c r="K5079" t="s">
        <v>17</v>
      </c>
      <c r="L5079" t="s">
        <v>3924</v>
      </c>
    </row>
    <row r="5080" spans="1:12" x14ac:dyDescent="0.35">
      <c r="A5080" t="s">
        <v>7723</v>
      </c>
      <c r="B5080" t="s">
        <v>31</v>
      </c>
      <c r="C5080" t="s">
        <v>31</v>
      </c>
      <c r="D5080" t="s">
        <v>3827</v>
      </c>
      <c r="E5080">
        <v>3</v>
      </c>
      <c r="F5080" t="s">
        <v>3846</v>
      </c>
      <c r="G5080">
        <v>1</v>
      </c>
      <c r="H5080" t="s">
        <v>3828</v>
      </c>
      <c r="I5080">
        <v>3</v>
      </c>
      <c r="J5080" t="s">
        <v>3833</v>
      </c>
      <c r="K5080" t="s">
        <v>3833</v>
      </c>
      <c r="L5080" t="s">
        <v>3830</v>
      </c>
    </row>
    <row r="5081" spans="1:12" x14ac:dyDescent="0.35">
      <c r="A5081" t="s">
        <v>7724</v>
      </c>
      <c r="B5081" t="s">
        <v>24</v>
      </c>
      <c r="C5081" t="s">
        <v>24</v>
      </c>
      <c r="D5081" t="s">
        <v>3838</v>
      </c>
      <c r="E5081">
        <v>2</v>
      </c>
      <c r="F5081" t="s">
        <v>3828</v>
      </c>
      <c r="G5081">
        <v>3</v>
      </c>
      <c r="H5081" t="s">
        <v>3902</v>
      </c>
      <c r="I5081">
        <v>6</v>
      </c>
      <c r="J5081" t="s">
        <v>36</v>
      </c>
      <c r="K5081" t="s">
        <v>3833</v>
      </c>
      <c r="L5081" t="s">
        <v>3983</v>
      </c>
    </row>
    <row r="5082" spans="1:12" x14ac:dyDescent="0.35">
      <c r="A5082" t="s">
        <v>1993</v>
      </c>
      <c r="B5082" t="s">
        <v>42</v>
      </c>
      <c r="C5082" t="s">
        <v>42</v>
      </c>
      <c r="D5082" t="s">
        <v>3838</v>
      </c>
      <c r="E5082">
        <v>2</v>
      </c>
      <c r="F5082" t="s">
        <v>3830</v>
      </c>
      <c r="G5082">
        <v>5</v>
      </c>
      <c r="H5082" t="s">
        <v>3843</v>
      </c>
      <c r="I5082">
        <v>10</v>
      </c>
      <c r="J5082" t="s">
        <v>16</v>
      </c>
      <c r="K5082" t="s">
        <v>26</v>
      </c>
      <c r="L5082" t="s">
        <v>4064</v>
      </c>
    </row>
    <row r="5083" spans="1:12" x14ac:dyDescent="0.35">
      <c r="A5083" t="s">
        <v>7725</v>
      </c>
      <c r="B5083" t="s">
        <v>50</v>
      </c>
      <c r="C5083" t="s">
        <v>50</v>
      </c>
      <c r="D5083" t="s">
        <v>3858</v>
      </c>
      <c r="E5083">
        <v>1</v>
      </c>
      <c r="F5083" t="s">
        <v>3828</v>
      </c>
      <c r="G5083">
        <v>3</v>
      </c>
      <c r="H5083" t="s">
        <v>3828</v>
      </c>
      <c r="I5083">
        <v>3</v>
      </c>
      <c r="J5083" t="s">
        <v>16</v>
      </c>
      <c r="K5083" t="s">
        <v>3833</v>
      </c>
      <c r="L5083" t="s">
        <v>3909</v>
      </c>
    </row>
    <row r="5084" spans="1:12" x14ac:dyDescent="0.35">
      <c r="A5084" t="s">
        <v>7726</v>
      </c>
      <c r="B5084" t="s">
        <v>50</v>
      </c>
      <c r="C5084" t="s">
        <v>50</v>
      </c>
      <c r="D5084" t="s">
        <v>3827</v>
      </c>
      <c r="E5084">
        <v>3</v>
      </c>
      <c r="F5084" t="s">
        <v>3828</v>
      </c>
      <c r="G5084">
        <v>3</v>
      </c>
      <c r="H5084" t="s">
        <v>3829</v>
      </c>
      <c r="I5084">
        <v>9</v>
      </c>
      <c r="J5084" t="s">
        <v>25</v>
      </c>
      <c r="K5084" t="s">
        <v>3833</v>
      </c>
      <c r="L5084" t="s">
        <v>4535</v>
      </c>
    </row>
    <row r="5085" spans="1:12" x14ac:dyDescent="0.35">
      <c r="A5085" t="s">
        <v>7727</v>
      </c>
      <c r="B5085" t="s">
        <v>15</v>
      </c>
      <c r="C5085" t="s">
        <v>15</v>
      </c>
      <c r="D5085" t="s">
        <v>3834</v>
      </c>
      <c r="E5085">
        <v>5</v>
      </c>
      <c r="F5085" t="s">
        <v>3842</v>
      </c>
      <c r="G5085">
        <v>2</v>
      </c>
      <c r="H5085" t="s">
        <v>3843</v>
      </c>
      <c r="I5085">
        <v>10</v>
      </c>
      <c r="J5085" t="s">
        <v>3833</v>
      </c>
      <c r="K5085" t="s">
        <v>3833</v>
      </c>
      <c r="L5085" t="s">
        <v>4855</v>
      </c>
    </row>
    <row r="5086" spans="1:12" x14ac:dyDescent="0.35">
      <c r="A5086" t="s">
        <v>1994</v>
      </c>
      <c r="B5086" t="s">
        <v>42</v>
      </c>
      <c r="C5086" t="s">
        <v>42</v>
      </c>
      <c r="D5086" t="s">
        <v>3827</v>
      </c>
      <c r="E5086">
        <v>3</v>
      </c>
      <c r="F5086" t="s">
        <v>3849</v>
      </c>
      <c r="G5086">
        <v>5</v>
      </c>
      <c r="H5086" t="s">
        <v>3835</v>
      </c>
      <c r="I5086">
        <v>15</v>
      </c>
      <c r="J5086" t="s">
        <v>25</v>
      </c>
      <c r="K5086" t="s">
        <v>26</v>
      </c>
      <c r="L5086" t="s">
        <v>4500</v>
      </c>
    </row>
    <row r="5087" spans="1:12" x14ac:dyDescent="0.35">
      <c r="A5087" t="s">
        <v>1995</v>
      </c>
      <c r="B5087" t="s">
        <v>3825</v>
      </c>
      <c r="C5087" t="s">
        <v>31</v>
      </c>
      <c r="D5087" t="s">
        <v>3838</v>
      </c>
      <c r="E5087">
        <v>2</v>
      </c>
      <c r="F5087" t="s">
        <v>3846</v>
      </c>
      <c r="G5087">
        <v>1</v>
      </c>
      <c r="H5087" t="s">
        <v>3842</v>
      </c>
      <c r="I5087">
        <v>2</v>
      </c>
      <c r="J5087" t="s">
        <v>16</v>
      </c>
      <c r="K5087" t="s">
        <v>26</v>
      </c>
      <c r="L5087" t="s">
        <v>4309</v>
      </c>
    </row>
    <row r="5088" spans="1:12" x14ac:dyDescent="0.35">
      <c r="A5088" t="s">
        <v>7728</v>
      </c>
      <c r="B5088" t="s">
        <v>24</v>
      </c>
      <c r="C5088" t="s">
        <v>24</v>
      </c>
      <c r="D5088" t="s">
        <v>3858</v>
      </c>
      <c r="E5088">
        <v>1</v>
      </c>
      <c r="F5088" t="s">
        <v>3828</v>
      </c>
      <c r="G5088">
        <v>3</v>
      </c>
      <c r="H5088" t="s">
        <v>3828</v>
      </c>
      <c r="I5088">
        <v>3</v>
      </c>
      <c r="J5088" t="s">
        <v>16</v>
      </c>
      <c r="K5088" t="s">
        <v>3833</v>
      </c>
      <c r="L5088" t="s">
        <v>4480</v>
      </c>
    </row>
    <row r="5089" spans="1:12" x14ac:dyDescent="0.35">
      <c r="A5089" t="s">
        <v>1996</v>
      </c>
      <c r="B5089" t="s">
        <v>24</v>
      </c>
      <c r="C5089" t="s">
        <v>24</v>
      </c>
      <c r="D5089" t="s">
        <v>3827</v>
      </c>
      <c r="E5089">
        <v>3</v>
      </c>
      <c r="F5089" t="s">
        <v>3828</v>
      </c>
      <c r="G5089">
        <v>3</v>
      </c>
      <c r="H5089" t="s">
        <v>3829</v>
      </c>
      <c r="I5089">
        <v>9</v>
      </c>
      <c r="J5089" t="s">
        <v>25</v>
      </c>
      <c r="K5089" t="s">
        <v>26</v>
      </c>
      <c r="L5089" t="s">
        <v>5078</v>
      </c>
    </row>
    <row r="5090" spans="1:12" x14ac:dyDescent="0.35">
      <c r="A5090" t="s">
        <v>4528</v>
      </c>
      <c r="B5090" t="s">
        <v>3825</v>
      </c>
      <c r="C5090" t="s">
        <v>15</v>
      </c>
      <c r="D5090" t="s">
        <v>3838</v>
      </c>
      <c r="E5090">
        <v>2</v>
      </c>
      <c r="F5090" t="s">
        <v>3842</v>
      </c>
      <c r="G5090">
        <v>2</v>
      </c>
      <c r="H5090" t="s">
        <v>3879</v>
      </c>
      <c r="I5090">
        <v>4</v>
      </c>
      <c r="J5090" t="s">
        <v>3833</v>
      </c>
      <c r="K5090" t="s">
        <v>3833</v>
      </c>
      <c r="L5090" t="s">
        <v>4529</v>
      </c>
    </row>
    <row r="5091" spans="1:12" x14ac:dyDescent="0.35">
      <c r="A5091" t="s">
        <v>7729</v>
      </c>
      <c r="B5091" t="s">
        <v>84</v>
      </c>
      <c r="C5091" t="s">
        <v>84</v>
      </c>
      <c r="D5091" t="s">
        <v>3827</v>
      </c>
      <c r="E5091">
        <v>3</v>
      </c>
      <c r="F5091" t="s">
        <v>3839</v>
      </c>
      <c r="G5091">
        <v>1.5</v>
      </c>
      <c r="H5091" t="s">
        <v>3830</v>
      </c>
      <c r="I5091">
        <v>4.5</v>
      </c>
      <c r="J5091" t="s">
        <v>3833</v>
      </c>
      <c r="K5091" t="s">
        <v>17</v>
      </c>
      <c r="L5091" t="s">
        <v>4262</v>
      </c>
    </row>
    <row r="5092" spans="1:12" x14ac:dyDescent="0.35">
      <c r="A5092" t="s">
        <v>1997</v>
      </c>
      <c r="B5092" t="s">
        <v>31</v>
      </c>
      <c r="C5092" t="s">
        <v>31</v>
      </c>
      <c r="D5092" t="s">
        <v>3827</v>
      </c>
      <c r="E5092">
        <v>3</v>
      </c>
      <c r="F5092" t="s">
        <v>3846</v>
      </c>
      <c r="G5092">
        <v>1</v>
      </c>
      <c r="H5092" t="s">
        <v>3828</v>
      </c>
      <c r="I5092">
        <v>3</v>
      </c>
      <c r="J5092" t="s">
        <v>36</v>
      </c>
      <c r="K5092" t="s">
        <v>26</v>
      </c>
      <c r="L5092" t="s">
        <v>4111</v>
      </c>
    </row>
    <row r="5093" spans="1:12" x14ac:dyDescent="0.35">
      <c r="A5093" t="s">
        <v>7730</v>
      </c>
      <c r="B5093" t="s">
        <v>15</v>
      </c>
      <c r="C5093" t="s">
        <v>15</v>
      </c>
      <c r="D5093" t="s">
        <v>3851</v>
      </c>
      <c r="E5093">
        <v>4</v>
      </c>
      <c r="F5093" t="s">
        <v>3842</v>
      </c>
      <c r="G5093">
        <v>2</v>
      </c>
      <c r="H5093" t="s">
        <v>3883</v>
      </c>
      <c r="I5093">
        <v>8</v>
      </c>
      <c r="J5093" t="s">
        <v>3833</v>
      </c>
      <c r="K5093" t="s">
        <v>26</v>
      </c>
      <c r="L5093" t="s">
        <v>4089</v>
      </c>
    </row>
    <row r="5094" spans="1:12" x14ac:dyDescent="0.35">
      <c r="A5094" t="s">
        <v>1998</v>
      </c>
      <c r="B5094" t="s">
        <v>42</v>
      </c>
      <c r="C5094" t="s">
        <v>42</v>
      </c>
      <c r="D5094" t="s">
        <v>3851</v>
      </c>
      <c r="E5094">
        <v>4</v>
      </c>
      <c r="F5094" t="s">
        <v>3849</v>
      </c>
      <c r="G5094">
        <v>5</v>
      </c>
      <c r="H5094" t="s">
        <v>3880</v>
      </c>
      <c r="I5094">
        <v>20</v>
      </c>
      <c r="J5094" t="s">
        <v>25</v>
      </c>
      <c r="K5094" t="s">
        <v>26</v>
      </c>
      <c r="L5094" t="s">
        <v>3942</v>
      </c>
    </row>
    <row r="5095" spans="1:12" x14ac:dyDescent="0.35">
      <c r="A5095" t="s">
        <v>1999</v>
      </c>
      <c r="B5095" t="s">
        <v>58</v>
      </c>
      <c r="C5095" t="s">
        <v>58</v>
      </c>
      <c r="D5095" t="s">
        <v>3830</v>
      </c>
      <c r="E5095">
        <v>4</v>
      </c>
      <c r="F5095" t="s">
        <v>3879</v>
      </c>
      <c r="G5095">
        <v>4</v>
      </c>
      <c r="H5095" t="s">
        <v>3874</v>
      </c>
      <c r="I5095">
        <v>16</v>
      </c>
      <c r="J5095" t="s">
        <v>16</v>
      </c>
      <c r="K5095" t="s">
        <v>17</v>
      </c>
      <c r="L5095" t="s">
        <v>5016</v>
      </c>
    </row>
    <row r="5096" spans="1:12" x14ac:dyDescent="0.35">
      <c r="A5096" t="s">
        <v>7731</v>
      </c>
      <c r="B5096" t="s">
        <v>15</v>
      </c>
      <c r="C5096" t="s">
        <v>15</v>
      </c>
      <c r="D5096" t="s">
        <v>3838</v>
      </c>
      <c r="E5096">
        <v>2</v>
      </c>
      <c r="F5096" t="s">
        <v>3842</v>
      </c>
      <c r="G5096">
        <v>2</v>
      </c>
      <c r="H5096" t="s">
        <v>3879</v>
      </c>
      <c r="I5096">
        <v>4</v>
      </c>
      <c r="J5096" t="s">
        <v>36</v>
      </c>
      <c r="K5096" t="s">
        <v>3830</v>
      </c>
      <c r="L5096" t="s">
        <v>4096</v>
      </c>
    </row>
    <row r="5097" spans="1:12" x14ac:dyDescent="0.35">
      <c r="A5097" t="s">
        <v>2000</v>
      </c>
      <c r="B5097" t="s">
        <v>15</v>
      </c>
      <c r="C5097" t="s">
        <v>15</v>
      </c>
      <c r="D5097" t="s">
        <v>3825</v>
      </c>
      <c r="E5097">
        <v>3</v>
      </c>
      <c r="F5097" t="s">
        <v>3842</v>
      </c>
      <c r="G5097">
        <v>2</v>
      </c>
      <c r="H5097" t="s">
        <v>3902</v>
      </c>
      <c r="I5097">
        <v>6</v>
      </c>
      <c r="J5097" t="s">
        <v>25</v>
      </c>
      <c r="K5097" t="s">
        <v>26</v>
      </c>
      <c r="L5097" t="s">
        <v>3978</v>
      </c>
    </row>
    <row r="5098" spans="1:12" x14ac:dyDescent="0.35">
      <c r="A5098" t="s">
        <v>7732</v>
      </c>
      <c r="B5098" t="s">
        <v>84</v>
      </c>
      <c r="C5098" t="s">
        <v>84</v>
      </c>
      <c r="D5098" t="s">
        <v>3834</v>
      </c>
      <c r="E5098">
        <v>5</v>
      </c>
      <c r="F5098" t="s">
        <v>3830</v>
      </c>
      <c r="G5098">
        <v>1.5</v>
      </c>
      <c r="H5098" t="s">
        <v>3899</v>
      </c>
      <c r="I5098">
        <v>7.5</v>
      </c>
      <c r="J5098" t="s">
        <v>3833</v>
      </c>
      <c r="K5098" t="s">
        <v>26</v>
      </c>
      <c r="L5098" t="s">
        <v>4497</v>
      </c>
    </row>
    <row r="5099" spans="1:12" x14ac:dyDescent="0.35">
      <c r="A5099" t="s">
        <v>7733</v>
      </c>
      <c r="B5099" t="s">
        <v>58</v>
      </c>
      <c r="C5099" t="s">
        <v>58</v>
      </c>
      <c r="D5099" t="s">
        <v>3827</v>
      </c>
      <c r="E5099">
        <v>3</v>
      </c>
      <c r="F5099" t="s">
        <v>3879</v>
      </c>
      <c r="G5099">
        <v>4</v>
      </c>
      <c r="H5099" t="s">
        <v>3852</v>
      </c>
      <c r="I5099">
        <v>12</v>
      </c>
      <c r="J5099" t="s">
        <v>25</v>
      </c>
      <c r="K5099" t="s">
        <v>3830</v>
      </c>
      <c r="L5099" t="s">
        <v>4701</v>
      </c>
    </row>
    <row r="5100" spans="1:12" x14ac:dyDescent="0.35">
      <c r="A5100" t="s">
        <v>2001</v>
      </c>
      <c r="B5100" t="s">
        <v>50</v>
      </c>
      <c r="C5100" t="s">
        <v>50</v>
      </c>
      <c r="D5100" t="s">
        <v>3858</v>
      </c>
      <c r="E5100">
        <v>1</v>
      </c>
      <c r="F5100" t="s">
        <v>3828</v>
      </c>
      <c r="G5100">
        <v>3</v>
      </c>
      <c r="H5100" t="s">
        <v>3828</v>
      </c>
      <c r="I5100">
        <v>3</v>
      </c>
      <c r="J5100" t="s">
        <v>36</v>
      </c>
      <c r="K5100" t="s">
        <v>26</v>
      </c>
      <c r="L5100" t="s">
        <v>3856</v>
      </c>
    </row>
    <row r="5101" spans="1:12" x14ac:dyDescent="0.35">
      <c r="A5101" t="s">
        <v>2002</v>
      </c>
      <c r="B5101" t="s">
        <v>31</v>
      </c>
      <c r="C5101" t="s">
        <v>31</v>
      </c>
      <c r="D5101" t="s">
        <v>3834</v>
      </c>
      <c r="E5101">
        <v>5</v>
      </c>
      <c r="F5101" t="s">
        <v>3830</v>
      </c>
      <c r="G5101">
        <v>1</v>
      </c>
      <c r="H5101" t="s">
        <v>3849</v>
      </c>
      <c r="I5101">
        <v>5</v>
      </c>
      <c r="J5101" t="s">
        <v>16</v>
      </c>
      <c r="K5101" t="s">
        <v>26</v>
      </c>
      <c r="L5101" t="s">
        <v>4423</v>
      </c>
    </row>
    <row r="5102" spans="1:12" x14ac:dyDescent="0.35">
      <c r="A5102" t="s">
        <v>7734</v>
      </c>
      <c r="B5102" t="s">
        <v>42</v>
      </c>
      <c r="C5102" t="s">
        <v>42</v>
      </c>
      <c r="D5102" t="s">
        <v>3838</v>
      </c>
      <c r="E5102">
        <v>2</v>
      </c>
      <c r="F5102" t="s">
        <v>3849</v>
      </c>
      <c r="G5102">
        <v>5</v>
      </c>
      <c r="H5102" t="s">
        <v>3843</v>
      </c>
      <c r="I5102">
        <v>10</v>
      </c>
      <c r="J5102" t="s">
        <v>3833</v>
      </c>
      <c r="K5102" t="s">
        <v>26</v>
      </c>
      <c r="L5102" t="s">
        <v>5137</v>
      </c>
    </row>
    <row r="5103" spans="1:12" x14ac:dyDescent="0.35">
      <c r="A5103" t="s">
        <v>2003</v>
      </c>
      <c r="B5103" t="s">
        <v>84</v>
      </c>
      <c r="C5103" t="s">
        <v>84</v>
      </c>
      <c r="D5103" t="s">
        <v>3851</v>
      </c>
      <c r="E5103">
        <v>4</v>
      </c>
      <c r="F5103" t="s">
        <v>3839</v>
      </c>
      <c r="G5103">
        <v>1.5</v>
      </c>
      <c r="H5103" t="s">
        <v>3902</v>
      </c>
      <c r="I5103">
        <v>6</v>
      </c>
      <c r="J5103" t="s">
        <v>16</v>
      </c>
      <c r="K5103" t="s">
        <v>17</v>
      </c>
      <c r="L5103" t="s">
        <v>4391</v>
      </c>
    </row>
    <row r="5104" spans="1:12" x14ac:dyDescent="0.35">
      <c r="A5104" t="s">
        <v>7735</v>
      </c>
      <c r="B5104" t="s">
        <v>58</v>
      </c>
      <c r="C5104" t="s">
        <v>58</v>
      </c>
      <c r="D5104" t="s">
        <v>3830</v>
      </c>
      <c r="E5104">
        <v>2</v>
      </c>
      <c r="F5104" t="s">
        <v>3879</v>
      </c>
      <c r="G5104">
        <v>4</v>
      </c>
      <c r="H5104" t="s">
        <v>3883</v>
      </c>
      <c r="I5104">
        <v>8</v>
      </c>
      <c r="J5104" t="s">
        <v>3825</v>
      </c>
      <c r="K5104" t="s">
        <v>3833</v>
      </c>
      <c r="L5104" t="s">
        <v>4134</v>
      </c>
    </row>
    <row r="5105" spans="1:12" x14ac:dyDescent="0.35">
      <c r="A5105" t="s">
        <v>2004</v>
      </c>
      <c r="B5105" t="s">
        <v>58</v>
      </c>
      <c r="C5105" t="s">
        <v>58</v>
      </c>
      <c r="D5105" t="s">
        <v>3858</v>
      </c>
      <c r="E5105">
        <v>1</v>
      </c>
      <c r="F5105" t="s">
        <v>3879</v>
      </c>
      <c r="G5105">
        <v>4</v>
      </c>
      <c r="H5105" t="s">
        <v>3879</v>
      </c>
      <c r="I5105">
        <v>4</v>
      </c>
      <c r="J5105" t="s">
        <v>36</v>
      </c>
      <c r="K5105" t="s">
        <v>26</v>
      </c>
      <c r="L5105" t="s">
        <v>4795</v>
      </c>
    </row>
    <row r="5106" spans="1:12" x14ac:dyDescent="0.35">
      <c r="A5106" t="s">
        <v>2005</v>
      </c>
      <c r="B5106" t="s">
        <v>47</v>
      </c>
      <c r="C5106" t="s">
        <v>47</v>
      </c>
      <c r="D5106" t="s">
        <v>3834</v>
      </c>
      <c r="E5106">
        <v>5</v>
      </c>
      <c r="F5106" t="s">
        <v>3879</v>
      </c>
      <c r="G5106">
        <v>4</v>
      </c>
      <c r="H5106" t="s">
        <v>3880</v>
      </c>
      <c r="I5106">
        <v>20</v>
      </c>
      <c r="J5106" t="s">
        <v>25</v>
      </c>
      <c r="K5106" t="s">
        <v>26</v>
      </c>
      <c r="L5106" t="s">
        <v>4453</v>
      </c>
    </row>
    <row r="5107" spans="1:12" x14ac:dyDescent="0.35">
      <c r="A5107" t="s">
        <v>2006</v>
      </c>
      <c r="B5107" t="s">
        <v>15</v>
      </c>
      <c r="C5107" t="s">
        <v>15</v>
      </c>
      <c r="D5107" t="s">
        <v>3834</v>
      </c>
      <c r="E5107">
        <v>5</v>
      </c>
      <c r="F5107" t="s">
        <v>3830</v>
      </c>
      <c r="G5107">
        <v>2</v>
      </c>
      <c r="H5107" t="s">
        <v>3843</v>
      </c>
      <c r="I5107">
        <v>10</v>
      </c>
      <c r="J5107" t="s">
        <v>36</v>
      </c>
      <c r="K5107" t="s">
        <v>26</v>
      </c>
      <c r="L5107" t="s">
        <v>4188</v>
      </c>
    </row>
    <row r="5108" spans="1:12" x14ac:dyDescent="0.35">
      <c r="A5108" t="s">
        <v>4530</v>
      </c>
      <c r="B5108" t="s">
        <v>3830</v>
      </c>
      <c r="C5108" t="s">
        <v>3826</v>
      </c>
      <c r="D5108" t="s">
        <v>3827</v>
      </c>
      <c r="E5108">
        <v>3</v>
      </c>
      <c r="F5108" t="s">
        <v>3828</v>
      </c>
      <c r="G5108">
        <v>3</v>
      </c>
      <c r="H5108" t="s">
        <v>3829</v>
      </c>
      <c r="I5108">
        <v>9</v>
      </c>
      <c r="J5108" t="s">
        <v>36</v>
      </c>
      <c r="K5108" t="s">
        <v>26</v>
      </c>
      <c r="L5108" t="s">
        <v>4080</v>
      </c>
    </row>
    <row r="5109" spans="1:12" x14ac:dyDescent="0.35">
      <c r="A5109" t="s">
        <v>7736</v>
      </c>
      <c r="B5109" t="s">
        <v>58</v>
      </c>
      <c r="C5109" t="s">
        <v>58</v>
      </c>
      <c r="D5109" t="s">
        <v>3827</v>
      </c>
      <c r="E5109">
        <v>3</v>
      </c>
      <c r="F5109" t="s">
        <v>3879</v>
      </c>
      <c r="G5109">
        <v>4</v>
      </c>
      <c r="H5109" t="s">
        <v>3852</v>
      </c>
      <c r="I5109">
        <v>12</v>
      </c>
      <c r="J5109" t="s">
        <v>36</v>
      </c>
      <c r="K5109" t="s">
        <v>3833</v>
      </c>
      <c r="L5109" t="s">
        <v>4172</v>
      </c>
    </row>
    <row r="5110" spans="1:12" x14ac:dyDescent="0.35">
      <c r="A5110" t="s">
        <v>2007</v>
      </c>
      <c r="B5110" t="s">
        <v>31</v>
      </c>
      <c r="C5110" t="s">
        <v>31</v>
      </c>
      <c r="D5110" t="s">
        <v>3858</v>
      </c>
      <c r="E5110">
        <v>1</v>
      </c>
      <c r="F5110" t="s">
        <v>3846</v>
      </c>
      <c r="G5110">
        <v>1</v>
      </c>
      <c r="H5110" t="s">
        <v>3846</v>
      </c>
      <c r="I5110">
        <v>1</v>
      </c>
      <c r="J5110" t="s">
        <v>16</v>
      </c>
      <c r="K5110" t="s">
        <v>26</v>
      </c>
      <c r="L5110" t="s">
        <v>3929</v>
      </c>
    </row>
    <row r="5111" spans="1:12" x14ac:dyDescent="0.35">
      <c r="A5111" t="s">
        <v>7737</v>
      </c>
      <c r="B5111" t="s">
        <v>47</v>
      </c>
      <c r="C5111" t="s">
        <v>47</v>
      </c>
      <c r="D5111" t="s">
        <v>3827</v>
      </c>
      <c r="E5111">
        <v>3</v>
      </c>
      <c r="F5111" t="s">
        <v>3879</v>
      </c>
      <c r="G5111">
        <v>4</v>
      </c>
      <c r="H5111" t="s">
        <v>3852</v>
      </c>
      <c r="I5111">
        <v>12</v>
      </c>
      <c r="J5111" t="s">
        <v>3830</v>
      </c>
      <c r="K5111" t="s">
        <v>17</v>
      </c>
      <c r="L5111" t="s">
        <v>3847</v>
      </c>
    </row>
    <row r="5112" spans="1:12" x14ac:dyDescent="0.35">
      <c r="A5112" t="s">
        <v>7738</v>
      </c>
      <c r="B5112" t="s">
        <v>31</v>
      </c>
      <c r="C5112" t="s">
        <v>31</v>
      </c>
      <c r="D5112" t="s">
        <v>3838</v>
      </c>
      <c r="E5112">
        <v>2</v>
      </c>
      <c r="F5112" t="s">
        <v>3846</v>
      </c>
      <c r="G5112">
        <v>1</v>
      </c>
      <c r="H5112" t="s">
        <v>3842</v>
      </c>
      <c r="I5112">
        <v>2</v>
      </c>
      <c r="J5112" t="s">
        <v>36</v>
      </c>
      <c r="K5112" t="s">
        <v>3833</v>
      </c>
      <c r="L5112" t="s">
        <v>4350</v>
      </c>
    </row>
    <row r="5113" spans="1:12" x14ac:dyDescent="0.35">
      <c r="A5113" t="s">
        <v>7739</v>
      </c>
      <c r="B5113" t="s">
        <v>42</v>
      </c>
      <c r="C5113" t="s">
        <v>42</v>
      </c>
      <c r="D5113" t="s">
        <v>3827</v>
      </c>
      <c r="E5113">
        <v>3</v>
      </c>
      <c r="F5113" t="s">
        <v>3849</v>
      </c>
      <c r="G5113">
        <v>5</v>
      </c>
      <c r="H5113" t="s">
        <v>3835</v>
      </c>
      <c r="I5113">
        <v>15</v>
      </c>
      <c r="J5113" t="s">
        <v>3833</v>
      </c>
      <c r="K5113" t="s">
        <v>26</v>
      </c>
      <c r="L5113" t="s">
        <v>3836</v>
      </c>
    </row>
    <row r="5114" spans="1:12" x14ac:dyDescent="0.35">
      <c r="A5114" t="s">
        <v>2008</v>
      </c>
      <c r="B5114" t="s">
        <v>84</v>
      </c>
      <c r="C5114" t="s">
        <v>84</v>
      </c>
      <c r="D5114" t="s">
        <v>3838</v>
      </c>
      <c r="E5114">
        <v>2</v>
      </c>
      <c r="F5114" t="s">
        <v>3839</v>
      </c>
      <c r="G5114">
        <v>1.5</v>
      </c>
      <c r="H5114" t="s">
        <v>3828</v>
      </c>
      <c r="I5114">
        <v>3</v>
      </c>
      <c r="J5114" t="s">
        <v>25</v>
      </c>
      <c r="K5114" t="s">
        <v>26</v>
      </c>
      <c r="L5114" t="s">
        <v>4366</v>
      </c>
    </row>
    <row r="5115" spans="1:12" x14ac:dyDescent="0.35">
      <c r="A5115" t="s">
        <v>2009</v>
      </c>
      <c r="B5115" t="s">
        <v>15</v>
      </c>
      <c r="C5115" t="s">
        <v>15</v>
      </c>
      <c r="D5115" t="s">
        <v>3830</v>
      </c>
      <c r="E5115">
        <v>4</v>
      </c>
      <c r="F5115" t="s">
        <v>3842</v>
      </c>
      <c r="G5115">
        <v>2</v>
      </c>
      <c r="H5115" t="s">
        <v>3883</v>
      </c>
      <c r="I5115">
        <v>8</v>
      </c>
      <c r="J5115" t="s">
        <v>36</v>
      </c>
      <c r="K5115" t="s">
        <v>26</v>
      </c>
      <c r="L5115" t="s">
        <v>4019</v>
      </c>
    </row>
    <row r="5116" spans="1:12" x14ac:dyDescent="0.35">
      <c r="A5116" t="s">
        <v>4531</v>
      </c>
      <c r="B5116" t="s">
        <v>3830</v>
      </c>
      <c r="C5116" t="s">
        <v>3826</v>
      </c>
      <c r="D5116" t="s">
        <v>3858</v>
      </c>
      <c r="E5116">
        <v>1</v>
      </c>
      <c r="F5116" t="s">
        <v>3828</v>
      </c>
      <c r="G5116">
        <v>3</v>
      </c>
      <c r="H5116" t="s">
        <v>3825</v>
      </c>
      <c r="I5116">
        <v>3</v>
      </c>
      <c r="J5116" t="s">
        <v>16</v>
      </c>
      <c r="K5116" t="s">
        <v>26</v>
      </c>
      <c r="L5116" t="s">
        <v>4040</v>
      </c>
    </row>
    <row r="5117" spans="1:12" x14ac:dyDescent="0.35">
      <c r="A5117" t="s">
        <v>2010</v>
      </c>
      <c r="B5117" t="s">
        <v>31</v>
      </c>
      <c r="C5117" t="s">
        <v>31</v>
      </c>
      <c r="D5117" t="s">
        <v>3827</v>
      </c>
      <c r="E5117">
        <v>3</v>
      </c>
      <c r="F5117" t="s">
        <v>3846</v>
      </c>
      <c r="G5117">
        <v>1</v>
      </c>
      <c r="H5117" t="s">
        <v>3828</v>
      </c>
      <c r="I5117">
        <v>3</v>
      </c>
      <c r="J5117" t="s">
        <v>25</v>
      </c>
      <c r="K5117" t="s">
        <v>26</v>
      </c>
      <c r="L5117" t="s">
        <v>4666</v>
      </c>
    </row>
    <row r="5118" spans="1:12" x14ac:dyDescent="0.35">
      <c r="A5118" t="s">
        <v>2011</v>
      </c>
      <c r="B5118" t="s">
        <v>58</v>
      </c>
      <c r="C5118" t="s">
        <v>58</v>
      </c>
      <c r="D5118" t="s">
        <v>3827</v>
      </c>
      <c r="E5118">
        <v>3</v>
      </c>
      <c r="F5118" t="s">
        <v>3879</v>
      </c>
      <c r="G5118">
        <v>4</v>
      </c>
      <c r="H5118" t="s">
        <v>3825</v>
      </c>
      <c r="I5118">
        <v>12</v>
      </c>
      <c r="J5118" t="s">
        <v>25</v>
      </c>
      <c r="K5118" t="s">
        <v>26</v>
      </c>
      <c r="L5118" t="s">
        <v>5000</v>
      </c>
    </row>
    <row r="5119" spans="1:12" x14ac:dyDescent="0.35">
      <c r="A5119" t="s">
        <v>7740</v>
      </c>
      <c r="B5119" t="s">
        <v>42</v>
      </c>
      <c r="C5119" t="s">
        <v>42</v>
      </c>
      <c r="D5119" t="s">
        <v>3827</v>
      </c>
      <c r="E5119">
        <v>3</v>
      </c>
      <c r="F5119" t="s">
        <v>3849</v>
      </c>
      <c r="G5119">
        <v>5</v>
      </c>
      <c r="H5119" t="s">
        <v>3835</v>
      </c>
      <c r="I5119">
        <v>15</v>
      </c>
      <c r="J5119" t="s">
        <v>25</v>
      </c>
      <c r="K5119" t="s">
        <v>3833</v>
      </c>
      <c r="L5119" t="s">
        <v>4864</v>
      </c>
    </row>
    <row r="5120" spans="1:12" x14ac:dyDescent="0.35">
      <c r="A5120" t="s">
        <v>2012</v>
      </c>
      <c r="B5120" t="s">
        <v>24</v>
      </c>
      <c r="C5120" t="s">
        <v>24</v>
      </c>
      <c r="D5120" t="s">
        <v>3838</v>
      </c>
      <c r="E5120">
        <v>2</v>
      </c>
      <c r="F5120" t="s">
        <v>3828</v>
      </c>
      <c r="G5120">
        <v>3</v>
      </c>
      <c r="H5120" t="s">
        <v>3902</v>
      </c>
      <c r="I5120">
        <v>6</v>
      </c>
      <c r="J5120" t="s">
        <v>25</v>
      </c>
      <c r="K5120" t="s">
        <v>26</v>
      </c>
      <c r="L5120" t="s">
        <v>4674</v>
      </c>
    </row>
    <row r="5121" spans="1:12" x14ac:dyDescent="0.35">
      <c r="A5121" t="s">
        <v>4532</v>
      </c>
      <c r="B5121" t="s">
        <v>3830</v>
      </c>
      <c r="C5121" t="s">
        <v>3826</v>
      </c>
      <c r="D5121" t="s">
        <v>3851</v>
      </c>
      <c r="E5121">
        <v>4</v>
      </c>
      <c r="F5121" t="s">
        <v>3828</v>
      </c>
      <c r="G5121">
        <v>3</v>
      </c>
      <c r="H5121" t="s">
        <v>3852</v>
      </c>
      <c r="I5121">
        <v>12</v>
      </c>
      <c r="J5121" t="s">
        <v>16</v>
      </c>
      <c r="K5121" t="s">
        <v>26</v>
      </c>
      <c r="L5121" t="s">
        <v>4262</v>
      </c>
    </row>
    <row r="5122" spans="1:12" x14ac:dyDescent="0.35">
      <c r="A5122" t="s">
        <v>7741</v>
      </c>
      <c r="B5122" t="s">
        <v>58</v>
      </c>
      <c r="C5122" t="s">
        <v>58</v>
      </c>
      <c r="D5122" t="s">
        <v>3858</v>
      </c>
      <c r="E5122">
        <v>1</v>
      </c>
      <c r="F5122" t="s">
        <v>3879</v>
      </c>
      <c r="G5122">
        <v>4</v>
      </c>
      <c r="H5122" t="s">
        <v>3879</v>
      </c>
      <c r="I5122">
        <v>4</v>
      </c>
      <c r="J5122" t="s">
        <v>3833</v>
      </c>
      <c r="K5122" t="s">
        <v>26</v>
      </c>
      <c r="L5122" t="s">
        <v>4134</v>
      </c>
    </row>
    <row r="5123" spans="1:12" x14ac:dyDescent="0.35">
      <c r="A5123" t="s">
        <v>7742</v>
      </c>
      <c r="B5123" t="s">
        <v>15</v>
      </c>
      <c r="C5123" t="s">
        <v>15</v>
      </c>
      <c r="D5123" t="s">
        <v>3827</v>
      </c>
      <c r="E5123">
        <v>3</v>
      </c>
      <c r="F5123" t="s">
        <v>3842</v>
      </c>
      <c r="G5123">
        <v>2</v>
      </c>
      <c r="H5123" t="s">
        <v>3825</v>
      </c>
      <c r="I5123">
        <v>6</v>
      </c>
      <c r="J5123" t="s">
        <v>25</v>
      </c>
      <c r="K5123" t="s">
        <v>3833</v>
      </c>
      <c r="L5123" t="s">
        <v>4453</v>
      </c>
    </row>
    <row r="5124" spans="1:12" x14ac:dyDescent="0.35">
      <c r="A5124" t="s">
        <v>7743</v>
      </c>
      <c r="B5124" t="s">
        <v>15</v>
      </c>
      <c r="C5124" t="s">
        <v>15</v>
      </c>
      <c r="D5124" t="s">
        <v>3825</v>
      </c>
      <c r="E5124">
        <v>5</v>
      </c>
      <c r="F5124" t="s">
        <v>3842</v>
      </c>
      <c r="G5124">
        <v>2</v>
      </c>
      <c r="H5124" t="s">
        <v>3843</v>
      </c>
      <c r="I5124">
        <v>10</v>
      </c>
      <c r="J5124" t="s">
        <v>25</v>
      </c>
      <c r="K5124" t="s">
        <v>3833</v>
      </c>
      <c r="L5124" t="s">
        <v>3825</v>
      </c>
    </row>
    <row r="5125" spans="1:12" x14ac:dyDescent="0.35">
      <c r="A5125" t="s">
        <v>7744</v>
      </c>
      <c r="B5125" t="s">
        <v>58</v>
      </c>
      <c r="C5125" t="s">
        <v>58</v>
      </c>
      <c r="D5125" t="s">
        <v>3851</v>
      </c>
      <c r="E5125">
        <v>4</v>
      </c>
      <c r="F5125" t="s">
        <v>3879</v>
      </c>
      <c r="G5125">
        <v>4</v>
      </c>
      <c r="H5125" t="s">
        <v>3874</v>
      </c>
      <c r="I5125">
        <v>16</v>
      </c>
      <c r="J5125" t="s">
        <v>16</v>
      </c>
      <c r="K5125" t="s">
        <v>3833</v>
      </c>
      <c r="L5125" t="s">
        <v>3910</v>
      </c>
    </row>
    <row r="5126" spans="1:12" x14ac:dyDescent="0.35">
      <c r="A5126" t="s">
        <v>7745</v>
      </c>
      <c r="B5126" t="s">
        <v>31</v>
      </c>
      <c r="C5126" t="s">
        <v>31</v>
      </c>
      <c r="D5126" t="s">
        <v>3838</v>
      </c>
      <c r="E5126">
        <v>2</v>
      </c>
      <c r="F5126" t="s">
        <v>3846</v>
      </c>
      <c r="G5126">
        <v>1</v>
      </c>
      <c r="H5126" t="s">
        <v>3842</v>
      </c>
      <c r="I5126">
        <v>2</v>
      </c>
      <c r="J5126" t="s">
        <v>36</v>
      </c>
      <c r="K5126" t="s">
        <v>3833</v>
      </c>
      <c r="L5126" t="s">
        <v>5888</v>
      </c>
    </row>
    <row r="5127" spans="1:12" x14ac:dyDescent="0.35">
      <c r="A5127" t="s">
        <v>4533</v>
      </c>
      <c r="B5127" t="s">
        <v>3833</v>
      </c>
      <c r="C5127" t="s">
        <v>3826</v>
      </c>
      <c r="D5127" t="s">
        <v>3858</v>
      </c>
      <c r="E5127">
        <v>1</v>
      </c>
      <c r="F5127" t="s">
        <v>3828</v>
      </c>
      <c r="G5127">
        <v>3</v>
      </c>
      <c r="H5127" t="s">
        <v>3828</v>
      </c>
      <c r="I5127">
        <v>3</v>
      </c>
      <c r="J5127" t="s">
        <v>3830</v>
      </c>
      <c r="K5127" t="s">
        <v>3833</v>
      </c>
      <c r="L5127" t="s">
        <v>4302</v>
      </c>
    </row>
    <row r="5128" spans="1:12" x14ac:dyDescent="0.35">
      <c r="A5128" t="s">
        <v>2013</v>
      </c>
      <c r="B5128" t="s">
        <v>84</v>
      </c>
      <c r="C5128" t="s">
        <v>84</v>
      </c>
      <c r="D5128" t="s">
        <v>3827</v>
      </c>
      <c r="E5128">
        <v>3</v>
      </c>
      <c r="F5128" t="s">
        <v>3839</v>
      </c>
      <c r="G5128">
        <v>1.5</v>
      </c>
      <c r="H5128" t="s">
        <v>4060</v>
      </c>
      <c r="I5128">
        <v>4.5</v>
      </c>
      <c r="J5128" t="s">
        <v>36</v>
      </c>
      <c r="K5128" t="s">
        <v>26</v>
      </c>
      <c r="L5128" t="s">
        <v>4724</v>
      </c>
    </row>
    <row r="5129" spans="1:12" x14ac:dyDescent="0.35">
      <c r="A5129" t="s">
        <v>7746</v>
      </c>
      <c r="B5129" t="s">
        <v>42</v>
      </c>
      <c r="C5129" t="s">
        <v>42</v>
      </c>
      <c r="D5129" t="s">
        <v>3827</v>
      </c>
      <c r="E5129">
        <v>3</v>
      </c>
      <c r="F5129" t="s">
        <v>3849</v>
      </c>
      <c r="G5129">
        <v>5</v>
      </c>
      <c r="H5129" t="s">
        <v>3835</v>
      </c>
      <c r="I5129">
        <v>15</v>
      </c>
      <c r="J5129" t="s">
        <v>25</v>
      </c>
      <c r="K5129" t="s">
        <v>3833</v>
      </c>
      <c r="L5129" t="s">
        <v>3965</v>
      </c>
    </row>
    <row r="5130" spans="1:12" x14ac:dyDescent="0.35">
      <c r="A5130" t="s">
        <v>7747</v>
      </c>
      <c r="B5130" t="s">
        <v>42</v>
      </c>
      <c r="C5130" t="s">
        <v>42</v>
      </c>
      <c r="D5130" t="s">
        <v>3851</v>
      </c>
      <c r="E5130">
        <v>4</v>
      </c>
      <c r="F5130" t="s">
        <v>3849</v>
      </c>
      <c r="G5130">
        <v>5</v>
      </c>
      <c r="H5130" t="s">
        <v>3880</v>
      </c>
      <c r="I5130">
        <v>20</v>
      </c>
      <c r="J5130" t="s">
        <v>36</v>
      </c>
      <c r="K5130" t="s">
        <v>3833</v>
      </c>
      <c r="L5130" t="s">
        <v>3998</v>
      </c>
    </row>
    <row r="5131" spans="1:12" x14ac:dyDescent="0.35">
      <c r="A5131" t="s">
        <v>2014</v>
      </c>
      <c r="B5131" t="s">
        <v>58</v>
      </c>
      <c r="C5131" t="s">
        <v>58</v>
      </c>
      <c r="D5131" t="s">
        <v>3851</v>
      </c>
      <c r="E5131">
        <v>4</v>
      </c>
      <c r="F5131" t="s">
        <v>3879</v>
      </c>
      <c r="G5131">
        <v>4</v>
      </c>
      <c r="H5131" t="s">
        <v>3874</v>
      </c>
      <c r="I5131">
        <v>16</v>
      </c>
      <c r="J5131" t="s">
        <v>36</v>
      </c>
      <c r="K5131" t="s">
        <v>26</v>
      </c>
      <c r="L5131" t="s">
        <v>4121</v>
      </c>
    </row>
    <row r="5132" spans="1:12" x14ac:dyDescent="0.35">
      <c r="A5132" t="s">
        <v>7748</v>
      </c>
      <c r="B5132" t="s">
        <v>15</v>
      </c>
      <c r="C5132" t="s">
        <v>15</v>
      </c>
      <c r="D5132" t="s">
        <v>3827</v>
      </c>
      <c r="E5132">
        <v>3</v>
      </c>
      <c r="F5132" t="s">
        <v>3842</v>
      </c>
      <c r="G5132">
        <v>2</v>
      </c>
      <c r="H5132" t="s">
        <v>3902</v>
      </c>
      <c r="I5132">
        <v>6</v>
      </c>
      <c r="J5132" t="s">
        <v>3833</v>
      </c>
      <c r="K5132" t="s">
        <v>26</v>
      </c>
      <c r="L5132" t="s">
        <v>4738</v>
      </c>
    </row>
    <row r="5133" spans="1:12" x14ac:dyDescent="0.35">
      <c r="A5133" t="s">
        <v>7749</v>
      </c>
      <c r="B5133" t="s">
        <v>58</v>
      </c>
      <c r="C5133" t="s">
        <v>58</v>
      </c>
      <c r="D5133" t="s">
        <v>3851</v>
      </c>
      <c r="E5133">
        <v>4</v>
      </c>
      <c r="F5133" t="s">
        <v>3879</v>
      </c>
      <c r="G5133">
        <v>4</v>
      </c>
      <c r="H5133" t="s">
        <v>3874</v>
      </c>
      <c r="I5133">
        <v>16</v>
      </c>
      <c r="J5133" t="s">
        <v>3833</v>
      </c>
      <c r="K5133" t="s">
        <v>17</v>
      </c>
      <c r="L5133" t="s">
        <v>4526</v>
      </c>
    </row>
    <row r="5134" spans="1:12" x14ac:dyDescent="0.35">
      <c r="A5134" t="s">
        <v>7750</v>
      </c>
      <c r="B5134" t="s">
        <v>58</v>
      </c>
      <c r="C5134" t="s">
        <v>58</v>
      </c>
      <c r="D5134" t="s">
        <v>3858</v>
      </c>
      <c r="E5134">
        <v>1</v>
      </c>
      <c r="F5134" t="s">
        <v>3879</v>
      </c>
      <c r="G5134">
        <v>4</v>
      </c>
      <c r="H5134" t="s">
        <v>3879</v>
      </c>
      <c r="I5134">
        <v>4</v>
      </c>
      <c r="J5134" t="s">
        <v>3833</v>
      </c>
      <c r="K5134" t="s">
        <v>26</v>
      </c>
      <c r="L5134" t="s">
        <v>4208</v>
      </c>
    </row>
    <row r="5135" spans="1:12" x14ac:dyDescent="0.35">
      <c r="A5135" t="s">
        <v>4534</v>
      </c>
      <c r="B5135" t="s">
        <v>3833</v>
      </c>
      <c r="C5135" t="s">
        <v>84</v>
      </c>
      <c r="D5135" t="s">
        <v>3838</v>
      </c>
      <c r="E5135">
        <v>2</v>
      </c>
      <c r="F5135" t="s">
        <v>3839</v>
      </c>
      <c r="G5135">
        <v>1.5</v>
      </c>
      <c r="H5135" t="s">
        <v>3828</v>
      </c>
      <c r="I5135">
        <v>3</v>
      </c>
      <c r="J5135" t="s">
        <v>25</v>
      </c>
      <c r="K5135" t="s">
        <v>3833</v>
      </c>
      <c r="L5135" t="s">
        <v>4535</v>
      </c>
    </row>
    <row r="5136" spans="1:12" x14ac:dyDescent="0.35">
      <c r="A5136" t="s">
        <v>2015</v>
      </c>
      <c r="B5136" t="s">
        <v>58</v>
      </c>
      <c r="C5136" t="s">
        <v>58</v>
      </c>
      <c r="D5136" t="s">
        <v>3851</v>
      </c>
      <c r="E5136">
        <v>4</v>
      </c>
      <c r="F5136" t="s">
        <v>3879</v>
      </c>
      <c r="G5136">
        <v>4</v>
      </c>
      <c r="H5136" t="s">
        <v>3874</v>
      </c>
      <c r="I5136">
        <v>16</v>
      </c>
      <c r="J5136" t="s">
        <v>16</v>
      </c>
      <c r="K5136" t="s">
        <v>26</v>
      </c>
      <c r="L5136" t="s">
        <v>5035</v>
      </c>
    </row>
    <row r="5137" spans="1:12" x14ac:dyDescent="0.35">
      <c r="A5137" t="s">
        <v>4536</v>
      </c>
      <c r="B5137" t="s">
        <v>3833</v>
      </c>
      <c r="C5137" t="s">
        <v>15</v>
      </c>
      <c r="D5137" t="s">
        <v>3825</v>
      </c>
      <c r="E5137">
        <v>1</v>
      </c>
      <c r="F5137" t="s">
        <v>3842</v>
      </c>
      <c r="G5137">
        <v>2</v>
      </c>
      <c r="H5137" t="s">
        <v>3842</v>
      </c>
      <c r="I5137">
        <v>2</v>
      </c>
      <c r="J5137" t="s">
        <v>16</v>
      </c>
      <c r="K5137" t="s">
        <v>3833</v>
      </c>
      <c r="L5137" t="s">
        <v>4240</v>
      </c>
    </row>
    <row r="5138" spans="1:12" x14ac:dyDescent="0.35">
      <c r="A5138" t="s">
        <v>7751</v>
      </c>
      <c r="B5138" t="s">
        <v>58</v>
      </c>
      <c r="C5138" t="s">
        <v>58</v>
      </c>
      <c r="D5138" t="s">
        <v>3827</v>
      </c>
      <c r="E5138">
        <v>3</v>
      </c>
      <c r="F5138" t="s">
        <v>3879</v>
      </c>
      <c r="G5138">
        <v>4</v>
      </c>
      <c r="H5138" t="s">
        <v>3852</v>
      </c>
      <c r="I5138">
        <v>12</v>
      </c>
      <c r="J5138" t="s">
        <v>3833</v>
      </c>
      <c r="K5138" t="s">
        <v>3833</v>
      </c>
      <c r="L5138" t="s">
        <v>3875</v>
      </c>
    </row>
    <row r="5139" spans="1:12" x14ac:dyDescent="0.35">
      <c r="A5139" t="s">
        <v>7752</v>
      </c>
      <c r="B5139" t="s">
        <v>84</v>
      </c>
      <c r="C5139" t="s">
        <v>84</v>
      </c>
      <c r="D5139" t="s">
        <v>3838</v>
      </c>
      <c r="E5139">
        <v>2</v>
      </c>
      <c r="F5139" t="s">
        <v>3839</v>
      </c>
      <c r="G5139">
        <v>1.5</v>
      </c>
      <c r="H5139" t="s">
        <v>3828</v>
      </c>
      <c r="I5139">
        <v>3</v>
      </c>
      <c r="J5139" t="s">
        <v>25</v>
      </c>
      <c r="K5139" t="s">
        <v>3833</v>
      </c>
      <c r="L5139" t="s">
        <v>3995</v>
      </c>
    </row>
    <row r="5140" spans="1:12" x14ac:dyDescent="0.35">
      <c r="A5140" t="s">
        <v>2016</v>
      </c>
      <c r="B5140" t="s">
        <v>24</v>
      </c>
      <c r="C5140" t="s">
        <v>24</v>
      </c>
      <c r="D5140" t="s">
        <v>3838</v>
      </c>
      <c r="E5140">
        <v>2</v>
      </c>
      <c r="F5140" t="s">
        <v>3828</v>
      </c>
      <c r="G5140">
        <v>3</v>
      </c>
      <c r="H5140" t="s">
        <v>3902</v>
      </c>
      <c r="I5140">
        <v>6</v>
      </c>
      <c r="J5140" t="s">
        <v>16</v>
      </c>
      <c r="K5140" t="s">
        <v>26</v>
      </c>
      <c r="L5140" t="s">
        <v>3961</v>
      </c>
    </row>
    <row r="5141" spans="1:12" x14ac:dyDescent="0.35">
      <c r="A5141" t="s">
        <v>7753</v>
      </c>
      <c r="B5141" t="s">
        <v>58</v>
      </c>
      <c r="C5141" t="s">
        <v>58</v>
      </c>
      <c r="D5141" t="s">
        <v>3834</v>
      </c>
      <c r="E5141">
        <v>5</v>
      </c>
      <c r="F5141" t="s">
        <v>3879</v>
      </c>
      <c r="G5141">
        <v>4</v>
      </c>
      <c r="H5141" t="s">
        <v>3880</v>
      </c>
      <c r="I5141">
        <v>20</v>
      </c>
      <c r="J5141" t="s">
        <v>25</v>
      </c>
      <c r="K5141" t="s">
        <v>3833</v>
      </c>
      <c r="L5141" t="s">
        <v>3870</v>
      </c>
    </row>
    <row r="5142" spans="1:12" x14ac:dyDescent="0.35">
      <c r="A5142" t="s">
        <v>2017</v>
      </c>
      <c r="B5142" t="s">
        <v>50</v>
      </c>
      <c r="C5142" t="s">
        <v>50</v>
      </c>
      <c r="D5142" t="s">
        <v>3833</v>
      </c>
      <c r="E5142">
        <v>3</v>
      </c>
      <c r="F5142" t="s">
        <v>3828</v>
      </c>
      <c r="G5142">
        <v>3</v>
      </c>
      <c r="H5142" t="s">
        <v>3829</v>
      </c>
      <c r="I5142">
        <v>9</v>
      </c>
      <c r="J5142" t="s">
        <v>36</v>
      </c>
      <c r="K5142" t="s">
        <v>17</v>
      </c>
      <c r="L5142" t="s">
        <v>3836</v>
      </c>
    </row>
    <row r="5143" spans="1:12" x14ac:dyDescent="0.35">
      <c r="A5143" t="s">
        <v>2018</v>
      </c>
      <c r="B5143" t="s">
        <v>42</v>
      </c>
      <c r="C5143" t="s">
        <v>42</v>
      </c>
      <c r="D5143" t="s">
        <v>3858</v>
      </c>
      <c r="E5143">
        <v>1</v>
      </c>
      <c r="F5143" t="s">
        <v>3849</v>
      </c>
      <c r="G5143">
        <v>5</v>
      </c>
      <c r="H5143" t="s">
        <v>3849</v>
      </c>
      <c r="I5143">
        <v>5</v>
      </c>
      <c r="J5143" t="s">
        <v>36</v>
      </c>
      <c r="K5143" t="s">
        <v>26</v>
      </c>
      <c r="L5143" t="s">
        <v>4302</v>
      </c>
    </row>
    <row r="5144" spans="1:12" x14ac:dyDescent="0.35">
      <c r="A5144" t="s">
        <v>7754</v>
      </c>
      <c r="B5144" t="s">
        <v>50</v>
      </c>
      <c r="C5144" t="s">
        <v>50</v>
      </c>
      <c r="D5144" t="s">
        <v>3834</v>
      </c>
      <c r="E5144">
        <v>5</v>
      </c>
      <c r="F5144" t="s">
        <v>3828</v>
      </c>
      <c r="G5144">
        <v>3</v>
      </c>
      <c r="H5144" t="s">
        <v>3835</v>
      </c>
      <c r="I5144">
        <v>15</v>
      </c>
      <c r="J5144" t="s">
        <v>3830</v>
      </c>
      <c r="K5144" t="s">
        <v>26</v>
      </c>
      <c r="L5144" t="s">
        <v>5225</v>
      </c>
    </row>
    <row r="5145" spans="1:12" x14ac:dyDescent="0.35">
      <c r="A5145" t="s">
        <v>2019</v>
      </c>
      <c r="B5145" t="s">
        <v>24</v>
      </c>
      <c r="C5145" t="s">
        <v>24</v>
      </c>
      <c r="D5145" t="s">
        <v>3827</v>
      </c>
      <c r="E5145">
        <v>3</v>
      </c>
      <c r="F5145" t="s">
        <v>3828</v>
      </c>
      <c r="G5145">
        <v>3</v>
      </c>
      <c r="H5145" t="s">
        <v>3829</v>
      </c>
      <c r="I5145">
        <v>9</v>
      </c>
      <c r="J5145" t="s">
        <v>16</v>
      </c>
      <c r="K5145" t="s">
        <v>17</v>
      </c>
      <c r="L5145" t="s">
        <v>3905</v>
      </c>
    </row>
    <row r="5146" spans="1:12" x14ac:dyDescent="0.35">
      <c r="A5146" t="s">
        <v>7755</v>
      </c>
      <c r="B5146" t="s">
        <v>15</v>
      </c>
      <c r="C5146" t="s">
        <v>15</v>
      </c>
      <c r="D5146" t="s">
        <v>3858</v>
      </c>
      <c r="E5146">
        <v>1</v>
      </c>
      <c r="F5146" t="s">
        <v>3842</v>
      </c>
      <c r="G5146">
        <v>2</v>
      </c>
      <c r="H5146" t="s">
        <v>3842</v>
      </c>
      <c r="I5146">
        <v>2</v>
      </c>
      <c r="J5146" t="s">
        <v>16</v>
      </c>
      <c r="K5146" t="s">
        <v>3833</v>
      </c>
      <c r="L5146" t="s">
        <v>4375</v>
      </c>
    </row>
    <row r="5147" spans="1:12" x14ac:dyDescent="0.35">
      <c r="A5147" t="s">
        <v>7756</v>
      </c>
      <c r="B5147" t="s">
        <v>84</v>
      </c>
      <c r="C5147" t="s">
        <v>84</v>
      </c>
      <c r="D5147" t="s">
        <v>3851</v>
      </c>
      <c r="E5147">
        <v>4</v>
      </c>
      <c r="F5147" t="s">
        <v>3839</v>
      </c>
      <c r="G5147">
        <v>1.5</v>
      </c>
      <c r="H5147" t="s">
        <v>3902</v>
      </c>
      <c r="I5147">
        <v>6</v>
      </c>
      <c r="J5147" t="s">
        <v>25</v>
      </c>
      <c r="K5147" t="s">
        <v>3833</v>
      </c>
      <c r="L5147" t="s">
        <v>4384</v>
      </c>
    </row>
    <row r="5148" spans="1:12" x14ac:dyDescent="0.35">
      <c r="A5148" t="s">
        <v>7757</v>
      </c>
      <c r="B5148" t="s">
        <v>47</v>
      </c>
      <c r="C5148" t="s">
        <v>47</v>
      </c>
      <c r="D5148" t="s">
        <v>3838</v>
      </c>
      <c r="E5148">
        <v>2</v>
      </c>
      <c r="F5148" t="s">
        <v>3879</v>
      </c>
      <c r="G5148">
        <v>4</v>
      </c>
      <c r="H5148" t="s">
        <v>3883</v>
      </c>
      <c r="I5148">
        <v>8</v>
      </c>
      <c r="J5148" t="s">
        <v>3833</v>
      </c>
      <c r="K5148" t="s">
        <v>3833</v>
      </c>
      <c r="L5148" t="s">
        <v>4961</v>
      </c>
    </row>
    <row r="5149" spans="1:12" x14ac:dyDescent="0.35">
      <c r="A5149" t="s">
        <v>7758</v>
      </c>
      <c r="B5149" t="s">
        <v>31</v>
      </c>
      <c r="C5149" t="s">
        <v>31</v>
      </c>
      <c r="D5149" t="s">
        <v>3851</v>
      </c>
      <c r="E5149">
        <v>4</v>
      </c>
      <c r="F5149" t="s">
        <v>3846</v>
      </c>
      <c r="G5149">
        <v>1</v>
      </c>
      <c r="H5149" t="s">
        <v>3879</v>
      </c>
      <c r="I5149">
        <v>4</v>
      </c>
      <c r="J5149" t="s">
        <v>3833</v>
      </c>
      <c r="K5149" t="s">
        <v>3833</v>
      </c>
      <c r="L5149" t="s">
        <v>3830</v>
      </c>
    </row>
    <row r="5150" spans="1:12" x14ac:dyDescent="0.35">
      <c r="A5150" t="s">
        <v>2020</v>
      </c>
      <c r="B5150" t="s">
        <v>24</v>
      </c>
      <c r="C5150" t="s">
        <v>24</v>
      </c>
      <c r="D5150" t="s">
        <v>3827</v>
      </c>
      <c r="E5150">
        <v>3</v>
      </c>
      <c r="F5150" t="s">
        <v>3828</v>
      </c>
      <c r="G5150">
        <v>3</v>
      </c>
      <c r="H5150" t="s">
        <v>3829</v>
      </c>
      <c r="I5150">
        <v>9</v>
      </c>
      <c r="J5150" t="s">
        <v>36</v>
      </c>
      <c r="K5150" t="s">
        <v>26</v>
      </c>
      <c r="L5150" t="s">
        <v>4036</v>
      </c>
    </row>
    <row r="5151" spans="1:12" x14ac:dyDescent="0.35">
      <c r="A5151" t="s">
        <v>7759</v>
      </c>
      <c r="B5151" t="s">
        <v>31</v>
      </c>
      <c r="C5151" t="s">
        <v>31</v>
      </c>
      <c r="D5151" t="s">
        <v>3827</v>
      </c>
      <c r="E5151">
        <v>3</v>
      </c>
      <c r="F5151" t="s">
        <v>3846</v>
      </c>
      <c r="G5151">
        <v>1</v>
      </c>
      <c r="H5151" t="s">
        <v>3828</v>
      </c>
      <c r="I5151">
        <v>3</v>
      </c>
      <c r="J5151" t="s">
        <v>3833</v>
      </c>
      <c r="K5151" t="s">
        <v>17</v>
      </c>
      <c r="L5151" t="s">
        <v>4094</v>
      </c>
    </row>
    <row r="5152" spans="1:12" x14ac:dyDescent="0.35">
      <c r="A5152" t="s">
        <v>7760</v>
      </c>
      <c r="B5152" t="s">
        <v>58</v>
      </c>
      <c r="C5152" t="s">
        <v>58</v>
      </c>
      <c r="D5152" t="s">
        <v>3858</v>
      </c>
      <c r="E5152">
        <v>1</v>
      </c>
      <c r="F5152" t="s">
        <v>3879</v>
      </c>
      <c r="G5152">
        <v>4</v>
      </c>
      <c r="H5152" t="s">
        <v>3825</v>
      </c>
      <c r="I5152">
        <v>4</v>
      </c>
      <c r="J5152" t="s">
        <v>3833</v>
      </c>
      <c r="K5152" t="s">
        <v>26</v>
      </c>
      <c r="L5152" t="s">
        <v>4164</v>
      </c>
    </row>
    <row r="5153" spans="1:12" x14ac:dyDescent="0.35">
      <c r="A5153" t="s">
        <v>7761</v>
      </c>
      <c r="B5153" t="s">
        <v>84</v>
      </c>
      <c r="C5153" t="s">
        <v>84</v>
      </c>
      <c r="D5153" t="s">
        <v>3827</v>
      </c>
      <c r="E5153">
        <v>3</v>
      </c>
      <c r="F5153" t="s">
        <v>3839</v>
      </c>
      <c r="G5153">
        <v>1.5</v>
      </c>
      <c r="H5153" t="s">
        <v>4060</v>
      </c>
      <c r="I5153">
        <v>4.5</v>
      </c>
      <c r="J5153" t="s">
        <v>36</v>
      </c>
      <c r="K5153" t="s">
        <v>3833</v>
      </c>
      <c r="L5153" t="s">
        <v>4487</v>
      </c>
    </row>
    <row r="5154" spans="1:12" x14ac:dyDescent="0.35">
      <c r="A5154" t="s">
        <v>7762</v>
      </c>
      <c r="B5154" t="s">
        <v>50</v>
      </c>
      <c r="C5154" t="s">
        <v>50</v>
      </c>
      <c r="D5154" t="s">
        <v>3838</v>
      </c>
      <c r="E5154">
        <v>2</v>
      </c>
      <c r="F5154" t="s">
        <v>3828</v>
      </c>
      <c r="G5154">
        <v>3</v>
      </c>
      <c r="H5154" t="s">
        <v>3902</v>
      </c>
      <c r="I5154">
        <v>6</v>
      </c>
      <c r="J5154" t="s">
        <v>16</v>
      </c>
      <c r="K5154" t="s">
        <v>3825</v>
      </c>
      <c r="L5154" t="s">
        <v>4529</v>
      </c>
    </row>
    <row r="5155" spans="1:12" x14ac:dyDescent="0.35">
      <c r="A5155" t="s">
        <v>7763</v>
      </c>
      <c r="B5155" t="s">
        <v>42</v>
      </c>
      <c r="C5155" t="s">
        <v>42</v>
      </c>
      <c r="D5155" t="s">
        <v>3834</v>
      </c>
      <c r="E5155">
        <v>5</v>
      </c>
      <c r="F5155" t="s">
        <v>3849</v>
      </c>
      <c r="G5155">
        <v>5</v>
      </c>
      <c r="H5155" t="s">
        <v>3855</v>
      </c>
      <c r="I5155">
        <v>25</v>
      </c>
      <c r="J5155" t="s">
        <v>36</v>
      </c>
      <c r="K5155" t="s">
        <v>3833</v>
      </c>
      <c r="L5155" t="s">
        <v>3825</v>
      </c>
    </row>
    <row r="5156" spans="1:12" x14ac:dyDescent="0.35">
      <c r="A5156" t="s">
        <v>7764</v>
      </c>
      <c r="B5156" t="s">
        <v>42</v>
      </c>
      <c r="C5156" t="s">
        <v>42</v>
      </c>
      <c r="D5156" t="s">
        <v>3838</v>
      </c>
      <c r="E5156">
        <v>2</v>
      </c>
      <c r="F5156" t="s">
        <v>3849</v>
      </c>
      <c r="G5156">
        <v>5</v>
      </c>
      <c r="H5156" t="s">
        <v>3843</v>
      </c>
      <c r="I5156">
        <v>10</v>
      </c>
      <c r="J5156" t="s">
        <v>25</v>
      </c>
      <c r="K5156" t="s">
        <v>3833</v>
      </c>
      <c r="L5156" t="s">
        <v>4114</v>
      </c>
    </row>
    <row r="5157" spans="1:12" x14ac:dyDescent="0.35">
      <c r="A5157" t="s">
        <v>7765</v>
      </c>
      <c r="B5157" t="s">
        <v>50</v>
      </c>
      <c r="C5157" t="s">
        <v>50</v>
      </c>
      <c r="D5157" t="s">
        <v>3827</v>
      </c>
      <c r="E5157">
        <v>3</v>
      </c>
      <c r="F5157" t="s">
        <v>3828</v>
      </c>
      <c r="G5157">
        <v>3</v>
      </c>
      <c r="H5157" t="s">
        <v>3829</v>
      </c>
      <c r="I5157">
        <v>9</v>
      </c>
      <c r="J5157" t="s">
        <v>36</v>
      </c>
      <c r="K5157" t="s">
        <v>3825</v>
      </c>
      <c r="L5157" t="s">
        <v>3934</v>
      </c>
    </row>
    <row r="5158" spans="1:12" x14ac:dyDescent="0.35">
      <c r="A5158" t="s">
        <v>2021</v>
      </c>
      <c r="B5158" t="s">
        <v>42</v>
      </c>
      <c r="C5158" t="s">
        <v>42</v>
      </c>
      <c r="D5158" t="s">
        <v>3858</v>
      </c>
      <c r="E5158">
        <v>1</v>
      </c>
      <c r="F5158" t="s">
        <v>3825</v>
      </c>
      <c r="G5158">
        <v>5</v>
      </c>
      <c r="H5158" t="s">
        <v>3849</v>
      </c>
      <c r="I5158">
        <v>5</v>
      </c>
      <c r="J5158" t="s">
        <v>36</v>
      </c>
      <c r="K5158" t="s">
        <v>17</v>
      </c>
      <c r="L5158" t="s">
        <v>4409</v>
      </c>
    </row>
    <row r="5159" spans="1:12" x14ac:dyDescent="0.35">
      <c r="A5159" t="s">
        <v>7766</v>
      </c>
      <c r="B5159" t="s">
        <v>50</v>
      </c>
      <c r="C5159" t="s">
        <v>50</v>
      </c>
      <c r="D5159" t="s">
        <v>3851</v>
      </c>
      <c r="E5159">
        <v>4</v>
      </c>
      <c r="F5159" t="s">
        <v>3828</v>
      </c>
      <c r="G5159">
        <v>3</v>
      </c>
      <c r="H5159" t="s">
        <v>3852</v>
      </c>
      <c r="I5159">
        <v>12</v>
      </c>
      <c r="J5159" t="s">
        <v>16</v>
      </c>
      <c r="K5159" t="s">
        <v>3830</v>
      </c>
      <c r="L5159" t="s">
        <v>5799</v>
      </c>
    </row>
    <row r="5160" spans="1:12" x14ac:dyDescent="0.35">
      <c r="A5160" t="s">
        <v>2022</v>
      </c>
      <c r="B5160" t="s">
        <v>15</v>
      </c>
      <c r="C5160" t="s">
        <v>15</v>
      </c>
      <c r="D5160" t="s">
        <v>3838</v>
      </c>
      <c r="E5160">
        <v>2</v>
      </c>
      <c r="F5160" t="s">
        <v>3842</v>
      </c>
      <c r="G5160">
        <v>2</v>
      </c>
      <c r="H5160" t="s">
        <v>3879</v>
      </c>
      <c r="I5160">
        <v>4</v>
      </c>
      <c r="J5160" t="s">
        <v>25</v>
      </c>
      <c r="K5160" t="s">
        <v>17</v>
      </c>
      <c r="L5160" t="s">
        <v>4974</v>
      </c>
    </row>
    <row r="5161" spans="1:12" x14ac:dyDescent="0.35">
      <c r="A5161" t="s">
        <v>2023</v>
      </c>
      <c r="B5161" t="s">
        <v>15</v>
      </c>
      <c r="C5161" t="s">
        <v>15</v>
      </c>
      <c r="D5161" t="s">
        <v>3858</v>
      </c>
      <c r="E5161">
        <v>1</v>
      </c>
      <c r="F5161" t="s">
        <v>3842</v>
      </c>
      <c r="G5161">
        <v>2</v>
      </c>
      <c r="H5161" t="s">
        <v>3842</v>
      </c>
      <c r="I5161">
        <v>2</v>
      </c>
      <c r="J5161" t="s">
        <v>36</v>
      </c>
      <c r="K5161" t="s">
        <v>26</v>
      </c>
      <c r="L5161" t="s">
        <v>3934</v>
      </c>
    </row>
    <row r="5162" spans="1:12" x14ac:dyDescent="0.35">
      <c r="A5162" t="s">
        <v>2024</v>
      </c>
      <c r="B5162" t="s">
        <v>58</v>
      </c>
      <c r="C5162" t="s">
        <v>58</v>
      </c>
      <c r="D5162" t="s">
        <v>3851</v>
      </c>
      <c r="E5162">
        <v>4</v>
      </c>
      <c r="F5162" t="s">
        <v>3879</v>
      </c>
      <c r="G5162">
        <v>4</v>
      </c>
      <c r="H5162" t="s">
        <v>3874</v>
      </c>
      <c r="I5162">
        <v>16</v>
      </c>
      <c r="J5162" t="s">
        <v>36</v>
      </c>
      <c r="K5162" t="s">
        <v>26</v>
      </c>
      <c r="L5162" t="s">
        <v>5702</v>
      </c>
    </row>
    <row r="5163" spans="1:12" x14ac:dyDescent="0.35">
      <c r="A5163" t="s">
        <v>7767</v>
      </c>
      <c r="B5163" t="s">
        <v>24</v>
      </c>
      <c r="C5163" t="s">
        <v>24</v>
      </c>
      <c r="D5163" t="s">
        <v>3827</v>
      </c>
      <c r="E5163">
        <v>3</v>
      </c>
      <c r="F5163" t="s">
        <v>3828</v>
      </c>
      <c r="G5163">
        <v>3</v>
      </c>
      <c r="H5163" t="s">
        <v>3829</v>
      </c>
      <c r="I5163">
        <v>9</v>
      </c>
      <c r="J5163" t="s">
        <v>36</v>
      </c>
      <c r="K5163" t="s">
        <v>3833</v>
      </c>
      <c r="L5163" t="s">
        <v>3863</v>
      </c>
    </row>
    <row r="5164" spans="1:12" x14ac:dyDescent="0.35">
      <c r="A5164" t="s">
        <v>2025</v>
      </c>
      <c r="B5164" t="s">
        <v>58</v>
      </c>
      <c r="C5164" t="s">
        <v>58</v>
      </c>
      <c r="D5164" t="s">
        <v>3838</v>
      </c>
      <c r="E5164">
        <v>2</v>
      </c>
      <c r="F5164" t="s">
        <v>3879</v>
      </c>
      <c r="G5164">
        <v>4</v>
      </c>
      <c r="H5164" t="s">
        <v>3883</v>
      </c>
      <c r="I5164">
        <v>8</v>
      </c>
      <c r="J5164" t="s">
        <v>16</v>
      </c>
      <c r="K5164" t="s">
        <v>17</v>
      </c>
      <c r="L5164" t="s">
        <v>4724</v>
      </c>
    </row>
    <row r="5165" spans="1:12" x14ac:dyDescent="0.35">
      <c r="A5165" t="s">
        <v>7768</v>
      </c>
      <c r="B5165" t="s">
        <v>15</v>
      </c>
      <c r="C5165" t="s">
        <v>15</v>
      </c>
      <c r="D5165" t="s">
        <v>3834</v>
      </c>
      <c r="E5165">
        <v>5</v>
      </c>
      <c r="F5165" t="s">
        <v>3842</v>
      </c>
      <c r="G5165">
        <v>2</v>
      </c>
      <c r="H5165" t="s">
        <v>3843</v>
      </c>
      <c r="I5165">
        <v>10</v>
      </c>
      <c r="J5165" t="s">
        <v>3833</v>
      </c>
      <c r="K5165" t="s">
        <v>3833</v>
      </c>
      <c r="L5165" t="s">
        <v>4423</v>
      </c>
    </row>
    <row r="5166" spans="1:12" x14ac:dyDescent="0.35">
      <c r="A5166" t="s">
        <v>2026</v>
      </c>
      <c r="B5166" t="s">
        <v>47</v>
      </c>
      <c r="C5166" t="s">
        <v>47</v>
      </c>
      <c r="D5166" t="s">
        <v>3834</v>
      </c>
      <c r="E5166">
        <v>5</v>
      </c>
      <c r="F5166" t="s">
        <v>3879</v>
      </c>
      <c r="G5166">
        <v>4</v>
      </c>
      <c r="H5166" t="s">
        <v>3830</v>
      </c>
      <c r="I5166">
        <v>20</v>
      </c>
      <c r="J5166" t="s">
        <v>25</v>
      </c>
      <c r="K5166" t="s">
        <v>17</v>
      </c>
      <c r="L5166" t="s">
        <v>3867</v>
      </c>
    </row>
    <row r="5167" spans="1:12" x14ac:dyDescent="0.35">
      <c r="A5167" t="s">
        <v>4537</v>
      </c>
      <c r="B5167" t="s">
        <v>3825</v>
      </c>
      <c r="C5167" t="s">
        <v>84</v>
      </c>
      <c r="D5167" t="s">
        <v>3851</v>
      </c>
      <c r="E5167">
        <v>4</v>
      </c>
      <c r="F5167" t="s">
        <v>3839</v>
      </c>
      <c r="G5167">
        <v>1.5</v>
      </c>
      <c r="H5167" t="s">
        <v>3902</v>
      </c>
      <c r="I5167">
        <v>6</v>
      </c>
      <c r="J5167" t="s">
        <v>16</v>
      </c>
      <c r="K5167" t="s">
        <v>3833</v>
      </c>
      <c r="L5167" t="s">
        <v>4080</v>
      </c>
    </row>
    <row r="5168" spans="1:12" x14ac:dyDescent="0.35">
      <c r="A5168" t="s">
        <v>2027</v>
      </c>
      <c r="B5168" t="s">
        <v>42</v>
      </c>
      <c r="C5168" t="s">
        <v>42</v>
      </c>
      <c r="D5168" t="s">
        <v>3858</v>
      </c>
      <c r="E5168">
        <v>1</v>
      </c>
      <c r="F5168" t="s">
        <v>3849</v>
      </c>
      <c r="G5168">
        <v>5</v>
      </c>
      <c r="H5168" t="s">
        <v>3849</v>
      </c>
      <c r="I5168">
        <v>5</v>
      </c>
      <c r="J5168" t="s">
        <v>25</v>
      </c>
      <c r="K5168" t="s">
        <v>26</v>
      </c>
      <c r="L5168" t="s">
        <v>4548</v>
      </c>
    </row>
    <row r="5169" spans="1:12" x14ac:dyDescent="0.35">
      <c r="A5169" t="s">
        <v>7769</v>
      </c>
      <c r="B5169" t="s">
        <v>58</v>
      </c>
      <c r="C5169" t="s">
        <v>58</v>
      </c>
      <c r="D5169" t="s">
        <v>3825</v>
      </c>
      <c r="E5169">
        <v>5</v>
      </c>
      <c r="F5169" t="s">
        <v>3879</v>
      </c>
      <c r="G5169">
        <v>4</v>
      </c>
      <c r="H5169" t="s">
        <v>3880</v>
      </c>
      <c r="I5169">
        <v>20</v>
      </c>
      <c r="J5169" t="s">
        <v>36</v>
      </c>
      <c r="K5169" t="s">
        <v>3833</v>
      </c>
      <c r="L5169" t="s">
        <v>4066</v>
      </c>
    </row>
    <row r="5170" spans="1:12" x14ac:dyDescent="0.35">
      <c r="A5170" t="s">
        <v>7770</v>
      </c>
      <c r="B5170" t="s">
        <v>15</v>
      </c>
      <c r="C5170" t="s">
        <v>15</v>
      </c>
      <c r="D5170" t="s">
        <v>3838</v>
      </c>
      <c r="E5170">
        <v>2</v>
      </c>
      <c r="F5170" t="s">
        <v>3842</v>
      </c>
      <c r="G5170">
        <v>2</v>
      </c>
      <c r="H5170" t="s">
        <v>3879</v>
      </c>
      <c r="I5170">
        <v>4</v>
      </c>
      <c r="J5170" t="s">
        <v>36</v>
      </c>
      <c r="K5170" t="s">
        <v>3833</v>
      </c>
      <c r="L5170" t="s">
        <v>4393</v>
      </c>
    </row>
    <row r="5171" spans="1:12" x14ac:dyDescent="0.35">
      <c r="A5171" t="s">
        <v>7771</v>
      </c>
      <c r="B5171" t="s">
        <v>24</v>
      </c>
      <c r="C5171" t="s">
        <v>24</v>
      </c>
      <c r="D5171" t="s">
        <v>3827</v>
      </c>
      <c r="E5171">
        <v>3</v>
      </c>
      <c r="F5171" t="s">
        <v>3828</v>
      </c>
      <c r="G5171">
        <v>3</v>
      </c>
      <c r="H5171" t="s">
        <v>3829</v>
      </c>
      <c r="I5171">
        <v>9</v>
      </c>
      <c r="J5171" t="s">
        <v>16</v>
      </c>
      <c r="K5171" t="s">
        <v>3833</v>
      </c>
      <c r="L5171" t="s">
        <v>5125</v>
      </c>
    </row>
    <row r="5172" spans="1:12" x14ac:dyDescent="0.35">
      <c r="A5172" t="s">
        <v>7772</v>
      </c>
      <c r="B5172" t="s">
        <v>84</v>
      </c>
      <c r="C5172" t="s">
        <v>84</v>
      </c>
      <c r="D5172" t="s">
        <v>3838</v>
      </c>
      <c r="E5172">
        <v>2</v>
      </c>
      <c r="F5172" t="s">
        <v>3839</v>
      </c>
      <c r="G5172">
        <v>1.5</v>
      </c>
      <c r="H5172" t="s">
        <v>3828</v>
      </c>
      <c r="I5172">
        <v>3</v>
      </c>
      <c r="J5172" t="s">
        <v>36</v>
      </c>
      <c r="K5172" t="s">
        <v>3833</v>
      </c>
      <c r="L5172" t="s">
        <v>4102</v>
      </c>
    </row>
    <row r="5173" spans="1:12" x14ac:dyDescent="0.35">
      <c r="A5173" t="s">
        <v>2028</v>
      </c>
      <c r="B5173" t="s">
        <v>42</v>
      </c>
      <c r="C5173" t="s">
        <v>42</v>
      </c>
      <c r="D5173" t="s">
        <v>3858</v>
      </c>
      <c r="E5173">
        <v>1</v>
      </c>
      <c r="F5173" t="s">
        <v>3849</v>
      </c>
      <c r="G5173">
        <v>5</v>
      </c>
      <c r="H5173" t="s">
        <v>3849</v>
      </c>
      <c r="I5173">
        <v>5</v>
      </c>
      <c r="J5173" t="s">
        <v>36</v>
      </c>
      <c r="K5173" t="s">
        <v>17</v>
      </c>
      <c r="L5173" t="s">
        <v>3884</v>
      </c>
    </row>
    <row r="5174" spans="1:12" x14ac:dyDescent="0.35">
      <c r="A5174" t="s">
        <v>7773</v>
      </c>
      <c r="B5174" t="s">
        <v>58</v>
      </c>
      <c r="C5174" t="s">
        <v>58</v>
      </c>
      <c r="D5174" t="s">
        <v>3838</v>
      </c>
      <c r="E5174">
        <v>2</v>
      </c>
      <c r="F5174" t="s">
        <v>3830</v>
      </c>
      <c r="G5174">
        <v>4</v>
      </c>
      <c r="H5174" t="s">
        <v>3883</v>
      </c>
      <c r="I5174">
        <v>8</v>
      </c>
      <c r="J5174" t="s">
        <v>16</v>
      </c>
      <c r="K5174" t="s">
        <v>3833</v>
      </c>
      <c r="L5174" t="s">
        <v>4350</v>
      </c>
    </row>
    <row r="5175" spans="1:12" x14ac:dyDescent="0.35">
      <c r="A5175" t="s">
        <v>7774</v>
      </c>
      <c r="B5175" t="s">
        <v>24</v>
      </c>
      <c r="C5175" t="s">
        <v>24</v>
      </c>
      <c r="D5175" t="s">
        <v>3851</v>
      </c>
      <c r="E5175">
        <v>4</v>
      </c>
      <c r="F5175" t="s">
        <v>3833</v>
      </c>
      <c r="G5175">
        <v>3</v>
      </c>
      <c r="H5175" t="s">
        <v>3852</v>
      </c>
      <c r="I5175">
        <v>12</v>
      </c>
      <c r="J5175" t="s">
        <v>3833</v>
      </c>
      <c r="K5175" t="s">
        <v>17</v>
      </c>
      <c r="L5175" t="s">
        <v>4194</v>
      </c>
    </row>
    <row r="5176" spans="1:12" x14ac:dyDescent="0.35">
      <c r="A5176" t="s">
        <v>7775</v>
      </c>
      <c r="B5176" t="s">
        <v>15</v>
      </c>
      <c r="C5176" t="s">
        <v>15</v>
      </c>
      <c r="D5176" t="s">
        <v>3838</v>
      </c>
      <c r="E5176">
        <v>2</v>
      </c>
      <c r="F5176" t="s">
        <v>3842</v>
      </c>
      <c r="G5176">
        <v>2</v>
      </c>
      <c r="H5176" t="s">
        <v>3879</v>
      </c>
      <c r="I5176">
        <v>4</v>
      </c>
      <c r="J5176" t="s">
        <v>36</v>
      </c>
      <c r="K5176" t="s">
        <v>3833</v>
      </c>
      <c r="L5176" t="s">
        <v>4013</v>
      </c>
    </row>
    <row r="5177" spans="1:12" x14ac:dyDescent="0.35">
      <c r="A5177" t="s">
        <v>2029</v>
      </c>
      <c r="B5177" t="s">
        <v>42</v>
      </c>
      <c r="C5177" t="s">
        <v>42</v>
      </c>
      <c r="D5177" t="s">
        <v>3834</v>
      </c>
      <c r="E5177">
        <v>5</v>
      </c>
      <c r="F5177" t="s">
        <v>3849</v>
      </c>
      <c r="G5177">
        <v>5</v>
      </c>
      <c r="H5177" t="s">
        <v>3855</v>
      </c>
      <c r="I5177">
        <v>25</v>
      </c>
      <c r="J5177" t="s">
        <v>36</v>
      </c>
      <c r="K5177" t="s">
        <v>17</v>
      </c>
      <c r="L5177" t="s">
        <v>4497</v>
      </c>
    </row>
    <row r="5178" spans="1:12" x14ac:dyDescent="0.35">
      <c r="A5178" t="s">
        <v>2030</v>
      </c>
      <c r="B5178" t="s">
        <v>31</v>
      </c>
      <c r="C5178" t="s">
        <v>31</v>
      </c>
      <c r="D5178" t="s">
        <v>3851</v>
      </c>
      <c r="E5178">
        <v>4</v>
      </c>
      <c r="F5178" t="s">
        <v>3846</v>
      </c>
      <c r="G5178">
        <v>1</v>
      </c>
      <c r="H5178" t="s">
        <v>3879</v>
      </c>
      <c r="I5178">
        <v>4</v>
      </c>
      <c r="J5178" t="s">
        <v>25</v>
      </c>
      <c r="K5178" t="s">
        <v>26</v>
      </c>
      <c r="L5178" t="s">
        <v>4393</v>
      </c>
    </row>
    <row r="5179" spans="1:12" x14ac:dyDescent="0.35">
      <c r="A5179" t="s">
        <v>2031</v>
      </c>
      <c r="B5179" t="s">
        <v>50</v>
      </c>
      <c r="C5179" t="s">
        <v>50</v>
      </c>
      <c r="D5179" t="s">
        <v>3827</v>
      </c>
      <c r="E5179">
        <v>3</v>
      </c>
      <c r="F5179" t="s">
        <v>3828</v>
      </c>
      <c r="G5179">
        <v>3</v>
      </c>
      <c r="H5179" t="s">
        <v>3829</v>
      </c>
      <c r="I5179">
        <v>9</v>
      </c>
      <c r="J5179" t="s">
        <v>36</v>
      </c>
      <c r="K5179" t="s">
        <v>17</v>
      </c>
      <c r="L5179" t="s">
        <v>4599</v>
      </c>
    </row>
    <row r="5180" spans="1:12" x14ac:dyDescent="0.35">
      <c r="A5180" t="s">
        <v>7776</v>
      </c>
      <c r="B5180" t="s">
        <v>24</v>
      </c>
      <c r="C5180" t="s">
        <v>24</v>
      </c>
      <c r="D5180" t="s">
        <v>3858</v>
      </c>
      <c r="E5180">
        <v>1</v>
      </c>
      <c r="F5180" t="s">
        <v>3828</v>
      </c>
      <c r="G5180">
        <v>3</v>
      </c>
      <c r="H5180" t="s">
        <v>3828</v>
      </c>
      <c r="I5180">
        <v>3</v>
      </c>
      <c r="J5180" t="s">
        <v>36</v>
      </c>
      <c r="K5180" t="s">
        <v>3830</v>
      </c>
      <c r="L5180" t="s">
        <v>3884</v>
      </c>
    </row>
    <row r="5181" spans="1:12" x14ac:dyDescent="0.35">
      <c r="A5181" t="s">
        <v>7777</v>
      </c>
      <c r="B5181" t="s">
        <v>24</v>
      </c>
      <c r="C5181" t="s">
        <v>24</v>
      </c>
      <c r="D5181" t="s">
        <v>3834</v>
      </c>
      <c r="E5181">
        <v>5</v>
      </c>
      <c r="F5181" t="s">
        <v>3828</v>
      </c>
      <c r="G5181">
        <v>3</v>
      </c>
      <c r="H5181" t="s">
        <v>3835</v>
      </c>
      <c r="I5181">
        <v>15</v>
      </c>
      <c r="J5181" t="s">
        <v>3833</v>
      </c>
      <c r="K5181" t="s">
        <v>17</v>
      </c>
      <c r="L5181" t="s">
        <v>3830</v>
      </c>
    </row>
    <row r="5182" spans="1:12" x14ac:dyDescent="0.35">
      <c r="A5182" t="s">
        <v>2032</v>
      </c>
      <c r="B5182" t="s">
        <v>42</v>
      </c>
      <c r="C5182" t="s">
        <v>42</v>
      </c>
      <c r="D5182" t="s">
        <v>3851</v>
      </c>
      <c r="E5182">
        <v>4</v>
      </c>
      <c r="F5182" t="s">
        <v>3849</v>
      </c>
      <c r="G5182">
        <v>5</v>
      </c>
      <c r="H5182" t="s">
        <v>3825</v>
      </c>
      <c r="I5182">
        <v>20</v>
      </c>
      <c r="J5182" t="s">
        <v>36</v>
      </c>
      <c r="K5182" t="s">
        <v>26</v>
      </c>
      <c r="L5182" t="s">
        <v>4439</v>
      </c>
    </row>
    <row r="5183" spans="1:12" x14ac:dyDescent="0.35">
      <c r="A5183" t="s">
        <v>7778</v>
      </c>
      <c r="B5183" t="s">
        <v>58</v>
      </c>
      <c r="C5183" t="s">
        <v>58</v>
      </c>
      <c r="D5183" t="s">
        <v>3851</v>
      </c>
      <c r="E5183">
        <v>4</v>
      </c>
      <c r="F5183" t="s">
        <v>3879</v>
      </c>
      <c r="G5183">
        <v>4</v>
      </c>
      <c r="H5183" t="s">
        <v>3874</v>
      </c>
      <c r="I5183">
        <v>16</v>
      </c>
      <c r="J5183" t="s">
        <v>3833</v>
      </c>
      <c r="K5183" t="s">
        <v>3833</v>
      </c>
      <c r="L5183" t="s">
        <v>4026</v>
      </c>
    </row>
    <row r="5184" spans="1:12" x14ac:dyDescent="0.35">
      <c r="A5184" t="s">
        <v>2033</v>
      </c>
      <c r="B5184" t="s">
        <v>31</v>
      </c>
      <c r="C5184" t="s">
        <v>31</v>
      </c>
      <c r="D5184" t="s">
        <v>3838</v>
      </c>
      <c r="E5184">
        <v>2</v>
      </c>
      <c r="F5184" t="s">
        <v>3846</v>
      </c>
      <c r="G5184">
        <v>1</v>
      </c>
      <c r="H5184" t="s">
        <v>3842</v>
      </c>
      <c r="I5184">
        <v>2</v>
      </c>
      <c r="J5184" t="s">
        <v>25</v>
      </c>
      <c r="K5184" t="s">
        <v>17</v>
      </c>
      <c r="L5184" t="s">
        <v>4057</v>
      </c>
    </row>
    <row r="5185" spans="1:12" x14ac:dyDescent="0.35">
      <c r="A5185" t="s">
        <v>2034</v>
      </c>
      <c r="B5185" t="s">
        <v>47</v>
      </c>
      <c r="C5185" t="s">
        <v>47</v>
      </c>
      <c r="D5185" t="s">
        <v>3825</v>
      </c>
      <c r="E5185">
        <v>2</v>
      </c>
      <c r="F5185" t="s">
        <v>3879</v>
      </c>
      <c r="G5185">
        <v>4</v>
      </c>
      <c r="H5185" t="s">
        <v>3883</v>
      </c>
      <c r="I5185">
        <v>8</v>
      </c>
      <c r="J5185" t="s">
        <v>16</v>
      </c>
      <c r="K5185" t="s">
        <v>26</v>
      </c>
      <c r="L5185" t="s">
        <v>4688</v>
      </c>
    </row>
    <row r="5186" spans="1:12" x14ac:dyDescent="0.35">
      <c r="A5186" t="s">
        <v>2035</v>
      </c>
      <c r="B5186" t="s">
        <v>47</v>
      </c>
      <c r="C5186" t="s">
        <v>47</v>
      </c>
      <c r="D5186" t="s">
        <v>3858</v>
      </c>
      <c r="E5186">
        <v>1</v>
      </c>
      <c r="F5186" t="s">
        <v>3879</v>
      </c>
      <c r="G5186">
        <v>4</v>
      </c>
      <c r="H5186" t="s">
        <v>3879</v>
      </c>
      <c r="I5186">
        <v>4</v>
      </c>
      <c r="J5186" t="s">
        <v>25</v>
      </c>
      <c r="K5186" t="s">
        <v>17</v>
      </c>
      <c r="L5186" t="s">
        <v>4582</v>
      </c>
    </row>
    <row r="5187" spans="1:12" x14ac:dyDescent="0.35">
      <c r="A5187" t="s">
        <v>7779</v>
      </c>
      <c r="B5187" t="s">
        <v>15</v>
      </c>
      <c r="C5187" t="s">
        <v>15</v>
      </c>
      <c r="D5187" t="s">
        <v>3858</v>
      </c>
      <c r="E5187">
        <v>1</v>
      </c>
      <c r="F5187" t="s">
        <v>3842</v>
      </c>
      <c r="G5187">
        <v>2</v>
      </c>
      <c r="H5187" t="s">
        <v>3842</v>
      </c>
      <c r="I5187">
        <v>2</v>
      </c>
      <c r="J5187" t="s">
        <v>3833</v>
      </c>
      <c r="K5187" t="s">
        <v>3833</v>
      </c>
      <c r="L5187" t="s">
        <v>3930</v>
      </c>
    </row>
    <row r="5188" spans="1:12" x14ac:dyDescent="0.35">
      <c r="A5188" t="s">
        <v>7780</v>
      </c>
      <c r="B5188" t="s">
        <v>42</v>
      </c>
      <c r="C5188" t="s">
        <v>42</v>
      </c>
      <c r="D5188" t="s">
        <v>3858</v>
      </c>
      <c r="E5188">
        <v>1</v>
      </c>
      <c r="F5188" t="s">
        <v>3849</v>
      </c>
      <c r="G5188">
        <v>5</v>
      </c>
      <c r="H5188" t="s">
        <v>3849</v>
      </c>
      <c r="I5188">
        <v>5</v>
      </c>
      <c r="J5188" t="s">
        <v>3833</v>
      </c>
      <c r="K5188" t="s">
        <v>3833</v>
      </c>
      <c r="L5188" t="s">
        <v>4069</v>
      </c>
    </row>
    <row r="5189" spans="1:12" x14ac:dyDescent="0.35">
      <c r="A5189" t="s">
        <v>2036</v>
      </c>
      <c r="B5189" t="s">
        <v>15</v>
      </c>
      <c r="C5189" t="s">
        <v>15</v>
      </c>
      <c r="D5189" t="s">
        <v>3858</v>
      </c>
      <c r="E5189">
        <v>1</v>
      </c>
      <c r="F5189" t="s">
        <v>3842</v>
      </c>
      <c r="G5189">
        <v>2</v>
      </c>
      <c r="H5189" t="s">
        <v>3842</v>
      </c>
      <c r="I5189">
        <v>2</v>
      </c>
      <c r="J5189" t="s">
        <v>25</v>
      </c>
      <c r="K5189" t="s">
        <v>26</v>
      </c>
      <c r="L5189" t="s">
        <v>3863</v>
      </c>
    </row>
    <row r="5190" spans="1:12" x14ac:dyDescent="0.35">
      <c r="A5190" t="s">
        <v>2037</v>
      </c>
      <c r="B5190" t="s">
        <v>47</v>
      </c>
      <c r="C5190" t="s">
        <v>47</v>
      </c>
      <c r="D5190" t="s">
        <v>3827</v>
      </c>
      <c r="E5190">
        <v>3</v>
      </c>
      <c r="F5190" t="s">
        <v>3879</v>
      </c>
      <c r="G5190">
        <v>4</v>
      </c>
      <c r="H5190" t="s">
        <v>3852</v>
      </c>
      <c r="I5190">
        <v>12</v>
      </c>
      <c r="J5190" t="s">
        <v>36</v>
      </c>
      <c r="K5190" t="s">
        <v>17</v>
      </c>
      <c r="L5190" t="s">
        <v>4446</v>
      </c>
    </row>
    <row r="5191" spans="1:12" x14ac:dyDescent="0.35">
      <c r="A5191" t="s">
        <v>7781</v>
      </c>
      <c r="B5191" t="s">
        <v>58</v>
      </c>
      <c r="C5191" t="s">
        <v>58</v>
      </c>
      <c r="D5191" t="s">
        <v>3827</v>
      </c>
      <c r="E5191">
        <v>3</v>
      </c>
      <c r="F5191" t="s">
        <v>3879</v>
      </c>
      <c r="G5191">
        <v>4</v>
      </c>
      <c r="H5191" t="s">
        <v>3852</v>
      </c>
      <c r="I5191">
        <v>12</v>
      </c>
      <c r="J5191" t="s">
        <v>3833</v>
      </c>
      <c r="K5191" t="s">
        <v>26</v>
      </c>
      <c r="L5191" t="s">
        <v>3895</v>
      </c>
    </row>
    <row r="5192" spans="1:12" x14ac:dyDescent="0.35">
      <c r="A5192" t="s">
        <v>2038</v>
      </c>
      <c r="B5192" t="s">
        <v>31</v>
      </c>
      <c r="C5192" t="s">
        <v>31</v>
      </c>
      <c r="D5192" t="s">
        <v>3838</v>
      </c>
      <c r="E5192">
        <v>2</v>
      </c>
      <c r="F5192" t="s">
        <v>3846</v>
      </c>
      <c r="G5192">
        <v>1</v>
      </c>
      <c r="H5192" t="s">
        <v>3842</v>
      </c>
      <c r="I5192">
        <v>2</v>
      </c>
      <c r="J5192" t="s">
        <v>16</v>
      </c>
      <c r="K5192" t="s">
        <v>17</v>
      </c>
      <c r="L5192" t="s">
        <v>4691</v>
      </c>
    </row>
    <row r="5193" spans="1:12" x14ac:dyDescent="0.35">
      <c r="A5193" t="s">
        <v>7782</v>
      </c>
      <c r="B5193" t="s">
        <v>15</v>
      </c>
      <c r="C5193" t="s">
        <v>15</v>
      </c>
      <c r="D5193" t="s">
        <v>3851</v>
      </c>
      <c r="E5193">
        <v>4</v>
      </c>
      <c r="F5193" t="s">
        <v>3842</v>
      </c>
      <c r="G5193">
        <v>2</v>
      </c>
      <c r="H5193" t="s">
        <v>3883</v>
      </c>
      <c r="I5193">
        <v>8</v>
      </c>
      <c r="J5193" t="s">
        <v>16</v>
      </c>
      <c r="K5193" t="s">
        <v>3833</v>
      </c>
      <c r="L5193" t="s">
        <v>4164</v>
      </c>
    </row>
    <row r="5194" spans="1:12" x14ac:dyDescent="0.35">
      <c r="A5194" t="s">
        <v>2039</v>
      </c>
      <c r="B5194" t="s">
        <v>3825</v>
      </c>
      <c r="C5194" t="s">
        <v>84</v>
      </c>
      <c r="D5194" t="s">
        <v>3838</v>
      </c>
      <c r="E5194">
        <v>2</v>
      </c>
      <c r="F5194" t="s">
        <v>3839</v>
      </c>
      <c r="G5194">
        <v>1.5</v>
      </c>
      <c r="H5194" t="s">
        <v>3828</v>
      </c>
      <c r="I5194">
        <v>3</v>
      </c>
      <c r="J5194" t="s">
        <v>16</v>
      </c>
      <c r="K5194" t="s">
        <v>17</v>
      </c>
      <c r="L5194" t="s">
        <v>4042</v>
      </c>
    </row>
    <row r="5195" spans="1:12" x14ac:dyDescent="0.35">
      <c r="A5195" t="s">
        <v>4538</v>
      </c>
      <c r="B5195" t="s">
        <v>3833</v>
      </c>
      <c r="C5195" t="s">
        <v>31</v>
      </c>
      <c r="D5195" t="s">
        <v>3858</v>
      </c>
      <c r="E5195">
        <v>1</v>
      </c>
      <c r="F5195" t="s">
        <v>3846</v>
      </c>
      <c r="G5195">
        <v>1</v>
      </c>
      <c r="H5195" t="s">
        <v>3846</v>
      </c>
      <c r="I5195">
        <v>1</v>
      </c>
      <c r="J5195" t="s">
        <v>16</v>
      </c>
      <c r="K5195" t="s">
        <v>3833</v>
      </c>
      <c r="L5195" t="s">
        <v>4539</v>
      </c>
    </row>
    <row r="5196" spans="1:12" x14ac:dyDescent="0.35">
      <c r="A5196" t="s">
        <v>7783</v>
      </c>
      <c r="B5196" t="s">
        <v>84</v>
      </c>
      <c r="C5196" t="s">
        <v>84</v>
      </c>
      <c r="D5196" t="s">
        <v>3830</v>
      </c>
      <c r="E5196">
        <v>3</v>
      </c>
      <c r="F5196" t="s">
        <v>3839</v>
      </c>
      <c r="G5196">
        <v>1.5</v>
      </c>
      <c r="H5196" t="s">
        <v>4060</v>
      </c>
      <c r="I5196">
        <v>4.5</v>
      </c>
      <c r="J5196" t="s">
        <v>3833</v>
      </c>
      <c r="K5196" t="s">
        <v>26</v>
      </c>
      <c r="L5196" t="s">
        <v>3833</v>
      </c>
    </row>
    <row r="5197" spans="1:12" x14ac:dyDescent="0.35">
      <c r="A5197" t="s">
        <v>7784</v>
      </c>
      <c r="B5197" t="s">
        <v>84</v>
      </c>
      <c r="C5197" t="s">
        <v>84</v>
      </c>
      <c r="D5197" t="s">
        <v>3851</v>
      </c>
      <c r="E5197">
        <v>4</v>
      </c>
      <c r="F5197" t="s">
        <v>3839</v>
      </c>
      <c r="G5197">
        <v>1.5</v>
      </c>
      <c r="H5197" t="s">
        <v>3830</v>
      </c>
      <c r="I5197">
        <v>6</v>
      </c>
      <c r="J5197" t="s">
        <v>3833</v>
      </c>
      <c r="K5197" t="s">
        <v>26</v>
      </c>
      <c r="L5197" t="s">
        <v>4100</v>
      </c>
    </row>
    <row r="5198" spans="1:12" x14ac:dyDescent="0.35">
      <c r="A5198" t="s">
        <v>7785</v>
      </c>
      <c r="B5198" t="s">
        <v>47</v>
      </c>
      <c r="C5198" t="s">
        <v>47</v>
      </c>
      <c r="D5198" t="s">
        <v>3851</v>
      </c>
      <c r="E5198">
        <v>4</v>
      </c>
      <c r="F5198" t="s">
        <v>3879</v>
      </c>
      <c r="G5198">
        <v>4</v>
      </c>
      <c r="H5198" t="s">
        <v>3874</v>
      </c>
      <c r="I5198">
        <v>16</v>
      </c>
      <c r="J5198" t="s">
        <v>36</v>
      </c>
      <c r="K5198" t="s">
        <v>3833</v>
      </c>
      <c r="L5198" t="s">
        <v>4795</v>
      </c>
    </row>
    <row r="5199" spans="1:12" x14ac:dyDescent="0.35">
      <c r="A5199" t="s">
        <v>4540</v>
      </c>
      <c r="B5199" t="s">
        <v>3830</v>
      </c>
      <c r="C5199" t="s">
        <v>3826</v>
      </c>
      <c r="D5199" t="s">
        <v>3834</v>
      </c>
      <c r="E5199">
        <v>5</v>
      </c>
      <c r="F5199" t="s">
        <v>3828</v>
      </c>
      <c r="G5199">
        <v>3</v>
      </c>
      <c r="H5199" t="s">
        <v>3835</v>
      </c>
      <c r="I5199">
        <v>15</v>
      </c>
      <c r="J5199" t="s">
        <v>3833</v>
      </c>
      <c r="K5199" t="s">
        <v>17</v>
      </c>
      <c r="L5199" t="s">
        <v>3825</v>
      </c>
    </row>
    <row r="5200" spans="1:12" x14ac:dyDescent="0.35">
      <c r="A5200" t="s">
        <v>2040</v>
      </c>
      <c r="B5200" t="s">
        <v>50</v>
      </c>
      <c r="C5200" t="s">
        <v>50</v>
      </c>
      <c r="D5200" t="s">
        <v>3827</v>
      </c>
      <c r="E5200">
        <v>3</v>
      </c>
      <c r="F5200" t="s">
        <v>3828</v>
      </c>
      <c r="G5200">
        <v>3</v>
      </c>
      <c r="H5200" t="s">
        <v>3829</v>
      </c>
      <c r="I5200">
        <v>9</v>
      </c>
      <c r="J5200" t="s">
        <v>36</v>
      </c>
      <c r="K5200" t="s">
        <v>17</v>
      </c>
      <c r="L5200" t="s">
        <v>4282</v>
      </c>
    </row>
    <row r="5201" spans="1:12" x14ac:dyDescent="0.35">
      <c r="A5201" t="s">
        <v>2041</v>
      </c>
      <c r="B5201" t="s">
        <v>15</v>
      </c>
      <c r="C5201" t="s">
        <v>15</v>
      </c>
      <c r="D5201" t="s">
        <v>3827</v>
      </c>
      <c r="E5201">
        <v>3</v>
      </c>
      <c r="F5201" t="s">
        <v>3842</v>
      </c>
      <c r="G5201">
        <v>2</v>
      </c>
      <c r="H5201" t="s">
        <v>3902</v>
      </c>
      <c r="I5201">
        <v>6</v>
      </c>
      <c r="J5201" t="s">
        <v>16</v>
      </c>
      <c r="K5201" t="s">
        <v>26</v>
      </c>
      <c r="L5201" t="s">
        <v>4035</v>
      </c>
    </row>
    <row r="5202" spans="1:12" x14ac:dyDescent="0.35">
      <c r="A5202" t="s">
        <v>7786</v>
      </c>
      <c r="B5202" t="s">
        <v>84</v>
      </c>
      <c r="C5202" t="s">
        <v>84</v>
      </c>
      <c r="D5202" t="s">
        <v>3827</v>
      </c>
      <c r="E5202">
        <v>3</v>
      </c>
      <c r="F5202" t="s">
        <v>3839</v>
      </c>
      <c r="G5202">
        <v>1.5</v>
      </c>
      <c r="H5202" t="s">
        <v>4060</v>
      </c>
      <c r="I5202">
        <v>4.5</v>
      </c>
      <c r="J5202" t="s">
        <v>3825</v>
      </c>
      <c r="K5202" t="s">
        <v>26</v>
      </c>
      <c r="L5202" t="s">
        <v>4049</v>
      </c>
    </row>
    <row r="5203" spans="1:12" x14ac:dyDescent="0.35">
      <c r="A5203" t="s">
        <v>2042</v>
      </c>
      <c r="B5203" t="s">
        <v>84</v>
      </c>
      <c r="C5203" t="s">
        <v>84</v>
      </c>
      <c r="D5203" t="s">
        <v>3834</v>
      </c>
      <c r="E5203">
        <v>5</v>
      </c>
      <c r="F5203" t="s">
        <v>3830</v>
      </c>
      <c r="G5203">
        <v>1.5</v>
      </c>
      <c r="H5203" t="s">
        <v>3899</v>
      </c>
      <c r="I5203">
        <v>7.5</v>
      </c>
      <c r="J5203" t="s">
        <v>16</v>
      </c>
      <c r="K5203" t="s">
        <v>26</v>
      </c>
      <c r="L5203" t="s">
        <v>3913</v>
      </c>
    </row>
    <row r="5204" spans="1:12" x14ac:dyDescent="0.35">
      <c r="A5204" t="s">
        <v>2043</v>
      </c>
      <c r="B5204" t="s">
        <v>3833</v>
      </c>
      <c r="C5204" t="s">
        <v>84</v>
      </c>
      <c r="D5204" t="s">
        <v>3833</v>
      </c>
      <c r="E5204">
        <v>1</v>
      </c>
      <c r="F5204" t="s">
        <v>3839</v>
      </c>
      <c r="G5204">
        <v>1.5</v>
      </c>
      <c r="H5204" t="s">
        <v>3839</v>
      </c>
      <c r="I5204">
        <v>1.5</v>
      </c>
      <c r="J5204" t="s">
        <v>25</v>
      </c>
      <c r="K5204" t="s">
        <v>17</v>
      </c>
      <c r="L5204" t="s">
        <v>3888</v>
      </c>
    </row>
    <row r="5205" spans="1:12" x14ac:dyDescent="0.35">
      <c r="A5205" t="s">
        <v>2044</v>
      </c>
      <c r="B5205" t="s">
        <v>42</v>
      </c>
      <c r="C5205" t="s">
        <v>42</v>
      </c>
      <c r="D5205" t="s">
        <v>3838</v>
      </c>
      <c r="E5205">
        <v>2</v>
      </c>
      <c r="F5205" t="s">
        <v>3849</v>
      </c>
      <c r="G5205">
        <v>5</v>
      </c>
      <c r="H5205" t="s">
        <v>3843</v>
      </c>
      <c r="I5205">
        <v>10</v>
      </c>
      <c r="J5205" t="s">
        <v>16</v>
      </c>
      <c r="K5205" t="s">
        <v>17</v>
      </c>
      <c r="L5205" t="s">
        <v>4418</v>
      </c>
    </row>
    <row r="5206" spans="1:12" x14ac:dyDescent="0.35">
      <c r="A5206" t="s">
        <v>7787</v>
      </c>
      <c r="B5206" t="s">
        <v>58</v>
      </c>
      <c r="C5206" t="s">
        <v>58</v>
      </c>
      <c r="D5206" t="s">
        <v>3858</v>
      </c>
      <c r="E5206">
        <v>1</v>
      </c>
      <c r="F5206" t="s">
        <v>3879</v>
      </c>
      <c r="G5206">
        <v>4</v>
      </c>
      <c r="H5206" t="s">
        <v>3879</v>
      </c>
      <c r="I5206">
        <v>4</v>
      </c>
      <c r="J5206" t="s">
        <v>25</v>
      </c>
      <c r="K5206" t="s">
        <v>3833</v>
      </c>
      <c r="L5206" t="s">
        <v>3830</v>
      </c>
    </row>
    <row r="5207" spans="1:12" x14ac:dyDescent="0.35">
      <c r="A5207" t="s">
        <v>7788</v>
      </c>
      <c r="B5207" t="s">
        <v>42</v>
      </c>
      <c r="C5207" t="s">
        <v>42</v>
      </c>
      <c r="D5207" t="s">
        <v>3851</v>
      </c>
      <c r="E5207">
        <v>4</v>
      </c>
      <c r="F5207" t="s">
        <v>3849</v>
      </c>
      <c r="G5207">
        <v>5</v>
      </c>
      <c r="H5207" t="s">
        <v>3880</v>
      </c>
      <c r="I5207">
        <v>20</v>
      </c>
      <c r="J5207" t="s">
        <v>16</v>
      </c>
      <c r="K5207" t="s">
        <v>3830</v>
      </c>
      <c r="L5207" t="s">
        <v>4094</v>
      </c>
    </row>
    <row r="5208" spans="1:12" x14ac:dyDescent="0.35">
      <c r="A5208" t="s">
        <v>2045</v>
      </c>
      <c r="B5208" t="s">
        <v>31</v>
      </c>
      <c r="C5208" t="s">
        <v>31</v>
      </c>
      <c r="D5208" t="s">
        <v>3834</v>
      </c>
      <c r="E5208">
        <v>5</v>
      </c>
      <c r="F5208" t="s">
        <v>3846</v>
      </c>
      <c r="G5208">
        <v>1</v>
      </c>
      <c r="H5208" t="s">
        <v>3849</v>
      </c>
      <c r="I5208">
        <v>5</v>
      </c>
      <c r="J5208" t="s">
        <v>36</v>
      </c>
      <c r="K5208" t="s">
        <v>26</v>
      </c>
      <c r="L5208" t="s">
        <v>4166</v>
      </c>
    </row>
    <row r="5209" spans="1:12" x14ac:dyDescent="0.35">
      <c r="A5209" t="s">
        <v>7789</v>
      </c>
      <c r="B5209" t="s">
        <v>58</v>
      </c>
      <c r="C5209" t="s">
        <v>58</v>
      </c>
      <c r="D5209" t="s">
        <v>3858</v>
      </c>
      <c r="E5209">
        <v>1</v>
      </c>
      <c r="F5209" t="s">
        <v>3879</v>
      </c>
      <c r="G5209">
        <v>4</v>
      </c>
      <c r="H5209" t="s">
        <v>3879</v>
      </c>
      <c r="I5209">
        <v>4</v>
      </c>
      <c r="J5209" t="s">
        <v>25</v>
      </c>
      <c r="K5209" t="s">
        <v>3833</v>
      </c>
      <c r="L5209" t="s">
        <v>3948</v>
      </c>
    </row>
    <row r="5210" spans="1:12" x14ac:dyDescent="0.35">
      <c r="A5210" t="s">
        <v>2046</v>
      </c>
      <c r="B5210" t="s">
        <v>84</v>
      </c>
      <c r="C5210" t="s">
        <v>84</v>
      </c>
      <c r="D5210" t="s">
        <v>3827</v>
      </c>
      <c r="E5210">
        <v>3</v>
      </c>
      <c r="F5210" t="s">
        <v>3839</v>
      </c>
      <c r="G5210">
        <v>1.5</v>
      </c>
      <c r="H5210" t="s">
        <v>4060</v>
      </c>
      <c r="I5210">
        <v>4.5</v>
      </c>
      <c r="J5210" t="s">
        <v>16</v>
      </c>
      <c r="K5210" t="s">
        <v>26</v>
      </c>
      <c r="L5210" t="s">
        <v>4183</v>
      </c>
    </row>
    <row r="5211" spans="1:12" x14ac:dyDescent="0.35">
      <c r="A5211" t="s">
        <v>7790</v>
      </c>
      <c r="B5211" t="s">
        <v>47</v>
      </c>
      <c r="C5211" t="s">
        <v>47</v>
      </c>
      <c r="D5211" t="s">
        <v>3834</v>
      </c>
      <c r="E5211">
        <v>5</v>
      </c>
      <c r="F5211" t="s">
        <v>3879</v>
      </c>
      <c r="G5211">
        <v>4</v>
      </c>
      <c r="H5211" t="s">
        <v>3880</v>
      </c>
      <c r="I5211">
        <v>20</v>
      </c>
      <c r="J5211" t="s">
        <v>25</v>
      </c>
      <c r="K5211" t="s">
        <v>3825</v>
      </c>
      <c r="L5211" t="s">
        <v>4112</v>
      </c>
    </row>
    <row r="5212" spans="1:12" x14ac:dyDescent="0.35">
      <c r="A5212" t="s">
        <v>7791</v>
      </c>
      <c r="B5212" t="s">
        <v>15</v>
      </c>
      <c r="C5212" t="s">
        <v>15</v>
      </c>
      <c r="D5212" t="s">
        <v>3851</v>
      </c>
      <c r="E5212">
        <v>4</v>
      </c>
      <c r="F5212" t="s">
        <v>3842</v>
      </c>
      <c r="G5212">
        <v>2</v>
      </c>
      <c r="H5212" t="s">
        <v>3883</v>
      </c>
      <c r="I5212">
        <v>8</v>
      </c>
      <c r="J5212" t="s">
        <v>3833</v>
      </c>
      <c r="K5212" t="s">
        <v>26</v>
      </c>
      <c r="L5212" t="s">
        <v>3978</v>
      </c>
    </row>
    <row r="5213" spans="1:12" x14ac:dyDescent="0.35">
      <c r="A5213" t="s">
        <v>7792</v>
      </c>
      <c r="B5213" t="s">
        <v>31</v>
      </c>
      <c r="C5213" t="s">
        <v>31</v>
      </c>
      <c r="D5213" t="s">
        <v>3838</v>
      </c>
      <c r="E5213">
        <v>2</v>
      </c>
      <c r="F5213" t="s">
        <v>3846</v>
      </c>
      <c r="G5213">
        <v>1</v>
      </c>
      <c r="H5213" t="s">
        <v>3842</v>
      </c>
      <c r="I5213">
        <v>2</v>
      </c>
      <c r="J5213" t="s">
        <v>3825</v>
      </c>
      <c r="K5213" t="s">
        <v>26</v>
      </c>
      <c r="L5213" t="s">
        <v>4409</v>
      </c>
    </row>
    <row r="5214" spans="1:12" x14ac:dyDescent="0.35">
      <c r="A5214" t="s">
        <v>2047</v>
      </c>
      <c r="B5214" t="s">
        <v>50</v>
      </c>
      <c r="C5214" t="s">
        <v>50</v>
      </c>
      <c r="D5214" t="s">
        <v>3825</v>
      </c>
      <c r="E5214">
        <v>4</v>
      </c>
      <c r="F5214" t="s">
        <v>3828</v>
      </c>
      <c r="G5214">
        <v>3</v>
      </c>
      <c r="H5214" t="s">
        <v>3852</v>
      </c>
      <c r="I5214">
        <v>12</v>
      </c>
      <c r="J5214" t="s">
        <v>36</v>
      </c>
      <c r="K5214" t="s">
        <v>17</v>
      </c>
      <c r="L5214" t="s">
        <v>4069</v>
      </c>
    </row>
    <row r="5215" spans="1:12" x14ac:dyDescent="0.35">
      <c r="A5215" t="s">
        <v>4541</v>
      </c>
      <c r="B5215" t="s">
        <v>3833</v>
      </c>
      <c r="C5215" t="s">
        <v>3826</v>
      </c>
      <c r="D5215" t="s">
        <v>3834</v>
      </c>
      <c r="E5215">
        <v>5</v>
      </c>
      <c r="F5215" t="s">
        <v>3879</v>
      </c>
      <c r="G5215">
        <v>4</v>
      </c>
      <c r="H5215" t="s">
        <v>3880</v>
      </c>
      <c r="I5215">
        <v>20</v>
      </c>
      <c r="J5215" t="s">
        <v>25</v>
      </c>
      <c r="K5215" t="s">
        <v>17</v>
      </c>
      <c r="L5215" t="s">
        <v>4542</v>
      </c>
    </row>
    <row r="5216" spans="1:12" x14ac:dyDescent="0.35">
      <c r="A5216" t="s">
        <v>2048</v>
      </c>
      <c r="B5216" t="s">
        <v>58</v>
      </c>
      <c r="C5216" t="s">
        <v>58</v>
      </c>
      <c r="D5216" t="s">
        <v>3851</v>
      </c>
      <c r="E5216">
        <v>4</v>
      </c>
      <c r="F5216" t="s">
        <v>3833</v>
      </c>
      <c r="G5216">
        <v>4</v>
      </c>
      <c r="H5216" t="s">
        <v>3874</v>
      </c>
      <c r="I5216">
        <v>16</v>
      </c>
      <c r="J5216" t="s">
        <v>36</v>
      </c>
      <c r="K5216" t="s">
        <v>26</v>
      </c>
      <c r="L5216" t="s">
        <v>3975</v>
      </c>
    </row>
    <row r="5217" spans="1:12" x14ac:dyDescent="0.35">
      <c r="A5217" t="s">
        <v>7793</v>
      </c>
      <c r="B5217" t="s">
        <v>84</v>
      </c>
      <c r="C5217" t="s">
        <v>84</v>
      </c>
      <c r="D5217" t="s">
        <v>3858</v>
      </c>
      <c r="E5217">
        <v>1</v>
      </c>
      <c r="F5217" t="s">
        <v>3833</v>
      </c>
      <c r="G5217">
        <v>1.5</v>
      </c>
      <c r="H5217" t="s">
        <v>3839</v>
      </c>
      <c r="I5217">
        <v>1.5</v>
      </c>
      <c r="J5217" t="s">
        <v>3833</v>
      </c>
      <c r="K5217" t="s">
        <v>26</v>
      </c>
      <c r="L5217" t="s">
        <v>4450</v>
      </c>
    </row>
    <row r="5218" spans="1:12" x14ac:dyDescent="0.35">
      <c r="A5218" t="s">
        <v>4543</v>
      </c>
      <c r="B5218" t="s">
        <v>3830</v>
      </c>
      <c r="C5218" t="s">
        <v>3826</v>
      </c>
      <c r="D5218" t="s">
        <v>3834</v>
      </c>
      <c r="E5218">
        <v>5</v>
      </c>
      <c r="F5218" t="s">
        <v>3879</v>
      </c>
      <c r="G5218">
        <v>4</v>
      </c>
      <c r="H5218" t="s">
        <v>3880</v>
      </c>
      <c r="I5218">
        <v>20</v>
      </c>
      <c r="J5218" t="s">
        <v>3833</v>
      </c>
      <c r="K5218" t="s">
        <v>3833</v>
      </c>
      <c r="L5218" t="s">
        <v>4544</v>
      </c>
    </row>
    <row r="5219" spans="1:12" x14ac:dyDescent="0.35">
      <c r="A5219" t="s">
        <v>2049</v>
      </c>
      <c r="B5219" t="s">
        <v>31</v>
      </c>
      <c r="C5219" t="s">
        <v>31</v>
      </c>
      <c r="D5219" t="s">
        <v>3834</v>
      </c>
      <c r="E5219">
        <v>5</v>
      </c>
      <c r="F5219" t="s">
        <v>3846</v>
      </c>
      <c r="G5219">
        <v>1</v>
      </c>
      <c r="H5219" t="s">
        <v>3849</v>
      </c>
      <c r="I5219">
        <v>5</v>
      </c>
      <c r="J5219" t="s">
        <v>25</v>
      </c>
      <c r="K5219" t="s">
        <v>17</v>
      </c>
      <c r="L5219" t="s">
        <v>3927</v>
      </c>
    </row>
    <row r="5220" spans="1:12" x14ac:dyDescent="0.35">
      <c r="A5220" t="s">
        <v>2050</v>
      </c>
      <c r="B5220" t="s">
        <v>50</v>
      </c>
      <c r="C5220" t="s">
        <v>50</v>
      </c>
      <c r="D5220" t="s">
        <v>3838</v>
      </c>
      <c r="E5220">
        <v>2</v>
      </c>
      <c r="F5220" t="s">
        <v>3828</v>
      </c>
      <c r="G5220">
        <v>3</v>
      </c>
      <c r="H5220" t="s">
        <v>3902</v>
      </c>
      <c r="I5220">
        <v>6</v>
      </c>
      <c r="J5220" t="s">
        <v>36</v>
      </c>
      <c r="K5220" t="s">
        <v>17</v>
      </c>
      <c r="L5220" t="s">
        <v>5035</v>
      </c>
    </row>
    <row r="5221" spans="1:12" x14ac:dyDescent="0.35">
      <c r="A5221" t="s">
        <v>7794</v>
      </c>
      <c r="B5221" t="s">
        <v>50</v>
      </c>
      <c r="C5221" t="s">
        <v>50</v>
      </c>
      <c r="D5221" t="s">
        <v>3834</v>
      </c>
      <c r="E5221">
        <v>5</v>
      </c>
      <c r="F5221" t="s">
        <v>3833</v>
      </c>
      <c r="G5221">
        <v>3</v>
      </c>
      <c r="H5221" t="s">
        <v>3835</v>
      </c>
      <c r="I5221">
        <v>15</v>
      </c>
      <c r="J5221" t="s">
        <v>16</v>
      </c>
      <c r="K5221" t="s">
        <v>3833</v>
      </c>
      <c r="L5221" t="s">
        <v>4864</v>
      </c>
    </row>
    <row r="5222" spans="1:12" x14ac:dyDescent="0.35">
      <c r="A5222" t="s">
        <v>7795</v>
      </c>
      <c r="B5222" t="s">
        <v>15</v>
      </c>
      <c r="C5222" t="s">
        <v>15</v>
      </c>
      <c r="D5222" t="s">
        <v>3827</v>
      </c>
      <c r="E5222">
        <v>3</v>
      </c>
      <c r="F5222" t="s">
        <v>3842</v>
      </c>
      <c r="G5222">
        <v>2</v>
      </c>
      <c r="H5222" t="s">
        <v>3825</v>
      </c>
      <c r="I5222">
        <v>6</v>
      </c>
      <c r="J5222" t="s">
        <v>3833</v>
      </c>
      <c r="K5222" t="s">
        <v>26</v>
      </c>
      <c r="L5222" t="s">
        <v>4266</v>
      </c>
    </row>
    <row r="5223" spans="1:12" x14ac:dyDescent="0.35">
      <c r="A5223" t="s">
        <v>7796</v>
      </c>
      <c r="B5223" t="s">
        <v>24</v>
      </c>
      <c r="C5223" t="s">
        <v>24</v>
      </c>
      <c r="D5223" t="s">
        <v>3858</v>
      </c>
      <c r="E5223">
        <v>1</v>
      </c>
      <c r="F5223" t="s">
        <v>3828</v>
      </c>
      <c r="G5223">
        <v>3</v>
      </c>
      <c r="H5223" t="s">
        <v>3828</v>
      </c>
      <c r="I5223">
        <v>3</v>
      </c>
      <c r="J5223" t="s">
        <v>3833</v>
      </c>
      <c r="K5223" t="s">
        <v>26</v>
      </c>
      <c r="L5223" t="s">
        <v>4597</v>
      </c>
    </row>
    <row r="5224" spans="1:12" x14ac:dyDescent="0.35">
      <c r="A5224" t="s">
        <v>7797</v>
      </c>
      <c r="B5224" t="s">
        <v>42</v>
      </c>
      <c r="C5224" t="s">
        <v>42</v>
      </c>
      <c r="D5224" t="s">
        <v>3851</v>
      </c>
      <c r="E5224">
        <v>4</v>
      </c>
      <c r="F5224" t="s">
        <v>3849</v>
      </c>
      <c r="G5224">
        <v>5</v>
      </c>
      <c r="H5224" t="s">
        <v>3880</v>
      </c>
      <c r="I5224">
        <v>20</v>
      </c>
      <c r="J5224" t="s">
        <v>36</v>
      </c>
      <c r="K5224" t="s">
        <v>3833</v>
      </c>
      <c r="L5224" t="s">
        <v>5016</v>
      </c>
    </row>
    <row r="5225" spans="1:12" x14ac:dyDescent="0.35">
      <c r="A5225" t="s">
        <v>2051</v>
      </c>
      <c r="B5225" t="s">
        <v>42</v>
      </c>
      <c r="C5225" t="s">
        <v>42</v>
      </c>
      <c r="D5225" t="s">
        <v>3827</v>
      </c>
      <c r="E5225">
        <v>3</v>
      </c>
      <c r="F5225" t="s">
        <v>3830</v>
      </c>
      <c r="G5225">
        <v>5</v>
      </c>
      <c r="H5225" t="s">
        <v>3835</v>
      </c>
      <c r="I5225">
        <v>15</v>
      </c>
      <c r="J5225" t="s">
        <v>16</v>
      </c>
      <c r="K5225" t="s">
        <v>26</v>
      </c>
      <c r="L5225" t="s">
        <v>3903</v>
      </c>
    </row>
    <row r="5226" spans="1:12" x14ac:dyDescent="0.35">
      <c r="A5226" t="s">
        <v>7798</v>
      </c>
      <c r="B5226" t="s">
        <v>58</v>
      </c>
      <c r="C5226" t="s">
        <v>58</v>
      </c>
      <c r="D5226" t="s">
        <v>3858</v>
      </c>
      <c r="E5226">
        <v>1</v>
      </c>
      <c r="F5226" t="s">
        <v>3879</v>
      </c>
      <c r="G5226">
        <v>4</v>
      </c>
      <c r="H5226" t="s">
        <v>3833</v>
      </c>
      <c r="I5226">
        <v>4</v>
      </c>
      <c r="J5226" t="s">
        <v>25</v>
      </c>
      <c r="K5226" t="s">
        <v>3833</v>
      </c>
      <c r="L5226" t="s">
        <v>3830</v>
      </c>
    </row>
    <row r="5227" spans="1:12" x14ac:dyDescent="0.35">
      <c r="A5227" t="s">
        <v>2052</v>
      </c>
      <c r="B5227" t="s">
        <v>47</v>
      </c>
      <c r="C5227" t="s">
        <v>47</v>
      </c>
      <c r="D5227" t="s">
        <v>3834</v>
      </c>
      <c r="E5227">
        <v>5</v>
      </c>
      <c r="F5227" t="s">
        <v>3879</v>
      </c>
      <c r="G5227">
        <v>4</v>
      </c>
      <c r="H5227" t="s">
        <v>3880</v>
      </c>
      <c r="I5227">
        <v>20</v>
      </c>
      <c r="J5227" t="s">
        <v>36</v>
      </c>
      <c r="K5227" t="s">
        <v>26</v>
      </c>
      <c r="L5227" t="s">
        <v>5035</v>
      </c>
    </row>
    <row r="5228" spans="1:12" x14ac:dyDescent="0.35">
      <c r="A5228" t="s">
        <v>2053</v>
      </c>
      <c r="B5228" t="s">
        <v>47</v>
      </c>
      <c r="C5228" t="s">
        <v>47</v>
      </c>
      <c r="D5228" t="s">
        <v>3834</v>
      </c>
      <c r="E5228">
        <v>5</v>
      </c>
      <c r="F5228" t="s">
        <v>3879</v>
      </c>
      <c r="G5228">
        <v>4</v>
      </c>
      <c r="H5228" t="s">
        <v>3880</v>
      </c>
      <c r="I5228">
        <v>20</v>
      </c>
      <c r="J5228" t="s">
        <v>16</v>
      </c>
      <c r="K5228" t="s">
        <v>26</v>
      </c>
      <c r="L5228" t="s">
        <v>4125</v>
      </c>
    </row>
    <row r="5229" spans="1:12" x14ac:dyDescent="0.35">
      <c r="A5229" t="s">
        <v>2054</v>
      </c>
      <c r="B5229" t="s">
        <v>47</v>
      </c>
      <c r="C5229" t="s">
        <v>47</v>
      </c>
      <c r="D5229" t="s">
        <v>3851</v>
      </c>
      <c r="E5229">
        <v>4</v>
      </c>
      <c r="F5229" t="s">
        <v>3879</v>
      </c>
      <c r="G5229">
        <v>4</v>
      </c>
      <c r="H5229" t="s">
        <v>3874</v>
      </c>
      <c r="I5229">
        <v>16</v>
      </c>
      <c r="J5229" t="s">
        <v>25</v>
      </c>
      <c r="K5229" t="s">
        <v>26</v>
      </c>
      <c r="L5229" t="s">
        <v>5016</v>
      </c>
    </row>
    <row r="5230" spans="1:12" x14ac:dyDescent="0.35">
      <c r="A5230" t="s">
        <v>2055</v>
      </c>
      <c r="B5230" t="s">
        <v>84</v>
      </c>
      <c r="C5230" t="s">
        <v>84</v>
      </c>
      <c r="D5230" t="s">
        <v>3834</v>
      </c>
      <c r="E5230">
        <v>5</v>
      </c>
      <c r="F5230" t="s">
        <v>3839</v>
      </c>
      <c r="G5230">
        <v>1.5</v>
      </c>
      <c r="H5230" t="s">
        <v>3899</v>
      </c>
      <c r="I5230">
        <v>7.5</v>
      </c>
      <c r="J5230" t="s">
        <v>36</v>
      </c>
      <c r="K5230" t="s">
        <v>17</v>
      </c>
      <c r="L5230" t="s">
        <v>4384</v>
      </c>
    </row>
    <row r="5231" spans="1:12" x14ac:dyDescent="0.35">
      <c r="A5231" t="s">
        <v>7799</v>
      </c>
      <c r="B5231" t="s">
        <v>58</v>
      </c>
      <c r="C5231" t="s">
        <v>58</v>
      </c>
      <c r="D5231" t="s">
        <v>3825</v>
      </c>
      <c r="E5231">
        <v>4</v>
      </c>
      <c r="F5231" t="s">
        <v>3879</v>
      </c>
      <c r="G5231">
        <v>4</v>
      </c>
      <c r="H5231" t="s">
        <v>3874</v>
      </c>
      <c r="I5231">
        <v>16</v>
      </c>
      <c r="J5231" t="s">
        <v>36</v>
      </c>
      <c r="K5231" t="s">
        <v>3833</v>
      </c>
      <c r="L5231" t="s">
        <v>4398</v>
      </c>
    </row>
    <row r="5232" spans="1:12" x14ac:dyDescent="0.35">
      <c r="A5232" t="s">
        <v>7800</v>
      </c>
      <c r="B5232" t="s">
        <v>50</v>
      </c>
      <c r="C5232" t="s">
        <v>50</v>
      </c>
      <c r="D5232" t="s">
        <v>3834</v>
      </c>
      <c r="E5232">
        <v>5</v>
      </c>
      <c r="F5232" t="s">
        <v>3828</v>
      </c>
      <c r="G5232">
        <v>3</v>
      </c>
      <c r="H5232" t="s">
        <v>3835</v>
      </c>
      <c r="I5232">
        <v>15</v>
      </c>
      <c r="J5232" t="s">
        <v>3830</v>
      </c>
      <c r="K5232" t="s">
        <v>3833</v>
      </c>
      <c r="L5232" t="s">
        <v>5154</v>
      </c>
    </row>
    <row r="5233" spans="1:12" x14ac:dyDescent="0.35">
      <c r="A5233" t="s">
        <v>2056</v>
      </c>
      <c r="B5233" t="s">
        <v>15</v>
      </c>
      <c r="C5233" t="s">
        <v>15</v>
      </c>
      <c r="D5233" t="s">
        <v>3834</v>
      </c>
      <c r="E5233">
        <v>5</v>
      </c>
      <c r="F5233" t="s">
        <v>3842</v>
      </c>
      <c r="G5233">
        <v>2</v>
      </c>
      <c r="H5233" t="s">
        <v>3843</v>
      </c>
      <c r="I5233">
        <v>10</v>
      </c>
      <c r="J5233" t="s">
        <v>36</v>
      </c>
      <c r="K5233" t="s">
        <v>17</v>
      </c>
      <c r="L5233" t="s">
        <v>4024</v>
      </c>
    </row>
    <row r="5234" spans="1:12" x14ac:dyDescent="0.35">
      <c r="A5234" t="s">
        <v>7801</v>
      </c>
      <c r="B5234" t="s">
        <v>15</v>
      </c>
      <c r="C5234" t="s">
        <v>15</v>
      </c>
      <c r="D5234" t="s">
        <v>3858</v>
      </c>
      <c r="E5234">
        <v>1</v>
      </c>
      <c r="F5234" t="s">
        <v>3833</v>
      </c>
      <c r="G5234">
        <v>2</v>
      </c>
      <c r="H5234" t="s">
        <v>3842</v>
      </c>
      <c r="I5234">
        <v>2</v>
      </c>
      <c r="J5234" t="s">
        <v>3833</v>
      </c>
      <c r="K5234" t="s">
        <v>3825</v>
      </c>
      <c r="L5234" t="s">
        <v>4441</v>
      </c>
    </row>
    <row r="5235" spans="1:12" x14ac:dyDescent="0.35">
      <c r="A5235" t="s">
        <v>2057</v>
      </c>
      <c r="B5235" t="s">
        <v>31</v>
      </c>
      <c r="C5235" t="s">
        <v>31</v>
      </c>
      <c r="D5235" t="s">
        <v>3838</v>
      </c>
      <c r="E5235">
        <v>2</v>
      </c>
      <c r="F5235" t="s">
        <v>3846</v>
      </c>
      <c r="G5235">
        <v>1</v>
      </c>
      <c r="H5235" t="s">
        <v>3842</v>
      </c>
      <c r="I5235">
        <v>2</v>
      </c>
      <c r="J5235" t="s">
        <v>25</v>
      </c>
      <c r="K5235" t="s">
        <v>17</v>
      </c>
      <c r="L5235" t="s">
        <v>4439</v>
      </c>
    </row>
    <row r="5236" spans="1:12" x14ac:dyDescent="0.35">
      <c r="A5236" t="s">
        <v>2058</v>
      </c>
      <c r="B5236" t="s">
        <v>31</v>
      </c>
      <c r="C5236" t="s">
        <v>31</v>
      </c>
      <c r="D5236" t="s">
        <v>3827</v>
      </c>
      <c r="E5236">
        <v>3</v>
      </c>
      <c r="F5236" t="s">
        <v>3846</v>
      </c>
      <c r="G5236">
        <v>1</v>
      </c>
      <c r="H5236" t="s">
        <v>3828</v>
      </c>
      <c r="I5236">
        <v>3</v>
      </c>
      <c r="J5236" t="s">
        <v>36</v>
      </c>
      <c r="K5236" t="s">
        <v>26</v>
      </c>
      <c r="L5236" t="s">
        <v>3929</v>
      </c>
    </row>
    <row r="5237" spans="1:12" x14ac:dyDescent="0.35">
      <c r="A5237" t="s">
        <v>2059</v>
      </c>
      <c r="B5237" t="s">
        <v>15</v>
      </c>
      <c r="C5237" t="s">
        <v>15</v>
      </c>
      <c r="D5237" t="s">
        <v>3834</v>
      </c>
      <c r="E5237">
        <v>5</v>
      </c>
      <c r="F5237" t="s">
        <v>3842</v>
      </c>
      <c r="G5237">
        <v>2</v>
      </c>
      <c r="H5237" t="s">
        <v>3843</v>
      </c>
      <c r="I5237">
        <v>10</v>
      </c>
      <c r="J5237" t="s">
        <v>25</v>
      </c>
      <c r="K5237" t="s">
        <v>26</v>
      </c>
      <c r="L5237" t="s">
        <v>4342</v>
      </c>
    </row>
    <row r="5238" spans="1:12" x14ac:dyDescent="0.35">
      <c r="A5238" t="s">
        <v>7802</v>
      </c>
      <c r="B5238" t="s">
        <v>42</v>
      </c>
      <c r="C5238" t="s">
        <v>42</v>
      </c>
      <c r="D5238" t="s">
        <v>3827</v>
      </c>
      <c r="E5238">
        <v>3</v>
      </c>
      <c r="F5238" t="s">
        <v>3849</v>
      </c>
      <c r="G5238">
        <v>5</v>
      </c>
      <c r="H5238" t="s">
        <v>3835</v>
      </c>
      <c r="I5238">
        <v>15</v>
      </c>
      <c r="J5238" t="s">
        <v>36</v>
      </c>
      <c r="K5238" t="s">
        <v>26</v>
      </c>
      <c r="L5238" t="s">
        <v>3830</v>
      </c>
    </row>
    <row r="5239" spans="1:12" x14ac:dyDescent="0.35">
      <c r="A5239" t="s">
        <v>7803</v>
      </c>
      <c r="B5239" t="s">
        <v>50</v>
      </c>
      <c r="C5239" t="s">
        <v>50</v>
      </c>
      <c r="D5239" t="s">
        <v>3858</v>
      </c>
      <c r="E5239">
        <v>1</v>
      </c>
      <c r="F5239" t="s">
        <v>3828</v>
      </c>
      <c r="G5239">
        <v>3</v>
      </c>
      <c r="H5239" t="s">
        <v>3828</v>
      </c>
      <c r="I5239">
        <v>3</v>
      </c>
      <c r="J5239" t="s">
        <v>3833</v>
      </c>
      <c r="K5239" t="s">
        <v>3833</v>
      </c>
      <c r="L5239" t="s">
        <v>4601</v>
      </c>
    </row>
    <row r="5240" spans="1:12" x14ac:dyDescent="0.35">
      <c r="A5240" t="s">
        <v>7804</v>
      </c>
      <c r="B5240" t="s">
        <v>42</v>
      </c>
      <c r="C5240" t="s">
        <v>42</v>
      </c>
      <c r="D5240" t="s">
        <v>3834</v>
      </c>
      <c r="E5240">
        <v>5</v>
      </c>
      <c r="F5240" t="s">
        <v>3849</v>
      </c>
      <c r="G5240">
        <v>5</v>
      </c>
      <c r="H5240" t="s">
        <v>3855</v>
      </c>
      <c r="I5240">
        <v>25</v>
      </c>
      <c r="J5240" t="s">
        <v>25</v>
      </c>
      <c r="K5240" t="s">
        <v>3833</v>
      </c>
      <c r="L5240" t="s">
        <v>3926</v>
      </c>
    </row>
    <row r="5241" spans="1:12" x14ac:dyDescent="0.35">
      <c r="A5241" t="s">
        <v>2060</v>
      </c>
      <c r="B5241" t="s">
        <v>42</v>
      </c>
      <c r="C5241" t="s">
        <v>42</v>
      </c>
      <c r="D5241" t="s">
        <v>3838</v>
      </c>
      <c r="E5241">
        <v>2</v>
      </c>
      <c r="F5241" t="s">
        <v>3849</v>
      </c>
      <c r="G5241">
        <v>5</v>
      </c>
      <c r="H5241" t="s">
        <v>3843</v>
      </c>
      <c r="I5241">
        <v>10</v>
      </c>
      <c r="J5241" t="s">
        <v>25</v>
      </c>
      <c r="K5241" t="s">
        <v>26</v>
      </c>
      <c r="L5241" t="s">
        <v>4009</v>
      </c>
    </row>
    <row r="5242" spans="1:12" x14ac:dyDescent="0.35">
      <c r="A5242" t="s">
        <v>2061</v>
      </c>
      <c r="B5242" t="s">
        <v>84</v>
      </c>
      <c r="C5242" t="s">
        <v>84</v>
      </c>
      <c r="D5242" t="s">
        <v>3827</v>
      </c>
      <c r="E5242">
        <v>3</v>
      </c>
      <c r="F5242" t="s">
        <v>3839</v>
      </c>
      <c r="G5242">
        <v>1.5</v>
      </c>
      <c r="H5242" t="s">
        <v>4060</v>
      </c>
      <c r="I5242">
        <v>4.5</v>
      </c>
      <c r="J5242" t="s">
        <v>36</v>
      </c>
      <c r="K5242" t="s">
        <v>26</v>
      </c>
      <c r="L5242" t="s">
        <v>4150</v>
      </c>
    </row>
    <row r="5243" spans="1:12" x14ac:dyDescent="0.35">
      <c r="A5243" t="s">
        <v>2062</v>
      </c>
      <c r="B5243" t="s">
        <v>84</v>
      </c>
      <c r="C5243" t="s">
        <v>84</v>
      </c>
      <c r="D5243" t="s">
        <v>3833</v>
      </c>
      <c r="E5243">
        <v>1</v>
      </c>
      <c r="F5243" t="s">
        <v>3839</v>
      </c>
      <c r="G5243">
        <v>1.5</v>
      </c>
      <c r="H5243" t="s">
        <v>3839</v>
      </c>
      <c r="I5243">
        <v>1.5</v>
      </c>
      <c r="J5243" t="s">
        <v>36</v>
      </c>
      <c r="K5243" t="s">
        <v>17</v>
      </c>
      <c r="L5243" t="s">
        <v>3914</v>
      </c>
    </row>
    <row r="5244" spans="1:12" x14ac:dyDescent="0.35">
      <c r="A5244" t="s">
        <v>2063</v>
      </c>
      <c r="B5244" t="s">
        <v>58</v>
      </c>
      <c r="C5244" t="s">
        <v>58</v>
      </c>
      <c r="D5244" t="s">
        <v>3834</v>
      </c>
      <c r="E5244">
        <v>5</v>
      </c>
      <c r="F5244" t="s">
        <v>3879</v>
      </c>
      <c r="G5244">
        <v>4</v>
      </c>
      <c r="H5244" t="s">
        <v>3825</v>
      </c>
      <c r="I5244">
        <v>20</v>
      </c>
      <c r="J5244" t="s">
        <v>25</v>
      </c>
      <c r="K5244" t="s">
        <v>17</v>
      </c>
      <c r="L5244" t="s">
        <v>4389</v>
      </c>
    </row>
    <row r="5245" spans="1:12" x14ac:dyDescent="0.35">
      <c r="A5245" t="s">
        <v>2064</v>
      </c>
      <c r="B5245" t="s">
        <v>31</v>
      </c>
      <c r="C5245" t="s">
        <v>31</v>
      </c>
      <c r="D5245" t="s">
        <v>3827</v>
      </c>
      <c r="E5245">
        <v>3</v>
      </c>
      <c r="F5245" t="s">
        <v>3830</v>
      </c>
      <c r="G5245">
        <v>1</v>
      </c>
      <c r="H5245" t="s">
        <v>3828</v>
      </c>
      <c r="I5245">
        <v>3</v>
      </c>
      <c r="J5245" t="s">
        <v>36</v>
      </c>
      <c r="K5245" t="s">
        <v>26</v>
      </c>
      <c r="L5245" t="s">
        <v>4453</v>
      </c>
    </row>
    <row r="5246" spans="1:12" x14ac:dyDescent="0.35">
      <c r="A5246" t="s">
        <v>7805</v>
      </c>
      <c r="B5246" t="s">
        <v>15</v>
      </c>
      <c r="C5246" t="s">
        <v>15</v>
      </c>
      <c r="D5246" t="s">
        <v>3834</v>
      </c>
      <c r="E5246">
        <v>5</v>
      </c>
      <c r="F5246" t="s">
        <v>3842</v>
      </c>
      <c r="G5246">
        <v>2</v>
      </c>
      <c r="H5246" t="s">
        <v>3843</v>
      </c>
      <c r="I5246">
        <v>10</v>
      </c>
      <c r="J5246" t="s">
        <v>3833</v>
      </c>
      <c r="K5246" t="s">
        <v>17</v>
      </c>
      <c r="L5246" t="s">
        <v>3979</v>
      </c>
    </row>
    <row r="5247" spans="1:12" x14ac:dyDescent="0.35">
      <c r="A5247" t="s">
        <v>4545</v>
      </c>
      <c r="B5247" t="s">
        <v>3833</v>
      </c>
      <c r="C5247" t="s">
        <v>3826</v>
      </c>
      <c r="D5247" t="s">
        <v>3827</v>
      </c>
      <c r="E5247">
        <v>3</v>
      </c>
      <c r="F5247" t="s">
        <v>3828</v>
      </c>
      <c r="G5247">
        <v>3</v>
      </c>
      <c r="H5247" t="s">
        <v>3829</v>
      </c>
      <c r="I5247">
        <v>9</v>
      </c>
      <c r="J5247" t="s">
        <v>16</v>
      </c>
      <c r="K5247" t="s">
        <v>17</v>
      </c>
      <c r="L5247" t="s">
        <v>4076</v>
      </c>
    </row>
    <row r="5248" spans="1:12" x14ac:dyDescent="0.35">
      <c r="A5248" t="s">
        <v>2065</v>
      </c>
      <c r="B5248" t="s">
        <v>58</v>
      </c>
      <c r="C5248" t="s">
        <v>58</v>
      </c>
      <c r="D5248" t="s">
        <v>3851</v>
      </c>
      <c r="E5248">
        <v>4</v>
      </c>
      <c r="F5248" t="s">
        <v>3879</v>
      </c>
      <c r="G5248">
        <v>4</v>
      </c>
      <c r="H5248" t="s">
        <v>3874</v>
      </c>
      <c r="I5248">
        <v>16</v>
      </c>
      <c r="J5248" t="s">
        <v>36</v>
      </c>
      <c r="K5248" t="s">
        <v>26</v>
      </c>
      <c r="L5248" t="s">
        <v>4758</v>
      </c>
    </row>
    <row r="5249" spans="1:12" x14ac:dyDescent="0.35">
      <c r="A5249" t="s">
        <v>2066</v>
      </c>
      <c r="B5249" t="s">
        <v>50</v>
      </c>
      <c r="C5249" t="s">
        <v>50</v>
      </c>
      <c r="D5249" t="s">
        <v>3827</v>
      </c>
      <c r="E5249">
        <v>3</v>
      </c>
      <c r="F5249" t="s">
        <v>3828</v>
      </c>
      <c r="G5249">
        <v>3</v>
      </c>
      <c r="H5249" t="s">
        <v>3829</v>
      </c>
      <c r="I5249">
        <v>9</v>
      </c>
      <c r="J5249" t="s">
        <v>36</v>
      </c>
      <c r="K5249" t="s">
        <v>17</v>
      </c>
      <c r="L5249" t="s">
        <v>3919</v>
      </c>
    </row>
    <row r="5250" spans="1:12" x14ac:dyDescent="0.35">
      <c r="A5250" t="s">
        <v>7806</v>
      </c>
      <c r="B5250" t="s">
        <v>58</v>
      </c>
      <c r="C5250" t="s">
        <v>58</v>
      </c>
      <c r="D5250" t="s">
        <v>3858</v>
      </c>
      <c r="E5250">
        <v>1</v>
      </c>
      <c r="F5250" t="s">
        <v>3879</v>
      </c>
      <c r="G5250">
        <v>4</v>
      </c>
      <c r="H5250" t="s">
        <v>3879</v>
      </c>
      <c r="I5250">
        <v>4</v>
      </c>
      <c r="J5250" t="s">
        <v>36</v>
      </c>
      <c r="K5250" t="s">
        <v>3833</v>
      </c>
      <c r="L5250" t="s">
        <v>4936</v>
      </c>
    </row>
    <row r="5251" spans="1:12" x14ac:dyDescent="0.35">
      <c r="A5251" t="s">
        <v>7807</v>
      </c>
      <c r="B5251" t="s">
        <v>58</v>
      </c>
      <c r="C5251" t="s">
        <v>58</v>
      </c>
      <c r="D5251" t="s">
        <v>3851</v>
      </c>
      <c r="E5251">
        <v>4</v>
      </c>
      <c r="F5251" t="s">
        <v>3879</v>
      </c>
      <c r="G5251">
        <v>4</v>
      </c>
      <c r="H5251" t="s">
        <v>3874</v>
      </c>
      <c r="I5251">
        <v>16</v>
      </c>
      <c r="J5251" t="s">
        <v>16</v>
      </c>
      <c r="K5251" t="s">
        <v>3833</v>
      </c>
      <c r="L5251" t="s">
        <v>4145</v>
      </c>
    </row>
    <row r="5252" spans="1:12" x14ac:dyDescent="0.35">
      <c r="A5252" t="s">
        <v>4546</v>
      </c>
      <c r="B5252" t="s">
        <v>3825</v>
      </c>
      <c r="C5252" t="s">
        <v>3826</v>
      </c>
      <c r="D5252" t="s">
        <v>3827</v>
      </c>
      <c r="E5252">
        <v>3</v>
      </c>
      <c r="F5252" t="s">
        <v>3879</v>
      </c>
      <c r="G5252">
        <v>4</v>
      </c>
      <c r="H5252" t="s">
        <v>3852</v>
      </c>
      <c r="I5252">
        <v>12</v>
      </c>
      <c r="J5252" t="s">
        <v>25</v>
      </c>
      <c r="K5252" t="s">
        <v>3833</v>
      </c>
      <c r="L5252" t="s">
        <v>4405</v>
      </c>
    </row>
    <row r="5253" spans="1:12" x14ac:dyDescent="0.35">
      <c r="A5253" t="s">
        <v>7808</v>
      </c>
      <c r="B5253" t="s">
        <v>24</v>
      </c>
      <c r="C5253" t="s">
        <v>24</v>
      </c>
      <c r="D5253" t="s">
        <v>3838</v>
      </c>
      <c r="E5253">
        <v>2</v>
      </c>
      <c r="F5253" t="s">
        <v>3828</v>
      </c>
      <c r="G5253">
        <v>3</v>
      </c>
      <c r="H5253" t="s">
        <v>3902</v>
      </c>
      <c r="I5253">
        <v>6</v>
      </c>
      <c r="J5253" t="s">
        <v>25</v>
      </c>
      <c r="K5253" t="s">
        <v>3833</v>
      </c>
      <c r="L5253" t="s">
        <v>4078</v>
      </c>
    </row>
    <row r="5254" spans="1:12" x14ac:dyDescent="0.35">
      <c r="A5254" t="s">
        <v>4547</v>
      </c>
      <c r="B5254" t="s">
        <v>3825</v>
      </c>
      <c r="C5254" t="s">
        <v>84</v>
      </c>
      <c r="D5254" t="s">
        <v>3858</v>
      </c>
      <c r="E5254">
        <v>1</v>
      </c>
      <c r="F5254" t="s">
        <v>3839</v>
      </c>
      <c r="G5254">
        <v>1.5</v>
      </c>
      <c r="H5254" t="s">
        <v>3839</v>
      </c>
      <c r="I5254">
        <v>1.5</v>
      </c>
      <c r="J5254" t="s">
        <v>3833</v>
      </c>
      <c r="K5254" t="s">
        <v>26</v>
      </c>
      <c r="L5254" t="s">
        <v>4548</v>
      </c>
    </row>
    <row r="5255" spans="1:12" x14ac:dyDescent="0.35">
      <c r="A5255" t="s">
        <v>2067</v>
      </c>
      <c r="B5255" t="s">
        <v>47</v>
      </c>
      <c r="C5255" t="s">
        <v>47</v>
      </c>
      <c r="D5255" t="s">
        <v>3851</v>
      </c>
      <c r="E5255">
        <v>4</v>
      </c>
      <c r="F5255" t="s">
        <v>3879</v>
      </c>
      <c r="G5255">
        <v>4</v>
      </c>
      <c r="H5255" t="s">
        <v>3874</v>
      </c>
      <c r="I5255">
        <v>16</v>
      </c>
      <c r="J5255" t="s">
        <v>16</v>
      </c>
      <c r="K5255" t="s">
        <v>26</v>
      </c>
      <c r="L5255" t="s">
        <v>4280</v>
      </c>
    </row>
    <row r="5256" spans="1:12" x14ac:dyDescent="0.35">
      <c r="A5256" t="s">
        <v>7809</v>
      </c>
      <c r="B5256" t="s">
        <v>50</v>
      </c>
      <c r="C5256" t="s">
        <v>50</v>
      </c>
      <c r="D5256" t="s">
        <v>3858</v>
      </c>
      <c r="E5256">
        <v>1</v>
      </c>
      <c r="F5256" t="s">
        <v>3828</v>
      </c>
      <c r="G5256">
        <v>3</v>
      </c>
      <c r="H5256" t="s">
        <v>3828</v>
      </c>
      <c r="I5256">
        <v>3</v>
      </c>
      <c r="J5256" t="s">
        <v>16</v>
      </c>
      <c r="K5256" t="s">
        <v>3833</v>
      </c>
      <c r="L5256" t="s">
        <v>4487</v>
      </c>
    </row>
    <row r="5257" spans="1:12" x14ac:dyDescent="0.35">
      <c r="A5257" t="s">
        <v>7810</v>
      </c>
      <c r="B5257" t="s">
        <v>47</v>
      </c>
      <c r="C5257" t="s">
        <v>47</v>
      </c>
      <c r="D5257" t="s">
        <v>3858</v>
      </c>
      <c r="E5257">
        <v>1</v>
      </c>
      <c r="F5257" t="s">
        <v>3879</v>
      </c>
      <c r="G5257">
        <v>4</v>
      </c>
      <c r="H5257" t="s">
        <v>3879</v>
      </c>
      <c r="I5257">
        <v>4</v>
      </c>
      <c r="J5257" t="s">
        <v>3833</v>
      </c>
      <c r="K5257" t="s">
        <v>3833</v>
      </c>
      <c r="L5257" t="s">
        <v>4106</v>
      </c>
    </row>
    <row r="5258" spans="1:12" x14ac:dyDescent="0.35">
      <c r="A5258" t="s">
        <v>7811</v>
      </c>
      <c r="B5258" t="s">
        <v>15</v>
      </c>
      <c r="C5258" t="s">
        <v>15</v>
      </c>
      <c r="D5258" t="s">
        <v>3834</v>
      </c>
      <c r="E5258">
        <v>5</v>
      </c>
      <c r="F5258" t="s">
        <v>3830</v>
      </c>
      <c r="G5258">
        <v>2</v>
      </c>
      <c r="H5258" t="s">
        <v>3843</v>
      </c>
      <c r="I5258">
        <v>10</v>
      </c>
      <c r="J5258" t="s">
        <v>3833</v>
      </c>
      <c r="K5258" t="s">
        <v>3833</v>
      </c>
      <c r="L5258" t="s">
        <v>4457</v>
      </c>
    </row>
    <row r="5259" spans="1:12" x14ac:dyDescent="0.35">
      <c r="A5259" t="s">
        <v>7812</v>
      </c>
      <c r="B5259" t="s">
        <v>31</v>
      </c>
      <c r="C5259" t="s">
        <v>31</v>
      </c>
      <c r="D5259" t="s">
        <v>3834</v>
      </c>
      <c r="E5259">
        <v>5</v>
      </c>
      <c r="F5259" t="s">
        <v>3846</v>
      </c>
      <c r="G5259">
        <v>1</v>
      </c>
      <c r="H5259" t="s">
        <v>3849</v>
      </c>
      <c r="I5259">
        <v>5</v>
      </c>
      <c r="J5259" t="s">
        <v>16</v>
      </c>
      <c r="K5259" t="s">
        <v>3833</v>
      </c>
      <c r="L5259" t="s">
        <v>4553</v>
      </c>
    </row>
    <row r="5260" spans="1:12" x14ac:dyDescent="0.35">
      <c r="A5260" t="s">
        <v>2068</v>
      </c>
      <c r="B5260" t="s">
        <v>15</v>
      </c>
      <c r="C5260" t="s">
        <v>15</v>
      </c>
      <c r="D5260" t="s">
        <v>3858</v>
      </c>
      <c r="E5260">
        <v>1</v>
      </c>
      <c r="F5260" t="s">
        <v>3842</v>
      </c>
      <c r="G5260">
        <v>2</v>
      </c>
      <c r="H5260" t="s">
        <v>3842</v>
      </c>
      <c r="I5260">
        <v>2</v>
      </c>
      <c r="J5260" t="s">
        <v>16</v>
      </c>
      <c r="K5260" t="s">
        <v>17</v>
      </c>
      <c r="L5260" t="s">
        <v>4362</v>
      </c>
    </row>
    <row r="5261" spans="1:12" x14ac:dyDescent="0.35">
      <c r="A5261" t="s">
        <v>7813</v>
      </c>
      <c r="B5261" t="s">
        <v>50</v>
      </c>
      <c r="C5261" t="s">
        <v>50</v>
      </c>
      <c r="D5261" t="s">
        <v>3851</v>
      </c>
      <c r="E5261">
        <v>4</v>
      </c>
      <c r="F5261" t="s">
        <v>3828</v>
      </c>
      <c r="G5261">
        <v>3</v>
      </c>
      <c r="H5261" t="s">
        <v>3852</v>
      </c>
      <c r="I5261">
        <v>12</v>
      </c>
      <c r="J5261" t="s">
        <v>3833</v>
      </c>
      <c r="K5261" t="s">
        <v>3833</v>
      </c>
      <c r="L5261" t="s">
        <v>4597</v>
      </c>
    </row>
    <row r="5262" spans="1:12" x14ac:dyDescent="0.35">
      <c r="A5262" t="s">
        <v>7814</v>
      </c>
      <c r="B5262" t="s">
        <v>50</v>
      </c>
      <c r="C5262" t="s">
        <v>50</v>
      </c>
      <c r="D5262" t="s">
        <v>3834</v>
      </c>
      <c r="E5262">
        <v>5</v>
      </c>
      <c r="F5262" t="s">
        <v>3828</v>
      </c>
      <c r="G5262">
        <v>3</v>
      </c>
      <c r="H5262" t="s">
        <v>3835</v>
      </c>
      <c r="I5262">
        <v>15</v>
      </c>
      <c r="J5262" t="s">
        <v>3833</v>
      </c>
      <c r="K5262" t="s">
        <v>17</v>
      </c>
      <c r="L5262" t="s">
        <v>4833</v>
      </c>
    </row>
    <row r="5263" spans="1:12" x14ac:dyDescent="0.35">
      <c r="A5263" t="s">
        <v>7815</v>
      </c>
      <c r="B5263" t="s">
        <v>50</v>
      </c>
      <c r="C5263" t="s">
        <v>50</v>
      </c>
      <c r="D5263" t="s">
        <v>3827</v>
      </c>
      <c r="E5263">
        <v>3</v>
      </c>
      <c r="F5263" t="s">
        <v>3828</v>
      </c>
      <c r="G5263">
        <v>3</v>
      </c>
      <c r="H5263" t="s">
        <v>3829</v>
      </c>
      <c r="I5263">
        <v>9</v>
      </c>
      <c r="J5263" t="s">
        <v>36</v>
      </c>
      <c r="K5263" t="s">
        <v>3833</v>
      </c>
      <c r="L5263" t="s">
        <v>4666</v>
      </c>
    </row>
    <row r="5264" spans="1:12" x14ac:dyDescent="0.35">
      <c r="A5264" t="s">
        <v>4549</v>
      </c>
      <c r="B5264" t="s">
        <v>3825</v>
      </c>
      <c r="C5264" t="s">
        <v>3826</v>
      </c>
      <c r="D5264" t="s">
        <v>3834</v>
      </c>
      <c r="E5264">
        <v>5</v>
      </c>
      <c r="F5264" t="s">
        <v>3879</v>
      </c>
      <c r="G5264">
        <v>4</v>
      </c>
      <c r="H5264" t="s">
        <v>3880</v>
      </c>
      <c r="I5264">
        <v>20</v>
      </c>
      <c r="J5264" t="s">
        <v>16</v>
      </c>
      <c r="K5264" t="s">
        <v>17</v>
      </c>
      <c r="L5264" t="s">
        <v>4057</v>
      </c>
    </row>
    <row r="5265" spans="1:12" x14ac:dyDescent="0.35">
      <c r="A5265" t="s">
        <v>7816</v>
      </c>
      <c r="B5265" t="s">
        <v>42</v>
      </c>
      <c r="C5265" t="s">
        <v>42</v>
      </c>
      <c r="D5265" t="s">
        <v>3825</v>
      </c>
      <c r="E5265">
        <v>5</v>
      </c>
      <c r="F5265" t="s">
        <v>3849</v>
      </c>
      <c r="G5265">
        <v>5</v>
      </c>
      <c r="H5265" t="s">
        <v>3855</v>
      </c>
      <c r="I5265">
        <v>25</v>
      </c>
      <c r="J5265" t="s">
        <v>3833</v>
      </c>
      <c r="K5265" t="s">
        <v>3833</v>
      </c>
      <c r="L5265" t="s">
        <v>3978</v>
      </c>
    </row>
    <row r="5266" spans="1:12" x14ac:dyDescent="0.35">
      <c r="A5266" t="s">
        <v>7817</v>
      </c>
      <c r="B5266" t="s">
        <v>58</v>
      </c>
      <c r="C5266" t="s">
        <v>58</v>
      </c>
      <c r="D5266" t="s">
        <v>3858</v>
      </c>
      <c r="E5266">
        <v>1</v>
      </c>
      <c r="F5266" t="s">
        <v>3879</v>
      </c>
      <c r="G5266">
        <v>4</v>
      </c>
      <c r="H5266" t="s">
        <v>3879</v>
      </c>
      <c r="I5266">
        <v>4</v>
      </c>
      <c r="J5266" t="s">
        <v>16</v>
      </c>
      <c r="K5266" t="s">
        <v>26</v>
      </c>
      <c r="L5266" t="s">
        <v>3833</v>
      </c>
    </row>
    <row r="5267" spans="1:12" x14ac:dyDescent="0.35">
      <c r="A5267" t="s">
        <v>7818</v>
      </c>
      <c r="B5267" t="s">
        <v>84</v>
      </c>
      <c r="C5267" t="s">
        <v>84</v>
      </c>
      <c r="D5267" t="s">
        <v>3858</v>
      </c>
      <c r="E5267">
        <v>1</v>
      </c>
      <c r="F5267" t="s">
        <v>3839</v>
      </c>
      <c r="G5267">
        <v>1.5</v>
      </c>
      <c r="H5267" t="s">
        <v>3839</v>
      </c>
      <c r="I5267">
        <v>1.5</v>
      </c>
      <c r="J5267" t="s">
        <v>3825</v>
      </c>
      <c r="K5267" t="s">
        <v>3833</v>
      </c>
      <c r="L5267" t="s">
        <v>4597</v>
      </c>
    </row>
    <row r="5268" spans="1:12" x14ac:dyDescent="0.35">
      <c r="A5268" t="s">
        <v>7819</v>
      </c>
      <c r="B5268" t="s">
        <v>31</v>
      </c>
      <c r="C5268" t="s">
        <v>31</v>
      </c>
      <c r="D5268" t="s">
        <v>3834</v>
      </c>
      <c r="E5268">
        <v>5</v>
      </c>
      <c r="F5268" t="s">
        <v>3846</v>
      </c>
      <c r="G5268">
        <v>1</v>
      </c>
      <c r="H5268" t="s">
        <v>3849</v>
      </c>
      <c r="I5268">
        <v>5</v>
      </c>
      <c r="J5268" t="s">
        <v>25</v>
      </c>
      <c r="K5268" t="s">
        <v>3833</v>
      </c>
      <c r="L5268" t="s">
        <v>3983</v>
      </c>
    </row>
    <row r="5269" spans="1:12" x14ac:dyDescent="0.35">
      <c r="A5269" t="s">
        <v>7820</v>
      </c>
      <c r="B5269" t="s">
        <v>47</v>
      </c>
      <c r="C5269" t="s">
        <v>47</v>
      </c>
      <c r="D5269" t="s">
        <v>3834</v>
      </c>
      <c r="E5269">
        <v>5</v>
      </c>
      <c r="F5269" t="s">
        <v>3879</v>
      </c>
      <c r="G5269">
        <v>4</v>
      </c>
      <c r="H5269" t="s">
        <v>3825</v>
      </c>
      <c r="I5269">
        <v>20</v>
      </c>
      <c r="J5269" t="s">
        <v>3825</v>
      </c>
      <c r="K5269" t="s">
        <v>17</v>
      </c>
      <c r="L5269" t="s">
        <v>4433</v>
      </c>
    </row>
    <row r="5270" spans="1:12" x14ac:dyDescent="0.35">
      <c r="A5270" t="s">
        <v>7821</v>
      </c>
      <c r="B5270" t="s">
        <v>42</v>
      </c>
      <c r="C5270" t="s">
        <v>42</v>
      </c>
      <c r="D5270" t="s">
        <v>3838</v>
      </c>
      <c r="E5270">
        <v>2</v>
      </c>
      <c r="F5270" t="s">
        <v>3830</v>
      </c>
      <c r="G5270">
        <v>5</v>
      </c>
      <c r="H5270" t="s">
        <v>3843</v>
      </c>
      <c r="I5270">
        <v>10</v>
      </c>
      <c r="J5270" t="s">
        <v>36</v>
      </c>
      <c r="K5270" t="s">
        <v>3833</v>
      </c>
      <c r="L5270" t="s">
        <v>4548</v>
      </c>
    </row>
    <row r="5271" spans="1:12" x14ac:dyDescent="0.35">
      <c r="A5271" t="s">
        <v>7822</v>
      </c>
      <c r="B5271" t="s">
        <v>24</v>
      </c>
      <c r="C5271" t="s">
        <v>24</v>
      </c>
      <c r="D5271" t="s">
        <v>3858</v>
      </c>
      <c r="E5271">
        <v>1</v>
      </c>
      <c r="F5271" t="s">
        <v>3828</v>
      </c>
      <c r="G5271">
        <v>3</v>
      </c>
      <c r="H5271" t="s">
        <v>3828</v>
      </c>
      <c r="I5271">
        <v>3</v>
      </c>
      <c r="J5271" t="s">
        <v>3833</v>
      </c>
      <c r="K5271" t="s">
        <v>3833</v>
      </c>
      <c r="L5271" t="s">
        <v>3942</v>
      </c>
    </row>
    <row r="5272" spans="1:12" x14ac:dyDescent="0.35">
      <c r="A5272" t="s">
        <v>7823</v>
      </c>
      <c r="B5272" t="s">
        <v>58</v>
      </c>
      <c r="C5272" t="s">
        <v>58</v>
      </c>
      <c r="D5272" t="s">
        <v>3834</v>
      </c>
      <c r="E5272">
        <v>5</v>
      </c>
      <c r="F5272" t="s">
        <v>3879</v>
      </c>
      <c r="G5272">
        <v>4</v>
      </c>
      <c r="H5272" t="s">
        <v>3880</v>
      </c>
      <c r="I5272">
        <v>20</v>
      </c>
      <c r="J5272" t="s">
        <v>36</v>
      </c>
      <c r="K5272" t="s">
        <v>3830</v>
      </c>
      <c r="L5272" t="s">
        <v>4175</v>
      </c>
    </row>
    <row r="5273" spans="1:12" x14ac:dyDescent="0.35">
      <c r="A5273" t="s">
        <v>7824</v>
      </c>
      <c r="B5273" t="s">
        <v>42</v>
      </c>
      <c r="C5273" t="s">
        <v>42</v>
      </c>
      <c r="D5273" t="s">
        <v>3827</v>
      </c>
      <c r="E5273">
        <v>3</v>
      </c>
      <c r="F5273" t="s">
        <v>3849</v>
      </c>
      <c r="G5273">
        <v>5</v>
      </c>
      <c r="H5273" t="s">
        <v>3835</v>
      </c>
      <c r="I5273">
        <v>15</v>
      </c>
      <c r="J5273" t="s">
        <v>25</v>
      </c>
      <c r="K5273" t="s">
        <v>3833</v>
      </c>
      <c r="L5273" t="s">
        <v>4242</v>
      </c>
    </row>
    <row r="5274" spans="1:12" x14ac:dyDescent="0.35">
      <c r="A5274" t="s">
        <v>7825</v>
      </c>
      <c r="B5274" t="s">
        <v>58</v>
      </c>
      <c r="C5274" t="s">
        <v>58</v>
      </c>
      <c r="D5274" t="s">
        <v>3834</v>
      </c>
      <c r="E5274">
        <v>5</v>
      </c>
      <c r="F5274" t="s">
        <v>3879</v>
      </c>
      <c r="G5274">
        <v>4</v>
      </c>
      <c r="H5274" t="s">
        <v>3880</v>
      </c>
      <c r="I5274">
        <v>20</v>
      </c>
      <c r="J5274" t="s">
        <v>3833</v>
      </c>
      <c r="K5274" t="s">
        <v>17</v>
      </c>
      <c r="L5274" t="s">
        <v>3932</v>
      </c>
    </row>
    <row r="5275" spans="1:12" x14ac:dyDescent="0.35">
      <c r="A5275" t="s">
        <v>2069</v>
      </c>
      <c r="B5275" t="s">
        <v>15</v>
      </c>
      <c r="C5275" t="s">
        <v>15</v>
      </c>
      <c r="D5275" t="s">
        <v>3838</v>
      </c>
      <c r="E5275">
        <v>2</v>
      </c>
      <c r="F5275" t="s">
        <v>3842</v>
      </c>
      <c r="G5275">
        <v>2</v>
      </c>
      <c r="H5275" t="s">
        <v>3879</v>
      </c>
      <c r="I5275">
        <v>4</v>
      </c>
      <c r="J5275" t="s">
        <v>36</v>
      </c>
      <c r="K5275" t="s">
        <v>26</v>
      </c>
      <c r="L5275" t="s">
        <v>4416</v>
      </c>
    </row>
    <row r="5276" spans="1:12" x14ac:dyDescent="0.35">
      <c r="A5276" t="s">
        <v>2070</v>
      </c>
      <c r="B5276" t="s">
        <v>47</v>
      </c>
      <c r="C5276" t="s">
        <v>47</v>
      </c>
      <c r="D5276" t="s">
        <v>3827</v>
      </c>
      <c r="E5276">
        <v>3</v>
      </c>
      <c r="F5276" t="s">
        <v>3879</v>
      </c>
      <c r="G5276">
        <v>4</v>
      </c>
      <c r="H5276" t="s">
        <v>3852</v>
      </c>
      <c r="I5276">
        <v>12</v>
      </c>
      <c r="J5276" t="s">
        <v>16</v>
      </c>
      <c r="K5276" t="s">
        <v>26</v>
      </c>
      <c r="L5276" t="s">
        <v>4100</v>
      </c>
    </row>
    <row r="5277" spans="1:12" x14ac:dyDescent="0.35">
      <c r="A5277" t="s">
        <v>7826</v>
      </c>
      <c r="B5277" t="s">
        <v>84</v>
      </c>
      <c r="C5277" t="s">
        <v>84</v>
      </c>
      <c r="D5277" t="s">
        <v>3838</v>
      </c>
      <c r="E5277">
        <v>2</v>
      </c>
      <c r="F5277" t="s">
        <v>3825</v>
      </c>
      <c r="G5277">
        <v>1.5</v>
      </c>
      <c r="H5277" t="s">
        <v>3828</v>
      </c>
      <c r="I5277">
        <v>3</v>
      </c>
      <c r="J5277" t="s">
        <v>36</v>
      </c>
      <c r="K5277" t="s">
        <v>3830</v>
      </c>
      <c r="L5277" t="s">
        <v>4009</v>
      </c>
    </row>
    <row r="5278" spans="1:12" x14ac:dyDescent="0.35">
      <c r="A5278" t="s">
        <v>7827</v>
      </c>
      <c r="B5278" t="s">
        <v>24</v>
      </c>
      <c r="C5278" t="s">
        <v>24</v>
      </c>
      <c r="D5278" t="s">
        <v>3834</v>
      </c>
      <c r="E5278">
        <v>5</v>
      </c>
      <c r="F5278" t="s">
        <v>3825</v>
      </c>
      <c r="G5278">
        <v>3</v>
      </c>
      <c r="H5278" t="s">
        <v>3835</v>
      </c>
      <c r="I5278">
        <v>15</v>
      </c>
      <c r="J5278" t="s">
        <v>3833</v>
      </c>
      <c r="K5278" t="s">
        <v>26</v>
      </c>
      <c r="L5278" t="s">
        <v>4393</v>
      </c>
    </row>
    <row r="5279" spans="1:12" x14ac:dyDescent="0.35">
      <c r="A5279" t="s">
        <v>7828</v>
      </c>
      <c r="B5279" t="s">
        <v>50</v>
      </c>
      <c r="C5279" t="s">
        <v>50</v>
      </c>
      <c r="D5279" t="s">
        <v>3838</v>
      </c>
      <c r="E5279">
        <v>2</v>
      </c>
      <c r="F5279" t="s">
        <v>3828</v>
      </c>
      <c r="G5279">
        <v>3</v>
      </c>
      <c r="H5279" t="s">
        <v>3902</v>
      </c>
      <c r="I5279">
        <v>6</v>
      </c>
      <c r="J5279" t="s">
        <v>25</v>
      </c>
      <c r="K5279" t="s">
        <v>3825</v>
      </c>
      <c r="L5279" t="s">
        <v>4194</v>
      </c>
    </row>
    <row r="5280" spans="1:12" x14ac:dyDescent="0.35">
      <c r="A5280" t="s">
        <v>2071</v>
      </c>
      <c r="B5280" t="s">
        <v>24</v>
      </c>
      <c r="C5280" t="s">
        <v>24</v>
      </c>
      <c r="D5280" t="s">
        <v>3851</v>
      </c>
      <c r="E5280">
        <v>4</v>
      </c>
      <c r="F5280" t="s">
        <v>3828</v>
      </c>
      <c r="G5280">
        <v>3</v>
      </c>
      <c r="H5280" t="s">
        <v>3852</v>
      </c>
      <c r="I5280">
        <v>12</v>
      </c>
      <c r="J5280" t="s">
        <v>36</v>
      </c>
      <c r="K5280" t="s">
        <v>17</v>
      </c>
      <c r="L5280" t="s">
        <v>4478</v>
      </c>
    </row>
    <row r="5281" spans="1:12" x14ac:dyDescent="0.35">
      <c r="A5281" t="s">
        <v>7829</v>
      </c>
      <c r="B5281" t="s">
        <v>84</v>
      </c>
      <c r="C5281" t="s">
        <v>84</v>
      </c>
      <c r="D5281" t="s">
        <v>3851</v>
      </c>
      <c r="E5281">
        <v>4</v>
      </c>
      <c r="F5281" t="s">
        <v>3833</v>
      </c>
      <c r="G5281">
        <v>1.5</v>
      </c>
      <c r="H5281" t="s">
        <v>3902</v>
      </c>
      <c r="I5281">
        <v>6</v>
      </c>
      <c r="J5281" t="s">
        <v>36</v>
      </c>
      <c r="K5281" t="s">
        <v>3833</v>
      </c>
      <c r="L5281" t="s">
        <v>4240</v>
      </c>
    </row>
    <row r="5282" spans="1:12" x14ac:dyDescent="0.35">
      <c r="A5282" t="s">
        <v>7830</v>
      </c>
      <c r="B5282" t="s">
        <v>24</v>
      </c>
      <c r="C5282" t="s">
        <v>24</v>
      </c>
      <c r="D5282" t="s">
        <v>3827</v>
      </c>
      <c r="E5282">
        <v>3</v>
      </c>
      <c r="F5282" t="s">
        <v>3828</v>
      </c>
      <c r="G5282">
        <v>3</v>
      </c>
      <c r="H5282" t="s">
        <v>3829</v>
      </c>
      <c r="I5282">
        <v>9</v>
      </c>
      <c r="J5282" t="s">
        <v>3833</v>
      </c>
      <c r="K5282" t="s">
        <v>3833</v>
      </c>
      <c r="L5282" t="s">
        <v>3881</v>
      </c>
    </row>
    <row r="5283" spans="1:12" x14ac:dyDescent="0.35">
      <c r="A5283" t="s">
        <v>2072</v>
      </c>
      <c r="B5283" t="s">
        <v>31</v>
      </c>
      <c r="C5283" t="s">
        <v>31</v>
      </c>
      <c r="D5283" t="s">
        <v>3851</v>
      </c>
      <c r="E5283">
        <v>4</v>
      </c>
      <c r="F5283" t="s">
        <v>3846</v>
      </c>
      <c r="G5283">
        <v>1</v>
      </c>
      <c r="H5283" t="s">
        <v>3879</v>
      </c>
      <c r="I5283">
        <v>4</v>
      </c>
      <c r="J5283" t="s">
        <v>36</v>
      </c>
      <c r="K5283" t="s">
        <v>17</v>
      </c>
      <c r="L5283" t="s">
        <v>4026</v>
      </c>
    </row>
    <row r="5284" spans="1:12" x14ac:dyDescent="0.35">
      <c r="A5284" t="s">
        <v>7831</v>
      </c>
      <c r="B5284" t="s">
        <v>31</v>
      </c>
      <c r="C5284" t="s">
        <v>31</v>
      </c>
      <c r="D5284" t="s">
        <v>3851</v>
      </c>
      <c r="E5284">
        <v>4</v>
      </c>
      <c r="F5284" t="s">
        <v>3846</v>
      </c>
      <c r="G5284">
        <v>1</v>
      </c>
      <c r="H5284" t="s">
        <v>3879</v>
      </c>
      <c r="I5284">
        <v>4</v>
      </c>
      <c r="J5284" t="s">
        <v>36</v>
      </c>
      <c r="K5284" t="s">
        <v>26</v>
      </c>
      <c r="L5284" t="s">
        <v>3830</v>
      </c>
    </row>
    <row r="5285" spans="1:12" x14ac:dyDescent="0.35">
      <c r="A5285" t="s">
        <v>2073</v>
      </c>
      <c r="B5285" t="s">
        <v>15</v>
      </c>
      <c r="C5285" t="s">
        <v>15</v>
      </c>
      <c r="D5285" t="s">
        <v>3858</v>
      </c>
      <c r="E5285">
        <v>1</v>
      </c>
      <c r="F5285" t="s">
        <v>3842</v>
      </c>
      <c r="G5285">
        <v>2</v>
      </c>
      <c r="H5285" t="s">
        <v>3842</v>
      </c>
      <c r="I5285">
        <v>2</v>
      </c>
      <c r="J5285" t="s">
        <v>16</v>
      </c>
      <c r="K5285" t="s">
        <v>26</v>
      </c>
      <c r="L5285" t="s">
        <v>4192</v>
      </c>
    </row>
    <row r="5286" spans="1:12" x14ac:dyDescent="0.35">
      <c r="A5286" t="s">
        <v>7832</v>
      </c>
      <c r="B5286" t="s">
        <v>42</v>
      </c>
      <c r="C5286" t="s">
        <v>42</v>
      </c>
      <c r="D5286" t="s">
        <v>3834</v>
      </c>
      <c r="E5286">
        <v>5</v>
      </c>
      <c r="F5286" t="s">
        <v>3849</v>
      </c>
      <c r="G5286">
        <v>5</v>
      </c>
      <c r="H5286" t="s">
        <v>3855</v>
      </c>
      <c r="I5286">
        <v>25</v>
      </c>
      <c r="J5286" t="s">
        <v>3830</v>
      </c>
      <c r="K5286" t="s">
        <v>17</v>
      </c>
      <c r="L5286" t="s">
        <v>4542</v>
      </c>
    </row>
    <row r="5287" spans="1:12" x14ac:dyDescent="0.35">
      <c r="A5287" t="s">
        <v>7833</v>
      </c>
      <c r="B5287" t="s">
        <v>84</v>
      </c>
      <c r="C5287" t="s">
        <v>84</v>
      </c>
      <c r="D5287" t="s">
        <v>3838</v>
      </c>
      <c r="E5287">
        <v>2</v>
      </c>
      <c r="F5287" t="s">
        <v>3839</v>
      </c>
      <c r="G5287">
        <v>1.5</v>
      </c>
      <c r="H5287" t="s">
        <v>3828</v>
      </c>
      <c r="I5287">
        <v>3</v>
      </c>
      <c r="J5287" t="s">
        <v>3825</v>
      </c>
      <c r="K5287" t="s">
        <v>3833</v>
      </c>
      <c r="L5287" t="s">
        <v>3830</v>
      </c>
    </row>
    <row r="5288" spans="1:12" x14ac:dyDescent="0.35">
      <c r="A5288" t="s">
        <v>2074</v>
      </c>
      <c r="B5288" t="s">
        <v>24</v>
      </c>
      <c r="C5288" t="s">
        <v>24</v>
      </c>
      <c r="D5288" t="s">
        <v>3834</v>
      </c>
      <c r="E5288">
        <v>5</v>
      </c>
      <c r="F5288" t="s">
        <v>3828</v>
      </c>
      <c r="G5288">
        <v>3</v>
      </c>
      <c r="H5288" t="s">
        <v>3835</v>
      </c>
      <c r="I5288">
        <v>15</v>
      </c>
      <c r="J5288" t="s">
        <v>36</v>
      </c>
      <c r="K5288" t="s">
        <v>17</v>
      </c>
      <c r="L5288" t="s">
        <v>4592</v>
      </c>
    </row>
    <row r="5289" spans="1:12" x14ac:dyDescent="0.35">
      <c r="A5289" t="s">
        <v>7834</v>
      </c>
      <c r="B5289" t="s">
        <v>42</v>
      </c>
      <c r="C5289" t="s">
        <v>42</v>
      </c>
      <c r="D5289" t="s">
        <v>3834</v>
      </c>
      <c r="E5289">
        <v>5</v>
      </c>
      <c r="F5289" t="s">
        <v>3849</v>
      </c>
      <c r="G5289">
        <v>5</v>
      </c>
      <c r="H5289" t="s">
        <v>3855</v>
      </c>
      <c r="I5289">
        <v>25</v>
      </c>
      <c r="J5289" t="s">
        <v>3833</v>
      </c>
      <c r="K5289" t="s">
        <v>3825</v>
      </c>
      <c r="L5289" t="s">
        <v>4208</v>
      </c>
    </row>
    <row r="5290" spans="1:12" x14ac:dyDescent="0.35">
      <c r="A5290" t="s">
        <v>7835</v>
      </c>
      <c r="B5290" t="s">
        <v>15</v>
      </c>
      <c r="C5290" t="s">
        <v>15</v>
      </c>
      <c r="D5290" t="s">
        <v>3851</v>
      </c>
      <c r="E5290">
        <v>4</v>
      </c>
      <c r="F5290" t="s">
        <v>3842</v>
      </c>
      <c r="G5290">
        <v>2</v>
      </c>
      <c r="H5290" t="s">
        <v>3883</v>
      </c>
      <c r="I5290">
        <v>8</v>
      </c>
      <c r="J5290" t="s">
        <v>3833</v>
      </c>
      <c r="K5290" t="s">
        <v>26</v>
      </c>
      <c r="L5290" t="s">
        <v>3946</v>
      </c>
    </row>
    <row r="5291" spans="1:12" x14ac:dyDescent="0.35">
      <c r="A5291" t="s">
        <v>2075</v>
      </c>
      <c r="B5291" t="s">
        <v>47</v>
      </c>
      <c r="C5291" t="s">
        <v>47</v>
      </c>
      <c r="D5291" t="s">
        <v>3858</v>
      </c>
      <c r="E5291">
        <v>1</v>
      </c>
      <c r="F5291" t="s">
        <v>3879</v>
      </c>
      <c r="G5291">
        <v>4</v>
      </c>
      <c r="H5291" t="s">
        <v>3879</v>
      </c>
      <c r="I5291">
        <v>4</v>
      </c>
      <c r="J5291" t="s">
        <v>36</v>
      </c>
      <c r="K5291" t="s">
        <v>17</v>
      </c>
      <c r="L5291" t="s">
        <v>4562</v>
      </c>
    </row>
    <row r="5292" spans="1:12" x14ac:dyDescent="0.35">
      <c r="A5292" t="s">
        <v>2076</v>
      </c>
      <c r="B5292" t="s">
        <v>24</v>
      </c>
      <c r="C5292" t="s">
        <v>24</v>
      </c>
      <c r="D5292" t="s">
        <v>3851</v>
      </c>
      <c r="E5292">
        <v>4</v>
      </c>
      <c r="F5292" t="s">
        <v>3828</v>
      </c>
      <c r="G5292">
        <v>3</v>
      </c>
      <c r="H5292" t="s">
        <v>3852</v>
      </c>
      <c r="I5292">
        <v>12</v>
      </c>
      <c r="J5292" t="s">
        <v>16</v>
      </c>
      <c r="K5292" t="s">
        <v>17</v>
      </c>
      <c r="L5292" t="s">
        <v>4057</v>
      </c>
    </row>
    <row r="5293" spans="1:12" x14ac:dyDescent="0.35">
      <c r="A5293" t="s">
        <v>7836</v>
      </c>
      <c r="B5293" t="s">
        <v>50</v>
      </c>
      <c r="C5293" t="s">
        <v>50</v>
      </c>
      <c r="D5293" t="s">
        <v>3834</v>
      </c>
      <c r="E5293">
        <v>5</v>
      </c>
      <c r="F5293" t="s">
        <v>3830</v>
      </c>
      <c r="G5293">
        <v>3</v>
      </c>
      <c r="H5293" t="s">
        <v>3835</v>
      </c>
      <c r="I5293">
        <v>15</v>
      </c>
      <c r="J5293" t="s">
        <v>3830</v>
      </c>
      <c r="K5293" t="s">
        <v>17</v>
      </c>
      <c r="L5293" t="s">
        <v>4954</v>
      </c>
    </row>
    <row r="5294" spans="1:12" x14ac:dyDescent="0.35">
      <c r="A5294" t="s">
        <v>7837</v>
      </c>
      <c r="B5294" t="s">
        <v>31</v>
      </c>
      <c r="C5294" t="s">
        <v>31</v>
      </c>
      <c r="D5294" t="s">
        <v>3838</v>
      </c>
      <c r="E5294">
        <v>2</v>
      </c>
      <c r="F5294" t="s">
        <v>3846</v>
      </c>
      <c r="G5294">
        <v>1</v>
      </c>
      <c r="H5294" t="s">
        <v>3842</v>
      </c>
      <c r="I5294">
        <v>2</v>
      </c>
      <c r="J5294" t="s">
        <v>3830</v>
      </c>
      <c r="K5294" t="s">
        <v>26</v>
      </c>
      <c r="L5294" t="s">
        <v>3830</v>
      </c>
    </row>
    <row r="5295" spans="1:12" x14ac:dyDescent="0.35">
      <c r="A5295" t="s">
        <v>7838</v>
      </c>
      <c r="B5295" t="s">
        <v>24</v>
      </c>
      <c r="C5295" t="s">
        <v>24</v>
      </c>
      <c r="D5295" t="s">
        <v>3838</v>
      </c>
      <c r="E5295">
        <v>2</v>
      </c>
      <c r="F5295" t="s">
        <v>3828</v>
      </c>
      <c r="G5295">
        <v>3</v>
      </c>
      <c r="H5295" t="s">
        <v>3902</v>
      </c>
      <c r="I5295">
        <v>6</v>
      </c>
      <c r="J5295" t="s">
        <v>3833</v>
      </c>
      <c r="K5295" t="s">
        <v>3833</v>
      </c>
      <c r="L5295" t="s">
        <v>3910</v>
      </c>
    </row>
    <row r="5296" spans="1:12" x14ac:dyDescent="0.35">
      <c r="A5296" t="s">
        <v>7839</v>
      </c>
      <c r="B5296" t="s">
        <v>47</v>
      </c>
      <c r="C5296" t="s">
        <v>47</v>
      </c>
      <c r="D5296" t="s">
        <v>3827</v>
      </c>
      <c r="E5296">
        <v>3</v>
      </c>
      <c r="F5296" t="s">
        <v>3879</v>
      </c>
      <c r="G5296">
        <v>4</v>
      </c>
      <c r="H5296" t="s">
        <v>3852</v>
      </c>
      <c r="I5296">
        <v>12</v>
      </c>
      <c r="J5296" t="s">
        <v>3833</v>
      </c>
      <c r="K5296" t="s">
        <v>17</v>
      </c>
      <c r="L5296" t="s">
        <v>4148</v>
      </c>
    </row>
    <row r="5297" spans="1:12" x14ac:dyDescent="0.35">
      <c r="A5297" t="s">
        <v>7840</v>
      </c>
      <c r="B5297" t="s">
        <v>42</v>
      </c>
      <c r="C5297" t="s">
        <v>42</v>
      </c>
      <c r="D5297" t="s">
        <v>3851</v>
      </c>
      <c r="E5297">
        <v>4</v>
      </c>
      <c r="F5297" t="s">
        <v>3849</v>
      </c>
      <c r="G5297">
        <v>5</v>
      </c>
      <c r="H5297" t="s">
        <v>3880</v>
      </c>
      <c r="I5297">
        <v>20</v>
      </c>
      <c r="J5297" t="s">
        <v>3833</v>
      </c>
      <c r="K5297" t="s">
        <v>17</v>
      </c>
      <c r="L5297" t="s">
        <v>4601</v>
      </c>
    </row>
    <row r="5298" spans="1:12" x14ac:dyDescent="0.35">
      <c r="A5298" t="s">
        <v>2077</v>
      </c>
      <c r="B5298" t="s">
        <v>84</v>
      </c>
      <c r="C5298" t="s">
        <v>84</v>
      </c>
      <c r="D5298" t="s">
        <v>3838</v>
      </c>
      <c r="E5298">
        <v>2</v>
      </c>
      <c r="F5298" t="s">
        <v>3839</v>
      </c>
      <c r="G5298">
        <v>1.5</v>
      </c>
      <c r="H5298" t="s">
        <v>3828</v>
      </c>
      <c r="I5298">
        <v>3</v>
      </c>
      <c r="J5298" t="s">
        <v>36</v>
      </c>
      <c r="K5298" t="s">
        <v>26</v>
      </c>
      <c r="L5298" t="s">
        <v>4393</v>
      </c>
    </row>
    <row r="5299" spans="1:12" x14ac:dyDescent="0.35">
      <c r="A5299" t="s">
        <v>2078</v>
      </c>
      <c r="B5299" t="s">
        <v>58</v>
      </c>
      <c r="C5299" t="s">
        <v>58</v>
      </c>
      <c r="D5299" t="s">
        <v>3851</v>
      </c>
      <c r="E5299">
        <v>4</v>
      </c>
      <c r="F5299" t="s">
        <v>3879</v>
      </c>
      <c r="G5299">
        <v>4</v>
      </c>
      <c r="H5299" t="s">
        <v>3874</v>
      </c>
      <c r="I5299">
        <v>16</v>
      </c>
      <c r="J5299" t="s">
        <v>25</v>
      </c>
      <c r="K5299" t="s">
        <v>26</v>
      </c>
      <c r="L5299" t="s">
        <v>4758</v>
      </c>
    </row>
    <row r="5300" spans="1:12" x14ac:dyDescent="0.35">
      <c r="A5300" t="s">
        <v>2079</v>
      </c>
      <c r="B5300" t="s">
        <v>84</v>
      </c>
      <c r="C5300" t="s">
        <v>84</v>
      </c>
      <c r="D5300" t="s">
        <v>3858</v>
      </c>
      <c r="E5300">
        <v>1</v>
      </c>
      <c r="F5300" t="s">
        <v>3839</v>
      </c>
      <c r="G5300">
        <v>1.5</v>
      </c>
      <c r="H5300" t="s">
        <v>3839</v>
      </c>
      <c r="I5300">
        <v>1.5</v>
      </c>
      <c r="J5300" t="s">
        <v>16</v>
      </c>
      <c r="K5300" t="s">
        <v>17</v>
      </c>
      <c r="L5300" t="s">
        <v>5052</v>
      </c>
    </row>
    <row r="5301" spans="1:12" x14ac:dyDescent="0.35">
      <c r="A5301" t="s">
        <v>7841</v>
      </c>
      <c r="B5301" t="s">
        <v>24</v>
      </c>
      <c r="C5301" t="s">
        <v>24</v>
      </c>
      <c r="D5301" t="s">
        <v>3851</v>
      </c>
      <c r="E5301">
        <v>4</v>
      </c>
      <c r="F5301" t="s">
        <v>3828</v>
      </c>
      <c r="G5301">
        <v>3</v>
      </c>
      <c r="H5301" t="s">
        <v>3852</v>
      </c>
      <c r="I5301">
        <v>12</v>
      </c>
      <c r="J5301" t="s">
        <v>3825</v>
      </c>
      <c r="K5301" t="s">
        <v>26</v>
      </c>
      <c r="L5301" t="s">
        <v>4069</v>
      </c>
    </row>
    <row r="5302" spans="1:12" x14ac:dyDescent="0.35">
      <c r="A5302" t="s">
        <v>4550</v>
      </c>
      <c r="B5302" t="s">
        <v>3830</v>
      </c>
      <c r="C5302" t="s">
        <v>3826</v>
      </c>
      <c r="D5302" t="s">
        <v>3838</v>
      </c>
      <c r="E5302">
        <v>2</v>
      </c>
      <c r="F5302" t="s">
        <v>3828</v>
      </c>
      <c r="G5302">
        <v>3</v>
      </c>
      <c r="H5302" t="s">
        <v>3902</v>
      </c>
      <c r="I5302">
        <v>6</v>
      </c>
      <c r="J5302" t="s">
        <v>16</v>
      </c>
      <c r="K5302" t="s">
        <v>17</v>
      </c>
      <c r="L5302" t="s">
        <v>3934</v>
      </c>
    </row>
    <row r="5303" spans="1:12" x14ac:dyDescent="0.35">
      <c r="A5303" t="s">
        <v>2080</v>
      </c>
      <c r="B5303" t="s">
        <v>58</v>
      </c>
      <c r="C5303" t="s">
        <v>58</v>
      </c>
      <c r="D5303" t="s">
        <v>3851</v>
      </c>
      <c r="E5303">
        <v>4</v>
      </c>
      <c r="F5303" t="s">
        <v>3879</v>
      </c>
      <c r="G5303">
        <v>4</v>
      </c>
      <c r="H5303" t="s">
        <v>3874</v>
      </c>
      <c r="I5303">
        <v>16</v>
      </c>
      <c r="J5303" t="s">
        <v>25</v>
      </c>
      <c r="K5303" t="s">
        <v>26</v>
      </c>
      <c r="L5303" t="s">
        <v>4156</v>
      </c>
    </row>
    <row r="5304" spans="1:12" x14ac:dyDescent="0.35">
      <c r="A5304" t="s">
        <v>2081</v>
      </c>
      <c r="B5304" t="s">
        <v>50</v>
      </c>
      <c r="C5304" t="s">
        <v>50</v>
      </c>
      <c r="D5304" t="s">
        <v>3858</v>
      </c>
      <c r="E5304">
        <v>1</v>
      </c>
      <c r="F5304" t="s">
        <v>3828</v>
      </c>
      <c r="G5304">
        <v>3</v>
      </c>
      <c r="H5304" t="s">
        <v>3828</v>
      </c>
      <c r="I5304">
        <v>3</v>
      </c>
      <c r="J5304" t="s">
        <v>36</v>
      </c>
      <c r="K5304" t="s">
        <v>26</v>
      </c>
      <c r="L5304" t="s">
        <v>3950</v>
      </c>
    </row>
    <row r="5305" spans="1:12" x14ac:dyDescent="0.35">
      <c r="A5305" t="s">
        <v>7842</v>
      </c>
      <c r="B5305" t="s">
        <v>42</v>
      </c>
      <c r="C5305" t="s">
        <v>42</v>
      </c>
      <c r="D5305" t="s">
        <v>3827</v>
      </c>
      <c r="E5305">
        <v>3</v>
      </c>
      <c r="F5305" t="s">
        <v>3849</v>
      </c>
      <c r="G5305">
        <v>5</v>
      </c>
      <c r="H5305" t="s">
        <v>3835</v>
      </c>
      <c r="I5305">
        <v>15</v>
      </c>
      <c r="J5305" t="s">
        <v>3833</v>
      </c>
      <c r="K5305" t="s">
        <v>17</v>
      </c>
      <c r="L5305" t="s">
        <v>3905</v>
      </c>
    </row>
    <row r="5306" spans="1:12" x14ac:dyDescent="0.35">
      <c r="A5306" t="s">
        <v>2082</v>
      </c>
      <c r="B5306" t="s">
        <v>15</v>
      </c>
      <c r="C5306" t="s">
        <v>15</v>
      </c>
      <c r="D5306" t="s">
        <v>3834</v>
      </c>
      <c r="E5306">
        <v>5</v>
      </c>
      <c r="F5306" t="s">
        <v>3842</v>
      </c>
      <c r="G5306">
        <v>2</v>
      </c>
      <c r="H5306" t="s">
        <v>3843</v>
      </c>
      <c r="I5306">
        <v>10</v>
      </c>
      <c r="J5306" t="s">
        <v>16</v>
      </c>
      <c r="K5306" t="s">
        <v>26</v>
      </c>
      <c r="L5306" t="s">
        <v>4418</v>
      </c>
    </row>
    <row r="5307" spans="1:12" x14ac:dyDescent="0.35">
      <c r="A5307" t="s">
        <v>7843</v>
      </c>
      <c r="B5307" t="s">
        <v>24</v>
      </c>
      <c r="C5307" t="s">
        <v>24</v>
      </c>
      <c r="D5307" t="s">
        <v>3851</v>
      </c>
      <c r="E5307">
        <v>4</v>
      </c>
      <c r="F5307" t="s">
        <v>3828</v>
      </c>
      <c r="G5307">
        <v>3</v>
      </c>
      <c r="H5307" t="s">
        <v>3852</v>
      </c>
      <c r="I5307">
        <v>12</v>
      </c>
      <c r="J5307" t="s">
        <v>16</v>
      </c>
      <c r="K5307" t="s">
        <v>3833</v>
      </c>
      <c r="L5307" t="s">
        <v>3989</v>
      </c>
    </row>
    <row r="5308" spans="1:12" x14ac:dyDescent="0.35">
      <c r="A5308" t="s">
        <v>7844</v>
      </c>
      <c r="B5308" t="s">
        <v>50</v>
      </c>
      <c r="C5308" t="s">
        <v>50</v>
      </c>
      <c r="D5308" t="s">
        <v>3827</v>
      </c>
      <c r="E5308">
        <v>3</v>
      </c>
      <c r="F5308" t="s">
        <v>3828</v>
      </c>
      <c r="G5308">
        <v>3</v>
      </c>
      <c r="H5308" t="s">
        <v>3829</v>
      </c>
      <c r="I5308">
        <v>9</v>
      </c>
      <c r="J5308" t="s">
        <v>3833</v>
      </c>
      <c r="K5308" t="s">
        <v>17</v>
      </c>
      <c r="L5308" t="s">
        <v>4067</v>
      </c>
    </row>
    <row r="5309" spans="1:12" x14ac:dyDescent="0.35">
      <c r="A5309" t="s">
        <v>7845</v>
      </c>
      <c r="B5309" t="s">
        <v>47</v>
      </c>
      <c r="C5309" t="s">
        <v>47</v>
      </c>
      <c r="D5309" t="s">
        <v>3827</v>
      </c>
      <c r="E5309">
        <v>3</v>
      </c>
      <c r="F5309" t="s">
        <v>3879</v>
      </c>
      <c r="G5309">
        <v>4</v>
      </c>
      <c r="H5309" t="s">
        <v>3852</v>
      </c>
      <c r="I5309">
        <v>12</v>
      </c>
      <c r="J5309" t="s">
        <v>3833</v>
      </c>
      <c r="K5309" t="s">
        <v>17</v>
      </c>
      <c r="L5309" t="s">
        <v>3875</v>
      </c>
    </row>
    <row r="5310" spans="1:12" x14ac:dyDescent="0.35">
      <c r="A5310" t="s">
        <v>7846</v>
      </c>
      <c r="B5310" t="s">
        <v>58</v>
      </c>
      <c r="C5310" t="s">
        <v>58</v>
      </c>
      <c r="D5310" t="s">
        <v>3851</v>
      </c>
      <c r="E5310">
        <v>4</v>
      </c>
      <c r="F5310" t="s">
        <v>3879</v>
      </c>
      <c r="G5310">
        <v>4</v>
      </c>
      <c r="H5310" t="s">
        <v>3874</v>
      </c>
      <c r="I5310">
        <v>16</v>
      </c>
      <c r="J5310" t="s">
        <v>36</v>
      </c>
      <c r="K5310" t="s">
        <v>3833</v>
      </c>
      <c r="L5310" t="s">
        <v>4576</v>
      </c>
    </row>
    <row r="5311" spans="1:12" x14ac:dyDescent="0.35">
      <c r="A5311" t="s">
        <v>7847</v>
      </c>
      <c r="B5311" t="s">
        <v>47</v>
      </c>
      <c r="C5311" t="s">
        <v>47</v>
      </c>
      <c r="D5311" t="s">
        <v>3838</v>
      </c>
      <c r="E5311">
        <v>2</v>
      </c>
      <c r="F5311" t="s">
        <v>3879</v>
      </c>
      <c r="G5311">
        <v>4</v>
      </c>
      <c r="H5311" t="s">
        <v>3883</v>
      </c>
      <c r="I5311">
        <v>8</v>
      </c>
      <c r="J5311" t="s">
        <v>3833</v>
      </c>
      <c r="K5311" t="s">
        <v>26</v>
      </c>
      <c r="L5311" t="s">
        <v>4597</v>
      </c>
    </row>
    <row r="5312" spans="1:12" x14ac:dyDescent="0.35">
      <c r="A5312" t="s">
        <v>2083</v>
      </c>
      <c r="B5312" t="s">
        <v>15</v>
      </c>
      <c r="C5312" t="s">
        <v>15</v>
      </c>
      <c r="D5312" t="s">
        <v>3827</v>
      </c>
      <c r="E5312">
        <v>3</v>
      </c>
      <c r="F5312" t="s">
        <v>3842</v>
      </c>
      <c r="G5312">
        <v>2</v>
      </c>
      <c r="H5312" t="s">
        <v>3902</v>
      </c>
      <c r="I5312">
        <v>6</v>
      </c>
      <c r="J5312" t="s">
        <v>36</v>
      </c>
      <c r="K5312" t="s">
        <v>26</v>
      </c>
      <c r="L5312" t="s">
        <v>3993</v>
      </c>
    </row>
    <row r="5313" spans="1:12" x14ac:dyDescent="0.35">
      <c r="A5313" t="s">
        <v>7848</v>
      </c>
      <c r="B5313" t="s">
        <v>15</v>
      </c>
      <c r="C5313" t="s">
        <v>15</v>
      </c>
      <c r="D5313" t="s">
        <v>3858</v>
      </c>
      <c r="E5313">
        <v>1</v>
      </c>
      <c r="F5313" t="s">
        <v>3842</v>
      </c>
      <c r="G5313">
        <v>2</v>
      </c>
      <c r="H5313" t="s">
        <v>3842</v>
      </c>
      <c r="I5313">
        <v>2</v>
      </c>
      <c r="J5313" t="s">
        <v>25</v>
      </c>
      <c r="K5313" t="s">
        <v>3830</v>
      </c>
      <c r="L5313" t="s">
        <v>5487</v>
      </c>
    </row>
    <row r="5314" spans="1:12" x14ac:dyDescent="0.35">
      <c r="A5314" t="s">
        <v>7849</v>
      </c>
      <c r="B5314" t="s">
        <v>15</v>
      </c>
      <c r="C5314" t="s">
        <v>15</v>
      </c>
      <c r="D5314" t="s">
        <v>3851</v>
      </c>
      <c r="E5314">
        <v>4</v>
      </c>
      <c r="F5314" t="s">
        <v>3842</v>
      </c>
      <c r="G5314">
        <v>2</v>
      </c>
      <c r="H5314" t="s">
        <v>3883</v>
      </c>
      <c r="I5314">
        <v>8</v>
      </c>
      <c r="J5314" t="s">
        <v>3833</v>
      </c>
      <c r="K5314" t="s">
        <v>3833</v>
      </c>
      <c r="L5314" t="s">
        <v>4444</v>
      </c>
    </row>
    <row r="5315" spans="1:12" x14ac:dyDescent="0.35">
      <c r="A5315" t="s">
        <v>7850</v>
      </c>
      <c r="B5315" t="s">
        <v>15</v>
      </c>
      <c r="C5315" t="s">
        <v>15</v>
      </c>
      <c r="D5315" t="s">
        <v>3834</v>
      </c>
      <c r="E5315">
        <v>5</v>
      </c>
      <c r="F5315" t="s">
        <v>3842</v>
      </c>
      <c r="G5315">
        <v>2</v>
      </c>
      <c r="H5315" t="s">
        <v>3843</v>
      </c>
      <c r="I5315">
        <v>10</v>
      </c>
      <c r="J5315" t="s">
        <v>3833</v>
      </c>
      <c r="K5315" t="s">
        <v>26</v>
      </c>
      <c r="L5315" t="s">
        <v>4471</v>
      </c>
    </row>
    <row r="5316" spans="1:12" x14ac:dyDescent="0.35">
      <c r="A5316" t="s">
        <v>7851</v>
      </c>
      <c r="B5316" t="s">
        <v>24</v>
      </c>
      <c r="C5316" t="s">
        <v>24</v>
      </c>
      <c r="D5316" t="s">
        <v>3827</v>
      </c>
      <c r="E5316">
        <v>3</v>
      </c>
      <c r="F5316" t="s">
        <v>3828</v>
      </c>
      <c r="G5316">
        <v>3</v>
      </c>
      <c r="H5316" t="s">
        <v>3829</v>
      </c>
      <c r="I5316">
        <v>9</v>
      </c>
      <c r="J5316" t="s">
        <v>3833</v>
      </c>
      <c r="K5316" t="s">
        <v>26</v>
      </c>
      <c r="L5316" t="s">
        <v>4024</v>
      </c>
    </row>
    <row r="5317" spans="1:12" x14ac:dyDescent="0.35">
      <c r="A5317" t="s">
        <v>2084</v>
      </c>
      <c r="B5317" t="s">
        <v>15</v>
      </c>
      <c r="C5317" t="s">
        <v>15</v>
      </c>
      <c r="D5317" t="s">
        <v>3851</v>
      </c>
      <c r="E5317">
        <v>4</v>
      </c>
      <c r="F5317" t="s">
        <v>3842</v>
      </c>
      <c r="G5317">
        <v>2</v>
      </c>
      <c r="H5317" t="s">
        <v>3883</v>
      </c>
      <c r="I5317">
        <v>8</v>
      </c>
      <c r="J5317" t="s">
        <v>16</v>
      </c>
      <c r="K5317" t="s">
        <v>17</v>
      </c>
      <c r="L5317" t="s">
        <v>4468</v>
      </c>
    </row>
    <row r="5318" spans="1:12" x14ac:dyDescent="0.35">
      <c r="A5318" t="s">
        <v>7852</v>
      </c>
      <c r="B5318" t="s">
        <v>50</v>
      </c>
      <c r="C5318" t="s">
        <v>50</v>
      </c>
      <c r="D5318" t="s">
        <v>3838</v>
      </c>
      <c r="E5318">
        <v>2</v>
      </c>
      <c r="F5318" t="s">
        <v>3828</v>
      </c>
      <c r="G5318">
        <v>3</v>
      </c>
      <c r="H5318" t="s">
        <v>3902</v>
      </c>
      <c r="I5318">
        <v>6</v>
      </c>
      <c r="J5318" t="s">
        <v>3833</v>
      </c>
      <c r="K5318" t="s">
        <v>3833</v>
      </c>
      <c r="L5318" t="s">
        <v>4111</v>
      </c>
    </row>
    <row r="5319" spans="1:12" x14ac:dyDescent="0.35">
      <c r="A5319" t="s">
        <v>7853</v>
      </c>
      <c r="B5319" t="s">
        <v>50</v>
      </c>
      <c r="C5319" t="s">
        <v>50</v>
      </c>
      <c r="D5319" t="s">
        <v>3851</v>
      </c>
      <c r="E5319">
        <v>4</v>
      </c>
      <c r="F5319" t="s">
        <v>3828</v>
      </c>
      <c r="G5319">
        <v>3</v>
      </c>
      <c r="H5319" t="s">
        <v>3852</v>
      </c>
      <c r="I5319">
        <v>12</v>
      </c>
      <c r="J5319" t="s">
        <v>3833</v>
      </c>
      <c r="K5319" t="s">
        <v>17</v>
      </c>
      <c r="L5319" t="s">
        <v>4300</v>
      </c>
    </row>
    <row r="5320" spans="1:12" x14ac:dyDescent="0.35">
      <c r="A5320" t="s">
        <v>2085</v>
      </c>
      <c r="B5320" t="s">
        <v>47</v>
      </c>
      <c r="C5320" t="s">
        <v>47</v>
      </c>
      <c r="D5320" t="s">
        <v>3851</v>
      </c>
      <c r="E5320">
        <v>4</v>
      </c>
      <c r="F5320" t="s">
        <v>3879</v>
      </c>
      <c r="G5320">
        <v>4</v>
      </c>
      <c r="H5320" t="s">
        <v>3874</v>
      </c>
      <c r="I5320">
        <v>16</v>
      </c>
      <c r="J5320" t="s">
        <v>16</v>
      </c>
      <c r="K5320" t="s">
        <v>17</v>
      </c>
      <c r="L5320" t="s">
        <v>4257</v>
      </c>
    </row>
    <row r="5321" spans="1:12" x14ac:dyDescent="0.35">
      <c r="A5321" t="s">
        <v>2086</v>
      </c>
      <c r="B5321" t="s">
        <v>15</v>
      </c>
      <c r="C5321" t="s">
        <v>15</v>
      </c>
      <c r="D5321" t="s">
        <v>3834</v>
      </c>
      <c r="E5321">
        <v>5</v>
      </c>
      <c r="F5321" t="s">
        <v>3842</v>
      </c>
      <c r="G5321">
        <v>2</v>
      </c>
      <c r="H5321" t="s">
        <v>3843</v>
      </c>
      <c r="I5321">
        <v>10</v>
      </c>
      <c r="J5321" t="s">
        <v>25</v>
      </c>
      <c r="K5321" t="s">
        <v>17</v>
      </c>
      <c r="L5321" t="s">
        <v>4013</v>
      </c>
    </row>
    <row r="5322" spans="1:12" x14ac:dyDescent="0.35">
      <c r="A5322" t="s">
        <v>2087</v>
      </c>
      <c r="B5322" t="s">
        <v>15</v>
      </c>
      <c r="C5322" t="s">
        <v>15</v>
      </c>
      <c r="D5322" t="s">
        <v>3851</v>
      </c>
      <c r="E5322">
        <v>4</v>
      </c>
      <c r="F5322" t="s">
        <v>3842</v>
      </c>
      <c r="G5322">
        <v>2</v>
      </c>
      <c r="H5322" t="s">
        <v>3883</v>
      </c>
      <c r="I5322">
        <v>8</v>
      </c>
      <c r="J5322" t="s">
        <v>25</v>
      </c>
      <c r="K5322" t="s">
        <v>17</v>
      </c>
      <c r="L5322" t="s">
        <v>4069</v>
      </c>
    </row>
    <row r="5323" spans="1:12" x14ac:dyDescent="0.35">
      <c r="A5323" t="s">
        <v>7854</v>
      </c>
      <c r="B5323" t="s">
        <v>84</v>
      </c>
      <c r="C5323" t="s">
        <v>84</v>
      </c>
      <c r="D5323" t="s">
        <v>3827</v>
      </c>
      <c r="E5323">
        <v>3</v>
      </c>
      <c r="F5323" t="s">
        <v>3839</v>
      </c>
      <c r="G5323">
        <v>1.5</v>
      </c>
      <c r="H5323" t="s">
        <v>4060</v>
      </c>
      <c r="I5323">
        <v>4.5</v>
      </c>
      <c r="J5323" t="s">
        <v>36</v>
      </c>
      <c r="K5323" t="s">
        <v>3833</v>
      </c>
      <c r="L5323" t="s">
        <v>3886</v>
      </c>
    </row>
    <row r="5324" spans="1:12" x14ac:dyDescent="0.35">
      <c r="A5324" t="s">
        <v>2088</v>
      </c>
      <c r="B5324" t="s">
        <v>50</v>
      </c>
      <c r="C5324" t="s">
        <v>50</v>
      </c>
      <c r="D5324" t="s">
        <v>3851</v>
      </c>
      <c r="E5324">
        <v>4</v>
      </c>
      <c r="F5324" t="s">
        <v>3828</v>
      </c>
      <c r="G5324">
        <v>3</v>
      </c>
      <c r="H5324" t="s">
        <v>3852</v>
      </c>
      <c r="I5324">
        <v>12</v>
      </c>
      <c r="J5324" t="s">
        <v>16</v>
      </c>
      <c r="K5324" t="s">
        <v>26</v>
      </c>
      <c r="L5324" t="s">
        <v>4471</v>
      </c>
    </row>
    <row r="5325" spans="1:12" x14ac:dyDescent="0.35">
      <c r="A5325" t="s">
        <v>2089</v>
      </c>
      <c r="B5325" t="s">
        <v>84</v>
      </c>
      <c r="C5325" t="s">
        <v>84</v>
      </c>
      <c r="D5325" t="s">
        <v>3834</v>
      </c>
      <c r="E5325">
        <v>5</v>
      </c>
      <c r="F5325" t="s">
        <v>3839</v>
      </c>
      <c r="G5325">
        <v>1.5</v>
      </c>
      <c r="H5325" t="s">
        <v>3899</v>
      </c>
      <c r="I5325">
        <v>7.5</v>
      </c>
      <c r="J5325" t="s">
        <v>25</v>
      </c>
      <c r="K5325" t="s">
        <v>26</v>
      </c>
      <c r="L5325" t="s">
        <v>4701</v>
      </c>
    </row>
    <row r="5326" spans="1:12" x14ac:dyDescent="0.35">
      <c r="A5326" t="s">
        <v>4551</v>
      </c>
      <c r="B5326" t="s">
        <v>3830</v>
      </c>
      <c r="C5326" t="s">
        <v>84</v>
      </c>
      <c r="D5326" t="s">
        <v>3838</v>
      </c>
      <c r="E5326">
        <v>2</v>
      </c>
      <c r="F5326" t="s">
        <v>3839</v>
      </c>
      <c r="G5326">
        <v>1.5</v>
      </c>
      <c r="H5326" t="s">
        <v>3833</v>
      </c>
      <c r="I5326">
        <v>3</v>
      </c>
      <c r="J5326" t="s">
        <v>25</v>
      </c>
      <c r="K5326" t="s">
        <v>3833</v>
      </c>
      <c r="L5326" t="s">
        <v>4305</v>
      </c>
    </row>
    <row r="5327" spans="1:12" x14ac:dyDescent="0.35">
      <c r="A5327" t="s">
        <v>2090</v>
      </c>
      <c r="B5327" t="s">
        <v>58</v>
      </c>
      <c r="C5327" t="s">
        <v>58</v>
      </c>
      <c r="D5327" t="s">
        <v>3834</v>
      </c>
      <c r="E5327">
        <v>5</v>
      </c>
      <c r="F5327" t="s">
        <v>3879</v>
      </c>
      <c r="G5327">
        <v>4</v>
      </c>
      <c r="H5327" t="s">
        <v>3880</v>
      </c>
      <c r="I5327">
        <v>20</v>
      </c>
      <c r="J5327" t="s">
        <v>25</v>
      </c>
      <c r="K5327" t="s">
        <v>26</v>
      </c>
      <c r="L5327" t="s">
        <v>3940</v>
      </c>
    </row>
    <row r="5328" spans="1:12" x14ac:dyDescent="0.35">
      <c r="A5328" t="s">
        <v>2091</v>
      </c>
      <c r="B5328" t="s">
        <v>31</v>
      </c>
      <c r="C5328" t="s">
        <v>31</v>
      </c>
      <c r="D5328" t="s">
        <v>3827</v>
      </c>
      <c r="E5328">
        <v>3</v>
      </c>
      <c r="F5328" t="s">
        <v>3846</v>
      </c>
      <c r="G5328">
        <v>1</v>
      </c>
      <c r="H5328" t="s">
        <v>3828</v>
      </c>
      <c r="I5328">
        <v>3</v>
      </c>
      <c r="J5328" t="s">
        <v>36</v>
      </c>
      <c r="K5328" t="s">
        <v>26</v>
      </c>
      <c r="L5328" t="s">
        <v>3884</v>
      </c>
    </row>
    <row r="5329" spans="1:12" x14ac:dyDescent="0.35">
      <c r="A5329" t="s">
        <v>7855</v>
      </c>
      <c r="B5329" t="s">
        <v>42</v>
      </c>
      <c r="C5329" t="s">
        <v>42</v>
      </c>
      <c r="D5329" t="s">
        <v>3838</v>
      </c>
      <c r="E5329">
        <v>2</v>
      </c>
      <c r="F5329" t="s">
        <v>3849</v>
      </c>
      <c r="G5329">
        <v>5</v>
      </c>
      <c r="H5329" t="s">
        <v>3843</v>
      </c>
      <c r="I5329">
        <v>10</v>
      </c>
      <c r="J5329" t="s">
        <v>3833</v>
      </c>
      <c r="K5329" t="s">
        <v>17</v>
      </c>
      <c r="L5329" t="s">
        <v>4562</v>
      </c>
    </row>
    <row r="5330" spans="1:12" x14ac:dyDescent="0.35">
      <c r="A5330" t="s">
        <v>7856</v>
      </c>
      <c r="B5330" t="s">
        <v>84</v>
      </c>
      <c r="C5330" t="s">
        <v>84</v>
      </c>
      <c r="D5330" t="s">
        <v>3827</v>
      </c>
      <c r="E5330">
        <v>3</v>
      </c>
      <c r="F5330" t="s">
        <v>3839</v>
      </c>
      <c r="G5330">
        <v>1.5</v>
      </c>
      <c r="H5330" t="s">
        <v>4060</v>
      </c>
      <c r="I5330">
        <v>4.5</v>
      </c>
      <c r="J5330" t="s">
        <v>25</v>
      </c>
      <c r="K5330" t="s">
        <v>3830</v>
      </c>
      <c r="L5330" t="s">
        <v>3926</v>
      </c>
    </row>
    <row r="5331" spans="1:12" x14ac:dyDescent="0.35">
      <c r="A5331" t="s">
        <v>7857</v>
      </c>
      <c r="B5331" t="s">
        <v>31</v>
      </c>
      <c r="C5331" t="s">
        <v>31</v>
      </c>
      <c r="D5331" t="s">
        <v>3834</v>
      </c>
      <c r="E5331">
        <v>5</v>
      </c>
      <c r="F5331" t="s">
        <v>3846</v>
      </c>
      <c r="G5331">
        <v>1</v>
      </c>
      <c r="H5331" t="s">
        <v>3825</v>
      </c>
      <c r="I5331">
        <v>5</v>
      </c>
      <c r="J5331" t="s">
        <v>3833</v>
      </c>
      <c r="K5331" t="s">
        <v>26</v>
      </c>
      <c r="L5331" t="s">
        <v>5487</v>
      </c>
    </row>
    <row r="5332" spans="1:12" x14ac:dyDescent="0.35">
      <c r="A5332" t="s">
        <v>7858</v>
      </c>
      <c r="B5332" t="s">
        <v>42</v>
      </c>
      <c r="C5332" t="s">
        <v>42</v>
      </c>
      <c r="D5332" t="s">
        <v>3838</v>
      </c>
      <c r="E5332">
        <v>2</v>
      </c>
      <c r="F5332" t="s">
        <v>3849</v>
      </c>
      <c r="G5332">
        <v>5</v>
      </c>
      <c r="H5332" t="s">
        <v>3843</v>
      </c>
      <c r="I5332">
        <v>10</v>
      </c>
      <c r="J5332" t="s">
        <v>16</v>
      </c>
      <c r="K5332" t="s">
        <v>3833</v>
      </c>
      <c r="L5332" t="s">
        <v>4346</v>
      </c>
    </row>
    <row r="5333" spans="1:12" x14ac:dyDescent="0.35">
      <c r="A5333" t="s">
        <v>2092</v>
      </c>
      <c r="B5333" t="s">
        <v>47</v>
      </c>
      <c r="C5333" t="s">
        <v>47</v>
      </c>
      <c r="D5333" t="s">
        <v>3834</v>
      </c>
      <c r="E5333">
        <v>5</v>
      </c>
      <c r="F5333" t="s">
        <v>3879</v>
      </c>
      <c r="G5333">
        <v>4</v>
      </c>
      <c r="H5333" t="s">
        <v>3880</v>
      </c>
      <c r="I5333">
        <v>20</v>
      </c>
      <c r="J5333" t="s">
        <v>36</v>
      </c>
      <c r="K5333" t="s">
        <v>17</v>
      </c>
      <c r="L5333" t="s">
        <v>3905</v>
      </c>
    </row>
    <row r="5334" spans="1:12" x14ac:dyDescent="0.35">
      <c r="A5334" t="s">
        <v>2093</v>
      </c>
      <c r="B5334" t="s">
        <v>84</v>
      </c>
      <c r="C5334" t="s">
        <v>84</v>
      </c>
      <c r="D5334" t="s">
        <v>3827</v>
      </c>
      <c r="E5334">
        <v>3</v>
      </c>
      <c r="F5334" t="s">
        <v>3839</v>
      </c>
      <c r="G5334">
        <v>1.5</v>
      </c>
      <c r="H5334" t="s">
        <v>4060</v>
      </c>
      <c r="I5334">
        <v>4.5</v>
      </c>
      <c r="J5334" t="s">
        <v>25</v>
      </c>
      <c r="K5334" t="s">
        <v>17</v>
      </c>
      <c r="L5334" t="s">
        <v>4172</v>
      </c>
    </row>
    <row r="5335" spans="1:12" x14ac:dyDescent="0.35">
      <c r="A5335" t="s">
        <v>7859</v>
      </c>
      <c r="B5335" t="s">
        <v>31</v>
      </c>
      <c r="C5335" t="s">
        <v>31</v>
      </c>
      <c r="D5335" t="s">
        <v>3838</v>
      </c>
      <c r="E5335">
        <v>2</v>
      </c>
      <c r="F5335" t="s">
        <v>3846</v>
      </c>
      <c r="G5335">
        <v>1</v>
      </c>
      <c r="H5335" t="s">
        <v>3842</v>
      </c>
      <c r="I5335">
        <v>2</v>
      </c>
      <c r="J5335" t="s">
        <v>3833</v>
      </c>
      <c r="K5335" t="s">
        <v>17</v>
      </c>
      <c r="L5335" t="s">
        <v>5000</v>
      </c>
    </row>
    <row r="5336" spans="1:12" x14ac:dyDescent="0.35">
      <c r="A5336" t="s">
        <v>7860</v>
      </c>
      <c r="B5336" t="s">
        <v>42</v>
      </c>
      <c r="C5336" t="s">
        <v>42</v>
      </c>
      <c r="D5336" t="s">
        <v>3838</v>
      </c>
      <c r="E5336">
        <v>2</v>
      </c>
      <c r="F5336" t="s">
        <v>3849</v>
      </c>
      <c r="G5336">
        <v>5</v>
      </c>
      <c r="H5336" t="s">
        <v>3843</v>
      </c>
      <c r="I5336">
        <v>10</v>
      </c>
      <c r="J5336" t="s">
        <v>36</v>
      </c>
      <c r="K5336" t="s">
        <v>3833</v>
      </c>
      <c r="L5336" t="s">
        <v>4433</v>
      </c>
    </row>
    <row r="5337" spans="1:12" x14ac:dyDescent="0.35">
      <c r="A5337" t="s">
        <v>7861</v>
      </c>
      <c r="B5337" t="s">
        <v>42</v>
      </c>
      <c r="C5337" t="s">
        <v>42</v>
      </c>
      <c r="D5337" t="s">
        <v>3851</v>
      </c>
      <c r="E5337">
        <v>4</v>
      </c>
      <c r="F5337" t="s">
        <v>3830</v>
      </c>
      <c r="G5337">
        <v>5</v>
      </c>
      <c r="H5337" t="s">
        <v>3880</v>
      </c>
      <c r="I5337">
        <v>20</v>
      </c>
      <c r="J5337" t="s">
        <v>36</v>
      </c>
      <c r="K5337" t="s">
        <v>3833</v>
      </c>
      <c r="L5337" t="s">
        <v>4377</v>
      </c>
    </row>
    <row r="5338" spans="1:12" x14ac:dyDescent="0.35">
      <c r="A5338" t="s">
        <v>7862</v>
      </c>
      <c r="B5338" t="s">
        <v>24</v>
      </c>
      <c r="C5338" t="s">
        <v>24</v>
      </c>
      <c r="D5338" t="s">
        <v>3838</v>
      </c>
      <c r="E5338">
        <v>2</v>
      </c>
      <c r="F5338" t="s">
        <v>3828</v>
      </c>
      <c r="G5338">
        <v>3</v>
      </c>
      <c r="H5338" t="s">
        <v>3902</v>
      </c>
      <c r="I5338">
        <v>6</v>
      </c>
      <c r="J5338" t="s">
        <v>3833</v>
      </c>
      <c r="K5338" t="s">
        <v>26</v>
      </c>
      <c r="L5338" t="s">
        <v>3900</v>
      </c>
    </row>
    <row r="5339" spans="1:12" x14ac:dyDescent="0.35">
      <c r="A5339" t="s">
        <v>7863</v>
      </c>
      <c r="B5339" t="s">
        <v>24</v>
      </c>
      <c r="C5339" t="s">
        <v>24</v>
      </c>
      <c r="D5339" t="s">
        <v>3858</v>
      </c>
      <c r="E5339">
        <v>1</v>
      </c>
      <c r="F5339" t="s">
        <v>3828</v>
      </c>
      <c r="G5339">
        <v>3</v>
      </c>
      <c r="H5339" t="s">
        <v>3828</v>
      </c>
      <c r="I5339">
        <v>3</v>
      </c>
      <c r="J5339" t="s">
        <v>3833</v>
      </c>
      <c r="K5339" t="s">
        <v>3830</v>
      </c>
      <c r="L5339" t="s">
        <v>4268</v>
      </c>
    </row>
    <row r="5340" spans="1:12" x14ac:dyDescent="0.35">
      <c r="A5340" t="s">
        <v>2094</v>
      </c>
      <c r="B5340" t="s">
        <v>47</v>
      </c>
      <c r="C5340" t="s">
        <v>47</v>
      </c>
      <c r="D5340" t="s">
        <v>3838</v>
      </c>
      <c r="E5340">
        <v>2</v>
      </c>
      <c r="F5340" t="s">
        <v>3879</v>
      </c>
      <c r="G5340">
        <v>4</v>
      </c>
      <c r="H5340" t="s">
        <v>3883</v>
      </c>
      <c r="I5340">
        <v>8</v>
      </c>
      <c r="J5340" t="s">
        <v>36</v>
      </c>
      <c r="K5340" t="s">
        <v>17</v>
      </c>
      <c r="L5340" t="s">
        <v>4019</v>
      </c>
    </row>
    <row r="5341" spans="1:12" x14ac:dyDescent="0.35">
      <c r="A5341" t="s">
        <v>7864</v>
      </c>
      <c r="B5341" t="s">
        <v>31</v>
      </c>
      <c r="C5341" t="s">
        <v>31</v>
      </c>
      <c r="D5341" t="s">
        <v>3851</v>
      </c>
      <c r="E5341">
        <v>4</v>
      </c>
      <c r="F5341" t="s">
        <v>3846</v>
      </c>
      <c r="G5341">
        <v>1</v>
      </c>
      <c r="H5341" t="s">
        <v>3879</v>
      </c>
      <c r="I5341">
        <v>4</v>
      </c>
      <c r="J5341" t="s">
        <v>3833</v>
      </c>
      <c r="K5341" t="s">
        <v>3825</v>
      </c>
      <c r="L5341" t="s">
        <v>4208</v>
      </c>
    </row>
    <row r="5342" spans="1:12" x14ac:dyDescent="0.35">
      <c r="A5342" t="s">
        <v>7865</v>
      </c>
      <c r="B5342" t="s">
        <v>47</v>
      </c>
      <c r="C5342" t="s">
        <v>47</v>
      </c>
      <c r="D5342" t="s">
        <v>3858</v>
      </c>
      <c r="E5342">
        <v>1</v>
      </c>
      <c r="F5342" t="s">
        <v>3879</v>
      </c>
      <c r="G5342">
        <v>4</v>
      </c>
      <c r="H5342" t="s">
        <v>3879</v>
      </c>
      <c r="I5342">
        <v>4</v>
      </c>
      <c r="J5342" t="s">
        <v>3833</v>
      </c>
      <c r="K5342" t="s">
        <v>3833</v>
      </c>
      <c r="L5342" t="s">
        <v>3884</v>
      </c>
    </row>
    <row r="5343" spans="1:12" x14ac:dyDescent="0.35">
      <c r="A5343" t="s">
        <v>2095</v>
      </c>
      <c r="B5343" t="s">
        <v>24</v>
      </c>
      <c r="C5343" t="s">
        <v>24</v>
      </c>
      <c r="D5343" t="s">
        <v>3858</v>
      </c>
      <c r="E5343">
        <v>1</v>
      </c>
      <c r="F5343" t="s">
        <v>3828</v>
      </c>
      <c r="G5343">
        <v>3</v>
      </c>
      <c r="H5343" t="s">
        <v>3828</v>
      </c>
      <c r="I5343">
        <v>3</v>
      </c>
      <c r="J5343" t="s">
        <v>25</v>
      </c>
      <c r="K5343" t="s">
        <v>26</v>
      </c>
      <c r="L5343" t="s">
        <v>4085</v>
      </c>
    </row>
    <row r="5344" spans="1:12" x14ac:dyDescent="0.35">
      <c r="A5344" t="s">
        <v>7866</v>
      </c>
      <c r="B5344" t="s">
        <v>31</v>
      </c>
      <c r="C5344" t="s">
        <v>31</v>
      </c>
      <c r="D5344" t="s">
        <v>3834</v>
      </c>
      <c r="E5344">
        <v>5</v>
      </c>
      <c r="F5344" t="s">
        <v>3846</v>
      </c>
      <c r="G5344">
        <v>1</v>
      </c>
      <c r="H5344" t="s">
        <v>3849</v>
      </c>
      <c r="I5344">
        <v>5</v>
      </c>
      <c r="J5344" t="s">
        <v>3830</v>
      </c>
      <c r="K5344" t="s">
        <v>26</v>
      </c>
      <c r="L5344" t="s">
        <v>4022</v>
      </c>
    </row>
    <row r="5345" spans="1:12" x14ac:dyDescent="0.35">
      <c r="A5345" t="s">
        <v>7867</v>
      </c>
      <c r="B5345" t="s">
        <v>47</v>
      </c>
      <c r="C5345" t="s">
        <v>47</v>
      </c>
      <c r="D5345" t="s">
        <v>3851</v>
      </c>
      <c r="E5345">
        <v>4</v>
      </c>
      <c r="F5345" t="s">
        <v>3879</v>
      </c>
      <c r="G5345">
        <v>4</v>
      </c>
      <c r="H5345" t="s">
        <v>3874</v>
      </c>
      <c r="I5345">
        <v>16</v>
      </c>
      <c r="J5345" t="s">
        <v>25</v>
      </c>
      <c r="K5345" t="s">
        <v>3833</v>
      </c>
      <c r="L5345" t="s">
        <v>4400</v>
      </c>
    </row>
    <row r="5346" spans="1:12" x14ac:dyDescent="0.35">
      <c r="A5346" t="s">
        <v>2096</v>
      </c>
      <c r="B5346" t="s">
        <v>58</v>
      </c>
      <c r="C5346" t="s">
        <v>58</v>
      </c>
      <c r="D5346" t="s">
        <v>3827</v>
      </c>
      <c r="E5346">
        <v>3</v>
      </c>
      <c r="F5346" t="s">
        <v>3879</v>
      </c>
      <c r="G5346">
        <v>4</v>
      </c>
      <c r="H5346" t="s">
        <v>3852</v>
      </c>
      <c r="I5346">
        <v>12</v>
      </c>
      <c r="J5346" t="s">
        <v>36</v>
      </c>
      <c r="K5346" t="s">
        <v>17</v>
      </c>
      <c r="L5346" t="s">
        <v>4633</v>
      </c>
    </row>
    <row r="5347" spans="1:12" x14ac:dyDescent="0.35">
      <c r="A5347" t="s">
        <v>7868</v>
      </c>
      <c r="B5347" t="s">
        <v>42</v>
      </c>
      <c r="C5347" t="s">
        <v>42</v>
      </c>
      <c r="D5347" t="s">
        <v>3838</v>
      </c>
      <c r="E5347">
        <v>2</v>
      </c>
      <c r="F5347" t="s">
        <v>3849</v>
      </c>
      <c r="G5347">
        <v>5</v>
      </c>
      <c r="H5347" t="s">
        <v>3843</v>
      </c>
      <c r="I5347">
        <v>10</v>
      </c>
      <c r="J5347" t="s">
        <v>36</v>
      </c>
      <c r="K5347" t="s">
        <v>3833</v>
      </c>
      <c r="L5347" t="s">
        <v>4745</v>
      </c>
    </row>
    <row r="5348" spans="1:12" x14ac:dyDescent="0.35">
      <c r="A5348" t="s">
        <v>7869</v>
      </c>
      <c r="B5348" t="s">
        <v>84</v>
      </c>
      <c r="C5348" t="s">
        <v>84</v>
      </c>
      <c r="D5348" t="s">
        <v>3858</v>
      </c>
      <c r="E5348">
        <v>1</v>
      </c>
      <c r="F5348" t="s">
        <v>3839</v>
      </c>
      <c r="G5348">
        <v>1.5</v>
      </c>
      <c r="H5348" t="s">
        <v>3839</v>
      </c>
      <c r="I5348">
        <v>1.5</v>
      </c>
      <c r="J5348" t="s">
        <v>36</v>
      </c>
      <c r="K5348" t="s">
        <v>17</v>
      </c>
      <c r="L5348" t="s">
        <v>3830</v>
      </c>
    </row>
    <row r="5349" spans="1:12" x14ac:dyDescent="0.35">
      <c r="A5349" t="s">
        <v>7870</v>
      </c>
      <c r="B5349" t="s">
        <v>42</v>
      </c>
      <c r="C5349" t="s">
        <v>42</v>
      </c>
      <c r="D5349" t="s">
        <v>3834</v>
      </c>
      <c r="E5349">
        <v>5</v>
      </c>
      <c r="F5349" t="s">
        <v>3849</v>
      </c>
      <c r="G5349">
        <v>5</v>
      </c>
      <c r="H5349" t="s">
        <v>3855</v>
      </c>
      <c r="I5349">
        <v>25</v>
      </c>
      <c r="J5349" t="s">
        <v>16</v>
      </c>
      <c r="K5349" t="s">
        <v>3833</v>
      </c>
      <c r="L5349" t="s">
        <v>4418</v>
      </c>
    </row>
    <row r="5350" spans="1:12" x14ac:dyDescent="0.35">
      <c r="A5350" t="s">
        <v>7871</v>
      </c>
      <c r="B5350" t="s">
        <v>31</v>
      </c>
      <c r="C5350" t="s">
        <v>31</v>
      </c>
      <c r="D5350" t="s">
        <v>3851</v>
      </c>
      <c r="E5350">
        <v>4</v>
      </c>
      <c r="F5350" t="s">
        <v>3846</v>
      </c>
      <c r="G5350">
        <v>1</v>
      </c>
      <c r="H5350" t="s">
        <v>3879</v>
      </c>
      <c r="I5350">
        <v>4</v>
      </c>
      <c r="J5350" t="s">
        <v>3833</v>
      </c>
      <c r="K5350" t="s">
        <v>26</v>
      </c>
      <c r="L5350" t="s">
        <v>3965</v>
      </c>
    </row>
    <row r="5351" spans="1:12" x14ac:dyDescent="0.35">
      <c r="A5351" t="s">
        <v>2097</v>
      </c>
      <c r="B5351" t="s">
        <v>15</v>
      </c>
      <c r="C5351" t="s">
        <v>15</v>
      </c>
      <c r="D5351" t="s">
        <v>3838</v>
      </c>
      <c r="E5351">
        <v>2</v>
      </c>
      <c r="F5351" t="s">
        <v>3842</v>
      </c>
      <c r="G5351">
        <v>2</v>
      </c>
      <c r="H5351" t="s">
        <v>3879</v>
      </c>
      <c r="I5351">
        <v>4</v>
      </c>
      <c r="J5351" t="s">
        <v>25</v>
      </c>
      <c r="K5351" t="s">
        <v>26</v>
      </c>
      <c r="L5351" t="s">
        <v>4208</v>
      </c>
    </row>
    <row r="5352" spans="1:12" x14ac:dyDescent="0.35">
      <c r="A5352" t="s">
        <v>7872</v>
      </c>
      <c r="B5352" t="s">
        <v>42</v>
      </c>
      <c r="C5352" t="s">
        <v>42</v>
      </c>
      <c r="D5352" t="s">
        <v>3838</v>
      </c>
      <c r="E5352">
        <v>2</v>
      </c>
      <c r="F5352" t="s">
        <v>3849</v>
      </c>
      <c r="G5352">
        <v>5</v>
      </c>
      <c r="H5352" t="s">
        <v>3843</v>
      </c>
      <c r="I5352">
        <v>10</v>
      </c>
      <c r="J5352" t="s">
        <v>3833</v>
      </c>
      <c r="K5352" t="s">
        <v>17</v>
      </c>
      <c r="L5352" t="s">
        <v>4391</v>
      </c>
    </row>
    <row r="5353" spans="1:12" x14ac:dyDescent="0.35">
      <c r="A5353" t="s">
        <v>7873</v>
      </c>
      <c r="B5353" t="s">
        <v>42</v>
      </c>
      <c r="C5353" t="s">
        <v>42</v>
      </c>
      <c r="D5353" t="s">
        <v>3851</v>
      </c>
      <c r="E5353">
        <v>4</v>
      </c>
      <c r="F5353" t="s">
        <v>3849</v>
      </c>
      <c r="G5353">
        <v>5</v>
      </c>
      <c r="H5353" t="s">
        <v>3880</v>
      </c>
      <c r="I5353">
        <v>20</v>
      </c>
      <c r="J5353" t="s">
        <v>25</v>
      </c>
      <c r="K5353" t="s">
        <v>26</v>
      </c>
      <c r="L5353" t="s">
        <v>3833</v>
      </c>
    </row>
    <row r="5354" spans="1:12" x14ac:dyDescent="0.35">
      <c r="A5354" t="s">
        <v>2098</v>
      </c>
      <c r="B5354" t="s">
        <v>58</v>
      </c>
      <c r="C5354" t="s">
        <v>58</v>
      </c>
      <c r="D5354" t="s">
        <v>3851</v>
      </c>
      <c r="E5354">
        <v>4</v>
      </c>
      <c r="F5354" t="s">
        <v>3879</v>
      </c>
      <c r="G5354">
        <v>4</v>
      </c>
      <c r="H5354" t="s">
        <v>3874</v>
      </c>
      <c r="I5354">
        <v>16</v>
      </c>
      <c r="J5354" t="s">
        <v>36</v>
      </c>
      <c r="K5354" t="s">
        <v>26</v>
      </c>
      <c r="L5354" t="s">
        <v>5175</v>
      </c>
    </row>
    <row r="5355" spans="1:12" x14ac:dyDescent="0.35">
      <c r="A5355" t="s">
        <v>7874</v>
      </c>
      <c r="B5355" t="s">
        <v>42</v>
      </c>
      <c r="C5355" t="s">
        <v>42</v>
      </c>
      <c r="D5355" t="s">
        <v>3858</v>
      </c>
      <c r="E5355">
        <v>1</v>
      </c>
      <c r="F5355" t="s">
        <v>3849</v>
      </c>
      <c r="G5355">
        <v>5</v>
      </c>
      <c r="H5355" t="s">
        <v>3849</v>
      </c>
      <c r="I5355">
        <v>5</v>
      </c>
      <c r="J5355" t="s">
        <v>25</v>
      </c>
      <c r="K5355" t="s">
        <v>3833</v>
      </c>
      <c r="L5355" t="s">
        <v>3963</v>
      </c>
    </row>
    <row r="5356" spans="1:12" x14ac:dyDescent="0.35">
      <c r="A5356" t="s">
        <v>2099</v>
      </c>
      <c r="B5356" t="s">
        <v>50</v>
      </c>
      <c r="C5356" t="s">
        <v>50</v>
      </c>
      <c r="D5356" t="s">
        <v>3851</v>
      </c>
      <c r="E5356">
        <v>4</v>
      </c>
      <c r="F5356" t="s">
        <v>3828</v>
      </c>
      <c r="G5356">
        <v>3</v>
      </c>
      <c r="H5356" t="s">
        <v>3852</v>
      </c>
      <c r="I5356">
        <v>12</v>
      </c>
      <c r="J5356" t="s">
        <v>36</v>
      </c>
      <c r="K5356" t="s">
        <v>26</v>
      </c>
      <c r="L5356" t="s">
        <v>4779</v>
      </c>
    </row>
    <row r="5357" spans="1:12" x14ac:dyDescent="0.35">
      <c r="A5357" t="s">
        <v>7875</v>
      </c>
      <c r="B5357" t="s">
        <v>47</v>
      </c>
      <c r="C5357" t="s">
        <v>47</v>
      </c>
      <c r="D5357" t="s">
        <v>3858</v>
      </c>
      <c r="E5357">
        <v>1</v>
      </c>
      <c r="F5357" t="s">
        <v>3879</v>
      </c>
      <c r="G5357">
        <v>4</v>
      </c>
      <c r="H5357" t="s">
        <v>3879</v>
      </c>
      <c r="I5357">
        <v>4</v>
      </c>
      <c r="J5357" t="s">
        <v>3833</v>
      </c>
      <c r="K5357" t="s">
        <v>26</v>
      </c>
      <c r="L5357" t="s">
        <v>4130</v>
      </c>
    </row>
    <row r="5358" spans="1:12" x14ac:dyDescent="0.35">
      <c r="A5358" t="s">
        <v>7876</v>
      </c>
      <c r="B5358" t="s">
        <v>84</v>
      </c>
      <c r="C5358" t="s">
        <v>84</v>
      </c>
      <c r="D5358" t="s">
        <v>3834</v>
      </c>
      <c r="E5358">
        <v>5</v>
      </c>
      <c r="F5358" t="s">
        <v>3839</v>
      </c>
      <c r="G5358">
        <v>1.5</v>
      </c>
      <c r="H5358" t="s">
        <v>3833</v>
      </c>
      <c r="I5358">
        <v>7.5</v>
      </c>
      <c r="J5358" t="s">
        <v>3833</v>
      </c>
      <c r="K5358" t="s">
        <v>26</v>
      </c>
      <c r="L5358" t="s">
        <v>5137</v>
      </c>
    </row>
    <row r="5359" spans="1:12" x14ac:dyDescent="0.35">
      <c r="A5359" t="s">
        <v>7877</v>
      </c>
      <c r="B5359" t="s">
        <v>84</v>
      </c>
      <c r="C5359" t="s">
        <v>84</v>
      </c>
      <c r="D5359" t="s">
        <v>3827</v>
      </c>
      <c r="E5359">
        <v>3</v>
      </c>
      <c r="F5359" t="s">
        <v>3839</v>
      </c>
      <c r="G5359">
        <v>1.5</v>
      </c>
      <c r="H5359" t="s">
        <v>4060</v>
      </c>
      <c r="I5359">
        <v>4.5</v>
      </c>
      <c r="J5359" t="s">
        <v>25</v>
      </c>
      <c r="K5359" t="s">
        <v>3833</v>
      </c>
      <c r="L5359" t="s">
        <v>3872</v>
      </c>
    </row>
    <row r="5360" spans="1:12" x14ac:dyDescent="0.35">
      <c r="A5360" t="s">
        <v>2100</v>
      </c>
      <c r="B5360" t="s">
        <v>15</v>
      </c>
      <c r="C5360" t="s">
        <v>15</v>
      </c>
      <c r="D5360" t="s">
        <v>3834</v>
      </c>
      <c r="E5360">
        <v>5</v>
      </c>
      <c r="F5360" t="s">
        <v>3842</v>
      </c>
      <c r="G5360">
        <v>2</v>
      </c>
      <c r="H5360" t="s">
        <v>3843</v>
      </c>
      <c r="I5360">
        <v>10</v>
      </c>
      <c r="J5360" t="s">
        <v>36</v>
      </c>
      <c r="K5360" t="s">
        <v>26</v>
      </c>
      <c r="L5360" t="s">
        <v>3998</v>
      </c>
    </row>
    <row r="5361" spans="1:12" x14ac:dyDescent="0.35">
      <c r="A5361" t="s">
        <v>7878</v>
      </c>
      <c r="B5361" t="s">
        <v>50</v>
      </c>
      <c r="C5361" t="s">
        <v>50</v>
      </c>
      <c r="D5361" t="s">
        <v>3834</v>
      </c>
      <c r="E5361">
        <v>5</v>
      </c>
      <c r="F5361" t="s">
        <v>3828</v>
      </c>
      <c r="G5361">
        <v>3</v>
      </c>
      <c r="H5361" t="s">
        <v>3835</v>
      </c>
      <c r="I5361">
        <v>15</v>
      </c>
      <c r="J5361" t="s">
        <v>3833</v>
      </c>
      <c r="K5361" t="s">
        <v>3833</v>
      </c>
      <c r="L5361" t="s">
        <v>4072</v>
      </c>
    </row>
    <row r="5362" spans="1:12" x14ac:dyDescent="0.35">
      <c r="A5362" t="s">
        <v>7879</v>
      </c>
      <c r="B5362" t="s">
        <v>31</v>
      </c>
      <c r="C5362" t="s">
        <v>31</v>
      </c>
      <c r="D5362" t="s">
        <v>3851</v>
      </c>
      <c r="E5362">
        <v>4</v>
      </c>
      <c r="F5362" t="s">
        <v>3846</v>
      </c>
      <c r="G5362">
        <v>1</v>
      </c>
      <c r="H5362" t="s">
        <v>3879</v>
      </c>
      <c r="I5362">
        <v>4</v>
      </c>
      <c r="J5362" t="s">
        <v>3833</v>
      </c>
      <c r="K5362" t="s">
        <v>17</v>
      </c>
      <c r="L5362" t="s">
        <v>4050</v>
      </c>
    </row>
    <row r="5363" spans="1:12" x14ac:dyDescent="0.35">
      <c r="A5363" t="s">
        <v>2101</v>
      </c>
      <c r="B5363" t="s">
        <v>47</v>
      </c>
      <c r="C5363" t="s">
        <v>47</v>
      </c>
      <c r="D5363" t="s">
        <v>3827</v>
      </c>
      <c r="E5363">
        <v>3</v>
      </c>
      <c r="F5363" t="s">
        <v>3879</v>
      </c>
      <c r="G5363">
        <v>4</v>
      </c>
      <c r="H5363" t="s">
        <v>3852</v>
      </c>
      <c r="I5363">
        <v>12</v>
      </c>
      <c r="J5363" t="s">
        <v>36</v>
      </c>
      <c r="K5363" t="s">
        <v>26</v>
      </c>
      <c r="L5363" t="s">
        <v>3952</v>
      </c>
    </row>
    <row r="5364" spans="1:12" x14ac:dyDescent="0.35">
      <c r="A5364" t="s">
        <v>2102</v>
      </c>
      <c r="B5364" t="s">
        <v>47</v>
      </c>
      <c r="C5364" t="s">
        <v>47</v>
      </c>
      <c r="D5364" t="s">
        <v>3827</v>
      </c>
      <c r="E5364">
        <v>3</v>
      </c>
      <c r="F5364" t="s">
        <v>3879</v>
      </c>
      <c r="G5364">
        <v>4</v>
      </c>
      <c r="H5364" t="s">
        <v>3852</v>
      </c>
      <c r="I5364">
        <v>12</v>
      </c>
      <c r="J5364" t="s">
        <v>25</v>
      </c>
      <c r="K5364" t="s">
        <v>17</v>
      </c>
      <c r="L5364" t="s">
        <v>3914</v>
      </c>
    </row>
    <row r="5365" spans="1:12" x14ac:dyDescent="0.35">
      <c r="A5365" t="s">
        <v>7880</v>
      </c>
      <c r="B5365" t="s">
        <v>15</v>
      </c>
      <c r="C5365" t="s">
        <v>15</v>
      </c>
      <c r="D5365" t="s">
        <v>3827</v>
      </c>
      <c r="E5365">
        <v>3</v>
      </c>
      <c r="F5365" t="s">
        <v>3842</v>
      </c>
      <c r="G5365">
        <v>2</v>
      </c>
      <c r="H5365" t="s">
        <v>3902</v>
      </c>
      <c r="I5365">
        <v>6</v>
      </c>
      <c r="J5365" t="s">
        <v>3833</v>
      </c>
      <c r="K5365" t="s">
        <v>3825</v>
      </c>
      <c r="L5365" t="s">
        <v>4792</v>
      </c>
    </row>
    <row r="5366" spans="1:12" x14ac:dyDescent="0.35">
      <c r="A5366" t="s">
        <v>7881</v>
      </c>
      <c r="B5366" t="s">
        <v>15</v>
      </c>
      <c r="C5366" t="s">
        <v>15</v>
      </c>
      <c r="D5366" t="s">
        <v>3858</v>
      </c>
      <c r="E5366">
        <v>1</v>
      </c>
      <c r="F5366" t="s">
        <v>3842</v>
      </c>
      <c r="G5366">
        <v>2</v>
      </c>
      <c r="H5366" t="s">
        <v>3842</v>
      </c>
      <c r="I5366">
        <v>2</v>
      </c>
      <c r="J5366" t="s">
        <v>16</v>
      </c>
      <c r="K5366" t="s">
        <v>3833</v>
      </c>
      <c r="L5366" t="s">
        <v>3932</v>
      </c>
    </row>
    <row r="5367" spans="1:12" x14ac:dyDescent="0.35">
      <c r="A5367" t="s">
        <v>7882</v>
      </c>
      <c r="B5367" t="s">
        <v>15</v>
      </c>
      <c r="C5367" t="s">
        <v>15</v>
      </c>
      <c r="D5367" t="s">
        <v>3834</v>
      </c>
      <c r="E5367">
        <v>5</v>
      </c>
      <c r="F5367" t="s">
        <v>3833</v>
      </c>
      <c r="G5367">
        <v>2</v>
      </c>
      <c r="H5367" t="s">
        <v>3843</v>
      </c>
      <c r="I5367">
        <v>10</v>
      </c>
      <c r="J5367" t="s">
        <v>3833</v>
      </c>
      <c r="K5367" t="s">
        <v>26</v>
      </c>
      <c r="L5367" t="s">
        <v>3993</v>
      </c>
    </row>
    <row r="5368" spans="1:12" x14ac:dyDescent="0.35">
      <c r="A5368" t="s">
        <v>7883</v>
      </c>
      <c r="B5368" t="s">
        <v>47</v>
      </c>
      <c r="C5368" t="s">
        <v>47</v>
      </c>
      <c r="D5368" t="s">
        <v>3830</v>
      </c>
      <c r="E5368">
        <v>1</v>
      </c>
      <c r="F5368" t="s">
        <v>3879</v>
      </c>
      <c r="G5368">
        <v>4</v>
      </c>
      <c r="H5368" t="s">
        <v>3879</v>
      </c>
      <c r="I5368">
        <v>4</v>
      </c>
      <c r="J5368" t="s">
        <v>36</v>
      </c>
      <c r="K5368" t="s">
        <v>3833</v>
      </c>
      <c r="L5368" t="s">
        <v>4616</v>
      </c>
    </row>
    <row r="5369" spans="1:12" x14ac:dyDescent="0.35">
      <c r="A5369" t="s">
        <v>2103</v>
      </c>
      <c r="B5369" t="s">
        <v>31</v>
      </c>
      <c r="C5369" t="s">
        <v>31</v>
      </c>
      <c r="D5369" t="s">
        <v>3834</v>
      </c>
      <c r="E5369">
        <v>5</v>
      </c>
      <c r="F5369" t="s">
        <v>3833</v>
      </c>
      <c r="G5369">
        <v>1</v>
      </c>
      <c r="H5369" t="s">
        <v>3849</v>
      </c>
      <c r="I5369">
        <v>5</v>
      </c>
      <c r="J5369" t="s">
        <v>36</v>
      </c>
      <c r="K5369" t="s">
        <v>17</v>
      </c>
      <c r="L5369" t="s">
        <v>5888</v>
      </c>
    </row>
    <row r="5370" spans="1:12" x14ac:dyDescent="0.35">
      <c r="A5370" t="s">
        <v>7884</v>
      </c>
      <c r="B5370" t="s">
        <v>84</v>
      </c>
      <c r="C5370" t="s">
        <v>84</v>
      </c>
      <c r="D5370" t="s">
        <v>3851</v>
      </c>
      <c r="E5370">
        <v>4</v>
      </c>
      <c r="F5370" t="s">
        <v>3839</v>
      </c>
      <c r="G5370">
        <v>1.5</v>
      </c>
      <c r="H5370" t="s">
        <v>3902</v>
      </c>
      <c r="I5370">
        <v>6</v>
      </c>
      <c r="J5370" t="s">
        <v>3833</v>
      </c>
      <c r="K5370" t="s">
        <v>26</v>
      </c>
      <c r="L5370" t="s">
        <v>4460</v>
      </c>
    </row>
    <row r="5371" spans="1:12" x14ac:dyDescent="0.35">
      <c r="A5371" t="s">
        <v>7885</v>
      </c>
      <c r="B5371" t="s">
        <v>15</v>
      </c>
      <c r="C5371" t="s">
        <v>15</v>
      </c>
      <c r="D5371" t="s">
        <v>3834</v>
      </c>
      <c r="E5371">
        <v>5</v>
      </c>
      <c r="F5371" t="s">
        <v>3842</v>
      </c>
      <c r="G5371">
        <v>2</v>
      </c>
      <c r="H5371" t="s">
        <v>3833</v>
      </c>
      <c r="I5371">
        <v>10</v>
      </c>
      <c r="J5371" t="s">
        <v>3833</v>
      </c>
      <c r="K5371" t="s">
        <v>3833</v>
      </c>
      <c r="L5371" t="s">
        <v>3913</v>
      </c>
    </row>
    <row r="5372" spans="1:12" x14ac:dyDescent="0.35">
      <c r="A5372" t="s">
        <v>7886</v>
      </c>
      <c r="B5372" t="s">
        <v>47</v>
      </c>
      <c r="C5372" t="s">
        <v>47</v>
      </c>
      <c r="D5372" t="s">
        <v>3827</v>
      </c>
      <c r="E5372">
        <v>3</v>
      </c>
      <c r="F5372" t="s">
        <v>3879</v>
      </c>
      <c r="G5372">
        <v>4</v>
      </c>
      <c r="H5372" t="s">
        <v>3852</v>
      </c>
      <c r="I5372">
        <v>12</v>
      </c>
      <c r="J5372" t="s">
        <v>16</v>
      </c>
      <c r="K5372" t="s">
        <v>3833</v>
      </c>
      <c r="L5372" t="s">
        <v>4022</v>
      </c>
    </row>
    <row r="5373" spans="1:12" x14ac:dyDescent="0.35">
      <c r="A5373" t="s">
        <v>7887</v>
      </c>
      <c r="B5373" t="s">
        <v>50</v>
      </c>
      <c r="C5373" t="s">
        <v>50</v>
      </c>
      <c r="D5373" t="s">
        <v>3825</v>
      </c>
      <c r="E5373">
        <v>2</v>
      </c>
      <c r="F5373" t="s">
        <v>3828</v>
      </c>
      <c r="G5373">
        <v>3</v>
      </c>
      <c r="H5373" t="s">
        <v>3902</v>
      </c>
      <c r="I5373">
        <v>6</v>
      </c>
      <c r="J5373" t="s">
        <v>25</v>
      </c>
      <c r="K5373" t="s">
        <v>3825</v>
      </c>
      <c r="L5373" t="s">
        <v>4338</v>
      </c>
    </row>
    <row r="5374" spans="1:12" x14ac:dyDescent="0.35">
      <c r="A5374" t="s">
        <v>4552</v>
      </c>
      <c r="B5374" t="s">
        <v>3833</v>
      </c>
      <c r="C5374" t="s">
        <v>42</v>
      </c>
      <c r="D5374" t="s">
        <v>3838</v>
      </c>
      <c r="E5374">
        <v>2</v>
      </c>
      <c r="F5374" t="s">
        <v>3849</v>
      </c>
      <c r="G5374">
        <v>5</v>
      </c>
      <c r="H5374" t="s">
        <v>3843</v>
      </c>
      <c r="I5374">
        <v>10</v>
      </c>
      <c r="J5374" t="s">
        <v>16</v>
      </c>
      <c r="K5374" t="s">
        <v>3833</v>
      </c>
      <c r="L5374" t="s">
        <v>4553</v>
      </c>
    </row>
    <row r="5375" spans="1:12" x14ac:dyDescent="0.35">
      <c r="A5375" t="s">
        <v>7888</v>
      </c>
      <c r="B5375" t="s">
        <v>58</v>
      </c>
      <c r="C5375" t="s">
        <v>58</v>
      </c>
      <c r="D5375" t="s">
        <v>3851</v>
      </c>
      <c r="E5375">
        <v>4</v>
      </c>
      <c r="F5375" t="s">
        <v>3879</v>
      </c>
      <c r="G5375">
        <v>4</v>
      </c>
      <c r="H5375" t="s">
        <v>3874</v>
      </c>
      <c r="I5375">
        <v>16</v>
      </c>
      <c r="J5375" t="s">
        <v>16</v>
      </c>
      <c r="K5375" t="s">
        <v>3833</v>
      </c>
      <c r="L5375" t="s">
        <v>4535</v>
      </c>
    </row>
    <row r="5376" spans="1:12" x14ac:dyDescent="0.35">
      <c r="A5376" t="s">
        <v>2104</v>
      </c>
      <c r="B5376" t="s">
        <v>50</v>
      </c>
      <c r="C5376" t="s">
        <v>50</v>
      </c>
      <c r="D5376" t="s">
        <v>3858</v>
      </c>
      <c r="E5376">
        <v>1</v>
      </c>
      <c r="F5376" t="s">
        <v>3828</v>
      </c>
      <c r="G5376">
        <v>3</v>
      </c>
      <c r="H5376" t="s">
        <v>3828</v>
      </c>
      <c r="I5376">
        <v>3</v>
      </c>
      <c r="J5376" t="s">
        <v>16</v>
      </c>
      <c r="K5376" t="s">
        <v>26</v>
      </c>
      <c r="L5376" t="s">
        <v>4102</v>
      </c>
    </row>
    <row r="5377" spans="1:12" x14ac:dyDescent="0.35">
      <c r="A5377" t="s">
        <v>2105</v>
      </c>
      <c r="B5377" t="s">
        <v>24</v>
      </c>
      <c r="C5377" t="s">
        <v>24</v>
      </c>
      <c r="D5377" t="s">
        <v>3858</v>
      </c>
      <c r="E5377">
        <v>1</v>
      </c>
      <c r="F5377" t="s">
        <v>3828</v>
      </c>
      <c r="G5377">
        <v>3</v>
      </c>
      <c r="H5377" t="s">
        <v>3828</v>
      </c>
      <c r="I5377">
        <v>3</v>
      </c>
      <c r="J5377" t="s">
        <v>36</v>
      </c>
      <c r="K5377" t="s">
        <v>17</v>
      </c>
      <c r="L5377" t="s">
        <v>5225</v>
      </c>
    </row>
    <row r="5378" spans="1:12" x14ac:dyDescent="0.35">
      <c r="A5378" t="s">
        <v>7889</v>
      </c>
      <c r="B5378" t="s">
        <v>47</v>
      </c>
      <c r="C5378" t="s">
        <v>47</v>
      </c>
      <c r="D5378" t="s">
        <v>3827</v>
      </c>
      <c r="E5378">
        <v>3</v>
      </c>
      <c r="F5378" t="s">
        <v>3879</v>
      </c>
      <c r="G5378">
        <v>4</v>
      </c>
      <c r="H5378" t="s">
        <v>3852</v>
      </c>
      <c r="I5378">
        <v>12</v>
      </c>
      <c r="J5378" t="s">
        <v>3833</v>
      </c>
      <c r="K5378" t="s">
        <v>26</v>
      </c>
      <c r="L5378" t="s">
        <v>4740</v>
      </c>
    </row>
    <row r="5379" spans="1:12" x14ac:dyDescent="0.35">
      <c r="A5379" t="s">
        <v>7890</v>
      </c>
      <c r="B5379" t="s">
        <v>50</v>
      </c>
      <c r="C5379" t="s">
        <v>50</v>
      </c>
      <c r="D5379" t="s">
        <v>3838</v>
      </c>
      <c r="E5379">
        <v>2</v>
      </c>
      <c r="F5379" t="s">
        <v>3828</v>
      </c>
      <c r="G5379">
        <v>3</v>
      </c>
      <c r="H5379" t="s">
        <v>3902</v>
      </c>
      <c r="I5379">
        <v>6</v>
      </c>
      <c r="J5379" t="s">
        <v>3833</v>
      </c>
      <c r="K5379" t="s">
        <v>17</v>
      </c>
      <c r="L5379" t="s">
        <v>5168</v>
      </c>
    </row>
    <row r="5380" spans="1:12" x14ac:dyDescent="0.35">
      <c r="A5380" t="s">
        <v>2106</v>
      </c>
      <c r="B5380" t="s">
        <v>50</v>
      </c>
      <c r="C5380" t="s">
        <v>50</v>
      </c>
      <c r="D5380" t="s">
        <v>3834</v>
      </c>
      <c r="E5380">
        <v>5</v>
      </c>
      <c r="F5380" t="s">
        <v>3828</v>
      </c>
      <c r="G5380">
        <v>3</v>
      </c>
      <c r="H5380" t="s">
        <v>3835</v>
      </c>
      <c r="I5380">
        <v>15</v>
      </c>
      <c r="J5380" t="s">
        <v>25</v>
      </c>
      <c r="K5380" t="s">
        <v>17</v>
      </c>
      <c r="L5380" t="s">
        <v>3922</v>
      </c>
    </row>
    <row r="5381" spans="1:12" x14ac:dyDescent="0.35">
      <c r="A5381" t="s">
        <v>2107</v>
      </c>
      <c r="B5381" t="s">
        <v>15</v>
      </c>
      <c r="C5381" t="s">
        <v>15</v>
      </c>
      <c r="D5381" t="s">
        <v>3851</v>
      </c>
      <c r="E5381">
        <v>4</v>
      </c>
      <c r="F5381" t="s">
        <v>3842</v>
      </c>
      <c r="G5381">
        <v>2</v>
      </c>
      <c r="H5381" t="s">
        <v>3883</v>
      </c>
      <c r="I5381">
        <v>8</v>
      </c>
      <c r="J5381" t="s">
        <v>25</v>
      </c>
      <c r="K5381" t="s">
        <v>17</v>
      </c>
      <c r="L5381" t="s">
        <v>3940</v>
      </c>
    </row>
    <row r="5382" spans="1:12" x14ac:dyDescent="0.35">
      <c r="A5382" t="s">
        <v>2108</v>
      </c>
      <c r="B5382" t="s">
        <v>31</v>
      </c>
      <c r="C5382" t="s">
        <v>31</v>
      </c>
      <c r="D5382" t="s">
        <v>3858</v>
      </c>
      <c r="E5382">
        <v>1</v>
      </c>
      <c r="F5382" t="s">
        <v>3846</v>
      </c>
      <c r="G5382">
        <v>1</v>
      </c>
      <c r="H5382" t="s">
        <v>3846</v>
      </c>
      <c r="I5382">
        <v>1</v>
      </c>
      <c r="J5382" t="s">
        <v>25</v>
      </c>
      <c r="K5382" t="s">
        <v>17</v>
      </c>
      <c r="L5382" t="s">
        <v>3978</v>
      </c>
    </row>
    <row r="5383" spans="1:12" x14ac:dyDescent="0.35">
      <c r="A5383" t="s">
        <v>2109</v>
      </c>
      <c r="B5383" t="s">
        <v>31</v>
      </c>
      <c r="C5383" t="s">
        <v>31</v>
      </c>
      <c r="D5383" t="s">
        <v>3827</v>
      </c>
      <c r="E5383">
        <v>3</v>
      </c>
      <c r="F5383" t="s">
        <v>3846</v>
      </c>
      <c r="G5383">
        <v>1</v>
      </c>
      <c r="H5383" t="s">
        <v>3825</v>
      </c>
      <c r="I5383">
        <v>3</v>
      </c>
      <c r="J5383" t="s">
        <v>36</v>
      </c>
      <c r="K5383" t="s">
        <v>26</v>
      </c>
      <c r="L5383" t="s">
        <v>4338</v>
      </c>
    </row>
    <row r="5384" spans="1:12" x14ac:dyDescent="0.35">
      <c r="A5384" t="s">
        <v>7891</v>
      </c>
      <c r="B5384" t="s">
        <v>31</v>
      </c>
      <c r="C5384" t="s">
        <v>31</v>
      </c>
      <c r="D5384" t="s">
        <v>3838</v>
      </c>
      <c r="E5384">
        <v>2</v>
      </c>
      <c r="F5384" t="s">
        <v>3846</v>
      </c>
      <c r="G5384">
        <v>1</v>
      </c>
      <c r="H5384" t="s">
        <v>3842</v>
      </c>
      <c r="I5384">
        <v>2</v>
      </c>
      <c r="J5384" t="s">
        <v>3833</v>
      </c>
      <c r="K5384" t="s">
        <v>3833</v>
      </c>
      <c r="L5384" t="s">
        <v>4192</v>
      </c>
    </row>
    <row r="5385" spans="1:12" x14ac:dyDescent="0.35">
      <c r="A5385" t="s">
        <v>2110</v>
      </c>
      <c r="B5385" t="s">
        <v>31</v>
      </c>
      <c r="C5385" t="s">
        <v>31</v>
      </c>
      <c r="D5385" t="s">
        <v>3834</v>
      </c>
      <c r="E5385">
        <v>5</v>
      </c>
      <c r="F5385" t="s">
        <v>3846</v>
      </c>
      <c r="G5385">
        <v>1</v>
      </c>
      <c r="H5385" t="s">
        <v>3849</v>
      </c>
      <c r="I5385">
        <v>5</v>
      </c>
      <c r="J5385" t="s">
        <v>25</v>
      </c>
      <c r="K5385" t="s">
        <v>17</v>
      </c>
      <c r="L5385" t="s">
        <v>4102</v>
      </c>
    </row>
    <row r="5386" spans="1:12" x14ac:dyDescent="0.35">
      <c r="A5386" t="s">
        <v>2111</v>
      </c>
      <c r="B5386" t="s">
        <v>15</v>
      </c>
      <c r="C5386" t="s">
        <v>15</v>
      </c>
      <c r="D5386" t="s">
        <v>3827</v>
      </c>
      <c r="E5386">
        <v>3</v>
      </c>
      <c r="F5386" t="s">
        <v>3842</v>
      </c>
      <c r="G5386">
        <v>2</v>
      </c>
      <c r="H5386" t="s">
        <v>3902</v>
      </c>
      <c r="I5386">
        <v>6</v>
      </c>
      <c r="J5386" t="s">
        <v>36</v>
      </c>
      <c r="K5386" t="s">
        <v>17</v>
      </c>
      <c r="L5386" t="s">
        <v>3957</v>
      </c>
    </row>
    <row r="5387" spans="1:12" x14ac:dyDescent="0.35">
      <c r="A5387" t="s">
        <v>2112</v>
      </c>
      <c r="B5387" t="s">
        <v>15</v>
      </c>
      <c r="C5387" t="s">
        <v>15</v>
      </c>
      <c r="D5387" t="s">
        <v>3834</v>
      </c>
      <c r="E5387">
        <v>5</v>
      </c>
      <c r="F5387" t="s">
        <v>3842</v>
      </c>
      <c r="G5387">
        <v>2</v>
      </c>
      <c r="H5387" t="s">
        <v>3843</v>
      </c>
      <c r="I5387">
        <v>10</v>
      </c>
      <c r="J5387" t="s">
        <v>36</v>
      </c>
      <c r="K5387" t="s">
        <v>26</v>
      </c>
      <c r="L5387" t="s">
        <v>4954</v>
      </c>
    </row>
    <row r="5388" spans="1:12" x14ac:dyDescent="0.35">
      <c r="A5388" t="s">
        <v>2113</v>
      </c>
      <c r="B5388" t="s">
        <v>84</v>
      </c>
      <c r="C5388" t="s">
        <v>84</v>
      </c>
      <c r="D5388" t="s">
        <v>3827</v>
      </c>
      <c r="E5388">
        <v>3</v>
      </c>
      <c r="F5388" t="s">
        <v>3839</v>
      </c>
      <c r="G5388">
        <v>1.5</v>
      </c>
      <c r="H5388" t="s">
        <v>4060</v>
      </c>
      <c r="I5388">
        <v>4.5</v>
      </c>
      <c r="J5388" t="s">
        <v>16</v>
      </c>
      <c r="K5388" t="s">
        <v>26</v>
      </c>
      <c r="L5388" t="s">
        <v>4421</v>
      </c>
    </row>
    <row r="5389" spans="1:12" x14ac:dyDescent="0.35">
      <c r="A5389" t="s">
        <v>7892</v>
      </c>
      <c r="B5389" t="s">
        <v>15</v>
      </c>
      <c r="C5389" t="s">
        <v>15</v>
      </c>
      <c r="D5389" t="s">
        <v>3851</v>
      </c>
      <c r="E5389">
        <v>4</v>
      </c>
      <c r="F5389" t="s">
        <v>3842</v>
      </c>
      <c r="G5389">
        <v>2</v>
      </c>
      <c r="H5389" t="s">
        <v>3883</v>
      </c>
      <c r="I5389">
        <v>8</v>
      </c>
      <c r="J5389" t="s">
        <v>3833</v>
      </c>
      <c r="K5389" t="s">
        <v>17</v>
      </c>
      <c r="L5389" t="s">
        <v>4488</v>
      </c>
    </row>
    <row r="5390" spans="1:12" x14ac:dyDescent="0.35">
      <c r="A5390" t="s">
        <v>7893</v>
      </c>
      <c r="B5390" t="s">
        <v>31</v>
      </c>
      <c r="C5390" t="s">
        <v>31</v>
      </c>
      <c r="D5390" t="s">
        <v>3825</v>
      </c>
      <c r="E5390">
        <v>4</v>
      </c>
      <c r="F5390" t="s">
        <v>3846</v>
      </c>
      <c r="G5390">
        <v>1</v>
      </c>
      <c r="H5390" t="s">
        <v>3879</v>
      </c>
      <c r="I5390">
        <v>4</v>
      </c>
      <c r="J5390" t="s">
        <v>3833</v>
      </c>
      <c r="K5390" t="s">
        <v>17</v>
      </c>
      <c r="L5390" t="s">
        <v>4042</v>
      </c>
    </row>
    <row r="5391" spans="1:12" x14ac:dyDescent="0.35">
      <c r="A5391" t="s">
        <v>7894</v>
      </c>
      <c r="B5391" t="s">
        <v>50</v>
      </c>
      <c r="C5391" t="s">
        <v>50</v>
      </c>
      <c r="D5391" t="s">
        <v>3838</v>
      </c>
      <c r="E5391">
        <v>2</v>
      </c>
      <c r="F5391" t="s">
        <v>3828</v>
      </c>
      <c r="G5391">
        <v>3</v>
      </c>
      <c r="H5391" t="s">
        <v>3902</v>
      </c>
      <c r="I5391">
        <v>6</v>
      </c>
      <c r="J5391" t="s">
        <v>3833</v>
      </c>
      <c r="K5391" t="s">
        <v>3833</v>
      </c>
      <c r="L5391" t="s">
        <v>4305</v>
      </c>
    </row>
    <row r="5392" spans="1:12" x14ac:dyDescent="0.35">
      <c r="A5392" t="s">
        <v>7895</v>
      </c>
      <c r="B5392" t="s">
        <v>31</v>
      </c>
      <c r="C5392" t="s">
        <v>31</v>
      </c>
      <c r="D5392" t="s">
        <v>3858</v>
      </c>
      <c r="E5392">
        <v>1</v>
      </c>
      <c r="F5392" t="s">
        <v>3846</v>
      </c>
      <c r="G5392">
        <v>1</v>
      </c>
      <c r="H5392" t="s">
        <v>3846</v>
      </c>
      <c r="I5392">
        <v>1</v>
      </c>
      <c r="J5392" t="s">
        <v>25</v>
      </c>
      <c r="K5392" t="s">
        <v>3833</v>
      </c>
      <c r="L5392" t="s">
        <v>4321</v>
      </c>
    </row>
    <row r="5393" spans="1:12" x14ac:dyDescent="0.35">
      <c r="A5393" t="s">
        <v>7896</v>
      </c>
      <c r="B5393" t="s">
        <v>15</v>
      </c>
      <c r="C5393" t="s">
        <v>15</v>
      </c>
      <c r="D5393" t="s">
        <v>3834</v>
      </c>
      <c r="E5393">
        <v>5</v>
      </c>
      <c r="F5393" t="s">
        <v>3842</v>
      </c>
      <c r="G5393">
        <v>2</v>
      </c>
      <c r="H5393" t="s">
        <v>3843</v>
      </c>
      <c r="I5393">
        <v>10</v>
      </c>
      <c r="J5393" t="s">
        <v>3833</v>
      </c>
      <c r="K5393" t="s">
        <v>3830</v>
      </c>
      <c r="L5393" t="s">
        <v>4300</v>
      </c>
    </row>
    <row r="5394" spans="1:12" x14ac:dyDescent="0.35">
      <c r="A5394" t="s">
        <v>2114</v>
      </c>
      <c r="B5394" t="s">
        <v>31</v>
      </c>
      <c r="C5394" t="s">
        <v>31</v>
      </c>
      <c r="D5394" t="s">
        <v>3834</v>
      </c>
      <c r="E5394">
        <v>5</v>
      </c>
      <c r="F5394" t="s">
        <v>3846</v>
      </c>
      <c r="G5394">
        <v>1</v>
      </c>
      <c r="H5394" t="s">
        <v>3849</v>
      </c>
      <c r="I5394">
        <v>5</v>
      </c>
      <c r="J5394" t="s">
        <v>16</v>
      </c>
      <c r="K5394" t="s">
        <v>17</v>
      </c>
      <c r="L5394" t="s">
        <v>4628</v>
      </c>
    </row>
    <row r="5395" spans="1:12" x14ac:dyDescent="0.35">
      <c r="A5395" t="s">
        <v>2115</v>
      </c>
      <c r="B5395" t="s">
        <v>84</v>
      </c>
      <c r="C5395" t="s">
        <v>84</v>
      </c>
      <c r="D5395" t="s">
        <v>3827</v>
      </c>
      <c r="E5395">
        <v>3</v>
      </c>
      <c r="F5395" t="s">
        <v>3839</v>
      </c>
      <c r="G5395">
        <v>1.5</v>
      </c>
      <c r="H5395" t="s">
        <v>4060</v>
      </c>
      <c r="I5395">
        <v>4.5</v>
      </c>
      <c r="J5395" t="s">
        <v>36</v>
      </c>
      <c r="K5395" t="s">
        <v>26</v>
      </c>
      <c r="L5395" t="s">
        <v>4439</v>
      </c>
    </row>
    <row r="5396" spans="1:12" x14ac:dyDescent="0.35">
      <c r="A5396" t="s">
        <v>4554</v>
      </c>
      <c r="B5396" t="s">
        <v>3833</v>
      </c>
      <c r="C5396" t="s">
        <v>31</v>
      </c>
      <c r="D5396" t="s">
        <v>3838</v>
      </c>
      <c r="E5396">
        <v>2</v>
      </c>
      <c r="F5396" t="s">
        <v>3846</v>
      </c>
      <c r="G5396">
        <v>1</v>
      </c>
      <c r="H5396" t="s">
        <v>3842</v>
      </c>
      <c r="I5396">
        <v>2</v>
      </c>
      <c r="J5396" t="s">
        <v>36</v>
      </c>
      <c r="K5396" t="s">
        <v>3833</v>
      </c>
      <c r="L5396" t="s">
        <v>4324</v>
      </c>
    </row>
    <row r="5397" spans="1:12" x14ac:dyDescent="0.35">
      <c r="A5397" t="s">
        <v>7897</v>
      </c>
      <c r="B5397" t="s">
        <v>15</v>
      </c>
      <c r="C5397" t="s">
        <v>15</v>
      </c>
      <c r="D5397" t="s">
        <v>3834</v>
      </c>
      <c r="E5397">
        <v>5</v>
      </c>
      <c r="F5397" t="s">
        <v>3842</v>
      </c>
      <c r="G5397">
        <v>2</v>
      </c>
      <c r="H5397" t="s">
        <v>3843</v>
      </c>
      <c r="I5397">
        <v>10</v>
      </c>
      <c r="J5397" t="s">
        <v>36</v>
      </c>
      <c r="K5397" t="s">
        <v>3833</v>
      </c>
      <c r="L5397" t="s">
        <v>4362</v>
      </c>
    </row>
    <row r="5398" spans="1:12" x14ac:dyDescent="0.35">
      <c r="A5398" t="s">
        <v>7898</v>
      </c>
      <c r="B5398" t="s">
        <v>84</v>
      </c>
      <c r="C5398" t="s">
        <v>84</v>
      </c>
      <c r="D5398" t="s">
        <v>3838</v>
      </c>
      <c r="E5398">
        <v>2</v>
      </c>
      <c r="F5398" t="s">
        <v>3839</v>
      </c>
      <c r="G5398">
        <v>1.5</v>
      </c>
      <c r="H5398" t="s">
        <v>3828</v>
      </c>
      <c r="I5398">
        <v>3</v>
      </c>
      <c r="J5398" t="s">
        <v>3825</v>
      </c>
      <c r="K5398" t="s">
        <v>17</v>
      </c>
      <c r="L5398" t="s">
        <v>3877</v>
      </c>
    </row>
    <row r="5399" spans="1:12" x14ac:dyDescent="0.35">
      <c r="A5399" t="s">
        <v>2116</v>
      </c>
      <c r="B5399" t="s">
        <v>84</v>
      </c>
      <c r="C5399" t="s">
        <v>84</v>
      </c>
      <c r="D5399" t="s">
        <v>3834</v>
      </c>
      <c r="E5399">
        <v>5</v>
      </c>
      <c r="F5399" t="s">
        <v>3839</v>
      </c>
      <c r="G5399">
        <v>1.5</v>
      </c>
      <c r="H5399" t="s">
        <v>3899</v>
      </c>
      <c r="I5399">
        <v>7.5</v>
      </c>
      <c r="J5399" t="s">
        <v>16</v>
      </c>
      <c r="K5399" t="s">
        <v>26</v>
      </c>
      <c r="L5399" t="s">
        <v>4435</v>
      </c>
    </row>
    <row r="5400" spans="1:12" x14ac:dyDescent="0.35">
      <c r="A5400" t="s">
        <v>2117</v>
      </c>
      <c r="B5400" t="s">
        <v>47</v>
      </c>
      <c r="C5400" t="s">
        <v>47</v>
      </c>
      <c r="D5400" t="s">
        <v>3834</v>
      </c>
      <c r="E5400">
        <v>5</v>
      </c>
      <c r="F5400" t="s">
        <v>3879</v>
      </c>
      <c r="G5400">
        <v>4</v>
      </c>
      <c r="H5400" t="s">
        <v>3880</v>
      </c>
      <c r="I5400">
        <v>20</v>
      </c>
      <c r="J5400" t="s">
        <v>25</v>
      </c>
      <c r="K5400" t="s">
        <v>17</v>
      </c>
      <c r="L5400" t="s">
        <v>5120</v>
      </c>
    </row>
    <row r="5401" spans="1:12" x14ac:dyDescent="0.35">
      <c r="A5401" t="s">
        <v>7899</v>
      </c>
      <c r="B5401" t="s">
        <v>58</v>
      </c>
      <c r="C5401" t="s">
        <v>58</v>
      </c>
      <c r="D5401" t="s">
        <v>3858</v>
      </c>
      <c r="E5401">
        <v>1</v>
      </c>
      <c r="F5401" t="s">
        <v>3879</v>
      </c>
      <c r="G5401">
        <v>4</v>
      </c>
      <c r="H5401" t="s">
        <v>3879</v>
      </c>
      <c r="I5401">
        <v>4</v>
      </c>
      <c r="J5401" t="s">
        <v>36</v>
      </c>
      <c r="K5401" t="s">
        <v>3833</v>
      </c>
      <c r="L5401" t="s">
        <v>4382</v>
      </c>
    </row>
    <row r="5402" spans="1:12" x14ac:dyDescent="0.35">
      <c r="A5402" t="s">
        <v>7900</v>
      </c>
      <c r="B5402" t="s">
        <v>42</v>
      </c>
      <c r="C5402" t="s">
        <v>42</v>
      </c>
      <c r="D5402" t="s">
        <v>3851</v>
      </c>
      <c r="E5402">
        <v>4</v>
      </c>
      <c r="F5402" t="s">
        <v>3849</v>
      </c>
      <c r="G5402">
        <v>5</v>
      </c>
      <c r="H5402" t="s">
        <v>3880</v>
      </c>
      <c r="I5402">
        <v>20</v>
      </c>
      <c r="J5402" t="s">
        <v>3833</v>
      </c>
      <c r="K5402" t="s">
        <v>26</v>
      </c>
      <c r="L5402" t="s">
        <v>4487</v>
      </c>
    </row>
    <row r="5403" spans="1:12" x14ac:dyDescent="0.35">
      <c r="A5403" t="s">
        <v>2118</v>
      </c>
      <c r="B5403" t="s">
        <v>58</v>
      </c>
      <c r="C5403" t="s">
        <v>58</v>
      </c>
      <c r="D5403" t="s">
        <v>3851</v>
      </c>
      <c r="E5403">
        <v>4</v>
      </c>
      <c r="F5403" t="s">
        <v>3879</v>
      </c>
      <c r="G5403">
        <v>4</v>
      </c>
      <c r="H5403" t="s">
        <v>3874</v>
      </c>
      <c r="I5403">
        <v>16</v>
      </c>
      <c r="J5403" t="s">
        <v>36</v>
      </c>
      <c r="K5403" t="s">
        <v>17</v>
      </c>
      <c r="L5403" t="s">
        <v>4658</v>
      </c>
    </row>
    <row r="5404" spans="1:12" x14ac:dyDescent="0.35">
      <c r="A5404" t="s">
        <v>7901</v>
      </c>
      <c r="B5404" t="s">
        <v>24</v>
      </c>
      <c r="C5404" t="s">
        <v>24</v>
      </c>
      <c r="D5404" t="s">
        <v>3838</v>
      </c>
      <c r="E5404">
        <v>2</v>
      </c>
      <c r="F5404" t="s">
        <v>3828</v>
      </c>
      <c r="G5404">
        <v>3</v>
      </c>
      <c r="H5404" t="s">
        <v>3902</v>
      </c>
      <c r="I5404">
        <v>6</v>
      </c>
      <c r="J5404" t="s">
        <v>3833</v>
      </c>
      <c r="K5404" t="s">
        <v>3833</v>
      </c>
      <c r="L5404" t="s">
        <v>3893</v>
      </c>
    </row>
    <row r="5405" spans="1:12" x14ac:dyDescent="0.35">
      <c r="A5405" t="s">
        <v>2119</v>
      </c>
      <c r="B5405" t="s">
        <v>47</v>
      </c>
      <c r="C5405" t="s">
        <v>47</v>
      </c>
      <c r="D5405" t="s">
        <v>3838</v>
      </c>
      <c r="E5405">
        <v>2</v>
      </c>
      <c r="F5405" t="s">
        <v>3879</v>
      </c>
      <c r="G5405">
        <v>4</v>
      </c>
      <c r="H5405" t="s">
        <v>3883</v>
      </c>
      <c r="I5405">
        <v>8</v>
      </c>
      <c r="J5405" t="s">
        <v>16</v>
      </c>
      <c r="K5405" t="s">
        <v>17</v>
      </c>
      <c r="L5405" t="s">
        <v>4379</v>
      </c>
    </row>
    <row r="5406" spans="1:12" x14ac:dyDescent="0.35">
      <c r="A5406" t="s">
        <v>2120</v>
      </c>
      <c r="B5406" t="s">
        <v>15</v>
      </c>
      <c r="C5406" t="s">
        <v>15</v>
      </c>
      <c r="D5406" t="s">
        <v>3838</v>
      </c>
      <c r="E5406">
        <v>2</v>
      </c>
      <c r="F5406" t="s">
        <v>3842</v>
      </c>
      <c r="G5406">
        <v>2</v>
      </c>
      <c r="H5406" t="s">
        <v>3879</v>
      </c>
      <c r="I5406">
        <v>4</v>
      </c>
      <c r="J5406" t="s">
        <v>36</v>
      </c>
      <c r="K5406" t="s">
        <v>17</v>
      </c>
      <c r="L5406" t="s">
        <v>4450</v>
      </c>
    </row>
    <row r="5407" spans="1:12" x14ac:dyDescent="0.35">
      <c r="A5407" t="s">
        <v>7902</v>
      </c>
      <c r="B5407" t="s">
        <v>84</v>
      </c>
      <c r="C5407" t="s">
        <v>84</v>
      </c>
      <c r="D5407" t="s">
        <v>3834</v>
      </c>
      <c r="E5407">
        <v>5</v>
      </c>
      <c r="F5407" t="s">
        <v>3839</v>
      </c>
      <c r="G5407">
        <v>1.5</v>
      </c>
      <c r="H5407" t="s">
        <v>3899</v>
      </c>
      <c r="I5407">
        <v>7.5</v>
      </c>
      <c r="J5407" t="s">
        <v>16</v>
      </c>
      <c r="K5407" t="s">
        <v>3833</v>
      </c>
      <c r="L5407" t="s">
        <v>4393</v>
      </c>
    </row>
    <row r="5408" spans="1:12" x14ac:dyDescent="0.35">
      <c r="A5408" t="s">
        <v>4555</v>
      </c>
      <c r="B5408" t="s">
        <v>3825</v>
      </c>
      <c r="C5408" t="s">
        <v>3826</v>
      </c>
      <c r="D5408" t="s">
        <v>3858</v>
      </c>
      <c r="E5408">
        <v>1</v>
      </c>
      <c r="F5408" t="s">
        <v>3879</v>
      </c>
      <c r="G5408">
        <v>4</v>
      </c>
      <c r="H5408" t="s">
        <v>3879</v>
      </c>
      <c r="I5408">
        <v>4</v>
      </c>
      <c r="J5408" t="s">
        <v>16</v>
      </c>
      <c r="K5408" t="s">
        <v>26</v>
      </c>
      <c r="L5408" t="s">
        <v>4246</v>
      </c>
    </row>
    <row r="5409" spans="1:12" x14ac:dyDescent="0.35">
      <c r="A5409" t="s">
        <v>7903</v>
      </c>
      <c r="B5409" t="s">
        <v>31</v>
      </c>
      <c r="C5409" t="s">
        <v>31</v>
      </c>
      <c r="D5409" t="s">
        <v>3827</v>
      </c>
      <c r="E5409">
        <v>3</v>
      </c>
      <c r="F5409" t="s">
        <v>3846</v>
      </c>
      <c r="G5409">
        <v>1</v>
      </c>
      <c r="H5409" t="s">
        <v>3828</v>
      </c>
      <c r="I5409">
        <v>3</v>
      </c>
      <c r="J5409" t="s">
        <v>3833</v>
      </c>
      <c r="K5409" t="s">
        <v>17</v>
      </c>
      <c r="L5409" t="s">
        <v>4388</v>
      </c>
    </row>
    <row r="5410" spans="1:12" x14ac:dyDescent="0.35">
      <c r="A5410" t="s">
        <v>2121</v>
      </c>
      <c r="B5410" t="s">
        <v>42</v>
      </c>
      <c r="C5410" t="s">
        <v>42</v>
      </c>
      <c r="D5410" t="s">
        <v>3838</v>
      </c>
      <c r="E5410">
        <v>2</v>
      </c>
      <c r="F5410" t="s">
        <v>3849</v>
      </c>
      <c r="G5410">
        <v>5</v>
      </c>
      <c r="H5410" t="s">
        <v>3843</v>
      </c>
      <c r="I5410">
        <v>10</v>
      </c>
      <c r="J5410" t="s">
        <v>25</v>
      </c>
      <c r="K5410" t="s">
        <v>17</v>
      </c>
      <c r="L5410" t="s">
        <v>4231</v>
      </c>
    </row>
    <row r="5411" spans="1:12" x14ac:dyDescent="0.35">
      <c r="A5411" t="s">
        <v>2122</v>
      </c>
      <c r="B5411" t="s">
        <v>42</v>
      </c>
      <c r="C5411" t="s">
        <v>42</v>
      </c>
      <c r="D5411" t="s">
        <v>3834</v>
      </c>
      <c r="E5411">
        <v>5</v>
      </c>
      <c r="F5411" t="s">
        <v>3849</v>
      </c>
      <c r="G5411">
        <v>5</v>
      </c>
      <c r="H5411" t="s">
        <v>3855</v>
      </c>
      <c r="I5411">
        <v>25</v>
      </c>
      <c r="J5411" t="s">
        <v>36</v>
      </c>
      <c r="K5411" t="s">
        <v>17</v>
      </c>
      <c r="L5411" t="s">
        <v>4411</v>
      </c>
    </row>
    <row r="5412" spans="1:12" x14ac:dyDescent="0.35">
      <c r="A5412" t="s">
        <v>2123</v>
      </c>
      <c r="B5412" t="s">
        <v>42</v>
      </c>
      <c r="C5412" t="s">
        <v>42</v>
      </c>
      <c r="D5412" t="s">
        <v>3838</v>
      </c>
      <c r="E5412">
        <v>2</v>
      </c>
      <c r="F5412" t="s">
        <v>3849</v>
      </c>
      <c r="G5412">
        <v>5</v>
      </c>
      <c r="H5412" t="s">
        <v>3843</v>
      </c>
      <c r="I5412">
        <v>10</v>
      </c>
      <c r="J5412" t="s">
        <v>36</v>
      </c>
      <c r="K5412" t="s">
        <v>26</v>
      </c>
      <c r="L5412" t="s">
        <v>4177</v>
      </c>
    </row>
    <row r="5413" spans="1:12" x14ac:dyDescent="0.35">
      <c r="A5413" t="s">
        <v>7904</v>
      </c>
      <c r="B5413" t="s">
        <v>15</v>
      </c>
      <c r="C5413" t="s">
        <v>15</v>
      </c>
      <c r="D5413" t="s">
        <v>3827</v>
      </c>
      <c r="E5413">
        <v>3</v>
      </c>
      <c r="F5413" t="s">
        <v>3842</v>
      </c>
      <c r="G5413">
        <v>2</v>
      </c>
      <c r="H5413" t="s">
        <v>3902</v>
      </c>
      <c r="I5413">
        <v>6</v>
      </c>
      <c r="J5413" t="s">
        <v>36</v>
      </c>
      <c r="K5413" t="s">
        <v>3825</v>
      </c>
      <c r="L5413" t="s">
        <v>4280</v>
      </c>
    </row>
    <row r="5414" spans="1:12" x14ac:dyDescent="0.35">
      <c r="A5414" t="s">
        <v>7905</v>
      </c>
      <c r="B5414" t="s">
        <v>50</v>
      </c>
      <c r="C5414" t="s">
        <v>50</v>
      </c>
      <c r="D5414" t="s">
        <v>3834</v>
      </c>
      <c r="E5414">
        <v>5</v>
      </c>
      <c r="F5414" t="s">
        <v>3828</v>
      </c>
      <c r="G5414">
        <v>3</v>
      </c>
      <c r="H5414" t="s">
        <v>3835</v>
      </c>
      <c r="I5414">
        <v>15</v>
      </c>
      <c r="J5414" t="s">
        <v>3825</v>
      </c>
      <c r="K5414" t="s">
        <v>26</v>
      </c>
      <c r="L5414" t="s">
        <v>4389</v>
      </c>
    </row>
    <row r="5415" spans="1:12" x14ac:dyDescent="0.35">
      <c r="A5415" t="s">
        <v>7906</v>
      </c>
      <c r="B5415" t="s">
        <v>42</v>
      </c>
      <c r="C5415" t="s">
        <v>42</v>
      </c>
      <c r="D5415" t="s">
        <v>3838</v>
      </c>
      <c r="E5415">
        <v>2</v>
      </c>
      <c r="F5415" t="s">
        <v>3849</v>
      </c>
      <c r="G5415">
        <v>5</v>
      </c>
      <c r="H5415" t="s">
        <v>3843</v>
      </c>
      <c r="I5415">
        <v>10</v>
      </c>
      <c r="J5415" t="s">
        <v>36</v>
      </c>
      <c r="K5415" t="s">
        <v>3830</v>
      </c>
      <c r="L5415" t="s">
        <v>4628</v>
      </c>
    </row>
    <row r="5416" spans="1:12" x14ac:dyDescent="0.35">
      <c r="A5416" t="s">
        <v>2124</v>
      </c>
      <c r="B5416" t="s">
        <v>50</v>
      </c>
      <c r="C5416" t="s">
        <v>50</v>
      </c>
      <c r="D5416" t="s">
        <v>3827</v>
      </c>
      <c r="E5416">
        <v>3</v>
      </c>
      <c r="F5416" t="s">
        <v>3828</v>
      </c>
      <c r="G5416">
        <v>3</v>
      </c>
      <c r="H5416" t="s">
        <v>3829</v>
      </c>
      <c r="I5416">
        <v>9</v>
      </c>
      <c r="J5416" t="s">
        <v>25</v>
      </c>
      <c r="K5416" t="s">
        <v>17</v>
      </c>
      <c r="L5416" t="s">
        <v>4011</v>
      </c>
    </row>
    <row r="5417" spans="1:12" x14ac:dyDescent="0.35">
      <c r="A5417" t="s">
        <v>2125</v>
      </c>
      <c r="B5417" t="s">
        <v>15</v>
      </c>
      <c r="C5417" t="s">
        <v>15</v>
      </c>
      <c r="D5417" t="s">
        <v>3834</v>
      </c>
      <c r="E5417">
        <v>5</v>
      </c>
      <c r="F5417" t="s">
        <v>3842</v>
      </c>
      <c r="G5417">
        <v>2</v>
      </c>
      <c r="H5417" t="s">
        <v>3843</v>
      </c>
      <c r="I5417">
        <v>10</v>
      </c>
      <c r="J5417" t="s">
        <v>16</v>
      </c>
      <c r="K5417" t="s">
        <v>26</v>
      </c>
      <c r="L5417" t="s">
        <v>3912</v>
      </c>
    </row>
    <row r="5418" spans="1:12" x14ac:dyDescent="0.35">
      <c r="A5418" t="s">
        <v>2126</v>
      </c>
      <c r="B5418" t="s">
        <v>84</v>
      </c>
      <c r="C5418" t="s">
        <v>84</v>
      </c>
      <c r="D5418" t="s">
        <v>3827</v>
      </c>
      <c r="E5418">
        <v>3</v>
      </c>
      <c r="F5418" t="s">
        <v>3839</v>
      </c>
      <c r="G5418">
        <v>1.5</v>
      </c>
      <c r="H5418" t="s">
        <v>4060</v>
      </c>
      <c r="I5418">
        <v>4.5</v>
      </c>
      <c r="J5418" t="s">
        <v>36</v>
      </c>
      <c r="K5418" t="s">
        <v>17</v>
      </c>
      <c r="L5418" t="s">
        <v>4342</v>
      </c>
    </row>
    <row r="5419" spans="1:12" x14ac:dyDescent="0.35">
      <c r="A5419" t="s">
        <v>7907</v>
      </c>
      <c r="B5419" t="s">
        <v>42</v>
      </c>
      <c r="C5419" t="s">
        <v>42</v>
      </c>
      <c r="D5419" t="s">
        <v>3834</v>
      </c>
      <c r="E5419">
        <v>5</v>
      </c>
      <c r="F5419" t="s">
        <v>3849</v>
      </c>
      <c r="G5419">
        <v>5</v>
      </c>
      <c r="H5419" t="s">
        <v>3855</v>
      </c>
      <c r="I5419">
        <v>25</v>
      </c>
      <c r="J5419" t="s">
        <v>25</v>
      </c>
      <c r="K5419" t="s">
        <v>3833</v>
      </c>
      <c r="L5419" t="s">
        <v>3944</v>
      </c>
    </row>
    <row r="5420" spans="1:12" x14ac:dyDescent="0.35">
      <c r="A5420" t="s">
        <v>2127</v>
      </c>
      <c r="B5420" t="s">
        <v>42</v>
      </c>
      <c r="C5420" t="s">
        <v>42</v>
      </c>
      <c r="D5420" t="s">
        <v>3827</v>
      </c>
      <c r="E5420">
        <v>3</v>
      </c>
      <c r="F5420" t="s">
        <v>3849</v>
      </c>
      <c r="G5420">
        <v>5</v>
      </c>
      <c r="H5420" t="s">
        <v>3835</v>
      </c>
      <c r="I5420">
        <v>15</v>
      </c>
      <c r="J5420" t="s">
        <v>16</v>
      </c>
      <c r="K5420" t="s">
        <v>17</v>
      </c>
      <c r="L5420" t="s">
        <v>3917</v>
      </c>
    </row>
    <row r="5421" spans="1:12" x14ac:dyDescent="0.35">
      <c r="A5421" t="s">
        <v>7908</v>
      </c>
      <c r="B5421" t="s">
        <v>50</v>
      </c>
      <c r="C5421" t="s">
        <v>50</v>
      </c>
      <c r="D5421" t="s">
        <v>3858</v>
      </c>
      <c r="E5421">
        <v>1</v>
      </c>
      <c r="F5421" t="s">
        <v>3828</v>
      </c>
      <c r="G5421">
        <v>3</v>
      </c>
      <c r="H5421" t="s">
        <v>3828</v>
      </c>
      <c r="I5421">
        <v>3</v>
      </c>
      <c r="J5421" t="s">
        <v>3833</v>
      </c>
      <c r="K5421" t="s">
        <v>26</v>
      </c>
      <c r="L5421" t="s">
        <v>3825</v>
      </c>
    </row>
    <row r="5422" spans="1:12" x14ac:dyDescent="0.35">
      <c r="A5422" t="s">
        <v>2128</v>
      </c>
      <c r="B5422" t="s">
        <v>47</v>
      </c>
      <c r="C5422" t="s">
        <v>47</v>
      </c>
      <c r="D5422" t="s">
        <v>3838</v>
      </c>
      <c r="E5422">
        <v>2</v>
      </c>
      <c r="F5422" t="s">
        <v>3879</v>
      </c>
      <c r="G5422">
        <v>4</v>
      </c>
      <c r="H5422" t="s">
        <v>3883</v>
      </c>
      <c r="I5422">
        <v>8</v>
      </c>
      <c r="J5422" t="s">
        <v>36</v>
      </c>
      <c r="K5422" t="s">
        <v>17</v>
      </c>
      <c r="L5422" t="s">
        <v>3831</v>
      </c>
    </row>
    <row r="5423" spans="1:12" x14ac:dyDescent="0.35">
      <c r="A5423" t="s">
        <v>2129</v>
      </c>
      <c r="B5423" t="s">
        <v>15</v>
      </c>
      <c r="C5423" t="s">
        <v>15</v>
      </c>
      <c r="D5423" t="s">
        <v>3834</v>
      </c>
      <c r="E5423">
        <v>5</v>
      </c>
      <c r="F5423" t="s">
        <v>3833</v>
      </c>
      <c r="G5423">
        <v>2</v>
      </c>
      <c r="H5423" t="s">
        <v>3843</v>
      </c>
      <c r="I5423">
        <v>10</v>
      </c>
      <c r="J5423" t="s">
        <v>16</v>
      </c>
      <c r="K5423" t="s">
        <v>26</v>
      </c>
      <c r="L5423" t="s">
        <v>4961</v>
      </c>
    </row>
    <row r="5424" spans="1:12" x14ac:dyDescent="0.35">
      <c r="A5424" t="s">
        <v>7909</v>
      </c>
      <c r="B5424" t="s">
        <v>50</v>
      </c>
      <c r="C5424" t="s">
        <v>50</v>
      </c>
      <c r="D5424" t="s">
        <v>3851</v>
      </c>
      <c r="E5424">
        <v>4</v>
      </c>
      <c r="F5424" t="s">
        <v>3828</v>
      </c>
      <c r="G5424">
        <v>3</v>
      </c>
      <c r="H5424" t="s">
        <v>3852</v>
      </c>
      <c r="I5424">
        <v>12</v>
      </c>
      <c r="J5424" t="s">
        <v>16</v>
      </c>
      <c r="K5424" t="s">
        <v>3833</v>
      </c>
      <c r="L5424" t="s">
        <v>4365</v>
      </c>
    </row>
    <row r="5425" spans="1:12" x14ac:dyDescent="0.35">
      <c r="A5425" t="s">
        <v>2130</v>
      </c>
      <c r="B5425" t="s">
        <v>24</v>
      </c>
      <c r="C5425" t="s">
        <v>24</v>
      </c>
      <c r="D5425" t="s">
        <v>3858</v>
      </c>
      <c r="E5425">
        <v>1</v>
      </c>
      <c r="F5425" t="s">
        <v>3828</v>
      </c>
      <c r="G5425">
        <v>3</v>
      </c>
      <c r="H5425" t="s">
        <v>3828</v>
      </c>
      <c r="I5425">
        <v>3</v>
      </c>
      <c r="J5425" t="s">
        <v>16</v>
      </c>
      <c r="K5425" t="s">
        <v>17</v>
      </c>
      <c r="L5425" t="s">
        <v>5052</v>
      </c>
    </row>
    <row r="5426" spans="1:12" x14ac:dyDescent="0.35">
      <c r="A5426" t="s">
        <v>7910</v>
      </c>
      <c r="B5426" t="s">
        <v>31</v>
      </c>
      <c r="C5426" t="s">
        <v>31</v>
      </c>
      <c r="D5426" t="s">
        <v>3851</v>
      </c>
      <c r="E5426">
        <v>4</v>
      </c>
      <c r="F5426" t="s">
        <v>3846</v>
      </c>
      <c r="G5426">
        <v>1</v>
      </c>
      <c r="H5426" t="s">
        <v>3879</v>
      </c>
      <c r="I5426">
        <v>4</v>
      </c>
      <c r="J5426" t="s">
        <v>16</v>
      </c>
      <c r="K5426" t="s">
        <v>3833</v>
      </c>
      <c r="L5426" t="s">
        <v>4123</v>
      </c>
    </row>
    <row r="5427" spans="1:12" x14ac:dyDescent="0.35">
      <c r="A5427" t="s">
        <v>7911</v>
      </c>
      <c r="B5427" t="s">
        <v>84</v>
      </c>
      <c r="C5427" t="s">
        <v>84</v>
      </c>
      <c r="D5427" t="s">
        <v>3827</v>
      </c>
      <c r="E5427">
        <v>3</v>
      </c>
      <c r="F5427" t="s">
        <v>3839</v>
      </c>
      <c r="G5427">
        <v>1.5</v>
      </c>
      <c r="H5427" t="s">
        <v>4060</v>
      </c>
      <c r="I5427">
        <v>4.5</v>
      </c>
      <c r="J5427" t="s">
        <v>3833</v>
      </c>
      <c r="K5427" t="s">
        <v>3833</v>
      </c>
      <c r="L5427" t="s">
        <v>3995</v>
      </c>
    </row>
    <row r="5428" spans="1:12" x14ac:dyDescent="0.35">
      <c r="A5428" t="s">
        <v>2131</v>
      </c>
      <c r="B5428" t="s">
        <v>58</v>
      </c>
      <c r="C5428" t="s">
        <v>58</v>
      </c>
      <c r="D5428" t="s">
        <v>3830</v>
      </c>
      <c r="E5428">
        <v>5</v>
      </c>
      <c r="F5428" t="s">
        <v>3879</v>
      </c>
      <c r="G5428">
        <v>4</v>
      </c>
      <c r="H5428" t="s">
        <v>3880</v>
      </c>
      <c r="I5428">
        <v>20</v>
      </c>
      <c r="J5428" t="s">
        <v>25</v>
      </c>
      <c r="K5428" t="s">
        <v>26</v>
      </c>
      <c r="L5428" t="s">
        <v>5052</v>
      </c>
    </row>
    <row r="5429" spans="1:12" x14ac:dyDescent="0.35">
      <c r="A5429" t="s">
        <v>2132</v>
      </c>
      <c r="B5429" t="s">
        <v>47</v>
      </c>
      <c r="C5429" t="s">
        <v>47</v>
      </c>
      <c r="D5429" t="s">
        <v>3858</v>
      </c>
      <c r="E5429">
        <v>1</v>
      </c>
      <c r="F5429" t="s">
        <v>3879</v>
      </c>
      <c r="G5429">
        <v>4</v>
      </c>
      <c r="H5429" t="s">
        <v>3879</v>
      </c>
      <c r="I5429">
        <v>4</v>
      </c>
      <c r="J5429" t="s">
        <v>36</v>
      </c>
      <c r="K5429" t="s">
        <v>26</v>
      </c>
      <c r="L5429" t="s">
        <v>4350</v>
      </c>
    </row>
    <row r="5430" spans="1:12" x14ac:dyDescent="0.35">
      <c r="A5430" t="s">
        <v>2133</v>
      </c>
      <c r="B5430" t="s">
        <v>58</v>
      </c>
      <c r="C5430" t="s">
        <v>58</v>
      </c>
      <c r="D5430" t="s">
        <v>3838</v>
      </c>
      <c r="E5430">
        <v>2</v>
      </c>
      <c r="F5430" t="s">
        <v>3879</v>
      </c>
      <c r="G5430">
        <v>4</v>
      </c>
      <c r="H5430" t="s">
        <v>3883</v>
      </c>
      <c r="I5430">
        <v>8</v>
      </c>
      <c r="J5430" t="s">
        <v>16</v>
      </c>
      <c r="K5430" t="s">
        <v>17</v>
      </c>
      <c r="L5430" t="s">
        <v>3954</v>
      </c>
    </row>
    <row r="5431" spans="1:12" x14ac:dyDescent="0.35">
      <c r="A5431" t="s">
        <v>2134</v>
      </c>
      <c r="B5431" t="s">
        <v>84</v>
      </c>
      <c r="C5431" t="s">
        <v>84</v>
      </c>
      <c r="D5431" t="s">
        <v>3834</v>
      </c>
      <c r="E5431">
        <v>5</v>
      </c>
      <c r="F5431" t="s">
        <v>3839</v>
      </c>
      <c r="G5431">
        <v>1.5</v>
      </c>
      <c r="H5431" t="s">
        <v>3899</v>
      </c>
      <c r="I5431">
        <v>7.5</v>
      </c>
      <c r="J5431" t="s">
        <v>16</v>
      </c>
      <c r="K5431" t="s">
        <v>26</v>
      </c>
      <c r="L5431" t="s">
        <v>3881</v>
      </c>
    </row>
    <row r="5432" spans="1:12" x14ac:dyDescent="0.35">
      <c r="A5432" t="s">
        <v>2135</v>
      </c>
      <c r="B5432" t="s">
        <v>15</v>
      </c>
      <c r="C5432" t="s">
        <v>15</v>
      </c>
      <c r="D5432" t="s">
        <v>3834</v>
      </c>
      <c r="E5432">
        <v>5</v>
      </c>
      <c r="F5432" t="s">
        <v>3842</v>
      </c>
      <c r="G5432">
        <v>2</v>
      </c>
      <c r="H5432" t="s">
        <v>3843</v>
      </c>
      <c r="I5432">
        <v>10</v>
      </c>
      <c r="J5432" t="s">
        <v>36</v>
      </c>
      <c r="K5432" t="s">
        <v>17</v>
      </c>
      <c r="L5432" t="s">
        <v>3997</v>
      </c>
    </row>
    <row r="5433" spans="1:12" x14ac:dyDescent="0.35">
      <c r="A5433" t="s">
        <v>7912</v>
      </c>
      <c r="B5433" t="s">
        <v>84</v>
      </c>
      <c r="C5433" t="s">
        <v>84</v>
      </c>
      <c r="D5433" t="s">
        <v>3838</v>
      </c>
      <c r="E5433">
        <v>2</v>
      </c>
      <c r="F5433" t="s">
        <v>3839</v>
      </c>
      <c r="G5433">
        <v>1.5</v>
      </c>
      <c r="H5433" t="s">
        <v>3828</v>
      </c>
      <c r="I5433">
        <v>3</v>
      </c>
      <c r="J5433" t="s">
        <v>3833</v>
      </c>
      <c r="K5433" t="s">
        <v>3833</v>
      </c>
      <c r="L5433" t="s">
        <v>3903</v>
      </c>
    </row>
    <row r="5434" spans="1:12" x14ac:dyDescent="0.35">
      <c r="A5434" t="s">
        <v>2136</v>
      </c>
      <c r="B5434" t="s">
        <v>84</v>
      </c>
      <c r="C5434" t="s">
        <v>84</v>
      </c>
      <c r="D5434" t="s">
        <v>3838</v>
      </c>
      <c r="E5434">
        <v>2</v>
      </c>
      <c r="F5434" t="s">
        <v>3839</v>
      </c>
      <c r="G5434">
        <v>1.5</v>
      </c>
      <c r="H5434" t="s">
        <v>3828</v>
      </c>
      <c r="I5434">
        <v>3</v>
      </c>
      <c r="J5434" t="s">
        <v>36</v>
      </c>
      <c r="K5434" t="s">
        <v>17</v>
      </c>
      <c r="L5434" t="s">
        <v>3900</v>
      </c>
    </row>
    <row r="5435" spans="1:12" x14ac:dyDescent="0.35">
      <c r="A5435" t="s">
        <v>2137</v>
      </c>
      <c r="B5435" t="s">
        <v>84</v>
      </c>
      <c r="C5435" t="s">
        <v>84</v>
      </c>
      <c r="D5435" t="s">
        <v>3827</v>
      </c>
      <c r="E5435">
        <v>3</v>
      </c>
      <c r="F5435" t="s">
        <v>3839</v>
      </c>
      <c r="G5435">
        <v>1.5</v>
      </c>
      <c r="H5435" t="s">
        <v>4060</v>
      </c>
      <c r="I5435">
        <v>4.5</v>
      </c>
      <c r="J5435" t="s">
        <v>36</v>
      </c>
      <c r="K5435" t="s">
        <v>17</v>
      </c>
      <c r="L5435" t="s">
        <v>4244</v>
      </c>
    </row>
    <row r="5436" spans="1:12" x14ac:dyDescent="0.35">
      <c r="A5436" t="s">
        <v>2138</v>
      </c>
      <c r="B5436" t="s">
        <v>31</v>
      </c>
      <c r="C5436" t="s">
        <v>31</v>
      </c>
      <c r="D5436" t="s">
        <v>3827</v>
      </c>
      <c r="E5436">
        <v>3</v>
      </c>
      <c r="F5436" t="s">
        <v>3846</v>
      </c>
      <c r="G5436">
        <v>1</v>
      </c>
      <c r="H5436" t="s">
        <v>3828</v>
      </c>
      <c r="I5436">
        <v>3</v>
      </c>
      <c r="J5436" t="s">
        <v>16</v>
      </c>
      <c r="K5436" t="s">
        <v>26</v>
      </c>
      <c r="L5436" t="s">
        <v>4422</v>
      </c>
    </row>
    <row r="5437" spans="1:12" x14ac:dyDescent="0.35">
      <c r="A5437" t="s">
        <v>7913</v>
      </c>
      <c r="B5437" t="s">
        <v>42</v>
      </c>
      <c r="C5437" t="s">
        <v>42</v>
      </c>
      <c r="D5437" t="s">
        <v>3858</v>
      </c>
      <c r="E5437">
        <v>1</v>
      </c>
      <c r="F5437" t="s">
        <v>3849</v>
      </c>
      <c r="G5437">
        <v>5</v>
      </c>
      <c r="H5437" t="s">
        <v>3849</v>
      </c>
      <c r="I5437">
        <v>5</v>
      </c>
      <c r="J5437" t="s">
        <v>3833</v>
      </c>
      <c r="K5437" t="s">
        <v>17</v>
      </c>
      <c r="L5437" t="s">
        <v>3917</v>
      </c>
    </row>
    <row r="5438" spans="1:12" x14ac:dyDescent="0.35">
      <c r="A5438" t="s">
        <v>2139</v>
      </c>
      <c r="B5438" t="s">
        <v>31</v>
      </c>
      <c r="C5438" t="s">
        <v>31</v>
      </c>
      <c r="D5438" t="s">
        <v>3858</v>
      </c>
      <c r="E5438">
        <v>1</v>
      </c>
      <c r="F5438" t="s">
        <v>3846</v>
      </c>
      <c r="G5438">
        <v>1</v>
      </c>
      <c r="H5438" t="s">
        <v>3846</v>
      </c>
      <c r="I5438">
        <v>1</v>
      </c>
      <c r="J5438" t="s">
        <v>16</v>
      </c>
      <c r="K5438" t="s">
        <v>26</v>
      </c>
      <c r="L5438" t="s">
        <v>4226</v>
      </c>
    </row>
    <row r="5439" spans="1:12" x14ac:dyDescent="0.35">
      <c r="A5439" t="s">
        <v>7914</v>
      </c>
      <c r="B5439" t="s">
        <v>47</v>
      </c>
      <c r="C5439" t="s">
        <v>47</v>
      </c>
      <c r="D5439" t="s">
        <v>3851</v>
      </c>
      <c r="E5439">
        <v>4</v>
      </c>
      <c r="F5439" t="s">
        <v>3879</v>
      </c>
      <c r="G5439">
        <v>4</v>
      </c>
      <c r="H5439" t="s">
        <v>3833</v>
      </c>
      <c r="I5439">
        <v>16</v>
      </c>
      <c r="J5439" t="s">
        <v>25</v>
      </c>
      <c r="K5439" t="s">
        <v>3833</v>
      </c>
      <c r="L5439" t="s">
        <v>5479</v>
      </c>
    </row>
    <row r="5440" spans="1:12" x14ac:dyDescent="0.35">
      <c r="A5440" t="s">
        <v>7915</v>
      </c>
      <c r="B5440" t="s">
        <v>31</v>
      </c>
      <c r="C5440" t="s">
        <v>31</v>
      </c>
      <c r="D5440" t="s">
        <v>3834</v>
      </c>
      <c r="E5440">
        <v>5</v>
      </c>
      <c r="F5440" t="s">
        <v>3846</v>
      </c>
      <c r="G5440">
        <v>1</v>
      </c>
      <c r="H5440" t="s">
        <v>3849</v>
      </c>
      <c r="I5440">
        <v>5</v>
      </c>
      <c r="J5440" t="s">
        <v>3830</v>
      </c>
      <c r="K5440" t="s">
        <v>3833</v>
      </c>
      <c r="L5440" t="s">
        <v>3884</v>
      </c>
    </row>
    <row r="5441" spans="1:12" x14ac:dyDescent="0.35">
      <c r="A5441" t="s">
        <v>7916</v>
      </c>
      <c r="B5441" t="s">
        <v>24</v>
      </c>
      <c r="C5441" t="s">
        <v>24</v>
      </c>
      <c r="D5441" t="s">
        <v>3827</v>
      </c>
      <c r="E5441">
        <v>3</v>
      </c>
      <c r="F5441" t="s">
        <v>3828</v>
      </c>
      <c r="G5441">
        <v>3</v>
      </c>
      <c r="H5441" t="s">
        <v>3829</v>
      </c>
      <c r="I5441">
        <v>9</v>
      </c>
      <c r="J5441" t="s">
        <v>25</v>
      </c>
      <c r="K5441" t="s">
        <v>3833</v>
      </c>
      <c r="L5441" t="s">
        <v>4633</v>
      </c>
    </row>
    <row r="5442" spans="1:12" x14ac:dyDescent="0.35">
      <c r="A5442" t="s">
        <v>7917</v>
      </c>
      <c r="B5442" t="s">
        <v>58</v>
      </c>
      <c r="C5442" t="s">
        <v>58</v>
      </c>
      <c r="D5442" t="s">
        <v>3827</v>
      </c>
      <c r="E5442">
        <v>3</v>
      </c>
      <c r="F5442" t="s">
        <v>3879</v>
      </c>
      <c r="G5442">
        <v>4</v>
      </c>
      <c r="H5442" t="s">
        <v>3852</v>
      </c>
      <c r="I5442">
        <v>12</v>
      </c>
      <c r="J5442" t="s">
        <v>3830</v>
      </c>
      <c r="K5442" t="s">
        <v>17</v>
      </c>
      <c r="L5442" t="s">
        <v>4688</v>
      </c>
    </row>
    <row r="5443" spans="1:12" x14ac:dyDescent="0.35">
      <c r="A5443" t="s">
        <v>7918</v>
      </c>
      <c r="B5443" t="s">
        <v>47</v>
      </c>
      <c r="C5443" t="s">
        <v>47</v>
      </c>
      <c r="D5443" t="s">
        <v>3834</v>
      </c>
      <c r="E5443">
        <v>5</v>
      </c>
      <c r="F5443" t="s">
        <v>3879</v>
      </c>
      <c r="G5443">
        <v>4</v>
      </c>
      <c r="H5443" t="s">
        <v>3880</v>
      </c>
      <c r="I5443">
        <v>20</v>
      </c>
      <c r="J5443" t="s">
        <v>3833</v>
      </c>
      <c r="K5443" t="s">
        <v>3833</v>
      </c>
      <c r="L5443" t="s">
        <v>4182</v>
      </c>
    </row>
    <row r="5444" spans="1:12" x14ac:dyDescent="0.35">
      <c r="A5444" t="s">
        <v>7919</v>
      </c>
      <c r="B5444" t="s">
        <v>42</v>
      </c>
      <c r="C5444" t="s">
        <v>42</v>
      </c>
      <c r="D5444" t="s">
        <v>3827</v>
      </c>
      <c r="E5444">
        <v>3</v>
      </c>
      <c r="F5444" t="s">
        <v>3849</v>
      </c>
      <c r="G5444">
        <v>5</v>
      </c>
      <c r="H5444" t="s">
        <v>3835</v>
      </c>
      <c r="I5444">
        <v>15</v>
      </c>
      <c r="J5444" t="s">
        <v>3833</v>
      </c>
      <c r="K5444" t="s">
        <v>3833</v>
      </c>
      <c r="L5444" t="s">
        <v>4155</v>
      </c>
    </row>
    <row r="5445" spans="1:12" x14ac:dyDescent="0.35">
      <c r="A5445" t="s">
        <v>7920</v>
      </c>
      <c r="B5445" t="s">
        <v>58</v>
      </c>
      <c r="C5445" t="s">
        <v>58</v>
      </c>
      <c r="D5445" t="s">
        <v>3838</v>
      </c>
      <c r="E5445">
        <v>2</v>
      </c>
      <c r="F5445" t="s">
        <v>3879</v>
      </c>
      <c r="G5445">
        <v>4</v>
      </c>
      <c r="H5445" t="s">
        <v>3830</v>
      </c>
      <c r="I5445">
        <v>8</v>
      </c>
      <c r="J5445" t="s">
        <v>25</v>
      </c>
      <c r="K5445" t="s">
        <v>3833</v>
      </c>
      <c r="L5445" t="s">
        <v>4457</v>
      </c>
    </row>
    <row r="5446" spans="1:12" x14ac:dyDescent="0.35">
      <c r="A5446" t="s">
        <v>2140</v>
      </c>
      <c r="B5446" t="s">
        <v>84</v>
      </c>
      <c r="C5446" t="s">
        <v>84</v>
      </c>
      <c r="D5446" t="s">
        <v>3830</v>
      </c>
      <c r="E5446">
        <v>2</v>
      </c>
      <c r="F5446" t="s">
        <v>3839</v>
      </c>
      <c r="G5446">
        <v>1.5</v>
      </c>
      <c r="H5446" t="s">
        <v>3828</v>
      </c>
      <c r="I5446">
        <v>3</v>
      </c>
      <c r="J5446" t="s">
        <v>16</v>
      </c>
      <c r="K5446" t="s">
        <v>17</v>
      </c>
      <c r="L5446" t="s">
        <v>4468</v>
      </c>
    </row>
    <row r="5447" spans="1:12" x14ac:dyDescent="0.35">
      <c r="A5447" t="s">
        <v>2141</v>
      </c>
      <c r="B5447" t="s">
        <v>58</v>
      </c>
      <c r="C5447" t="s">
        <v>58</v>
      </c>
      <c r="D5447" t="s">
        <v>3838</v>
      </c>
      <c r="E5447">
        <v>2</v>
      </c>
      <c r="F5447" t="s">
        <v>3879</v>
      </c>
      <c r="G5447">
        <v>4</v>
      </c>
      <c r="H5447" t="s">
        <v>3883</v>
      </c>
      <c r="I5447">
        <v>8</v>
      </c>
      <c r="J5447" t="s">
        <v>36</v>
      </c>
      <c r="K5447" t="s">
        <v>17</v>
      </c>
      <c r="L5447" t="s">
        <v>5116</v>
      </c>
    </row>
    <row r="5448" spans="1:12" x14ac:dyDescent="0.35">
      <c r="A5448" t="s">
        <v>7921</v>
      </c>
      <c r="B5448" t="s">
        <v>24</v>
      </c>
      <c r="C5448" t="s">
        <v>24</v>
      </c>
      <c r="D5448" t="s">
        <v>3834</v>
      </c>
      <c r="E5448">
        <v>5</v>
      </c>
      <c r="F5448" t="s">
        <v>3828</v>
      </c>
      <c r="G5448">
        <v>3</v>
      </c>
      <c r="H5448" t="s">
        <v>3835</v>
      </c>
      <c r="I5448">
        <v>15</v>
      </c>
      <c r="J5448" t="s">
        <v>36</v>
      </c>
      <c r="K5448" t="s">
        <v>26</v>
      </c>
      <c r="L5448" t="s">
        <v>3833</v>
      </c>
    </row>
    <row r="5449" spans="1:12" x14ac:dyDescent="0.35">
      <c r="A5449" t="s">
        <v>2142</v>
      </c>
      <c r="B5449" t="s">
        <v>42</v>
      </c>
      <c r="C5449" t="s">
        <v>42</v>
      </c>
      <c r="D5449" t="s">
        <v>3838</v>
      </c>
      <c r="E5449">
        <v>2</v>
      </c>
      <c r="F5449" t="s">
        <v>3849</v>
      </c>
      <c r="G5449">
        <v>5</v>
      </c>
      <c r="H5449" t="s">
        <v>3843</v>
      </c>
      <c r="I5449">
        <v>10</v>
      </c>
      <c r="J5449" t="s">
        <v>36</v>
      </c>
      <c r="K5449" t="s">
        <v>17</v>
      </c>
      <c r="L5449" t="s">
        <v>3917</v>
      </c>
    </row>
    <row r="5450" spans="1:12" x14ac:dyDescent="0.35">
      <c r="A5450" t="s">
        <v>7922</v>
      </c>
      <c r="B5450" t="s">
        <v>58</v>
      </c>
      <c r="C5450" t="s">
        <v>58</v>
      </c>
      <c r="D5450" t="s">
        <v>3838</v>
      </c>
      <c r="E5450">
        <v>2</v>
      </c>
      <c r="F5450" t="s">
        <v>3879</v>
      </c>
      <c r="G5450">
        <v>4</v>
      </c>
      <c r="H5450" t="s">
        <v>3825</v>
      </c>
      <c r="I5450">
        <v>8</v>
      </c>
      <c r="J5450" t="s">
        <v>3830</v>
      </c>
      <c r="K5450" t="s">
        <v>26</v>
      </c>
      <c r="L5450" t="s">
        <v>4249</v>
      </c>
    </row>
    <row r="5451" spans="1:12" x14ac:dyDescent="0.35">
      <c r="A5451" t="s">
        <v>7923</v>
      </c>
      <c r="B5451" t="s">
        <v>84</v>
      </c>
      <c r="C5451" t="s">
        <v>84</v>
      </c>
      <c r="D5451" t="s">
        <v>3858</v>
      </c>
      <c r="E5451">
        <v>1</v>
      </c>
      <c r="F5451" t="s">
        <v>3839</v>
      </c>
      <c r="G5451">
        <v>1.5</v>
      </c>
      <c r="H5451" t="s">
        <v>3839</v>
      </c>
      <c r="I5451">
        <v>1.5</v>
      </c>
      <c r="J5451" t="s">
        <v>36</v>
      </c>
      <c r="K5451" t="s">
        <v>3833</v>
      </c>
      <c r="L5451" t="s">
        <v>4666</v>
      </c>
    </row>
    <row r="5452" spans="1:12" x14ac:dyDescent="0.35">
      <c r="A5452" t="s">
        <v>4556</v>
      </c>
      <c r="B5452" t="s">
        <v>3825</v>
      </c>
      <c r="C5452" t="s">
        <v>3826</v>
      </c>
      <c r="D5452" t="s">
        <v>3851</v>
      </c>
      <c r="E5452">
        <v>4</v>
      </c>
      <c r="F5452" t="s">
        <v>3828</v>
      </c>
      <c r="G5452">
        <v>3</v>
      </c>
      <c r="H5452" t="s">
        <v>3852</v>
      </c>
      <c r="I5452">
        <v>12</v>
      </c>
      <c r="J5452" t="s">
        <v>25</v>
      </c>
      <c r="K5452" t="s">
        <v>26</v>
      </c>
      <c r="L5452" t="s">
        <v>4156</v>
      </c>
    </row>
    <row r="5453" spans="1:12" x14ac:dyDescent="0.35">
      <c r="A5453" t="s">
        <v>7924</v>
      </c>
      <c r="B5453" t="s">
        <v>58</v>
      </c>
      <c r="C5453" t="s">
        <v>58</v>
      </c>
      <c r="D5453" t="s">
        <v>3838</v>
      </c>
      <c r="E5453">
        <v>2</v>
      </c>
      <c r="F5453" t="s">
        <v>3879</v>
      </c>
      <c r="G5453">
        <v>4</v>
      </c>
      <c r="H5453" t="s">
        <v>3883</v>
      </c>
      <c r="I5453">
        <v>8</v>
      </c>
      <c r="J5453" t="s">
        <v>3833</v>
      </c>
      <c r="K5453" t="s">
        <v>17</v>
      </c>
      <c r="L5453" t="s">
        <v>3886</v>
      </c>
    </row>
    <row r="5454" spans="1:12" x14ac:dyDescent="0.35">
      <c r="A5454" t="s">
        <v>7925</v>
      </c>
      <c r="B5454" t="s">
        <v>58</v>
      </c>
      <c r="C5454" t="s">
        <v>58</v>
      </c>
      <c r="D5454" t="s">
        <v>3851</v>
      </c>
      <c r="E5454">
        <v>4</v>
      </c>
      <c r="F5454" t="s">
        <v>3825</v>
      </c>
      <c r="G5454">
        <v>4</v>
      </c>
      <c r="H5454" t="s">
        <v>3874</v>
      </c>
      <c r="I5454">
        <v>16</v>
      </c>
      <c r="J5454" t="s">
        <v>3830</v>
      </c>
      <c r="K5454" t="s">
        <v>17</v>
      </c>
      <c r="L5454" t="s">
        <v>4078</v>
      </c>
    </row>
    <row r="5455" spans="1:12" x14ac:dyDescent="0.35">
      <c r="A5455" t="s">
        <v>2143</v>
      </c>
      <c r="B5455" t="s">
        <v>47</v>
      </c>
      <c r="C5455" t="s">
        <v>47</v>
      </c>
      <c r="D5455" t="s">
        <v>3858</v>
      </c>
      <c r="E5455">
        <v>1</v>
      </c>
      <c r="F5455" t="s">
        <v>3879</v>
      </c>
      <c r="G5455">
        <v>4</v>
      </c>
      <c r="H5455" t="s">
        <v>3879</v>
      </c>
      <c r="I5455">
        <v>4</v>
      </c>
      <c r="J5455" t="s">
        <v>36</v>
      </c>
      <c r="K5455" t="s">
        <v>26</v>
      </c>
      <c r="L5455" t="s">
        <v>4211</v>
      </c>
    </row>
    <row r="5456" spans="1:12" x14ac:dyDescent="0.35">
      <c r="A5456" t="s">
        <v>7926</v>
      </c>
      <c r="B5456" t="s">
        <v>24</v>
      </c>
      <c r="C5456" t="s">
        <v>24</v>
      </c>
      <c r="D5456" t="s">
        <v>3834</v>
      </c>
      <c r="E5456">
        <v>5</v>
      </c>
      <c r="F5456" t="s">
        <v>3828</v>
      </c>
      <c r="G5456">
        <v>3</v>
      </c>
      <c r="H5456" t="s">
        <v>3835</v>
      </c>
      <c r="I5456">
        <v>15</v>
      </c>
      <c r="J5456" t="s">
        <v>3830</v>
      </c>
      <c r="K5456" t="s">
        <v>3833</v>
      </c>
      <c r="L5456" t="s">
        <v>3950</v>
      </c>
    </row>
    <row r="5457" spans="1:12" x14ac:dyDescent="0.35">
      <c r="A5457" t="s">
        <v>2144</v>
      </c>
      <c r="B5457" t="s">
        <v>42</v>
      </c>
      <c r="C5457" t="s">
        <v>42</v>
      </c>
      <c r="D5457" t="s">
        <v>3851</v>
      </c>
      <c r="E5457">
        <v>4</v>
      </c>
      <c r="F5457" t="s">
        <v>3849</v>
      </c>
      <c r="G5457">
        <v>5</v>
      </c>
      <c r="H5457" t="s">
        <v>3880</v>
      </c>
      <c r="I5457">
        <v>20</v>
      </c>
      <c r="J5457" t="s">
        <v>36</v>
      </c>
      <c r="K5457" t="s">
        <v>17</v>
      </c>
      <c r="L5457" t="s">
        <v>4094</v>
      </c>
    </row>
    <row r="5458" spans="1:12" x14ac:dyDescent="0.35">
      <c r="A5458" t="s">
        <v>2145</v>
      </c>
      <c r="B5458" t="s">
        <v>47</v>
      </c>
      <c r="C5458" t="s">
        <v>47</v>
      </c>
      <c r="D5458" t="s">
        <v>3834</v>
      </c>
      <c r="E5458">
        <v>5</v>
      </c>
      <c r="F5458" t="s">
        <v>3825</v>
      </c>
      <c r="G5458">
        <v>4</v>
      </c>
      <c r="H5458" t="s">
        <v>3880</v>
      </c>
      <c r="I5458">
        <v>20</v>
      </c>
      <c r="J5458" t="s">
        <v>25</v>
      </c>
      <c r="K5458" t="s">
        <v>26</v>
      </c>
      <c r="L5458" t="s">
        <v>4251</v>
      </c>
    </row>
    <row r="5459" spans="1:12" x14ac:dyDescent="0.35">
      <c r="A5459" t="s">
        <v>7927</v>
      </c>
      <c r="B5459" t="s">
        <v>24</v>
      </c>
      <c r="C5459" t="s">
        <v>24</v>
      </c>
      <c r="D5459" t="s">
        <v>3858</v>
      </c>
      <c r="E5459">
        <v>1</v>
      </c>
      <c r="F5459" t="s">
        <v>3828</v>
      </c>
      <c r="G5459">
        <v>3</v>
      </c>
      <c r="H5459" t="s">
        <v>3828</v>
      </c>
      <c r="I5459">
        <v>3</v>
      </c>
      <c r="J5459" t="s">
        <v>36</v>
      </c>
      <c r="K5459" t="s">
        <v>3833</v>
      </c>
      <c r="L5459" t="s">
        <v>4119</v>
      </c>
    </row>
    <row r="5460" spans="1:12" x14ac:dyDescent="0.35">
      <c r="A5460" t="s">
        <v>7928</v>
      </c>
      <c r="B5460" t="s">
        <v>24</v>
      </c>
      <c r="C5460" t="s">
        <v>24</v>
      </c>
      <c r="D5460" t="s">
        <v>3858</v>
      </c>
      <c r="E5460">
        <v>1</v>
      </c>
      <c r="F5460" t="s">
        <v>3828</v>
      </c>
      <c r="G5460">
        <v>3</v>
      </c>
      <c r="H5460" t="s">
        <v>3828</v>
      </c>
      <c r="I5460">
        <v>3</v>
      </c>
      <c r="J5460" t="s">
        <v>3833</v>
      </c>
      <c r="K5460" t="s">
        <v>3830</v>
      </c>
      <c r="L5460" t="s">
        <v>4150</v>
      </c>
    </row>
    <row r="5461" spans="1:12" x14ac:dyDescent="0.35">
      <c r="A5461" t="s">
        <v>2146</v>
      </c>
      <c r="B5461" t="s">
        <v>31</v>
      </c>
      <c r="C5461" t="s">
        <v>31</v>
      </c>
      <c r="D5461" t="s">
        <v>3851</v>
      </c>
      <c r="E5461">
        <v>4</v>
      </c>
      <c r="F5461" t="s">
        <v>3846</v>
      </c>
      <c r="G5461">
        <v>1</v>
      </c>
      <c r="H5461" t="s">
        <v>3879</v>
      </c>
      <c r="I5461">
        <v>4</v>
      </c>
      <c r="J5461" t="s">
        <v>25</v>
      </c>
      <c r="K5461" t="s">
        <v>17</v>
      </c>
      <c r="L5461" t="s">
        <v>4125</v>
      </c>
    </row>
    <row r="5462" spans="1:12" x14ac:dyDescent="0.35">
      <c r="A5462" t="s">
        <v>4557</v>
      </c>
      <c r="B5462" t="s">
        <v>3833</v>
      </c>
      <c r="C5462" t="s">
        <v>3826</v>
      </c>
      <c r="D5462" t="s">
        <v>3838</v>
      </c>
      <c r="E5462">
        <v>2</v>
      </c>
      <c r="F5462" t="s">
        <v>3879</v>
      </c>
      <c r="G5462">
        <v>4</v>
      </c>
      <c r="H5462" t="s">
        <v>3883</v>
      </c>
      <c r="I5462">
        <v>8</v>
      </c>
      <c r="J5462" t="s">
        <v>16</v>
      </c>
      <c r="K5462" t="s">
        <v>3833</v>
      </c>
      <c r="L5462" t="s">
        <v>4296</v>
      </c>
    </row>
    <row r="5463" spans="1:12" x14ac:dyDescent="0.35">
      <c r="A5463" t="s">
        <v>7929</v>
      </c>
      <c r="B5463" t="s">
        <v>24</v>
      </c>
      <c r="C5463" t="s">
        <v>24</v>
      </c>
      <c r="D5463" t="s">
        <v>3827</v>
      </c>
      <c r="E5463">
        <v>3</v>
      </c>
      <c r="F5463" t="s">
        <v>3828</v>
      </c>
      <c r="G5463">
        <v>3</v>
      </c>
      <c r="H5463" t="s">
        <v>3829</v>
      </c>
      <c r="I5463">
        <v>9</v>
      </c>
      <c r="J5463" t="s">
        <v>25</v>
      </c>
      <c r="K5463" t="s">
        <v>3833</v>
      </c>
      <c r="L5463" t="s">
        <v>4164</v>
      </c>
    </row>
    <row r="5464" spans="1:12" x14ac:dyDescent="0.35">
      <c r="A5464" t="s">
        <v>7930</v>
      </c>
      <c r="B5464" t="s">
        <v>58</v>
      </c>
      <c r="C5464" t="s">
        <v>58</v>
      </c>
      <c r="D5464" t="s">
        <v>3838</v>
      </c>
      <c r="E5464">
        <v>2</v>
      </c>
      <c r="F5464" t="s">
        <v>3879</v>
      </c>
      <c r="G5464">
        <v>4</v>
      </c>
      <c r="H5464" t="s">
        <v>3883</v>
      </c>
      <c r="I5464">
        <v>8</v>
      </c>
      <c r="J5464" t="s">
        <v>3825</v>
      </c>
      <c r="K5464" t="s">
        <v>3833</v>
      </c>
      <c r="L5464" t="s">
        <v>3869</v>
      </c>
    </row>
    <row r="5465" spans="1:12" x14ac:dyDescent="0.35">
      <c r="A5465" t="s">
        <v>2147</v>
      </c>
      <c r="B5465" t="s">
        <v>50</v>
      </c>
      <c r="C5465" t="s">
        <v>50</v>
      </c>
      <c r="D5465" t="s">
        <v>3833</v>
      </c>
      <c r="E5465">
        <v>2</v>
      </c>
      <c r="F5465" t="s">
        <v>3828</v>
      </c>
      <c r="G5465">
        <v>3</v>
      </c>
      <c r="H5465" t="s">
        <v>3902</v>
      </c>
      <c r="I5465">
        <v>6</v>
      </c>
      <c r="J5465" t="s">
        <v>16</v>
      </c>
      <c r="K5465" t="s">
        <v>26</v>
      </c>
      <c r="L5465" t="s">
        <v>4654</v>
      </c>
    </row>
    <row r="5466" spans="1:12" x14ac:dyDescent="0.35">
      <c r="A5466" t="s">
        <v>7931</v>
      </c>
      <c r="B5466" t="s">
        <v>15</v>
      </c>
      <c r="C5466" t="s">
        <v>15</v>
      </c>
      <c r="D5466" t="s">
        <v>3834</v>
      </c>
      <c r="E5466">
        <v>5</v>
      </c>
      <c r="F5466" t="s">
        <v>3842</v>
      </c>
      <c r="G5466">
        <v>2</v>
      </c>
      <c r="H5466" t="s">
        <v>3843</v>
      </c>
      <c r="I5466">
        <v>10</v>
      </c>
      <c r="J5466" t="s">
        <v>3833</v>
      </c>
      <c r="K5466" t="s">
        <v>17</v>
      </c>
      <c r="L5466" t="s">
        <v>4457</v>
      </c>
    </row>
    <row r="5467" spans="1:12" x14ac:dyDescent="0.35">
      <c r="A5467" t="s">
        <v>7932</v>
      </c>
      <c r="B5467" t="s">
        <v>31</v>
      </c>
      <c r="C5467" t="s">
        <v>31</v>
      </c>
      <c r="D5467" t="s">
        <v>3838</v>
      </c>
      <c r="E5467">
        <v>2</v>
      </c>
      <c r="F5467" t="s">
        <v>3846</v>
      </c>
      <c r="G5467">
        <v>1</v>
      </c>
      <c r="H5467" t="s">
        <v>3842</v>
      </c>
      <c r="I5467">
        <v>2</v>
      </c>
      <c r="J5467" t="s">
        <v>3833</v>
      </c>
      <c r="K5467" t="s">
        <v>3833</v>
      </c>
      <c r="L5467" t="s">
        <v>3944</v>
      </c>
    </row>
    <row r="5468" spans="1:12" x14ac:dyDescent="0.35">
      <c r="A5468" t="s">
        <v>7933</v>
      </c>
      <c r="B5468" t="s">
        <v>47</v>
      </c>
      <c r="C5468" t="s">
        <v>47</v>
      </c>
      <c r="D5468" t="s">
        <v>3834</v>
      </c>
      <c r="E5468">
        <v>5</v>
      </c>
      <c r="F5468" t="s">
        <v>3879</v>
      </c>
      <c r="G5468">
        <v>4</v>
      </c>
      <c r="H5468" t="s">
        <v>3880</v>
      </c>
      <c r="I5468">
        <v>20</v>
      </c>
      <c r="J5468" t="s">
        <v>25</v>
      </c>
      <c r="K5468" t="s">
        <v>3833</v>
      </c>
      <c r="L5468" t="s">
        <v>3940</v>
      </c>
    </row>
    <row r="5469" spans="1:12" x14ac:dyDescent="0.35">
      <c r="A5469" t="s">
        <v>2148</v>
      </c>
      <c r="B5469" t="s">
        <v>42</v>
      </c>
      <c r="C5469" t="s">
        <v>42</v>
      </c>
      <c r="D5469" t="s">
        <v>3834</v>
      </c>
      <c r="E5469">
        <v>5</v>
      </c>
      <c r="F5469" t="s">
        <v>3849</v>
      </c>
      <c r="G5469">
        <v>5</v>
      </c>
      <c r="H5469" t="s">
        <v>3855</v>
      </c>
      <c r="I5469">
        <v>25</v>
      </c>
      <c r="J5469" t="s">
        <v>36</v>
      </c>
      <c r="K5469" t="s">
        <v>17</v>
      </c>
      <c r="L5469" t="s">
        <v>3914</v>
      </c>
    </row>
    <row r="5470" spans="1:12" x14ac:dyDescent="0.35">
      <c r="A5470" t="s">
        <v>7934</v>
      </c>
      <c r="B5470" t="s">
        <v>31</v>
      </c>
      <c r="C5470" t="s">
        <v>31</v>
      </c>
      <c r="D5470" t="s">
        <v>3838</v>
      </c>
      <c r="E5470">
        <v>2</v>
      </c>
      <c r="F5470" t="s">
        <v>3846</v>
      </c>
      <c r="G5470">
        <v>1</v>
      </c>
      <c r="H5470" t="s">
        <v>3842</v>
      </c>
      <c r="I5470">
        <v>2</v>
      </c>
      <c r="J5470" t="s">
        <v>25</v>
      </c>
      <c r="K5470" t="s">
        <v>3833</v>
      </c>
      <c r="L5470" t="s">
        <v>3934</v>
      </c>
    </row>
    <row r="5471" spans="1:12" x14ac:dyDescent="0.35">
      <c r="A5471" t="s">
        <v>7935</v>
      </c>
      <c r="B5471" t="s">
        <v>24</v>
      </c>
      <c r="C5471" t="s">
        <v>24</v>
      </c>
      <c r="D5471" t="s">
        <v>3827</v>
      </c>
      <c r="E5471">
        <v>3</v>
      </c>
      <c r="F5471" t="s">
        <v>3828</v>
      </c>
      <c r="G5471">
        <v>3</v>
      </c>
      <c r="H5471" t="s">
        <v>3829</v>
      </c>
      <c r="I5471">
        <v>9</v>
      </c>
      <c r="J5471" t="s">
        <v>3833</v>
      </c>
      <c r="K5471" t="s">
        <v>26</v>
      </c>
      <c r="L5471" t="s">
        <v>3877</v>
      </c>
    </row>
    <row r="5472" spans="1:12" x14ac:dyDescent="0.35">
      <c r="A5472" t="s">
        <v>7936</v>
      </c>
      <c r="B5472" t="s">
        <v>47</v>
      </c>
      <c r="C5472" t="s">
        <v>47</v>
      </c>
      <c r="D5472" t="s">
        <v>3834</v>
      </c>
      <c r="E5472">
        <v>5</v>
      </c>
      <c r="F5472" t="s">
        <v>3879</v>
      </c>
      <c r="G5472">
        <v>4</v>
      </c>
      <c r="H5472" t="s">
        <v>3880</v>
      </c>
      <c r="I5472">
        <v>20</v>
      </c>
      <c r="J5472" t="s">
        <v>3833</v>
      </c>
      <c r="K5472" t="s">
        <v>3833</v>
      </c>
      <c r="L5472" t="s">
        <v>3830</v>
      </c>
    </row>
    <row r="5473" spans="1:12" x14ac:dyDescent="0.35">
      <c r="A5473" t="s">
        <v>7937</v>
      </c>
      <c r="B5473" t="s">
        <v>24</v>
      </c>
      <c r="C5473" t="s">
        <v>24</v>
      </c>
      <c r="D5473" t="s">
        <v>3834</v>
      </c>
      <c r="E5473">
        <v>5</v>
      </c>
      <c r="F5473" t="s">
        <v>3828</v>
      </c>
      <c r="G5473">
        <v>3</v>
      </c>
      <c r="H5473" t="s">
        <v>3835</v>
      </c>
      <c r="I5473">
        <v>15</v>
      </c>
      <c r="J5473" t="s">
        <v>3833</v>
      </c>
      <c r="K5473" t="s">
        <v>17</v>
      </c>
      <c r="L5473" t="s">
        <v>3825</v>
      </c>
    </row>
    <row r="5474" spans="1:12" x14ac:dyDescent="0.35">
      <c r="A5474" t="s">
        <v>2149</v>
      </c>
      <c r="B5474" t="s">
        <v>47</v>
      </c>
      <c r="C5474" t="s">
        <v>47</v>
      </c>
      <c r="D5474" t="s">
        <v>3834</v>
      </c>
      <c r="E5474">
        <v>5</v>
      </c>
      <c r="F5474" t="s">
        <v>3879</v>
      </c>
      <c r="G5474">
        <v>4</v>
      </c>
      <c r="H5474" t="s">
        <v>3880</v>
      </c>
      <c r="I5474">
        <v>20</v>
      </c>
      <c r="J5474" t="s">
        <v>36</v>
      </c>
      <c r="K5474" t="s">
        <v>17</v>
      </c>
      <c r="L5474" t="s">
        <v>4795</v>
      </c>
    </row>
    <row r="5475" spans="1:12" x14ac:dyDescent="0.35">
      <c r="A5475" t="s">
        <v>7938</v>
      </c>
      <c r="B5475" t="s">
        <v>31</v>
      </c>
      <c r="C5475" t="s">
        <v>31</v>
      </c>
      <c r="D5475" t="s">
        <v>3858</v>
      </c>
      <c r="E5475">
        <v>1</v>
      </c>
      <c r="F5475" t="s">
        <v>3846</v>
      </c>
      <c r="G5475">
        <v>1</v>
      </c>
      <c r="H5475" t="s">
        <v>3846</v>
      </c>
      <c r="I5475">
        <v>1</v>
      </c>
      <c r="J5475" t="s">
        <v>25</v>
      </c>
      <c r="K5475" t="s">
        <v>3833</v>
      </c>
      <c r="L5475" t="s">
        <v>5169</v>
      </c>
    </row>
    <row r="5476" spans="1:12" x14ac:dyDescent="0.35">
      <c r="A5476" t="s">
        <v>7939</v>
      </c>
      <c r="B5476" t="s">
        <v>47</v>
      </c>
      <c r="C5476" t="s">
        <v>47</v>
      </c>
      <c r="D5476" t="s">
        <v>3858</v>
      </c>
      <c r="E5476">
        <v>1</v>
      </c>
      <c r="F5476" t="s">
        <v>3879</v>
      </c>
      <c r="G5476">
        <v>4</v>
      </c>
      <c r="H5476" t="s">
        <v>3879</v>
      </c>
      <c r="I5476">
        <v>4</v>
      </c>
      <c r="J5476" t="s">
        <v>3833</v>
      </c>
      <c r="K5476" t="s">
        <v>17</v>
      </c>
      <c r="L5476" t="s">
        <v>4548</v>
      </c>
    </row>
    <row r="5477" spans="1:12" x14ac:dyDescent="0.35">
      <c r="A5477" t="s">
        <v>7940</v>
      </c>
      <c r="B5477" t="s">
        <v>58</v>
      </c>
      <c r="C5477" t="s">
        <v>58</v>
      </c>
      <c r="D5477" t="s">
        <v>3834</v>
      </c>
      <c r="E5477">
        <v>5</v>
      </c>
      <c r="F5477" t="s">
        <v>3879</v>
      </c>
      <c r="G5477">
        <v>4</v>
      </c>
      <c r="H5477" t="s">
        <v>3880</v>
      </c>
      <c r="I5477">
        <v>20</v>
      </c>
      <c r="J5477" t="s">
        <v>36</v>
      </c>
      <c r="K5477" t="s">
        <v>3833</v>
      </c>
      <c r="L5477" t="s">
        <v>4155</v>
      </c>
    </row>
    <row r="5478" spans="1:12" x14ac:dyDescent="0.35">
      <c r="A5478" t="s">
        <v>7941</v>
      </c>
      <c r="B5478" t="s">
        <v>24</v>
      </c>
      <c r="C5478" t="s">
        <v>24</v>
      </c>
      <c r="D5478" t="s">
        <v>3838</v>
      </c>
      <c r="E5478">
        <v>2</v>
      </c>
      <c r="F5478" t="s">
        <v>3828</v>
      </c>
      <c r="G5478">
        <v>3</v>
      </c>
      <c r="H5478" t="s">
        <v>3902</v>
      </c>
      <c r="I5478">
        <v>6</v>
      </c>
      <c r="J5478" t="s">
        <v>3833</v>
      </c>
      <c r="K5478" t="s">
        <v>26</v>
      </c>
      <c r="L5478" t="s">
        <v>4139</v>
      </c>
    </row>
    <row r="5479" spans="1:12" x14ac:dyDescent="0.35">
      <c r="A5479" t="s">
        <v>7942</v>
      </c>
      <c r="B5479" t="s">
        <v>47</v>
      </c>
      <c r="C5479" t="s">
        <v>47</v>
      </c>
      <c r="D5479" t="s">
        <v>3858</v>
      </c>
      <c r="E5479">
        <v>1</v>
      </c>
      <c r="F5479" t="s">
        <v>3879</v>
      </c>
      <c r="G5479">
        <v>4</v>
      </c>
      <c r="H5479" t="s">
        <v>3879</v>
      </c>
      <c r="I5479">
        <v>4</v>
      </c>
      <c r="J5479" t="s">
        <v>3833</v>
      </c>
      <c r="K5479" t="s">
        <v>26</v>
      </c>
      <c r="L5479" t="s">
        <v>5048</v>
      </c>
    </row>
    <row r="5480" spans="1:12" x14ac:dyDescent="0.35">
      <c r="A5480" t="s">
        <v>7943</v>
      </c>
      <c r="B5480" t="s">
        <v>84</v>
      </c>
      <c r="C5480" t="s">
        <v>84</v>
      </c>
      <c r="D5480" t="s">
        <v>3838</v>
      </c>
      <c r="E5480">
        <v>2</v>
      </c>
      <c r="F5480" t="s">
        <v>3839</v>
      </c>
      <c r="G5480">
        <v>1.5</v>
      </c>
      <c r="H5480" t="s">
        <v>3828</v>
      </c>
      <c r="I5480">
        <v>3</v>
      </c>
      <c r="J5480" t="s">
        <v>3833</v>
      </c>
      <c r="K5480" t="s">
        <v>17</v>
      </c>
      <c r="L5480" t="s">
        <v>4064</v>
      </c>
    </row>
    <row r="5481" spans="1:12" x14ac:dyDescent="0.35">
      <c r="A5481" t="s">
        <v>2150</v>
      </c>
      <c r="B5481" t="s">
        <v>47</v>
      </c>
      <c r="C5481" t="s">
        <v>47</v>
      </c>
      <c r="D5481" t="s">
        <v>3827</v>
      </c>
      <c r="E5481">
        <v>3</v>
      </c>
      <c r="F5481" t="s">
        <v>3879</v>
      </c>
      <c r="G5481">
        <v>4</v>
      </c>
      <c r="H5481" t="s">
        <v>3852</v>
      </c>
      <c r="I5481">
        <v>12</v>
      </c>
      <c r="J5481" t="s">
        <v>16</v>
      </c>
      <c r="K5481" t="s">
        <v>26</v>
      </c>
      <c r="L5481" t="s">
        <v>4331</v>
      </c>
    </row>
    <row r="5482" spans="1:12" x14ac:dyDescent="0.35">
      <c r="A5482" t="s">
        <v>7944</v>
      </c>
      <c r="B5482" t="s">
        <v>42</v>
      </c>
      <c r="C5482" t="s">
        <v>42</v>
      </c>
      <c r="D5482" t="s">
        <v>3851</v>
      </c>
      <c r="E5482">
        <v>4</v>
      </c>
      <c r="F5482" t="s">
        <v>3849</v>
      </c>
      <c r="G5482">
        <v>5</v>
      </c>
      <c r="H5482" t="s">
        <v>3880</v>
      </c>
      <c r="I5482">
        <v>20</v>
      </c>
      <c r="J5482" t="s">
        <v>3833</v>
      </c>
      <c r="K5482" t="s">
        <v>3833</v>
      </c>
      <c r="L5482" t="s">
        <v>4026</v>
      </c>
    </row>
    <row r="5483" spans="1:12" x14ac:dyDescent="0.35">
      <c r="A5483" t="s">
        <v>2151</v>
      </c>
      <c r="B5483" t="s">
        <v>24</v>
      </c>
      <c r="C5483" t="s">
        <v>24</v>
      </c>
      <c r="D5483" t="s">
        <v>3838</v>
      </c>
      <c r="E5483">
        <v>2</v>
      </c>
      <c r="F5483" t="s">
        <v>3828</v>
      </c>
      <c r="G5483">
        <v>3</v>
      </c>
      <c r="H5483" t="s">
        <v>3902</v>
      </c>
      <c r="I5483">
        <v>6</v>
      </c>
      <c r="J5483" t="s">
        <v>16</v>
      </c>
      <c r="K5483" t="s">
        <v>17</v>
      </c>
      <c r="L5483" t="s">
        <v>3907</v>
      </c>
    </row>
    <row r="5484" spans="1:12" x14ac:dyDescent="0.35">
      <c r="A5484" t="s">
        <v>7945</v>
      </c>
      <c r="B5484" t="s">
        <v>84</v>
      </c>
      <c r="C5484" t="s">
        <v>84</v>
      </c>
      <c r="D5484" t="s">
        <v>3858</v>
      </c>
      <c r="E5484">
        <v>1</v>
      </c>
      <c r="F5484" t="s">
        <v>3839</v>
      </c>
      <c r="G5484">
        <v>1.5</v>
      </c>
      <c r="H5484" t="s">
        <v>3839</v>
      </c>
      <c r="I5484">
        <v>1.5</v>
      </c>
      <c r="J5484" t="s">
        <v>25</v>
      </c>
      <c r="K5484" t="s">
        <v>3833</v>
      </c>
      <c r="L5484" t="s">
        <v>4222</v>
      </c>
    </row>
    <row r="5485" spans="1:12" x14ac:dyDescent="0.35">
      <c r="A5485" t="s">
        <v>7946</v>
      </c>
      <c r="B5485" t="s">
        <v>50</v>
      </c>
      <c r="C5485" t="s">
        <v>50</v>
      </c>
      <c r="D5485" t="s">
        <v>3838</v>
      </c>
      <c r="E5485">
        <v>2</v>
      </c>
      <c r="F5485" t="s">
        <v>3828</v>
      </c>
      <c r="G5485">
        <v>3</v>
      </c>
      <c r="H5485" t="s">
        <v>3902</v>
      </c>
      <c r="I5485">
        <v>6</v>
      </c>
      <c r="J5485" t="s">
        <v>36</v>
      </c>
      <c r="K5485" t="s">
        <v>3833</v>
      </c>
      <c r="L5485" t="s">
        <v>4526</v>
      </c>
    </row>
    <row r="5486" spans="1:12" x14ac:dyDescent="0.35">
      <c r="A5486" t="s">
        <v>7947</v>
      </c>
      <c r="B5486" t="s">
        <v>15</v>
      </c>
      <c r="C5486" t="s">
        <v>15</v>
      </c>
      <c r="D5486" t="s">
        <v>3825</v>
      </c>
      <c r="E5486">
        <v>4</v>
      </c>
      <c r="F5486" t="s">
        <v>3842</v>
      </c>
      <c r="G5486">
        <v>2</v>
      </c>
      <c r="H5486" t="s">
        <v>3883</v>
      </c>
      <c r="I5486">
        <v>8</v>
      </c>
      <c r="J5486" t="s">
        <v>25</v>
      </c>
      <c r="K5486" t="s">
        <v>3833</v>
      </c>
      <c r="L5486" t="s">
        <v>4582</v>
      </c>
    </row>
    <row r="5487" spans="1:12" x14ac:dyDescent="0.35">
      <c r="A5487" t="s">
        <v>7948</v>
      </c>
      <c r="B5487" t="s">
        <v>84</v>
      </c>
      <c r="C5487" t="s">
        <v>84</v>
      </c>
      <c r="D5487" t="s">
        <v>3838</v>
      </c>
      <c r="E5487">
        <v>2</v>
      </c>
      <c r="F5487" t="s">
        <v>3839</v>
      </c>
      <c r="G5487">
        <v>1.5</v>
      </c>
      <c r="H5487" t="s">
        <v>3828</v>
      </c>
      <c r="I5487">
        <v>3</v>
      </c>
      <c r="J5487" t="s">
        <v>36</v>
      </c>
      <c r="K5487" t="s">
        <v>3833</v>
      </c>
      <c r="L5487" t="s">
        <v>5137</v>
      </c>
    </row>
    <row r="5488" spans="1:12" x14ac:dyDescent="0.35">
      <c r="A5488" t="s">
        <v>7949</v>
      </c>
      <c r="B5488" t="s">
        <v>15</v>
      </c>
      <c r="C5488" t="s">
        <v>15</v>
      </c>
      <c r="D5488" t="s">
        <v>3858</v>
      </c>
      <c r="E5488">
        <v>1</v>
      </c>
      <c r="F5488" t="s">
        <v>3842</v>
      </c>
      <c r="G5488">
        <v>2</v>
      </c>
      <c r="H5488" t="s">
        <v>3842</v>
      </c>
      <c r="I5488">
        <v>2</v>
      </c>
      <c r="J5488" t="s">
        <v>3833</v>
      </c>
      <c r="K5488" t="s">
        <v>3833</v>
      </c>
      <c r="L5488" t="s">
        <v>4681</v>
      </c>
    </row>
    <row r="5489" spans="1:12" x14ac:dyDescent="0.35">
      <c r="A5489" t="s">
        <v>7950</v>
      </c>
      <c r="B5489" t="s">
        <v>58</v>
      </c>
      <c r="C5489" t="s">
        <v>58</v>
      </c>
      <c r="D5489" t="s">
        <v>3834</v>
      </c>
      <c r="E5489">
        <v>5</v>
      </c>
      <c r="F5489" t="s">
        <v>3879</v>
      </c>
      <c r="G5489">
        <v>4</v>
      </c>
      <c r="H5489" t="s">
        <v>3880</v>
      </c>
      <c r="I5489">
        <v>20</v>
      </c>
      <c r="J5489" t="s">
        <v>16</v>
      </c>
      <c r="K5489" t="s">
        <v>3830</v>
      </c>
      <c r="L5489" t="s">
        <v>4206</v>
      </c>
    </row>
    <row r="5490" spans="1:12" x14ac:dyDescent="0.35">
      <c r="A5490" t="s">
        <v>4558</v>
      </c>
      <c r="B5490" t="s">
        <v>3825</v>
      </c>
      <c r="C5490" t="s">
        <v>3826</v>
      </c>
      <c r="D5490" t="s">
        <v>3858</v>
      </c>
      <c r="E5490">
        <v>1</v>
      </c>
      <c r="F5490" t="s">
        <v>3828</v>
      </c>
      <c r="G5490">
        <v>3</v>
      </c>
      <c r="H5490" t="s">
        <v>3828</v>
      </c>
      <c r="I5490">
        <v>3</v>
      </c>
      <c r="J5490" t="s">
        <v>3833</v>
      </c>
      <c r="K5490" t="s">
        <v>3833</v>
      </c>
      <c r="L5490" t="s">
        <v>4453</v>
      </c>
    </row>
    <row r="5491" spans="1:12" x14ac:dyDescent="0.35">
      <c r="A5491" t="s">
        <v>4559</v>
      </c>
      <c r="B5491" t="s">
        <v>3830</v>
      </c>
      <c r="C5491" t="s">
        <v>3826</v>
      </c>
      <c r="D5491" t="s">
        <v>3858</v>
      </c>
      <c r="E5491">
        <v>1</v>
      </c>
      <c r="F5491" t="s">
        <v>3879</v>
      </c>
      <c r="G5491">
        <v>4</v>
      </c>
      <c r="H5491" t="s">
        <v>3879</v>
      </c>
      <c r="I5491">
        <v>4</v>
      </c>
      <c r="J5491" t="s">
        <v>16</v>
      </c>
      <c r="K5491" t="s">
        <v>3833</v>
      </c>
      <c r="L5491" t="s">
        <v>4346</v>
      </c>
    </row>
    <row r="5492" spans="1:12" x14ac:dyDescent="0.35">
      <c r="A5492" t="s">
        <v>4560</v>
      </c>
      <c r="B5492" t="s">
        <v>3825</v>
      </c>
      <c r="C5492" t="s">
        <v>31</v>
      </c>
      <c r="D5492" t="s">
        <v>3834</v>
      </c>
      <c r="E5492">
        <v>5</v>
      </c>
      <c r="F5492" t="s">
        <v>3846</v>
      </c>
      <c r="G5492">
        <v>1</v>
      </c>
      <c r="H5492" t="s">
        <v>3849</v>
      </c>
      <c r="I5492">
        <v>5</v>
      </c>
      <c r="J5492" t="s">
        <v>3833</v>
      </c>
      <c r="K5492" t="s">
        <v>3833</v>
      </c>
      <c r="L5492" t="s">
        <v>3840</v>
      </c>
    </row>
    <row r="5493" spans="1:12" x14ac:dyDescent="0.35">
      <c r="A5493" t="s">
        <v>2152</v>
      </c>
      <c r="B5493" t="s">
        <v>47</v>
      </c>
      <c r="C5493" t="s">
        <v>47</v>
      </c>
      <c r="D5493" t="s">
        <v>3858</v>
      </c>
      <c r="E5493">
        <v>1</v>
      </c>
      <c r="F5493" t="s">
        <v>3879</v>
      </c>
      <c r="G5493">
        <v>4</v>
      </c>
      <c r="H5493" t="s">
        <v>3879</v>
      </c>
      <c r="I5493">
        <v>4</v>
      </c>
      <c r="J5493" t="s">
        <v>16</v>
      </c>
      <c r="K5493" t="s">
        <v>26</v>
      </c>
      <c r="L5493" t="s">
        <v>3961</v>
      </c>
    </row>
    <row r="5494" spans="1:12" x14ac:dyDescent="0.35">
      <c r="A5494" t="s">
        <v>7951</v>
      </c>
      <c r="B5494" t="s">
        <v>24</v>
      </c>
      <c r="C5494" t="s">
        <v>24</v>
      </c>
      <c r="D5494" t="s">
        <v>3851</v>
      </c>
      <c r="E5494">
        <v>4</v>
      </c>
      <c r="F5494" t="s">
        <v>3828</v>
      </c>
      <c r="G5494">
        <v>3</v>
      </c>
      <c r="H5494" t="s">
        <v>3852</v>
      </c>
      <c r="I5494">
        <v>12</v>
      </c>
      <c r="J5494" t="s">
        <v>16</v>
      </c>
      <c r="K5494" t="s">
        <v>3833</v>
      </c>
      <c r="L5494" t="s">
        <v>4255</v>
      </c>
    </row>
    <row r="5495" spans="1:12" x14ac:dyDescent="0.35">
      <c r="A5495" t="s">
        <v>7952</v>
      </c>
      <c r="B5495" t="s">
        <v>24</v>
      </c>
      <c r="C5495" t="s">
        <v>24</v>
      </c>
      <c r="D5495" t="s">
        <v>3838</v>
      </c>
      <c r="E5495">
        <v>2</v>
      </c>
      <c r="F5495" t="s">
        <v>3828</v>
      </c>
      <c r="G5495">
        <v>3</v>
      </c>
      <c r="H5495" t="s">
        <v>3902</v>
      </c>
      <c r="I5495">
        <v>6</v>
      </c>
      <c r="J5495" t="s">
        <v>3833</v>
      </c>
      <c r="K5495" t="s">
        <v>3833</v>
      </c>
      <c r="L5495" t="s">
        <v>4112</v>
      </c>
    </row>
    <row r="5496" spans="1:12" x14ac:dyDescent="0.35">
      <c r="A5496" t="s">
        <v>7953</v>
      </c>
      <c r="B5496" t="s">
        <v>47</v>
      </c>
      <c r="C5496" t="s">
        <v>47</v>
      </c>
      <c r="D5496" t="s">
        <v>3858</v>
      </c>
      <c r="E5496">
        <v>1</v>
      </c>
      <c r="F5496" t="s">
        <v>3879</v>
      </c>
      <c r="G5496">
        <v>4</v>
      </c>
      <c r="H5496" t="s">
        <v>3879</v>
      </c>
      <c r="I5496">
        <v>4</v>
      </c>
      <c r="J5496" t="s">
        <v>36</v>
      </c>
      <c r="K5496" t="s">
        <v>3833</v>
      </c>
      <c r="L5496" t="s">
        <v>4235</v>
      </c>
    </row>
    <row r="5497" spans="1:12" x14ac:dyDescent="0.35">
      <c r="A5497" t="s">
        <v>7954</v>
      </c>
      <c r="B5497" t="s">
        <v>47</v>
      </c>
      <c r="C5497" t="s">
        <v>47</v>
      </c>
      <c r="D5497" t="s">
        <v>3834</v>
      </c>
      <c r="E5497">
        <v>5</v>
      </c>
      <c r="F5497" t="s">
        <v>3879</v>
      </c>
      <c r="G5497">
        <v>4</v>
      </c>
      <c r="H5497" t="s">
        <v>3880</v>
      </c>
      <c r="I5497">
        <v>20</v>
      </c>
      <c r="J5497" t="s">
        <v>3833</v>
      </c>
      <c r="K5497" t="s">
        <v>26</v>
      </c>
      <c r="L5497" t="s">
        <v>4740</v>
      </c>
    </row>
    <row r="5498" spans="1:12" x14ac:dyDescent="0.35">
      <c r="A5498" t="s">
        <v>7955</v>
      </c>
      <c r="B5498" t="s">
        <v>50</v>
      </c>
      <c r="C5498" t="s">
        <v>50</v>
      </c>
      <c r="D5498" t="s">
        <v>3834</v>
      </c>
      <c r="E5498">
        <v>5</v>
      </c>
      <c r="F5498" t="s">
        <v>3828</v>
      </c>
      <c r="G5498">
        <v>3</v>
      </c>
      <c r="H5498" t="s">
        <v>3835</v>
      </c>
      <c r="I5498">
        <v>15</v>
      </c>
      <c r="J5498" t="s">
        <v>3833</v>
      </c>
      <c r="K5498" t="s">
        <v>17</v>
      </c>
      <c r="L5498" t="s">
        <v>3833</v>
      </c>
    </row>
    <row r="5499" spans="1:12" x14ac:dyDescent="0.35">
      <c r="A5499" t="s">
        <v>7956</v>
      </c>
      <c r="B5499" t="s">
        <v>31</v>
      </c>
      <c r="C5499" t="s">
        <v>31</v>
      </c>
      <c r="D5499" t="s">
        <v>3834</v>
      </c>
      <c r="E5499">
        <v>5</v>
      </c>
      <c r="F5499" t="s">
        <v>3846</v>
      </c>
      <c r="G5499">
        <v>1</v>
      </c>
      <c r="H5499" t="s">
        <v>3849</v>
      </c>
      <c r="I5499">
        <v>5</v>
      </c>
      <c r="J5499" t="s">
        <v>25</v>
      </c>
      <c r="K5499" t="s">
        <v>3833</v>
      </c>
      <c r="L5499" t="s">
        <v>5154</v>
      </c>
    </row>
    <row r="5500" spans="1:12" x14ac:dyDescent="0.35">
      <c r="A5500" t="s">
        <v>2153</v>
      </c>
      <c r="B5500" t="s">
        <v>15</v>
      </c>
      <c r="C5500" t="s">
        <v>15</v>
      </c>
      <c r="D5500" t="s">
        <v>3858</v>
      </c>
      <c r="E5500">
        <v>1</v>
      </c>
      <c r="F5500" t="s">
        <v>3842</v>
      </c>
      <c r="G5500">
        <v>2</v>
      </c>
      <c r="H5500" t="s">
        <v>3842</v>
      </c>
      <c r="I5500">
        <v>2</v>
      </c>
      <c r="J5500" t="s">
        <v>25</v>
      </c>
      <c r="K5500" t="s">
        <v>17</v>
      </c>
      <c r="L5500" t="s">
        <v>3989</v>
      </c>
    </row>
    <row r="5501" spans="1:12" x14ac:dyDescent="0.35">
      <c r="A5501" t="s">
        <v>7957</v>
      </c>
      <c r="B5501" t="s">
        <v>42</v>
      </c>
      <c r="C5501" t="s">
        <v>42</v>
      </c>
      <c r="D5501" t="s">
        <v>3827</v>
      </c>
      <c r="E5501">
        <v>3</v>
      </c>
      <c r="F5501" t="s">
        <v>3849</v>
      </c>
      <c r="G5501">
        <v>5</v>
      </c>
      <c r="H5501" t="s">
        <v>3835</v>
      </c>
      <c r="I5501">
        <v>15</v>
      </c>
      <c r="J5501" t="s">
        <v>3833</v>
      </c>
      <c r="K5501" t="s">
        <v>3825</v>
      </c>
      <c r="L5501" t="s">
        <v>3825</v>
      </c>
    </row>
    <row r="5502" spans="1:12" x14ac:dyDescent="0.35">
      <c r="A5502" t="s">
        <v>7958</v>
      </c>
      <c r="B5502" t="s">
        <v>58</v>
      </c>
      <c r="C5502" t="s">
        <v>58</v>
      </c>
      <c r="D5502" t="s">
        <v>3827</v>
      </c>
      <c r="E5502">
        <v>3</v>
      </c>
      <c r="F5502" t="s">
        <v>3879</v>
      </c>
      <c r="G5502">
        <v>4</v>
      </c>
      <c r="H5502" t="s">
        <v>3852</v>
      </c>
      <c r="I5502">
        <v>12</v>
      </c>
      <c r="J5502" t="s">
        <v>3833</v>
      </c>
      <c r="K5502" t="s">
        <v>3833</v>
      </c>
      <c r="L5502" t="s">
        <v>4231</v>
      </c>
    </row>
    <row r="5503" spans="1:12" x14ac:dyDescent="0.35">
      <c r="A5503" t="s">
        <v>7959</v>
      </c>
      <c r="B5503" t="s">
        <v>15</v>
      </c>
      <c r="C5503" t="s">
        <v>15</v>
      </c>
      <c r="D5503" t="s">
        <v>3851</v>
      </c>
      <c r="E5503">
        <v>4</v>
      </c>
      <c r="F5503" t="s">
        <v>3842</v>
      </c>
      <c r="G5503">
        <v>2</v>
      </c>
      <c r="H5503" t="s">
        <v>3883</v>
      </c>
      <c r="I5503">
        <v>8</v>
      </c>
      <c r="J5503" t="s">
        <v>3833</v>
      </c>
      <c r="K5503" t="s">
        <v>17</v>
      </c>
      <c r="L5503" t="s">
        <v>3833</v>
      </c>
    </row>
    <row r="5504" spans="1:12" x14ac:dyDescent="0.35">
      <c r="A5504" t="s">
        <v>7960</v>
      </c>
      <c r="B5504" t="s">
        <v>31</v>
      </c>
      <c r="C5504" t="s">
        <v>31</v>
      </c>
      <c r="D5504" t="s">
        <v>3834</v>
      </c>
      <c r="E5504">
        <v>5</v>
      </c>
      <c r="F5504" t="s">
        <v>3846</v>
      </c>
      <c r="G5504">
        <v>1</v>
      </c>
      <c r="H5504" t="s">
        <v>3849</v>
      </c>
      <c r="I5504">
        <v>5</v>
      </c>
      <c r="J5504" t="s">
        <v>3833</v>
      </c>
      <c r="K5504" t="s">
        <v>3833</v>
      </c>
      <c r="L5504" t="s">
        <v>3993</v>
      </c>
    </row>
    <row r="5505" spans="1:12" x14ac:dyDescent="0.35">
      <c r="A5505" t="s">
        <v>2154</v>
      </c>
      <c r="B5505" t="s">
        <v>24</v>
      </c>
      <c r="C5505" t="s">
        <v>24</v>
      </c>
      <c r="D5505" t="s">
        <v>3827</v>
      </c>
      <c r="E5505">
        <v>3</v>
      </c>
      <c r="F5505" t="s">
        <v>3828</v>
      </c>
      <c r="G5505">
        <v>3</v>
      </c>
      <c r="H5505" t="s">
        <v>3829</v>
      </c>
      <c r="I5505">
        <v>9</v>
      </c>
      <c r="J5505" t="s">
        <v>25</v>
      </c>
      <c r="K5505" t="s">
        <v>26</v>
      </c>
      <c r="L5505" t="s">
        <v>3998</v>
      </c>
    </row>
    <row r="5506" spans="1:12" x14ac:dyDescent="0.35">
      <c r="A5506" t="s">
        <v>7961</v>
      </c>
      <c r="B5506" t="s">
        <v>31</v>
      </c>
      <c r="C5506" t="s">
        <v>31</v>
      </c>
      <c r="D5506" t="s">
        <v>3858</v>
      </c>
      <c r="E5506">
        <v>1</v>
      </c>
      <c r="F5506" t="s">
        <v>3846</v>
      </c>
      <c r="G5506">
        <v>1</v>
      </c>
      <c r="H5506" t="s">
        <v>3846</v>
      </c>
      <c r="I5506">
        <v>1</v>
      </c>
      <c r="J5506" t="s">
        <v>3833</v>
      </c>
      <c r="K5506" t="s">
        <v>3833</v>
      </c>
      <c r="L5506" t="s">
        <v>4100</v>
      </c>
    </row>
    <row r="5507" spans="1:12" x14ac:dyDescent="0.35">
      <c r="A5507" t="s">
        <v>7962</v>
      </c>
      <c r="B5507" t="s">
        <v>42</v>
      </c>
      <c r="C5507" t="s">
        <v>42</v>
      </c>
      <c r="D5507" t="s">
        <v>3834</v>
      </c>
      <c r="E5507">
        <v>5</v>
      </c>
      <c r="F5507" t="s">
        <v>3849</v>
      </c>
      <c r="G5507">
        <v>5</v>
      </c>
      <c r="H5507" t="s">
        <v>3855</v>
      </c>
      <c r="I5507">
        <v>25</v>
      </c>
      <c r="J5507" t="s">
        <v>16</v>
      </c>
      <c r="K5507" t="s">
        <v>3833</v>
      </c>
      <c r="L5507" t="s">
        <v>4628</v>
      </c>
    </row>
    <row r="5508" spans="1:12" x14ac:dyDescent="0.35">
      <c r="A5508" t="s">
        <v>2155</v>
      </c>
      <c r="B5508" t="s">
        <v>15</v>
      </c>
      <c r="C5508" t="s">
        <v>15</v>
      </c>
      <c r="D5508" t="s">
        <v>3851</v>
      </c>
      <c r="E5508">
        <v>4</v>
      </c>
      <c r="F5508" t="s">
        <v>3842</v>
      </c>
      <c r="G5508">
        <v>2</v>
      </c>
      <c r="H5508" t="s">
        <v>3883</v>
      </c>
      <c r="I5508">
        <v>8</v>
      </c>
      <c r="J5508" t="s">
        <v>36</v>
      </c>
      <c r="K5508" t="s">
        <v>26</v>
      </c>
      <c r="L5508" t="s">
        <v>4336</v>
      </c>
    </row>
    <row r="5509" spans="1:12" x14ac:dyDescent="0.35">
      <c r="A5509" t="s">
        <v>2156</v>
      </c>
      <c r="B5509" t="s">
        <v>47</v>
      </c>
      <c r="C5509" t="s">
        <v>47</v>
      </c>
      <c r="D5509" t="s">
        <v>3851</v>
      </c>
      <c r="E5509">
        <v>4</v>
      </c>
      <c r="F5509" t="s">
        <v>3879</v>
      </c>
      <c r="G5509">
        <v>4</v>
      </c>
      <c r="H5509" t="s">
        <v>3874</v>
      </c>
      <c r="I5509">
        <v>16</v>
      </c>
      <c r="J5509" t="s">
        <v>16</v>
      </c>
      <c r="K5509" t="s">
        <v>26</v>
      </c>
      <c r="L5509" t="s">
        <v>3979</v>
      </c>
    </row>
    <row r="5510" spans="1:12" x14ac:dyDescent="0.35">
      <c r="A5510" t="s">
        <v>7963</v>
      </c>
      <c r="B5510" t="s">
        <v>31</v>
      </c>
      <c r="C5510" t="s">
        <v>31</v>
      </c>
      <c r="D5510" t="s">
        <v>3838</v>
      </c>
      <c r="E5510">
        <v>2</v>
      </c>
      <c r="F5510" t="s">
        <v>3846</v>
      </c>
      <c r="G5510">
        <v>1</v>
      </c>
      <c r="H5510" t="s">
        <v>3842</v>
      </c>
      <c r="I5510">
        <v>2</v>
      </c>
      <c r="J5510" t="s">
        <v>25</v>
      </c>
      <c r="K5510" t="s">
        <v>3833</v>
      </c>
      <c r="L5510" t="s">
        <v>4050</v>
      </c>
    </row>
    <row r="5511" spans="1:12" x14ac:dyDescent="0.35">
      <c r="A5511" t="s">
        <v>7964</v>
      </c>
      <c r="B5511" t="s">
        <v>24</v>
      </c>
      <c r="C5511" t="s">
        <v>24</v>
      </c>
      <c r="D5511" t="s">
        <v>3851</v>
      </c>
      <c r="E5511">
        <v>4</v>
      </c>
      <c r="F5511" t="s">
        <v>3828</v>
      </c>
      <c r="G5511">
        <v>3</v>
      </c>
      <c r="H5511" t="s">
        <v>3852</v>
      </c>
      <c r="I5511">
        <v>12</v>
      </c>
      <c r="J5511" t="s">
        <v>16</v>
      </c>
      <c r="K5511" t="s">
        <v>3833</v>
      </c>
      <c r="L5511" t="s">
        <v>4282</v>
      </c>
    </row>
    <row r="5512" spans="1:12" x14ac:dyDescent="0.35">
      <c r="A5512" t="s">
        <v>2157</v>
      </c>
      <c r="B5512" t="s">
        <v>50</v>
      </c>
      <c r="C5512" t="s">
        <v>50</v>
      </c>
      <c r="D5512" t="s">
        <v>3834</v>
      </c>
      <c r="E5512">
        <v>5</v>
      </c>
      <c r="F5512" t="s">
        <v>3828</v>
      </c>
      <c r="G5512">
        <v>3</v>
      </c>
      <c r="H5512" t="s">
        <v>3835</v>
      </c>
      <c r="I5512">
        <v>15</v>
      </c>
      <c r="J5512" t="s">
        <v>25</v>
      </c>
      <c r="K5512" t="s">
        <v>26</v>
      </c>
      <c r="L5512" t="s">
        <v>5487</v>
      </c>
    </row>
    <row r="5513" spans="1:12" x14ac:dyDescent="0.35">
      <c r="A5513" t="s">
        <v>2158</v>
      </c>
      <c r="B5513" t="s">
        <v>42</v>
      </c>
      <c r="C5513" t="s">
        <v>42</v>
      </c>
      <c r="D5513" t="s">
        <v>3838</v>
      </c>
      <c r="E5513">
        <v>2</v>
      </c>
      <c r="F5513" t="s">
        <v>3849</v>
      </c>
      <c r="G5513">
        <v>5</v>
      </c>
      <c r="H5513" t="s">
        <v>3843</v>
      </c>
      <c r="I5513">
        <v>10</v>
      </c>
      <c r="J5513" t="s">
        <v>16</v>
      </c>
      <c r="K5513" t="s">
        <v>26</v>
      </c>
      <c r="L5513" t="s">
        <v>4418</v>
      </c>
    </row>
    <row r="5514" spans="1:12" x14ac:dyDescent="0.35">
      <c r="A5514" t="s">
        <v>7965</v>
      </c>
      <c r="B5514" t="s">
        <v>24</v>
      </c>
      <c r="C5514" t="s">
        <v>24</v>
      </c>
      <c r="D5514" t="s">
        <v>3858</v>
      </c>
      <c r="E5514">
        <v>1</v>
      </c>
      <c r="F5514" t="s">
        <v>3828</v>
      </c>
      <c r="G5514">
        <v>3</v>
      </c>
      <c r="H5514" t="s">
        <v>3828</v>
      </c>
      <c r="I5514">
        <v>3</v>
      </c>
      <c r="J5514" t="s">
        <v>3833</v>
      </c>
      <c r="K5514" t="s">
        <v>3830</v>
      </c>
      <c r="L5514" t="s">
        <v>4096</v>
      </c>
    </row>
    <row r="5515" spans="1:12" x14ac:dyDescent="0.35">
      <c r="A5515" t="s">
        <v>2159</v>
      </c>
      <c r="B5515" t="s">
        <v>42</v>
      </c>
      <c r="C5515" t="s">
        <v>42</v>
      </c>
      <c r="D5515" t="s">
        <v>3858</v>
      </c>
      <c r="E5515">
        <v>1</v>
      </c>
      <c r="F5515" t="s">
        <v>3849</v>
      </c>
      <c r="G5515">
        <v>5</v>
      </c>
      <c r="H5515" t="s">
        <v>3849</v>
      </c>
      <c r="I5515">
        <v>5</v>
      </c>
      <c r="J5515" t="s">
        <v>16</v>
      </c>
      <c r="K5515" t="s">
        <v>17</v>
      </c>
      <c r="L5515" t="s">
        <v>4708</v>
      </c>
    </row>
    <row r="5516" spans="1:12" x14ac:dyDescent="0.35">
      <c r="A5516" t="s">
        <v>7966</v>
      </c>
      <c r="B5516" t="s">
        <v>47</v>
      </c>
      <c r="C5516" t="s">
        <v>47</v>
      </c>
      <c r="D5516" t="s">
        <v>3827</v>
      </c>
      <c r="E5516">
        <v>3</v>
      </c>
      <c r="F5516" t="s">
        <v>3879</v>
      </c>
      <c r="G5516">
        <v>4</v>
      </c>
      <c r="H5516" t="s">
        <v>3852</v>
      </c>
      <c r="I5516">
        <v>12</v>
      </c>
      <c r="J5516" t="s">
        <v>25</v>
      </c>
      <c r="K5516" t="s">
        <v>26</v>
      </c>
      <c r="L5516" t="s">
        <v>3825</v>
      </c>
    </row>
    <row r="5517" spans="1:12" x14ac:dyDescent="0.35">
      <c r="A5517" t="s">
        <v>7967</v>
      </c>
      <c r="B5517" t="s">
        <v>31</v>
      </c>
      <c r="C5517" t="s">
        <v>31</v>
      </c>
      <c r="D5517" t="s">
        <v>3838</v>
      </c>
      <c r="E5517">
        <v>2</v>
      </c>
      <c r="F5517" t="s">
        <v>3846</v>
      </c>
      <c r="G5517">
        <v>1</v>
      </c>
      <c r="H5517" t="s">
        <v>3842</v>
      </c>
      <c r="I5517">
        <v>2</v>
      </c>
      <c r="J5517" t="s">
        <v>3833</v>
      </c>
      <c r="K5517" t="s">
        <v>26</v>
      </c>
      <c r="L5517" t="s">
        <v>5107</v>
      </c>
    </row>
    <row r="5518" spans="1:12" x14ac:dyDescent="0.35">
      <c r="A5518" t="s">
        <v>2160</v>
      </c>
      <c r="B5518" t="s">
        <v>58</v>
      </c>
      <c r="C5518" t="s">
        <v>58</v>
      </c>
      <c r="D5518" t="s">
        <v>3834</v>
      </c>
      <c r="E5518">
        <v>5</v>
      </c>
      <c r="F5518" t="s">
        <v>3879</v>
      </c>
      <c r="G5518">
        <v>4</v>
      </c>
      <c r="H5518" t="s">
        <v>3880</v>
      </c>
      <c r="I5518">
        <v>20</v>
      </c>
      <c r="J5518" t="s">
        <v>25</v>
      </c>
      <c r="K5518" t="s">
        <v>26</v>
      </c>
      <c r="L5518" t="s">
        <v>4061</v>
      </c>
    </row>
    <row r="5519" spans="1:12" x14ac:dyDescent="0.35">
      <c r="A5519" t="s">
        <v>4561</v>
      </c>
      <c r="B5519" t="s">
        <v>3830</v>
      </c>
      <c r="C5519" t="s">
        <v>3826</v>
      </c>
      <c r="D5519" t="s">
        <v>3851</v>
      </c>
      <c r="E5519">
        <v>4</v>
      </c>
      <c r="F5519" t="s">
        <v>3879</v>
      </c>
      <c r="G5519">
        <v>4</v>
      </c>
      <c r="H5519" t="s">
        <v>3874</v>
      </c>
      <c r="I5519">
        <v>16</v>
      </c>
      <c r="J5519" t="s">
        <v>25</v>
      </c>
      <c r="K5519" t="s">
        <v>26</v>
      </c>
      <c r="L5519" t="s">
        <v>4562</v>
      </c>
    </row>
    <row r="5520" spans="1:12" x14ac:dyDescent="0.35">
      <c r="A5520" t="s">
        <v>7968</v>
      </c>
      <c r="B5520" t="s">
        <v>84</v>
      </c>
      <c r="C5520" t="s">
        <v>84</v>
      </c>
      <c r="D5520" t="s">
        <v>3858</v>
      </c>
      <c r="E5520">
        <v>1</v>
      </c>
      <c r="F5520" t="s">
        <v>3839</v>
      </c>
      <c r="G5520">
        <v>1.5</v>
      </c>
      <c r="H5520" t="s">
        <v>3839</v>
      </c>
      <c r="I5520">
        <v>1.5</v>
      </c>
      <c r="J5520" t="s">
        <v>3833</v>
      </c>
      <c r="K5520" t="s">
        <v>17</v>
      </c>
      <c r="L5520" t="s">
        <v>3926</v>
      </c>
    </row>
    <row r="5521" spans="1:12" x14ac:dyDescent="0.35">
      <c r="A5521" t="s">
        <v>7969</v>
      </c>
      <c r="B5521" t="s">
        <v>24</v>
      </c>
      <c r="C5521" t="s">
        <v>24</v>
      </c>
      <c r="D5521" t="s">
        <v>3838</v>
      </c>
      <c r="E5521">
        <v>2</v>
      </c>
      <c r="F5521" t="s">
        <v>3828</v>
      </c>
      <c r="G5521">
        <v>3</v>
      </c>
      <c r="H5521" t="s">
        <v>3902</v>
      </c>
      <c r="I5521">
        <v>6</v>
      </c>
      <c r="J5521" t="s">
        <v>3833</v>
      </c>
      <c r="K5521" t="s">
        <v>17</v>
      </c>
      <c r="L5521" t="s">
        <v>4597</v>
      </c>
    </row>
    <row r="5522" spans="1:12" x14ac:dyDescent="0.35">
      <c r="A5522" t="s">
        <v>2161</v>
      </c>
      <c r="B5522" t="s">
        <v>50</v>
      </c>
      <c r="C5522" t="s">
        <v>50</v>
      </c>
      <c r="D5522" t="s">
        <v>3834</v>
      </c>
      <c r="E5522">
        <v>5</v>
      </c>
      <c r="F5522" t="s">
        <v>3828</v>
      </c>
      <c r="G5522">
        <v>3</v>
      </c>
      <c r="H5522" t="s">
        <v>3835</v>
      </c>
      <c r="I5522">
        <v>15</v>
      </c>
      <c r="J5522" t="s">
        <v>25</v>
      </c>
      <c r="K5522" t="s">
        <v>26</v>
      </c>
      <c r="L5522" t="s">
        <v>4253</v>
      </c>
    </row>
    <row r="5523" spans="1:12" x14ac:dyDescent="0.35">
      <c r="A5523" t="s">
        <v>7970</v>
      </c>
      <c r="B5523" t="s">
        <v>15</v>
      </c>
      <c r="C5523" t="s">
        <v>15</v>
      </c>
      <c r="D5523" t="s">
        <v>3827</v>
      </c>
      <c r="E5523">
        <v>3</v>
      </c>
      <c r="F5523" t="s">
        <v>3842</v>
      </c>
      <c r="G5523">
        <v>2</v>
      </c>
      <c r="H5523" t="s">
        <v>3902</v>
      </c>
      <c r="I5523">
        <v>6</v>
      </c>
      <c r="J5523" t="s">
        <v>3825</v>
      </c>
      <c r="K5523" t="s">
        <v>26</v>
      </c>
      <c r="L5523" t="s">
        <v>3903</v>
      </c>
    </row>
    <row r="5524" spans="1:12" x14ac:dyDescent="0.35">
      <c r="A5524" t="s">
        <v>7971</v>
      </c>
      <c r="B5524" t="s">
        <v>24</v>
      </c>
      <c r="C5524" t="s">
        <v>24</v>
      </c>
      <c r="D5524" t="s">
        <v>3838</v>
      </c>
      <c r="E5524">
        <v>2</v>
      </c>
      <c r="F5524" t="s">
        <v>3828</v>
      </c>
      <c r="G5524">
        <v>3</v>
      </c>
      <c r="H5524" t="s">
        <v>3902</v>
      </c>
      <c r="I5524">
        <v>6</v>
      </c>
      <c r="J5524" t="s">
        <v>25</v>
      </c>
      <c r="K5524" t="s">
        <v>3825</v>
      </c>
      <c r="L5524" t="s">
        <v>4708</v>
      </c>
    </row>
    <row r="5525" spans="1:12" x14ac:dyDescent="0.35">
      <c r="A5525" t="s">
        <v>7972</v>
      </c>
      <c r="B5525" t="s">
        <v>47</v>
      </c>
      <c r="C5525" t="s">
        <v>47</v>
      </c>
      <c r="D5525" t="s">
        <v>3838</v>
      </c>
      <c r="E5525">
        <v>2</v>
      </c>
      <c r="F5525" t="s">
        <v>3879</v>
      </c>
      <c r="G5525">
        <v>4</v>
      </c>
      <c r="H5525" t="s">
        <v>3883</v>
      </c>
      <c r="I5525">
        <v>8</v>
      </c>
      <c r="J5525" t="s">
        <v>16</v>
      </c>
      <c r="K5525" t="s">
        <v>3833</v>
      </c>
      <c r="L5525" t="s">
        <v>4674</v>
      </c>
    </row>
    <row r="5526" spans="1:12" x14ac:dyDescent="0.35">
      <c r="A5526" t="s">
        <v>7973</v>
      </c>
      <c r="B5526" t="s">
        <v>84</v>
      </c>
      <c r="C5526" t="s">
        <v>84</v>
      </c>
      <c r="D5526" t="s">
        <v>3851</v>
      </c>
      <c r="E5526">
        <v>4</v>
      </c>
      <c r="F5526" t="s">
        <v>3839</v>
      </c>
      <c r="G5526">
        <v>1.5</v>
      </c>
      <c r="H5526" t="s">
        <v>3902</v>
      </c>
      <c r="I5526">
        <v>6</v>
      </c>
      <c r="J5526" t="s">
        <v>3833</v>
      </c>
      <c r="K5526" t="s">
        <v>26</v>
      </c>
      <c r="L5526" t="s">
        <v>4226</v>
      </c>
    </row>
    <row r="5527" spans="1:12" x14ac:dyDescent="0.35">
      <c r="A5527" t="s">
        <v>7974</v>
      </c>
      <c r="B5527" t="s">
        <v>47</v>
      </c>
      <c r="C5527" t="s">
        <v>47</v>
      </c>
      <c r="D5527" t="s">
        <v>3834</v>
      </c>
      <c r="E5527">
        <v>5</v>
      </c>
      <c r="F5527" t="s">
        <v>3879</v>
      </c>
      <c r="G5527">
        <v>4</v>
      </c>
      <c r="H5527" t="s">
        <v>3880</v>
      </c>
      <c r="I5527">
        <v>20</v>
      </c>
      <c r="J5527" t="s">
        <v>3833</v>
      </c>
      <c r="K5527" t="s">
        <v>26</v>
      </c>
      <c r="L5527" t="s">
        <v>3971</v>
      </c>
    </row>
    <row r="5528" spans="1:12" x14ac:dyDescent="0.35">
      <c r="A5528" t="s">
        <v>7975</v>
      </c>
      <c r="B5528" t="s">
        <v>50</v>
      </c>
      <c r="C5528" t="s">
        <v>50</v>
      </c>
      <c r="D5528" t="s">
        <v>3851</v>
      </c>
      <c r="E5528">
        <v>4</v>
      </c>
      <c r="F5528" t="s">
        <v>3828</v>
      </c>
      <c r="G5528">
        <v>3</v>
      </c>
      <c r="H5528" t="s">
        <v>3852</v>
      </c>
      <c r="I5528">
        <v>12</v>
      </c>
      <c r="J5528" t="s">
        <v>3833</v>
      </c>
      <c r="K5528" t="s">
        <v>3833</v>
      </c>
      <c r="L5528" t="s">
        <v>4076</v>
      </c>
    </row>
    <row r="5529" spans="1:12" x14ac:dyDescent="0.35">
      <c r="A5529" t="s">
        <v>2162</v>
      </c>
      <c r="B5529" t="s">
        <v>50</v>
      </c>
      <c r="C5529" t="s">
        <v>50</v>
      </c>
      <c r="D5529" t="s">
        <v>3827</v>
      </c>
      <c r="E5529">
        <v>3</v>
      </c>
      <c r="F5529" t="s">
        <v>3828</v>
      </c>
      <c r="G5529">
        <v>3</v>
      </c>
      <c r="H5529" t="s">
        <v>3829</v>
      </c>
      <c r="I5529">
        <v>9</v>
      </c>
      <c r="J5529" t="s">
        <v>36</v>
      </c>
      <c r="K5529" t="s">
        <v>17</v>
      </c>
      <c r="L5529" t="s">
        <v>4074</v>
      </c>
    </row>
    <row r="5530" spans="1:12" x14ac:dyDescent="0.35">
      <c r="A5530" t="s">
        <v>2163</v>
      </c>
      <c r="B5530" t="s">
        <v>84</v>
      </c>
      <c r="C5530" t="s">
        <v>84</v>
      </c>
      <c r="D5530" t="s">
        <v>3851</v>
      </c>
      <c r="E5530">
        <v>4</v>
      </c>
      <c r="F5530" t="s">
        <v>3839</v>
      </c>
      <c r="G5530">
        <v>1.5</v>
      </c>
      <c r="H5530" t="s">
        <v>3902</v>
      </c>
      <c r="I5530">
        <v>6</v>
      </c>
      <c r="J5530" t="s">
        <v>16</v>
      </c>
      <c r="K5530" t="s">
        <v>26</v>
      </c>
      <c r="L5530" t="s">
        <v>5799</v>
      </c>
    </row>
    <row r="5531" spans="1:12" x14ac:dyDescent="0.35">
      <c r="A5531" t="s">
        <v>7976</v>
      </c>
      <c r="B5531" t="s">
        <v>42</v>
      </c>
      <c r="C5531" t="s">
        <v>42</v>
      </c>
      <c r="D5531" t="s">
        <v>3830</v>
      </c>
      <c r="E5531">
        <v>4</v>
      </c>
      <c r="F5531" t="s">
        <v>3849</v>
      </c>
      <c r="G5531">
        <v>5</v>
      </c>
      <c r="H5531" t="s">
        <v>3880</v>
      </c>
      <c r="I5531">
        <v>20</v>
      </c>
      <c r="J5531" t="s">
        <v>25</v>
      </c>
      <c r="K5531" t="s">
        <v>3825</v>
      </c>
      <c r="L5531" t="s">
        <v>4444</v>
      </c>
    </row>
    <row r="5532" spans="1:12" x14ac:dyDescent="0.35">
      <c r="A5532" t="s">
        <v>2164</v>
      </c>
      <c r="B5532" t="s">
        <v>50</v>
      </c>
      <c r="C5532" t="s">
        <v>50</v>
      </c>
      <c r="D5532" t="s">
        <v>3858</v>
      </c>
      <c r="E5532">
        <v>1</v>
      </c>
      <c r="F5532" t="s">
        <v>3828</v>
      </c>
      <c r="G5532">
        <v>3</v>
      </c>
      <c r="H5532" t="s">
        <v>3828</v>
      </c>
      <c r="I5532">
        <v>3</v>
      </c>
      <c r="J5532" t="s">
        <v>36</v>
      </c>
      <c r="K5532" t="s">
        <v>26</v>
      </c>
      <c r="L5532" t="s">
        <v>3965</v>
      </c>
    </row>
    <row r="5533" spans="1:12" x14ac:dyDescent="0.35">
      <c r="A5533" t="s">
        <v>2165</v>
      </c>
      <c r="B5533" t="s">
        <v>84</v>
      </c>
      <c r="C5533" t="s">
        <v>84</v>
      </c>
      <c r="D5533" t="s">
        <v>3825</v>
      </c>
      <c r="E5533">
        <v>1</v>
      </c>
      <c r="F5533" t="s">
        <v>3839</v>
      </c>
      <c r="G5533">
        <v>1.5</v>
      </c>
      <c r="H5533" t="s">
        <v>3839</v>
      </c>
      <c r="I5533">
        <v>1.5</v>
      </c>
      <c r="J5533" t="s">
        <v>16</v>
      </c>
      <c r="K5533" t="s">
        <v>17</v>
      </c>
      <c r="L5533" t="s">
        <v>4059</v>
      </c>
    </row>
    <row r="5534" spans="1:12" x14ac:dyDescent="0.35">
      <c r="A5534" t="s">
        <v>2166</v>
      </c>
      <c r="B5534" t="s">
        <v>31</v>
      </c>
      <c r="C5534" t="s">
        <v>31</v>
      </c>
      <c r="D5534" t="s">
        <v>3834</v>
      </c>
      <c r="E5534">
        <v>5</v>
      </c>
      <c r="F5534" t="s">
        <v>3846</v>
      </c>
      <c r="G5534">
        <v>1</v>
      </c>
      <c r="H5534" t="s">
        <v>3825</v>
      </c>
      <c r="I5534">
        <v>5</v>
      </c>
      <c r="J5534" t="s">
        <v>25</v>
      </c>
      <c r="K5534" t="s">
        <v>17</v>
      </c>
      <c r="L5534" t="s">
        <v>5048</v>
      </c>
    </row>
    <row r="5535" spans="1:12" x14ac:dyDescent="0.35">
      <c r="A5535" t="s">
        <v>7977</v>
      </c>
      <c r="B5535" t="s">
        <v>58</v>
      </c>
      <c r="C5535" t="s">
        <v>58</v>
      </c>
      <c r="D5535" t="s">
        <v>3825</v>
      </c>
      <c r="E5535">
        <v>3</v>
      </c>
      <c r="F5535" t="s">
        <v>3879</v>
      </c>
      <c r="G5535">
        <v>4</v>
      </c>
      <c r="H5535" t="s">
        <v>3852</v>
      </c>
      <c r="I5535">
        <v>12</v>
      </c>
      <c r="J5535" t="s">
        <v>25</v>
      </c>
      <c r="K5535" t="s">
        <v>26</v>
      </c>
      <c r="L5535" t="s">
        <v>3833</v>
      </c>
    </row>
    <row r="5536" spans="1:12" x14ac:dyDescent="0.35">
      <c r="A5536" t="s">
        <v>2167</v>
      </c>
      <c r="B5536" t="s">
        <v>47</v>
      </c>
      <c r="C5536" t="s">
        <v>47</v>
      </c>
      <c r="D5536" t="s">
        <v>3858</v>
      </c>
      <c r="E5536">
        <v>1</v>
      </c>
      <c r="F5536" t="s">
        <v>3879</v>
      </c>
      <c r="G5536">
        <v>4</v>
      </c>
      <c r="H5536" t="s">
        <v>3879</v>
      </c>
      <c r="I5536">
        <v>4</v>
      </c>
      <c r="J5536" t="s">
        <v>36</v>
      </c>
      <c r="K5536" t="s">
        <v>17</v>
      </c>
      <c r="L5536" t="s">
        <v>3922</v>
      </c>
    </row>
    <row r="5537" spans="1:12" x14ac:dyDescent="0.35">
      <c r="A5537" t="s">
        <v>2168</v>
      </c>
      <c r="B5537" t="s">
        <v>15</v>
      </c>
      <c r="C5537" t="s">
        <v>15</v>
      </c>
      <c r="D5537" t="s">
        <v>3851</v>
      </c>
      <c r="E5537">
        <v>4</v>
      </c>
      <c r="F5537" t="s">
        <v>3842</v>
      </c>
      <c r="G5537">
        <v>2</v>
      </c>
      <c r="H5537" t="s">
        <v>3883</v>
      </c>
      <c r="I5537">
        <v>8</v>
      </c>
      <c r="J5537" t="s">
        <v>36</v>
      </c>
      <c r="K5537" t="s">
        <v>26</v>
      </c>
      <c r="L5537" t="s">
        <v>4336</v>
      </c>
    </row>
    <row r="5538" spans="1:12" x14ac:dyDescent="0.35">
      <c r="A5538" t="s">
        <v>2169</v>
      </c>
      <c r="B5538" t="s">
        <v>15</v>
      </c>
      <c r="C5538" t="s">
        <v>15</v>
      </c>
      <c r="D5538" t="s">
        <v>3834</v>
      </c>
      <c r="E5538">
        <v>5</v>
      </c>
      <c r="F5538" t="s">
        <v>3842</v>
      </c>
      <c r="G5538">
        <v>2</v>
      </c>
      <c r="H5538" t="s">
        <v>3843</v>
      </c>
      <c r="I5538">
        <v>10</v>
      </c>
      <c r="J5538" t="s">
        <v>36</v>
      </c>
      <c r="K5538" t="s">
        <v>17</v>
      </c>
      <c r="L5538" t="s">
        <v>4024</v>
      </c>
    </row>
    <row r="5539" spans="1:12" x14ac:dyDescent="0.35">
      <c r="A5539" t="s">
        <v>2170</v>
      </c>
      <c r="B5539" t="s">
        <v>3833</v>
      </c>
      <c r="C5539" t="s">
        <v>31</v>
      </c>
      <c r="D5539" t="s">
        <v>3851</v>
      </c>
      <c r="E5539">
        <v>4</v>
      </c>
      <c r="F5539" t="s">
        <v>3846</v>
      </c>
      <c r="G5539">
        <v>1</v>
      </c>
      <c r="H5539" t="s">
        <v>3879</v>
      </c>
      <c r="I5539">
        <v>4</v>
      </c>
      <c r="J5539" t="s">
        <v>36</v>
      </c>
      <c r="K5539" t="s">
        <v>26</v>
      </c>
      <c r="L5539" t="s">
        <v>4563</v>
      </c>
    </row>
    <row r="5540" spans="1:12" x14ac:dyDescent="0.35">
      <c r="A5540" t="s">
        <v>2171</v>
      </c>
      <c r="B5540" t="s">
        <v>84</v>
      </c>
      <c r="C5540" t="s">
        <v>84</v>
      </c>
      <c r="D5540" t="s">
        <v>3838</v>
      </c>
      <c r="E5540">
        <v>2</v>
      </c>
      <c r="F5540" t="s">
        <v>3839</v>
      </c>
      <c r="G5540">
        <v>1.5</v>
      </c>
      <c r="H5540" t="s">
        <v>3828</v>
      </c>
      <c r="I5540">
        <v>3</v>
      </c>
      <c r="J5540" t="s">
        <v>36</v>
      </c>
      <c r="K5540" t="s">
        <v>26</v>
      </c>
      <c r="L5540" t="s">
        <v>4177</v>
      </c>
    </row>
    <row r="5541" spans="1:12" x14ac:dyDescent="0.35">
      <c r="A5541" t="s">
        <v>7978</v>
      </c>
      <c r="B5541" t="s">
        <v>47</v>
      </c>
      <c r="C5541" t="s">
        <v>47</v>
      </c>
      <c r="D5541" t="s">
        <v>3851</v>
      </c>
      <c r="E5541">
        <v>4</v>
      </c>
      <c r="F5541" t="s">
        <v>3825</v>
      </c>
      <c r="G5541">
        <v>4</v>
      </c>
      <c r="H5541" t="s">
        <v>3874</v>
      </c>
      <c r="I5541">
        <v>16</v>
      </c>
      <c r="J5541" t="s">
        <v>36</v>
      </c>
      <c r="K5541" t="s">
        <v>3833</v>
      </c>
      <c r="L5541" t="s">
        <v>4139</v>
      </c>
    </row>
    <row r="5542" spans="1:12" x14ac:dyDescent="0.35">
      <c r="A5542" t="s">
        <v>7979</v>
      </c>
      <c r="B5542" t="s">
        <v>24</v>
      </c>
      <c r="C5542" t="s">
        <v>24</v>
      </c>
      <c r="D5542" t="s">
        <v>3838</v>
      </c>
      <c r="E5542">
        <v>2</v>
      </c>
      <c r="F5542" t="s">
        <v>3828</v>
      </c>
      <c r="G5542">
        <v>3</v>
      </c>
      <c r="H5542" t="s">
        <v>3902</v>
      </c>
      <c r="I5542">
        <v>6</v>
      </c>
      <c r="J5542" t="s">
        <v>16</v>
      </c>
      <c r="K5542" t="s">
        <v>3833</v>
      </c>
      <c r="L5542" t="s">
        <v>4150</v>
      </c>
    </row>
    <row r="5543" spans="1:12" x14ac:dyDescent="0.35">
      <c r="A5543" t="s">
        <v>7980</v>
      </c>
      <c r="B5543" t="s">
        <v>84</v>
      </c>
      <c r="C5543" t="s">
        <v>84</v>
      </c>
      <c r="D5543" t="s">
        <v>3851</v>
      </c>
      <c r="E5543">
        <v>4</v>
      </c>
      <c r="F5543" t="s">
        <v>3839</v>
      </c>
      <c r="G5543">
        <v>1.5</v>
      </c>
      <c r="H5543" t="s">
        <v>3902</v>
      </c>
      <c r="I5543">
        <v>6</v>
      </c>
      <c r="J5543" t="s">
        <v>3833</v>
      </c>
      <c r="K5543" t="s">
        <v>3833</v>
      </c>
      <c r="L5543" t="s">
        <v>4026</v>
      </c>
    </row>
    <row r="5544" spans="1:12" x14ac:dyDescent="0.35">
      <c r="A5544" t="s">
        <v>7981</v>
      </c>
      <c r="B5544" t="s">
        <v>58</v>
      </c>
      <c r="C5544" t="s">
        <v>58</v>
      </c>
      <c r="D5544" t="s">
        <v>3858</v>
      </c>
      <c r="E5544">
        <v>1</v>
      </c>
      <c r="F5544" t="s">
        <v>3879</v>
      </c>
      <c r="G5544">
        <v>4</v>
      </c>
      <c r="H5544" t="s">
        <v>3879</v>
      </c>
      <c r="I5544">
        <v>4</v>
      </c>
      <c r="J5544" t="s">
        <v>3830</v>
      </c>
      <c r="K5544" t="s">
        <v>3833</v>
      </c>
      <c r="L5544" t="s">
        <v>4067</v>
      </c>
    </row>
    <row r="5545" spans="1:12" x14ac:dyDescent="0.35">
      <c r="A5545" t="s">
        <v>7982</v>
      </c>
      <c r="B5545" t="s">
        <v>24</v>
      </c>
      <c r="C5545" t="s">
        <v>24</v>
      </c>
      <c r="D5545" t="s">
        <v>3858</v>
      </c>
      <c r="E5545">
        <v>1</v>
      </c>
      <c r="F5545" t="s">
        <v>3828</v>
      </c>
      <c r="G5545">
        <v>3</v>
      </c>
      <c r="H5545" t="s">
        <v>3828</v>
      </c>
      <c r="I5545">
        <v>3</v>
      </c>
      <c r="J5545" t="s">
        <v>25</v>
      </c>
      <c r="K5545" t="s">
        <v>3825</v>
      </c>
      <c r="L5545" t="s">
        <v>4324</v>
      </c>
    </row>
    <row r="5546" spans="1:12" x14ac:dyDescent="0.35">
      <c r="A5546" t="s">
        <v>2172</v>
      </c>
      <c r="B5546" t="s">
        <v>31</v>
      </c>
      <c r="C5546" t="s">
        <v>31</v>
      </c>
      <c r="D5546" t="s">
        <v>3827</v>
      </c>
      <c r="E5546">
        <v>3</v>
      </c>
      <c r="F5546" t="s">
        <v>3846</v>
      </c>
      <c r="G5546">
        <v>1</v>
      </c>
      <c r="H5546" t="s">
        <v>3828</v>
      </c>
      <c r="I5546">
        <v>3</v>
      </c>
      <c r="J5546" t="s">
        <v>25</v>
      </c>
      <c r="K5546" t="s">
        <v>17</v>
      </c>
      <c r="L5546" t="s">
        <v>4586</v>
      </c>
    </row>
    <row r="5547" spans="1:12" x14ac:dyDescent="0.35">
      <c r="A5547" t="s">
        <v>7983</v>
      </c>
      <c r="B5547" t="s">
        <v>84</v>
      </c>
      <c r="C5547" t="s">
        <v>84</v>
      </c>
      <c r="D5547" t="s">
        <v>3827</v>
      </c>
      <c r="E5547">
        <v>3</v>
      </c>
      <c r="F5547" t="s">
        <v>3839</v>
      </c>
      <c r="G5547">
        <v>1.5</v>
      </c>
      <c r="H5547" t="s">
        <v>4060</v>
      </c>
      <c r="I5547">
        <v>4.5</v>
      </c>
      <c r="J5547" t="s">
        <v>3833</v>
      </c>
      <c r="K5547" t="s">
        <v>3833</v>
      </c>
      <c r="L5547" t="s">
        <v>3863</v>
      </c>
    </row>
    <row r="5548" spans="1:12" x14ac:dyDescent="0.35">
      <c r="A5548" t="s">
        <v>7984</v>
      </c>
      <c r="B5548" t="s">
        <v>58</v>
      </c>
      <c r="C5548" t="s">
        <v>58</v>
      </c>
      <c r="D5548" t="s">
        <v>3851</v>
      </c>
      <c r="E5548">
        <v>4</v>
      </c>
      <c r="F5548" t="s">
        <v>3879</v>
      </c>
      <c r="G5548">
        <v>4</v>
      </c>
      <c r="H5548" t="s">
        <v>3874</v>
      </c>
      <c r="I5548">
        <v>16</v>
      </c>
      <c r="J5548" t="s">
        <v>25</v>
      </c>
      <c r="K5548" t="s">
        <v>3833</v>
      </c>
      <c r="L5548" t="s">
        <v>4423</v>
      </c>
    </row>
    <row r="5549" spans="1:12" x14ac:dyDescent="0.35">
      <c r="A5549" t="s">
        <v>7985</v>
      </c>
      <c r="B5549" t="s">
        <v>31</v>
      </c>
      <c r="C5549" t="s">
        <v>31</v>
      </c>
      <c r="D5549" t="s">
        <v>3834</v>
      </c>
      <c r="E5549">
        <v>5</v>
      </c>
      <c r="F5549" t="s">
        <v>3846</v>
      </c>
      <c r="G5549">
        <v>1</v>
      </c>
      <c r="H5549" t="s">
        <v>3849</v>
      </c>
      <c r="I5549">
        <v>5</v>
      </c>
      <c r="J5549" t="s">
        <v>3825</v>
      </c>
      <c r="K5549" t="s">
        <v>3833</v>
      </c>
      <c r="L5549" t="s">
        <v>4779</v>
      </c>
    </row>
    <row r="5550" spans="1:12" x14ac:dyDescent="0.35">
      <c r="A5550" t="s">
        <v>7986</v>
      </c>
      <c r="B5550" t="s">
        <v>84</v>
      </c>
      <c r="C5550" t="s">
        <v>84</v>
      </c>
      <c r="D5550" t="s">
        <v>3858</v>
      </c>
      <c r="E5550">
        <v>1</v>
      </c>
      <c r="F5550" t="s">
        <v>3839</v>
      </c>
      <c r="G5550">
        <v>1.5</v>
      </c>
      <c r="H5550" t="s">
        <v>3839</v>
      </c>
      <c r="I5550">
        <v>1.5</v>
      </c>
      <c r="J5550" t="s">
        <v>25</v>
      </c>
      <c r="K5550" t="s">
        <v>3833</v>
      </c>
      <c r="L5550" t="s">
        <v>4691</v>
      </c>
    </row>
    <row r="5551" spans="1:12" x14ac:dyDescent="0.35">
      <c r="A5551" t="s">
        <v>7987</v>
      </c>
      <c r="B5551" t="s">
        <v>42</v>
      </c>
      <c r="C5551" t="s">
        <v>42</v>
      </c>
      <c r="D5551" t="s">
        <v>3834</v>
      </c>
      <c r="E5551">
        <v>5</v>
      </c>
      <c r="F5551" t="s">
        <v>3849</v>
      </c>
      <c r="G5551">
        <v>5</v>
      </c>
      <c r="H5551" t="s">
        <v>3855</v>
      </c>
      <c r="I5551">
        <v>25</v>
      </c>
      <c r="J5551" t="s">
        <v>25</v>
      </c>
      <c r="K5551" t="s">
        <v>3825</v>
      </c>
      <c r="L5551" t="s">
        <v>4524</v>
      </c>
    </row>
    <row r="5552" spans="1:12" x14ac:dyDescent="0.35">
      <c r="A5552" t="s">
        <v>4564</v>
      </c>
      <c r="B5552" t="s">
        <v>3825</v>
      </c>
      <c r="C5552" t="s">
        <v>3826</v>
      </c>
      <c r="D5552" t="s">
        <v>3851</v>
      </c>
      <c r="E5552">
        <v>4</v>
      </c>
      <c r="F5552" t="s">
        <v>3879</v>
      </c>
      <c r="G5552">
        <v>4</v>
      </c>
      <c r="H5552" t="s">
        <v>3874</v>
      </c>
      <c r="I5552">
        <v>16</v>
      </c>
      <c r="J5552" t="s">
        <v>16</v>
      </c>
      <c r="K5552" t="s">
        <v>3833</v>
      </c>
      <c r="L5552" t="s">
        <v>4159</v>
      </c>
    </row>
    <row r="5553" spans="1:12" x14ac:dyDescent="0.35">
      <c r="A5553" t="s">
        <v>4565</v>
      </c>
      <c r="B5553" t="s">
        <v>3833</v>
      </c>
      <c r="C5553" t="s">
        <v>42</v>
      </c>
      <c r="D5553" t="s">
        <v>3827</v>
      </c>
      <c r="E5553">
        <v>3</v>
      </c>
      <c r="F5553" t="s">
        <v>3849</v>
      </c>
      <c r="G5553">
        <v>5</v>
      </c>
      <c r="H5553" t="s">
        <v>3835</v>
      </c>
      <c r="I5553">
        <v>15</v>
      </c>
      <c r="J5553" t="s">
        <v>3833</v>
      </c>
      <c r="K5553" t="s">
        <v>26</v>
      </c>
      <c r="L5553" t="s">
        <v>4085</v>
      </c>
    </row>
    <row r="5554" spans="1:12" x14ac:dyDescent="0.35">
      <c r="A5554" t="s">
        <v>7988</v>
      </c>
      <c r="B5554" t="s">
        <v>47</v>
      </c>
      <c r="C5554" t="s">
        <v>47</v>
      </c>
      <c r="D5554" t="s">
        <v>3834</v>
      </c>
      <c r="E5554">
        <v>5</v>
      </c>
      <c r="F5554" t="s">
        <v>3879</v>
      </c>
      <c r="G5554">
        <v>4</v>
      </c>
      <c r="H5554" t="s">
        <v>3880</v>
      </c>
      <c r="I5554">
        <v>20</v>
      </c>
      <c r="J5554" t="s">
        <v>36</v>
      </c>
      <c r="K5554" t="s">
        <v>3833</v>
      </c>
      <c r="L5554" t="s">
        <v>4792</v>
      </c>
    </row>
    <row r="5555" spans="1:12" x14ac:dyDescent="0.35">
      <c r="A5555" t="s">
        <v>2173</v>
      </c>
      <c r="B5555" t="s">
        <v>15</v>
      </c>
      <c r="C5555" t="s">
        <v>15</v>
      </c>
      <c r="D5555" t="s">
        <v>3838</v>
      </c>
      <c r="E5555">
        <v>2</v>
      </c>
      <c r="F5555" t="s">
        <v>3825</v>
      </c>
      <c r="G5555">
        <v>2</v>
      </c>
      <c r="H5555" t="s">
        <v>3879</v>
      </c>
      <c r="I5555">
        <v>4</v>
      </c>
      <c r="J5555" t="s">
        <v>16</v>
      </c>
      <c r="K5555" t="s">
        <v>26</v>
      </c>
      <c r="L5555" t="s">
        <v>4036</v>
      </c>
    </row>
    <row r="5556" spans="1:12" x14ac:dyDescent="0.35">
      <c r="A5556" t="s">
        <v>2174</v>
      </c>
      <c r="B5556" t="s">
        <v>15</v>
      </c>
      <c r="C5556" t="s">
        <v>15</v>
      </c>
      <c r="D5556" t="s">
        <v>3834</v>
      </c>
      <c r="E5556">
        <v>5</v>
      </c>
      <c r="F5556" t="s">
        <v>3842</v>
      </c>
      <c r="G5556">
        <v>2</v>
      </c>
      <c r="H5556" t="s">
        <v>3843</v>
      </c>
      <c r="I5556">
        <v>10</v>
      </c>
      <c r="J5556" t="s">
        <v>25</v>
      </c>
      <c r="K5556" t="s">
        <v>17</v>
      </c>
      <c r="L5556" t="s">
        <v>4293</v>
      </c>
    </row>
    <row r="5557" spans="1:12" x14ac:dyDescent="0.35">
      <c r="A5557" t="s">
        <v>7989</v>
      </c>
      <c r="B5557" t="s">
        <v>31</v>
      </c>
      <c r="C5557" t="s">
        <v>31</v>
      </c>
      <c r="D5557" t="s">
        <v>3838</v>
      </c>
      <c r="E5557">
        <v>2</v>
      </c>
      <c r="F5557" t="s">
        <v>3846</v>
      </c>
      <c r="G5557">
        <v>1</v>
      </c>
      <c r="H5557" t="s">
        <v>3842</v>
      </c>
      <c r="I5557">
        <v>2</v>
      </c>
      <c r="J5557" t="s">
        <v>3825</v>
      </c>
      <c r="K5557" t="s">
        <v>3833</v>
      </c>
      <c r="L5557" t="s">
        <v>4119</v>
      </c>
    </row>
    <row r="5558" spans="1:12" x14ac:dyDescent="0.35">
      <c r="A5558" t="s">
        <v>2175</v>
      </c>
      <c r="B5558" t="s">
        <v>58</v>
      </c>
      <c r="C5558" t="s">
        <v>58</v>
      </c>
      <c r="D5558" t="s">
        <v>3834</v>
      </c>
      <c r="E5558">
        <v>5</v>
      </c>
      <c r="F5558" t="s">
        <v>3879</v>
      </c>
      <c r="G5558">
        <v>4</v>
      </c>
      <c r="H5558" t="s">
        <v>3880</v>
      </c>
      <c r="I5558">
        <v>20</v>
      </c>
      <c r="J5558" t="s">
        <v>16</v>
      </c>
      <c r="K5558" t="s">
        <v>17</v>
      </c>
      <c r="L5558" t="s">
        <v>3861</v>
      </c>
    </row>
    <row r="5559" spans="1:12" x14ac:dyDescent="0.35">
      <c r="A5559" t="s">
        <v>2176</v>
      </c>
      <c r="B5559" t="s">
        <v>31</v>
      </c>
      <c r="C5559" t="s">
        <v>31</v>
      </c>
      <c r="D5559" t="s">
        <v>3851</v>
      </c>
      <c r="E5559">
        <v>4</v>
      </c>
      <c r="F5559" t="s">
        <v>3846</v>
      </c>
      <c r="G5559">
        <v>1</v>
      </c>
      <c r="H5559" t="s">
        <v>3879</v>
      </c>
      <c r="I5559">
        <v>4</v>
      </c>
      <c r="J5559" t="s">
        <v>25</v>
      </c>
      <c r="K5559" t="s">
        <v>26</v>
      </c>
      <c r="L5559" t="s">
        <v>4719</v>
      </c>
    </row>
    <row r="5560" spans="1:12" x14ac:dyDescent="0.35">
      <c r="A5560" t="s">
        <v>7990</v>
      </c>
      <c r="B5560" t="s">
        <v>24</v>
      </c>
      <c r="C5560" t="s">
        <v>24</v>
      </c>
      <c r="D5560" t="s">
        <v>3827</v>
      </c>
      <c r="E5560">
        <v>3</v>
      </c>
      <c r="F5560" t="s">
        <v>3828</v>
      </c>
      <c r="G5560">
        <v>3</v>
      </c>
      <c r="H5560" t="s">
        <v>3829</v>
      </c>
      <c r="I5560">
        <v>9</v>
      </c>
      <c r="J5560" t="s">
        <v>3825</v>
      </c>
      <c r="K5560" t="s">
        <v>26</v>
      </c>
      <c r="L5560" t="s">
        <v>4038</v>
      </c>
    </row>
    <row r="5561" spans="1:12" x14ac:dyDescent="0.35">
      <c r="A5561" t="s">
        <v>2177</v>
      </c>
      <c r="B5561" t="s">
        <v>15</v>
      </c>
      <c r="C5561" t="s">
        <v>15</v>
      </c>
      <c r="D5561" t="s">
        <v>3858</v>
      </c>
      <c r="E5561">
        <v>1</v>
      </c>
      <c r="F5561" t="s">
        <v>3842</v>
      </c>
      <c r="G5561">
        <v>2</v>
      </c>
      <c r="H5561" t="s">
        <v>3842</v>
      </c>
      <c r="I5561">
        <v>2</v>
      </c>
      <c r="J5561" t="s">
        <v>25</v>
      </c>
      <c r="K5561" t="s">
        <v>17</v>
      </c>
      <c r="L5561" t="s">
        <v>4416</v>
      </c>
    </row>
    <row r="5562" spans="1:12" x14ac:dyDescent="0.35">
      <c r="A5562" t="s">
        <v>7991</v>
      </c>
      <c r="B5562" t="s">
        <v>58</v>
      </c>
      <c r="C5562" t="s">
        <v>58</v>
      </c>
      <c r="D5562" t="s">
        <v>3851</v>
      </c>
      <c r="E5562">
        <v>4</v>
      </c>
      <c r="F5562" t="s">
        <v>3879</v>
      </c>
      <c r="G5562">
        <v>4</v>
      </c>
      <c r="H5562" t="s">
        <v>3874</v>
      </c>
      <c r="I5562">
        <v>16</v>
      </c>
      <c r="J5562" t="s">
        <v>25</v>
      </c>
      <c r="K5562" t="s">
        <v>3833</v>
      </c>
      <c r="L5562" t="s">
        <v>4362</v>
      </c>
    </row>
    <row r="5563" spans="1:12" x14ac:dyDescent="0.35">
      <c r="A5563" t="s">
        <v>7992</v>
      </c>
      <c r="B5563" t="s">
        <v>24</v>
      </c>
      <c r="C5563" t="s">
        <v>24</v>
      </c>
      <c r="D5563" t="s">
        <v>3834</v>
      </c>
      <c r="E5563">
        <v>5</v>
      </c>
      <c r="F5563" t="s">
        <v>3828</v>
      </c>
      <c r="G5563">
        <v>3</v>
      </c>
      <c r="H5563" t="s">
        <v>3835</v>
      </c>
      <c r="I5563">
        <v>15</v>
      </c>
      <c r="J5563" t="s">
        <v>3833</v>
      </c>
      <c r="K5563" t="s">
        <v>3833</v>
      </c>
      <c r="L5563" t="s">
        <v>3989</v>
      </c>
    </row>
    <row r="5564" spans="1:12" x14ac:dyDescent="0.35">
      <c r="A5564" t="s">
        <v>2178</v>
      </c>
      <c r="B5564" t="s">
        <v>47</v>
      </c>
      <c r="C5564" t="s">
        <v>47</v>
      </c>
      <c r="D5564" t="s">
        <v>3838</v>
      </c>
      <c r="E5564">
        <v>2</v>
      </c>
      <c r="F5564" t="s">
        <v>3879</v>
      </c>
      <c r="G5564">
        <v>4</v>
      </c>
      <c r="H5564" t="s">
        <v>3883</v>
      </c>
      <c r="I5564">
        <v>8</v>
      </c>
      <c r="J5564" t="s">
        <v>25</v>
      </c>
      <c r="K5564" t="s">
        <v>26</v>
      </c>
      <c r="L5564" t="s">
        <v>4468</v>
      </c>
    </row>
    <row r="5565" spans="1:12" x14ac:dyDescent="0.35">
      <c r="A5565" t="s">
        <v>7993</v>
      </c>
      <c r="B5565" t="s">
        <v>50</v>
      </c>
      <c r="C5565" t="s">
        <v>50</v>
      </c>
      <c r="D5565" t="s">
        <v>3834</v>
      </c>
      <c r="E5565">
        <v>5</v>
      </c>
      <c r="F5565" t="s">
        <v>3828</v>
      </c>
      <c r="G5565">
        <v>3</v>
      </c>
      <c r="H5565" t="s">
        <v>3835</v>
      </c>
      <c r="I5565">
        <v>15</v>
      </c>
      <c r="J5565" t="s">
        <v>16</v>
      </c>
      <c r="K5565" t="s">
        <v>3833</v>
      </c>
      <c r="L5565" t="s">
        <v>4143</v>
      </c>
    </row>
    <row r="5566" spans="1:12" x14ac:dyDescent="0.35">
      <c r="A5566" t="s">
        <v>7994</v>
      </c>
      <c r="B5566" t="s">
        <v>47</v>
      </c>
      <c r="C5566" t="s">
        <v>47</v>
      </c>
      <c r="D5566" t="s">
        <v>3827</v>
      </c>
      <c r="E5566">
        <v>3</v>
      </c>
      <c r="F5566" t="s">
        <v>3879</v>
      </c>
      <c r="G5566">
        <v>4</v>
      </c>
      <c r="H5566" t="s">
        <v>3852</v>
      </c>
      <c r="I5566">
        <v>12</v>
      </c>
      <c r="J5566" t="s">
        <v>3833</v>
      </c>
      <c r="K5566" t="s">
        <v>26</v>
      </c>
      <c r="L5566" t="s">
        <v>4055</v>
      </c>
    </row>
    <row r="5567" spans="1:12" x14ac:dyDescent="0.35">
      <c r="A5567" t="s">
        <v>7995</v>
      </c>
      <c r="B5567" t="s">
        <v>31</v>
      </c>
      <c r="C5567" t="s">
        <v>31</v>
      </c>
      <c r="D5567" t="s">
        <v>3834</v>
      </c>
      <c r="E5567">
        <v>5</v>
      </c>
      <c r="F5567" t="s">
        <v>3846</v>
      </c>
      <c r="G5567">
        <v>1</v>
      </c>
      <c r="H5567" t="s">
        <v>3849</v>
      </c>
      <c r="I5567">
        <v>5</v>
      </c>
      <c r="J5567" t="s">
        <v>25</v>
      </c>
      <c r="K5567" t="s">
        <v>3830</v>
      </c>
      <c r="L5567" t="s">
        <v>4130</v>
      </c>
    </row>
    <row r="5568" spans="1:12" x14ac:dyDescent="0.35">
      <c r="A5568" t="s">
        <v>2179</v>
      </c>
      <c r="B5568" t="s">
        <v>31</v>
      </c>
      <c r="C5568" t="s">
        <v>31</v>
      </c>
      <c r="D5568" t="s">
        <v>3851</v>
      </c>
      <c r="E5568">
        <v>4</v>
      </c>
      <c r="F5568" t="s">
        <v>3846</v>
      </c>
      <c r="G5568">
        <v>1</v>
      </c>
      <c r="H5568" t="s">
        <v>3879</v>
      </c>
      <c r="I5568">
        <v>4</v>
      </c>
      <c r="J5568" t="s">
        <v>16</v>
      </c>
      <c r="K5568" t="s">
        <v>17</v>
      </c>
      <c r="L5568" t="s">
        <v>5078</v>
      </c>
    </row>
    <row r="5569" spans="1:12" x14ac:dyDescent="0.35">
      <c r="A5569" t="s">
        <v>7996</v>
      </c>
      <c r="B5569" t="s">
        <v>42</v>
      </c>
      <c r="C5569" t="s">
        <v>42</v>
      </c>
      <c r="D5569" t="s">
        <v>3825</v>
      </c>
      <c r="E5569">
        <v>2</v>
      </c>
      <c r="F5569" t="s">
        <v>3849</v>
      </c>
      <c r="G5569">
        <v>5</v>
      </c>
      <c r="H5569" t="s">
        <v>3843</v>
      </c>
      <c r="I5569">
        <v>10</v>
      </c>
      <c r="J5569" t="s">
        <v>3833</v>
      </c>
      <c r="K5569" t="s">
        <v>17</v>
      </c>
      <c r="L5569" t="s">
        <v>4166</v>
      </c>
    </row>
    <row r="5570" spans="1:12" x14ac:dyDescent="0.35">
      <c r="A5570" t="s">
        <v>7997</v>
      </c>
      <c r="B5570" t="s">
        <v>50</v>
      </c>
      <c r="C5570" t="s">
        <v>50</v>
      </c>
      <c r="D5570" t="s">
        <v>3833</v>
      </c>
      <c r="E5570">
        <v>3</v>
      </c>
      <c r="F5570" t="s">
        <v>3828</v>
      </c>
      <c r="G5570">
        <v>3</v>
      </c>
      <c r="H5570" t="s">
        <v>3829</v>
      </c>
      <c r="I5570">
        <v>9</v>
      </c>
      <c r="J5570" t="s">
        <v>16</v>
      </c>
      <c r="K5570" t="s">
        <v>3833</v>
      </c>
      <c r="L5570" t="s">
        <v>3969</v>
      </c>
    </row>
    <row r="5571" spans="1:12" x14ac:dyDescent="0.35">
      <c r="A5571" t="s">
        <v>2180</v>
      </c>
      <c r="B5571" t="s">
        <v>31</v>
      </c>
      <c r="C5571" t="s">
        <v>31</v>
      </c>
      <c r="D5571" t="s">
        <v>3834</v>
      </c>
      <c r="E5571">
        <v>5</v>
      </c>
      <c r="F5571" t="s">
        <v>3846</v>
      </c>
      <c r="G5571">
        <v>1</v>
      </c>
      <c r="H5571" t="s">
        <v>3849</v>
      </c>
      <c r="I5571">
        <v>5</v>
      </c>
      <c r="J5571" t="s">
        <v>16</v>
      </c>
      <c r="K5571" t="s">
        <v>17</v>
      </c>
      <c r="L5571" t="s">
        <v>4727</v>
      </c>
    </row>
    <row r="5572" spans="1:12" x14ac:dyDescent="0.35">
      <c r="A5572" t="s">
        <v>2181</v>
      </c>
      <c r="B5572" t="s">
        <v>3825</v>
      </c>
      <c r="C5572" t="s">
        <v>31</v>
      </c>
      <c r="D5572" t="s">
        <v>3851</v>
      </c>
      <c r="E5572">
        <v>4</v>
      </c>
      <c r="F5572" t="s">
        <v>3846</v>
      </c>
      <c r="G5572">
        <v>1</v>
      </c>
      <c r="H5572" t="s">
        <v>3879</v>
      </c>
      <c r="I5572">
        <v>4</v>
      </c>
      <c r="J5572" t="s">
        <v>25</v>
      </c>
      <c r="K5572" t="s">
        <v>17</v>
      </c>
      <c r="L5572" t="s">
        <v>3861</v>
      </c>
    </row>
    <row r="5573" spans="1:12" x14ac:dyDescent="0.35">
      <c r="A5573" t="s">
        <v>2182</v>
      </c>
      <c r="B5573" t="s">
        <v>31</v>
      </c>
      <c r="C5573" t="s">
        <v>31</v>
      </c>
      <c r="D5573" t="s">
        <v>3858</v>
      </c>
      <c r="E5573">
        <v>1</v>
      </c>
      <c r="F5573" t="s">
        <v>3846</v>
      </c>
      <c r="G5573">
        <v>1</v>
      </c>
      <c r="H5573" t="s">
        <v>3846</v>
      </c>
      <c r="I5573">
        <v>1</v>
      </c>
      <c r="J5573" t="s">
        <v>25</v>
      </c>
      <c r="K5573" t="s">
        <v>26</v>
      </c>
      <c r="L5573" t="s">
        <v>4524</v>
      </c>
    </row>
    <row r="5574" spans="1:12" x14ac:dyDescent="0.35">
      <c r="A5574" t="s">
        <v>2183</v>
      </c>
      <c r="B5574" t="s">
        <v>42</v>
      </c>
      <c r="C5574" t="s">
        <v>42</v>
      </c>
      <c r="D5574" t="s">
        <v>3851</v>
      </c>
      <c r="E5574">
        <v>4</v>
      </c>
      <c r="F5574" t="s">
        <v>3849</v>
      </c>
      <c r="G5574">
        <v>5</v>
      </c>
      <c r="H5574" t="s">
        <v>3880</v>
      </c>
      <c r="I5574">
        <v>20</v>
      </c>
      <c r="J5574" t="s">
        <v>36</v>
      </c>
      <c r="K5574" t="s">
        <v>17</v>
      </c>
      <c r="L5574" t="s">
        <v>4015</v>
      </c>
    </row>
    <row r="5575" spans="1:12" x14ac:dyDescent="0.35">
      <c r="A5575" t="s">
        <v>2184</v>
      </c>
      <c r="B5575" t="s">
        <v>42</v>
      </c>
      <c r="C5575" t="s">
        <v>42</v>
      </c>
      <c r="D5575" t="s">
        <v>3827</v>
      </c>
      <c r="E5575">
        <v>3</v>
      </c>
      <c r="F5575" t="s">
        <v>3849</v>
      </c>
      <c r="G5575">
        <v>5</v>
      </c>
      <c r="H5575" t="s">
        <v>3835</v>
      </c>
      <c r="I5575">
        <v>15</v>
      </c>
      <c r="J5575" t="s">
        <v>36</v>
      </c>
      <c r="K5575" t="s">
        <v>26</v>
      </c>
      <c r="L5575" t="s">
        <v>5702</v>
      </c>
    </row>
    <row r="5576" spans="1:12" x14ac:dyDescent="0.35">
      <c r="A5576" t="s">
        <v>2185</v>
      </c>
      <c r="B5576" t="s">
        <v>24</v>
      </c>
      <c r="C5576" t="s">
        <v>24</v>
      </c>
      <c r="D5576" t="s">
        <v>3838</v>
      </c>
      <c r="E5576">
        <v>2</v>
      </c>
      <c r="F5576" t="s">
        <v>3828</v>
      </c>
      <c r="G5576">
        <v>3</v>
      </c>
      <c r="H5576" t="s">
        <v>3902</v>
      </c>
      <c r="I5576">
        <v>6</v>
      </c>
      <c r="J5576" t="s">
        <v>36</v>
      </c>
      <c r="K5576" t="s">
        <v>17</v>
      </c>
      <c r="L5576" t="s">
        <v>3937</v>
      </c>
    </row>
    <row r="5577" spans="1:12" x14ac:dyDescent="0.35">
      <c r="A5577" t="s">
        <v>7998</v>
      </c>
      <c r="B5577" t="s">
        <v>24</v>
      </c>
      <c r="C5577" t="s">
        <v>24</v>
      </c>
      <c r="D5577" t="s">
        <v>3825</v>
      </c>
      <c r="E5577">
        <v>3</v>
      </c>
      <c r="F5577" t="s">
        <v>3828</v>
      </c>
      <c r="G5577">
        <v>3</v>
      </c>
      <c r="H5577" t="s">
        <v>3829</v>
      </c>
      <c r="I5577">
        <v>9</v>
      </c>
      <c r="J5577" t="s">
        <v>3833</v>
      </c>
      <c r="K5577" t="s">
        <v>3833</v>
      </c>
      <c r="L5577" t="s">
        <v>4418</v>
      </c>
    </row>
    <row r="5578" spans="1:12" x14ac:dyDescent="0.35">
      <c r="A5578" t="s">
        <v>4566</v>
      </c>
      <c r="B5578" t="s">
        <v>3825</v>
      </c>
      <c r="C5578" t="s">
        <v>3826</v>
      </c>
      <c r="D5578" t="s">
        <v>3838</v>
      </c>
      <c r="E5578">
        <v>2</v>
      </c>
      <c r="F5578" t="s">
        <v>3879</v>
      </c>
      <c r="G5578">
        <v>4</v>
      </c>
      <c r="H5578" t="s">
        <v>3883</v>
      </c>
      <c r="I5578">
        <v>8</v>
      </c>
      <c r="J5578" t="s">
        <v>16</v>
      </c>
      <c r="K5578" t="s">
        <v>26</v>
      </c>
      <c r="L5578" t="s">
        <v>4070</v>
      </c>
    </row>
    <row r="5579" spans="1:12" x14ac:dyDescent="0.35">
      <c r="A5579" t="s">
        <v>7999</v>
      </c>
      <c r="B5579" t="s">
        <v>84</v>
      </c>
      <c r="C5579" t="s">
        <v>84</v>
      </c>
      <c r="D5579" t="s">
        <v>3827</v>
      </c>
      <c r="E5579">
        <v>3</v>
      </c>
      <c r="F5579" t="s">
        <v>3839</v>
      </c>
      <c r="G5579">
        <v>1.5</v>
      </c>
      <c r="H5579" t="s">
        <v>4060</v>
      </c>
      <c r="I5579">
        <v>4.5</v>
      </c>
      <c r="J5579" t="s">
        <v>3833</v>
      </c>
      <c r="K5579" t="s">
        <v>17</v>
      </c>
      <c r="L5579" t="s">
        <v>4628</v>
      </c>
    </row>
    <row r="5580" spans="1:12" x14ac:dyDescent="0.35">
      <c r="A5580" t="s">
        <v>8000</v>
      </c>
      <c r="B5580" t="s">
        <v>50</v>
      </c>
      <c r="C5580" t="s">
        <v>50</v>
      </c>
      <c r="D5580" t="s">
        <v>3827</v>
      </c>
      <c r="E5580">
        <v>3</v>
      </c>
      <c r="F5580" t="s">
        <v>3828</v>
      </c>
      <c r="G5580">
        <v>3</v>
      </c>
      <c r="H5580" t="s">
        <v>3829</v>
      </c>
      <c r="I5580">
        <v>9</v>
      </c>
      <c r="J5580" t="s">
        <v>25</v>
      </c>
      <c r="K5580" t="s">
        <v>3825</v>
      </c>
      <c r="L5580" t="s">
        <v>4003</v>
      </c>
    </row>
    <row r="5581" spans="1:12" x14ac:dyDescent="0.35">
      <c r="A5581" t="s">
        <v>2186</v>
      </c>
      <c r="B5581" t="s">
        <v>84</v>
      </c>
      <c r="C5581" t="s">
        <v>84</v>
      </c>
      <c r="D5581" t="s">
        <v>3858</v>
      </c>
      <c r="E5581">
        <v>1</v>
      </c>
      <c r="F5581" t="s">
        <v>3839</v>
      </c>
      <c r="G5581">
        <v>1.5</v>
      </c>
      <c r="H5581" t="s">
        <v>3839</v>
      </c>
      <c r="I5581">
        <v>1.5</v>
      </c>
      <c r="J5581" t="s">
        <v>25</v>
      </c>
      <c r="K5581" t="s">
        <v>26</v>
      </c>
      <c r="L5581" t="s">
        <v>4069</v>
      </c>
    </row>
    <row r="5582" spans="1:12" x14ac:dyDescent="0.35">
      <c r="A5582" t="s">
        <v>4567</v>
      </c>
      <c r="B5582" t="s">
        <v>3830</v>
      </c>
      <c r="C5582" t="s">
        <v>3826</v>
      </c>
      <c r="D5582" t="s">
        <v>3834</v>
      </c>
      <c r="E5582">
        <v>5</v>
      </c>
      <c r="F5582" t="s">
        <v>3879</v>
      </c>
      <c r="G5582">
        <v>4</v>
      </c>
      <c r="H5582" t="s">
        <v>3880</v>
      </c>
      <c r="I5582">
        <v>20</v>
      </c>
      <c r="J5582" t="s">
        <v>36</v>
      </c>
      <c r="K5582" t="s">
        <v>17</v>
      </c>
      <c r="L5582" t="s">
        <v>4080</v>
      </c>
    </row>
    <row r="5583" spans="1:12" x14ac:dyDescent="0.35">
      <c r="A5583" t="s">
        <v>2187</v>
      </c>
      <c r="B5583" t="s">
        <v>42</v>
      </c>
      <c r="C5583" t="s">
        <v>42</v>
      </c>
      <c r="D5583" t="s">
        <v>3827</v>
      </c>
      <c r="E5583">
        <v>3</v>
      </c>
      <c r="F5583" t="s">
        <v>3849</v>
      </c>
      <c r="G5583">
        <v>5</v>
      </c>
      <c r="H5583" t="s">
        <v>3835</v>
      </c>
      <c r="I5583">
        <v>15</v>
      </c>
      <c r="J5583" t="s">
        <v>36</v>
      </c>
      <c r="K5583" t="s">
        <v>26</v>
      </c>
      <c r="L5583" t="s">
        <v>4134</v>
      </c>
    </row>
    <row r="5584" spans="1:12" x14ac:dyDescent="0.35">
      <c r="A5584" t="s">
        <v>8001</v>
      </c>
      <c r="B5584" t="s">
        <v>58</v>
      </c>
      <c r="C5584" t="s">
        <v>58</v>
      </c>
      <c r="D5584" t="s">
        <v>3851</v>
      </c>
      <c r="E5584">
        <v>4</v>
      </c>
      <c r="F5584" t="s">
        <v>3833</v>
      </c>
      <c r="G5584">
        <v>4</v>
      </c>
      <c r="H5584" t="s">
        <v>3874</v>
      </c>
      <c r="I5584">
        <v>16</v>
      </c>
      <c r="J5584" t="s">
        <v>36</v>
      </c>
      <c r="K5584" t="s">
        <v>3833</v>
      </c>
      <c r="L5584" t="s">
        <v>4936</v>
      </c>
    </row>
    <row r="5585" spans="1:12" x14ac:dyDescent="0.35">
      <c r="A5585" t="s">
        <v>2188</v>
      </c>
      <c r="B5585" t="s">
        <v>31</v>
      </c>
      <c r="C5585" t="s">
        <v>31</v>
      </c>
      <c r="D5585" t="s">
        <v>3827</v>
      </c>
      <c r="E5585">
        <v>3</v>
      </c>
      <c r="F5585" t="s">
        <v>3846</v>
      </c>
      <c r="G5585">
        <v>1</v>
      </c>
      <c r="H5585" t="s">
        <v>3828</v>
      </c>
      <c r="I5585">
        <v>3</v>
      </c>
      <c r="J5585" t="s">
        <v>36</v>
      </c>
      <c r="K5585" t="s">
        <v>17</v>
      </c>
      <c r="L5585" t="s">
        <v>3840</v>
      </c>
    </row>
    <row r="5586" spans="1:12" x14ac:dyDescent="0.35">
      <c r="A5586" t="s">
        <v>2189</v>
      </c>
      <c r="B5586" t="s">
        <v>50</v>
      </c>
      <c r="C5586" t="s">
        <v>50</v>
      </c>
      <c r="D5586" t="s">
        <v>3827</v>
      </c>
      <c r="E5586">
        <v>3</v>
      </c>
      <c r="F5586" t="s">
        <v>3828</v>
      </c>
      <c r="G5586">
        <v>3</v>
      </c>
      <c r="H5586" t="s">
        <v>3829</v>
      </c>
      <c r="I5586">
        <v>9</v>
      </c>
      <c r="J5586" t="s">
        <v>36</v>
      </c>
      <c r="K5586" t="s">
        <v>17</v>
      </c>
      <c r="L5586" t="s">
        <v>4576</v>
      </c>
    </row>
    <row r="5587" spans="1:12" x14ac:dyDescent="0.35">
      <c r="A5587" t="s">
        <v>8002</v>
      </c>
      <c r="B5587" t="s">
        <v>15</v>
      </c>
      <c r="C5587" t="s">
        <v>15</v>
      </c>
      <c r="D5587" t="s">
        <v>3827</v>
      </c>
      <c r="E5587">
        <v>3</v>
      </c>
      <c r="F5587" t="s">
        <v>3842</v>
      </c>
      <c r="G5587">
        <v>2</v>
      </c>
      <c r="H5587" t="s">
        <v>3902</v>
      </c>
      <c r="I5587">
        <v>6</v>
      </c>
      <c r="J5587" t="s">
        <v>3833</v>
      </c>
      <c r="K5587" t="s">
        <v>17</v>
      </c>
      <c r="L5587" t="s">
        <v>3912</v>
      </c>
    </row>
    <row r="5588" spans="1:12" x14ac:dyDescent="0.35">
      <c r="A5588" t="s">
        <v>2190</v>
      </c>
      <c r="B5588" t="s">
        <v>84</v>
      </c>
      <c r="C5588" t="s">
        <v>84</v>
      </c>
      <c r="D5588" t="s">
        <v>3827</v>
      </c>
      <c r="E5588">
        <v>3</v>
      </c>
      <c r="F5588" t="s">
        <v>3839</v>
      </c>
      <c r="G5588">
        <v>1.5</v>
      </c>
      <c r="H5588" t="s">
        <v>4060</v>
      </c>
      <c r="I5588">
        <v>4.5</v>
      </c>
      <c r="J5588" t="s">
        <v>25</v>
      </c>
      <c r="K5588" t="s">
        <v>17</v>
      </c>
      <c r="L5588" t="s">
        <v>3877</v>
      </c>
    </row>
    <row r="5589" spans="1:12" x14ac:dyDescent="0.35">
      <c r="A5589" t="s">
        <v>2191</v>
      </c>
      <c r="B5589" t="s">
        <v>58</v>
      </c>
      <c r="C5589" t="s">
        <v>58</v>
      </c>
      <c r="D5589" t="s">
        <v>3838</v>
      </c>
      <c r="E5589">
        <v>2</v>
      </c>
      <c r="F5589" t="s">
        <v>3879</v>
      </c>
      <c r="G5589">
        <v>4</v>
      </c>
      <c r="H5589" t="s">
        <v>3883</v>
      </c>
      <c r="I5589">
        <v>8</v>
      </c>
      <c r="J5589" t="s">
        <v>16</v>
      </c>
      <c r="K5589" t="s">
        <v>26</v>
      </c>
      <c r="L5589" t="s">
        <v>4831</v>
      </c>
    </row>
    <row r="5590" spans="1:12" x14ac:dyDescent="0.35">
      <c r="A5590" t="s">
        <v>8003</v>
      </c>
      <c r="B5590" t="s">
        <v>31</v>
      </c>
      <c r="C5590" t="s">
        <v>31</v>
      </c>
      <c r="D5590" t="s">
        <v>3858</v>
      </c>
      <c r="E5590">
        <v>1</v>
      </c>
      <c r="F5590" t="s">
        <v>3846</v>
      </c>
      <c r="G5590">
        <v>1</v>
      </c>
      <c r="H5590" t="s">
        <v>3846</v>
      </c>
      <c r="I5590">
        <v>1</v>
      </c>
      <c r="J5590" t="s">
        <v>3833</v>
      </c>
      <c r="K5590" t="s">
        <v>3833</v>
      </c>
      <c r="L5590" t="s">
        <v>4211</v>
      </c>
    </row>
    <row r="5591" spans="1:12" x14ac:dyDescent="0.35">
      <c r="A5591" t="s">
        <v>8004</v>
      </c>
      <c r="B5591" t="s">
        <v>50</v>
      </c>
      <c r="C5591" t="s">
        <v>50</v>
      </c>
      <c r="D5591" t="s">
        <v>3858</v>
      </c>
      <c r="E5591">
        <v>1</v>
      </c>
      <c r="F5591" t="s">
        <v>3828</v>
      </c>
      <c r="G5591">
        <v>3</v>
      </c>
      <c r="H5591" t="s">
        <v>3828</v>
      </c>
      <c r="I5591">
        <v>3</v>
      </c>
      <c r="J5591" t="s">
        <v>3833</v>
      </c>
      <c r="K5591" t="s">
        <v>17</v>
      </c>
      <c r="L5591" t="s">
        <v>3898</v>
      </c>
    </row>
    <row r="5592" spans="1:12" x14ac:dyDescent="0.35">
      <c r="A5592" t="s">
        <v>4568</v>
      </c>
      <c r="B5592" t="s">
        <v>3830</v>
      </c>
      <c r="C5592" t="s">
        <v>15</v>
      </c>
      <c r="D5592" t="s">
        <v>3838</v>
      </c>
      <c r="E5592">
        <v>2</v>
      </c>
      <c r="F5592" t="s">
        <v>3842</v>
      </c>
      <c r="G5592">
        <v>2</v>
      </c>
      <c r="H5592" t="s">
        <v>3879</v>
      </c>
      <c r="I5592">
        <v>4</v>
      </c>
      <c r="J5592" t="s">
        <v>3833</v>
      </c>
      <c r="K5592" t="s">
        <v>3833</v>
      </c>
      <c r="L5592" t="s">
        <v>4137</v>
      </c>
    </row>
    <row r="5593" spans="1:12" x14ac:dyDescent="0.35">
      <c r="A5593" t="s">
        <v>2192</v>
      </c>
      <c r="B5593" t="s">
        <v>42</v>
      </c>
      <c r="C5593" t="s">
        <v>42</v>
      </c>
      <c r="D5593" t="s">
        <v>3827</v>
      </c>
      <c r="E5593">
        <v>3</v>
      </c>
      <c r="F5593" t="s">
        <v>3849</v>
      </c>
      <c r="G5593">
        <v>5</v>
      </c>
      <c r="H5593" t="s">
        <v>3835</v>
      </c>
      <c r="I5593">
        <v>15</v>
      </c>
      <c r="J5593" t="s">
        <v>16</v>
      </c>
      <c r="K5593" t="s">
        <v>17</v>
      </c>
      <c r="L5593" t="s">
        <v>4422</v>
      </c>
    </row>
    <row r="5594" spans="1:12" x14ac:dyDescent="0.35">
      <c r="A5594" t="s">
        <v>2193</v>
      </c>
      <c r="B5594" t="s">
        <v>15</v>
      </c>
      <c r="C5594" t="s">
        <v>15</v>
      </c>
      <c r="D5594" t="s">
        <v>3851</v>
      </c>
      <c r="E5594">
        <v>4</v>
      </c>
      <c r="F5594" t="s">
        <v>3842</v>
      </c>
      <c r="G5594">
        <v>2</v>
      </c>
      <c r="H5594" t="s">
        <v>3883</v>
      </c>
      <c r="I5594">
        <v>8</v>
      </c>
      <c r="J5594" t="s">
        <v>16</v>
      </c>
      <c r="K5594" t="s">
        <v>17</v>
      </c>
      <c r="L5594" t="s">
        <v>4544</v>
      </c>
    </row>
    <row r="5595" spans="1:12" x14ac:dyDescent="0.35">
      <c r="A5595" t="s">
        <v>2194</v>
      </c>
      <c r="B5595" t="s">
        <v>47</v>
      </c>
      <c r="C5595" t="s">
        <v>47</v>
      </c>
      <c r="D5595" t="s">
        <v>3825</v>
      </c>
      <c r="E5595">
        <v>1</v>
      </c>
      <c r="F5595" t="s">
        <v>3879</v>
      </c>
      <c r="G5595">
        <v>4</v>
      </c>
      <c r="H5595" t="s">
        <v>3879</v>
      </c>
      <c r="I5595">
        <v>4</v>
      </c>
      <c r="J5595" t="s">
        <v>16</v>
      </c>
      <c r="K5595" t="s">
        <v>26</v>
      </c>
      <c r="L5595" t="s">
        <v>4405</v>
      </c>
    </row>
    <row r="5596" spans="1:12" x14ac:dyDescent="0.35">
      <c r="A5596" t="s">
        <v>8005</v>
      </c>
      <c r="B5596" t="s">
        <v>15</v>
      </c>
      <c r="C5596" t="s">
        <v>15</v>
      </c>
      <c r="D5596" t="s">
        <v>3858</v>
      </c>
      <c r="E5596">
        <v>1</v>
      </c>
      <c r="F5596" t="s">
        <v>3842</v>
      </c>
      <c r="G5596">
        <v>2</v>
      </c>
      <c r="H5596" t="s">
        <v>3842</v>
      </c>
      <c r="I5596">
        <v>2</v>
      </c>
      <c r="J5596" t="s">
        <v>36</v>
      </c>
      <c r="K5596" t="s">
        <v>3833</v>
      </c>
      <c r="L5596" t="s">
        <v>4539</v>
      </c>
    </row>
    <row r="5597" spans="1:12" x14ac:dyDescent="0.35">
      <c r="A5597" t="s">
        <v>2195</v>
      </c>
      <c r="B5597" t="s">
        <v>24</v>
      </c>
      <c r="C5597" t="s">
        <v>24</v>
      </c>
      <c r="D5597" t="s">
        <v>3830</v>
      </c>
      <c r="E5597">
        <v>2</v>
      </c>
      <c r="F5597" t="s">
        <v>3828</v>
      </c>
      <c r="G5597">
        <v>3</v>
      </c>
      <c r="H5597" t="s">
        <v>3902</v>
      </c>
      <c r="I5597">
        <v>6</v>
      </c>
      <c r="J5597" t="s">
        <v>36</v>
      </c>
      <c r="K5597" t="s">
        <v>17</v>
      </c>
      <c r="L5597" t="s">
        <v>4130</v>
      </c>
    </row>
    <row r="5598" spans="1:12" x14ac:dyDescent="0.35">
      <c r="A5598" t="s">
        <v>8006</v>
      </c>
      <c r="B5598" t="s">
        <v>84</v>
      </c>
      <c r="C5598" t="s">
        <v>84</v>
      </c>
      <c r="D5598" t="s">
        <v>3858</v>
      </c>
      <c r="E5598">
        <v>1</v>
      </c>
      <c r="F5598" t="s">
        <v>3839</v>
      </c>
      <c r="G5598">
        <v>1.5</v>
      </c>
      <c r="H5598" t="s">
        <v>3839</v>
      </c>
      <c r="I5598">
        <v>1.5</v>
      </c>
      <c r="J5598" t="s">
        <v>3833</v>
      </c>
      <c r="K5598" t="s">
        <v>17</v>
      </c>
      <c r="L5598" t="s">
        <v>4563</v>
      </c>
    </row>
    <row r="5599" spans="1:12" x14ac:dyDescent="0.35">
      <c r="A5599" t="s">
        <v>8007</v>
      </c>
      <c r="B5599" t="s">
        <v>42</v>
      </c>
      <c r="C5599" t="s">
        <v>42</v>
      </c>
      <c r="D5599" t="s">
        <v>3825</v>
      </c>
      <c r="E5599">
        <v>3</v>
      </c>
      <c r="F5599" t="s">
        <v>3849</v>
      </c>
      <c r="G5599">
        <v>5</v>
      </c>
      <c r="H5599" t="s">
        <v>3835</v>
      </c>
      <c r="I5599">
        <v>15</v>
      </c>
      <c r="J5599" t="s">
        <v>3833</v>
      </c>
      <c r="K5599" t="s">
        <v>3833</v>
      </c>
      <c r="L5599" t="s">
        <v>4382</v>
      </c>
    </row>
    <row r="5600" spans="1:12" x14ac:dyDescent="0.35">
      <c r="A5600" t="s">
        <v>8008</v>
      </c>
      <c r="B5600" t="s">
        <v>15</v>
      </c>
      <c r="C5600" t="s">
        <v>15</v>
      </c>
      <c r="D5600" t="s">
        <v>3838</v>
      </c>
      <c r="E5600">
        <v>2</v>
      </c>
      <c r="F5600" t="s">
        <v>3842</v>
      </c>
      <c r="G5600">
        <v>2</v>
      </c>
      <c r="H5600" t="s">
        <v>3879</v>
      </c>
      <c r="I5600">
        <v>4</v>
      </c>
      <c r="J5600" t="s">
        <v>3833</v>
      </c>
      <c r="K5600" t="s">
        <v>17</v>
      </c>
      <c r="L5600" t="s">
        <v>5254</v>
      </c>
    </row>
    <row r="5601" spans="1:12" x14ac:dyDescent="0.35">
      <c r="A5601" t="s">
        <v>8009</v>
      </c>
      <c r="B5601" t="s">
        <v>15</v>
      </c>
      <c r="C5601" t="s">
        <v>15</v>
      </c>
      <c r="D5601" t="s">
        <v>3834</v>
      </c>
      <c r="E5601">
        <v>5</v>
      </c>
      <c r="F5601" t="s">
        <v>3842</v>
      </c>
      <c r="G5601">
        <v>2</v>
      </c>
      <c r="H5601" t="s">
        <v>3843</v>
      </c>
      <c r="I5601">
        <v>10</v>
      </c>
      <c r="J5601" t="s">
        <v>16</v>
      </c>
      <c r="K5601" t="s">
        <v>3833</v>
      </c>
      <c r="L5601" t="s">
        <v>4444</v>
      </c>
    </row>
    <row r="5602" spans="1:12" x14ac:dyDescent="0.35">
      <c r="A5602" t="s">
        <v>8010</v>
      </c>
      <c r="B5602" t="s">
        <v>84</v>
      </c>
      <c r="C5602" t="s">
        <v>84</v>
      </c>
      <c r="D5602" t="s">
        <v>3851</v>
      </c>
      <c r="E5602">
        <v>4</v>
      </c>
      <c r="F5602" t="s">
        <v>3839</v>
      </c>
      <c r="G5602">
        <v>1.5</v>
      </c>
      <c r="H5602" t="s">
        <v>3902</v>
      </c>
      <c r="I5602">
        <v>6</v>
      </c>
      <c r="J5602" t="s">
        <v>3833</v>
      </c>
      <c r="K5602" t="s">
        <v>3833</v>
      </c>
      <c r="L5602" t="s">
        <v>3831</v>
      </c>
    </row>
    <row r="5603" spans="1:12" x14ac:dyDescent="0.35">
      <c r="A5603" t="s">
        <v>8011</v>
      </c>
      <c r="B5603" t="s">
        <v>50</v>
      </c>
      <c r="C5603" t="s">
        <v>50</v>
      </c>
      <c r="D5603" t="s">
        <v>3838</v>
      </c>
      <c r="E5603">
        <v>2</v>
      </c>
      <c r="F5603" t="s">
        <v>3828</v>
      </c>
      <c r="G5603">
        <v>3</v>
      </c>
      <c r="H5603" t="s">
        <v>3902</v>
      </c>
      <c r="I5603">
        <v>6</v>
      </c>
      <c r="J5603" t="s">
        <v>3833</v>
      </c>
      <c r="K5603" t="s">
        <v>26</v>
      </c>
      <c r="L5603" t="s">
        <v>3987</v>
      </c>
    </row>
    <row r="5604" spans="1:12" x14ac:dyDescent="0.35">
      <c r="A5604" t="s">
        <v>8012</v>
      </c>
      <c r="B5604" t="s">
        <v>31</v>
      </c>
      <c r="C5604" t="s">
        <v>31</v>
      </c>
      <c r="D5604" t="s">
        <v>3851</v>
      </c>
      <c r="E5604">
        <v>4</v>
      </c>
      <c r="F5604" t="s">
        <v>3846</v>
      </c>
      <c r="G5604">
        <v>1</v>
      </c>
      <c r="H5604" t="s">
        <v>3879</v>
      </c>
      <c r="I5604">
        <v>4</v>
      </c>
      <c r="J5604" t="s">
        <v>36</v>
      </c>
      <c r="K5604" t="s">
        <v>3833</v>
      </c>
      <c r="L5604" t="s">
        <v>3836</v>
      </c>
    </row>
    <row r="5605" spans="1:12" x14ac:dyDescent="0.35">
      <c r="A5605" t="s">
        <v>8013</v>
      </c>
      <c r="B5605" t="s">
        <v>24</v>
      </c>
      <c r="C5605" t="s">
        <v>24</v>
      </c>
      <c r="D5605" t="s">
        <v>3851</v>
      </c>
      <c r="E5605">
        <v>4</v>
      </c>
      <c r="F5605" t="s">
        <v>3828</v>
      </c>
      <c r="G5605">
        <v>3</v>
      </c>
      <c r="H5605" t="s">
        <v>3852</v>
      </c>
      <c r="I5605">
        <v>12</v>
      </c>
      <c r="J5605" t="s">
        <v>3825</v>
      </c>
      <c r="K5605" t="s">
        <v>3833</v>
      </c>
      <c r="L5605" t="s">
        <v>4674</v>
      </c>
    </row>
    <row r="5606" spans="1:12" x14ac:dyDescent="0.35">
      <c r="A5606" t="s">
        <v>2196</v>
      </c>
      <c r="B5606" t="s">
        <v>31</v>
      </c>
      <c r="C5606" t="s">
        <v>31</v>
      </c>
      <c r="D5606" t="s">
        <v>3827</v>
      </c>
      <c r="E5606">
        <v>3</v>
      </c>
      <c r="F5606" t="s">
        <v>3846</v>
      </c>
      <c r="G5606">
        <v>1</v>
      </c>
      <c r="H5606" t="s">
        <v>3828</v>
      </c>
      <c r="I5606">
        <v>3</v>
      </c>
      <c r="J5606" t="s">
        <v>25</v>
      </c>
      <c r="K5606" t="s">
        <v>26</v>
      </c>
      <c r="L5606" t="s">
        <v>4631</v>
      </c>
    </row>
    <row r="5607" spans="1:12" x14ac:dyDescent="0.35">
      <c r="A5607" t="s">
        <v>8014</v>
      </c>
      <c r="B5607" t="s">
        <v>84</v>
      </c>
      <c r="C5607" t="s">
        <v>84</v>
      </c>
      <c r="D5607" t="s">
        <v>3838</v>
      </c>
      <c r="E5607">
        <v>2</v>
      </c>
      <c r="F5607" t="s">
        <v>3839</v>
      </c>
      <c r="G5607">
        <v>1.5</v>
      </c>
      <c r="H5607" t="s">
        <v>3828</v>
      </c>
      <c r="I5607">
        <v>3</v>
      </c>
      <c r="J5607" t="s">
        <v>25</v>
      </c>
      <c r="K5607" t="s">
        <v>3833</v>
      </c>
      <c r="L5607" t="s">
        <v>4418</v>
      </c>
    </row>
    <row r="5608" spans="1:12" x14ac:dyDescent="0.35">
      <c r="A5608" t="s">
        <v>8015</v>
      </c>
      <c r="B5608" t="s">
        <v>50</v>
      </c>
      <c r="C5608" t="s">
        <v>50</v>
      </c>
      <c r="D5608" t="s">
        <v>3838</v>
      </c>
      <c r="E5608">
        <v>2</v>
      </c>
      <c r="F5608" t="s">
        <v>3828</v>
      </c>
      <c r="G5608">
        <v>3</v>
      </c>
      <c r="H5608" t="s">
        <v>3830</v>
      </c>
      <c r="I5608">
        <v>6</v>
      </c>
      <c r="J5608" t="s">
        <v>3830</v>
      </c>
      <c r="K5608" t="s">
        <v>26</v>
      </c>
      <c r="L5608" t="s">
        <v>4688</v>
      </c>
    </row>
    <row r="5609" spans="1:12" x14ac:dyDescent="0.35">
      <c r="A5609" t="s">
        <v>8016</v>
      </c>
      <c r="B5609" t="s">
        <v>58</v>
      </c>
      <c r="C5609" t="s">
        <v>58</v>
      </c>
      <c r="D5609" t="s">
        <v>3827</v>
      </c>
      <c r="E5609">
        <v>3</v>
      </c>
      <c r="F5609" t="s">
        <v>3879</v>
      </c>
      <c r="G5609">
        <v>4</v>
      </c>
      <c r="H5609" t="s">
        <v>3852</v>
      </c>
      <c r="I5609">
        <v>12</v>
      </c>
      <c r="J5609" t="s">
        <v>3833</v>
      </c>
      <c r="K5609" t="s">
        <v>3833</v>
      </c>
      <c r="L5609" t="s">
        <v>5702</v>
      </c>
    </row>
    <row r="5610" spans="1:12" x14ac:dyDescent="0.35">
      <c r="A5610" t="s">
        <v>2197</v>
      </c>
      <c r="B5610" t="s">
        <v>58</v>
      </c>
      <c r="C5610" t="s">
        <v>58</v>
      </c>
      <c r="D5610" t="s">
        <v>3827</v>
      </c>
      <c r="E5610">
        <v>3</v>
      </c>
      <c r="F5610" t="s">
        <v>3879</v>
      </c>
      <c r="G5610">
        <v>4</v>
      </c>
      <c r="H5610" t="s">
        <v>3852</v>
      </c>
      <c r="I5610">
        <v>12</v>
      </c>
      <c r="J5610" t="s">
        <v>25</v>
      </c>
      <c r="K5610" t="s">
        <v>26</v>
      </c>
      <c r="L5610" t="s">
        <v>4433</v>
      </c>
    </row>
    <row r="5611" spans="1:12" x14ac:dyDescent="0.35">
      <c r="A5611" t="s">
        <v>2198</v>
      </c>
      <c r="B5611" t="s">
        <v>42</v>
      </c>
      <c r="C5611" t="s">
        <v>42</v>
      </c>
      <c r="D5611" t="s">
        <v>3825</v>
      </c>
      <c r="E5611">
        <v>2</v>
      </c>
      <c r="F5611" t="s">
        <v>3849</v>
      </c>
      <c r="G5611">
        <v>5</v>
      </c>
      <c r="H5611" t="s">
        <v>3843</v>
      </c>
      <c r="I5611">
        <v>10</v>
      </c>
      <c r="J5611" t="s">
        <v>36</v>
      </c>
      <c r="K5611" t="s">
        <v>17</v>
      </c>
      <c r="L5611" t="s">
        <v>4526</v>
      </c>
    </row>
    <row r="5612" spans="1:12" x14ac:dyDescent="0.35">
      <c r="A5612" t="s">
        <v>8017</v>
      </c>
      <c r="B5612" t="s">
        <v>58</v>
      </c>
      <c r="C5612" t="s">
        <v>58</v>
      </c>
      <c r="D5612" t="s">
        <v>3838</v>
      </c>
      <c r="E5612">
        <v>2</v>
      </c>
      <c r="F5612" t="s">
        <v>3879</v>
      </c>
      <c r="G5612">
        <v>4</v>
      </c>
      <c r="H5612" t="s">
        <v>3883</v>
      </c>
      <c r="I5612">
        <v>8</v>
      </c>
      <c r="J5612" t="s">
        <v>3833</v>
      </c>
      <c r="K5612" t="s">
        <v>26</v>
      </c>
      <c r="L5612" t="s">
        <v>3893</v>
      </c>
    </row>
    <row r="5613" spans="1:12" x14ac:dyDescent="0.35">
      <c r="A5613" t="s">
        <v>2199</v>
      </c>
      <c r="B5613" t="s">
        <v>58</v>
      </c>
      <c r="C5613" t="s">
        <v>58</v>
      </c>
      <c r="D5613" t="s">
        <v>3851</v>
      </c>
      <c r="E5613">
        <v>4</v>
      </c>
      <c r="F5613" t="s">
        <v>3825</v>
      </c>
      <c r="G5613">
        <v>4</v>
      </c>
      <c r="H5613" t="s">
        <v>3874</v>
      </c>
      <c r="I5613">
        <v>16</v>
      </c>
      <c r="J5613" t="s">
        <v>16</v>
      </c>
      <c r="K5613" t="s">
        <v>17</v>
      </c>
      <c r="L5613" t="s">
        <v>4078</v>
      </c>
    </row>
    <row r="5614" spans="1:12" x14ac:dyDescent="0.35">
      <c r="A5614" t="s">
        <v>8018</v>
      </c>
      <c r="B5614" t="s">
        <v>15</v>
      </c>
      <c r="C5614" t="s">
        <v>15</v>
      </c>
      <c r="D5614" t="s">
        <v>3827</v>
      </c>
      <c r="E5614">
        <v>3</v>
      </c>
      <c r="F5614" t="s">
        <v>3842</v>
      </c>
      <c r="G5614">
        <v>2</v>
      </c>
      <c r="H5614" t="s">
        <v>3902</v>
      </c>
      <c r="I5614">
        <v>6</v>
      </c>
      <c r="J5614" t="s">
        <v>25</v>
      </c>
      <c r="K5614" t="s">
        <v>3833</v>
      </c>
      <c r="L5614" t="s">
        <v>3989</v>
      </c>
    </row>
    <row r="5615" spans="1:12" x14ac:dyDescent="0.35">
      <c r="A5615" t="s">
        <v>2200</v>
      </c>
      <c r="B5615" t="s">
        <v>58</v>
      </c>
      <c r="C5615" t="s">
        <v>58</v>
      </c>
      <c r="D5615" t="s">
        <v>3851</v>
      </c>
      <c r="E5615">
        <v>4</v>
      </c>
      <c r="F5615" t="s">
        <v>3879</v>
      </c>
      <c r="G5615">
        <v>4</v>
      </c>
      <c r="H5615" t="s">
        <v>3874</v>
      </c>
      <c r="I5615">
        <v>16</v>
      </c>
      <c r="J5615" t="s">
        <v>16</v>
      </c>
      <c r="K5615" t="s">
        <v>17</v>
      </c>
      <c r="L5615" t="s">
        <v>3926</v>
      </c>
    </row>
    <row r="5616" spans="1:12" x14ac:dyDescent="0.35">
      <c r="A5616" t="s">
        <v>8019</v>
      </c>
      <c r="B5616" t="s">
        <v>31</v>
      </c>
      <c r="C5616" t="s">
        <v>31</v>
      </c>
      <c r="D5616" t="s">
        <v>3851</v>
      </c>
      <c r="E5616">
        <v>4</v>
      </c>
      <c r="F5616" t="s">
        <v>3846</v>
      </c>
      <c r="G5616">
        <v>1</v>
      </c>
      <c r="H5616" t="s">
        <v>3879</v>
      </c>
      <c r="I5616">
        <v>4</v>
      </c>
      <c r="J5616" t="s">
        <v>16</v>
      </c>
      <c r="K5616" t="s">
        <v>3830</v>
      </c>
      <c r="L5616" t="s">
        <v>4083</v>
      </c>
    </row>
    <row r="5617" spans="1:12" x14ac:dyDescent="0.35">
      <c r="A5617" t="s">
        <v>8020</v>
      </c>
      <c r="B5617" t="s">
        <v>47</v>
      </c>
      <c r="C5617" t="s">
        <v>47</v>
      </c>
      <c r="D5617" t="s">
        <v>3827</v>
      </c>
      <c r="E5617">
        <v>3</v>
      </c>
      <c r="F5617" t="s">
        <v>3879</v>
      </c>
      <c r="G5617">
        <v>4</v>
      </c>
      <c r="H5617" t="s">
        <v>3852</v>
      </c>
      <c r="I5617">
        <v>12</v>
      </c>
      <c r="J5617" t="s">
        <v>3825</v>
      </c>
      <c r="K5617" t="s">
        <v>3833</v>
      </c>
      <c r="L5617" t="s">
        <v>4268</v>
      </c>
    </row>
    <row r="5618" spans="1:12" x14ac:dyDescent="0.35">
      <c r="A5618" t="s">
        <v>2201</v>
      </c>
      <c r="B5618" t="s">
        <v>15</v>
      </c>
      <c r="C5618" t="s">
        <v>15</v>
      </c>
      <c r="D5618" t="s">
        <v>3858</v>
      </c>
      <c r="E5618">
        <v>1</v>
      </c>
      <c r="F5618" t="s">
        <v>3842</v>
      </c>
      <c r="G5618">
        <v>2</v>
      </c>
      <c r="H5618" t="s">
        <v>3842</v>
      </c>
      <c r="I5618">
        <v>2</v>
      </c>
      <c r="J5618" t="s">
        <v>36</v>
      </c>
      <c r="K5618" t="s">
        <v>26</v>
      </c>
      <c r="L5618" t="s">
        <v>4925</v>
      </c>
    </row>
    <row r="5619" spans="1:12" x14ac:dyDescent="0.35">
      <c r="A5619" t="s">
        <v>8021</v>
      </c>
      <c r="B5619" t="s">
        <v>47</v>
      </c>
      <c r="C5619" t="s">
        <v>47</v>
      </c>
      <c r="D5619" t="s">
        <v>3838</v>
      </c>
      <c r="E5619">
        <v>2</v>
      </c>
      <c r="F5619" t="s">
        <v>3879</v>
      </c>
      <c r="G5619">
        <v>4</v>
      </c>
      <c r="H5619" t="s">
        <v>3883</v>
      </c>
      <c r="I5619">
        <v>8</v>
      </c>
      <c r="J5619" t="s">
        <v>3833</v>
      </c>
      <c r="K5619" t="s">
        <v>3830</v>
      </c>
      <c r="L5619" t="s">
        <v>4346</v>
      </c>
    </row>
    <row r="5620" spans="1:12" x14ac:dyDescent="0.35">
      <c r="A5620" t="s">
        <v>8022</v>
      </c>
      <c r="B5620" t="s">
        <v>84</v>
      </c>
      <c r="C5620" t="s">
        <v>84</v>
      </c>
      <c r="D5620" t="s">
        <v>3838</v>
      </c>
      <c r="E5620">
        <v>2</v>
      </c>
      <c r="F5620" t="s">
        <v>3839</v>
      </c>
      <c r="G5620">
        <v>1.5</v>
      </c>
      <c r="H5620" t="s">
        <v>3828</v>
      </c>
      <c r="I5620">
        <v>3</v>
      </c>
      <c r="J5620" t="s">
        <v>36</v>
      </c>
      <c r="K5620" t="s">
        <v>3833</v>
      </c>
      <c r="L5620" t="s">
        <v>3830</v>
      </c>
    </row>
    <row r="5621" spans="1:12" x14ac:dyDescent="0.35">
      <c r="A5621" t="s">
        <v>4569</v>
      </c>
      <c r="B5621" t="s">
        <v>3830</v>
      </c>
      <c r="C5621" t="s">
        <v>15</v>
      </c>
      <c r="D5621" t="s">
        <v>3825</v>
      </c>
      <c r="E5621">
        <v>5</v>
      </c>
      <c r="F5621" t="s">
        <v>3842</v>
      </c>
      <c r="G5621">
        <v>2</v>
      </c>
      <c r="H5621" t="s">
        <v>3843</v>
      </c>
      <c r="I5621">
        <v>10</v>
      </c>
      <c r="J5621" t="s">
        <v>3833</v>
      </c>
      <c r="K5621" t="s">
        <v>26</v>
      </c>
      <c r="L5621" t="s">
        <v>4307</v>
      </c>
    </row>
    <row r="5622" spans="1:12" x14ac:dyDescent="0.35">
      <c r="A5622" t="s">
        <v>2202</v>
      </c>
      <c r="B5622" t="s">
        <v>15</v>
      </c>
      <c r="C5622" t="s">
        <v>15</v>
      </c>
      <c r="D5622" t="s">
        <v>3858</v>
      </c>
      <c r="E5622">
        <v>1</v>
      </c>
      <c r="F5622" t="s">
        <v>3842</v>
      </c>
      <c r="G5622">
        <v>2</v>
      </c>
      <c r="H5622" t="s">
        <v>3842</v>
      </c>
      <c r="I5622">
        <v>2</v>
      </c>
      <c r="J5622" t="s">
        <v>16</v>
      </c>
      <c r="K5622" t="s">
        <v>26</v>
      </c>
      <c r="L5622" t="s">
        <v>4599</v>
      </c>
    </row>
    <row r="5623" spans="1:12" x14ac:dyDescent="0.35">
      <c r="A5623" t="s">
        <v>8023</v>
      </c>
      <c r="B5623" t="s">
        <v>31</v>
      </c>
      <c r="C5623" t="s">
        <v>31</v>
      </c>
      <c r="D5623" t="s">
        <v>3851</v>
      </c>
      <c r="E5623">
        <v>4</v>
      </c>
      <c r="F5623" t="s">
        <v>3846</v>
      </c>
      <c r="G5623">
        <v>1</v>
      </c>
      <c r="H5623" t="s">
        <v>3879</v>
      </c>
      <c r="I5623">
        <v>4</v>
      </c>
      <c r="J5623" t="s">
        <v>3830</v>
      </c>
      <c r="K5623" t="s">
        <v>3825</v>
      </c>
      <c r="L5623" t="s">
        <v>4364</v>
      </c>
    </row>
    <row r="5624" spans="1:12" x14ac:dyDescent="0.35">
      <c r="A5624" t="s">
        <v>8024</v>
      </c>
      <c r="B5624" t="s">
        <v>24</v>
      </c>
      <c r="C5624" t="s">
        <v>24</v>
      </c>
      <c r="D5624" t="s">
        <v>3851</v>
      </c>
      <c r="E5624">
        <v>4</v>
      </c>
      <c r="F5624" t="s">
        <v>3828</v>
      </c>
      <c r="G5624">
        <v>3</v>
      </c>
      <c r="H5624" t="s">
        <v>3852</v>
      </c>
      <c r="I5624">
        <v>12</v>
      </c>
      <c r="J5624" t="s">
        <v>36</v>
      </c>
      <c r="K5624" t="s">
        <v>3833</v>
      </c>
      <c r="L5624" t="s">
        <v>4214</v>
      </c>
    </row>
    <row r="5625" spans="1:12" x14ac:dyDescent="0.35">
      <c r="A5625" t="s">
        <v>8025</v>
      </c>
      <c r="B5625" t="s">
        <v>58</v>
      </c>
      <c r="C5625" t="s">
        <v>58</v>
      </c>
      <c r="D5625" t="s">
        <v>3834</v>
      </c>
      <c r="E5625">
        <v>5</v>
      </c>
      <c r="F5625" t="s">
        <v>3879</v>
      </c>
      <c r="G5625">
        <v>4</v>
      </c>
      <c r="H5625" t="s">
        <v>3880</v>
      </c>
      <c r="I5625">
        <v>20</v>
      </c>
      <c r="J5625" t="s">
        <v>25</v>
      </c>
      <c r="K5625" t="s">
        <v>3833</v>
      </c>
      <c r="L5625" t="s">
        <v>4085</v>
      </c>
    </row>
    <row r="5626" spans="1:12" x14ac:dyDescent="0.35">
      <c r="A5626" t="s">
        <v>2203</v>
      </c>
      <c r="B5626" t="s">
        <v>58</v>
      </c>
      <c r="C5626" t="s">
        <v>58</v>
      </c>
      <c r="D5626" t="s">
        <v>3851</v>
      </c>
      <c r="E5626">
        <v>4</v>
      </c>
      <c r="F5626" t="s">
        <v>3830</v>
      </c>
      <c r="G5626">
        <v>4</v>
      </c>
      <c r="H5626" t="s">
        <v>3874</v>
      </c>
      <c r="I5626">
        <v>16</v>
      </c>
      <c r="J5626" t="s">
        <v>16</v>
      </c>
      <c r="K5626" t="s">
        <v>26</v>
      </c>
      <c r="L5626" t="s">
        <v>3929</v>
      </c>
    </row>
    <row r="5627" spans="1:12" x14ac:dyDescent="0.35">
      <c r="A5627" t="s">
        <v>2204</v>
      </c>
      <c r="B5627" t="s">
        <v>50</v>
      </c>
      <c r="C5627" t="s">
        <v>50</v>
      </c>
      <c r="D5627" t="s">
        <v>3838</v>
      </c>
      <c r="E5627">
        <v>2</v>
      </c>
      <c r="F5627" t="s">
        <v>3828</v>
      </c>
      <c r="G5627">
        <v>3</v>
      </c>
      <c r="H5627" t="s">
        <v>3902</v>
      </c>
      <c r="I5627">
        <v>6</v>
      </c>
      <c r="J5627" t="s">
        <v>16</v>
      </c>
      <c r="K5627" t="s">
        <v>17</v>
      </c>
      <c r="L5627" t="s">
        <v>4362</v>
      </c>
    </row>
    <row r="5628" spans="1:12" x14ac:dyDescent="0.35">
      <c r="A5628" t="s">
        <v>8026</v>
      </c>
      <c r="B5628" t="s">
        <v>84</v>
      </c>
      <c r="C5628" t="s">
        <v>84</v>
      </c>
      <c r="D5628" t="s">
        <v>3851</v>
      </c>
      <c r="E5628">
        <v>4</v>
      </c>
      <c r="F5628" t="s">
        <v>3839</v>
      </c>
      <c r="G5628">
        <v>1.5</v>
      </c>
      <c r="H5628" t="s">
        <v>3902</v>
      </c>
      <c r="I5628">
        <v>6</v>
      </c>
      <c r="J5628" t="s">
        <v>3833</v>
      </c>
      <c r="K5628" t="s">
        <v>17</v>
      </c>
      <c r="L5628" t="s">
        <v>4708</v>
      </c>
    </row>
    <row r="5629" spans="1:12" x14ac:dyDescent="0.35">
      <c r="A5629" t="s">
        <v>2205</v>
      </c>
      <c r="B5629" t="s">
        <v>47</v>
      </c>
      <c r="C5629" t="s">
        <v>47</v>
      </c>
      <c r="D5629" t="s">
        <v>3851</v>
      </c>
      <c r="E5629">
        <v>4</v>
      </c>
      <c r="F5629" t="s">
        <v>3879</v>
      </c>
      <c r="G5629">
        <v>4</v>
      </c>
      <c r="H5629" t="s">
        <v>3874</v>
      </c>
      <c r="I5629">
        <v>16</v>
      </c>
      <c r="J5629" t="s">
        <v>25</v>
      </c>
      <c r="K5629" t="s">
        <v>26</v>
      </c>
      <c r="L5629" t="s">
        <v>4724</v>
      </c>
    </row>
    <row r="5630" spans="1:12" x14ac:dyDescent="0.35">
      <c r="A5630" t="s">
        <v>4570</v>
      </c>
      <c r="B5630" t="s">
        <v>3825</v>
      </c>
      <c r="C5630" t="s">
        <v>3826</v>
      </c>
      <c r="D5630" t="s">
        <v>3858</v>
      </c>
      <c r="E5630">
        <v>1</v>
      </c>
      <c r="F5630" t="s">
        <v>3828</v>
      </c>
      <c r="G5630">
        <v>3</v>
      </c>
      <c r="H5630" t="s">
        <v>3828</v>
      </c>
      <c r="I5630">
        <v>3</v>
      </c>
      <c r="J5630" t="s">
        <v>25</v>
      </c>
      <c r="K5630" t="s">
        <v>17</v>
      </c>
      <c r="L5630" t="s">
        <v>4284</v>
      </c>
    </row>
    <row r="5631" spans="1:12" x14ac:dyDescent="0.35">
      <c r="A5631" t="s">
        <v>2206</v>
      </c>
      <c r="B5631" t="s">
        <v>84</v>
      </c>
      <c r="C5631" t="s">
        <v>84</v>
      </c>
      <c r="D5631" t="s">
        <v>3838</v>
      </c>
      <c r="E5631">
        <v>2</v>
      </c>
      <c r="F5631" t="s">
        <v>3839</v>
      </c>
      <c r="G5631">
        <v>1.5</v>
      </c>
      <c r="H5631" t="s">
        <v>3828</v>
      </c>
      <c r="I5631">
        <v>3</v>
      </c>
      <c r="J5631" t="s">
        <v>25</v>
      </c>
      <c r="K5631" t="s">
        <v>17</v>
      </c>
      <c r="L5631" t="s">
        <v>3969</v>
      </c>
    </row>
    <row r="5632" spans="1:12" x14ac:dyDescent="0.35">
      <c r="A5632" t="s">
        <v>8027</v>
      </c>
      <c r="B5632" t="s">
        <v>47</v>
      </c>
      <c r="C5632" t="s">
        <v>47</v>
      </c>
      <c r="D5632" t="s">
        <v>3851</v>
      </c>
      <c r="E5632">
        <v>4</v>
      </c>
      <c r="F5632" t="s">
        <v>3879</v>
      </c>
      <c r="G5632">
        <v>4</v>
      </c>
      <c r="H5632" t="s">
        <v>3874</v>
      </c>
      <c r="I5632">
        <v>16</v>
      </c>
      <c r="J5632" t="s">
        <v>3833</v>
      </c>
      <c r="K5632" t="s">
        <v>26</v>
      </c>
      <c r="L5632" t="s">
        <v>4046</v>
      </c>
    </row>
    <row r="5633" spans="1:12" x14ac:dyDescent="0.35">
      <c r="A5633" t="s">
        <v>8028</v>
      </c>
      <c r="B5633" t="s">
        <v>42</v>
      </c>
      <c r="C5633" t="s">
        <v>42</v>
      </c>
      <c r="D5633" t="s">
        <v>3827</v>
      </c>
      <c r="E5633">
        <v>3</v>
      </c>
      <c r="F5633" t="s">
        <v>3849</v>
      </c>
      <c r="G5633">
        <v>5</v>
      </c>
      <c r="H5633" t="s">
        <v>3835</v>
      </c>
      <c r="I5633">
        <v>15</v>
      </c>
      <c r="J5633" t="s">
        <v>16</v>
      </c>
      <c r="K5633" t="s">
        <v>3833</v>
      </c>
      <c r="L5633" t="s">
        <v>4974</v>
      </c>
    </row>
    <row r="5634" spans="1:12" x14ac:dyDescent="0.35">
      <c r="A5634" t="s">
        <v>8029</v>
      </c>
      <c r="B5634" t="s">
        <v>58</v>
      </c>
      <c r="C5634" t="s">
        <v>58</v>
      </c>
      <c r="D5634" t="s">
        <v>3827</v>
      </c>
      <c r="E5634">
        <v>3</v>
      </c>
      <c r="F5634" t="s">
        <v>3879</v>
      </c>
      <c r="G5634">
        <v>4</v>
      </c>
      <c r="H5634" t="s">
        <v>3852</v>
      </c>
      <c r="I5634">
        <v>12</v>
      </c>
      <c r="J5634" t="s">
        <v>3833</v>
      </c>
      <c r="K5634" t="s">
        <v>26</v>
      </c>
      <c r="L5634" t="s">
        <v>3833</v>
      </c>
    </row>
    <row r="5635" spans="1:12" x14ac:dyDescent="0.35">
      <c r="A5635" t="s">
        <v>8030</v>
      </c>
      <c r="B5635" t="s">
        <v>31</v>
      </c>
      <c r="C5635" t="s">
        <v>31</v>
      </c>
      <c r="D5635" t="s">
        <v>3827</v>
      </c>
      <c r="E5635">
        <v>3</v>
      </c>
      <c r="F5635" t="s">
        <v>3846</v>
      </c>
      <c r="G5635">
        <v>1</v>
      </c>
      <c r="H5635" t="s">
        <v>3828</v>
      </c>
      <c r="I5635">
        <v>3</v>
      </c>
      <c r="J5635" t="s">
        <v>3833</v>
      </c>
      <c r="K5635" t="s">
        <v>3833</v>
      </c>
      <c r="L5635" t="s">
        <v>4833</v>
      </c>
    </row>
    <row r="5636" spans="1:12" x14ac:dyDescent="0.35">
      <c r="A5636" t="s">
        <v>2207</v>
      </c>
      <c r="B5636" t="s">
        <v>47</v>
      </c>
      <c r="C5636" t="s">
        <v>47</v>
      </c>
      <c r="D5636" t="s">
        <v>3838</v>
      </c>
      <c r="E5636">
        <v>2</v>
      </c>
      <c r="F5636" t="s">
        <v>3879</v>
      </c>
      <c r="G5636">
        <v>4</v>
      </c>
      <c r="H5636" t="s">
        <v>3830</v>
      </c>
      <c r="I5636">
        <v>8</v>
      </c>
      <c r="J5636" t="s">
        <v>36</v>
      </c>
      <c r="K5636" t="s">
        <v>17</v>
      </c>
      <c r="L5636" t="s">
        <v>4249</v>
      </c>
    </row>
    <row r="5637" spans="1:12" x14ac:dyDescent="0.35">
      <c r="A5637" t="s">
        <v>8031</v>
      </c>
      <c r="B5637" t="s">
        <v>47</v>
      </c>
      <c r="C5637" t="s">
        <v>47</v>
      </c>
      <c r="D5637" t="s">
        <v>3825</v>
      </c>
      <c r="E5637">
        <v>2</v>
      </c>
      <c r="F5637" t="s">
        <v>3879</v>
      </c>
      <c r="G5637">
        <v>4</v>
      </c>
      <c r="H5637" t="s">
        <v>3883</v>
      </c>
      <c r="I5637">
        <v>8</v>
      </c>
      <c r="J5637" t="s">
        <v>25</v>
      </c>
      <c r="K5637" t="s">
        <v>3833</v>
      </c>
      <c r="L5637" t="s">
        <v>4268</v>
      </c>
    </row>
    <row r="5638" spans="1:12" x14ac:dyDescent="0.35">
      <c r="A5638" t="s">
        <v>8032</v>
      </c>
      <c r="B5638" t="s">
        <v>58</v>
      </c>
      <c r="C5638" t="s">
        <v>58</v>
      </c>
      <c r="D5638" t="s">
        <v>3827</v>
      </c>
      <c r="E5638">
        <v>3</v>
      </c>
      <c r="F5638" t="s">
        <v>3833</v>
      </c>
      <c r="G5638">
        <v>4</v>
      </c>
      <c r="H5638" t="s">
        <v>3852</v>
      </c>
      <c r="I5638">
        <v>12</v>
      </c>
      <c r="J5638" t="s">
        <v>36</v>
      </c>
      <c r="K5638" t="s">
        <v>3833</v>
      </c>
      <c r="L5638" t="s">
        <v>4211</v>
      </c>
    </row>
    <row r="5639" spans="1:12" x14ac:dyDescent="0.35">
      <c r="A5639" t="s">
        <v>8033</v>
      </c>
      <c r="B5639" t="s">
        <v>31</v>
      </c>
      <c r="C5639" t="s">
        <v>31</v>
      </c>
      <c r="D5639" t="s">
        <v>3834</v>
      </c>
      <c r="E5639">
        <v>5</v>
      </c>
      <c r="F5639" t="s">
        <v>3846</v>
      </c>
      <c r="G5639">
        <v>1</v>
      </c>
      <c r="H5639" t="s">
        <v>3849</v>
      </c>
      <c r="I5639">
        <v>5</v>
      </c>
      <c r="J5639" t="s">
        <v>3833</v>
      </c>
      <c r="K5639" t="s">
        <v>26</v>
      </c>
      <c r="L5639" t="s">
        <v>4609</v>
      </c>
    </row>
    <row r="5640" spans="1:12" x14ac:dyDescent="0.35">
      <c r="A5640" t="s">
        <v>8034</v>
      </c>
      <c r="B5640" t="s">
        <v>42</v>
      </c>
      <c r="C5640" t="s">
        <v>42</v>
      </c>
      <c r="D5640" t="s">
        <v>3834</v>
      </c>
      <c r="E5640">
        <v>5</v>
      </c>
      <c r="F5640" t="s">
        <v>3849</v>
      </c>
      <c r="G5640">
        <v>5</v>
      </c>
      <c r="H5640" t="s">
        <v>3855</v>
      </c>
      <c r="I5640">
        <v>25</v>
      </c>
      <c r="J5640" t="s">
        <v>3833</v>
      </c>
      <c r="K5640" t="s">
        <v>3833</v>
      </c>
      <c r="L5640" t="s">
        <v>3989</v>
      </c>
    </row>
    <row r="5641" spans="1:12" x14ac:dyDescent="0.35">
      <c r="A5641" t="s">
        <v>8035</v>
      </c>
      <c r="B5641" t="s">
        <v>84</v>
      </c>
      <c r="C5641" t="s">
        <v>84</v>
      </c>
      <c r="D5641" t="s">
        <v>3833</v>
      </c>
      <c r="E5641" t="s">
        <v>3826</v>
      </c>
      <c r="F5641" t="s">
        <v>3830</v>
      </c>
      <c r="G5641" t="s">
        <v>3826</v>
      </c>
      <c r="H5641" t="s">
        <v>3902</v>
      </c>
      <c r="I5641">
        <v>6</v>
      </c>
      <c r="J5641" t="s">
        <v>16</v>
      </c>
      <c r="K5641" t="s">
        <v>3833</v>
      </c>
      <c r="L5641" t="s">
        <v>4666</v>
      </c>
    </row>
    <row r="5642" spans="1:12" x14ac:dyDescent="0.35">
      <c r="A5642" t="s">
        <v>2208</v>
      </c>
      <c r="B5642" t="s">
        <v>84</v>
      </c>
      <c r="C5642" t="s">
        <v>84</v>
      </c>
      <c r="D5642" t="s">
        <v>3834</v>
      </c>
      <c r="E5642">
        <v>5</v>
      </c>
      <c r="F5642" t="s">
        <v>3839</v>
      </c>
      <c r="G5642">
        <v>1.5</v>
      </c>
      <c r="H5642" t="s">
        <v>3899</v>
      </c>
      <c r="I5642">
        <v>7.5</v>
      </c>
      <c r="J5642" t="s">
        <v>36</v>
      </c>
      <c r="K5642" t="s">
        <v>26</v>
      </c>
      <c r="L5642" t="s">
        <v>4740</v>
      </c>
    </row>
    <row r="5643" spans="1:12" x14ac:dyDescent="0.35">
      <c r="A5643" t="s">
        <v>2209</v>
      </c>
      <c r="B5643" t="s">
        <v>58</v>
      </c>
      <c r="C5643" t="s">
        <v>58</v>
      </c>
      <c r="D5643" t="s">
        <v>3838</v>
      </c>
      <c r="E5643">
        <v>2</v>
      </c>
      <c r="F5643" t="s">
        <v>3879</v>
      </c>
      <c r="G5643">
        <v>4</v>
      </c>
      <c r="H5643" t="s">
        <v>3883</v>
      </c>
      <c r="I5643">
        <v>8</v>
      </c>
      <c r="J5643" t="s">
        <v>16</v>
      </c>
      <c r="K5643" t="s">
        <v>26</v>
      </c>
      <c r="L5643" t="s">
        <v>4183</v>
      </c>
    </row>
    <row r="5644" spans="1:12" x14ac:dyDescent="0.35">
      <c r="A5644" t="s">
        <v>4571</v>
      </c>
      <c r="B5644" t="s">
        <v>3833</v>
      </c>
      <c r="C5644" t="s">
        <v>31</v>
      </c>
      <c r="D5644" t="s">
        <v>3838</v>
      </c>
      <c r="E5644">
        <v>2</v>
      </c>
      <c r="F5644" t="s">
        <v>3846</v>
      </c>
      <c r="G5644">
        <v>1</v>
      </c>
      <c r="H5644" t="s">
        <v>3842</v>
      </c>
      <c r="I5644">
        <v>2</v>
      </c>
      <c r="J5644" t="s">
        <v>3833</v>
      </c>
      <c r="K5644" t="s">
        <v>26</v>
      </c>
      <c r="L5644" t="s">
        <v>4178</v>
      </c>
    </row>
    <row r="5645" spans="1:12" x14ac:dyDescent="0.35">
      <c r="A5645" t="s">
        <v>8036</v>
      </c>
      <c r="B5645" t="s">
        <v>84</v>
      </c>
      <c r="C5645" t="s">
        <v>84</v>
      </c>
      <c r="D5645" t="s">
        <v>3838</v>
      </c>
      <c r="E5645">
        <v>2</v>
      </c>
      <c r="F5645" t="s">
        <v>3839</v>
      </c>
      <c r="G5645">
        <v>1.5</v>
      </c>
      <c r="H5645" t="s">
        <v>3828</v>
      </c>
      <c r="I5645">
        <v>3</v>
      </c>
      <c r="J5645" t="s">
        <v>3833</v>
      </c>
      <c r="K5645" t="s">
        <v>17</v>
      </c>
      <c r="L5645" t="s">
        <v>3830</v>
      </c>
    </row>
    <row r="5646" spans="1:12" x14ac:dyDescent="0.35">
      <c r="A5646" t="s">
        <v>2210</v>
      </c>
      <c r="B5646" t="s">
        <v>42</v>
      </c>
      <c r="C5646" t="s">
        <v>42</v>
      </c>
      <c r="D5646" t="s">
        <v>3834</v>
      </c>
      <c r="E5646">
        <v>5</v>
      </c>
      <c r="F5646" t="s">
        <v>3849</v>
      </c>
      <c r="G5646">
        <v>5</v>
      </c>
      <c r="H5646" t="s">
        <v>3855</v>
      </c>
      <c r="I5646">
        <v>25</v>
      </c>
      <c r="J5646" t="s">
        <v>36</v>
      </c>
      <c r="K5646" t="s">
        <v>26</v>
      </c>
      <c r="L5646" t="s">
        <v>3937</v>
      </c>
    </row>
    <row r="5647" spans="1:12" x14ac:dyDescent="0.35">
      <c r="A5647" t="s">
        <v>8037</v>
      </c>
      <c r="B5647" t="s">
        <v>24</v>
      </c>
      <c r="C5647" t="s">
        <v>24</v>
      </c>
      <c r="D5647" t="s">
        <v>3858</v>
      </c>
      <c r="E5647">
        <v>1</v>
      </c>
      <c r="F5647" t="s">
        <v>3828</v>
      </c>
      <c r="G5647">
        <v>3</v>
      </c>
      <c r="H5647" t="s">
        <v>3828</v>
      </c>
      <c r="I5647">
        <v>3</v>
      </c>
      <c r="J5647" t="s">
        <v>3833</v>
      </c>
      <c r="K5647" t="s">
        <v>17</v>
      </c>
      <c r="L5647" t="s">
        <v>4291</v>
      </c>
    </row>
    <row r="5648" spans="1:12" x14ac:dyDescent="0.35">
      <c r="A5648" t="s">
        <v>8038</v>
      </c>
      <c r="B5648" t="s">
        <v>50</v>
      </c>
      <c r="C5648" t="s">
        <v>50</v>
      </c>
      <c r="D5648" t="s">
        <v>3834</v>
      </c>
      <c r="E5648">
        <v>5</v>
      </c>
      <c r="F5648" t="s">
        <v>3828</v>
      </c>
      <c r="G5648">
        <v>3</v>
      </c>
      <c r="H5648" t="s">
        <v>3835</v>
      </c>
      <c r="I5648">
        <v>15</v>
      </c>
      <c r="J5648" t="s">
        <v>3833</v>
      </c>
      <c r="K5648" t="s">
        <v>26</v>
      </c>
      <c r="L5648" t="s">
        <v>4601</v>
      </c>
    </row>
    <row r="5649" spans="1:12" x14ac:dyDescent="0.35">
      <c r="A5649" t="s">
        <v>2211</v>
      </c>
      <c r="B5649" t="s">
        <v>15</v>
      </c>
      <c r="C5649" t="s">
        <v>15</v>
      </c>
      <c r="D5649" t="s">
        <v>3827</v>
      </c>
      <c r="E5649">
        <v>3</v>
      </c>
      <c r="F5649" t="s">
        <v>3833</v>
      </c>
      <c r="G5649">
        <v>2</v>
      </c>
      <c r="H5649" t="s">
        <v>3902</v>
      </c>
      <c r="I5649">
        <v>6</v>
      </c>
      <c r="J5649" t="s">
        <v>16</v>
      </c>
      <c r="K5649" t="s">
        <v>17</v>
      </c>
      <c r="L5649" t="s">
        <v>4066</v>
      </c>
    </row>
    <row r="5650" spans="1:12" x14ac:dyDescent="0.35">
      <c r="A5650" t="s">
        <v>8039</v>
      </c>
      <c r="B5650" t="s">
        <v>42</v>
      </c>
      <c r="C5650" t="s">
        <v>42</v>
      </c>
      <c r="D5650" t="s">
        <v>3851</v>
      </c>
      <c r="E5650">
        <v>4</v>
      </c>
      <c r="F5650" t="s">
        <v>3849</v>
      </c>
      <c r="G5650">
        <v>5</v>
      </c>
      <c r="H5650" t="s">
        <v>3880</v>
      </c>
      <c r="I5650">
        <v>20</v>
      </c>
      <c r="J5650" t="s">
        <v>25</v>
      </c>
      <c r="K5650" t="s">
        <v>3833</v>
      </c>
      <c r="L5650" t="s">
        <v>4961</v>
      </c>
    </row>
    <row r="5651" spans="1:12" x14ac:dyDescent="0.35">
      <c r="A5651" t="s">
        <v>8040</v>
      </c>
      <c r="B5651" t="s">
        <v>15</v>
      </c>
      <c r="C5651" t="s">
        <v>15</v>
      </c>
      <c r="D5651" t="s">
        <v>3851</v>
      </c>
      <c r="E5651">
        <v>4</v>
      </c>
      <c r="F5651" t="s">
        <v>3842</v>
      </c>
      <c r="G5651">
        <v>2</v>
      </c>
      <c r="H5651" t="s">
        <v>3883</v>
      </c>
      <c r="I5651">
        <v>8</v>
      </c>
      <c r="J5651" t="s">
        <v>3833</v>
      </c>
      <c r="K5651" t="s">
        <v>17</v>
      </c>
      <c r="L5651" t="s">
        <v>4792</v>
      </c>
    </row>
    <row r="5652" spans="1:12" x14ac:dyDescent="0.35">
      <c r="A5652" t="s">
        <v>4572</v>
      </c>
      <c r="B5652" t="s">
        <v>3830</v>
      </c>
      <c r="C5652" t="s">
        <v>84</v>
      </c>
      <c r="D5652" t="s">
        <v>3827</v>
      </c>
      <c r="E5652">
        <v>3</v>
      </c>
      <c r="F5652" t="s">
        <v>3839</v>
      </c>
      <c r="G5652">
        <v>1.5</v>
      </c>
      <c r="H5652" t="s">
        <v>4060</v>
      </c>
      <c r="I5652">
        <v>4.5</v>
      </c>
      <c r="J5652" t="s">
        <v>16</v>
      </c>
      <c r="K5652" t="s">
        <v>3833</v>
      </c>
      <c r="L5652" t="s">
        <v>4003</v>
      </c>
    </row>
    <row r="5653" spans="1:12" x14ac:dyDescent="0.35">
      <c r="A5653" t="s">
        <v>8041</v>
      </c>
      <c r="B5653" t="s">
        <v>24</v>
      </c>
      <c r="C5653" t="s">
        <v>24</v>
      </c>
      <c r="D5653" t="s">
        <v>3851</v>
      </c>
      <c r="E5653">
        <v>4</v>
      </c>
      <c r="F5653" t="s">
        <v>3828</v>
      </c>
      <c r="G5653">
        <v>3</v>
      </c>
      <c r="H5653" t="s">
        <v>3852</v>
      </c>
      <c r="I5653">
        <v>12</v>
      </c>
      <c r="J5653" t="s">
        <v>25</v>
      </c>
      <c r="K5653" t="s">
        <v>3833</v>
      </c>
      <c r="L5653" t="s">
        <v>4831</v>
      </c>
    </row>
    <row r="5654" spans="1:12" x14ac:dyDescent="0.35">
      <c r="A5654" t="s">
        <v>8042</v>
      </c>
      <c r="B5654" t="s">
        <v>58</v>
      </c>
      <c r="C5654" t="s">
        <v>58</v>
      </c>
      <c r="D5654" t="s">
        <v>3834</v>
      </c>
      <c r="E5654">
        <v>5</v>
      </c>
      <c r="F5654" t="s">
        <v>3879</v>
      </c>
      <c r="G5654">
        <v>4</v>
      </c>
      <c r="H5654" t="s">
        <v>3880</v>
      </c>
      <c r="I5654">
        <v>20</v>
      </c>
      <c r="J5654" t="s">
        <v>3833</v>
      </c>
      <c r="K5654" t="s">
        <v>3833</v>
      </c>
      <c r="L5654" t="s">
        <v>4296</v>
      </c>
    </row>
    <row r="5655" spans="1:12" x14ac:dyDescent="0.35">
      <c r="A5655" t="s">
        <v>8043</v>
      </c>
      <c r="B5655" t="s">
        <v>24</v>
      </c>
      <c r="C5655" t="s">
        <v>24</v>
      </c>
      <c r="D5655" t="s">
        <v>3838</v>
      </c>
      <c r="E5655">
        <v>2</v>
      </c>
      <c r="F5655" t="s">
        <v>3828</v>
      </c>
      <c r="G5655">
        <v>3</v>
      </c>
      <c r="H5655" t="s">
        <v>3902</v>
      </c>
      <c r="I5655">
        <v>6</v>
      </c>
      <c r="J5655" t="s">
        <v>36</v>
      </c>
      <c r="K5655" t="s">
        <v>3833</v>
      </c>
      <c r="L5655" t="s">
        <v>4324</v>
      </c>
    </row>
    <row r="5656" spans="1:12" x14ac:dyDescent="0.35">
      <c r="A5656" t="s">
        <v>8044</v>
      </c>
      <c r="B5656" t="s">
        <v>42</v>
      </c>
      <c r="C5656" t="s">
        <v>42</v>
      </c>
      <c r="D5656" t="s">
        <v>3851</v>
      </c>
      <c r="E5656">
        <v>4</v>
      </c>
      <c r="F5656" t="s">
        <v>3849</v>
      </c>
      <c r="G5656">
        <v>5</v>
      </c>
      <c r="H5656" t="s">
        <v>3880</v>
      </c>
      <c r="I5656">
        <v>20</v>
      </c>
      <c r="J5656" t="s">
        <v>36</v>
      </c>
      <c r="K5656" t="s">
        <v>3833</v>
      </c>
      <c r="L5656" t="s">
        <v>4035</v>
      </c>
    </row>
    <row r="5657" spans="1:12" x14ac:dyDescent="0.35">
      <c r="A5657" t="s">
        <v>8045</v>
      </c>
      <c r="B5657" t="s">
        <v>47</v>
      </c>
      <c r="C5657" t="s">
        <v>47</v>
      </c>
      <c r="D5657" t="s">
        <v>3827</v>
      </c>
      <c r="E5657">
        <v>3</v>
      </c>
      <c r="F5657" t="s">
        <v>3879</v>
      </c>
      <c r="G5657">
        <v>4</v>
      </c>
      <c r="H5657" t="s">
        <v>3852</v>
      </c>
      <c r="I5657">
        <v>12</v>
      </c>
      <c r="J5657" t="s">
        <v>3825</v>
      </c>
      <c r="K5657" t="s">
        <v>17</v>
      </c>
      <c r="L5657" t="s">
        <v>4446</v>
      </c>
    </row>
    <row r="5658" spans="1:12" x14ac:dyDescent="0.35">
      <c r="A5658" t="s">
        <v>8046</v>
      </c>
      <c r="B5658" t="s">
        <v>50</v>
      </c>
      <c r="C5658" t="s">
        <v>50</v>
      </c>
      <c r="D5658" t="s">
        <v>3827</v>
      </c>
      <c r="E5658">
        <v>3</v>
      </c>
      <c r="F5658" t="s">
        <v>3830</v>
      </c>
      <c r="G5658">
        <v>3</v>
      </c>
      <c r="H5658" t="s">
        <v>3829</v>
      </c>
      <c r="I5658">
        <v>9</v>
      </c>
      <c r="J5658" t="s">
        <v>3833</v>
      </c>
      <c r="K5658" t="s">
        <v>17</v>
      </c>
      <c r="L5658" t="s">
        <v>4514</v>
      </c>
    </row>
    <row r="5659" spans="1:12" x14ac:dyDescent="0.35">
      <c r="A5659" t="s">
        <v>4573</v>
      </c>
      <c r="B5659" t="s">
        <v>3833</v>
      </c>
      <c r="C5659" t="s">
        <v>3826</v>
      </c>
      <c r="D5659" t="s">
        <v>3858</v>
      </c>
      <c r="E5659">
        <v>1</v>
      </c>
      <c r="F5659" t="s">
        <v>3828</v>
      </c>
      <c r="G5659">
        <v>3</v>
      </c>
      <c r="H5659" t="s">
        <v>3828</v>
      </c>
      <c r="I5659">
        <v>3</v>
      </c>
      <c r="J5659" t="s">
        <v>3833</v>
      </c>
      <c r="K5659" t="s">
        <v>26</v>
      </c>
      <c r="L5659" t="s">
        <v>4574</v>
      </c>
    </row>
    <row r="5660" spans="1:12" x14ac:dyDescent="0.35">
      <c r="A5660" t="s">
        <v>8047</v>
      </c>
      <c r="B5660" t="s">
        <v>47</v>
      </c>
      <c r="C5660" t="s">
        <v>47</v>
      </c>
      <c r="D5660" t="s">
        <v>3827</v>
      </c>
      <c r="E5660">
        <v>3</v>
      </c>
      <c r="F5660" t="s">
        <v>3879</v>
      </c>
      <c r="G5660">
        <v>4</v>
      </c>
      <c r="H5660" t="s">
        <v>3852</v>
      </c>
      <c r="I5660">
        <v>12</v>
      </c>
      <c r="J5660" t="s">
        <v>36</v>
      </c>
      <c r="K5660" t="s">
        <v>3833</v>
      </c>
      <c r="L5660" t="s">
        <v>3909</v>
      </c>
    </row>
    <row r="5661" spans="1:12" x14ac:dyDescent="0.35">
      <c r="A5661" t="s">
        <v>8048</v>
      </c>
      <c r="B5661" t="s">
        <v>31</v>
      </c>
      <c r="C5661" t="s">
        <v>31</v>
      </c>
      <c r="D5661" t="s">
        <v>3851</v>
      </c>
      <c r="E5661">
        <v>4</v>
      </c>
      <c r="F5661" t="s">
        <v>3846</v>
      </c>
      <c r="G5661">
        <v>1</v>
      </c>
      <c r="H5661" t="s">
        <v>3879</v>
      </c>
      <c r="I5661">
        <v>4</v>
      </c>
      <c r="J5661" t="s">
        <v>3825</v>
      </c>
      <c r="K5661" t="s">
        <v>26</v>
      </c>
      <c r="L5661" t="s">
        <v>4130</v>
      </c>
    </row>
    <row r="5662" spans="1:12" x14ac:dyDescent="0.35">
      <c r="A5662" t="s">
        <v>8049</v>
      </c>
      <c r="B5662" t="s">
        <v>24</v>
      </c>
      <c r="C5662" t="s">
        <v>24</v>
      </c>
      <c r="D5662" t="s">
        <v>3834</v>
      </c>
      <c r="E5662">
        <v>5</v>
      </c>
      <c r="F5662" t="s">
        <v>3828</v>
      </c>
      <c r="G5662">
        <v>3</v>
      </c>
      <c r="H5662" t="s">
        <v>3835</v>
      </c>
      <c r="I5662">
        <v>15</v>
      </c>
      <c r="J5662" t="s">
        <v>36</v>
      </c>
      <c r="K5662" t="s">
        <v>3833</v>
      </c>
      <c r="L5662" t="s">
        <v>4752</v>
      </c>
    </row>
    <row r="5663" spans="1:12" x14ac:dyDescent="0.35">
      <c r="A5663" t="s">
        <v>4575</v>
      </c>
      <c r="B5663" t="s">
        <v>3825</v>
      </c>
      <c r="C5663" t="s">
        <v>3826</v>
      </c>
      <c r="D5663" t="s">
        <v>3834</v>
      </c>
      <c r="E5663">
        <v>5</v>
      </c>
      <c r="F5663" t="s">
        <v>3879</v>
      </c>
      <c r="G5663">
        <v>4</v>
      </c>
      <c r="H5663" t="s">
        <v>3880</v>
      </c>
      <c r="I5663">
        <v>20</v>
      </c>
      <c r="J5663" t="s">
        <v>25</v>
      </c>
      <c r="K5663" t="s">
        <v>26</v>
      </c>
      <c r="L5663" t="s">
        <v>4576</v>
      </c>
    </row>
    <row r="5664" spans="1:12" x14ac:dyDescent="0.35">
      <c r="A5664" t="s">
        <v>2212</v>
      </c>
      <c r="B5664" t="s">
        <v>31</v>
      </c>
      <c r="C5664" t="s">
        <v>31</v>
      </c>
      <c r="D5664" t="s">
        <v>3858</v>
      </c>
      <c r="E5664">
        <v>1</v>
      </c>
      <c r="F5664" t="s">
        <v>3846</v>
      </c>
      <c r="G5664">
        <v>1</v>
      </c>
      <c r="H5664" t="s">
        <v>3846</v>
      </c>
      <c r="I5664">
        <v>1</v>
      </c>
      <c r="J5664" t="s">
        <v>16</v>
      </c>
      <c r="K5664" t="s">
        <v>26</v>
      </c>
      <c r="L5664" t="s">
        <v>4282</v>
      </c>
    </row>
    <row r="5665" spans="1:12" x14ac:dyDescent="0.35">
      <c r="A5665" t="s">
        <v>8050</v>
      </c>
      <c r="B5665" t="s">
        <v>58</v>
      </c>
      <c r="C5665" t="s">
        <v>58</v>
      </c>
      <c r="D5665" t="s">
        <v>3851</v>
      </c>
      <c r="E5665">
        <v>4</v>
      </c>
      <c r="F5665" t="s">
        <v>3825</v>
      </c>
      <c r="G5665">
        <v>4</v>
      </c>
      <c r="H5665" t="s">
        <v>3874</v>
      </c>
      <c r="I5665">
        <v>16</v>
      </c>
      <c r="J5665" t="s">
        <v>25</v>
      </c>
      <c r="K5665" t="s">
        <v>3833</v>
      </c>
      <c r="L5665" t="s">
        <v>4046</v>
      </c>
    </row>
    <row r="5666" spans="1:12" x14ac:dyDescent="0.35">
      <c r="A5666" t="s">
        <v>2213</v>
      </c>
      <c r="B5666" t="s">
        <v>24</v>
      </c>
      <c r="C5666" t="s">
        <v>24</v>
      </c>
      <c r="D5666" t="s">
        <v>3851</v>
      </c>
      <c r="E5666">
        <v>4</v>
      </c>
      <c r="F5666" t="s">
        <v>3828</v>
      </c>
      <c r="G5666">
        <v>3</v>
      </c>
      <c r="H5666" t="s">
        <v>3852</v>
      </c>
      <c r="I5666">
        <v>12</v>
      </c>
      <c r="J5666" t="s">
        <v>25</v>
      </c>
      <c r="K5666" t="s">
        <v>26</v>
      </c>
      <c r="L5666" t="s">
        <v>5479</v>
      </c>
    </row>
    <row r="5667" spans="1:12" x14ac:dyDescent="0.35">
      <c r="A5667" t="s">
        <v>2214</v>
      </c>
      <c r="B5667" t="s">
        <v>31</v>
      </c>
      <c r="C5667" t="s">
        <v>31</v>
      </c>
      <c r="D5667" t="s">
        <v>3851</v>
      </c>
      <c r="E5667">
        <v>4</v>
      </c>
      <c r="F5667" t="s">
        <v>3846</v>
      </c>
      <c r="G5667">
        <v>1</v>
      </c>
      <c r="H5667" t="s">
        <v>3879</v>
      </c>
      <c r="I5667">
        <v>4</v>
      </c>
      <c r="J5667" t="s">
        <v>36</v>
      </c>
      <c r="K5667" t="s">
        <v>17</v>
      </c>
      <c r="L5667" t="s">
        <v>4745</v>
      </c>
    </row>
    <row r="5668" spans="1:12" x14ac:dyDescent="0.35">
      <c r="A5668" t="s">
        <v>8051</v>
      </c>
      <c r="B5668" t="s">
        <v>24</v>
      </c>
      <c r="C5668" t="s">
        <v>24</v>
      </c>
      <c r="D5668" t="s">
        <v>3833</v>
      </c>
      <c r="E5668">
        <v>5</v>
      </c>
      <c r="F5668" t="s">
        <v>3828</v>
      </c>
      <c r="G5668">
        <v>3</v>
      </c>
      <c r="H5668" t="s">
        <v>3835</v>
      </c>
      <c r="I5668">
        <v>15</v>
      </c>
      <c r="J5668" t="s">
        <v>3833</v>
      </c>
      <c r="K5668" t="s">
        <v>17</v>
      </c>
      <c r="L5668" t="s">
        <v>3961</v>
      </c>
    </row>
    <row r="5669" spans="1:12" x14ac:dyDescent="0.35">
      <c r="A5669" t="s">
        <v>8052</v>
      </c>
      <c r="B5669" t="s">
        <v>24</v>
      </c>
      <c r="C5669" t="s">
        <v>24</v>
      </c>
      <c r="D5669" t="s">
        <v>3827</v>
      </c>
      <c r="E5669">
        <v>3</v>
      </c>
      <c r="F5669" t="s">
        <v>3828</v>
      </c>
      <c r="G5669">
        <v>3</v>
      </c>
      <c r="H5669" t="s">
        <v>3829</v>
      </c>
      <c r="I5669">
        <v>9</v>
      </c>
      <c r="J5669" t="s">
        <v>16</v>
      </c>
      <c r="K5669" t="s">
        <v>3825</v>
      </c>
      <c r="L5669" t="s">
        <v>3981</v>
      </c>
    </row>
    <row r="5670" spans="1:12" x14ac:dyDescent="0.35">
      <c r="A5670" t="s">
        <v>8053</v>
      </c>
      <c r="B5670" t="s">
        <v>31</v>
      </c>
      <c r="C5670" t="s">
        <v>31</v>
      </c>
      <c r="D5670" t="s">
        <v>3830</v>
      </c>
      <c r="E5670">
        <v>4</v>
      </c>
      <c r="F5670" t="s">
        <v>3846</v>
      </c>
      <c r="G5670">
        <v>1</v>
      </c>
      <c r="H5670" t="s">
        <v>3879</v>
      </c>
      <c r="I5670">
        <v>4</v>
      </c>
      <c r="J5670" t="s">
        <v>16</v>
      </c>
      <c r="K5670" t="s">
        <v>26</v>
      </c>
      <c r="L5670" t="s">
        <v>3830</v>
      </c>
    </row>
    <row r="5671" spans="1:12" x14ac:dyDescent="0.35">
      <c r="A5671" t="s">
        <v>4577</v>
      </c>
      <c r="B5671" t="s">
        <v>3833</v>
      </c>
      <c r="C5671" t="s">
        <v>3826</v>
      </c>
      <c r="D5671" t="s">
        <v>3838</v>
      </c>
      <c r="E5671">
        <v>2</v>
      </c>
      <c r="F5671" t="s">
        <v>3879</v>
      </c>
      <c r="G5671">
        <v>4</v>
      </c>
      <c r="H5671" t="s">
        <v>3883</v>
      </c>
      <c r="I5671">
        <v>8</v>
      </c>
      <c r="J5671" t="s">
        <v>3833</v>
      </c>
      <c r="K5671" t="s">
        <v>26</v>
      </c>
      <c r="L5671" t="s">
        <v>3997</v>
      </c>
    </row>
    <row r="5672" spans="1:12" x14ac:dyDescent="0.35">
      <c r="A5672" t="s">
        <v>8054</v>
      </c>
      <c r="B5672" t="s">
        <v>15</v>
      </c>
      <c r="C5672" t="s">
        <v>15</v>
      </c>
      <c r="D5672" t="s">
        <v>3827</v>
      </c>
      <c r="E5672">
        <v>3</v>
      </c>
      <c r="F5672" t="s">
        <v>3842</v>
      </c>
      <c r="G5672">
        <v>2</v>
      </c>
      <c r="H5672" t="s">
        <v>3902</v>
      </c>
      <c r="I5672">
        <v>6</v>
      </c>
      <c r="J5672" t="s">
        <v>3825</v>
      </c>
      <c r="K5672" t="s">
        <v>3833</v>
      </c>
      <c r="L5672" t="s">
        <v>4066</v>
      </c>
    </row>
    <row r="5673" spans="1:12" x14ac:dyDescent="0.35">
      <c r="A5673" t="s">
        <v>8055</v>
      </c>
      <c r="B5673" t="s">
        <v>50</v>
      </c>
      <c r="C5673" t="s">
        <v>50</v>
      </c>
      <c r="D5673" t="s">
        <v>3834</v>
      </c>
      <c r="E5673">
        <v>5</v>
      </c>
      <c r="F5673" t="s">
        <v>3828</v>
      </c>
      <c r="G5673">
        <v>3</v>
      </c>
      <c r="H5673" t="s">
        <v>3835</v>
      </c>
      <c r="I5673">
        <v>15</v>
      </c>
      <c r="J5673" t="s">
        <v>3833</v>
      </c>
      <c r="K5673" t="s">
        <v>3833</v>
      </c>
      <c r="L5673" t="s">
        <v>4242</v>
      </c>
    </row>
    <row r="5674" spans="1:12" x14ac:dyDescent="0.35">
      <c r="A5674" t="s">
        <v>8056</v>
      </c>
      <c r="B5674" t="s">
        <v>24</v>
      </c>
      <c r="C5674" t="s">
        <v>24</v>
      </c>
      <c r="D5674" t="s">
        <v>3851</v>
      </c>
      <c r="E5674">
        <v>4</v>
      </c>
      <c r="F5674" t="s">
        <v>3828</v>
      </c>
      <c r="G5674">
        <v>3</v>
      </c>
      <c r="H5674" t="s">
        <v>3852</v>
      </c>
      <c r="I5674">
        <v>12</v>
      </c>
      <c r="J5674" t="s">
        <v>3833</v>
      </c>
      <c r="K5674" t="s">
        <v>3833</v>
      </c>
      <c r="L5674" t="s">
        <v>4262</v>
      </c>
    </row>
    <row r="5675" spans="1:12" x14ac:dyDescent="0.35">
      <c r="A5675" t="s">
        <v>8057</v>
      </c>
      <c r="B5675" t="s">
        <v>58</v>
      </c>
      <c r="C5675" t="s">
        <v>58</v>
      </c>
      <c r="D5675" t="s">
        <v>3834</v>
      </c>
      <c r="E5675">
        <v>5</v>
      </c>
      <c r="F5675" t="s">
        <v>3879</v>
      </c>
      <c r="G5675">
        <v>4</v>
      </c>
      <c r="H5675" t="s">
        <v>3880</v>
      </c>
      <c r="I5675">
        <v>20</v>
      </c>
      <c r="J5675" t="s">
        <v>25</v>
      </c>
      <c r="K5675" t="s">
        <v>3833</v>
      </c>
      <c r="L5675" t="s">
        <v>3861</v>
      </c>
    </row>
    <row r="5676" spans="1:12" x14ac:dyDescent="0.35">
      <c r="A5676" t="s">
        <v>8058</v>
      </c>
      <c r="B5676" t="s">
        <v>84</v>
      </c>
      <c r="C5676" t="s">
        <v>84</v>
      </c>
      <c r="D5676" t="s">
        <v>3851</v>
      </c>
      <c r="E5676">
        <v>4</v>
      </c>
      <c r="F5676" t="s">
        <v>3839</v>
      </c>
      <c r="G5676">
        <v>1.5</v>
      </c>
      <c r="H5676" t="s">
        <v>3902</v>
      </c>
      <c r="I5676">
        <v>6</v>
      </c>
      <c r="J5676" t="s">
        <v>3833</v>
      </c>
      <c r="K5676" t="s">
        <v>3833</v>
      </c>
      <c r="L5676" t="s">
        <v>4011</v>
      </c>
    </row>
    <row r="5677" spans="1:12" x14ac:dyDescent="0.35">
      <c r="A5677" t="s">
        <v>8059</v>
      </c>
      <c r="B5677" t="s">
        <v>50</v>
      </c>
      <c r="C5677" t="s">
        <v>50</v>
      </c>
      <c r="D5677" t="s">
        <v>3834</v>
      </c>
      <c r="E5677">
        <v>5</v>
      </c>
      <c r="F5677" t="s">
        <v>3828</v>
      </c>
      <c r="G5677">
        <v>3</v>
      </c>
      <c r="H5677" t="s">
        <v>3835</v>
      </c>
      <c r="I5677">
        <v>15</v>
      </c>
      <c r="J5677" t="s">
        <v>3825</v>
      </c>
      <c r="K5677" t="s">
        <v>3833</v>
      </c>
      <c r="L5677" t="s">
        <v>4487</v>
      </c>
    </row>
    <row r="5678" spans="1:12" x14ac:dyDescent="0.35">
      <c r="A5678" t="s">
        <v>4578</v>
      </c>
      <c r="B5678" t="s">
        <v>3833</v>
      </c>
      <c r="C5678" t="s">
        <v>31</v>
      </c>
      <c r="D5678" t="s">
        <v>3838</v>
      </c>
      <c r="E5678">
        <v>2</v>
      </c>
      <c r="F5678" t="s">
        <v>3846</v>
      </c>
      <c r="G5678">
        <v>1</v>
      </c>
      <c r="H5678" t="s">
        <v>3842</v>
      </c>
      <c r="I5678">
        <v>2</v>
      </c>
      <c r="J5678" t="s">
        <v>3833</v>
      </c>
      <c r="K5678" t="s">
        <v>26</v>
      </c>
      <c r="L5678" t="s">
        <v>4030</v>
      </c>
    </row>
    <row r="5679" spans="1:12" x14ac:dyDescent="0.35">
      <c r="A5679" t="s">
        <v>8060</v>
      </c>
      <c r="B5679" t="s">
        <v>42</v>
      </c>
      <c r="C5679" t="s">
        <v>42</v>
      </c>
      <c r="D5679" t="s">
        <v>3827</v>
      </c>
      <c r="E5679">
        <v>3</v>
      </c>
      <c r="F5679" t="s">
        <v>3849</v>
      </c>
      <c r="G5679">
        <v>5</v>
      </c>
      <c r="H5679" t="s">
        <v>3835</v>
      </c>
      <c r="I5679">
        <v>15</v>
      </c>
      <c r="J5679" t="s">
        <v>3833</v>
      </c>
      <c r="K5679" t="s">
        <v>17</v>
      </c>
      <c r="L5679" t="s">
        <v>4164</v>
      </c>
    </row>
    <row r="5680" spans="1:12" x14ac:dyDescent="0.35">
      <c r="A5680" t="s">
        <v>2215</v>
      </c>
      <c r="B5680" t="s">
        <v>24</v>
      </c>
      <c r="C5680" t="s">
        <v>24</v>
      </c>
      <c r="D5680" t="s">
        <v>3834</v>
      </c>
      <c r="E5680">
        <v>5</v>
      </c>
      <c r="F5680" t="s">
        <v>3828</v>
      </c>
      <c r="G5680">
        <v>3</v>
      </c>
      <c r="H5680" t="s">
        <v>3835</v>
      </c>
      <c r="I5680">
        <v>15</v>
      </c>
      <c r="J5680" t="s">
        <v>36</v>
      </c>
      <c r="K5680" t="s">
        <v>26</v>
      </c>
      <c r="L5680" t="s">
        <v>4389</v>
      </c>
    </row>
    <row r="5681" spans="1:12" x14ac:dyDescent="0.35">
      <c r="A5681" t="s">
        <v>2216</v>
      </c>
      <c r="B5681" t="s">
        <v>47</v>
      </c>
      <c r="C5681" t="s">
        <v>47</v>
      </c>
      <c r="D5681" t="s">
        <v>3834</v>
      </c>
      <c r="E5681">
        <v>5</v>
      </c>
      <c r="F5681" t="s">
        <v>3879</v>
      </c>
      <c r="G5681">
        <v>4</v>
      </c>
      <c r="H5681" t="s">
        <v>3880</v>
      </c>
      <c r="I5681">
        <v>20</v>
      </c>
      <c r="J5681" t="s">
        <v>25</v>
      </c>
      <c r="K5681" t="s">
        <v>26</v>
      </c>
      <c r="L5681" t="s">
        <v>4300</v>
      </c>
    </row>
    <row r="5682" spans="1:12" x14ac:dyDescent="0.35">
      <c r="A5682" t="s">
        <v>8061</v>
      </c>
      <c r="B5682" t="s">
        <v>47</v>
      </c>
      <c r="C5682" t="s">
        <v>47</v>
      </c>
      <c r="D5682" t="s">
        <v>3858</v>
      </c>
      <c r="E5682">
        <v>1</v>
      </c>
      <c r="F5682" t="s">
        <v>3879</v>
      </c>
      <c r="G5682">
        <v>4</v>
      </c>
      <c r="H5682" t="s">
        <v>3879</v>
      </c>
      <c r="I5682">
        <v>4</v>
      </c>
      <c r="J5682" t="s">
        <v>3833</v>
      </c>
      <c r="K5682" t="s">
        <v>26</v>
      </c>
      <c r="L5682" t="s">
        <v>4576</v>
      </c>
    </row>
    <row r="5683" spans="1:12" x14ac:dyDescent="0.35">
      <c r="A5683" t="s">
        <v>8062</v>
      </c>
      <c r="B5683" t="s">
        <v>58</v>
      </c>
      <c r="C5683" t="s">
        <v>58</v>
      </c>
      <c r="D5683" t="s">
        <v>3838</v>
      </c>
      <c r="E5683">
        <v>2</v>
      </c>
      <c r="F5683" t="s">
        <v>3833</v>
      </c>
      <c r="G5683">
        <v>4</v>
      </c>
      <c r="H5683" t="s">
        <v>3883</v>
      </c>
      <c r="I5683">
        <v>8</v>
      </c>
      <c r="J5683" t="s">
        <v>3833</v>
      </c>
      <c r="K5683" t="s">
        <v>3825</v>
      </c>
      <c r="L5683" t="s">
        <v>4024</v>
      </c>
    </row>
    <row r="5684" spans="1:12" x14ac:dyDescent="0.35">
      <c r="A5684" t="s">
        <v>8063</v>
      </c>
      <c r="B5684" t="s">
        <v>31</v>
      </c>
      <c r="C5684" t="s">
        <v>31</v>
      </c>
      <c r="D5684" t="s">
        <v>3834</v>
      </c>
      <c r="E5684">
        <v>5</v>
      </c>
      <c r="F5684" t="s">
        <v>3846</v>
      </c>
      <c r="G5684">
        <v>1</v>
      </c>
      <c r="H5684" t="s">
        <v>3849</v>
      </c>
      <c r="I5684">
        <v>5</v>
      </c>
      <c r="J5684" t="s">
        <v>3833</v>
      </c>
      <c r="K5684" t="s">
        <v>17</v>
      </c>
      <c r="L5684" t="s">
        <v>4431</v>
      </c>
    </row>
    <row r="5685" spans="1:12" x14ac:dyDescent="0.35">
      <c r="A5685" t="s">
        <v>8064</v>
      </c>
      <c r="B5685" t="s">
        <v>50</v>
      </c>
      <c r="C5685" t="s">
        <v>50</v>
      </c>
      <c r="D5685" t="s">
        <v>3838</v>
      </c>
      <c r="E5685">
        <v>2</v>
      </c>
      <c r="F5685" t="s">
        <v>3828</v>
      </c>
      <c r="G5685">
        <v>3</v>
      </c>
      <c r="H5685" t="s">
        <v>3902</v>
      </c>
      <c r="I5685">
        <v>6</v>
      </c>
      <c r="J5685" t="s">
        <v>3833</v>
      </c>
      <c r="K5685" t="s">
        <v>26</v>
      </c>
      <c r="L5685" t="s">
        <v>3993</v>
      </c>
    </row>
    <row r="5686" spans="1:12" x14ac:dyDescent="0.35">
      <c r="A5686" t="s">
        <v>2217</v>
      </c>
      <c r="B5686" t="s">
        <v>15</v>
      </c>
      <c r="C5686" t="s">
        <v>15</v>
      </c>
      <c r="D5686" t="s">
        <v>3834</v>
      </c>
      <c r="E5686">
        <v>5</v>
      </c>
      <c r="F5686" t="s">
        <v>3842</v>
      </c>
      <c r="G5686">
        <v>2</v>
      </c>
      <c r="H5686" t="s">
        <v>3843</v>
      </c>
      <c r="I5686">
        <v>10</v>
      </c>
      <c r="J5686" t="s">
        <v>16</v>
      </c>
      <c r="K5686" t="s">
        <v>17</v>
      </c>
      <c r="L5686" t="s">
        <v>4421</v>
      </c>
    </row>
    <row r="5687" spans="1:12" x14ac:dyDescent="0.35">
      <c r="A5687" t="s">
        <v>4579</v>
      </c>
      <c r="B5687" t="s">
        <v>3833</v>
      </c>
      <c r="C5687" t="s">
        <v>42</v>
      </c>
      <c r="D5687" t="s">
        <v>3838</v>
      </c>
      <c r="E5687">
        <v>2</v>
      </c>
      <c r="F5687" t="s">
        <v>3849</v>
      </c>
      <c r="G5687">
        <v>5</v>
      </c>
      <c r="H5687" t="s">
        <v>3843</v>
      </c>
      <c r="I5687">
        <v>10</v>
      </c>
      <c r="J5687" t="s">
        <v>3833</v>
      </c>
      <c r="K5687" t="s">
        <v>17</v>
      </c>
      <c r="L5687" t="s">
        <v>4028</v>
      </c>
    </row>
    <row r="5688" spans="1:12" x14ac:dyDescent="0.35">
      <c r="A5688" t="s">
        <v>2218</v>
      </c>
      <c r="B5688" t="s">
        <v>31</v>
      </c>
      <c r="C5688" t="s">
        <v>31</v>
      </c>
      <c r="D5688" t="s">
        <v>3858</v>
      </c>
      <c r="E5688">
        <v>1</v>
      </c>
      <c r="F5688" t="s">
        <v>3846</v>
      </c>
      <c r="G5688">
        <v>1</v>
      </c>
      <c r="H5688" t="s">
        <v>3846</v>
      </c>
      <c r="I5688">
        <v>1</v>
      </c>
      <c r="J5688" t="s">
        <v>16</v>
      </c>
      <c r="K5688" t="s">
        <v>17</v>
      </c>
      <c r="L5688" t="s">
        <v>3903</v>
      </c>
    </row>
    <row r="5689" spans="1:12" x14ac:dyDescent="0.35">
      <c r="A5689" t="s">
        <v>8065</v>
      </c>
      <c r="B5689" t="s">
        <v>50</v>
      </c>
      <c r="C5689" t="s">
        <v>50</v>
      </c>
      <c r="D5689" t="s">
        <v>3834</v>
      </c>
      <c r="E5689">
        <v>5</v>
      </c>
      <c r="F5689" t="s">
        <v>3828</v>
      </c>
      <c r="G5689">
        <v>3</v>
      </c>
      <c r="H5689" t="s">
        <v>3835</v>
      </c>
      <c r="I5689">
        <v>15</v>
      </c>
      <c r="J5689" t="s">
        <v>3833</v>
      </c>
      <c r="K5689" t="s">
        <v>26</v>
      </c>
      <c r="L5689" t="s">
        <v>3870</v>
      </c>
    </row>
    <row r="5690" spans="1:12" x14ac:dyDescent="0.35">
      <c r="A5690" t="s">
        <v>2219</v>
      </c>
      <c r="B5690" t="s">
        <v>84</v>
      </c>
      <c r="C5690" t="s">
        <v>84</v>
      </c>
      <c r="D5690" t="s">
        <v>3834</v>
      </c>
      <c r="E5690">
        <v>5</v>
      </c>
      <c r="F5690" t="s">
        <v>3839</v>
      </c>
      <c r="G5690">
        <v>1.5</v>
      </c>
      <c r="H5690" t="s">
        <v>3899</v>
      </c>
      <c r="I5690">
        <v>7.5</v>
      </c>
      <c r="J5690" t="s">
        <v>25</v>
      </c>
      <c r="K5690" t="s">
        <v>26</v>
      </c>
      <c r="L5690" t="s">
        <v>4123</v>
      </c>
    </row>
    <row r="5691" spans="1:12" x14ac:dyDescent="0.35">
      <c r="A5691" t="s">
        <v>8066</v>
      </c>
      <c r="B5691" t="s">
        <v>47</v>
      </c>
      <c r="C5691" t="s">
        <v>47</v>
      </c>
      <c r="D5691" t="s">
        <v>3827</v>
      </c>
      <c r="E5691">
        <v>3</v>
      </c>
      <c r="F5691" t="s">
        <v>3879</v>
      </c>
      <c r="G5691">
        <v>4</v>
      </c>
      <c r="H5691" t="s">
        <v>3852</v>
      </c>
      <c r="I5691">
        <v>12</v>
      </c>
      <c r="J5691" t="s">
        <v>36</v>
      </c>
      <c r="K5691" t="s">
        <v>3833</v>
      </c>
      <c r="L5691" t="s">
        <v>4599</v>
      </c>
    </row>
    <row r="5692" spans="1:12" x14ac:dyDescent="0.35">
      <c r="A5692" t="s">
        <v>2220</v>
      </c>
      <c r="B5692" t="s">
        <v>42</v>
      </c>
      <c r="C5692" t="s">
        <v>42</v>
      </c>
      <c r="D5692" t="s">
        <v>3827</v>
      </c>
      <c r="E5692">
        <v>3</v>
      </c>
      <c r="F5692" t="s">
        <v>3849</v>
      </c>
      <c r="G5692">
        <v>5</v>
      </c>
      <c r="H5692" t="s">
        <v>3835</v>
      </c>
      <c r="I5692">
        <v>15</v>
      </c>
      <c r="J5692" t="s">
        <v>36</v>
      </c>
      <c r="K5692" t="s">
        <v>26</v>
      </c>
      <c r="L5692" t="s">
        <v>5000</v>
      </c>
    </row>
    <row r="5693" spans="1:12" x14ac:dyDescent="0.35">
      <c r="A5693" t="s">
        <v>8067</v>
      </c>
      <c r="B5693" t="s">
        <v>47</v>
      </c>
      <c r="C5693" t="s">
        <v>47</v>
      </c>
      <c r="D5693" t="s">
        <v>3834</v>
      </c>
      <c r="E5693">
        <v>5</v>
      </c>
      <c r="F5693" t="s">
        <v>3879</v>
      </c>
      <c r="G5693">
        <v>4</v>
      </c>
      <c r="H5693" t="s">
        <v>3880</v>
      </c>
      <c r="I5693">
        <v>20</v>
      </c>
      <c r="J5693" t="s">
        <v>3833</v>
      </c>
      <c r="K5693" t="s">
        <v>3833</v>
      </c>
      <c r="L5693" t="s">
        <v>4148</v>
      </c>
    </row>
    <row r="5694" spans="1:12" x14ac:dyDescent="0.35">
      <c r="A5694" t="s">
        <v>2221</v>
      </c>
      <c r="B5694" t="s">
        <v>50</v>
      </c>
      <c r="C5694" t="s">
        <v>50</v>
      </c>
      <c r="D5694" t="s">
        <v>3858</v>
      </c>
      <c r="E5694">
        <v>1</v>
      </c>
      <c r="F5694" t="s">
        <v>3828</v>
      </c>
      <c r="G5694">
        <v>3</v>
      </c>
      <c r="H5694" t="s">
        <v>3828</v>
      </c>
      <c r="I5694">
        <v>3</v>
      </c>
      <c r="J5694" t="s">
        <v>25</v>
      </c>
      <c r="K5694" t="s">
        <v>17</v>
      </c>
      <c r="L5694" t="s">
        <v>4059</v>
      </c>
    </row>
    <row r="5695" spans="1:12" x14ac:dyDescent="0.35">
      <c r="A5695" t="s">
        <v>4580</v>
      </c>
      <c r="B5695" t="s">
        <v>3830</v>
      </c>
      <c r="C5695" t="s">
        <v>42</v>
      </c>
      <c r="D5695" t="s">
        <v>3858</v>
      </c>
      <c r="E5695">
        <v>1</v>
      </c>
      <c r="F5695" t="s">
        <v>3849</v>
      </c>
      <c r="G5695">
        <v>5</v>
      </c>
      <c r="H5695" t="s">
        <v>3849</v>
      </c>
      <c r="I5695">
        <v>5</v>
      </c>
      <c r="J5695" t="s">
        <v>16</v>
      </c>
      <c r="K5695" t="s">
        <v>3833</v>
      </c>
      <c r="L5695" t="s">
        <v>4208</v>
      </c>
    </row>
    <row r="5696" spans="1:12" x14ac:dyDescent="0.35">
      <c r="A5696" t="s">
        <v>2222</v>
      </c>
      <c r="B5696" t="s">
        <v>50</v>
      </c>
      <c r="C5696" t="s">
        <v>50</v>
      </c>
      <c r="D5696" t="s">
        <v>3827</v>
      </c>
      <c r="E5696">
        <v>3</v>
      </c>
      <c r="F5696" t="s">
        <v>3828</v>
      </c>
      <c r="G5696">
        <v>3</v>
      </c>
      <c r="H5696" t="s">
        <v>3829</v>
      </c>
      <c r="I5696">
        <v>9</v>
      </c>
      <c r="J5696" t="s">
        <v>16</v>
      </c>
      <c r="K5696" t="s">
        <v>26</v>
      </c>
      <c r="L5696" t="s">
        <v>4194</v>
      </c>
    </row>
    <row r="5697" spans="1:12" x14ac:dyDescent="0.35">
      <c r="A5697" t="s">
        <v>8068</v>
      </c>
      <c r="B5697" t="s">
        <v>58</v>
      </c>
      <c r="C5697" t="s">
        <v>58</v>
      </c>
      <c r="D5697" t="s">
        <v>3834</v>
      </c>
      <c r="E5697">
        <v>5</v>
      </c>
      <c r="F5697" t="s">
        <v>3879</v>
      </c>
      <c r="G5697">
        <v>4</v>
      </c>
      <c r="H5697" t="s">
        <v>3825</v>
      </c>
      <c r="I5697">
        <v>20</v>
      </c>
      <c r="J5697" t="s">
        <v>36</v>
      </c>
      <c r="K5697" t="s">
        <v>3833</v>
      </c>
      <c r="L5697" t="s">
        <v>4214</v>
      </c>
    </row>
    <row r="5698" spans="1:12" x14ac:dyDescent="0.35">
      <c r="A5698" t="s">
        <v>8069</v>
      </c>
      <c r="B5698" t="s">
        <v>15</v>
      </c>
      <c r="C5698" t="s">
        <v>15</v>
      </c>
      <c r="D5698" t="s">
        <v>3834</v>
      </c>
      <c r="E5698">
        <v>5</v>
      </c>
      <c r="F5698" t="s">
        <v>3842</v>
      </c>
      <c r="G5698">
        <v>2</v>
      </c>
      <c r="H5698" t="s">
        <v>3843</v>
      </c>
      <c r="I5698">
        <v>10</v>
      </c>
      <c r="J5698" t="s">
        <v>16</v>
      </c>
      <c r="K5698" t="s">
        <v>3833</v>
      </c>
      <c r="L5698" t="s">
        <v>3954</v>
      </c>
    </row>
    <row r="5699" spans="1:12" x14ac:dyDescent="0.35">
      <c r="A5699" t="s">
        <v>8070</v>
      </c>
      <c r="B5699" t="s">
        <v>31</v>
      </c>
      <c r="C5699" t="s">
        <v>31</v>
      </c>
      <c r="D5699" t="s">
        <v>3851</v>
      </c>
      <c r="E5699">
        <v>4</v>
      </c>
      <c r="F5699" t="s">
        <v>3846</v>
      </c>
      <c r="G5699">
        <v>1</v>
      </c>
      <c r="H5699" t="s">
        <v>3879</v>
      </c>
      <c r="I5699">
        <v>4</v>
      </c>
      <c r="J5699" t="s">
        <v>16</v>
      </c>
      <c r="K5699" t="s">
        <v>3830</v>
      </c>
      <c r="L5699" t="s">
        <v>3856</v>
      </c>
    </row>
    <row r="5700" spans="1:12" x14ac:dyDescent="0.35">
      <c r="A5700" t="s">
        <v>8071</v>
      </c>
      <c r="B5700" t="s">
        <v>58</v>
      </c>
      <c r="C5700" t="s">
        <v>58</v>
      </c>
      <c r="D5700" t="s">
        <v>3834</v>
      </c>
      <c r="E5700">
        <v>5</v>
      </c>
      <c r="F5700" t="s">
        <v>3879</v>
      </c>
      <c r="G5700">
        <v>4</v>
      </c>
      <c r="H5700" t="s">
        <v>3880</v>
      </c>
      <c r="I5700">
        <v>20</v>
      </c>
      <c r="J5700" t="s">
        <v>3833</v>
      </c>
      <c r="K5700" t="s">
        <v>26</v>
      </c>
      <c r="L5700" t="s">
        <v>4401</v>
      </c>
    </row>
    <row r="5701" spans="1:12" x14ac:dyDescent="0.35">
      <c r="A5701" t="s">
        <v>2223</v>
      </c>
      <c r="B5701" t="s">
        <v>47</v>
      </c>
      <c r="C5701" t="s">
        <v>47</v>
      </c>
      <c r="D5701" t="s">
        <v>3838</v>
      </c>
      <c r="E5701">
        <v>2</v>
      </c>
      <c r="F5701" t="s">
        <v>3879</v>
      </c>
      <c r="G5701">
        <v>4</v>
      </c>
      <c r="H5701" t="s">
        <v>3883</v>
      </c>
      <c r="I5701">
        <v>8</v>
      </c>
      <c r="J5701" t="s">
        <v>25</v>
      </c>
      <c r="K5701" t="s">
        <v>17</v>
      </c>
      <c r="L5701" t="s">
        <v>4314</v>
      </c>
    </row>
    <row r="5702" spans="1:12" x14ac:dyDescent="0.35">
      <c r="A5702" t="s">
        <v>4581</v>
      </c>
      <c r="B5702" t="s">
        <v>3825</v>
      </c>
      <c r="C5702" t="s">
        <v>42</v>
      </c>
      <c r="D5702" t="s">
        <v>3834</v>
      </c>
      <c r="E5702">
        <v>5</v>
      </c>
      <c r="F5702" t="s">
        <v>3849</v>
      </c>
      <c r="G5702">
        <v>5</v>
      </c>
      <c r="H5702" t="s">
        <v>3855</v>
      </c>
      <c r="I5702">
        <v>25</v>
      </c>
      <c r="J5702" t="s">
        <v>16</v>
      </c>
      <c r="K5702" t="s">
        <v>3833</v>
      </c>
      <c r="L5702" t="s">
        <v>4582</v>
      </c>
    </row>
    <row r="5703" spans="1:12" x14ac:dyDescent="0.35">
      <c r="A5703" t="s">
        <v>8072</v>
      </c>
      <c r="B5703" t="s">
        <v>47</v>
      </c>
      <c r="C5703" t="s">
        <v>47</v>
      </c>
      <c r="D5703" t="s">
        <v>3858</v>
      </c>
      <c r="E5703">
        <v>1</v>
      </c>
      <c r="F5703" t="s">
        <v>3879</v>
      </c>
      <c r="G5703">
        <v>4</v>
      </c>
      <c r="H5703" t="s">
        <v>3879</v>
      </c>
      <c r="I5703">
        <v>4</v>
      </c>
      <c r="J5703" t="s">
        <v>3833</v>
      </c>
      <c r="K5703" t="s">
        <v>17</v>
      </c>
      <c r="L5703" t="s">
        <v>4401</v>
      </c>
    </row>
    <row r="5704" spans="1:12" x14ac:dyDescent="0.35">
      <c r="A5704" t="s">
        <v>8073</v>
      </c>
      <c r="B5704" t="s">
        <v>47</v>
      </c>
      <c r="C5704" t="s">
        <v>47</v>
      </c>
      <c r="D5704" t="s">
        <v>3827</v>
      </c>
      <c r="E5704">
        <v>3</v>
      </c>
      <c r="F5704" t="s">
        <v>3879</v>
      </c>
      <c r="G5704">
        <v>4</v>
      </c>
      <c r="H5704" t="s">
        <v>3852</v>
      </c>
      <c r="I5704">
        <v>12</v>
      </c>
      <c r="J5704" t="s">
        <v>25</v>
      </c>
      <c r="K5704" t="s">
        <v>3833</v>
      </c>
      <c r="L5704" t="s">
        <v>4674</v>
      </c>
    </row>
    <row r="5705" spans="1:12" x14ac:dyDescent="0.35">
      <c r="A5705" t="s">
        <v>2224</v>
      </c>
      <c r="B5705" t="s">
        <v>15</v>
      </c>
      <c r="C5705" t="s">
        <v>15</v>
      </c>
      <c r="D5705" t="s">
        <v>3858</v>
      </c>
      <c r="E5705">
        <v>1</v>
      </c>
      <c r="F5705" t="s">
        <v>3842</v>
      </c>
      <c r="G5705">
        <v>2</v>
      </c>
      <c r="H5705" t="s">
        <v>3842</v>
      </c>
      <c r="I5705">
        <v>2</v>
      </c>
      <c r="J5705" t="s">
        <v>25</v>
      </c>
      <c r="K5705" t="s">
        <v>26</v>
      </c>
      <c r="L5705" t="s">
        <v>4656</v>
      </c>
    </row>
    <row r="5706" spans="1:12" x14ac:dyDescent="0.35">
      <c r="A5706" t="s">
        <v>8074</v>
      </c>
      <c r="B5706" t="s">
        <v>47</v>
      </c>
      <c r="C5706" t="s">
        <v>47</v>
      </c>
      <c r="D5706" t="s">
        <v>3827</v>
      </c>
      <c r="E5706">
        <v>3</v>
      </c>
      <c r="F5706" t="s">
        <v>3879</v>
      </c>
      <c r="G5706">
        <v>4</v>
      </c>
      <c r="H5706" t="s">
        <v>3852</v>
      </c>
      <c r="I5706">
        <v>12</v>
      </c>
      <c r="J5706" t="s">
        <v>3830</v>
      </c>
      <c r="K5706" t="s">
        <v>3833</v>
      </c>
      <c r="L5706" t="s">
        <v>4539</v>
      </c>
    </row>
    <row r="5707" spans="1:12" x14ac:dyDescent="0.35">
      <c r="A5707" t="s">
        <v>8075</v>
      </c>
      <c r="B5707" t="s">
        <v>84</v>
      </c>
      <c r="C5707" t="s">
        <v>84</v>
      </c>
      <c r="D5707" t="s">
        <v>3838</v>
      </c>
      <c r="E5707">
        <v>2</v>
      </c>
      <c r="F5707" t="s">
        <v>3839</v>
      </c>
      <c r="G5707">
        <v>1.5</v>
      </c>
      <c r="H5707" t="s">
        <v>3828</v>
      </c>
      <c r="I5707">
        <v>3</v>
      </c>
      <c r="J5707" t="s">
        <v>3833</v>
      </c>
      <c r="K5707" t="s">
        <v>3833</v>
      </c>
      <c r="L5707" t="s">
        <v>5545</v>
      </c>
    </row>
    <row r="5708" spans="1:12" x14ac:dyDescent="0.35">
      <c r="A5708" t="s">
        <v>8076</v>
      </c>
      <c r="B5708" t="s">
        <v>24</v>
      </c>
      <c r="C5708" t="s">
        <v>24</v>
      </c>
      <c r="D5708" t="s">
        <v>3851</v>
      </c>
      <c r="E5708">
        <v>4</v>
      </c>
      <c r="F5708" t="s">
        <v>3828</v>
      </c>
      <c r="G5708">
        <v>3</v>
      </c>
      <c r="H5708" t="s">
        <v>3852</v>
      </c>
      <c r="I5708">
        <v>12</v>
      </c>
      <c r="J5708" t="s">
        <v>25</v>
      </c>
      <c r="K5708" t="s">
        <v>3833</v>
      </c>
      <c r="L5708" t="s">
        <v>4134</v>
      </c>
    </row>
    <row r="5709" spans="1:12" x14ac:dyDescent="0.35">
      <c r="A5709" t="s">
        <v>8077</v>
      </c>
      <c r="B5709" t="s">
        <v>50</v>
      </c>
      <c r="C5709" t="s">
        <v>50</v>
      </c>
      <c r="D5709" t="s">
        <v>3834</v>
      </c>
      <c r="E5709">
        <v>5</v>
      </c>
      <c r="F5709" t="s">
        <v>3828</v>
      </c>
      <c r="G5709">
        <v>3</v>
      </c>
      <c r="H5709" t="s">
        <v>3835</v>
      </c>
      <c r="I5709">
        <v>15</v>
      </c>
      <c r="J5709" t="s">
        <v>36</v>
      </c>
      <c r="K5709" t="s">
        <v>3833</v>
      </c>
      <c r="L5709" t="s">
        <v>3909</v>
      </c>
    </row>
    <row r="5710" spans="1:12" x14ac:dyDescent="0.35">
      <c r="A5710" t="s">
        <v>8078</v>
      </c>
      <c r="B5710" t="s">
        <v>42</v>
      </c>
      <c r="C5710" t="s">
        <v>42</v>
      </c>
      <c r="D5710" t="s">
        <v>3838</v>
      </c>
      <c r="E5710">
        <v>2</v>
      </c>
      <c r="F5710" t="s">
        <v>3849</v>
      </c>
      <c r="G5710">
        <v>5</v>
      </c>
      <c r="H5710" t="s">
        <v>3843</v>
      </c>
      <c r="I5710">
        <v>10</v>
      </c>
      <c r="J5710" t="s">
        <v>3833</v>
      </c>
      <c r="K5710" t="s">
        <v>3825</v>
      </c>
      <c r="L5710" t="s">
        <v>4421</v>
      </c>
    </row>
    <row r="5711" spans="1:12" x14ac:dyDescent="0.35">
      <c r="A5711" t="s">
        <v>2225</v>
      </c>
      <c r="B5711" t="s">
        <v>24</v>
      </c>
      <c r="C5711" t="s">
        <v>24</v>
      </c>
      <c r="D5711" t="s">
        <v>3834</v>
      </c>
      <c r="E5711">
        <v>5</v>
      </c>
      <c r="F5711" t="s">
        <v>3828</v>
      </c>
      <c r="G5711">
        <v>3</v>
      </c>
      <c r="H5711" t="s">
        <v>3835</v>
      </c>
      <c r="I5711">
        <v>15</v>
      </c>
      <c r="J5711" t="s">
        <v>16</v>
      </c>
      <c r="K5711" t="s">
        <v>17</v>
      </c>
      <c r="L5711" t="s">
        <v>4083</v>
      </c>
    </row>
    <row r="5712" spans="1:12" x14ac:dyDescent="0.35">
      <c r="A5712" t="s">
        <v>8079</v>
      </c>
      <c r="B5712" t="s">
        <v>42</v>
      </c>
      <c r="C5712" t="s">
        <v>42</v>
      </c>
      <c r="D5712" t="s">
        <v>3834</v>
      </c>
      <c r="E5712">
        <v>5</v>
      </c>
      <c r="F5712" t="s">
        <v>3830</v>
      </c>
      <c r="G5712">
        <v>5</v>
      </c>
      <c r="H5712" t="s">
        <v>3855</v>
      </c>
      <c r="I5712">
        <v>25</v>
      </c>
      <c r="J5712" t="s">
        <v>36</v>
      </c>
      <c r="K5712" t="s">
        <v>3833</v>
      </c>
      <c r="L5712" t="s">
        <v>4182</v>
      </c>
    </row>
    <row r="5713" spans="1:12" x14ac:dyDescent="0.35">
      <c r="A5713" t="s">
        <v>2226</v>
      </c>
      <c r="B5713" t="s">
        <v>31</v>
      </c>
      <c r="C5713" t="s">
        <v>31</v>
      </c>
      <c r="D5713" t="s">
        <v>3858</v>
      </c>
      <c r="E5713">
        <v>1</v>
      </c>
      <c r="F5713" t="s">
        <v>3846</v>
      </c>
      <c r="G5713">
        <v>1</v>
      </c>
      <c r="H5713" t="s">
        <v>3846</v>
      </c>
      <c r="I5713">
        <v>1</v>
      </c>
      <c r="J5713" t="s">
        <v>16</v>
      </c>
      <c r="K5713" t="s">
        <v>17</v>
      </c>
      <c r="L5713" t="s">
        <v>4400</v>
      </c>
    </row>
    <row r="5714" spans="1:12" x14ac:dyDescent="0.35">
      <c r="A5714" t="s">
        <v>8080</v>
      </c>
      <c r="B5714" t="s">
        <v>24</v>
      </c>
      <c r="C5714" t="s">
        <v>24</v>
      </c>
      <c r="D5714" t="s">
        <v>3838</v>
      </c>
      <c r="E5714">
        <v>2</v>
      </c>
      <c r="F5714" t="s">
        <v>3828</v>
      </c>
      <c r="G5714">
        <v>3</v>
      </c>
      <c r="H5714" t="s">
        <v>3902</v>
      </c>
      <c r="I5714">
        <v>6</v>
      </c>
      <c r="J5714" t="s">
        <v>3833</v>
      </c>
      <c r="K5714" t="s">
        <v>3833</v>
      </c>
      <c r="L5714" t="s">
        <v>4735</v>
      </c>
    </row>
    <row r="5715" spans="1:12" x14ac:dyDescent="0.35">
      <c r="A5715" t="s">
        <v>8081</v>
      </c>
      <c r="B5715" t="s">
        <v>15</v>
      </c>
      <c r="C5715" t="s">
        <v>15</v>
      </c>
      <c r="D5715" t="s">
        <v>3827</v>
      </c>
      <c r="E5715">
        <v>3</v>
      </c>
      <c r="F5715" t="s">
        <v>3842</v>
      </c>
      <c r="G5715">
        <v>2</v>
      </c>
      <c r="H5715" t="s">
        <v>3902</v>
      </c>
      <c r="I5715">
        <v>6</v>
      </c>
      <c r="J5715" t="s">
        <v>3833</v>
      </c>
      <c r="K5715" t="s">
        <v>3830</v>
      </c>
      <c r="L5715" t="s">
        <v>4450</v>
      </c>
    </row>
    <row r="5716" spans="1:12" x14ac:dyDescent="0.35">
      <c r="A5716" t="s">
        <v>4583</v>
      </c>
      <c r="B5716" t="s">
        <v>3833</v>
      </c>
      <c r="C5716" t="s">
        <v>3826</v>
      </c>
      <c r="D5716" t="s">
        <v>3830</v>
      </c>
      <c r="E5716">
        <v>1</v>
      </c>
      <c r="F5716" t="s">
        <v>3879</v>
      </c>
      <c r="G5716">
        <v>4</v>
      </c>
      <c r="H5716" t="s">
        <v>3879</v>
      </c>
      <c r="I5716">
        <v>4</v>
      </c>
      <c r="J5716" t="s">
        <v>3833</v>
      </c>
      <c r="K5716" t="s">
        <v>3833</v>
      </c>
      <c r="L5716" t="s">
        <v>4480</v>
      </c>
    </row>
    <row r="5717" spans="1:12" x14ac:dyDescent="0.35">
      <c r="A5717" t="s">
        <v>8082</v>
      </c>
      <c r="B5717" t="s">
        <v>58</v>
      </c>
      <c r="C5717" t="s">
        <v>58</v>
      </c>
      <c r="D5717" t="s">
        <v>3851</v>
      </c>
      <c r="E5717">
        <v>4</v>
      </c>
      <c r="F5717" t="s">
        <v>3879</v>
      </c>
      <c r="G5717">
        <v>4</v>
      </c>
      <c r="H5717" t="s">
        <v>3874</v>
      </c>
      <c r="I5717">
        <v>16</v>
      </c>
      <c r="J5717" t="s">
        <v>16</v>
      </c>
      <c r="K5717" t="s">
        <v>3833</v>
      </c>
      <c r="L5717" t="s">
        <v>4774</v>
      </c>
    </row>
    <row r="5718" spans="1:12" x14ac:dyDescent="0.35">
      <c r="A5718" t="s">
        <v>8083</v>
      </c>
      <c r="B5718" t="s">
        <v>84</v>
      </c>
      <c r="C5718" t="s">
        <v>84</v>
      </c>
      <c r="D5718" t="s">
        <v>3827</v>
      </c>
      <c r="E5718">
        <v>3</v>
      </c>
      <c r="F5718" t="s">
        <v>3839</v>
      </c>
      <c r="G5718">
        <v>1.5</v>
      </c>
      <c r="H5718" t="s">
        <v>3830</v>
      </c>
      <c r="I5718">
        <v>4.5</v>
      </c>
      <c r="J5718" t="s">
        <v>3825</v>
      </c>
      <c r="K5718" t="s">
        <v>3833</v>
      </c>
      <c r="L5718" t="s">
        <v>4172</v>
      </c>
    </row>
    <row r="5719" spans="1:12" x14ac:dyDescent="0.35">
      <c r="A5719" t="s">
        <v>2227</v>
      </c>
      <c r="B5719" t="s">
        <v>15</v>
      </c>
      <c r="C5719" t="s">
        <v>15</v>
      </c>
      <c r="D5719" t="s">
        <v>3838</v>
      </c>
      <c r="E5719">
        <v>2</v>
      </c>
      <c r="F5719" t="s">
        <v>3842</v>
      </c>
      <c r="G5719">
        <v>2</v>
      </c>
      <c r="H5719" t="s">
        <v>3879</v>
      </c>
      <c r="I5719">
        <v>4</v>
      </c>
      <c r="J5719" t="s">
        <v>16</v>
      </c>
      <c r="K5719" t="s">
        <v>17</v>
      </c>
      <c r="L5719" t="s">
        <v>4003</v>
      </c>
    </row>
    <row r="5720" spans="1:12" x14ac:dyDescent="0.35">
      <c r="A5720" t="s">
        <v>8084</v>
      </c>
      <c r="B5720" t="s">
        <v>50</v>
      </c>
      <c r="C5720" t="s">
        <v>50</v>
      </c>
      <c r="D5720" t="s">
        <v>3827</v>
      </c>
      <c r="E5720">
        <v>3</v>
      </c>
      <c r="F5720" t="s">
        <v>3828</v>
      </c>
      <c r="G5720">
        <v>3</v>
      </c>
      <c r="H5720" t="s">
        <v>3829</v>
      </c>
      <c r="I5720">
        <v>9</v>
      </c>
      <c r="J5720" t="s">
        <v>36</v>
      </c>
      <c r="K5720" t="s">
        <v>17</v>
      </c>
      <c r="L5720" t="s">
        <v>3830</v>
      </c>
    </row>
    <row r="5721" spans="1:12" x14ac:dyDescent="0.35">
      <c r="A5721" t="s">
        <v>8085</v>
      </c>
      <c r="B5721" t="s">
        <v>31</v>
      </c>
      <c r="C5721" t="s">
        <v>31</v>
      </c>
      <c r="D5721" t="s">
        <v>3827</v>
      </c>
      <c r="E5721">
        <v>3</v>
      </c>
      <c r="F5721" t="s">
        <v>3846</v>
      </c>
      <c r="G5721">
        <v>1</v>
      </c>
      <c r="H5721" t="s">
        <v>3828</v>
      </c>
      <c r="I5721">
        <v>3</v>
      </c>
      <c r="J5721" t="s">
        <v>3833</v>
      </c>
      <c r="K5721" t="s">
        <v>17</v>
      </c>
      <c r="L5721" t="s">
        <v>4592</v>
      </c>
    </row>
    <row r="5722" spans="1:12" x14ac:dyDescent="0.35">
      <c r="A5722" t="s">
        <v>8086</v>
      </c>
      <c r="B5722" t="s">
        <v>50</v>
      </c>
      <c r="C5722" t="s">
        <v>50</v>
      </c>
      <c r="D5722" t="s">
        <v>3851</v>
      </c>
      <c r="E5722">
        <v>4</v>
      </c>
      <c r="F5722" t="s">
        <v>3828</v>
      </c>
      <c r="G5722">
        <v>3</v>
      </c>
      <c r="H5722" t="s">
        <v>3852</v>
      </c>
      <c r="I5722">
        <v>12</v>
      </c>
      <c r="J5722" t="s">
        <v>3833</v>
      </c>
      <c r="K5722" t="s">
        <v>26</v>
      </c>
      <c r="L5722" t="s">
        <v>5888</v>
      </c>
    </row>
    <row r="5723" spans="1:12" x14ac:dyDescent="0.35">
      <c r="A5723" t="s">
        <v>8087</v>
      </c>
      <c r="B5723" t="s">
        <v>50</v>
      </c>
      <c r="C5723" t="s">
        <v>50</v>
      </c>
      <c r="D5723" t="s">
        <v>3851</v>
      </c>
      <c r="E5723">
        <v>4</v>
      </c>
      <c r="F5723" t="s">
        <v>3828</v>
      </c>
      <c r="G5723">
        <v>3</v>
      </c>
      <c r="H5723" t="s">
        <v>3852</v>
      </c>
      <c r="I5723">
        <v>12</v>
      </c>
      <c r="J5723" t="s">
        <v>36</v>
      </c>
      <c r="K5723" t="s">
        <v>26</v>
      </c>
      <c r="L5723" t="s">
        <v>3830</v>
      </c>
    </row>
    <row r="5724" spans="1:12" x14ac:dyDescent="0.35">
      <c r="A5724" t="s">
        <v>8088</v>
      </c>
      <c r="B5724" t="s">
        <v>15</v>
      </c>
      <c r="C5724" t="s">
        <v>15</v>
      </c>
      <c r="D5724" t="s">
        <v>3851</v>
      </c>
      <c r="E5724">
        <v>4</v>
      </c>
      <c r="F5724" t="s">
        <v>3842</v>
      </c>
      <c r="G5724">
        <v>2</v>
      </c>
      <c r="H5724" t="s">
        <v>3883</v>
      </c>
      <c r="I5724">
        <v>8</v>
      </c>
      <c r="J5724" t="s">
        <v>3833</v>
      </c>
      <c r="K5724" t="s">
        <v>17</v>
      </c>
      <c r="L5724" t="s">
        <v>3950</v>
      </c>
    </row>
    <row r="5725" spans="1:12" x14ac:dyDescent="0.35">
      <c r="A5725" t="s">
        <v>2228</v>
      </c>
      <c r="B5725" t="s">
        <v>47</v>
      </c>
      <c r="C5725" t="s">
        <v>47</v>
      </c>
      <c r="D5725" t="s">
        <v>3834</v>
      </c>
      <c r="E5725">
        <v>5</v>
      </c>
      <c r="F5725" t="s">
        <v>3879</v>
      </c>
      <c r="G5725">
        <v>4</v>
      </c>
      <c r="H5725" t="s">
        <v>3880</v>
      </c>
      <c r="I5725">
        <v>20</v>
      </c>
      <c r="J5725" t="s">
        <v>16</v>
      </c>
      <c r="K5725" t="s">
        <v>17</v>
      </c>
      <c r="L5725" t="s">
        <v>5158</v>
      </c>
    </row>
    <row r="5726" spans="1:12" x14ac:dyDescent="0.35">
      <c r="A5726" t="s">
        <v>8089</v>
      </c>
      <c r="B5726" t="s">
        <v>84</v>
      </c>
      <c r="C5726" t="s">
        <v>84</v>
      </c>
      <c r="D5726" t="s">
        <v>3858</v>
      </c>
      <c r="E5726">
        <v>1</v>
      </c>
      <c r="F5726" t="s">
        <v>3839</v>
      </c>
      <c r="G5726">
        <v>1.5</v>
      </c>
      <c r="H5726" t="s">
        <v>3839</v>
      </c>
      <c r="I5726">
        <v>1.5</v>
      </c>
      <c r="J5726" t="s">
        <v>16</v>
      </c>
      <c r="K5726" t="s">
        <v>3833</v>
      </c>
      <c r="L5726" t="s">
        <v>4052</v>
      </c>
    </row>
    <row r="5727" spans="1:12" x14ac:dyDescent="0.35">
      <c r="A5727" t="s">
        <v>2229</v>
      </c>
      <c r="B5727" t="s">
        <v>47</v>
      </c>
      <c r="C5727" t="s">
        <v>47</v>
      </c>
      <c r="D5727" t="s">
        <v>3827</v>
      </c>
      <c r="E5727">
        <v>3</v>
      </c>
      <c r="F5727" t="s">
        <v>3879</v>
      </c>
      <c r="G5727">
        <v>4</v>
      </c>
      <c r="H5727" t="s">
        <v>3852</v>
      </c>
      <c r="I5727">
        <v>12</v>
      </c>
      <c r="J5727" t="s">
        <v>25</v>
      </c>
      <c r="K5727" t="s">
        <v>17</v>
      </c>
      <c r="L5727" t="s">
        <v>4535</v>
      </c>
    </row>
    <row r="5728" spans="1:12" x14ac:dyDescent="0.35">
      <c r="A5728" t="s">
        <v>2230</v>
      </c>
      <c r="B5728" t="s">
        <v>47</v>
      </c>
      <c r="C5728" t="s">
        <v>47</v>
      </c>
      <c r="D5728" t="s">
        <v>3827</v>
      </c>
      <c r="E5728">
        <v>3</v>
      </c>
      <c r="F5728" t="s">
        <v>3879</v>
      </c>
      <c r="G5728">
        <v>4</v>
      </c>
      <c r="H5728" t="s">
        <v>3852</v>
      </c>
      <c r="I5728">
        <v>12</v>
      </c>
      <c r="J5728" t="s">
        <v>25</v>
      </c>
      <c r="K5728" t="s">
        <v>17</v>
      </c>
      <c r="L5728" t="s">
        <v>4763</v>
      </c>
    </row>
    <row r="5729" spans="1:12" x14ac:dyDescent="0.35">
      <c r="A5729" t="s">
        <v>2231</v>
      </c>
      <c r="B5729" t="s">
        <v>31</v>
      </c>
      <c r="C5729" t="s">
        <v>31</v>
      </c>
      <c r="D5729" t="s">
        <v>3834</v>
      </c>
      <c r="E5729">
        <v>5</v>
      </c>
      <c r="F5729" t="s">
        <v>3846</v>
      </c>
      <c r="G5729">
        <v>1</v>
      </c>
      <c r="H5729" t="s">
        <v>3849</v>
      </c>
      <c r="I5729">
        <v>5</v>
      </c>
      <c r="J5729" t="s">
        <v>36</v>
      </c>
      <c r="K5729" t="s">
        <v>26</v>
      </c>
      <c r="L5729" t="s">
        <v>4628</v>
      </c>
    </row>
    <row r="5730" spans="1:12" x14ac:dyDescent="0.35">
      <c r="A5730" t="s">
        <v>2232</v>
      </c>
      <c r="B5730" t="s">
        <v>84</v>
      </c>
      <c r="C5730" t="s">
        <v>84</v>
      </c>
      <c r="D5730" t="s">
        <v>3858</v>
      </c>
      <c r="E5730">
        <v>1</v>
      </c>
      <c r="F5730" t="s">
        <v>3839</v>
      </c>
      <c r="G5730">
        <v>1.5</v>
      </c>
      <c r="H5730" t="s">
        <v>3839</v>
      </c>
      <c r="I5730">
        <v>1.5</v>
      </c>
      <c r="J5730" t="s">
        <v>36</v>
      </c>
      <c r="K5730" t="s">
        <v>17</v>
      </c>
      <c r="L5730" t="s">
        <v>4633</v>
      </c>
    </row>
    <row r="5731" spans="1:12" x14ac:dyDescent="0.35">
      <c r="A5731" t="s">
        <v>2233</v>
      </c>
      <c r="B5731" t="s">
        <v>42</v>
      </c>
      <c r="C5731" t="s">
        <v>42</v>
      </c>
      <c r="D5731" t="s">
        <v>3851</v>
      </c>
      <c r="E5731">
        <v>4</v>
      </c>
      <c r="F5731" t="s">
        <v>3849</v>
      </c>
      <c r="G5731">
        <v>5</v>
      </c>
      <c r="H5731" t="s">
        <v>3880</v>
      </c>
      <c r="I5731">
        <v>20</v>
      </c>
      <c r="J5731" t="s">
        <v>36</v>
      </c>
      <c r="K5731" t="s">
        <v>17</v>
      </c>
      <c r="L5731" t="s">
        <v>4183</v>
      </c>
    </row>
    <row r="5732" spans="1:12" x14ac:dyDescent="0.35">
      <c r="A5732" t="s">
        <v>8090</v>
      </c>
      <c r="B5732" t="s">
        <v>24</v>
      </c>
      <c r="C5732" t="s">
        <v>24</v>
      </c>
      <c r="D5732" t="s">
        <v>3851</v>
      </c>
      <c r="E5732">
        <v>4</v>
      </c>
      <c r="F5732" t="s">
        <v>3828</v>
      </c>
      <c r="G5732">
        <v>3</v>
      </c>
      <c r="H5732" t="s">
        <v>3852</v>
      </c>
      <c r="I5732">
        <v>12</v>
      </c>
      <c r="J5732" t="s">
        <v>36</v>
      </c>
      <c r="K5732" t="s">
        <v>3833</v>
      </c>
      <c r="L5732" t="s">
        <v>5219</v>
      </c>
    </row>
    <row r="5733" spans="1:12" x14ac:dyDescent="0.35">
      <c r="A5733" t="s">
        <v>2234</v>
      </c>
      <c r="B5733" t="s">
        <v>58</v>
      </c>
      <c r="C5733" t="s">
        <v>58</v>
      </c>
      <c r="D5733" t="s">
        <v>3827</v>
      </c>
      <c r="E5733">
        <v>3</v>
      </c>
      <c r="F5733" t="s">
        <v>3879</v>
      </c>
      <c r="G5733">
        <v>4</v>
      </c>
      <c r="H5733" t="s">
        <v>3852</v>
      </c>
      <c r="I5733">
        <v>12</v>
      </c>
      <c r="J5733" t="s">
        <v>25</v>
      </c>
      <c r="K5733" t="s">
        <v>26</v>
      </c>
      <c r="L5733" t="s">
        <v>5175</v>
      </c>
    </row>
    <row r="5734" spans="1:12" x14ac:dyDescent="0.35">
      <c r="A5734" t="s">
        <v>8091</v>
      </c>
      <c r="B5734" t="s">
        <v>58</v>
      </c>
      <c r="C5734" t="s">
        <v>58</v>
      </c>
      <c r="D5734" t="s">
        <v>3851</v>
      </c>
      <c r="E5734">
        <v>4</v>
      </c>
      <c r="F5734" t="s">
        <v>3879</v>
      </c>
      <c r="G5734">
        <v>4</v>
      </c>
      <c r="H5734" t="s">
        <v>3874</v>
      </c>
      <c r="I5734">
        <v>16</v>
      </c>
      <c r="J5734" t="s">
        <v>16</v>
      </c>
      <c r="K5734" t="s">
        <v>3833</v>
      </c>
      <c r="L5734" t="s">
        <v>5116</v>
      </c>
    </row>
    <row r="5735" spans="1:12" x14ac:dyDescent="0.35">
      <c r="A5735" t="s">
        <v>8092</v>
      </c>
      <c r="B5735" t="s">
        <v>15</v>
      </c>
      <c r="C5735" t="s">
        <v>15</v>
      </c>
      <c r="D5735" t="s">
        <v>3851</v>
      </c>
      <c r="E5735">
        <v>4</v>
      </c>
      <c r="F5735" t="s">
        <v>3842</v>
      </c>
      <c r="G5735">
        <v>2</v>
      </c>
      <c r="H5735" t="s">
        <v>3883</v>
      </c>
      <c r="I5735">
        <v>8</v>
      </c>
      <c r="J5735" t="s">
        <v>36</v>
      </c>
      <c r="K5735" t="s">
        <v>3833</v>
      </c>
      <c r="L5735" t="s">
        <v>4139</v>
      </c>
    </row>
    <row r="5736" spans="1:12" x14ac:dyDescent="0.35">
      <c r="A5736" t="s">
        <v>2235</v>
      </c>
      <c r="B5736" t="s">
        <v>24</v>
      </c>
      <c r="C5736" t="s">
        <v>24</v>
      </c>
      <c r="D5736" t="s">
        <v>3851</v>
      </c>
      <c r="E5736">
        <v>4</v>
      </c>
      <c r="F5736" t="s">
        <v>3828</v>
      </c>
      <c r="G5736">
        <v>3</v>
      </c>
      <c r="H5736" t="s">
        <v>3852</v>
      </c>
      <c r="I5736">
        <v>12</v>
      </c>
      <c r="J5736" t="s">
        <v>16</v>
      </c>
      <c r="K5736" t="s">
        <v>26</v>
      </c>
      <c r="L5736" t="s">
        <v>4242</v>
      </c>
    </row>
    <row r="5737" spans="1:12" x14ac:dyDescent="0.35">
      <c r="A5737" t="s">
        <v>8093</v>
      </c>
      <c r="B5737" t="s">
        <v>24</v>
      </c>
      <c r="C5737" t="s">
        <v>24</v>
      </c>
      <c r="D5737" t="s">
        <v>3827</v>
      </c>
      <c r="E5737">
        <v>3</v>
      </c>
      <c r="F5737" t="s">
        <v>3828</v>
      </c>
      <c r="G5737">
        <v>3</v>
      </c>
      <c r="H5737" t="s">
        <v>3829</v>
      </c>
      <c r="I5737">
        <v>9</v>
      </c>
      <c r="J5737" t="s">
        <v>3830</v>
      </c>
      <c r="K5737" t="s">
        <v>3833</v>
      </c>
      <c r="L5737" t="s">
        <v>4083</v>
      </c>
    </row>
    <row r="5738" spans="1:12" x14ac:dyDescent="0.35">
      <c r="A5738" t="s">
        <v>2236</v>
      </c>
      <c r="B5738" t="s">
        <v>47</v>
      </c>
      <c r="C5738" t="s">
        <v>47</v>
      </c>
      <c r="D5738" t="s">
        <v>3834</v>
      </c>
      <c r="E5738">
        <v>5</v>
      </c>
      <c r="F5738" t="s">
        <v>3879</v>
      </c>
      <c r="G5738">
        <v>4</v>
      </c>
      <c r="H5738" t="s">
        <v>3880</v>
      </c>
      <c r="I5738">
        <v>20</v>
      </c>
      <c r="J5738" t="s">
        <v>25</v>
      </c>
      <c r="K5738" t="s">
        <v>26</v>
      </c>
      <c r="L5738" t="s">
        <v>3940</v>
      </c>
    </row>
    <row r="5739" spans="1:12" x14ac:dyDescent="0.35">
      <c r="A5739" t="s">
        <v>2237</v>
      </c>
      <c r="B5739" t="s">
        <v>24</v>
      </c>
      <c r="C5739" t="s">
        <v>24</v>
      </c>
      <c r="D5739" t="s">
        <v>3827</v>
      </c>
      <c r="E5739">
        <v>3</v>
      </c>
      <c r="F5739" t="s">
        <v>3828</v>
      </c>
      <c r="G5739">
        <v>3</v>
      </c>
      <c r="H5739" t="s">
        <v>3829</v>
      </c>
      <c r="I5739">
        <v>9</v>
      </c>
      <c r="J5739" t="s">
        <v>16</v>
      </c>
      <c r="K5739" t="s">
        <v>26</v>
      </c>
      <c r="L5739" t="s">
        <v>4346</v>
      </c>
    </row>
    <row r="5740" spans="1:12" x14ac:dyDescent="0.35">
      <c r="A5740" t="s">
        <v>2238</v>
      </c>
      <c r="B5740" t="s">
        <v>24</v>
      </c>
      <c r="C5740" t="s">
        <v>24</v>
      </c>
      <c r="D5740" t="s">
        <v>3827</v>
      </c>
      <c r="E5740">
        <v>3</v>
      </c>
      <c r="F5740" t="s">
        <v>3828</v>
      </c>
      <c r="G5740">
        <v>3</v>
      </c>
      <c r="H5740" t="s">
        <v>3829</v>
      </c>
      <c r="I5740">
        <v>9</v>
      </c>
      <c r="J5740" t="s">
        <v>25</v>
      </c>
      <c r="K5740" t="s">
        <v>26</v>
      </c>
      <c r="L5740" t="s">
        <v>4331</v>
      </c>
    </row>
    <row r="5741" spans="1:12" x14ac:dyDescent="0.35">
      <c r="A5741" t="s">
        <v>8094</v>
      </c>
      <c r="B5741" t="s">
        <v>15</v>
      </c>
      <c r="C5741" t="s">
        <v>15</v>
      </c>
      <c r="D5741" t="s">
        <v>3834</v>
      </c>
      <c r="E5741">
        <v>5</v>
      </c>
      <c r="F5741" t="s">
        <v>3842</v>
      </c>
      <c r="G5741">
        <v>2</v>
      </c>
      <c r="H5741" t="s">
        <v>3843</v>
      </c>
      <c r="I5741">
        <v>10</v>
      </c>
      <c r="J5741" t="s">
        <v>3833</v>
      </c>
      <c r="K5741" t="s">
        <v>26</v>
      </c>
      <c r="L5741" t="s">
        <v>4307</v>
      </c>
    </row>
    <row r="5742" spans="1:12" x14ac:dyDescent="0.35">
      <c r="A5742" t="s">
        <v>2239</v>
      </c>
      <c r="B5742" t="s">
        <v>50</v>
      </c>
      <c r="C5742" t="s">
        <v>50</v>
      </c>
      <c r="D5742" t="s">
        <v>3838</v>
      </c>
      <c r="E5742">
        <v>2</v>
      </c>
      <c r="F5742" t="s">
        <v>3828</v>
      </c>
      <c r="G5742">
        <v>3</v>
      </c>
      <c r="H5742" t="s">
        <v>3902</v>
      </c>
      <c r="I5742">
        <v>6</v>
      </c>
      <c r="J5742" t="s">
        <v>16</v>
      </c>
      <c r="K5742" t="s">
        <v>26</v>
      </c>
      <c r="L5742" t="s">
        <v>4183</v>
      </c>
    </row>
    <row r="5743" spans="1:12" x14ac:dyDescent="0.35">
      <c r="A5743" t="s">
        <v>8095</v>
      </c>
      <c r="B5743" t="s">
        <v>42</v>
      </c>
      <c r="C5743" t="s">
        <v>42</v>
      </c>
      <c r="D5743" t="s">
        <v>3858</v>
      </c>
      <c r="E5743">
        <v>1</v>
      </c>
      <c r="F5743" t="s">
        <v>3849</v>
      </c>
      <c r="G5743">
        <v>5</v>
      </c>
      <c r="H5743" t="s">
        <v>3849</v>
      </c>
      <c r="I5743">
        <v>5</v>
      </c>
      <c r="J5743" t="s">
        <v>3833</v>
      </c>
      <c r="K5743" t="s">
        <v>26</v>
      </c>
      <c r="L5743" t="s">
        <v>4401</v>
      </c>
    </row>
    <row r="5744" spans="1:12" x14ac:dyDescent="0.35">
      <c r="A5744" t="s">
        <v>8096</v>
      </c>
      <c r="B5744" t="s">
        <v>42</v>
      </c>
      <c r="C5744" t="s">
        <v>42</v>
      </c>
      <c r="D5744" t="s">
        <v>3827</v>
      </c>
      <c r="E5744">
        <v>3</v>
      </c>
      <c r="F5744" t="s">
        <v>3849</v>
      </c>
      <c r="G5744">
        <v>5</v>
      </c>
      <c r="H5744" t="s">
        <v>3835</v>
      </c>
      <c r="I5744">
        <v>15</v>
      </c>
      <c r="J5744" t="s">
        <v>36</v>
      </c>
      <c r="K5744" t="s">
        <v>3833</v>
      </c>
      <c r="L5744" t="s">
        <v>4599</v>
      </c>
    </row>
    <row r="5745" spans="1:12" x14ac:dyDescent="0.35">
      <c r="A5745" t="s">
        <v>4584</v>
      </c>
      <c r="B5745" t="s">
        <v>3825</v>
      </c>
      <c r="C5745" t="s">
        <v>3826</v>
      </c>
      <c r="D5745" t="s">
        <v>3834</v>
      </c>
      <c r="E5745">
        <v>5</v>
      </c>
      <c r="F5745" t="s">
        <v>3879</v>
      </c>
      <c r="G5745">
        <v>4</v>
      </c>
      <c r="H5745" t="s">
        <v>3830</v>
      </c>
      <c r="I5745">
        <v>20</v>
      </c>
      <c r="J5745" t="s">
        <v>3833</v>
      </c>
      <c r="K5745" t="s">
        <v>17</v>
      </c>
      <c r="L5745" t="s">
        <v>3927</v>
      </c>
    </row>
    <row r="5746" spans="1:12" x14ac:dyDescent="0.35">
      <c r="A5746" t="s">
        <v>8097</v>
      </c>
      <c r="B5746" t="s">
        <v>47</v>
      </c>
      <c r="C5746" t="s">
        <v>47</v>
      </c>
      <c r="D5746" t="s">
        <v>3838</v>
      </c>
      <c r="E5746">
        <v>2</v>
      </c>
      <c r="F5746" t="s">
        <v>3879</v>
      </c>
      <c r="G5746">
        <v>4</v>
      </c>
      <c r="H5746" t="s">
        <v>3883</v>
      </c>
      <c r="I5746">
        <v>8</v>
      </c>
      <c r="J5746" t="s">
        <v>3830</v>
      </c>
      <c r="K5746" t="s">
        <v>3833</v>
      </c>
      <c r="L5746" t="s">
        <v>4382</v>
      </c>
    </row>
    <row r="5747" spans="1:12" x14ac:dyDescent="0.35">
      <c r="A5747" t="s">
        <v>2240</v>
      </c>
      <c r="B5747" t="s">
        <v>24</v>
      </c>
      <c r="C5747" t="s">
        <v>24</v>
      </c>
      <c r="D5747" t="s">
        <v>3838</v>
      </c>
      <c r="E5747">
        <v>2</v>
      </c>
      <c r="F5747" t="s">
        <v>3828</v>
      </c>
      <c r="G5747">
        <v>3</v>
      </c>
      <c r="H5747" t="s">
        <v>3902</v>
      </c>
      <c r="I5747">
        <v>6</v>
      </c>
      <c r="J5747" t="s">
        <v>25</v>
      </c>
      <c r="K5747" t="s">
        <v>26</v>
      </c>
      <c r="L5747" t="s">
        <v>4314</v>
      </c>
    </row>
    <row r="5748" spans="1:12" x14ac:dyDescent="0.35">
      <c r="A5748" t="s">
        <v>2241</v>
      </c>
      <c r="B5748" t="s">
        <v>47</v>
      </c>
      <c r="C5748" t="s">
        <v>47</v>
      </c>
      <c r="D5748" t="s">
        <v>3851</v>
      </c>
      <c r="E5748">
        <v>4</v>
      </c>
      <c r="F5748" t="s">
        <v>3879</v>
      </c>
      <c r="G5748">
        <v>4</v>
      </c>
      <c r="H5748" t="s">
        <v>3825</v>
      </c>
      <c r="I5748">
        <v>16</v>
      </c>
      <c r="J5748" t="s">
        <v>36</v>
      </c>
      <c r="K5748" t="s">
        <v>17</v>
      </c>
      <c r="L5748" t="s">
        <v>4758</v>
      </c>
    </row>
    <row r="5749" spans="1:12" x14ac:dyDescent="0.35">
      <c r="A5749" t="s">
        <v>8098</v>
      </c>
      <c r="B5749" t="s">
        <v>31</v>
      </c>
      <c r="C5749" t="s">
        <v>31</v>
      </c>
      <c r="D5749" t="s">
        <v>3858</v>
      </c>
      <c r="E5749">
        <v>1</v>
      </c>
      <c r="F5749" t="s">
        <v>3846</v>
      </c>
      <c r="G5749">
        <v>1</v>
      </c>
      <c r="H5749" t="s">
        <v>3846</v>
      </c>
      <c r="I5749">
        <v>1</v>
      </c>
      <c r="J5749" t="s">
        <v>3833</v>
      </c>
      <c r="K5749" t="s">
        <v>3833</v>
      </c>
      <c r="L5749" t="s">
        <v>3898</v>
      </c>
    </row>
    <row r="5750" spans="1:12" x14ac:dyDescent="0.35">
      <c r="A5750" t="s">
        <v>8099</v>
      </c>
      <c r="B5750" t="s">
        <v>24</v>
      </c>
      <c r="C5750" t="s">
        <v>24</v>
      </c>
      <c r="D5750" t="s">
        <v>3858</v>
      </c>
      <c r="E5750">
        <v>1</v>
      </c>
      <c r="F5750" t="s">
        <v>3833</v>
      </c>
      <c r="G5750">
        <v>3</v>
      </c>
      <c r="H5750" t="s">
        <v>3828</v>
      </c>
      <c r="I5750">
        <v>3</v>
      </c>
      <c r="J5750" t="s">
        <v>25</v>
      </c>
      <c r="K5750" t="s">
        <v>3833</v>
      </c>
      <c r="L5750" t="s">
        <v>3853</v>
      </c>
    </row>
    <row r="5751" spans="1:12" x14ac:dyDescent="0.35">
      <c r="A5751" t="s">
        <v>8100</v>
      </c>
      <c r="B5751" t="s">
        <v>58</v>
      </c>
      <c r="C5751" t="s">
        <v>58</v>
      </c>
      <c r="D5751" t="s">
        <v>3838</v>
      </c>
      <c r="E5751">
        <v>2</v>
      </c>
      <c r="F5751" t="s">
        <v>3879</v>
      </c>
      <c r="G5751">
        <v>4</v>
      </c>
      <c r="H5751" t="s">
        <v>3830</v>
      </c>
      <c r="I5751">
        <v>8</v>
      </c>
      <c r="J5751" t="s">
        <v>3833</v>
      </c>
      <c r="K5751" t="s">
        <v>26</v>
      </c>
      <c r="L5751" t="s">
        <v>4823</v>
      </c>
    </row>
    <row r="5752" spans="1:12" x14ac:dyDescent="0.35">
      <c r="A5752" t="s">
        <v>8101</v>
      </c>
      <c r="B5752" t="s">
        <v>31</v>
      </c>
      <c r="C5752" t="s">
        <v>31</v>
      </c>
      <c r="D5752" t="s">
        <v>3838</v>
      </c>
      <c r="E5752">
        <v>2</v>
      </c>
      <c r="F5752" t="s">
        <v>3846</v>
      </c>
      <c r="G5752">
        <v>1</v>
      </c>
      <c r="H5752" t="s">
        <v>3842</v>
      </c>
      <c r="I5752">
        <v>2</v>
      </c>
      <c r="J5752" t="s">
        <v>3825</v>
      </c>
      <c r="K5752" t="s">
        <v>17</v>
      </c>
      <c r="L5752" t="s">
        <v>4521</v>
      </c>
    </row>
    <row r="5753" spans="1:12" x14ac:dyDescent="0.35">
      <c r="A5753" t="s">
        <v>8102</v>
      </c>
      <c r="B5753" t="s">
        <v>15</v>
      </c>
      <c r="C5753" t="s">
        <v>15</v>
      </c>
      <c r="D5753" t="s">
        <v>3838</v>
      </c>
      <c r="E5753">
        <v>2</v>
      </c>
      <c r="F5753" t="s">
        <v>3842</v>
      </c>
      <c r="G5753">
        <v>2</v>
      </c>
      <c r="H5753" t="s">
        <v>3879</v>
      </c>
      <c r="I5753">
        <v>4</v>
      </c>
      <c r="J5753" t="s">
        <v>3825</v>
      </c>
      <c r="K5753" t="s">
        <v>3833</v>
      </c>
      <c r="L5753" t="s">
        <v>4658</v>
      </c>
    </row>
    <row r="5754" spans="1:12" x14ac:dyDescent="0.35">
      <c r="A5754" t="s">
        <v>8103</v>
      </c>
      <c r="B5754" t="s">
        <v>15</v>
      </c>
      <c r="C5754" t="s">
        <v>15</v>
      </c>
      <c r="D5754" t="s">
        <v>3851</v>
      </c>
      <c r="E5754">
        <v>4</v>
      </c>
      <c r="F5754" t="s">
        <v>3842</v>
      </c>
      <c r="G5754">
        <v>2</v>
      </c>
      <c r="H5754" t="s">
        <v>3883</v>
      </c>
      <c r="I5754">
        <v>8</v>
      </c>
      <c r="J5754" t="s">
        <v>3833</v>
      </c>
      <c r="K5754" t="s">
        <v>3833</v>
      </c>
      <c r="L5754" t="s">
        <v>3830</v>
      </c>
    </row>
    <row r="5755" spans="1:12" x14ac:dyDescent="0.35">
      <c r="A5755" t="s">
        <v>8104</v>
      </c>
      <c r="B5755" t="s">
        <v>15</v>
      </c>
      <c r="C5755" t="s">
        <v>15</v>
      </c>
      <c r="D5755" t="s">
        <v>3827</v>
      </c>
      <c r="E5755">
        <v>3</v>
      </c>
      <c r="F5755" t="s">
        <v>3842</v>
      </c>
      <c r="G5755">
        <v>2</v>
      </c>
      <c r="H5755" t="s">
        <v>3902</v>
      </c>
      <c r="I5755">
        <v>6</v>
      </c>
      <c r="J5755" t="s">
        <v>3825</v>
      </c>
      <c r="K5755" t="s">
        <v>3833</v>
      </c>
      <c r="L5755" t="s">
        <v>4224</v>
      </c>
    </row>
    <row r="5756" spans="1:12" x14ac:dyDescent="0.35">
      <c r="A5756" t="s">
        <v>2242</v>
      </c>
      <c r="B5756" t="s">
        <v>15</v>
      </c>
      <c r="C5756" t="s">
        <v>15</v>
      </c>
      <c r="D5756" t="s">
        <v>3827</v>
      </c>
      <c r="E5756">
        <v>3</v>
      </c>
      <c r="F5756" t="s">
        <v>3842</v>
      </c>
      <c r="G5756">
        <v>2</v>
      </c>
      <c r="H5756" t="s">
        <v>3902</v>
      </c>
      <c r="I5756">
        <v>6</v>
      </c>
      <c r="J5756" t="s">
        <v>25</v>
      </c>
      <c r="K5756" t="s">
        <v>26</v>
      </c>
      <c r="L5756" t="s">
        <v>4422</v>
      </c>
    </row>
    <row r="5757" spans="1:12" x14ac:dyDescent="0.35">
      <c r="A5757" t="s">
        <v>2243</v>
      </c>
      <c r="B5757" t="s">
        <v>42</v>
      </c>
      <c r="C5757" t="s">
        <v>42</v>
      </c>
      <c r="D5757" t="s">
        <v>3838</v>
      </c>
      <c r="E5757">
        <v>2</v>
      </c>
      <c r="F5757" t="s">
        <v>3849</v>
      </c>
      <c r="G5757">
        <v>5</v>
      </c>
      <c r="H5757" t="s">
        <v>3843</v>
      </c>
      <c r="I5757">
        <v>10</v>
      </c>
      <c r="J5757" t="s">
        <v>16</v>
      </c>
      <c r="K5757" t="s">
        <v>26</v>
      </c>
      <c r="L5757" t="s">
        <v>4237</v>
      </c>
    </row>
    <row r="5758" spans="1:12" x14ac:dyDescent="0.35">
      <c r="A5758" t="s">
        <v>2244</v>
      </c>
      <c r="B5758" t="s">
        <v>31</v>
      </c>
      <c r="C5758" t="s">
        <v>31</v>
      </c>
      <c r="D5758" t="s">
        <v>3838</v>
      </c>
      <c r="E5758">
        <v>2</v>
      </c>
      <c r="F5758" t="s">
        <v>3846</v>
      </c>
      <c r="G5758">
        <v>1</v>
      </c>
      <c r="H5758" t="s">
        <v>3830</v>
      </c>
      <c r="I5758">
        <v>2</v>
      </c>
      <c r="J5758" t="s">
        <v>25</v>
      </c>
      <c r="K5758" t="s">
        <v>17</v>
      </c>
      <c r="L5758" t="s">
        <v>4227</v>
      </c>
    </row>
    <row r="5759" spans="1:12" x14ac:dyDescent="0.35">
      <c r="A5759" t="s">
        <v>2245</v>
      </c>
      <c r="B5759" t="s">
        <v>42</v>
      </c>
      <c r="C5759" t="s">
        <v>42</v>
      </c>
      <c r="D5759" t="s">
        <v>3834</v>
      </c>
      <c r="E5759">
        <v>5</v>
      </c>
      <c r="F5759" t="s">
        <v>3849</v>
      </c>
      <c r="G5759">
        <v>5</v>
      </c>
      <c r="H5759" t="s">
        <v>3855</v>
      </c>
      <c r="I5759">
        <v>25</v>
      </c>
      <c r="J5759" t="s">
        <v>16</v>
      </c>
      <c r="K5759" t="s">
        <v>26</v>
      </c>
      <c r="L5759" t="s">
        <v>4314</v>
      </c>
    </row>
    <row r="5760" spans="1:12" x14ac:dyDescent="0.35">
      <c r="A5760" t="s">
        <v>8105</v>
      </c>
      <c r="B5760" t="s">
        <v>31</v>
      </c>
      <c r="C5760" t="s">
        <v>31</v>
      </c>
      <c r="D5760" t="s">
        <v>3838</v>
      </c>
      <c r="E5760">
        <v>2</v>
      </c>
      <c r="F5760" t="s">
        <v>3846</v>
      </c>
      <c r="G5760">
        <v>1</v>
      </c>
      <c r="H5760" t="s">
        <v>3842</v>
      </c>
      <c r="I5760">
        <v>2</v>
      </c>
      <c r="J5760" t="s">
        <v>3825</v>
      </c>
      <c r="K5760" t="s">
        <v>26</v>
      </c>
      <c r="L5760" t="s">
        <v>5487</v>
      </c>
    </row>
    <row r="5761" spans="1:12" x14ac:dyDescent="0.35">
      <c r="A5761" t="s">
        <v>8106</v>
      </c>
      <c r="B5761" t="s">
        <v>24</v>
      </c>
      <c r="C5761" t="s">
        <v>24</v>
      </c>
      <c r="D5761" t="s">
        <v>3827</v>
      </c>
      <c r="E5761">
        <v>3</v>
      </c>
      <c r="F5761" t="s">
        <v>3828</v>
      </c>
      <c r="G5761">
        <v>3</v>
      </c>
      <c r="H5761" t="s">
        <v>3829</v>
      </c>
      <c r="I5761">
        <v>9</v>
      </c>
      <c r="J5761" t="s">
        <v>36</v>
      </c>
      <c r="K5761" t="s">
        <v>3825</v>
      </c>
      <c r="L5761" t="s">
        <v>5702</v>
      </c>
    </row>
    <row r="5762" spans="1:12" x14ac:dyDescent="0.35">
      <c r="A5762" t="s">
        <v>2246</v>
      </c>
      <c r="B5762" t="s">
        <v>42</v>
      </c>
      <c r="C5762" t="s">
        <v>42</v>
      </c>
      <c r="D5762" t="s">
        <v>3838</v>
      </c>
      <c r="E5762">
        <v>2</v>
      </c>
      <c r="F5762" t="s">
        <v>3849</v>
      </c>
      <c r="G5762">
        <v>5</v>
      </c>
      <c r="H5762" t="s">
        <v>3843</v>
      </c>
      <c r="I5762">
        <v>10</v>
      </c>
      <c r="J5762" t="s">
        <v>36</v>
      </c>
      <c r="K5762" t="s">
        <v>26</v>
      </c>
      <c r="L5762" t="s">
        <v>4032</v>
      </c>
    </row>
    <row r="5763" spans="1:12" x14ac:dyDescent="0.35">
      <c r="A5763" t="s">
        <v>2247</v>
      </c>
      <c r="B5763" t="s">
        <v>24</v>
      </c>
      <c r="C5763" t="s">
        <v>24</v>
      </c>
      <c r="D5763" t="s">
        <v>3834</v>
      </c>
      <c r="E5763">
        <v>5</v>
      </c>
      <c r="F5763" t="s">
        <v>3828</v>
      </c>
      <c r="G5763">
        <v>3</v>
      </c>
      <c r="H5763" t="s">
        <v>3835</v>
      </c>
      <c r="I5763">
        <v>15</v>
      </c>
      <c r="J5763" t="s">
        <v>36</v>
      </c>
      <c r="K5763" t="s">
        <v>26</v>
      </c>
      <c r="L5763" t="s">
        <v>5764</v>
      </c>
    </row>
    <row r="5764" spans="1:12" x14ac:dyDescent="0.35">
      <c r="A5764" t="s">
        <v>8107</v>
      </c>
      <c r="B5764" t="s">
        <v>15</v>
      </c>
      <c r="C5764" t="s">
        <v>15</v>
      </c>
      <c r="D5764" t="s">
        <v>3858</v>
      </c>
      <c r="E5764">
        <v>1</v>
      </c>
      <c r="F5764" t="s">
        <v>3842</v>
      </c>
      <c r="G5764">
        <v>2</v>
      </c>
      <c r="H5764" t="s">
        <v>3842</v>
      </c>
      <c r="I5764">
        <v>2</v>
      </c>
      <c r="J5764" t="s">
        <v>3833</v>
      </c>
      <c r="K5764" t="s">
        <v>17</v>
      </c>
      <c r="L5764" t="s">
        <v>3997</v>
      </c>
    </row>
    <row r="5765" spans="1:12" x14ac:dyDescent="0.35">
      <c r="A5765" t="s">
        <v>2248</v>
      </c>
      <c r="B5765" t="s">
        <v>47</v>
      </c>
      <c r="C5765" t="s">
        <v>47</v>
      </c>
      <c r="D5765" t="s">
        <v>3858</v>
      </c>
      <c r="E5765">
        <v>1</v>
      </c>
      <c r="F5765" t="s">
        <v>3879</v>
      </c>
      <c r="G5765">
        <v>4</v>
      </c>
      <c r="H5765" t="s">
        <v>3879</v>
      </c>
      <c r="I5765">
        <v>4</v>
      </c>
      <c r="J5765" t="s">
        <v>36</v>
      </c>
      <c r="K5765" t="s">
        <v>26</v>
      </c>
      <c r="L5765" t="s">
        <v>4293</v>
      </c>
    </row>
    <row r="5766" spans="1:12" x14ac:dyDescent="0.35">
      <c r="A5766" t="s">
        <v>2249</v>
      </c>
      <c r="B5766" t="s">
        <v>50</v>
      </c>
      <c r="C5766" t="s">
        <v>50</v>
      </c>
      <c r="D5766" t="s">
        <v>3827</v>
      </c>
      <c r="E5766">
        <v>3</v>
      </c>
      <c r="F5766" t="s">
        <v>3828</v>
      </c>
      <c r="G5766">
        <v>3</v>
      </c>
      <c r="H5766" t="s">
        <v>3829</v>
      </c>
      <c r="I5766">
        <v>9</v>
      </c>
      <c r="J5766" t="s">
        <v>36</v>
      </c>
      <c r="K5766" t="s">
        <v>26</v>
      </c>
      <c r="L5766" t="s">
        <v>4150</v>
      </c>
    </row>
    <row r="5767" spans="1:12" x14ac:dyDescent="0.35">
      <c r="A5767" t="s">
        <v>4585</v>
      </c>
      <c r="B5767" t="s">
        <v>3833</v>
      </c>
      <c r="C5767" t="s">
        <v>3826</v>
      </c>
      <c r="D5767" t="s">
        <v>3827</v>
      </c>
      <c r="E5767">
        <v>3</v>
      </c>
      <c r="F5767" t="s">
        <v>3828</v>
      </c>
      <c r="G5767">
        <v>3</v>
      </c>
      <c r="H5767" t="s">
        <v>3829</v>
      </c>
      <c r="I5767">
        <v>9</v>
      </c>
      <c r="J5767" t="s">
        <v>25</v>
      </c>
      <c r="K5767" t="s">
        <v>26</v>
      </c>
      <c r="L5767" t="s">
        <v>4586</v>
      </c>
    </row>
    <row r="5768" spans="1:12" x14ac:dyDescent="0.35">
      <c r="A5768" t="s">
        <v>8108</v>
      </c>
      <c r="B5768" t="s">
        <v>31</v>
      </c>
      <c r="C5768" t="s">
        <v>31</v>
      </c>
      <c r="D5768" t="s">
        <v>3827</v>
      </c>
      <c r="E5768">
        <v>3</v>
      </c>
      <c r="F5768" t="s">
        <v>3846</v>
      </c>
      <c r="G5768">
        <v>1</v>
      </c>
      <c r="H5768" t="s">
        <v>3828</v>
      </c>
      <c r="I5768">
        <v>3</v>
      </c>
      <c r="J5768" t="s">
        <v>3833</v>
      </c>
      <c r="K5768" t="s">
        <v>26</v>
      </c>
      <c r="L5768" t="s">
        <v>3942</v>
      </c>
    </row>
    <row r="5769" spans="1:12" x14ac:dyDescent="0.35">
      <c r="A5769" t="s">
        <v>2250</v>
      </c>
      <c r="B5769" t="s">
        <v>47</v>
      </c>
      <c r="C5769" t="s">
        <v>47</v>
      </c>
      <c r="D5769" t="s">
        <v>3851</v>
      </c>
      <c r="E5769">
        <v>4</v>
      </c>
      <c r="F5769" t="s">
        <v>3879</v>
      </c>
      <c r="G5769">
        <v>4</v>
      </c>
      <c r="H5769" t="s">
        <v>3874</v>
      </c>
      <c r="I5769">
        <v>16</v>
      </c>
      <c r="J5769" t="s">
        <v>16</v>
      </c>
      <c r="K5769" t="s">
        <v>26</v>
      </c>
      <c r="L5769" t="s">
        <v>4795</v>
      </c>
    </row>
    <row r="5770" spans="1:12" x14ac:dyDescent="0.35">
      <c r="A5770" t="s">
        <v>8109</v>
      </c>
      <c r="B5770" t="s">
        <v>42</v>
      </c>
      <c r="C5770" t="s">
        <v>42</v>
      </c>
      <c r="D5770" t="s">
        <v>3827</v>
      </c>
      <c r="E5770">
        <v>3</v>
      </c>
      <c r="F5770" t="s">
        <v>3849</v>
      </c>
      <c r="G5770">
        <v>5</v>
      </c>
      <c r="H5770" t="s">
        <v>3825</v>
      </c>
      <c r="I5770">
        <v>15</v>
      </c>
      <c r="J5770" t="s">
        <v>25</v>
      </c>
      <c r="K5770" t="s">
        <v>3830</v>
      </c>
      <c r="L5770" t="s">
        <v>3898</v>
      </c>
    </row>
    <row r="5771" spans="1:12" x14ac:dyDescent="0.35">
      <c r="A5771" t="s">
        <v>8110</v>
      </c>
      <c r="B5771" t="s">
        <v>84</v>
      </c>
      <c r="C5771" t="s">
        <v>84</v>
      </c>
      <c r="D5771" t="s">
        <v>3851</v>
      </c>
      <c r="E5771">
        <v>4</v>
      </c>
      <c r="F5771" t="s">
        <v>3839</v>
      </c>
      <c r="G5771">
        <v>1.5</v>
      </c>
      <c r="H5771" t="s">
        <v>3902</v>
      </c>
      <c r="I5771">
        <v>6</v>
      </c>
      <c r="J5771" t="s">
        <v>3833</v>
      </c>
      <c r="K5771" t="s">
        <v>17</v>
      </c>
      <c r="L5771" t="s">
        <v>3888</v>
      </c>
    </row>
    <row r="5772" spans="1:12" x14ac:dyDescent="0.35">
      <c r="A5772" t="s">
        <v>8111</v>
      </c>
      <c r="B5772" t="s">
        <v>50</v>
      </c>
      <c r="C5772" t="s">
        <v>50</v>
      </c>
      <c r="D5772" t="s">
        <v>3834</v>
      </c>
      <c r="E5772">
        <v>5</v>
      </c>
      <c r="F5772" t="s">
        <v>3828</v>
      </c>
      <c r="G5772">
        <v>3</v>
      </c>
      <c r="H5772" t="s">
        <v>3835</v>
      </c>
      <c r="I5772">
        <v>15</v>
      </c>
      <c r="J5772" t="s">
        <v>3833</v>
      </c>
      <c r="K5772" t="s">
        <v>26</v>
      </c>
      <c r="L5772" t="s">
        <v>3844</v>
      </c>
    </row>
    <row r="5773" spans="1:12" x14ac:dyDescent="0.35">
      <c r="A5773" t="s">
        <v>2251</v>
      </c>
      <c r="B5773" t="s">
        <v>84</v>
      </c>
      <c r="C5773" t="s">
        <v>84</v>
      </c>
      <c r="D5773" t="s">
        <v>3834</v>
      </c>
      <c r="E5773">
        <v>5</v>
      </c>
      <c r="F5773" t="s">
        <v>3839</v>
      </c>
      <c r="G5773">
        <v>1.5</v>
      </c>
      <c r="H5773" t="s">
        <v>3899</v>
      </c>
      <c r="I5773">
        <v>7.5</v>
      </c>
      <c r="J5773" t="s">
        <v>25</v>
      </c>
      <c r="K5773" t="s">
        <v>17</v>
      </c>
      <c r="L5773" t="s">
        <v>4539</v>
      </c>
    </row>
    <row r="5774" spans="1:12" x14ac:dyDescent="0.35">
      <c r="A5774" t="s">
        <v>8112</v>
      </c>
      <c r="B5774" t="s">
        <v>42</v>
      </c>
      <c r="C5774" t="s">
        <v>42</v>
      </c>
      <c r="D5774" t="s">
        <v>3827</v>
      </c>
      <c r="E5774">
        <v>3</v>
      </c>
      <c r="F5774" t="s">
        <v>3849</v>
      </c>
      <c r="G5774">
        <v>5</v>
      </c>
      <c r="H5774" t="s">
        <v>3835</v>
      </c>
      <c r="I5774">
        <v>15</v>
      </c>
      <c r="J5774" t="s">
        <v>3833</v>
      </c>
      <c r="K5774" t="s">
        <v>3833</v>
      </c>
      <c r="L5774" t="s">
        <v>4166</v>
      </c>
    </row>
    <row r="5775" spans="1:12" x14ac:dyDescent="0.35">
      <c r="A5775" t="s">
        <v>8113</v>
      </c>
      <c r="B5775" t="s">
        <v>84</v>
      </c>
      <c r="C5775" t="s">
        <v>84</v>
      </c>
      <c r="D5775" t="s">
        <v>3851</v>
      </c>
      <c r="E5775">
        <v>4</v>
      </c>
      <c r="F5775" t="s">
        <v>3839</v>
      </c>
      <c r="G5775">
        <v>1.5</v>
      </c>
      <c r="H5775" t="s">
        <v>3902</v>
      </c>
      <c r="I5775">
        <v>6</v>
      </c>
      <c r="J5775" t="s">
        <v>3833</v>
      </c>
      <c r="K5775" t="s">
        <v>3833</v>
      </c>
      <c r="L5775" t="s">
        <v>4121</v>
      </c>
    </row>
    <row r="5776" spans="1:12" x14ac:dyDescent="0.35">
      <c r="A5776" t="s">
        <v>8114</v>
      </c>
      <c r="B5776" t="s">
        <v>58</v>
      </c>
      <c r="C5776" t="s">
        <v>58</v>
      </c>
      <c r="D5776" t="s">
        <v>3851</v>
      </c>
      <c r="E5776">
        <v>4</v>
      </c>
      <c r="F5776" t="s">
        <v>3879</v>
      </c>
      <c r="G5776">
        <v>4</v>
      </c>
      <c r="H5776" t="s">
        <v>3874</v>
      </c>
      <c r="I5776">
        <v>16</v>
      </c>
      <c r="J5776" t="s">
        <v>25</v>
      </c>
      <c r="K5776" t="s">
        <v>3833</v>
      </c>
      <c r="L5776" t="s">
        <v>4040</v>
      </c>
    </row>
    <row r="5777" spans="1:12" x14ac:dyDescent="0.35">
      <c r="A5777" t="s">
        <v>8115</v>
      </c>
      <c r="B5777" t="s">
        <v>31</v>
      </c>
      <c r="C5777" t="s">
        <v>31</v>
      </c>
      <c r="D5777" t="s">
        <v>3838</v>
      </c>
      <c r="E5777">
        <v>2</v>
      </c>
      <c r="F5777" t="s">
        <v>3846</v>
      </c>
      <c r="G5777">
        <v>1</v>
      </c>
      <c r="H5777" t="s">
        <v>3842</v>
      </c>
      <c r="I5777">
        <v>2</v>
      </c>
      <c r="J5777" t="s">
        <v>3833</v>
      </c>
      <c r="K5777" t="s">
        <v>26</v>
      </c>
      <c r="L5777" t="s">
        <v>3872</v>
      </c>
    </row>
    <row r="5778" spans="1:12" x14ac:dyDescent="0.35">
      <c r="A5778" t="s">
        <v>8116</v>
      </c>
      <c r="B5778" t="s">
        <v>50</v>
      </c>
      <c r="C5778" t="s">
        <v>50</v>
      </c>
      <c r="D5778" t="s">
        <v>3827</v>
      </c>
      <c r="E5778">
        <v>3</v>
      </c>
      <c r="F5778" t="s">
        <v>3828</v>
      </c>
      <c r="G5778">
        <v>3</v>
      </c>
      <c r="H5778" t="s">
        <v>3829</v>
      </c>
      <c r="I5778">
        <v>9</v>
      </c>
      <c r="J5778" t="s">
        <v>16</v>
      </c>
      <c r="K5778" t="s">
        <v>3833</v>
      </c>
      <c r="L5778" t="s">
        <v>4431</v>
      </c>
    </row>
    <row r="5779" spans="1:12" x14ac:dyDescent="0.35">
      <c r="A5779" t="s">
        <v>8117</v>
      </c>
      <c r="B5779" t="s">
        <v>58</v>
      </c>
      <c r="C5779" t="s">
        <v>58</v>
      </c>
      <c r="D5779" t="s">
        <v>3858</v>
      </c>
      <c r="E5779">
        <v>1</v>
      </c>
      <c r="F5779" t="s">
        <v>3879</v>
      </c>
      <c r="G5779">
        <v>4</v>
      </c>
      <c r="H5779" t="s">
        <v>3879</v>
      </c>
      <c r="I5779">
        <v>4</v>
      </c>
      <c r="J5779" t="s">
        <v>3833</v>
      </c>
      <c r="K5779" t="s">
        <v>26</v>
      </c>
      <c r="L5779" t="s">
        <v>3929</v>
      </c>
    </row>
    <row r="5780" spans="1:12" x14ac:dyDescent="0.35">
      <c r="A5780" t="s">
        <v>8118</v>
      </c>
      <c r="B5780" t="s">
        <v>50</v>
      </c>
      <c r="C5780" t="s">
        <v>50</v>
      </c>
      <c r="D5780" t="s">
        <v>3827</v>
      </c>
      <c r="E5780">
        <v>3</v>
      </c>
      <c r="F5780" t="s">
        <v>3828</v>
      </c>
      <c r="G5780">
        <v>3</v>
      </c>
      <c r="H5780" t="s">
        <v>3829</v>
      </c>
      <c r="I5780">
        <v>9</v>
      </c>
      <c r="J5780" t="s">
        <v>3825</v>
      </c>
      <c r="K5780" t="s">
        <v>3833</v>
      </c>
      <c r="L5780" t="s">
        <v>4242</v>
      </c>
    </row>
    <row r="5781" spans="1:12" x14ac:dyDescent="0.35">
      <c r="A5781" t="s">
        <v>8119</v>
      </c>
      <c r="B5781" t="s">
        <v>24</v>
      </c>
      <c r="C5781" t="s">
        <v>24</v>
      </c>
      <c r="D5781" t="s">
        <v>3834</v>
      </c>
      <c r="E5781">
        <v>5</v>
      </c>
      <c r="F5781" t="s">
        <v>3828</v>
      </c>
      <c r="G5781">
        <v>3</v>
      </c>
      <c r="H5781" t="s">
        <v>3835</v>
      </c>
      <c r="I5781">
        <v>15</v>
      </c>
      <c r="J5781" t="s">
        <v>36</v>
      </c>
      <c r="K5781" t="s">
        <v>3833</v>
      </c>
      <c r="L5781" t="s">
        <v>5137</v>
      </c>
    </row>
    <row r="5782" spans="1:12" x14ac:dyDescent="0.35">
      <c r="A5782" t="s">
        <v>2252</v>
      </c>
      <c r="B5782" t="s">
        <v>58</v>
      </c>
      <c r="C5782" t="s">
        <v>58</v>
      </c>
      <c r="D5782" t="s">
        <v>3838</v>
      </c>
      <c r="E5782">
        <v>2</v>
      </c>
      <c r="F5782" t="s">
        <v>3879</v>
      </c>
      <c r="G5782">
        <v>4</v>
      </c>
      <c r="H5782" t="s">
        <v>3883</v>
      </c>
      <c r="I5782">
        <v>8</v>
      </c>
      <c r="J5782" t="s">
        <v>25</v>
      </c>
      <c r="K5782" t="s">
        <v>17</v>
      </c>
      <c r="L5782" t="s">
        <v>3942</v>
      </c>
    </row>
    <row r="5783" spans="1:12" x14ac:dyDescent="0.35">
      <c r="A5783" t="s">
        <v>2253</v>
      </c>
      <c r="B5783" t="s">
        <v>58</v>
      </c>
      <c r="C5783" t="s">
        <v>58</v>
      </c>
      <c r="D5783" t="s">
        <v>3851</v>
      </c>
      <c r="E5783">
        <v>4</v>
      </c>
      <c r="F5783" t="s">
        <v>3879</v>
      </c>
      <c r="G5783">
        <v>4</v>
      </c>
      <c r="H5783" t="s">
        <v>3874</v>
      </c>
      <c r="I5783">
        <v>16</v>
      </c>
      <c r="J5783" t="s">
        <v>25</v>
      </c>
      <c r="K5783" t="s">
        <v>26</v>
      </c>
      <c r="L5783" t="s">
        <v>3865</v>
      </c>
    </row>
    <row r="5784" spans="1:12" x14ac:dyDescent="0.35">
      <c r="A5784" t="s">
        <v>8120</v>
      </c>
      <c r="B5784" t="s">
        <v>58</v>
      </c>
      <c r="C5784" t="s">
        <v>58</v>
      </c>
      <c r="D5784" t="s">
        <v>3851</v>
      </c>
      <c r="E5784">
        <v>4</v>
      </c>
      <c r="F5784" t="s">
        <v>3879</v>
      </c>
      <c r="G5784">
        <v>4</v>
      </c>
      <c r="H5784" t="s">
        <v>3874</v>
      </c>
      <c r="I5784">
        <v>16</v>
      </c>
      <c r="J5784" t="s">
        <v>36</v>
      </c>
      <c r="K5784" t="s">
        <v>3833</v>
      </c>
      <c r="L5784" t="s">
        <v>4114</v>
      </c>
    </row>
    <row r="5785" spans="1:12" x14ac:dyDescent="0.35">
      <c r="A5785" t="s">
        <v>2254</v>
      </c>
      <c r="B5785" t="s">
        <v>24</v>
      </c>
      <c r="C5785" t="s">
        <v>24</v>
      </c>
      <c r="D5785" t="s">
        <v>3834</v>
      </c>
      <c r="E5785">
        <v>5</v>
      </c>
      <c r="F5785" t="s">
        <v>3828</v>
      </c>
      <c r="G5785">
        <v>3</v>
      </c>
      <c r="H5785" t="s">
        <v>3835</v>
      </c>
      <c r="I5785">
        <v>15</v>
      </c>
      <c r="J5785" t="s">
        <v>25</v>
      </c>
      <c r="K5785" t="s">
        <v>26</v>
      </c>
      <c r="L5785" t="s">
        <v>4182</v>
      </c>
    </row>
    <row r="5786" spans="1:12" x14ac:dyDescent="0.35">
      <c r="A5786" t="s">
        <v>2255</v>
      </c>
      <c r="B5786" t="s">
        <v>31</v>
      </c>
      <c r="C5786" t="s">
        <v>31</v>
      </c>
      <c r="D5786" t="s">
        <v>3834</v>
      </c>
      <c r="E5786">
        <v>5</v>
      </c>
      <c r="F5786" t="s">
        <v>3846</v>
      </c>
      <c r="G5786">
        <v>1</v>
      </c>
      <c r="H5786" t="s">
        <v>3849</v>
      </c>
      <c r="I5786">
        <v>5</v>
      </c>
      <c r="J5786" t="s">
        <v>36</v>
      </c>
      <c r="K5786" t="s">
        <v>17</v>
      </c>
      <c r="L5786" t="s">
        <v>4400</v>
      </c>
    </row>
    <row r="5787" spans="1:12" x14ac:dyDescent="0.35">
      <c r="A5787" t="s">
        <v>2256</v>
      </c>
      <c r="B5787" t="s">
        <v>50</v>
      </c>
      <c r="C5787" t="s">
        <v>50</v>
      </c>
      <c r="D5787" t="s">
        <v>3838</v>
      </c>
      <c r="E5787">
        <v>2</v>
      </c>
      <c r="F5787" t="s">
        <v>3828</v>
      </c>
      <c r="G5787">
        <v>3</v>
      </c>
      <c r="H5787" t="s">
        <v>3902</v>
      </c>
      <c r="I5787">
        <v>6</v>
      </c>
      <c r="J5787" t="s">
        <v>25</v>
      </c>
      <c r="K5787" t="s">
        <v>26</v>
      </c>
      <c r="L5787" t="s">
        <v>3847</v>
      </c>
    </row>
    <row r="5788" spans="1:12" x14ac:dyDescent="0.35">
      <c r="A5788" t="s">
        <v>8121</v>
      </c>
      <c r="B5788" t="s">
        <v>15</v>
      </c>
      <c r="C5788" t="s">
        <v>15</v>
      </c>
      <c r="D5788" t="s">
        <v>3827</v>
      </c>
      <c r="E5788">
        <v>3</v>
      </c>
      <c r="F5788" t="s">
        <v>3842</v>
      </c>
      <c r="G5788">
        <v>2</v>
      </c>
      <c r="H5788" t="s">
        <v>3902</v>
      </c>
      <c r="I5788">
        <v>6</v>
      </c>
      <c r="J5788" t="s">
        <v>25</v>
      </c>
      <c r="K5788" t="s">
        <v>26</v>
      </c>
      <c r="L5788" t="s">
        <v>3830</v>
      </c>
    </row>
    <row r="5789" spans="1:12" x14ac:dyDescent="0.35">
      <c r="A5789" t="s">
        <v>2257</v>
      </c>
      <c r="B5789" t="s">
        <v>31</v>
      </c>
      <c r="C5789" t="s">
        <v>31</v>
      </c>
      <c r="D5789" t="s">
        <v>3851</v>
      </c>
      <c r="E5789">
        <v>4</v>
      </c>
      <c r="F5789" t="s">
        <v>3846</v>
      </c>
      <c r="G5789">
        <v>1</v>
      </c>
      <c r="H5789" t="s">
        <v>3879</v>
      </c>
      <c r="I5789">
        <v>4</v>
      </c>
      <c r="J5789" t="s">
        <v>16</v>
      </c>
      <c r="K5789" t="s">
        <v>17</v>
      </c>
      <c r="L5789" t="s">
        <v>4478</v>
      </c>
    </row>
    <row r="5790" spans="1:12" x14ac:dyDescent="0.35">
      <c r="A5790" t="s">
        <v>2258</v>
      </c>
      <c r="B5790" t="s">
        <v>84</v>
      </c>
      <c r="C5790" t="s">
        <v>84</v>
      </c>
      <c r="D5790" t="s">
        <v>3858</v>
      </c>
      <c r="E5790">
        <v>1</v>
      </c>
      <c r="F5790" t="s">
        <v>3839</v>
      </c>
      <c r="G5790">
        <v>1.5</v>
      </c>
      <c r="H5790" t="s">
        <v>3839</v>
      </c>
      <c r="I5790">
        <v>1.5</v>
      </c>
      <c r="J5790" t="s">
        <v>16</v>
      </c>
      <c r="K5790" t="s">
        <v>26</v>
      </c>
      <c r="L5790" t="s">
        <v>4656</v>
      </c>
    </row>
    <row r="5791" spans="1:12" x14ac:dyDescent="0.35">
      <c r="A5791" t="s">
        <v>8122</v>
      </c>
      <c r="B5791" t="s">
        <v>31</v>
      </c>
      <c r="C5791" t="s">
        <v>31</v>
      </c>
      <c r="D5791" t="s">
        <v>3851</v>
      </c>
      <c r="E5791">
        <v>4</v>
      </c>
      <c r="F5791" t="s">
        <v>3846</v>
      </c>
      <c r="G5791">
        <v>1</v>
      </c>
      <c r="H5791" t="s">
        <v>3879</v>
      </c>
      <c r="I5791">
        <v>4</v>
      </c>
      <c r="J5791" t="s">
        <v>36</v>
      </c>
      <c r="K5791" t="s">
        <v>3833</v>
      </c>
      <c r="L5791" t="s">
        <v>5003</v>
      </c>
    </row>
    <row r="5792" spans="1:12" x14ac:dyDescent="0.35">
      <c r="A5792" t="s">
        <v>8123</v>
      </c>
      <c r="B5792" t="s">
        <v>42</v>
      </c>
      <c r="C5792" t="s">
        <v>42</v>
      </c>
      <c r="D5792" t="s">
        <v>3851</v>
      </c>
      <c r="E5792">
        <v>4</v>
      </c>
      <c r="F5792" t="s">
        <v>3849</v>
      </c>
      <c r="G5792">
        <v>5</v>
      </c>
      <c r="H5792" t="s">
        <v>3880</v>
      </c>
      <c r="I5792">
        <v>20</v>
      </c>
      <c r="J5792" t="s">
        <v>3833</v>
      </c>
      <c r="K5792" t="s">
        <v>17</v>
      </c>
      <c r="L5792" t="s">
        <v>4724</v>
      </c>
    </row>
    <row r="5793" spans="1:12" x14ac:dyDescent="0.35">
      <c r="A5793" t="s">
        <v>8124</v>
      </c>
      <c r="B5793" t="s">
        <v>84</v>
      </c>
      <c r="C5793" t="s">
        <v>84</v>
      </c>
      <c r="D5793" t="s">
        <v>3827</v>
      </c>
      <c r="E5793">
        <v>3</v>
      </c>
      <c r="F5793" t="s">
        <v>3839</v>
      </c>
      <c r="G5793">
        <v>1.5</v>
      </c>
      <c r="H5793" t="s">
        <v>4060</v>
      </c>
      <c r="I5793">
        <v>4.5</v>
      </c>
      <c r="J5793" t="s">
        <v>3830</v>
      </c>
      <c r="K5793" t="s">
        <v>26</v>
      </c>
      <c r="L5793" t="s">
        <v>4183</v>
      </c>
    </row>
    <row r="5794" spans="1:12" x14ac:dyDescent="0.35">
      <c r="A5794" t="s">
        <v>2259</v>
      </c>
      <c r="B5794" t="s">
        <v>42</v>
      </c>
      <c r="C5794" t="s">
        <v>42</v>
      </c>
      <c r="D5794" t="s">
        <v>3834</v>
      </c>
      <c r="E5794">
        <v>5</v>
      </c>
      <c r="F5794" t="s">
        <v>3849</v>
      </c>
      <c r="G5794">
        <v>5</v>
      </c>
      <c r="H5794" t="s">
        <v>3855</v>
      </c>
      <c r="I5794">
        <v>25</v>
      </c>
      <c r="J5794" t="s">
        <v>25</v>
      </c>
      <c r="K5794" t="s">
        <v>17</v>
      </c>
      <c r="L5794" t="s">
        <v>4227</v>
      </c>
    </row>
    <row r="5795" spans="1:12" x14ac:dyDescent="0.35">
      <c r="A5795" t="s">
        <v>8125</v>
      </c>
      <c r="B5795" t="s">
        <v>84</v>
      </c>
      <c r="C5795" t="s">
        <v>84</v>
      </c>
      <c r="D5795" t="s">
        <v>3851</v>
      </c>
      <c r="E5795">
        <v>4</v>
      </c>
      <c r="F5795" t="s">
        <v>3839</v>
      </c>
      <c r="G5795">
        <v>1.5</v>
      </c>
      <c r="H5795" t="s">
        <v>3902</v>
      </c>
      <c r="I5795">
        <v>6</v>
      </c>
      <c r="J5795" t="s">
        <v>3833</v>
      </c>
      <c r="K5795" t="s">
        <v>3833</v>
      </c>
      <c r="L5795" t="s">
        <v>4375</v>
      </c>
    </row>
    <row r="5796" spans="1:12" x14ac:dyDescent="0.35">
      <c r="A5796" t="s">
        <v>8126</v>
      </c>
      <c r="B5796" t="s">
        <v>47</v>
      </c>
      <c r="C5796" t="s">
        <v>47</v>
      </c>
      <c r="D5796" t="s">
        <v>3838</v>
      </c>
      <c r="E5796">
        <v>2</v>
      </c>
      <c r="F5796" t="s">
        <v>3879</v>
      </c>
      <c r="G5796">
        <v>4</v>
      </c>
      <c r="H5796" t="s">
        <v>3883</v>
      </c>
      <c r="I5796">
        <v>8</v>
      </c>
      <c r="J5796" t="s">
        <v>3833</v>
      </c>
      <c r="K5796" t="s">
        <v>3833</v>
      </c>
      <c r="L5796" t="s">
        <v>4092</v>
      </c>
    </row>
    <row r="5797" spans="1:12" x14ac:dyDescent="0.35">
      <c r="A5797" t="s">
        <v>8127</v>
      </c>
      <c r="B5797" t="s">
        <v>42</v>
      </c>
      <c r="C5797" t="s">
        <v>42</v>
      </c>
      <c r="D5797" t="s">
        <v>3838</v>
      </c>
      <c r="E5797">
        <v>2</v>
      </c>
      <c r="F5797" t="s">
        <v>3849</v>
      </c>
      <c r="G5797">
        <v>5</v>
      </c>
      <c r="H5797" t="s">
        <v>3843</v>
      </c>
      <c r="I5797">
        <v>10</v>
      </c>
      <c r="J5797" t="s">
        <v>25</v>
      </c>
      <c r="K5797" t="s">
        <v>26</v>
      </c>
      <c r="L5797" t="s">
        <v>3830</v>
      </c>
    </row>
    <row r="5798" spans="1:12" x14ac:dyDescent="0.35">
      <c r="A5798" t="s">
        <v>8128</v>
      </c>
      <c r="B5798" t="s">
        <v>58</v>
      </c>
      <c r="C5798" t="s">
        <v>58</v>
      </c>
      <c r="D5798" t="s">
        <v>3838</v>
      </c>
      <c r="E5798">
        <v>2</v>
      </c>
      <c r="F5798" t="s">
        <v>3879</v>
      </c>
      <c r="G5798">
        <v>4</v>
      </c>
      <c r="H5798" t="s">
        <v>3883</v>
      </c>
      <c r="I5798">
        <v>8</v>
      </c>
      <c r="J5798" t="s">
        <v>25</v>
      </c>
      <c r="K5798" t="s">
        <v>3833</v>
      </c>
      <c r="L5798" t="s">
        <v>4089</v>
      </c>
    </row>
    <row r="5799" spans="1:12" x14ac:dyDescent="0.35">
      <c r="A5799" t="s">
        <v>2260</v>
      </c>
      <c r="B5799" t="s">
        <v>15</v>
      </c>
      <c r="C5799" t="s">
        <v>15</v>
      </c>
      <c r="D5799" t="s">
        <v>3858</v>
      </c>
      <c r="E5799">
        <v>1</v>
      </c>
      <c r="F5799" t="s">
        <v>3842</v>
      </c>
      <c r="G5799">
        <v>2</v>
      </c>
      <c r="H5799" t="s">
        <v>3842</v>
      </c>
      <c r="I5799">
        <v>2</v>
      </c>
      <c r="J5799" t="s">
        <v>16</v>
      </c>
      <c r="K5799" t="s">
        <v>17</v>
      </c>
      <c r="L5799" t="s">
        <v>4750</v>
      </c>
    </row>
    <row r="5800" spans="1:12" x14ac:dyDescent="0.35">
      <c r="A5800" t="s">
        <v>8129</v>
      </c>
      <c r="B5800" t="s">
        <v>50</v>
      </c>
      <c r="C5800" t="s">
        <v>50</v>
      </c>
      <c r="D5800" t="s">
        <v>3851</v>
      </c>
      <c r="E5800">
        <v>4</v>
      </c>
      <c r="F5800" t="s">
        <v>3828</v>
      </c>
      <c r="G5800">
        <v>3</v>
      </c>
      <c r="H5800" t="s">
        <v>3852</v>
      </c>
      <c r="I5800">
        <v>12</v>
      </c>
      <c r="J5800" t="s">
        <v>3833</v>
      </c>
      <c r="K5800" t="s">
        <v>26</v>
      </c>
      <c r="L5800" t="s">
        <v>3833</v>
      </c>
    </row>
    <row r="5801" spans="1:12" x14ac:dyDescent="0.35">
      <c r="A5801" t="s">
        <v>8130</v>
      </c>
      <c r="B5801" t="s">
        <v>58</v>
      </c>
      <c r="C5801" t="s">
        <v>58</v>
      </c>
      <c r="D5801" t="s">
        <v>3834</v>
      </c>
      <c r="E5801">
        <v>5</v>
      </c>
      <c r="F5801" t="s">
        <v>3879</v>
      </c>
      <c r="G5801">
        <v>4</v>
      </c>
      <c r="H5801" t="s">
        <v>3880</v>
      </c>
      <c r="I5801">
        <v>20</v>
      </c>
      <c r="J5801" t="s">
        <v>3830</v>
      </c>
      <c r="K5801" t="s">
        <v>26</v>
      </c>
      <c r="L5801" t="s">
        <v>4132</v>
      </c>
    </row>
    <row r="5802" spans="1:12" x14ac:dyDescent="0.35">
      <c r="A5802" t="s">
        <v>8131</v>
      </c>
      <c r="B5802" t="s">
        <v>15</v>
      </c>
      <c r="C5802" t="s">
        <v>15</v>
      </c>
      <c r="D5802" t="s">
        <v>3851</v>
      </c>
      <c r="E5802">
        <v>4</v>
      </c>
      <c r="F5802" t="s">
        <v>3842</v>
      </c>
      <c r="G5802">
        <v>2</v>
      </c>
      <c r="H5802" t="s">
        <v>3883</v>
      </c>
      <c r="I5802">
        <v>8</v>
      </c>
      <c r="J5802" t="s">
        <v>36</v>
      </c>
      <c r="K5802" t="s">
        <v>3833</v>
      </c>
      <c r="L5802" t="s">
        <v>4346</v>
      </c>
    </row>
    <row r="5803" spans="1:12" x14ac:dyDescent="0.35">
      <c r="A5803" t="s">
        <v>8132</v>
      </c>
      <c r="B5803" t="s">
        <v>58</v>
      </c>
      <c r="C5803" t="s">
        <v>58</v>
      </c>
      <c r="D5803" t="s">
        <v>3827</v>
      </c>
      <c r="E5803">
        <v>3</v>
      </c>
      <c r="F5803" t="s">
        <v>3879</v>
      </c>
      <c r="G5803">
        <v>4</v>
      </c>
      <c r="H5803" t="s">
        <v>3852</v>
      </c>
      <c r="I5803">
        <v>12</v>
      </c>
      <c r="J5803" t="s">
        <v>16</v>
      </c>
      <c r="K5803" t="s">
        <v>3833</v>
      </c>
      <c r="L5803" t="s">
        <v>4121</v>
      </c>
    </row>
    <row r="5804" spans="1:12" x14ac:dyDescent="0.35">
      <c r="A5804" t="s">
        <v>2261</v>
      </c>
      <c r="B5804" t="s">
        <v>24</v>
      </c>
      <c r="C5804" t="s">
        <v>24</v>
      </c>
      <c r="D5804" t="s">
        <v>3858</v>
      </c>
      <c r="E5804">
        <v>1</v>
      </c>
      <c r="F5804" t="s">
        <v>3828</v>
      </c>
      <c r="G5804">
        <v>3</v>
      </c>
      <c r="H5804" t="s">
        <v>3828</v>
      </c>
      <c r="I5804">
        <v>3</v>
      </c>
      <c r="J5804" t="s">
        <v>25</v>
      </c>
      <c r="K5804" t="s">
        <v>17</v>
      </c>
      <c r="L5804" t="s">
        <v>4321</v>
      </c>
    </row>
    <row r="5805" spans="1:12" x14ac:dyDescent="0.35">
      <c r="A5805" t="s">
        <v>8133</v>
      </c>
      <c r="B5805" t="s">
        <v>58</v>
      </c>
      <c r="C5805" t="s">
        <v>58</v>
      </c>
      <c r="D5805" t="s">
        <v>3858</v>
      </c>
      <c r="E5805">
        <v>1</v>
      </c>
      <c r="F5805" t="s">
        <v>3879</v>
      </c>
      <c r="G5805">
        <v>4</v>
      </c>
      <c r="H5805" t="s">
        <v>3879</v>
      </c>
      <c r="I5805">
        <v>4</v>
      </c>
      <c r="J5805" t="s">
        <v>3833</v>
      </c>
      <c r="K5805" t="s">
        <v>17</v>
      </c>
      <c r="L5805" t="s">
        <v>3886</v>
      </c>
    </row>
    <row r="5806" spans="1:12" x14ac:dyDescent="0.35">
      <c r="A5806" t="s">
        <v>8134</v>
      </c>
      <c r="B5806" t="s">
        <v>15</v>
      </c>
      <c r="C5806" t="s">
        <v>15</v>
      </c>
      <c r="D5806" t="s">
        <v>3827</v>
      </c>
      <c r="E5806">
        <v>3</v>
      </c>
      <c r="F5806" t="s">
        <v>3842</v>
      </c>
      <c r="G5806">
        <v>2</v>
      </c>
      <c r="H5806" t="s">
        <v>3902</v>
      </c>
      <c r="I5806">
        <v>6</v>
      </c>
      <c r="J5806" t="s">
        <v>25</v>
      </c>
      <c r="K5806" t="s">
        <v>17</v>
      </c>
      <c r="L5806" t="s">
        <v>3833</v>
      </c>
    </row>
    <row r="5807" spans="1:12" x14ac:dyDescent="0.35">
      <c r="A5807" t="s">
        <v>8135</v>
      </c>
      <c r="B5807" t="s">
        <v>31</v>
      </c>
      <c r="C5807" t="s">
        <v>31</v>
      </c>
      <c r="D5807" t="s">
        <v>3838</v>
      </c>
      <c r="E5807">
        <v>2</v>
      </c>
      <c r="F5807" t="s">
        <v>3846</v>
      </c>
      <c r="G5807">
        <v>1</v>
      </c>
      <c r="H5807" t="s">
        <v>3842</v>
      </c>
      <c r="I5807">
        <v>2</v>
      </c>
      <c r="J5807" t="s">
        <v>3825</v>
      </c>
      <c r="K5807" t="s">
        <v>17</v>
      </c>
      <c r="L5807" t="s">
        <v>4338</v>
      </c>
    </row>
    <row r="5808" spans="1:12" x14ac:dyDescent="0.35">
      <c r="A5808" t="s">
        <v>8136</v>
      </c>
      <c r="B5808" t="s">
        <v>84</v>
      </c>
      <c r="C5808" t="s">
        <v>84</v>
      </c>
      <c r="D5808" t="s">
        <v>3827</v>
      </c>
      <c r="E5808">
        <v>3</v>
      </c>
      <c r="F5808" t="s">
        <v>3839</v>
      </c>
      <c r="G5808">
        <v>1.5</v>
      </c>
      <c r="H5808" t="s">
        <v>3833</v>
      </c>
      <c r="I5808">
        <v>4.5</v>
      </c>
      <c r="J5808" t="s">
        <v>3833</v>
      </c>
      <c r="K5808" t="s">
        <v>26</v>
      </c>
      <c r="L5808" t="s">
        <v>3833</v>
      </c>
    </row>
    <row r="5809" spans="1:12" x14ac:dyDescent="0.35">
      <c r="A5809" t="s">
        <v>8137</v>
      </c>
      <c r="B5809" t="s">
        <v>42</v>
      </c>
      <c r="C5809" t="s">
        <v>42</v>
      </c>
      <c r="D5809" t="s">
        <v>3825</v>
      </c>
      <c r="E5809">
        <v>3</v>
      </c>
      <c r="F5809" t="s">
        <v>3849</v>
      </c>
      <c r="G5809">
        <v>5</v>
      </c>
      <c r="H5809" t="s">
        <v>3835</v>
      </c>
      <c r="I5809">
        <v>15</v>
      </c>
      <c r="J5809" t="s">
        <v>3830</v>
      </c>
      <c r="K5809" t="s">
        <v>17</v>
      </c>
      <c r="L5809" t="s">
        <v>4350</v>
      </c>
    </row>
    <row r="5810" spans="1:12" x14ac:dyDescent="0.35">
      <c r="A5810" t="s">
        <v>8138</v>
      </c>
      <c r="B5810" t="s">
        <v>50</v>
      </c>
      <c r="C5810" t="s">
        <v>50</v>
      </c>
      <c r="D5810" t="s">
        <v>3825</v>
      </c>
      <c r="E5810">
        <v>2</v>
      </c>
      <c r="F5810" t="s">
        <v>3828</v>
      </c>
      <c r="G5810">
        <v>3</v>
      </c>
      <c r="H5810" t="s">
        <v>3902</v>
      </c>
      <c r="I5810">
        <v>6</v>
      </c>
      <c r="J5810" t="s">
        <v>16</v>
      </c>
      <c r="K5810" t="s">
        <v>3833</v>
      </c>
      <c r="L5810" t="s">
        <v>3897</v>
      </c>
    </row>
    <row r="5811" spans="1:12" x14ac:dyDescent="0.35">
      <c r="A5811" t="s">
        <v>2262</v>
      </c>
      <c r="B5811" t="s">
        <v>50</v>
      </c>
      <c r="C5811" t="s">
        <v>50</v>
      </c>
      <c r="D5811" t="s">
        <v>3834</v>
      </c>
      <c r="E5811">
        <v>5</v>
      </c>
      <c r="F5811" t="s">
        <v>3828</v>
      </c>
      <c r="G5811">
        <v>3</v>
      </c>
      <c r="H5811" t="s">
        <v>3835</v>
      </c>
      <c r="I5811">
        <v>15</v>
      </c>
      <c r="J5811" t="s">
        <v>36</v>
      </c>
      <c r="K5811" t="s">
        <v>26</v>
      </c>
      <c r="L5811" t="s">
        <v>3864</v>
      </c>
    </row>
    <row r="5812" spans="1:12" x14ac:dyDescent="0.35">
      <c r="A5812" t="s">
        <v>8139</v>
      </c>
      <c r="B5812" t="s">
        <v>58</v>
      </c>
      <c r="C5812" t="s">
        <v>58</v>
      </c>
      <c r="D5812" t="s">
        <v>3838</v>
      </c>
      <c r="E5812">
        <v>2</v>
      </c>
      <c r="F5812" t="s">
        <v>3879</v>
      </c>
      <c r="G5812">
        <v>4</v>
      </c>
      <c r="H5812" t="s">
        <v>3883</v>
      </c>
      <c r="I5812">
        <v>8</v>
      </c>
      <c r="J5812" t="s">
        <v>3833</v>
      </c>
      <c r="K5812" t="s">
        <v>26</v>
      </c>
      <c r="L5812" t="s">
        <v>5003</v>
      </c>
    </row>
    <row r="5813" spans="1:12" x14ac:dyDescent="0.35">
      <c r="A5813" t="s">
        <v>8140</v>
      </c>
      <c r="B5813" t="s">
        <v>15</v>
      </c>
      <c r="C5813" t="s">
        <v>15</v>
      </c>
      <c r="D5813" t="s">
        <v>3858</v>
      </c>
      <c r="E5813">
        <v>1</v>
      </c>
      <c r="F5813" t="s">
        <v>3842</v>
      </c>
      <c r="G5813">
        <v>2</v>
      </c>
      <c r="H5813" t="s">
        <v>3842</v>
      </c>
      <c r="I5813">
        <v>2</v>
      </c>
      <c r="J5813" t="s">
        <v>36</v>
      </c>
      <c r="K5813" t="s">
        <v>3833</v>
      </c>
      <c r="L5813" t="s">
        <v>4300</v>
      </c>
    </row>
    <row r="5814" spans="1:12" x14ac:dyDescent="0.35">
      <c r="A5814" t="s">
        <v>2263</v>
      </c>
      <c r="B5814" t="s">
        <v>42</v>
      </c>
      <c r="C5814" t="s">
        <v>42</v>
      </c>
      <c r="D5814" t="s">
        <v>3827</v>
      </c>
      <c r="E5814">
        <v>3</v>
      </c>
      <c r="F5814" t="s">
        <v>3849</v>
      </c>
      <c r="G5814">
        <v>5</v>
      </c>
      <c r="H5814" t="s">
        <v>3835</v>
      </c>
      <c r="I5814">
        <v>15</v>
      </c>
      <c r="J5814" t="s">
        <v>36</v>
      </c>
      <c r="K5814" t="s">
        <v>26</v>
      </c>
      <c r="L5814" t="s">
        <v>4152</v>
      </c>
    </row>
    <row r="5815" spans="1:12" x14ac:dyDescent="0.35">
      <c r="A5815" t="s">
        <v>4587</v>
      </c>
      <c r="B5815" t="s">
        <v>3830</v>
      </c>
      <c r="C5815" t="s">
        <v>3826</v>
      </c>
      <c r="D5815" t="s">
        <v>3851</v>
      </c>
      <c r="E5815">
        <v>4</v>
      </c>
      <c r="F5815" t="s">
        <v>3828</v>
      </c>
      <c r="G5815">
        <v>3</v>
      </c>
      <c r="H5815" t="s">
        <v>3852</v>
      </c>
      <c r="I5815">
        <v>12</v>
      </c>
      <c r="J5815" t="s">
        <v>25</v>
      </c>
      <c r="K5815" t="s">
        <v>17</v>
      </c>
      <c r="L5815" t="s">
        <v>3877</v>
      </c>
    </row>
    <row r="5816" spans="1:12" x14ac:dyDescent="0.35">
      <c r="A5816" t="s">
        <v>2264</v>
      </c>
      <c r="B5816" t="s">
        <v>84</v>
      </c>
      <c r="C5816" t="s">
        <v>84</v>
      </c>
      <c r="D5816" t="s">
        <v>3834</v>
      </c>
      <c r="E5816">
        <v>5</v>
      </c>
      <c r="F5816" t="s">
        <v>3839</v>
      </c>
      <c r="G5816">
        <v>1.5</v>
      </c>
      <c r="H5816" t="s">
        <v>3899</v>
      </c>
      <c r="I5816">
        <v>7.5</v>
      </c>
      <c r="J5816" t="s">
        <v>16</v>
      </c>
      <c r="K5816" t="s">
        <v>17</v>
      </c>
      <c r="L5816" t="s">
        <v>4336</v>
      </c>
    </row>
    <row r="5817" spans="1:12" x14ac:dyDescent="0.35">
      <c r="A5817" t="s">
        <v>2265</v>
      </c>
      <c r="B5817" t="s">
        <v>31</v>
      </c>
      <c r="C5817" t="s">
        <v>31</v>
      </c>
      <c r="D5817" t="s">
        <v>3834</v>
      </c>
      <c r="E5817">
        <v>5</v>
      </c>
      <c r="F5817" t="s">
        <v>3846</v>
      </c>
      <c r="G5817">
        <v>1</v>
      </c>
      <c r="H5817" t="s">
        <v>3849</v>
      </c>
      <c r="I5817">
        <v>5</v>
      </c>
      <c r="J5817" t="s">
        <v>36</v>
      </c>
      <c r="K5817" t="s">
        <v>26</v>
      </c>
      <c r="L5817" t="s">
        <v>4024</v>
      </c>
    </row>
    <row r="5818" spans="1:12" x14ac:dyDescent="0.35">
      <c r="A5818" t="s">
        <v>2266</v>
      </c>
      <c r="B5818" t="s">
        <v>47</v>
      </c>
      <c r="C5818" t="s">
        <v>47</v>
      </c>
      <c r="D5818" t="s">
        <v>3838</v>
      </c>
      <c r="E5818">
        <v>2</v>
      </c>
      <c r="F5818" t="s">
        <v>3879</v>
      </c>
      <c r="G5818">
        <v>4</v>
      </c>
      <c r="H5818" t="s">
        <v>3883</v>
      </c>
      <c r="I5818">
        <v>8</v>
      </c>
      <c r="J5818" t="s">
        <v>16</v>
      </c>
      <c r="K5818" t="s">
        <v>26</v>
      </c>
      <c r="L5818" t="s">
        <v>4314</v>
      </c>
    </row>
    <row r="5819" spans="1:12" x14ac:dyDescent="0.35">
      <c r="A5819" t="s">
        <v>4588</v>
      </c>
      <c r="B5819" t="s">
        <v>3830</v>
      </c>
      <c r="C5819" t="s">
        <v>3826</v>
      </c>
      <c r="D5819" t="s">
        <v>3834</v>
      </c>
      <c r="E5819">
        <v>5</v>
      </c>
      <c r="F5819" t="s">
        <v>3828</v>
      </c>
      <c r="G5819">
        <v>3</v>
      </c>
      <c r="H5819" t="s">
        <v>3835</v>
      </c>
      <c r="I5819">
        <v>15</v>
      </c>
      <c r="J5819" t="s">
        <v>16</v>
      </c>
      <c r="K5819" t="s">
        <v>26</v>
      </c>
      <c r="L5819" t="s">
        <v>4078</v>
      </c>
    </row>
    <row r="5820" spans="1:12" x14ac:dyDescent="0.35">
      <c r="A5820" t="s">
        <v>8141</v>
      </c>
      <c r="B5820" t="s">
        <v>31</v>
      </c>
      <c r="C5820" t="s">
        <v>31</v>
      </c>
      <c r="D5820" t="s">
        <v>3858</v>
      </c>
      <c r="E5820">
        <v>1</v>
      </c>
      <c r="F5820" t="s">
        <v>3846</v>
      </c>
      <c r="G5820">
        <v>1</v>
      </c>
      <c r="H5820" t="s">
        <v>3846</v>
      </c>
      <c r="I5820">
        <v>1</v>
      </c>
      <c r="J5820" t="s">
        <v>36</v>
      </c>
      <c r="K5820" t="s">
        <v>3833</v>
      </c>
      <c r="L5820" t="s">
        <v>4688</v>
      </c>
    </row>
    <row r="5821" spans="1:12" x14ac:dyDescent="0.35">
      <c r="A5821" t="s">
        <v>8142</v>
      </c>
      <c r="B5821" t="s">
        <v>42</v>
      </c>
      <c r="C5821" t="s">
        <v>42</v>
      </c>
      <c r="D5821" t="s">
        <v>3834</v>
      </c>
      <c r="E5821">
        <v>5</v>
      </c>
      <c r="F5821" t="s">
        <v>3849</v>
      </c>
      <c r="G5821">
        <v>5</v>
      </c>
      <c r="H5821" t="s">
        <v>3855</v>
      </c>
      <c r="I5821">
        <v>25</v>
      </c>
      <c r="J5821" t="s">
        <v>16</v>
      </c>
      <c r="K5821" t="s">
        <v>3833</v>
      </c>
      <c r="L5821" t="s">
        <v>4535</v>
      </c>
    </row>
    <row r="5822" spans="1:12" x14ac:dyDescent="0.35">
      <c r="A5822" t="s">
        <v>4589</v>
      </c>
      <c r="B5822" t="s">
        <v>3825</v>
      </c>
      <c r="C5822" t="s">
        <v>3826</v>
      </c>
      <c r="D5822" t="s">
        <v>3851</v>
      </c>
      <c r="E5822">
        <v>4</v>
      </c>
      <c r="F5822" t="s">
        <v>3828</v>
      </c>
      <c r="G5822">
        <v>3</v>
      </c>
      <c r="H5822" t="s">
        <v>3852</v>
      </c>
      <c r="I5822">
        <v>12</v>
      </c>
      <c r="J5822" t="s">
        <v>36</v>
      </c>
      <c r="K5822" t="s">
        <v>3833</v>
      </c>
      <c r="L5822" t="s">
        <v>4379</v>
      </c>
    </row>
    <row r="5823" spans="1:12" x14ac:dyDescent="0.35">
      <c r="A5823" t="s">
        <v>8143</v>
      </c>
      <c r="B5823" t="s">
        <v>58</v>
      </c>
      <c r="C5823" t="s">
        <v>58</v>
      </c>
      <c r="D5823" t="s">
        <v>3838</v>
      </c>
      <c r="E5823">
        <v>2</v>
      </c>
      <c r="F5823" t="s">
        <v>3879</v>
      </c>
      <c r="G5823">
        <v>4</v>
      </c>
      <c r="H5823" t="s">
        <v>3883</v>
      </c>
      <c r="I5823">
        <v>8</v>
      </c>
      <c r="J5823" t="s">
        <v>3833</v>
      </c>
      <c r="K5823" t="s">
        <v>17</v>
      </c>
      <c r="L5823" t="s">
        <v>4132</v>
      </c>
    </row>
    <row r="5824" spans="1:12" x14ac:dyDescent="0.35">
      <c r="A5824" t="s">
        <v>4590</v>
      </c>
      <c r="B5824" t="s">
        <v>3833</v>
      </c>
      <c r="C5824" t="s">
        <v>3826</v>
      </c>
      <c r="D5824" t="s">
        <v>3834</v>
      </c>
      <c r="E5824">
        <v>5</v>
      </c>
      <c r="F5824" t="s">
        <v>3828</v>
      </c>
      <c r="G5824">
        <v>3</v>
      </c>
      <c r="H5824" t="s">
        <v>3835</v>
      </c>
      <c r="I5824">
        <v>15</v>
      </c>
      <c r="J5824" t="s">
        <v>25</v>
      </c>
      <c r="K5824" t="s">
        <v>3833</v>
      </c>
      <c r="L5824" t="s">
        <v>4114</v>
      </c>
    </row>
    <row r="5825" spans="1:12" x14ac:dyDescent="0.35">
      <c r="A5825" t="s">
        <v>2267</v>
      </c>
      <c r="B5825" t="s">
        <v>50</v>
      </c>
      <c r="C5825" t="s">
        <v>50</v>
      </c>
      <c r="D5825" t="s">
        <v>3834</v>
      </c>
      <c r="E5825">
        <v>5</v>
      </c>
      <c r="F5825" t="s">
        <v>3828</v>
      </c>
      <c r="G5825">
        <v>3</v>
      </c>
      <c r="H5825" t="s">
        <v>3835</v>
      </c>
      <c r="I5825">
        <v>15</v>
      </c>
      <c r="J5825" t="s">
        <v>16</v>
      </c>
      <c r="K5825" t="s">
        <v>26</v>
      </c>
      <c r="L5825" t="s">
        <v>4226</v>
      </c>
    </row>
    <row r="5826" spans="1:12" x14ac:dyDescent="0.35">
      <c r="A5826" t="s">
        <v>4591</v>
      </c>
      <c r="B5826" t="s">
        <v>3825</v>
      </c>
      <c r="C5826" t="s">
        <v>3826</v>
      </c>
      <c r="D5826" t="s">
        <v>3838</v>
      </c>
      <c r="E5826">
        <v>2</v>
      </c>
      <c r="F5826" t="s">
        <v>3879</v>
      </c>
      <c r="G5826">
        <v>4</v>
      </c>
      <c r="H5826" t="s">
        <v>3883</v>
      </c>
      <c r="I5826">
        <v>8</v>
      </c>
      <c r="J5826" t="s">
        <v>3833</v>
      </c>
      <c r="K5826" t="s">
        <v>3833</v>
      </c>
      <c r="L5826" t="s">
        <v>4592</v>
      </c>
    </row>
    <row r="5827" spans="1:12" x14ac:dyDescent="0.35">
      <c r="A5827" t="s">
        <v>2268</v>
      </c>
      <c r="B5827" t="s">
        <v>84</v>
      </c>
      <c r="C5827" t="s">
        <v>84</v>
      </c>
      <c r="D5827" t="s">
        <v>3834</v>
      </c>
      <c r="E5827">
        <v>5</v>
      </c>
      <c r="F5827" t="s">
        <v>3839</v>
      </c>
      <c r="G5827">
        <v>1.5</v>
      </c>
      <c r="H5827" t="s">
        <v>3899</v>
      </c>
      <c r="I5827">
        <v>7.5</v>
      </c>
      <c r="J5827" t="s">
        <v>36</v>
      </c>
      <c r="K5827" t="s">
        <v>26</v>
      </c>
      <c r="L5827" t="s">
        <v>4057</v>
      </c>
    </row>
    <row r="5828" spans="1:12" x14ac:dyDescent="0.35">
      <c r="A5828" t="s">
        <v>2269</v>
      </c>
      <c r="B5828" t="s">
        <v>31</v>
      </c>
      <c r="C5828" t="s">
        <v>31</v>
      </c>
      <c r="D5828" t="s">
        <v>3834</v>
      </c>
      <c r="E5828">
        <v>5</v>
      </c>
      <c r="F5828" t="s">
        <v>3846</v>
      </c>
      <c r="G5828">
        <v>1</v>
      </c>
      <c r="H5828" t="s">
        <v>3849</v>
      </c>
      <c r="I5828">
        <v>5</v>
      </c>
      <c r="J5828" t="s">
        <v>25</v>
      </c>
      <c r="K5828" t="s">
        <v>17</v>
      </c>
      <c r="L5828" t="s">
        <v>4164</v>
      </c>
    </row>
    <row r="5829" spans="1:12" x14ac:dyDescent="0.35">
      <c r="A5829" t="s">
        <v>2270</v>
      </c>
      <c r="B5829" t="s">
        <v>84</v>
      </c>
      <c r="C5829" t="s">
        <v>84</v>
      </c>
      <c r="D5829" t="s">
        <v>3827</v>
      </c>
      <c r="E5829">
        <v>3</v>
      </c>
      <c r="F5829" t="s">
        <v>3839</v>
      </c>
      <c r="G5829">
        <v>1.5</v>
      </c>
      <c r="H5829" t="s">
        <v>4060</v>
      </c>
      <c r="I5829">
        <v>4.5</v>
      </c>
      <c r="J5829" t="s">
        <v>25</v>
      </c>
      <c r="K5829" t="s">
        <v>17</v>
      </c>
      <c r="L5829" t="s">
        <v>5799</v>
      </c>
    </row>
    <row r="5830" spans="1:12" x14ac:dyDescent="0.35">
      <c r="A5830" t="s">
        <v>8144</v>
      </c>
      <c r="B5830" t="s">
        <v>24</v>
      </c>
      <c r="C5830" t="s">
        <v>24</v>
      </c>
      <c r="D5830" t="s">
        <v>3834</v>
      </c>
      <c r="E5830">
        <v>5</v>
      </c>
      <c r="F5830" t="s">
        <v>3828</v>
      </c>
      <c r="G5830">
        <v>3</v>
      </c>
      <c r="H5830" t="s">
        <v>3835</v>
      </c>
      <c r="I5830">
        <v>15</v>
      </c>
      <c r="J5830" t="s">
        <v>3833</v>
      </c>
      <c r="K5830" t="s">
        <v>3833</v>
      </c>
      <c r="L5830" t="s">
        <v>3927</v>
      </c>
    </row>
    <row r="5831" spans="1:12" x14ac:dyDescent="0.35">
      <c r="A5831" t="s">
        <v>8145</v>
      </c>
      <c r="B5831" t="s">
        <v>15</v>
      </c>
      <c r="C5831" t="s">
        <v>15</v>
      </c>
      <c r="D5831" t="s">
        <v>3838</v>
      </c>
      <c r="E5831">
        <v>2</v>
      </c>
      <c r="F5831" t="s">
        <v>3842</v>
      </c>
      <c r="G5831">
        <v>2</v>
      </c>
      <c r="H5831" t="s">
        <v>3879</v>
      </c>
      <c r="I5831">
        <v>4</v>
      </c>
      <c r="J5831" t="s">
        <v>3833</v>
      </c>
      <c r="K5831" t="s">
        <v>3833</v>
      </c>
      <c r="L5831" t="s">
        <v>4164</v>
      </c>
    </row>
    <row r="5832" spans="1:12" x14ac:dyDescent="0.35">
      <c r="A5832" t="s">
        <v>8146</v>
      </c>
      <c r="B5832" t="s">
        <v>50</v>
      </c>
      <c r="C5832" t="s">
        <v>50</v>
      </c>
      <c r="D5832" t="s">
        <v>3830</v>
      </c>
      <c r="E5832">
        <v>4</v>
      </c>
      <c r="F5832" t="s">
        <v>3828</v>
      </c>
      <c r="G5832">
        <v>3</v>
      </c>
      <c r="H5832" t="s">
        <v>3852</v>
      </c>
      <c r="I5832">
        <v>12</v>
      </c>
      <c r="J5832" t="s">
        <v>16</v>
      </c>
      <c r="K5832" t="s">
        <v>3833</v>
      </c>
      <c r="L5832" t="s">
        <v>3927</v>
      </c>
    </row>
    <row r="5833" spans="1:12" x14ac:dyDescent="0.35">
      <c r="A5833" t="s">
        <v>8147</v>
      </c>
      <c r="B5833" t="s">
        <v>42</v>
      </c>
      <c r="C5833" t="s">
        <v>42</v>
      </c>
      <c r="D5833" t="s">
        <v>3834</v>
      </c>
      <c r="E5833">
        <v>5</v>
      </c>
      <c r="F5833" t="s">
        <v>3849</v>
      </c>
      <c r="G5833">
        <v>5</v>
      </c>
      <c r="H5833" t="s">
        <v>3855</v>
      </c>
      <c r="I5833">
        <v>25</v>
      </c>
      <c r="J5833" t="s">
        <v>3833</v>
      </c>
      <c r="K5833" t="s">
        <v>3833</v>
      </c>
      <c r="L5833" t="s">
        <v>4352</v>
      </c>
    </row>
    <row r="5834" spans="1:12" x14ac:dyDescent="0.35">
      <c r="A5834" t="s">
        <v>8148</v>
      </c>
      <c r="B5834" t="s">
        <v>31</v>
      </c>
      <c r="C5834" t="s">
        <v>31</v>
      </c>
      <c r="D5834" t="s">
        <v>3838</v>
      </c>
      <c r="E5834">
        <v>2</v>
      </c>
      <c r="F5834" t="s">
        <v>3846</v>
      </c>
      <c r="G5834">
        <v>1</v>
      </c>
      <c r="H5834" t="s">
        <v>3842</v>
      </c>
      <c r="I5834">
        <v>2</v>
      </c>
      <c r="J5834" t="s">
        <v>36</v>
      </c>
      <c r="K5834" t="s">
        <v>3830</v>
      </c>
      <c r="L5834" t="s">
        <v>3948</v>
      </c>
    </row>
    <row r="5835" spans="1:12" x14ac:dyDescent="0.35">
      <c r="A5835" t="s">
        <v>8149</v>
      </c>
      <c r="B5835" t="s">
        <v>50</v>
      </c>
      <c r="C5835" t="s">
        <v>50</v>
      </c>
      <c r="D5835" t="s">
        <v>3827</v>
      </c>
      <c r="E5835">
        <v>3</v>
      </c>
      <c r="F5835" t="s">
        <v>3828</v>
      </c>
      <c r="G5835">
        <v>3</v>
      </c>
      <c r="H5835" t="s">
        <v>3825</v>
      </c>
      <c r="I5835">
        <v>9</v>
      </c>
      <c r="J5835" t="s">
        <v>3833</v>
      </c>
      <c r="K5835" t="s">
        <v>26</v>
      </c>
      <c r="L5835" t="s">
        <v>4401</v>
      </c>
    </row>
    <row r="5836" spans="1:12" x14ac:dyDescent="0.35">
      <c r="A5836" t="s">
        <v>2271</v>
      </c>
      <c r="B5836" t="s">
        <v>31</v>
      </c>
      <c r="C5836" t="s">
        <v>31</v>
      </c>
      <c r="D5836" t="s">
        <v>3834</v>
      </c>
      <c r="E5836">
        <v>5</v>
      </c>
      <c r="F5836" t="s">
        <v>3846</v>
      </c>
      <c r="G5836">
        <v>1</v>
      </c>
      <c r="H5836" t="s">
        <v>3849</v>
      </c>
      <c r="I5836">
        <v>5</v>
      </c>
      <c r="J5836" t="s">
        <v>25</v>
      </c>
      <c r="K5836" t="s">
        <v>17</v>
      </c>
      <c r="L5836" t="s">
        <v>4656</v>
      </c>
    </row>
    <row r="5837" spans="1:12" x14ac:dyDescent="0.35">
      <c r="A5837" t="s">
        <v>2272</v>
      </c>
      <c r="B5837" t="s">
        <v>42</v>
      </c>
      <c r="C5837" t="s">
        <v>42</v>
      </c>
      <c r="D5837" t="s">
        <v>3834</v>
      </c>
      <c r="E5837">
        <v>5</v>
      </c>
      <c r="F5837" t="s">
        <v>3849</v>
      </c>
      <c r="G5837">
        <v>5</v>
      </c>
      <c r="H5837" t="s">
        <v>3855</v>
      </c>
      <c r="I5837">
        <v>25</v>
      </c>
      <c r="J5837" t="s">
        <v>25</v>
      </c>
      <c r="K5837" t="s">
        <v>26</v>
      </c>
      <c r="L5837" t="s">
        <v>3934</v>
      </c>
    </row>
    <row r="5838" spans="1:12" x14ac:dyDescent="0.35">
      <c r="A5838" t="s">
        <v>2273</v>
      </c>
      <c r="B5838" t="s">
        <v>15</v>
      </c>
      <c r="C5838" t="s">
        <v>15</v>
      </c>
      <c r="D5838" t="s">
        <v>3827</v>
      </c>
      <c r="E5838">
        <v>3</v>
      </c>
      <c r="F5838" t="s">
        <v>3842</v>
      </c>
      <c r="G5838">
        <v>2</v>
      </c>
      <c r="H5838" t="s">
        <v>3902</v>
      </c>
      <c r="I5838">
        <v>6</v>
      </c>
      <c r="J5838" t="s">
        <v>36</v>
      </c>
      <c r="K5838" t="s">
        <v>17</v>
      </c>
      <c r="L5838" t="s">
        <v>3934</v>
      </c>
    </row>
    <row r="5839" spans="1:12" x14ac:dyDescent="0.35">
      <c r="A5839" t="s">
        <v>2274</v>
      </c>
      <c r="B5839" t="s">
        <v>58</v>
      </c>
      <c r="C5839" t="s">
        <v>58</v>
      </c>
      <c r="D5839" t="s">
        <v>3858</v>
      </c>
      <c r="E5839">
        <v>1</v>
      </c>
      <c r="F5839" t="s">
        <v>3879</v>
      </c>
      <c r="G5839">
        <v>4</v>
      </c>
      <c r="H5839" t="s">
        <v>3879</v>
      </c>
      <c r="I5839">
        <v>4</v>
      </c>
      <c r="J5839" t="s">
        <v>16</v>
      </c>
      <c r="K5839" t="s">
        <v>17</v>
      </c>
      <c r="L5839" t="s">
        <v>4719</v>
      </c>
    </row>
    <row r="5840" spans="1:12" x14ac:dyDescent="0.35">
      <c r="A5840" t="s">
        <v>2275</v>
      </c>
      <c r="B5840" t="s">
        <v>84</v>
      </c>
      <c r="C5840" t="s">
        <v>84</v>
      </c>
      <c r="D5840" t="s">
        <v>3851</v>
      </c>
      <c r="E5840">
        <v>4</v>
      </c>
      <c r="F5840" t="s">
        <v>3839</v>
      </c>
      <c r="G5840">
        <v>1.5</v>
      </c>
      <c r="H5840" t="s">
        <v>3902</v>
      </c>
      <c r="I5840">
        <v>6</v>
      </c>
      <c r="J5840" t="s">
        <v>36</v>
      </c>
      <c r="K5840" t="s">
        <v>17</v>
      </c>
      <c r="L5840" t="s">
        <v>4460</v>
      </c>
    </row>
    <row r="5841" spans="1:12" x14ac:dyDescent="0.35">
      <c r="A5841" t="s">
        <v>8150</v>
      </c>
      <c r="B5841" t="s">
        <v>15</v>
      </c>
      <c r="C5841" t="s">
        <v>15</v>
      </c>
      <c r="D5841" t="s">
        <v>3858</v>
      </c>
      <c r="E5841">
        <v>1</v>
      </c>
      <c r="F5841" t="s">
        <v>3842</v>
      </c>
      <c r="G5841">
        <v>2</v>
      </c>
      <c r="H5841" t="s">
        <v>3842</v>
      </c>
      <c r="I5841">
        <v>2</v>
      </c>
      <c r="J5841" t="s">
        <v>25</v>
      </c>
      <c r="K5841" t="s">
        <v>3833</v>
      </c>
      <c r="L5841" t="s">
        <v>3833</v>
      </c>
    </row>
    <row r="5842" spans="1:12" x14ac:dyDescent="0.35">
      <c r="A5842" t="s">
        <v>2276</v>
      </c>
      <c r="B5842" t="s">
        <v>24</v>
      </c>
      <c r="C5842" t="s">
        <v>24</v>
      </c>
      <c r="D5842" t="s">
        <v>3851</v>
      </c>
      <c r="E5842">
        <v>4</v>
      </c>
      <c r="F5842" t="s">
        <v>3833</v>
      </c>
      <c r="G5842">
        <v>3</v>
      </c>
      <c r="H5842" t="s">
        <v>3852</v>
      </c>
      <c r="I5842">
        <v>12</v>
      </c>
      <c r="J5842" t="s">
        <v>25</v>
      </c>
      <c r="K5842" t="s">
        <v>17</v>
      </c>
      <c r="L5842" t="s">
        <v>3998</v>
      </c>
    </row>
    <row r="5843" spans="1:12" x14ac:dyDescent="0.35">
      <c r="A5843" t="s">
        <v>8151</v>
      </c>
      <c r="B5843" t="s">
        <v>31</v>
      </c>
      <c r="C5843" t="s">
        <v>31</v>
      </c>
      <c r="D5843" t="s">
        <v>3825</v>
      </c>
      <c r="E5843" t="s">
        <v>3826</v>
      </c>
      <c r="F5843" t="s">
        <v>3846</v>
      </c>
      <c r="G5843">
        <v>1</v>
      </c>
      <c r="H5843" t="s">
        <v>3830</v>
      </c>
      <c r="I5843" t="s">
        <v>3826</v>
      </c>
      <c r="J5843" t="s">
        <v>36</v>
      </c>
      <c r="K5843" t="s">
        <v>26</v>
      </c>
      <c r="L5843" t="s">
        <v>3946</v>
      </c>
    </row>
    <row r="5844" spans="1:12" x14ac:dyDescent="0.35">
      <c r="A5844" t="s">
        <v>8152</v>
      </c>
      <c r="B5844" t="s">
        <v>42</v>
      </c>
      <c r="C5844" t="s">
        <v>42</v>
      </c>
      <c r="D5844" t="s">
        <v>3858</v>
      </c>
      <c r="E5844">
        <v>1</v>
      </c>
      <c r="F5844" t="s">
        <v>3849</v>
      </c>
      <c r="G5844">
        <v>5</v>
      </c>
      <c r="H5844" t="s">
        <v>3849</v>
      </c>
      <c r="I5844">
        <v>5</v>
      </c>
      <c r="J5844" t="s">
        <v>3833</v>
      </c>
      <c r="K5844" t="s">
        <v>3833</v>
      </c>
      <c r="L5844" t="s">
        <v>3825</v>
      </c>
    </row>
    <row r="5845" spans="1:12" x14ac:dyDescent="0.35">
      <c r="A5845" t="s">
        <v>2277</v>
      </c>
      <c r="B5845" t="s">
        <v>31</v>
      </c>
      <c r="C5845" t="s">
        <v>31</v>
      </c>
      <c r="D5845" t="s">
        <v>3838</v>
      </c>
      <c r="E5845">
        <v>2</v>
      </c>
      <c r="F5845" t="s">
        <v>3846</v>
      </c>
      <c r="G5845">
        <v>1</v>
      </c>
      <c r="H5845" t="s">
        <v>3842</v>
      </c>
      <c r="I5845">
        <v>2</v>
      </c>
      <c r="J5845" t="s">
        <v>36</v>
      </c>
      <c r="K5845" t="s">
        <v>17</v>
      </c>
      <c r="L5845" t="s">
        <v>3989</v>
      </c>
    </row>
    <row r="5846" spans="1:12" x14ac:dyDescent="0.35">
      <c r="A5846" t="s">
        <v>2278</v>
      </c>
      <c r="B5846" t="s">
        <v>47</v>
      </c>
      <c r="C5846" t="s">
        <v>47</v>
      </c>
      <c r="D5846" t="s">
        <v>3834</v>
      </c>
      <c r="E5846">
        <v>5</v>
      </c>
      <c r="F5846" t="s">
        <v>3879</v>
      </c>
      <c r="G5846">
        <v>4</v>
      </c>
      <c r="H5846" t="s">
        <v>3830</v>
      </c>
      <c r="I5846">
        <v>20</v>
      </c>
      <c r="J5846" t="s">
        <v>25</v>
      </c>
      <c r="K5846" t="s">
        <v>26</v>
      </c>
      <c r="L5846" t="s">
        <v>5702</v>
      </c>
    </row>
    <row r="5847" spans="1:12" x14ac:dyDescent="0.35">
      <c r="A5847" t="s">
        <v>8153</v>
      </c>
      <c r="B5847" t="s">
        <v>58</v>
      </c>
      <c r="C5847" t="s">
        <v>58</v>
      </c>
      <c r="D5847" t="s">
        <v>3833</v>
      </c>
      <c r="E5847" t="s">
        <v>3826</v>
      </c>
      <c r="F5847" t="s">
        <v>3825</v>
      </c>
      <c r="G5847" t="s">
        <v>3826</v>
      </c>
      <c r="H5847" t="s">
        <v>3883</v>
      </c>
      <c r="I5847">
        <v>8</v>
      </c>
      <c r="J5847" t="s">
        <v>3825</v>
      </c>
      <c r="K5847" t="s">
        <v>17</v>
      </c>
      <c r="L5847" t="s">
        <v>4539</v>
      </c>
    </row>
    <row r="5848" spans="1:12" x14ac:dyDescent="0.35">
      <c r="A5848" t="s">
        <v>2279</v>
      </c>
      <c r="B5848" t="s">
        <v>50</v>
      </c>
      <c r="C5848" t="s">
        <v>50</v>
      </c>
      <c r="D5848" t="s">
        <v>3858</v>
      </c>
      <c r="E5848">
        <v>1</v>
      </c>
      <c r="F5848" t="s">
        <v>3828</v>
      </c>
      <c r="G5848">
        <v>3</v>
      </c>
      <c r="H5848" t="s">
        <v>3828</v>
      </c>
      <c r="I5848">
        <v>3</v>
      </c>
      <c r="J5848" t="s">
        <v>25</v>
      </c>
      <c r="K5848" t="s">
        <v>26</v>
      </c>
      <c r="L5848" t="s">
        <v>4656</v>
      </c>
    </row>
    <row r="5849" spans="1:12" x14ac:dyDescent="0.35">
      <c r="A5849" t="s">
        <v>2280</v>
      </c>
      <c r="B5849" t="s">
        <v>50</v>
      </c>
      <c r="C5849" t="s">
        <v>50</v>
      </c>
      <c r="D5849" t="s">
        <v>3827</v>
      </c>
      <c r="E5849">
        <v>3</v>
      </c>
      <c r="F5849" t="s">
        <v>3828</v>
      </c>
      <c r="G5849">
        <v>3</v>
      </c>
      <c r="H5849" t="s">
        <v>3829</v>
      </c>
      <c r="I5849">
        <v>9</v>
      </c>
      <c r="J5849" t="s">
        <v>25</v>
      </c>
      <c r="K5849" t="s">
        <v>17</v>
      </c>
      <c r="L5849" t="s">
        <v>3905</v>
      </c>
    </row>
    <row r="5850" spans="1:12" x14ac:dyDescent="0.35">
      <c r="A5850" t="s">
        <v>8154</v>
      </c>
      <c r="B5850" t="s">
        <v>47</v>
      </c>
      <c r="C5850" t="s">
        <v>47</v>
      </c>
      <c r="D5850" t="s">
        <v>3851</v>
      </c>
      <c r="E5850">
        <v>4</v>
      </c>
      <c r="F5850" t="s">
        <v>3879</v>
      </c>
      <c r="G5850">
        <v>4</v>
      </c>
      <c r="H5850" t="s">
        <v>3874</v>
      </c>
      <c r="I5850">
        <v>16</v>
      </c>
      <c r="J5850" t="s">
        <v>3833</v>
      </c>
      <c r="K5850" t="s">
        <v>3833</v>
      </c>
      <c r="L5850" t="s">
        <v>4708</v>
      </c>
    </row>
    <row r="5851" spans="1:12" x14ac:dyDescent="0.35">
      <c r="A5851" t="s">
        <v>4593</v>
      </c>
      <c r="B5851" t="s">
        <v>3830</v>
      </c>
      <c r="C5851" t="s">
        <v>84</v>
      </c>
      <c r="D5851" t="s">
        <v>3834</v>
      </c>
      <c r="E5851">
        <v>5</v>
      </c>
      <c r="F5851" t="s">
        <v>3839</v>
      </c>
      <c r="G5851">
        <v>1.5</v>
      </c>
      <c r="H5851" t="s">
        <v>3899</v>
      </c>
      <c r="I5851">
        <v>7.5</v>
      </c>
      <c r="J5851" t="s">
        <v>36</v>
      </c>
      <c r="K5851" t="s">
        <v>3825</v>
      </c>
      <c r="L5851" t="s">
        <v>4222</v>
      </c>
    </row>
    <row r="5852" spans="1:12" x14ac:dyDescent="0.35">
      <c r="A5852" t="s">
        <v>2281</v>
      </c>
      <c r="B5852" t="s">
        <v>50</v>
      </c>
      <c r="C5852" t="s">
        <v>50</v>
      </c>
      <c r="D5852" t="s">
        <v>3825</v>
      </c>
      <c r="E5852">
        <v>2</v>
      </c>
      <c r="F5852" t="s">
        <v>3828</v>
      </c>
      <c r="G5852">
        <v>3</v>
      </c>
      <c r="H5852" t="s">
        <v>3902</v>
      </c>
      <c r="I5852">
        <v>6</v>
      </c>
      <c r="J5852" t="s">
        <v>16</v>
      </c>
      <c r="K5852" t="s">
        <v>26</v>
      </c>
      <c r="L5852" t="s">
        <v>3891</v>
      </c>
    </row>
    <row r="5853" spans="1:12" x14ac:dyDescent="0.35">
      <c r="A5853" t="s">
        <v>4594</v>
      </c>
      <c r="B5853" t="s">
        <v>3833</v>
      </c>
      <c r="C5853" t="s">
        <v>3826</v>
      </c>
      <c r="D5853" t="s">
        <v>3858</v>
      </c>
      <c r="E5853">
        <v>1</v>
      </c>
      <c r="F5853" t="s">
        <v>3828</v>
      </c>
      <c r="G5853">
        <v>3</v>
      </c>
      <c r="H5853" t="s">
        <v>3828</v>
      </c>
      <c r="I5853">
        <v>3</v>
      </c>
      <c r="J5853" t="s">
        <v>3833</v>
      </c>
      <c r="K5853" t="s">
        <v>3833</v>
      </c>
      <c r="L5853" t="s">
        <v>3833</v>
      </c>
    </row>
    <row r="5854" spans="1:12" x14ac:dyDescent="0.35">
      <c r="A5854" t="s">
        <v>8155</v>
      </c>
      <c r="B5854" t="s">
        <v>58</v>
      </c>
      <c r="C5854" t="s">
        <v>58</v>
      </c>
      <c r="D5854" t="s">
        <v>3851</v>
      </c>
      <c r="E5854">
        <v>4</v>
      </c>
      <c r="F5854" t="s">
        <v>3879</v>
      </c>
      <c r="G5854">
        <v>4</v>
      </c>
      <c r="H5854" t="s">
        <v>3874</v>
      </c>
      <c r="I5854">
        <v>16</v>
      </c>
      <c r="J5854" t="s">
        <v>25</v>
      </c>
      <c r="K5854" t="s">
        <v>3833</v>
      </c>
      <c r="L5854" t="s">
        <v>4384</v>
      </c>
    </row>
    <row r="5855" spans="1:12" x14ac:dyDescent="0.35">
      <c r="A5855" t="s">
        <v>8156</v>
      </c>
      <c r="B5855" t="s">
        <v>50</v>
      </c>
      <c r="C5855" t="s">
        <v>50</v>
      </c>
      <c r="D5855" t="s">
        <v>3858</v>
      </c>
      <c r="E5855">
        <v>1</v>
      </c>
      <c r="F5855" t="s">
        <v>3828</v>
      </c>
      <c r="G5855">
        <v>3</v>
      </c>
      <c r="H5855" t="s">
        <v>3828</v>
      </c>
      <c r="I5855">
        <v>3</v>
      </c>
      <c r="J5855" t="s">
        <v>36</v>
      </c>
      <c r="K5855" t="s">
        <v>3833</v>
      </c>
      <c r="L5855" t="s">
        <v>4314</v>
      </c>
    </row>
    <row r="5856" spans="1:12" x14ac:dyDescent="0.35">
      <c r="A5856" t="s">
        <v>8157</v>
      </c>
      <c r="B5856" t="s">
        <v>50</v>
      </c>
      <c r="C5856" t="s">
        <v>50</v>
      </c>
      <c r="D5856" t="s">
        <v>3834</v>
      </c>
      <c r="E5856">
        <v>5</v>
      </c>
      <c r="F5856" t="s">
        <v>3828</v>
      </c>
      <c r="G5856">
        <v>3</v>
      </c>
      <c r="H5856" t="s">
        <v>3835</v>
      </c>
      <c r="I5856">
        <v>15</v>
      </c>
      <c r="J5856" t="s">
        <v>3833</v>
      </c>
      <c r="K5856" t="s">
        <v>26</v>
      </c>
      <c r="L5856" t="s">
        <v>5107</v>
      </c>
    </row>
    <row r="5857" spans="1:12" x14ac:dyDescent="0.35">
      <c r="A5857" t="s">
        <v>2282</v>
      </c>
      <c r="B5857" t="s">
        <v>24</v>
      </c>
      <c r="C5857" t="s">
        <v>24</v>
      </c>
      <c r="D5857" t="s">
        <v>3827</v>
      </c>
      <c r="E5857">
        <v>3</v>
      </c>
      <c r="F5857" t="s">
        <v>3828</v>
      </c>
      <c r="G5857">
        <v>3</v>
      </c>
      <c r="H5857" t="s">
        <v>3829</v>
      </c>
      <c r="I5857">
        <v>9</v>
      </c>
      <c r="J5857" t="s">
        <v>36</v>
      </c>
      <c r="K5857" t="s">
        <v>26</v>
      </c>
      <c r="L5857" t="s">
        <v>4735</v>
      </c>
    </row>
    <row r="5858" spans="1:12" x14ac:dyDescent="0.35">
      <c r="A5858" t="s">
        <v>2283</v>
      </c>
      <c r="B5858" t="s">
        <v>31</v>
      </c>
      <c r="C5858" t="s">
        <v>31</v>
      </c>
      <c r="D5858" t="s">
        <v>3851</v>
      </c>
      <c r="E5858">
        <v>4</v>
      </c>
      <c r="F5858" t="s">
        <v>3846</v>
      </c>
      <c r="G5858">
        <v>1</v>
      </c>
      <c r="H5858" t="s">
        <v>3879</v>
      </c>
      <c r="I5858">
        <v>4</v>
      </c>
      <c r="J5858" t="s">
        <v>16</v>
      </c>
      <c r="K5858" t="s">
        <v>26</v>
      </c>
      <c r="L5858" t="s">
        <v>3987</v>
      </c>
    </row>
    <row r="5859" spans="1:12" x14ac:dyDescent="0.35">
      <c r="A5859" t="s">
        <v>2284</v>
      </c>
      <c r="B5859" t="s">
        <v>47</v>
      </c>
      <c r="C5859" t="s">
        <v>47</v>
      </c>
      <c r="D5859" t="s">
        <v>3858</v>
      </c>
      <c r="E5859">
        <v>1</v>
      </c>
      <c r="F5859" t="s">
        <v>3879</v>
      </c>
      <c r="G5859">
        <v>4</v>
      </c>
      <c r="H5859" t="s">
        <v>3879</v>
      </c>
      <c r="I5859">
        <v>4</v>
      </c>
      <c r="J5859" t="s">
        <v>36</v>
      </c>
      <c r="K5859" t="s">
        <v>26</v>
      </c>
      <c r="L5859" t="s">
        <v>4130</v>
      </c>
    </row>
    <row r="5860" spans="1:12" x14ac:dyDescent="0.35">
      <c r="A5860" t="s">
        <v>4595</v>
      </c>
      <c r="B5860" t="s">
        <v>3825</v>
      </c>
      <c r="C5860" t="s">
        <v>42</v>
      </c>
      <c r="D5860" t="s">
        <v>3838</v>
      </c>
      <c r="E5860">
        <v>2</v>
      </c>
      <c r="F5860" t="s">
        <v>3849</v>
      </c>
      <c r="G5860">
        <v>5</v>
      </c>
      <c r="H5860" t="s">
        <v>3843</v>
      </c>
      <c r="I5860">
        <v>10</v>
      </c>
      <c r="J5860" t="s">
        <v>3833</v>
      </c>
      <c r="K5860" t="s">
        <v>26</v>
      </c>
      <c r="L5860" t="s">
        <v>4548</v>
      </c>
    </row>
    <row r="5861" spans="1:12" x14ac:dyDescent="0.35">
      <c r="A5861" t="s">
        <v>4596</v>
      </c>
      <c r="B5861" t="s">
        <v>3825</v>
      </c>
      <c r="C5861" t="s">
        <v>31</v>
      </c>
      <c r="D5861" t="s">
        <v>3838</v>
      </c>
      <c r="E5861">
        <v>2</v>
      </c>
      <c r="F5861" t="s">
        <v>3846</v>
      </c>
      <c r="G5861">
        <v>1</v>
      </c>
      <c r="H5861" t="s">
        <v>3842</v>
      </c>
      <c r="I5861">
        <v>2</v>
      </c>
      <c r="J5861" t="s">
        <v>3833</v>
      </c>
      <c r="K5861" t="s">
        <v>26</v>
      </c>
      <c r="L5861" t="s">
        <v>4597</v>
      </c>
    </row>
    <row r="5862" spans="1:12" x14ac:dyDescent="0.35">
      <c r="A5862" t="s">
        <v>8158</v>
      </c>
      <c r="B5862" t="s">
        <v>50</v>
      </c>
      <c r="C5862" t="s">
        <v>50</v>
      </c>
      <c r="D5862" t="s">
        <v>3858</v>
      </c>
      <c r="E5862">
        <v>1</v>
      </c>
      <c r="F5862" t="s">
        <v>3828</v>
      </c>
      <c r="G5862">
        <v>3</v>
      </c>
      <c r="H5862" t="s">
        <v>3828</v>
      </c>
      <c r="I5862">
        <v>3</v>
      </c>
      <c r="J5862" t="s">
        <v>25</v>
      </c>
      <c r="K5862" t="s">
        <v>3833</v>
      </c>
      <c r="L5862" t="s">
        <v>5078</v>
      </c>
    </row>
    <row r="5863" spans="1:12" x14ac:dyDescent="0.35">
      <c r="A5863" t="s">
        <v>8159</v>
      </c>
      <c r="B5863" t="s">
        <v>31</v>
      </c>
      <c r="C5863" t="s">
        <v>31</v>
      </c>
      <c r="D5863" t="s">
        <v>3851</v>
      </c>
      <c r="E5863">
        <v>4</v>
      </c>
      <c r="F5863" t="s">
        <v>3846</v>
      </c>
      <c r="G5863">
        <v>1</v>
      </c>
      <c r="H5863" t="s">
        <v>3879</v>
      </c>
      <c r="I5863">
        <v>4</v>
      </c>
      <c r="J5863" t="s">
        <v>3830</v>
      </c>
      <c r="K5863" t="s">
        <v>3833</v>
      </c>
      <c r="L5863" t="s">
        <v>4106</v>
      </c>
    </row>
    <row r="5864" spans="1:12" x14ac:dyDescent="0.35">
      <c r="A5864" t="s">
        <v>8160</v>
      </c>
      <c r="B5864" t="s">
        <v>58</v>
      </c>
      <c r="C5864" t="s">
        <v>58</v>
      </c>
      <c r="D5864" t="s">
        <v>3838</v>
      </c>
      <c r="E5864">
        <v>2</v>
      </c>
      <c r="F5864" t="s">
        <v>3830</v>
      </c>
      <c r="G5864">
        <v>4</v>
      </c>
      <c r="H5864" t="s">
        <v>3883</v>
      </c>
      <c r="I5864">
        <v>8</v>
      </c>
      <c r="J5864" t="s">
        <v>16</v>
      </c>
      <c r="K5864" t="s">
        <v>3825</v>
      </c>
      <c r="L5864" t="s">
        <v>3927</v>
      </c>
    </row>
    <row r="5865" spans="1:12" x14ac:dyDescent="0.35">
      <c r="A5865" t="s">
        <v>8161</v>
      </c>
      <c r="B5865" t="s">
        <v>24</v>
      </c>
      <c r="C5865" t="s">
        <v>24</v>
      </c>
      <c r="D5865" t="s">
        <v>3838</v>
      </c>
      <c r="E5865">
        <v>2</v>
      </c>
      <c r="F5865" t="s">
        <v>3828</v>
      </c>
      <c r="G5865">
        <v>3</v>
      </c>
      <c r="H5865" t="s">
        <v>3902</v>
      </c>
      <c r="I5865">
        <v>6</v>
      </c>
      <c r="J5865" t="s">
        <v>36</v>
      </c>
      <c r="K5865" t="s">
        <v>3833</v>
      </c>
      <c r="L5865" t="s">
        <v>4038</v>
      </c>
    </row>
    <row r="5866" spans="1:12" x14ac:dyDescent="0.35">
      <c r="A5866" t="s">
        <v>8162</v>
      </c>
      <c r="B5866" t="s">
        <v>47</v>
      </c>
      <c r="C5866" t="s">
        <v>47</v>
      </c>
      <c r="D5866" t="s">
        <v>3827</v>
      </c>
      <c r="E5866">
        <v>3</v>
      </c>
      <c r="F5866" t="s">
        <v>3879</v>
      </c>
      <c r="G5866">
        <v>4</v>
      </c>
      <c r="H5866" t="s">
        <v>3852</v>
      </c>
      <c r="I5866">
        <v>12</v>
      </c>
      <c r="J5866" t="s">
        <v>16</v>
      </c>
      <c r="K5866" t="s">
        <v>3833</v>
      </c>
      <c r="L5866" t="s">
        <v>4049</v>
      </c>
    </row>
    <row r="5867" spans="1:12" x14ac:dyDescent="0.35">
      <c r="A5867" t="s">
        <v>4598</v>
      </c>
      <c r="B5867" t="s">
        <v>3830</v>
      </c>
      <c r="C5867" t="s">
        <v>84</v>
      </c>
      <c r="D5867" t="s">
        <v>3834</v>
      </c>
      <c r="E5867">
        <v>5</v>
      </c>
      <c r="F5867" t="s">
        <v>3839</v>
      </c>
      <c r="G5867">
        <v>1.5</v>
      </c>
      <c r="H5867" t="s">
        <v>3899</v>
      </c>
      <c r="I5867">
        <v>7.5</v>
      </c>
      <c r="J5867" t="s">
        <v>36</v>
      </c>
      <c r="K5867" t="s">
        <v>3833</v>
      </c>
      <c r="L5867" t="s">
        <v>4599</v>
      </c>
    </row>
    <row r="5868" spans="1:12" x14ac:dyDescent="0.35">
      <c r="A5868" t="s">
        <v>8163</v>
      </c>
      <c r="B5868" t="s">
        <v>24</v>
      </c>
      <c r="C5868" t="s">
        <v>24</v>
      </c>
      <c r="D5868" t="s">
        <v>3858</v>
      </c>
      <c r="E5868">
        <v>1</v>
      </c>
      <c r="F5868" t="s">
        <v>3828</v>
      </c>
      <c r="G5868">
        <v>3</v>
      </c>
      <c r="H5868" t="s">
        <v>3825</v>
      </c>
      <c r="I5868">
        <v>3</v>
      </c>
      <c r="J5868" t="s">
        <v>3833</v>
      </c>
      <c r="K5868" t="s">
        <v>17</v>
      </c>
      <c r="L5868" t="s">
        <v>4030</v>
      </c>
    </row>
    <row r="5869" spans="1:12" x14ac:dyDescent="0.35">
      <c r="A5869" t="s">
        <v>2285</v>
      </c>
      <c r="B5869" t="s">
        <v>31</v>
      </c>
      <c r="C5869" t="s">
        <v>31</v>
      </c>
      <c r="D5869" t="s">
        <v>3858</v>
      </c>
      <c r="E5869">
        <v>1</v>
      </c>
      <c r="F5869" t="s">
        <v>3846</v>
      </c>
      <c r="G5869">
        <v>1</v>
      </c>
      <c r="H5869" t="s">
        <v>3833</v>
      </c>
      <c r="I5869">
        <v>1</v>
      </c>
      <c r="J5869" t="s">
        <v>16</v>
      </c>
      <c r="K5869" t="s">
        <v>26</v>
      </c>
      <c r="L5869" t="s">
        <v>4823</v>
      </c>
    </row>
    <row r="5870" spans="1:12" x14ac:dyDescent="0.35">
      <c r="A5870" t="s">
        <v>8164</v>
      </c>
      <c r="B5870" t="s">
        <v>47</v>
      </c>
      <c r="C5870" t="s">
        <v>47</v>
      </c>
      <c r="D5870" t="s">
        <v>3858</v>
      </c>
      <c r="E5870">
        <v>1</v>
      </c>
      <c r="F5870" t="s">
        <v>3879</v>
      </c>
      <c r="G5870">
        <v>4</v>
      </c>
      <c r="H5870" t="s">
        <v>3879</v>
      </c>
      <c r="I5870">
        <v>4</v>
      </c>
      <c r="J5870" t="s">
        <v>25</v>
      </c>
      <c r="K5870" t="s">
        <v>3833</v>
      </c>
      <c r="L5870" t="s">
        <v>3825</v>
      </c>
    </row>
    <row r="5871" spans="1:12" x14ac:dyDescent="0.35">
      <c r="A5871" t="s">
        <v>8165</v>
      </c>
      <c r="B5871" t="s">
        <v>47</v>
      </c>
      <c r="C5871" t="s">
        <v>47</v>
      </c>
      <c r="D5871" t="s">
        <v>3858</v>
      </c>
      <c r="E5871">
        <v>1</v>
      </c>
      <c r="F5871" t="s">
        <v>3879</v>
      </c>
      <c r="G5871">
        <v>4</v>
      </c>
      <c r="H5871" t="s">
        <v>3879</v>
      </c>
      <c r="I5871">
        <v>4</v>
      </c>
      <c r="J5871" t="s">
        <v>3825</v>
      </c>
      <c r="K5871" t="s">
        <v>26</v>
      </c>
      <c r="L5871" t="s">
        <v>4441</v>
      </c>
    </row>
    <row r="5872" spans="1:12" x14ac:dyDescent="0.35">
      <c r="A5872" t="s">
        <v>2286</v>
      </c>
      <c r="B5872" t="s">
        <v>50</v>
      </c>
      <c r="C5872" t="s">
        <v>50</v>
      </c>
      <c r="D5872" t="s">
        <v>3827</v>
      </c>
      <c r="E5872">
        <v>3</v>
      </c>
      <c r="F5872" t="s">
        <v>3828</v>
      </c>
      <c r="G5872">
        <v>3</v>
      </c>
      <c r="H5872" t="s">
        <v>3829</v>
      </c>
      <c r="I5872">
        <v>9</v>
      </c>
      <c r="J5872" t="s">
        <v>16</v>
      </c>
      <c r="K5872" t="s">
        <v>17</v>
      </c>
      <c r="L5872" t="s">
        <v>4026</v>
      </c>
    </row>
    <row r="5873" spans="1:12" x14ac:dyDescent="0.35">
      <c r="A5873" t="s">
        <v>8166</v>
      </c>
      <c r="B5873" t="s">
        <v>31</v>
      </c>
      <c r="C5873" t="s">
        <v>31</v>
      </c>
      <c r="D5873" t="s">
        <v>3825</v>
      </c>
      <c r="E5873">
        <v>1</v>
      </c>
      <c r="F5873" t="s">
        <v>3846</v>
      </c>
      <c r="G5873">
        <v>1</v>
      </c>
      <c r="H5873" t="s">
        <v>3846</v>
      </c>
      <c r="I5873">
        <v>1</v>
      </c>
      <c r="J5873" t="s">
        <v>25</v>
      </c>
      <c r="K5873" t="s">
        <v>3833</v>
      </c>
      <c r="L5873" t="s">
        <v>5168</v>
      </c>
    </row>
    <row r="5874" spans="1:12" x14ac:dyDescent="0.35">
      <c r="A5874" t="s">
        <v>4600</v>
      </c>
      <c r="B5874" t="s">
        <v>3830</v>
      </c>
      <c r="C5874" t="s">
        <v>3826</v>
      </c>
      <c r="D5874" t="s">
        <v>3834</v>
      </c>
      <c r="E5874">
        <v>5</v>
      </c>
      <c r="F5874" t="s">
        <v>3828</v>
      </c>
      <c r="G5874">
        <v>3</v>
      </c>
      <c r="H5874" t="s">
        <v>3835</v>
      </c>
      <c r="I5874">
        <v>15</v>
      </c>
      <c r="J5874" t="s">
        <v>36</v>
      </c>
      <c r="K5874" t="s">
        <v>3833</v>
      </c>
      <c r="L5874" t="s">
        <v>4601</v>
      </c>
    </row>
    <row r="5875" spans="1:12" x14ac:dyDescent="0.35">
      <c r="A5875" t="s">
        <v>8167</v>
      </c>
      <c r="B5875" t="s">
        <v>31</v>
      </c>
      <c r="C5875" t="s">
        <v>31</v>
      </c>
      <c r="D5875" t="s">
        <v>3838</v>
      </c>
      <c r="E5875">
        <v>2</v>
      </c>
      <c r="F5875" t="s">
        <v>3846</v>
      </c>
      <c r="G5875">
        <v>1</v>
      </c>
      <c r="H5875" t="s">
        <v>3842</v>
      </c>
      <c r="I5875">
        <v>2</v>
      </c>
      <c r="J5875" t="s">
        <v>3833</v>
      </c>
      <c r="K5875" t="s">
        <v>26</v>
      </c>
      <c r="L5875" t="s">
        <v>3934</v>
      </c>
    </row>
    <row r="5876" spans="1:12" x14ac:dyDescent="0.35">
      <c r="A5876" t="s">
        <v>2287</v>
      </c>
      <c r="B5876" t="s">
        <v>84</v>
      </c>
      <c r="C5876" t="s">
        <v>84</v>
      </c>
      <c r="D5876" t="s">
        <v>3834</v>
      </c>
      <c r="E5876">
        <v>5</v>
      </c>
      <c r="F5876" t="s">
        <v>3839</v>
      </c>
      <c r="G5876">
        <v>1.5</v>
      </c>
      <c r="H5876" t="s">
        <v>3899</v>
      </c>
      <c r="I5876">
        <v>7.5</v>
      </c>
      <c r="J5876" t="s">
        <v>16</v>
      </c>
      <c r="K5876" t="s">
        <v>17</v>
      </c>
      <c r="L5876" t="s">
        <v>4182</v>
      </c>
    </row>
    <row r="5877" spans="1:12" x14ac:dyDescent="0.35">
      <c r="A5877" t="s">
        <v>8168</v>
      </c>
      <c r="B5877" t="s">
        <v>15</v>
      </c>
      <c r="C5877" t="s">
        <v>15</v>
      </c>
      <c r="D5877" t="s">
        <v>3851</v>
      </c>
      <c r="E5877">
        <v>4</v>
      </c>
      <c r="F5877" t="s">
        <v>3842</v>
      </c>
      <c r="G5877">
        <v>2</v>
      </c>
      <c r="H5877" t="s">
        <v>3883</v>
      </c>
      <c r="I5877">
        <v>8</v>
      </c>
      <c r="J5877" t="s">
        <v>3833</v>
      </c>
      <c r="K5877" t="s">
        <v>3833</v>
      </c>
      <c r="L5877" t="s">
        <v>3973</v>
      </c>
    </row>
    <row r="5878" spans="1:12" x14ac:dyDescent="0.35">
      <c r="A5878" t="s">
        <v>2288</v>
      </c>
      <c r="B5878" t="s">
        <v>84</v>
      </c>
      <c r="C5878" t="s">
        <v>84</v>
      </c>
      <c r="D5878" t="s">
        <v>3838</v>
      </c>
      <c r="E5878">
        <v>2</v>
      </c>
      <c r="F5878" t="s">
        <v>3839</v>
      </c>
      <c r="G5878">
        <v>1.5</v>
      </c>
      <c r="H5878" t="s">
        <v>3828</v>
      </c>
      <c r="I5878">
        <v>3</v>
      </c>
      <c r="J5878" t="s">
        <v>36</v>
      </c>
      <c r="K5878" t="s">
        <v>17</v>
      </c>
      <c r="L5878" t="s">
        <v>4792</v>
      </c>
    </row>
    <row r="5879" spans="1:12" x14ac:dyDescent="0.35">
      <c r="A5879" t="s">
        <v>8169</v>
      </c>
      <c r="B5879" t="s">
        <v>24</v>
      </c>
      <c r="C5879" t="s">
        <v>24</v>
      </c>
      <c r="D5879" t="s">
        <v>3834</v>
      </c>
      <c r="E5879">
        <v>5</v>
      </c>
      <c r="F5879" t="s">
        <v>3828</v>
      </c>
      <c r="G5879">
        <v>3</v>
      </c>
      <c r="H5879" t="s">
        <v>3835</v>
      </c>
      <c r="I5879">
        <v>15</v>
      </c>
      <c r="J5879" t="s">
        <v>3833</v>
      </c>
      <c r="K5879" t="s">
        <v>17</v>
      </c>
      <c r="L5879" t="s">
        <v>4562</v>
      </c>
    </row>
    <row r="5880" spans="1:12" x14ac:dyDescent="0.35">
      <c r="A5880" t="s">
        <v>8170</v>
      </c>
      <c r="B5880" t="s">
        <v>31</v>
      </c>
      <c r="C5880" t="s">
        <v>31</v>
      </c>
      <c r="D5880" t="s">
        <v>3858</v>
      </c>
      <c r="E5880">
        <v>1</v>
      </c>
      <c r="F5880" t="s">
        <v>3846</v>
      </c>
      <c r="G5880">
        <v>1</v>
      </c>
      <c r="H5880" t="s">
        <v>3846</v>
      </c>
      <c r="I5880">
        <v>1</v>
      </c>
      <c r="J5880" t="s">
        <v>3833</v>
      </c>
      <c r="K5880" t="s">
        <v>26</v>
      </c>
      <c r="L5880" t="s">
        <v>4188</v>
      </c>
    </row>
    <row r="5881" spans="1:12" x14ac:dyDescent="0.35">
      <c r="A5881" t="s">
        <v>2289</v>
      </c>
      <c r="B5881" t="s">
        <v>58</v>
      </c>
      <c r="C5881" t="s">
        <v>58</v>
      </c>
      <c r="D5881" t="s">
        <v>3825</v>
      </c>
      <c r="E5881">
        <v>1</v>
      </c>
      <c r="F5881" t="s">
        <v>3879</v>
      </c>
      <c r="G5881">
        <v>4</v>
      </c>
      <c r="H5881" t="s">
        <v>3879</v>
      </c>
      <c r="I5881">
        <v>4</v>
      </c>
      <c r="J5881" t="s">
        <v>36</v>
      </c>
      <c r="K5881" t="s">
        <v>17</v>
      </c>
      <c r="L5881" t="s">
        <v>4336</v>
      </c>
    </row>
    <row r="5882" spans="1:12" x14ac:dyDescent="0.35">
      <c r="A5882" t="s">
        <v>8171</v>
      </c>
      <c r="B5882" t="s">
        <v>50</v>
      </c>
      <c r="C5882" t="s">
        <v>50</v>
      </c>
      <c r="D5882" t="s">
        <v>3827</v>
      </c>
      <c r="E5882">
        <v>3</v>
      </c>
      <c r="F5882" t="s">
        <v>3828</v>
      </c>
      <c r="G5882">
        <v>3</v>
      </c>
      <c r="H5882" t="s">
        <v>3829</v>
      </c>
      <c r="I5882">
        <v>9</v>
      </c>
      <c r="J5882" t="s">
        <v>25</v>
      </c>
      <c r="K5882" t="s">
        <v>3833</v>
      </c>
      <c r="L5882" t="s">
        <v>3865</v>
      </c>
    </row>
    <row r="5883" spans="1:12" x14ac:dyDescent="0.35">
      <c r="A5883" t="s">
        <v>4602</v>
      </c>
      <c r="B5883" t="s">
        <v>3833</v>
      </c>
      <c r="C5883" t="s">
        <v>42</v>
      </c>
      <c r="D5883" t="s">
        <v>3851</v>
      </c>
      <c r="E5883">
        <v>4</v>
      </c>
      <c r="F5883" t="s">
        <v>3849</v>
      </c>
      <c r="G5883">
        <v>5</v>
      </c>
      <c r="H5883" t="s">
        <v>3880</v>
      </c>
      <c r="I5883">
        <v>20</v>
      </c>
      <c r="J5883" t="s">
        <v>16</v>
      </c>
      <c r="K5883" t="s">
        <v>17</v>
      </c>
      <c r="L5883" t="s">
        <v>3830</v>
      </c>
    </row>
    <row r="5884" spans="1:12" x14ac:dyDescent="0.35">
      <c r="A5884" t="s">
        <v>2290</v>
      </c>
      <c r="B5884" t="s">
        <v>47</v>
      </c>
      <c r="C5884" t="s">
        <v>47</v>
      </c>
      <c r="D5884" t="s">
        <v>3827</v>
      </c>
      <c r="E5884">
        <v>3</v>
      </c>
      <c r="F5884" t="s">
        <v>3879</v>
      </c>
      <c r="G5884">
        <v>4</v>
      </c>
      <c r="H5884" t="s">
        <v>3852</v>
      </c>
      <c r="I5884">
        <v>12</v>
      </c>
      <c r="J5884" t="s">
        <v>16</v>
      </c>
      <c r="K5884" t="s">
        <v>17</v>
      </c>
      <c r="L5884" t="s">
        <v>3922</v>
      </c>
    </row>
    <row r="5885" spans="1:12" x14ac:dyDescent="0.35">
      <c r="A5885" t="s">
        <v>8172</v>
      </c>
      <c r="B5885" t="s">
        <v>50</v>
      </c>
      <c r="C5885" t="s">
        <v>50</v>
      </c>
      <c r="D5885" t="s">
        <v>3858</v>
      </c>
      <c r="E5885">
        <v>1</v>
      </c>
      <c r="F5885" t="s">
        <v>3828</v>
      </c>
      <c r="G5885">
        <v>3</v>
      </c>
      <c r="H5885" t="s">
        <v>3828</v>
      </c>
      <c r="I5885">
        <v>3</v>
      </c>
      <c r="J5885" t="s">
        <v>36</v>
      </c>
      <c r="K5885" t="s">
        <v>3833</v>
      </c>
      <c r="L5885" t="s">
        <v>3870</v>
      </c>
    </row>
    <row r="5886" spans="1:12" x14ac:dyDescent="0.35">
      <c r="A5886" t="s">
        <v>8173</v>
      </c>
      <c r="B5886" t="s">
        <v>50</v>
      </c>
      <c r="C5886" t="s">
        <v>50</v>
      </c>
      <c r="D5886" t="s">
        <v>3838</v>
      </c>
      <c r="E5886">
        <v>2</v>
      </c>
      <c r="F5886" t="s">
        <v>3828</v>
      </c>
      <c r="G5886">
        <v>3</v>
      </c>
      <c r="H5886" t="s">
        <v>3902</v>
      </c>
      <c r="I5886">
        <v>6</v>
      </c>
      <c r="J5886" t="s">
        <v>3830</v>
      </c>
      <c r="K5886" t="s">
        <v>3833</v>
      </c>
      <c r="L5886" t="s">
        <v>4691</v>
      </c>
    </row>
    <row r="5887" spans="1:12" x14ac:dyDescent="0.35">
      <c r="A5887" t="s">
        <v>8174</v>
      </c>
      <c r="B5887" t="s">
        <v>24</v>
      </c>
      <c r="C5887" t="s">
        <v>24</v>
      </c>
      <c r="D5887" t="s">
        <v>3858</v>
      </c>
      <c r="E5887">
        <v>1</v>
      </c>
      <c r="F5887" t="s">
        <v>3833</v>
      </c>
      <c r="G5887">
        <v>3</v>
      </c>
      <c r="H5887" t="s">
        <v>3828</v>
      </c>
      <c r="I5887">
        <v>3</v>
      </c>
      <c r="J5887" t="s">
        <v>16</v>
      </c>
      <c r="K5887" t="s">
        <v>3833</v>
      </c>
      <c r="L5887" t="s">
        <v>4666</v>
      </c>
    </row>
    <row r="5888" spans="1:12" x14ac:dyDescent="0.35">
      <c r="A5888" t="s">
        <v>8175</v>
      </c>
      <c r="B5888" t="s">
        <v>50</v>
      </c>
      <c r="C5888" t="s">
        <v>50</v>
      </c>
      <c r="D5888" t="s">
        <v>3838</v>
      </c>
      <c r="E5888">
        <v>2</v>
      </c>
      <c r="F5888" t="s">
        <v>3825</v>
      </c>
      <c r="G5888">
        <v>3</v>
      </c>
      <c r="H5888" t="s">
        <v>3902</v>
      </c>
      <c r="I5888">
        <v>6</v>
      </c>
      <c r="J5888" t="s">
        <v>16</v>
      </c>
      <c r="K5888" t="s">
        <v>3833</v>
      </c>
      <c r="L5888" t="s">
        <v>3979</v>
      </c>
    </row>
    <row r="5889" spans="1:12" x14ac:dyDescent="0.35">
      <c r="A5889" t="s">
        <v>8176</v>
      </c>
      <c r="B5889" t="s">
        <v>50</v>
      </c>
      <c r="C5889" t="s">
        <v>50</v>
      </c>
      <c r="D5889" t="s">
        <v>3834</v>
      </c>
      <c r="E5889">
        <v>5</v>
      </c>
      <c r="F5889" t="s">
        <v>3828</v>
      </c>
      <c r="G5889">
        <v>3</v>
      </c>
      <c r="H5889" t="s">
        <v>3835</v>
      </c>
      <c r="I5889">
        <v>15</v>
      </c>
      <c r="J5889" t="s">
        <v>3833</v>
      </c>
      <c r="K5889" t="s">
        <v>26</v>
      </c>
      <c r="L5889" t="s">
        <v>4011</v>
      </c>
    </row>
    <row r="5890" spans="1:12" x14ac:dyDescent="0.35">
      <c r="A5890" t="s">
        <v>8177</v>
      </c>
      <c r="B5890" t="s">
        <v>84</v>
      </c>
      <c r="C5890" t="s">
        <v>84</v>
      </c>
      <c r="D5890" t="s">
        <v>3838</v>
      </c>
      <c r="E5890">
        <v>2</v>
      </c>
      <c r="F5890" t="s">
        <v>3839</v>
      </c>
      <c r="G5890">
        <v>1.5</v>
      </c>
      <c r="H5890" t="s">
        <v>3828</v>
      </c>
      <c r="I5890">
        <v>3</v>
      </c>
      <c r="J5890" t="s">
        <v>36</v>
      </c>
      <c r="K5890" t="s">
        <v>3830</v>
      </c>
      <c r="L5890" t="s">
        <v>3884</v>
      </c>
    </row>
    <row r="5891" spans="1:12" x14ac:dyDescent="0.35">
      <c r="A5891" t="s">
        <v>8178</v>
      </c>
      <c r="B5891" t="s">
        <v>42</v>
      </c>
      <c r="C5891" t="s">
        <v>42</v>
      </c>
      <c r="D5891" t="s">
        <v>3838</v>
      </c>
      <c r="E5891">
        <v>2</v>
      </c>
      <c r="F5891" t="s">
        <v>3849</v>
      </c>
      <c r="G5891">
        <v>5</v>
      </c>
      <c r="H5891" t="s">
        <v>3843</v>
      </c>
      <c r="I5891">
        <v>10</v>
      </c>
      <c r="J5891" t="s">
        <v>25</v>
      </c>
      <c r="K5891" t="s">
        <v>3833</v>
      </c>
      <c r="L5891" t="s">
        <v>4488</v>
      </c>
    </row>
    <row r="5892" spans="1:12" x14ac:dyDescent="0.35">
      <c r="A5892" t="s">
        <v>8179</v>
      </c>
      <c r="B5892" t="s">
        <v>58</v>
      </c>
      <c r="C5892" t="s">
        <v>58</v>
      </c>
      <c r="D5892" t="s">
        <v>3838</v>
      </c>
      <c r="E5892">
        <v>2</v>
      </c>
      <c r="F5892" t="s">
        <v>3879</v>
      </c>
      <c r="G5892">
        <v>4</v>
      </c>
      <c r="H5892" t="s">
        <v>3883</v>
      </c>
      <c r="I5892">
        <v>8</v>
      </c>
      <c r="J5892" t="s">
        <v>25</v>
      </c>
      <c r="K5892" t="s">
        <v>3833</v>
      </c>
      <c r="L5892" t="s">
        <v>4059</v>
      </c>
    </row>
    <row r="5893" spans="1:12" x14ac:dyDescent="0.35">
      <c r="A5893" t="s">
        <v>2291</v>
      </c>
      <c r="B5893" t="s">
        <v>3833</v>
      </c>
      <c r="C5893" t="s">
        <v>15</v>
      </c>
      <c r="D5893" t="s">
        <v>3827</v>
      </c>
      <c r="E5893">
        <v>3</v>
      </c>
      <c r="F5893" t="s">
        <v>3825</v>
      </c>
      <c r="G5893">
        <v>2</v>
      </c>
      <c r="H5893" t="s">
        <v>3902</v>
      </c>
      <c r="I5893">
        <v>6</v>
      </c>
      <c r="J5893" t="s">
        <v>16</v>
      </c>
      <c r="K5893" t="s">
        <v>17</v>
      </c>
      <c r="L5893" t="s">
        <v>4249</v>
      </c>
    </row>
    <row r="5894" spans="1:12" x14ac:dyDescent="0.35">
      <c r="A5894" t="s">
        <v>4603</v>
      </c>
      <c r="B5894" t="s">
        <v>3833</v>
      </c>
      <c r="C5894" t="s">
        <v>3826</v>
      </c>
      <c r="D5894" t="s">
        <v>3834</v>
      </c>
      <c r="E5894">
        <v>5</v>
      </c>
      <c r="F5894" t="s">
        <v>3879</v>
      </c>
      <c r="G5894">
        <v>4</v>
      </c>
      <c r="H5894" t="s">
        <v>3880</v>
      </c>
      <c r="I5894">
        <v>20</v>
      </c>
      <c r="J5894" t="s">
        <v>36</v>
      </c>
      <c r="K5894" t="s">
        <v>26</v>
      </c>
      <c r="L5894" t="s">
        <v>4255</v>
      </c>
    </row>
    <row r="5895" spans="1:12" x14ac:dyDescent="0.35">
      <c r="A5895" t="s">
        <v>8180</v>
      </c>
      <c r="B5895" t="s">
        <v>15</v>
      </c>
      <c r="C5895" t="s">
        <v>15</v>
      </c>
      <c r="D5895" t="s">
        <v>3851</v>
      </c>
      <c r="E5895">
        <v>4</v>
      </c>
      <c r="F5895" t="s">
        <v>3842</v>
      </c>
      <c r="G5895">
        <v>2</v>
      </c>
      <c r="H5895" t="s">
        <v>3825</v>
      </c>
      <c r="I5895">
        <v>8</v>
      </c>
      <c r="J5895" t="s">
        <v>3833</v>
      </c>
      <c r="K5895" t="s">
        <v>26</v>
      </c>
      <c r="L5895" t="s">
        <v>4795</v>
      </c>
    </row>
    <row r="5896" spans="1:12" x14ac:dyDescent="0.35">
      <c r="A5896" t="s">
        <v>8181</v>
      </c>
      <c r="B5896" t="s">
        <v>24</v>
      </c>
      <c r="C5896" t="s">
        <v>24</v>
      </c>
      <c r="D5896" t="s">
        <v>3838</v>
      </c>
      <c r="E5896">
        <v>2</v>
      </c>
      <c r="F5896" t="s">
        <v>3828</v>
      </c>
      <c r="G5896">
        <v>3</v>
      </c>
      <c r="H5896" t="s">
        <v>3902</v>
      </c>
      <c r="I5896">
        <v>6</v>
      </c>
      <c r="J5896" t="s">
        <v>3830</v>
      </c>
      <c r="K5896" t="s">
        <v>3833</v>
      </c>
      <c r="L5896" t="s">
        <v>4175</v>
      </c>
    </row>
    <row r="5897" spans="1:12" x14ac:dyDescent="0.35">
      <c r="A5897" t="s">
        <v>4604</v>
      </c>
      <c r="B5897" t="s">
        <v>3825</v>
      </c>
      <c r="C5897" t="s">
        <v>3826</v>
      </c>
      <c r="D5897" t="s">
        <v>3827</v>
      </c>
      <c r="E5897">
        <v>3</v>
      </c>
      <c r="F5897" t="s">
        <v>3828</v>
      </c>
      <c r="G5897">
        <v>3</v>
      </c>
      <c r="H5897" t="s">
        <v>3829</v>
      </c>
      <c r="I5897">
        <v>9</v>
      </c>
      <c r="J5897" t="s">
        <v>36</v>
      </c>
      <c r="K5897" t="s">
        <v>3833</v>
      </c>
      <c r="L5897" t="s">
        <v>3927</v>
      </c>
    </row>
    <row r="5898" spans="1:12" x14ac:dyDescent="0.35">
      <c r="A5898" t="s">
        <v>8182</v>
      </c>
      <c r="B5898" t="s">
        <v>31</v>
      </c>
      <c r="C5898" t="s">
        <v>31</v>
      </c>
      <c r="D5898" t="s">
        <v>3825</v>
      </c>
      <c r="E5898">
        <v>2</v>
      </c>
      <c r="F5898" t="s">
        <v>3846</v>
      </c>
      <c r="G5898">
        <v>1</v>
      </c>
      <c r="H5898" t="s">
        <v>3842</v>
      </c>
      <c r="I5898">
        <v>2</v>
      </c>
      <c r="J5898" t="s">
        <v>16</v>
      </c>
      <c r="K5898" t="s">
        <v>3833</v>
      </c>
      <c r="L5898" t="s">
        <v>5888</v>
      </c>
    </row>
    <row r="5899" spans="1:12" x14ac:dyDescent="0.35">
      <c r="A5899" t="s">
        <v>8183</v>
      </c>
      <c r="B5899" t="s">
        <v>84</v>
      </c>
      <c r="C5899" t="s">
        <v>84</v>
      </c>
      <c r="D5899" t="s">
        <v>3827</v>
      </c>
      <c r="E5899">
        <v>3</v>
      </c>
      <c r="F5899" t="s">
        <v>3839</v>
      </c>
      <c r="G5899">
        <v>1.5</v>
      </c>
      <c r="H5899" t="s">
        <v>4060</v>
      </c>
      <c r="I5899">
        <v>4.5</v>
      </c>
      <c r="J5899" t="s">
        <v>36</v>
      </c>
      <c r="K5899" t="s">
        <v>3830</v>
      </c>
      <c r="L5899" t="s">
        <v>4137</v>
      </c>
    </row>
    <row r="5900" spans="1:12" x14ac:dyDescent="0.35">
      <c r="A5900" t="s">
        <v>8184</v>
      </c>
      <c r="B5900" t="s">
        <v>15</v>
      </c>
      <c r="C5900" t="s">
        <v>15</v>
      </c>
      <c r="D5900" t="s">
        <v>3834</v>
      </c>
      <c r="E5900">
        <v>5</v>
      </c>
      <c r="F5900" t="s">
        <v>3842</v>
      </c>
      <c r="G5900">
        <v>2</v>
      </c>
      <c r="H5900" t="s">
        <v>3843</v>
      </c>
      <c r="I5900">
        <v>10</v>
      </c>
      <c r="J5900" t="s">
        <v>3833</v>
      </c>
      <c r="K5900" t="s">
        <v>3833</v>
      </c>
      <c r="L5900" t="s">
        <v>4758</v>
      </c>
    </row>
    <row r="5901" spans="1:12" x14ac:dyDescent="0.35">
      <c r="A5901" t="s">
        <v>4605</v>
      </c>
      <c r="B5901" t="s">
        <v>3833</v>
      </c>
      <c r="C5901" t="s">
        <v>31</v>
      </c>
      <c r="D5901" t="s">
        <v>3834</v>
      </c>
      <c r="E5901">
        <v>5</v>
      </c>
      <c r="F5901" t="s">
        <v>3846</v>
      </c>
      <c r="G5901">
        <v>1</v>
      </c>
      <c r="H5901" t="s">
        <v>3849</v>
      </c>
      <c r="I5901">
        <v>5</v>
      </c>
      <c r="J5901" t="s">
        <v>3833</v>
      </c>
      <c r="K5901" t="s">
        <v>3833</v>
      </c>
      <c r="L5901" t="s">
        <v>3872</v>
      </c>
    </row>
    <row r="5902" spans="1:12" x14ac:dyDescent="0.35">
      <c r="A5902" t="s">
        <v>2292</v>
      </c>
      <c r="B5902" t="s">
        <v>84</v>
      </c>
      <c r="C5902" t="s">
        <v>84</v>
      </c>
      <c r="D5902" t="s">
        <v>3858</v>
      </c>
      <c r="E5902">
        <v>1</v>
      </c>
      <c r="F5902" t="s">
        <v>3839</v>
      </c>
      <c r="G5902">
        <v>1.5</v>
      </c>
      <c r="H5902" t="s">
        <v>3839</v>
      </c>
      <c r="I5902">
        <v>1.5</v>
      </c>
      <c r="J5902" t="s">
        <v>36</v>
      </c>
      <c r="K5902" t="s">
        <v>26</v>
      </c>
      <c r="L5902" t="s">
        <v>3975</v>
      </c>
    </row>
    <row r="5903" spans="1:12" x14ac:dyDescent="0.35">
      <c r="A5903" t="s">
        <v>8185</v>
      </c>
      <c r="B5903" t="s">
        <v>31</v>
      </c>
      <c r="C5903" t="s">
        <v>31</v>
      </c>
      <c r="D5903" t="s">
        <v>3834</v>
      </c>
      <c r="E5903">
        <v>5</v>
      </c>
      <c r="F5903" t="s">
        <v>3846</v>
      </c>
      <c r="G5903">
        <v>1</v>
      </c>
      <c r="H5903" t="s">
        <v>3849</v>
      </c>
      <c r="I5903">
        <v>5</v>
      </c>
      <c r="J5903" t="s">
        <v>3833</v>
      </c>
      <c r="K5903" t="s">
        <v>17</v>
      </c>
      <c r="L5903" t="s">
        <v>4240</v>
      </c>
    </row>
    <row r="5904" spans="1:12" x14ac:dyDescent="0.35">
      <c r="A5904" t="s">
        <v>8186</v>
      </c>
      <c r="B5904" t="s">
        <v>47</v>
      </c>
      <c r="C5904" t="s">
        <v>47</v>
      </c>
      <c r="D5904" t="s">
        <v>3858</v>
      </c>
      <c r="E5904">
        <v>1</v>
      </c>
      <c r="F5904" t="s">
        <v>3879</v>
      </c>
      <c r="G5904">
        <v>4</v>
      </c>
      <c r="H5904" t="s">
        <v>3879</v>
      </c>
      <c r="I5904">
        <v>4</v>
      </c>
      <c r="J5904" t="s">
        <v>3825</v>
      </c>
      <c r="K5904" t="s">
        <v>3833</v>
      </c>
      <c r="L5904" t="s">
        <v>5003</v>
      </c>
    </row>
    <row r="5905" spans="1:12" x14ac:dyDescent="0.35">
      <c r="A5905" t="s">
        <v>2293</v>
      </c>
      <c r="B5905" t="s">
        <v>50</v>
      </c>
      <c r="C5905" t="s">
        <v>50</v>
      </c>
      <c r="D5905" t="s">
        <v>3851</v>
      </c>
      <c r="E5905">
        <v>4</v>
      </c>
      <c r="F5905" t="s">
        <v>3828</v>
      </c>
      <c r="G5905">
        <v>3</v>
      </c>
      <c r="H5905" t="s">
        <v>3852</v>
      </c>
      <c r="I5905">
        <v>12</v>
      </c>
      <c r="J5905" t="s">
        <v>25</v>
      </c>
      <c r="K5905" t="s">
        <v>17</v>
      </c>
      <c r="L5905" t="s">
        <v>3917</v>
      </c>
    </row>
    <row r="5906" spans="1:12" x14ac:dyDescent="0.35">
      <c r="A5906" t="s">
        <v>2294</v>
      </c>
      <c r="B5906" t="s">
        <v>42</v>
      </c>
      <c r="C5906" t="s">
        <v>42</v>
      </c>
      <c r="D5906" t="s">
        <v>3827</v>
      </c>
      <c r="E5906">
        <v>3</v>
      </c>
      <c r="F5906" t="s">
        <v>3849</v>
      </c>
      <c r="G5906">
        <v>5</v>
      </c>
      <c r="H5906" t="s">
        <v>3835</v>
      </c>
      <c r="I5906">
        <v>15</v>
      </c>
      <c r="J5906" t="s">
        <v>36</v>
      </c>
      <c r="K5906" t="s">
        <v>17</v>
      </c>
      <c r="L5906" t="s">
        <v>4391</v>
      </c>
    </row>
    <row r="5907" spans="1:12" x14ac:dyDescent="0.35">
      <c r="A5907" t="s">
        <v>2295</v>
      </c>
      <c r="B5907" t="s">
        <v>50</v>
      </c>
      <c r="C5907" t="s">
        <v>50</v>
      </c>
      <c r="D5907" t="s">
        <v>3851</v>
      </c>
      <c r="E5907">
        <v>4</v>
      </c>
      <c r="F5907" t="s">
        <v>3828</v>
      </c>
      <c r="G5907">
        <v>3</v>
      </c>
      <c r="H5907" t="s">
        <v>3852</v>
      </c>
      <c r="I5907">
        <v>12</v>
      </c>
      <c r="J5907" t="s">
        <v>36</v>
      </c>
      <c r="K5907" t="s">
        <v>17</v>
      </c>
      <c r="L5907" t="s">
        <v>4471</v>
      </c>
    </row>
    <row r="5908" spans="1:12" x14ac:dyDescent="0.35">
      <c r="A5908" t="s">
        <v>8187</v>
      </c>
      <c r="B5908" t="s">
        <v>84</v>
      </c>
      <c r="C5908" t="s">
        <v>84</v>
      </c>
      <c r="D5908" t="s">
        <v>3838</v>
      </c>
      <c r="E5908">
        <v>2</v>
      </c>
      <c r="F5908" t="s">
        <v>3839</v>
      </c>
      <c r="G5908">
        <v>1.5</v>
      </c>
      <c r="H5908" t="s">
        <v>3828</v>
      </c>
      <c r="I5908">
        <v>3</v>
      </c>
      <c r="J5908" t="s">
        <v>3833</v>
      </c>
      <c r="K5908" t="s">
        <v>26</v>
      </c>
      <c r="L5908" t="s">
        <v>4040</v>
      </c>
    </row>
    <row r="5909" spans="1:12" x14ac:dyDescent="0.35">
      <c r="A5909" t="s">
        <v>2296</v>
      </c>
      <c r="B5909" t="s">
        <v>15</v>
      </c>
      <c r="C5909" t="s">
        <v>15</v>
      </c>
      <c r="D5909" t="s">
        <v>3834</v>
      </c>
      <c r="E5909">
        <v>5</v>
      </c>
      <c r="F5909" t="s">
        <v>3842</v>
      </c>
      <c r="G5909">
        <v>2</v>
      </c>
      <c r="H5909" t="s">
        <v>3843</v>
      </c>
      <c r="I5909">
        <v>10</v>
      </c>
      <c r="J5909" t="s">
        <v>25</v>
      </c>
      <c r="K5909" t="s">
        <v>26</v>
      </c>
      <c r="L5909" t="s">
        <v>4235</v>
      </c>
    </row>
    <row r="5910" spans="1:12" x14ac:dyDescent="0.35">
      <c r="A5910" t="s">
        <v>2297</v>
      </c>
      <c r="B5910" t="s">
        <v>15</v>
      </c>
      <c r="C5910" t="s">
        <v>15</v>
      </c>
      <c r="D5910" t="s">
        <v>3827</v>
      </c>
      <c r="E5910">
        <v>3</v>
      </c>
      <c r="F5910" t="s">
        <v>3842</v>
      </c>
      <c r="G5910">
        <v>2</v>
      </c>
      <c r="H5910" t="s">
        <v>3902</v>
      </c>
      <c r="I5910">
        <v>6</v>
      </c>
      <c r="J5910" t="s">
        <v>36</v>
      </c>
      <c r="K5910" t="s">
        <v>17</v>
      </c>
      <c r="L5910" t="s">
        <v>4280</v>
      </c>
    </row>
    <row r="5911" spans="1:12" x14ac:dyDescent="0.35">
      <c r="A5911" t="s">
        <v>2298</v>
      </c>
      <c r="B5911" t="s">
        <v>15</v>
      </c>
      <c r="C5911" t="s">
        <v>15</v>
      </c>
      <c r="D5911" t="s">
        <v>3834</v>
      </c>
      <c r="E5911">
        <v>5</v>
      </c>
      <c r="F5911" t="s">
        <v>3842</v>
      </c>
      <c r="G5911">
        <v>2</v>
      </c>
      <c r="H5911" t="s">
        <v>3843</v>
      </c>
      <c r="I5911">
        <v>10</v>
      </c>
      <c r="J5911" t="s">
        <v>25</v>
      </c>
      <c r="K5911" t="s">
        <v>17</v>
      </c>
      <c r="L5911" t="s">
        <v>3932</v>
      </c>
    </row>
    <row r="5912" spans="1:12" x14ac:dyDescent="0.35">
      <c r="A5912" t="s">
        <v>8188</v>
      </c>
      <c r="B5912" t="s">
        <v>47</v>
      </c>
      <c r="C5912" t="s">
        <v>47</v>
      </c>
      <c r="D5912" t="s">
        <v>3851</v>
      </c>
      <c r="E5912">
        <v>4</v>
      </c>
      <c r="F5912" t="s">
        <v>3879</v>
      </c>
      <c r="G5912">
        <v>4</v>
      </c>
      <c r="H5912" t="s">
        <v>3874</v>
      </c>
      <c r="I5912">
        <v>16</v>
      </c>
      <c r="J5912" t="s">
        <v>16</v>
      </c>
      <c r="K5912" t="s">
        <v>3833</v>
      </c>
      <c r="L5912" t="s">
        <v>4431</v>
      </c>
    </row>
    <row r="5913" spans="1:12" x14ac:dyDescent="0.35">
      <c r="A5913" t="s">
        <v>8189</v>
      </c>
      <c r="B5913" t="s">
        <v>42</v>
      </c>
      <c r="C5913" t="s">
        <v>42</v>
      </c>
      <c r="D5913" t="s">
        <v>3834</v>
      </c>
      <c r="E5913">
        <v>5</v>
      </c>
      <c r="F5913" t="s">
        <v>3849</v>
      </c>
      <c r="G5913">
        <v>5</v>
      </c>
      <c r="H5913" t="s">
        <v>3855</v>
      </c>
      <c r="I5913">
        <v>25</v>
      </c>
      <c r="J5913" t="s">
        <v>25</v>
      </c>
      <c r="K5913" t="s">
        <v>3830</v>
      </c>
      <c r="L5913" t="s">
        <v>3825</v>
      </c>
    </row>
    <row r="5914" spans="1:12" x14ac:dyDescent="0.35">
      <c r="A5914" t="s">
        <v>2299</v>
      </c>
      <c r="B5914" t="s">
        <v>47</v>
      </c>
      <c r="C5914" t="s">
        <v>47</v>
      </c>
      <c r="D5914" t="s">
        <v>3858</v>
      </c>
      <c r="E5914">
        <v>1</v>
      </c>
      <c r="F5914" t="s">
        <v>3879</v>
      </c>
      <c r="G5914">
        <v>4</v>
      </c>
      <c r="H5914" t="s">
        <v>3879</v>
      </c>
      <c r="I5914">
        <v>4</v>
      </c>
      <c r="J5914" t="s">
        <v>36</v>
      </c>
      <c r="K5914" t="s">
        <v>17</v>
      </c>
      <c r="L5914" t="s">
        <v>4282</v>
      </c>
    </row>
    <row r="5915" spans="1:12" x14ac:dyDescent="0.35">
      <c r="A5915" t="s">
        <v>2300</v>
      </c>
      <c r="B5915" t="s">
        <v>58</v>
      </c>
      <c r="C5915" t="s">
        <v>58</v>
      </c>
      <c r="D5915" t="s">
        <v>3838</v>
      </c>
      <c r="E5915">
        <v>2</v>
      </c>
      <c r="F5915" t="s">
        <v>3879</v>
      </c>
      <c r="G5915">
        <v>4</v>
      </c>
      <c r="H5915" t="s">
        <v>3883</v>
      </c>
      <c r="I5915">
        <v>8</v>
      </c>
      <c r="J5915" t="s">
        <v>36</v>
      </c>
      <c r="K5915" t="s">
        <v>26</v>
      </c>
      <c r="L5915" t="s">
        <v>5120</v>
      </c>
    </row>
    <row r="5916" spans="1:12" x14ac:dyDescent="0.35">
      <c r="A5916" t="s">
        <v>8190</v>
      </c>
      <c r="B5916" t="s">
        <v>42</v>
      </c>
      <c r="C5916" t="s">
        <v>42</v>
      </c>
      <c r="D5916" t="s">
        <v>3851</v>
      </c>
      <c r="E5916">
        <v>4</v>
      </c>
      <c r="F5916" t="s">
        <v>3849</v>
      </c>
      <c r="G5916">
        <v>5</v>
      </c>
      <c r="H5916" t="s">
        <v>3880</v>
      </c>
      <c r="I5916">
        <v>20</v>
      </c>
      <c r="J5916" t="s">
        <v>3833</v>
      </c>
      <c r="K5916" t="s">
        <v>26</v>
      </c>
      <c r="L5916" t="s">
        <v>3833</v>
      </c>
    </row>
    <row r="5917" spans="1:12" x14ac:dyDescent="0.35">
      <c r="A5917" t="s">
        <v>2301</v>
      </c>
      <c r="B5917" t="s">
        <v>58</v>
      </c>
      <c r="C5917" t="s">
        <v>58</v>
      </c>
      <c r="D5917" t="s">
        <v>3838</v>
      </c>
      <c r="E5917">
        <v>2</v>
      </c>
      <c r="F5917" t="s">
        <v>3879</v>
      </c>
      <c r="G5917">
        <v>4</v>
      </c>
      <c r="H5917" t="s">
        <v>3883</v>
      </c>
      <c r="I5917">
        <v>8</v>
      </c>
      <c r="J5917" t="s">
        <v>25</v>
      </c>
      <c r="K5917" t="s">
        <v>26</v>
      </c>
      <c r="L5917" t="s">
        <v>4562</v>
      </c>
    </row>
    <row r="5918" spans="1:12" x14ac:dyDescent="0.35">
      <c r="A5918" t="s">
        <v>8191</v>
      </c>
      <c r="B5918" t="s">
        <v>24</v>
      </c>
      <c r="C5918" t="s">
        <v>24</v>
      </c>
      <c r="D5918" t="s">
        <v>3827</v>
      </c>
      <c r="E5918">
        <v>3</v>
      </c>
      <c r="F5918" t="s">
        <v>3828</v>
      </c>
      <c r="G5918">
        <v>3</v>
      </c>
      <c r="H5918" t="s">
        <v>3829</v>
      </c>
      <c r="I5918">
        <v>9</v>
      </c>
      <c r="J5918" t="s">
        <v>3833</v>
      </c>
      <c r="K5918" t="s">
        <v>17</v>
      </c>
      <c r="L5918" t="s">
        <v>4411</v>
      </c>
    </row>
    <row r="5919" spans="1:12" x14ac:dyDescent="0.35">
      <c r="A5919" t="s">
        <v>8192</v>
      </c>
      <c r="B5919" t="s">
        <v>15</v>
      </c>
      <c r="C5919" t="s">
        <v>15</v>
      </c>
      <c r="D5919" t="s">
        <v>3851</v>
      </c>
      <c r="E5919">
        <v>4</v>
      </c>
      <c r="F5919" t="s">
        <v>3842</v>
      </c>
      <c r="G5919">
        <v>2</v>
      </c>
      <c r="H5919" t="s">
        <v>3883</v>
      </c>
      <c r="I5919">
        <v>8</v>
      </c>
      <c r="J5919" t="s">
        <v>3833</v>
      </c>
      <c r="K5919" t="s">
        <v>3833</v>
      </c>
      <c r="L5919" t="s">
        <v>4388</v>
      </c>
    </row>
    <row r="5920" spans="1:12" x14ac:dyDescent="0.35">
      <c r="A5920" t="s">
        <v>8193</v>
      </c>
      <c r="B5920" t="s">
        <v>47</v>
      </c>
      <c r="C5920" t="s">
        <v>47</v>
      </c>
      <c r="D5920" t="s">
        <v>3834</v>
      </c>
      <c r="E5920">
        <v>5</v>
      </c>
      <c r="F5920" t="s">
        <v>3879</v>
      </c>
      <c r="G5920">
        <v>4</v>
      </c>
      <c r="H5920" t="s">
        <v>3880</v>
      </c>
      <c r="I5920">
        <v>20</v>
      </c>
      <c r="J5920" t="s">
        <v>3833</v>
      </c>
      <c r="K5920" t="s">
        <v>3833</v>
      </c>
      <c r="L5920" t="s">
        <v>4152</v>
      </c>
    </row>
    <row r="5921" spans="1:12" x14ac:dyDescent="0.35">
      <c r="A5921" t="s">
        <v>8194</v>
      </c>
      <c r="B5921" t="s">
        <v>47</v>
      </c>
      <c r="C5921" t="s">
        <v>47</v>
      </c>
      <c r="D5921" t="s">
        <v>3858</v>
      </c>
      <c r="E5921">
        <v>1</v>
      </c>
      <c r="F5921" t="s">
        <v>3879</v>
      </c>
      <c r="G5921">
        <v>4</v>
      </c>
      <c r="H5921" t="s">
        <v>3879</v>
      </c>
      <c r="I5921">
        <v>4</v>
      </c>
      <c r="J5921" t="s">
        <v>3833</v>
      </c>
      <c r="K5921" t="s">
        <v>3833</v>
      </c>
      <c r="L5921" t="s">
        <v>5035</v>
      </c>
    </row>
    <row r="5922" spans="1:12" x14ac:dyDescent="0.35">
      <c r="A5922" t="s">
        <v>2302</v>
      </c>
      <c r="B5922" t="s">
        <v>50</v>
      </c>
      <c r="C5922" t="s">
        <v>50</v>
      </c>
      <c r="D5922" t="s">
        <v>3858</v>
      </c>
      <c r="E5922">
        <v>1</v>
      </c>
      <c r="F5922" t="s">
        <v>3828</v>
      </c>
      <c r="G5922">
        <v>3</v>
      </c>
      <c r="H5922" t="s">
        <v>3828</v>
      </c>
      <c r="I5922">
        <v>3</v>
      </c>
      <c r="J5922" t="s">
        <v>25</v>
      </c>
      <c r="K5922" t="s">
        <v>26</v>
      </c>
      <c r="L5922" t="s">
        <v>3997</v>
      </c>
    </row>
    <row r="5923" spans="1:12" x14ac:dyDescent="0.35">
      <c r="A5923" t="s">
        <v>2303</v>
      </c>
      <c r="B5923" t="s">
        <v>3833</v>
      </c>
      <c r="C5923" t="s">
        <v>84</v>
      </c>
      <c r="D5923" t="s">
        <v>3838</v>
      </c>
      <c r="E5923">
        <v>2</v>
      </c>
      <c r="F5923" t="s">
        <v>3839</v>
      </c>
      <c r="G5923">
        <v>1.5</v>
      </c>
      <c r="H5923" t="s">
        <v>3828</v>
      </c>
      <c r="I5923">
        <v>3</v>
      </c>
      <c r="J5923" t="s">
        <v>36</v>
      </c>
      <c r="K5923" t="s">
        <v>17</v>
      </c>
      <c r="L5923" t="s">
        <v>3867</v>
      </c>
    </row>
    <row r="5924" spans="1:12" x14ac:dyDescent="0.35">
      <c r="A5924" t="s">
        <v>4606</v>
      </c>
      <c r="B5924" t="s">
        <v>3830</v>
      </c>
      <c r="C5924" t="s">
        <v>31</v>
      </c>
      <c r="D5924" t="s">
        <v>3838</v>
      </c>
      <c r="E5924">
        <v>2</v>
      </c>
      <c r="F5924" t="s">
        <v>3846</v>
      </c>
      <c r="G5924">
        <v>1</v>
      </c>
      <c r="H5924" t="s">
        <v>3842</v>
      </c>
      <c r="I5924">
        <v>2</v>
      </c>
      <c r="J5924" t="s">
        <v>3833</v>
      </c>
      <c r="K5924" t="s">
        <v>3833</v>
      </c>
      <c r="L5924" t="s">
        <v>4061</v>
      </c>
    </row>
    <row r="5925" spans="1:12" x14ac:dyDescent="0.35">
      <c r="A5925" t="s">
        <v>8195</v>
      </c>
      <c r="B5925" t="s">
        <v>47</v>
      </c>
      <c r="C5925" t="s">
        <v>47</v>
      </c>
      <c r="D5925" t="s">
        <v>3838</v>
      </c>
      <c r="E5925">
        <v>2</v>
      </c>
      <c r="F5925" t="s">
        <v>3879</v>
      </c>
      <c r="G5925">
        <v>4</v>
      </c>
      <c r="H5925" t="s">
        <v>3883</v>
      </c>
      <c r="I5925">
        <v>8</v>
      </c>
      <c r="J5925" t="s">
        <v>3833</v>
      </c>
      <c r="K5925" t="s">
        <v>17</v>
      </c>
      <c r="L5925" t="s">
        <v>4284</v>
      </c>
    </row>
    <row r="5926" spans="1:12" x14ac:dyDescent="0.35">
      <c r="A5926" t="s">
        <v>8196</v>
      </c>
      <c r="B5926" t="s">
        <v>15</v>
      </c>
      <c r="C5926" t="s">
        <v>15</v>
      </c>
      <c r="D5926" t="s">
        <v>3827</v>
      </c>
      <c r="E5926">
        <v>3</v>
      </c>
      <c r="F5926" t="s">
        <v>3842</v>
      </c>
      <c r="G5926">
        <v>2</v>
      </c>
      <c r="H5926" t="s">
        <v>3902</v>
      </c>
      <c r="I5926">
        <v>6</v>
      </c>
      <c r="J5926" t="s">
        <v>25</v>
      </c>
      <c r="K5926" t="s">
        <v>3833</v>
      </c>
      <c r="L5926" t="s">
        <v>4072</v>
      </c>
    </row>
    <row r="5927" spans="1:12" x14ac:dyDescent="0.35">
      <c r="A5927" t="s">
        <v>8197</v>
      </c>
      <c r="B5927" t="s">
        <v>58</v>
      </c>
      <c r="C5927" t="s">
        <v>58</v>
      </c>
      <c r="D5927" t="s">
        <v>3858</v>
      </c>
      <c r="E5927">
        <v>1</v>
      </c>
      <c r="F5927" t="s">
        <v>3879</v>
      </c>
      <c r="G5927">
        <v>4</v>
      </c>
      <c r="H5927" t="s">
        <v>3879</v>
      </c>
      <c r="I5927">
        <v>4</v>
      </c>
      <c r="J5927" t="s">
        <v>3833</v>
      </c>
      <c r="K5927" t="s">
        <v>17</v>
      </c>
      <c r="L5927" t="s">
        <v>4062</v>
      </c>
    </row>
    <row r="5928" spans="1:12" x14ac:dyDescent="0.35">
      <c r="A5928" t="s">
        <v>2304</v>
      </c>
      <c r="B5928" t="s">
        <v>42</v>
      </c>
      <c r="C5928" t="s">
        <v>42</v>
      </c>
      <c r="D5928" t="s">
        <v>3838</v>
      </c>
      <c r="E5928">
        <v>2</v>
      </c>
      <c r="F5928" t="s">
        <v>3849</v>
      </c>
      <c r="G5928">
        <v>5</v>
      </c>
      <c r="H5928" t="s">
        <v>3843</v>
      </c>
      <c r="I5928">
        <v>10</v>
      </c>
      <c r="J5928" t="s">
        <v>16</v>
      </c>
      <c r="K5928" t="s">
        <v>26</v>
      </c>
      <c r="L5928" t="s">
        <v>4227</v>
      </c>
    </row>
    <row r="5929" spans="1:12" x14ac:dyDescent="0.35">
      <c r="A5929" t="s">
        <v>8198</v>
      </c>
      <c r="B5929" t="s">
        <v>50</v>
      </c>
      <c r="C5929" t="s">
        <v>50</v>
      </c>
      <c r="D5929" t="s">
        <v>3827</v>
      </c>
      <c r="E5929">
        <v>3</v>
      </c>
      <c r="F5929" t="s">
        <v>3830</v>
      </c>
      <c r="G5929">
        <v>3</v>
      </c>
      <c r="H5929" t="s">
        <v>3829</v>
      </c>
      <c r="I5929">
        <v>9</v>
      </c>
      <c r="J5929" t="s">
        <v>25</v>
      </c>
      <c r="K5929" t="s">
        <v>3833</v>
      </c>
      <c r="L5929" t="s">
        <v>4831</v>
      </c>
    </row>
    <row r="5930" spans="1:12" x14ac:dyDescent="0.35">
      <c r="A5930" t="s">
        <v>4607</v>
      </c>
      <c r="B5930" t="s">
        <v>3833</v>
      </c>
      <c r="C5930" t="s">
        <v>3826</v>
      </c>
      <c r="D5930" t="s">
        <v>3830</v>
      </c>
      <c r="E5930">
        <v>2</v>
      </c>
      <c r="F5930" t="s">
        <v>3879</v>
      </c>
      <c r="G5930">
        <v>4</v>
      </c>
      <c r="H5930" t="s">
        <v>3883</v>
      </c>
      <c r="I5930">
        <v>8</v>
      </c>
      <c r="J5930" t="s">
        <v>36</v>
      </c>
      <c r="K5930" t="s">
        <v>26</v>
      </c>
      <c r="L5930" t="s">
        <v>4416</v>
      </c>
    </row>
    <row r="5931" spans="1:12" x14ac:dyDescent="0.35">
      <c r="A5931" t="s">
        <v>2305</v>
      </c>
      <c r="B5931" t="s">
        <v>31</v>
      </c>
      <c r="C5931" t="s">
        <v>31</v>
      </c>
      <c r="D5931" t="s">
        <v>3827</v>
      </c>
      <c r="E5931">
        <v>3</v>
      </c>
      <c r="F5931" t="s">
        <v>3846</v>
      </c>
      <c r="G5931">
        <v>1</v>
      </c>
      <c r="H5931" t="s">
        <v>3828</v>
      </c>
      <c r="I5931">
        <v>3</v>
      </c>
      <c r="J5931" t="s">
        <v>25</v>
      </c>
      <c r="K5931" t="s">
        <v>17</v>
      </c>
      <c r="L5931" t="s">
        <v>4211</v>
      </c>
    </row>
    <row r="5932" spans="1:12" x14ac:dyDescent="0.35">
      <c r="A5932" t="s">
        <v>4608</v>
      </c>
      <c r="B5932" t="s">
        <v>3825</v>
      </c>
      <c r="C5932" t="s">
        <v>31</v>
      </c>
      <c r="D5932" t="s">
        <v>3838</v>
      </c>
      <c r="E5932">
        <v>2</v>
      </c>
      <c r="F5932" t="s">
        <v>3846</v>
      </c>
      <c r="G5932">
        <v>1</v>
      </c>
      <c r="H5932" t="s">
        <v>3842</v>
      </c>
      <c r="I5932">
        <v>2</v>
      </c>
      <c r="J5932" t="s">
        <v>3833</v>
      </c>
      <c r="K5932" t="s">
        <v>26</v>
      </c>
      <c r="L5932" t="s">
        <v>4609</v>
      </c>
    </row>
    <row r="5933" spans="1:12" x14ac:dyDescent="0.35">
      <c r="A5933" t="s">
        <v>8199</v>
      </c>
      <c r="B5933" t="s">
        <v>24</v>
      </c>
      <c r="C5933" t="s">
        <v>24</v>
      </c>
      <c r="D5933" t="s">
        <v>3827</v>
      </c>
      <c r="E5933">
        <v>3</v>
      </c>
      <c r="F5933" t="s">
        <v>3828</v>
      </c>
      <c r="G5933">
        <v>3</v>
      </c>
      <c r="H5933" t="s">
        <v>3829</v>
      </c>
      <c r="I5933">
        <v>9</v>
      </c>
      <c r="J5933" t="s">
        <v>3830</v>
      </c>
      <c r="K5933" t="s">
        <v>3830</v>
      </c>
      <c r="L5933" t="s">
        <v>4833</v>
      </c>
    </row>
    <row r="5934" spans="1:12" x14ac:dyDescent="0.35">
      <c r="A5934" t="s">
        <v>8200</v>
      </c>
      <c r="B5934" t="s">
        <v>58</v>
      </c>
      <c r="C5934" t="s">
        <v>58</v>
      </c>
      <c r="D5934" t="s">
        <v>3838</v>
      </c>
      <c r="E5934">
        <v>2</v>
      </c>
      <c r="F5934" t="s">
        <v>3879</v>
      </c>
      <c r="G5934">
        <v>4</v>
      </c>
      <c r="H5934" t="s">
        <v>3883</v>
      </c>
      <c r="I5934">
        <v>8</v>
      </c>
      <c r="J5934" t="s">
        <v>36</v>
      </c>
      <c r="K5934" t="s">
        <v>3833</v>
      </c>
      <c r="L5934" t="s">
        <v>5048</v>
      </c>
    </row>
    <row r="5935" spans="1:12" x14ac:dyDescent="0.35">
      <c r="A5935" t="s">
        <v>4610</v>
      </c>
      <c r="B5935" t="s">
        <v>3833</v>
      </c>
      <c r="C5935" t="s">
        <v>3826</v>
      </c>
      <c r="D5935" t="s">
        <v>3851</v>
      </c>
      <c r="E5935">
        <v>4</v>
      </c>
      <c r="F5935" t="s">
        <v>3879</v>
      </c>
      <c r="G5935">
        <v>4</v>
      </c>
      <c r="H5935" t="s">
        <v>3874</v>
      </c>
      <c r="I5935">
        <v>16</v>
      </c>
      <c r="J5935" t="s">
        <v>3833</v>
      </c>
      <c r="K5935" t="s">
        <v>3833</v>
      </c>
      <c r="L5935" t="s">
        <v>4152</v>
      </c>
    </row>
    <row r="5936" spans="1:12" x14ac:dyDescent="0.35">
      <c r="A5936" t="s">
        <v>8201</v>
      </c>
      <c r="B5936" t="s">
        <v>24</v>
      </c>
      <c r="C5936" t="s">
        <v>24</v>
      </c>
      <c r="D5936" t="s">
        <v>3858</v>
      </c>
      <c r="E5936">
        <v>1</v>
      </c>
      <c r="F5936" t="s">
        <v>3828</v>
      </c>
      <c r="G5936">
        <v>3</v>
      </c>
      <c r="H5936" t="s">
        <v>3828</v>
      </c>
      <c r="I5936">
        <v>3</v>
      </c>
      <c r="J5936" t="s">
        <v>3833</v>
      </c>
      <c r="K5936" t="s">
        <v>3833</v>
      </c>
      <c r="L5936" t="s">
        <v>4137</v>
      </c>
    </row>
    <row r="5937" spans="1:12" x14ac:dyDescent="0.35">
      <c r="A5937" t="s">
        <v>2306</v>
      </c>
      <c r="B5937" t="s">
        <v>58</v>
      </c>
      <c r="C5937" t="s">
        <v>58</v>
      </c>
      <c r="D5937" t="s">
        <v>3858</v>
      </c>
      <c r="E5937">
        <v>1</v>
      </c>
      <c r="F5937" t="s">
        <v>3879</v>
      </c>
      <c r="G5937">
        <v>4</v>
      </c>
      <c r="H5937" t="s">
        <v>3879</v>
      </c>
      <c r="I5937">
        <v>4</v>
      </c>
      <c r="J5937" t="s">
        <v>25</v>
      </c>
      <c r="K5937" t="s">
        <v>26</v>
      </c>
      <c r="L5937" t="s">
        <v>4155</v>
      </c>
    </row>
    <row r="5938" spans="1:12" x14ac:dyDescent="0.35">
      <c r="A5938" t="s">
        <v>2307</v>
      </c>
      <c r="B5938" t="s">
        <v>3825</v>
      </c>
      <c r="C5938" t="s">
        <v>31</v>
      </c>
      <c r="D5938" t="s">
        <v>3827</v>
      </c>
      <c r="E5938">
        <v>3</v>
      </c>
      <c r="F5938" t="s">
        <v>3846</v>
      </c>
      <c r="G5938">
        <v>1</v>
      </c>
      <c r="H5938" t="s">
        <v>3828</v>
      </c>
      <c r="I5938">
        <v>3</v>
      </c>
      <c r="J5938" t="s">
        <v>16</v>
      </c>
      <c r="K5938" t="s">
        <v>26</v>
      </c>
      <c r="L5938" t="s">
        <v>4305</v>
      </c>
    </row>
    <row r="5939" spans="1:12" x14ac:dyDescent="0.35">
      <c r="A5939" t="s">
        <v>2308</v>
      </c>
      <c r="B5939" t="s">
        <v>42</v>
      </c>
      <c r="C5939" t="s">
        <v>42</v>
      </c>
      <c r="D5939" t="s">
        <v>3851</v>
      </c>
      <c r="E5939">
        <v>4</v>
      </c>
      <c r="F5939" t="s">
        <v>3849</v>
      </c>
      <c r="G5939">
        <v>5</v>
      </c>
      <c r="H5939" t="s">
        <v>3880</v>
      </c>
      <c r="I5939">
        <v>20</v>
      </c>
      <c r="J5939" t="s">
        <v>16</v>
      </c>
      <c r="K5939" t="s">
        <v>26</v>
      </c>
      <c r="L5939" t="s">
        <v>4284</v>
      </c>
    </row>
    <row r="5940" spans="1:12" x14ac:dyDescent="0.35">
      <c r="A5940" t="s">
        <v>2309</v>
      </c>
      <c r="B5940" t="s">
        <v>3830</v>
      </c>
      <c r="C5940" t="s">
        <v>84</v>
      </c>
      <c r="D5940" t="s">
        <v>3838</v>
      </c>
      <c r="E5940">
        <v>2</v>
      </c>
      <c r="F5940" t="s">
        <v>3839</v>
      </c>
      <c r="G5940">
        <v>1.5</v>
      </c>
      <c r="H5940" t="s">
        <v>3828</v>
      </c>
      <c r="I5940">
        <v>3</v>
      </c>
      <c r="J5940" t="s">
        <v>36</v>
      </c>
      <c r="K5940" t="s">
        <v>26</v>
      </c>
      <c r="L5940" t="s">
        <v>4487</v>
      </c>
    </row>
    <row r="5941" spans="1:12" x14ac:dyDescent="0.35">
      <c r="A5941" t="s">
        <v>2310</v>
      </c>
      <c r="B5941" t="s">
        <v>31</v>
      </c>
      <c r="C5941" t="s">
        <v>31</v>
      </c>
      <c r="D5941" t="s">
        <v>3827</v>
      </c>
      <c r="E5941">
        <v>3</v>
      </c>
      <c r="F5941" t="s">
        <v>3846</v>
      </c>
      <c r="G5941">
        <v>1</v>
      </c>
      <c r="H5941" t="s">
        <v>3828</v>
      </c>
      <c r="I5941">
        <v>3</v>
      </c>
      <c r="J5941" t="s">
        <v>16</v>
      </c>
      <c r="K5941" t="s">
        <v>17</v>
      </c>
      <c r="L5941" t="s">
        <v>5035</v>
      </c>
    </row>
    <row r="5942" spans="1:12" x14ac:dyDescent="0.35">
      <c r="A5942" t="s">
        <v>2311</v>
      </c>
      <c r="B5942" t="s">
        <v>42</v>
      </c>
      <c r="C5942" t="s">
        <v>42</v>
      </c>
      <c r="D5942" t="s">
        <v>3858</v>
      </c>
      <c r="E5942">
        <v>1</v>
      </c>
      <c r="F5942" t="s">
        <v>3849</v>
      </c>
      <c r="G5942">
        <v>5</v>
      </c>
      <c r="H5942" t="s">
        <v>3849</v>
      </c>
      <c r="I5942">
        <v>5</v>
      </c>
      <c r="J5942" t="s">
        <v>16</v>
      </c>
      <c r="K5942" t="s">
        <v>17</v>
      </c>
      <c r="L5942" t="s">
        <v>3944</v>
      </c>
    </row>
    <row r="5943" spans="1:12" x14ac:dyDescent="0.35">
      <c r="A5943" t="s">
        <v>2312</v>
      </c>
      <c r="B5943" t="s">
        <v>24</v>
      </c>
      <c r="C5943" t="s">
        <v>24</v>
      </c>
      <c r="D5943" t="s">
        <v>3827</v>
      </c>
      <c r="E5943">
        <v>3</v>
      </c>
      <c r="F5943" t="s">
        <v>3828</v>
      </c>
      <c r="G5943">
        <v>3</v>
      </c>
      <c r="H5943" t="s">
        <v>3829</v>
      </c>
      <c r="I5943">
        <v>9</v>
      </c>
      <c r="J5943" t="s">
        <v>36</v>
      </c>
      <c r="K5943" t="s">
        <v>17</v>
      </c>
      <c r="L5943" t="s">
        <v>4727</v>
      </c>
    </row>
    <row r="5944" spans="1:12" x14ac:dyDescent="0.35">
      <c r="A5944" t="s">
        <v>8202</v>
      </c>
      <c r="B5944" t="s">
        <v>24</v>
      </c>
      <c r="C5944" t="s">
        <v>24</v>
      </c>
      <c r="D5944" t="s">
        <v>3838</v>
      </c>
      <c r="E5944">
        <v>2</v>
      </c>
      <c r="F5944" t="s">
        <v>3828</v>
      </c>
      <c r="G5944">
        <v>3</v>
      </c>
      <c r="H5944" t="s">
        <v>3902</v>
      </c>
      <c r="I5944">
        <v>6</v>
      </c>
      <c r="J5944" t="s">
        <v>25</v>
      </c>
      <c r="K5944" t="s">
        <v>3830</v>
      </c>
      <c r="L5944" t="s">
        <v>4166</v>
      </c>
    </row>
    <row r="5945" spans="1:12" x14ac:dyDescent="0.35">
      <c r="A5945" t="s">
        <v>2313</v>
      </c>
      <c r="B5945" t="s">
        <v>47</v>
      </c>
      <c r="C5945" t="s">
        <v>47</v>
      </c>
      <c r="D5945" t="s">
        <v>3851</v>
      </c>
      <c r="E5945">
        <v>4</v>
      </c>
      <c r="F5945" t="s">
        <v>3879</v>
      </c>
      <c r="G5945">
        <v>4</v>
      </c>
      <c r="H5945" t="s">
        <v>3874</v>
      </c>
      <c r="I5945">
        <v>16</v>
      </c>
      <c r="J5945" t="s">
        <v>16</v>
      </c>
      <c r="K5945" t="s">
        <v>17</v>
      </c>
      <c r="L5945" t="s">
        <v>4100</v>
      </c>
    </row>
    <row r="5946" spans="1:12" x14ac:dyDescent="0.35">
      <c r="A5946" t="s">
        <v>8203</v>
      </c>
      <c r="B5946" t="s">
        <v>15</v>
      </c>
      <c r="C5946" t="s">
        <v>15</v>
      </c>
      <c r="D5946" t="s">
        <v>3834</v>
      </c>
      <c r="E5946">
        <v>5</v>
      </c>
      <c r="F5946" t="s">
        <v>3842</v>
      </c>
      <c r="G5946">
        <v>2</v>
      </c>
      <c r="H5946" t="s">
        <v>3843</v>
      </c>
      <c r="I5946">
        <v>10</v>
      </c>
      <c r="J5946" t="s">
        <v>3833</v>
      </c>
      <c r="K5946" t="s">
        <v>3833</v>
      </c>
      <c r="L5946" t="s">
        <v>4251</v>
      </c>
    </row>
    <row r="5947" spans="1:12" x14ac:dyDescent="0.35">
      <c r="A5947" t="s">
        <v>2314</v>
      </c>
      <c r="B5947" t="s">
        <v>84</v>
      </c>
      <c r="C5947" t="s">
        <v>84</v>
      </c>
      <c r="D5947" t="s">
        <v>3858</v>
      </c>
      <c r="E5947">
        <v>1</v>
      </c>
      <c r="F5947" t="s">
        <v>3839</v>
      </c>
      <c r="G5947">
        <v>1.5</v>
      </c>
      <c r="H5947" t="s">
        <v>3839</v>
      </c>
      <c r="I5947">
        <v>1.5</v>
      </c>
      <c r="J5947" t="s">
        <v>25</v>
      </c>
      <c r="K5947" t="s">
        <v>26</v>
      </c>
      <c r="L5947" t="s">
        <v>3989</v>
      </c>
    </row>
    <row r="5948" spans="1:12" x14ac:dyDescent="0.35">
      <c r="A5948" t="s">
        <v>8204</v>
      </c>
      <c r="B5948" t="s">
        <v>84</v>
      </c>
      <c r="C5948" t="s">
        <v>84</v>
      </c>
      <c r="D5948" t="s">
        <v>3838</v>
      </c>
      <c r="E5948">
        <v>2</v>
      </c>
      <c r="F5948" t="s">
        <v>3839</v>
      </c>
      <c r="G5948">
        <v>1.5</v>
      </c>
      <c r="H5948" t="s">
        <v>3828</v>
      </c>
      <c r="I5948">
        <v>3</v>
      </c>
      <c r="J5948" t="s">
        <v>3833</v>
      </c>
      <c r="K5948" t="s">
        <v>17</v>
      </c>
      <c r="L5948" t="s">
        <v>4745</v>
      </c>
    </row>
    <row r="5949" spans="1:12" x14ac:dyDescent="0.35">
      <c r="A5949" t="s">
        <v>8205</v>
      </c>
      <c r="B5949" t="s">
        <v>42</v>
      </c>
      <c r="C5949" t="s">
        <v>42</v>
      </c>
      <c r="D5949" t="s">
        <v>3858</v>
      </c>
      <c r="E5949">
        <v>1</v>
      </c>
      <c r="F5949" t="s">
        <v>3849</v>
      </c>
      <c r="G5949">
        <v>5</v>
      </c>
      <c r="H5949" t="s">
        <v>3849</v>
      </c>
      <c r="I5949">
        <v>5</v>
      </c>
      <c r="J5949" t="s">
        <v>25</v>
      </c>
      <c r="K5949" t="s">
        <v>3833</v>
      </c>
      <c r="L5949" t="s">
        <v>4754</v>
      </c>
    </row>
    <row r="5950" spans="1:12" x14ac:dyDescent="0.35">
      <c r="A5950" t="s">
        <v>2315</v>
      </c>
      <c r="B5950" t="s">
        <v>84</v>
      </c>
      <c r="C5950" t="s">
        <v>84</v>
      </c>
      <c r="D5950" t="s">
        <v>3827</v>
      </c>
      <c r="E5950">
        <v>3</v>
      </c>
      <c r="F5950" t="s">
        <v>3839</v>
      </c>
      <c r="G5950">
        <v>1.5</v>
      </c>
      <c r="H5950" t="s">
        <v>4060</v>
      </c>
      <c r="I5950">
        <v>4.5</v>
      </c>
      <c r="J5950" t="s">
        <v>36</v>
      </c>
      <c r="K5950" t="s">
        <v>26</v>
      </c>
      <c r="L5950" t="s">
        <v>4013</v>
      </c>
    </row>
    <row r="5951" spans="1:12" x14ac:dyDescent="0.35">
      <c r="A5951" t="s">
        <v>8206</v>
      </c>
      <c r="B5951" t="s">
        <v>31</v>
      </c>
      <c r="C5951" t="s">
        <v>31</v>
      </c>
      <c r="D5951" t="s">
        <v>3851</v>
      </c>
      <c r="E5951">
        <v>4</v>
      </c>
      <c r="F5951" t="s">
        <v>3846</v>
      </c>
      <c r="G5951">
        <v>1</v>
      </c>
      <c r="H5951" t="s">
        <v>3879</v>
      </c>
      <c r="I5951">
        <v>4</v>
      </c>
      <c r="J5951" t="s">
        <v>3830</v>
      </c>
      <c r="K5951" t="s">
        <v>26</v>
      </c>
      <c r="L5951" t="s">
        <v>3905</v>
      </c>
    </row>
    <row r="5952" spans="1:12" x14ac:dyDescent="0.35">
      <c r="A5952" t="s">
        <v>2316</v>
      </c>
      <c r="B5952" t="s">
        <v>42</v>
      </c>
      <c r="C5952" t="s">
        <v>42</v>
      </c>
      <c r="D5952" t="s">
        <v>3834</v>
      </c>
      <c r="E5952">
        <v>5</v>
      </c>
      <c r="F5952" t="s">
        <v>3849</v>
      </c>
      <c r="G5952">
        <v>5</v>
      </c>
      <c r="H5952" t="s">
        <v>3855</v>
      </c>
      <c r="I5952">
        <v>25</v>
      </c>
      <c r="J5952" t="s">
        <v>36</v>
      </c>
      <c r="K5952" t="s">
        <v>17</v>
      </c>
      <c r="L5952" t="s">
        <v>5073</v>
      </c>
    </row>
    <row r="5953" spans="1:12" x14ac:dyDescent="0.35">
      <c r="A5953" t="s">
        <v>8207</v>
      </c>
      <c r="B5953" t="s">
        <v>42</v>
      </c>
      <c r="C5953" t="s">
        <v>42</v>
      </c>
      <c r="D5953" t="s">
        <v>3838</v>
      </c>
      <c r="E5953">
        <v>2</v>
      </c>
      <c r="F5953" t="s">
        <v>3849</v>
      </c>
      <c r="G5953">
        <v>5</v>
      </c>
      <c r="H5953" t="s">
        <v>3843</v>
      </c>
      <c r="I5953">
        <v>10</v>
      </c>
      <c r="J5953" t="s">
        <v>3833</v>
      </c>
      <c r="K5953" t="s">
        <v>26</v>
      </c>
      <c r="L5953" t="s">
        <v>4338</v>
      </c>
    </row>
    <row r="5954" spans="1:12" x14ac:dyDescent="0.35">
      <c r="A5954" t="s">
        <v>8208</v>
      </c>
      <c r="B5954" t="s">
        <v>24</v>
      </c>
      <c r="C5954" t="s">
        <v>24</v>
      </c>
      <c r="D5954" t="s">
        <v>3838</v>
      </c>
      <c r="E5954">
        <v>2</v>
      </c>
      <c r="F5954" t="s">
        <v>3828</v>
      </c>
      <c r="G5954">
        <v>3</v>
      </c>
      <c r="H5954" t="s">
        <v>3902</v>
      </c>
      <c r="I5954">
        <v>6</v>
      </c>
      <c r="J5954" t="s">
        <v>3833</v>
      </c>
      <c r="K5954" t="s">
        <v>3833</v>
      </c>
      <c r="L5954" t="s">
        <v>4049</v>
      </c>
    </row>
    <row r="5955" spans="1:12" x14ac:dyDescent="0.35">
      <c r="A5955" t="s">
        <v>2317</v>
      </c>
      <c r="B5955" t="s">
        <v>50</v>
      </c>
      <c r="C5955" t="s">
        <v>50</v>
      </c>
      <c r="D5955" t="s">
        <v>3851</v>
      </c>
      <c r="E5955">
        <v>4</v>
      </c>
      <c r="F5955" t="s">
        <v>3828</v>
      </c>
      <c r="G5955">
        <v>3</v>
      </c>
      <c r="H5955" t="s">
        <v>3852</v>
      </c>
      <c r="I5955">
        <v>12</v>
      </c>
      <c r="J5955" t="s">
        <v>36</v>
      </c>
      <c r="K5955" t="s">
        <v>17</v>
      </c>
      <c r="L5955" t="s">
        <v>3930</v>
      </c>
    </row>
    <row r="5956" spans="1:12" x14ac:dyDescent="0.35">
      <c r="A5956" t="s">
        <v>8209</v>
      </c>
      <c r="B5956" t="s">
        <v>15</v>
      </c>
      <c r="C5956" t="s">
        <v>15</v>
      </c>
      <c r="D5956" t="s">
        <v>3827</v>
      </c>
      <c r="E5956">
        <v>3</v>
      </c>
      <c r="F5956" t="s">
        <v>3842</v>
      </c>
      <c r="G5956">
        <v>2</v>
      </c>
      <c r="H5956" t="s">
        <v>3902</v>
      </c>
      <c r="I5956">
        <v>6</v>
      </c>
      <c r="J5956" t="s">
        <v>3833</v>
      </c>
      <c r="K5956" t="s">
        <v>3833</v>
      </c>
      <c r="L5956" t="s">
        <v>5888</v>
      </c>
    </row>
    <row r="5957" spans="1:12" x14ac:dyDescent="0.35">
      <c r="A5957" t="s">
        <v>2318</v>
      </c>
      <c r="B5957" t="s">
        <v>50</v>
      </c>
      <c r="C5957" t="s">
        <v>50</v>
      </c>
      <c r="D5957" t="s">
        <v>3851</v>
      </c>
      <c r="E5957">
        <v>4</v>
      </c>
      <c r="F5957" t="s">
        <v>3828</v>
      </c>
      <c r="G5957">
        <v>3</v>
      </c>
      <c r="H5957" t="s">
        <v>3852</v>
      </c>
      <c r="I5957">
        <v>12</v>
      </c>
      <c r="J5957" t="s">
        <v>25</v>
      </c>
      <c r="K5957" t="s">
        <v>17</v>
      </c>
      <c r="L5957" t="s">
        <v>3844</v>
      </c>
    </row>
    <row r="5958" spans="1:12" x14ac:dyDescent="0.35">
      <c r="A5958" t="s">
        <v>2319</v>
      </c>
      <c r="B5958" t="s">
        <v>47</v>
      </c>
      <c r="C5958" t="s">
        <v>47</v>
      </c>
      <c r="D5958" t="s">
        <v>3833</v>
      </c>
      <c r="E5958">
        <v>5</v>
      </c>
      <c r="F5958" t="s">
        <v>3879</v>
      </c>
      <c r="G5958">
        <v>4</v>
      </c>
      <c r="H5958" t="s">
        <v>3880</v>
      </c>
      <c r="I5958">
        <v>20</v>
      </c>
      <c r="J5958" t="s">
        <v>36</v>
      </c>
      <c r="K5958" t="s">
        <v>26</v>
      </c>
      <c r="L5958" t="s">
        <v>4061</v>
      </c>
    </row>
    <row r="5959" spans="1:12" x14ac:dyDescent="0.35">
      <c r="A5959" t="s">
        <v>8210</v>
      </c>
      <c r="B5959" t="s">
        <v>47</v>
      </c>
      <c r="C5959" t="s">
        <v>47</v>
      </c>
      <c r="D5959" t="s">
        <v>3834</v>
      </c>
      <c r="E5959">
        <v>5</v>
      </c>
      <c r="F5959" t="s">
        <v>3879</v>
      </c>
      <c r="G5959">
        <v>4</v>
      </c>
      <c r="H5959" t="s">
        <v>3880</v>
      </c>
      <c r="I5959">
        <v>20</v>
      </c>
      <c r="J5959" t="s">
        <v>36</v>
      </c>
      <c r="K5959" t="s">
        <v>3833</v>
      </c>
      <c r="L5959" t="s">
        <v>4114</v>
      </c>
    </row>
    <row r="5960" spans="1:12" x14ac:dyDescent="0.35">
      <c r="A5960" t="s">
        <v>2320</v>
      </c>
      <c r="B5960" t="s">
        <v>42</v>
      </c>
      <c r="C5960" t="s">
        <v>42</v>
      </c>
      <c r="D5960" t="s">
        <v>3851</v>
      </c>
      <c r="E5960">
        <v>4</v>
      </c>
      <c r="F5960" t="s">
        <v>3849</v>
      </c>
      <c r="G5960">
        <v>5</v>
      </c>
      <c r="H5960" t="s">
        <v>3880</v>
      </c>
      <c r="I5960">
        <v>20</v>
      </c>
      <c r="J5960" t="s">
        <v>16</v>
      </c>
      <c r="K5960" t="s">
        <v>26</v>
      </c>
      <c r="L5960" t="s">
        <v>4421</v>
      </c>
    </row>
    <row r="5961" spans="1:12" x14ac:dyDescent="0.35">
      <c r="A5961" t="s">
        <v>2321</v>
      </c>
      <c r="B5961" t="s">
        <v>50</v>
      </c>
      <c r="C5961" t="s">
        <v>50</v>
      </c>
      <c r="D5961" t="s">
        <v>3834</v>
      </c>
      <c r="E5961">
        <v>5</v>
      </c>
      <c r="F5961" t="s">
        <v>3828</v>
      </c>
      <c r="G5961">
        <v>3</v>
      </c>
      <c r="H5961" t="s">
        <v>3835</v>
      </c>
      <c r="I5961">
        <v>15</v>
      </c>
      <c r="J5961" t="s">
        <v>16</v>
      </c>
      <c r="K5961" t="s">
        <v>17</v>
      </c>
      <c r="L5961" t="s">
        <v>4072</v>
      </c>
    </row>
    <row r="5962" spans="1:12" x14ac:dyDescent="0.35">
      <c r="A5962" t="s">
        <v>2322</v>
      </c>
      <c r="B5962" t="s">
        <v>24</v>
      </c>
      <c r="C5962" t="s">
        <v>24</v>
      </c>
      <c r="D5962" t="s">
        <v>3838</v>
      </c>
      <c r="E5962">
        <v>2</v>
      </c>
      <c r="F5962" t="s">
        <v>3828</v>
      </c>
      <c r="G5962">
        <v>3</v>
      </c>
      <c r="H5962" t="s">
        <v>3902</v>
      </c>
      <c r="I5962">
        <v>6</v>
      </c>
      <c r="J5962" t="s">
        <v>16</v>
      </c>
      <c r="K5962" t="s">
        <v>17</v>
      </c>
      <c r="L5962" t="s">
        <v>4478</v>
      </c>
    </row>
    <row r="5963" spans="1:12" x14ac:dyDescent="0.35">
      <c r="A5963" t="s">
        <v>4611</v>
      </c>
      <c r="B5963" t="s">
        <v>3825</v>
      </c>
      <c r="C5963" t="s">
        <v>3826</v>
      </c>
      <c r="D5963" t="s">
        <v>3858</v>
      </c>
      <c r="E5963">
        <v>1</v>
      </c>
      <c r="F5963" t="s">
        <v>3879</v>
      </c>
      <c r="G5963">
        <v>4</v>
      </c>
      <c r="H5963" t="s">
        <v>3879</v>
      </c>
      <c r="I5963">
        <v>4</v>
      </c>
      <c r="J5963" t="s">
        <v>16</v>
      </c>
      <c r="K5963" t="s">
        <v>3833</v>
      </c>
      <c r="L5963" t="s">
        <v>4362</v>
      </c>
    </row>
    <row r="5964" spans="1:12" x14ac:dyDescent="0.35">
      <c r="A5964" t="s">
        <v>8211</v>
      </c>
      <c r="B5964" t="s">
        <v>31</v>
      </c>
      <c r="C5964" t="s">
        <v>31</v>
      </c>
      <c r="D5964" t="s">
        <v>3851</v>
      </c>
      <c r="E5964">
        <v>4</v>
      </c>
      <c r="F5964" t="s">
        <v>3846</v>
      </c>
      <c r="G5964">
        <v>1</v>
      </c>
      <c r="H5964" t="s">
        <v>3879</v>
      </c>
      <c r="I5964">
        <v>4</v>
      </c>
      <c r="J5964" t="s">
        <v>3833</v>
      </c>
      <c r="K5964" t="s">
        <v>3833</v>
      </c>
      <c r="L5964" t="s">
        <v>4000</v>
      </c>
    </row>
    <row r="5965" spans="1:12" x14ac:dyDescent="0.35">
      <c r="A5965" t="s">
        <v>8212</v>
      </c>
      <c r="B5965" t="s">
        <v>58</v>
      </c>
      <c r="C5965" t="s">
        <v>58</v>
      </c>
      <c r="D5965" t="s">
        <v>3858</v>
      </c>
      <c r="E5965">
        <v>1</v>
      </c>
      <c r="F5965" t="s">
        <v>3879</v>
      </c>
      <c r="G5965">
        <v>4</v>
      </c>
      <c r="H5965" t="s">
        <v>3825</v>
      </c>
      <c r="I5965">
        <v>4</v>
      </c>
      <c r="J5965" t="s">
        <v>36</v>
      </c>
      <c r="K5965" t="s">
        <v>3833</v>
      </c>
      <c r="L5965" t="s">
        <v>4021</v>
      </c>
    </row>
    <row r="5966" spans="1:12" x14ac:dyDescent="0.35">
      <c r="A5966" t="s">
        <v>8213</v>
      </c>
      <c r="B5966" t="s">
        <v>84</v>
      </c>
      <c r="C5966" t="s">
        <v>84</v>
      </c>
      <c r="D5966" t="s">
        <v>3827</v>
      </c>
      <c r="E5966">
        <v>3</v>
      </c>
      <c r="F5966" t="s">
        <v>3839</v>
      </c>
      <c r="G5966">
        <v>1.5</v>
      </c>
      <c r="H5966" t="s">
        <v>4060</v>
      </c>
      <c r="I5966">
        <v>4.5</v>
      </c>
      <c r="J5966" t="s">
        <v>3833</v>
      </c>
      <c r="K5966" t="s">
        <v>26</v>
      </c>
      <c r="L5966" t="s">
        <v>4338</v>
      </c>
    </row>
    <row r="5967" spans="1:12" x14ac:dyDescent="0.35">
      <c r="A5967" t="s">
        <v>8214</v>
      </c>
      <c r="B5967" t="s">
        <v>15</v>
      </c>
      <c r="C5967" t="s">
        <v>15</v>
      </c>
      <c r="D5967" t="s">
        <v>3833</v>
      </c>
      <c r="E5967">
        <v>1</v>
      </c>
      <c r="F5967" t="s">
        <v>3842</v>
      </c>
      <c r="G5967">
        <v>2</v>
      </c>
      <c r="H5967" t="s">
        <v>3842</v>
      </c>
      <c r="I5967">
        <v>2</v>
      </c>
      <c r="J5967" t="s">
        <v>25</v>
      </c>
      <c r="K5967" t="s">
        <v>3833</v>
      </c>
      <c r="L5967" t="s">
        <v>4925</v>
      </c>
    </row>
    <row r="5968" spans="1:12" x14ac:dyDescent="0.35">
      <c r="A5968" t="s">
        <v>2323</v>
      </c>
      <c r="B5968" t="s">
        <v>84</v>
      </c>
      <c r="C5968" t="s">
        <v>84</v>
      </c>
      <c r="D5968" t="s">
        <v>3833</v>
      </c>
      <c r="E5968">
        <v>1</v>
      </c>
      <c r="F5968" t="s">
        <v>3839</v>
      </c>
      <c r="G5968">
        <v>1.5</v>
      </c>
      <c r="H5968" t="s">
        <v>3839</v>
      </c>
      <c r="I5968">
        <v>1.5</v>
      </c>
      <c r="J5968" t="s">
        <v>36</v>
      </c>
      <c r="K5968" t="s">
        <v>17</v>
      </c>
      <c r="L5968" t="s">
        <v>4855</v>
      </c>
    </row>
    <row r="5969" spans="1:12" x14ac:dyDescent="0.35">
      <c r="A5969" t="s">
        <v>8215</v>
      </c>
      <c r="B5969" t="s">
        <v>58</v>
      </c>
      <c r="C5969" t="s">
        <v>58</v>
      </c>
      <c r="D5969" t="s">
        <v>3834</v>
      </c>
      <c r="E5969">
        <v>5</v>
      </c>
      <c r="F5969" t="s">
        <v>3879</v>
      </c>
      <c r="G5969">
        <v>4</v>
      </c>
      <c r="H5969" t="s">
        <v>3880</v>
      </c>
      <c r="I5969">
        <v>20</v>
      </c>
      <c r="J5969" t="s">
        <v>25</v>
      </c>
      <c r="K5969" t="s">
        <v>3833</v>
      </c>
      <c r="L5969" t="s">
        <v>4362</v>
      </c>
    </row>
    <row r="5970" spans="1:12" x14ac:dyDescent="0.35">
      <c r="A5970" t="s">
        <v>2324</v>
      </c>
      <c r="B5970" t="s">
        <v>47</v>
      </c>
      <c r="C5970" t="s">
        <v>47</v>
      </c>
      <c r="D5970" t="s">
        <v>3858</v>
      </c>
      <c r="E5970">
        <v>1</v>
      </c>
      <c r="F5970" t="s">
        <v>3879</v>
      </c>
      <c r="G5970">
        <v>4</v>
      </c>
      <c r="H5970" t="s">
        <v>3879</v>
      </c>
      <c r="I5970">
        <v>4</v>
      </c>
      <c r="J5970" t="s">
        <v>16</v>
      </c>
      <c r="K5970" t="s">
        <v>17</v>
      </c>
      <c r="L5970" t="s">
        <v>5125</v>
      </c>
    </row>
    <row r="5971" spans="1:12" x14ac:dyDescent="0.35">
      <c r="A5971" t="s">
        <v>8216</v>
      </c>
      <c r="B5971" t="s">
        <v>31</v>
      </c>
      <c r="C5971" t="s">
        <v>31</v>
      </c>
      <c r="D5971" t="s">
        <v>3851</v>
      </c>
      <c r="E5971">
        <v>4</v>
      </c>
      <c r="F5971" t="s">
        <v>3846</v>
      </c>
      <c r="G5971">
        <v>1</v>
      </c>
      <c r="H5971" t="s">
        <v>3879</v>
      </c>
      <c r="I5971">
        <v>4</v>
      </c>
      <c r="J5971" t="s">
        <v>36</v>
      </c>
      <c r="K5971" t="s">
        <v>3833</v>
      </c>
      <c r="L5971" t="s">
        <v>4562</v>
      </c>
    </row>
    <row r="5972" spans="1:12" x14ac:dyDescent="0.35">
      <c r="A5972" t="s">
        <v>8217</v>
      </c>
      <c r="B5972" t="s">
        <v>58</v>
      </c>
      <c r="C5972" t="s">
        <v>58</v>
      </c>
      <c r="D5972" t="s">
        <v>3851</v>
      </c>
      <c r="E5972">
        <v>4</v>
      </c>
      <c r="F5972" t="s">
        <v>3879</v>
      </c>
      <c r="G5972">
        <v>4</v>
      </c>
      <c r="H5972" t="s">
        <v>3874</v>
      </c>
      <c r="I5972">
        <v>16</v>
      </c>
      <c r="J5972" t="s">
        <v>16</v>
      </c>
      <c r="K5972" t="s">
        <v>3833</v>
      </c>
      <c r="L5972" t="s">
        <v>4468</v>
      </c>
    </row>
    <row r="5973" spans="1:12" x14ac:dyDescent="0.35">
      <c r="A5973" t="s">
        <v>8218</v>
      </c>
      <c r="B5973" t="s">
        <v>47</v>
      </c>
      <c r="C5973" t="s">
        <v>47</v>
      </c>
      <c r="D5973" t="s">
        <v>3834</v>
      </c>
      <c r="E5973">
        <v>5</v>
      </c>
      <c r="F5973" t="s">
        <v>3879</v>
      </c>
      <c r="G5973">
        <v>4</v>
      </c>
      <c r="H5973" t="s">
        <v>3830</v>
      </c>
      <c r="I5973">
        <v>20</v>
      </c>
      <c r="J5973" t="s">
        <v>3833</v>
      </c>
      <c r="K5973" t="s">
        <v>3833</v>
      </c>
      <c r="L5973" t="s">
        <v>3856</v>
      </c>
    </row>
    <row r="5974" spans="1:12" x14ac:dyDescent="0.35">
      <c r="A5974" t="s">
        <v>8219</v>
      </c>
      <c r="B5974" t="s">
        <v>50</v>
      </c>
      <c r="C5974" t="s">
        <v>50</v>
      </c>
      <c r="D5974" t="s">
        <v>3838</v>
      </c>
      <c r="E5974">
        <v>2</v>
      </c>
      <c r="F5974" t="s">
        <v>3828</v>
      </c>
      <c r="G5974">
        <v>3</v>
      </c>
      <c r="H5974" t="s">
        <v>3902</v>
      </c>
      <c r="I5974">
        <v>6</v>
      </c>
      <c r="J5974" t="s">
        <v>36</v>
      </c>
      <c r="K5974" t="s">
        <v>3833</v>
      </c>
      <c r="L5974" t="s">
        <v>4724</v>
      </c>
    </row>
    <row r="5975" spans="1:12" x14ac:dyDescent="0.35">
      <c r="A5975" t="s">
        <v>2325</v>
      </c>
      <c r="B5975" t="s">
        <v>15</v>
      </c>
      <c r="C5975" t="s">
        <v>15</v>
      </c>
      <c r="D5975" t="s">
        <v>3827</v>
      </c>
      <c r="E5975">
        <v>3</v>
      </c>
      <c r="F5975" t="s">
        <v>3842</v>
      </c>
      <c r="G5975">
        <v>2</v>
      </c>
      <c r="H5975" t="s">
        <v>3902</v>
      </c>
      <c r="I5975">
        <v>6</v>
      </c>
      <c r="J5975" t="s">
        <v>36</v>
      </c>
      <c r="K5975" t="s">
        <v>17</v>
      </c>
      <c r="L5975" t="s">
        <v>4562</v>
      </c>
    </row>
    <row r="5976" spans="1:12" x14ac:dyDescent="0.35">
      <c r="A5976" t="s">
        <v>2326</v>
      </c>
      <c r="B5976" t="s">
        <v>24</v>
      </c>
      <c r="C5976" t="s">
        <v>24</v>
      </c>
      <c r="D5976" t="s">
        <v>3827</v>
      </c>
      <c r="E5976">
        <v>3</v>
      </c>
      <c r="F5976" t="s">
        <v>3828</v>
      </c>
      <c r="G5976">
        <v>3</v>
      </c>
      <c r="H5976" t="s">
        <v>3829</v>
      </c>
      <c r="I5976">
        <v>9</v>
      </c>
      <c r="J5976" t="s">
        <v>25</v>
      </c>
      <c r="K5976" t="s">
        <v>17</v>
      </c>
      <c r="L5976" t="s">
        <v>4405</v>
      </c>
    </row>
    <row r="5977" spans="1:12" x14ac:dyDescent="0.35">
      <c r="A5977" t="s">
        <v>2327</v>
      </c>
      <c r="B5977" t="s">
        <v>42</v>
      </c>
      <c r="C5977" t="s">
        <v>42</v>
      </c>
      <c r="D5977" t="s">
        <v>3834</v>
      </c>
      <c r="E5977">
        <v>5</v>
      </c>
      <c r="F5977" t="s">
        <v>3849</v>
      </c>
      <c r="G5977">
        <v>5</v>
      </c>
      <c r="H5977" t="s">
        <v>3855</v>
      </c>
      <c r="I5977">
        <v>25</v>
      </c>
      <c r="J5977" t="s">
        <v>25</v>
      </c>
      <c r="K5977" t="s">
        <v>26</v>
      </c>
      <c r="L5977" t="s">
        <v>3919</v>
      </c>
    </row>
    <row r="5978" spans="1:12" x14ac:dyDescent="0.35">
      <c r="A5978" t="s">
        <v>8220</v>
      </c>
      <c r="B5978" t="s">
        <v>42</v>
      </c>
      <c r="C5978" t="s">
        <v>42</v>
      </c>
      <c r="D5978" t="s">
        <v>3858</v>
      </c>
      <c r="E5978">
        <v>1</v>
      </c>
      <c r="F5978" t="s">
        <v>3849</v>
      </c>
      <c r="G5978">
        <v>5</v>
      </c>
      <c r="H5978" t="s">
        <v>3849</v>
      </c>
      <c r="I5978">
        <v>5</v>
      </c>
      <c r="J5978" t="s">
        <v>3830</v>
      </c>
      <c r="K5978" t="s">
        <v>26</v>
      </c>
      <c r="L5978" t="s">
        <v>4019</v>
      </c>
    </row>
    <row r="5979" spans="1:12" x14ac:dyDescent="0.35">
      <c r="A5979" t="s">
        <v>8221</v>
      </c>
      <c r="B5979" t="s">
        <v>15</v>
      </c>
      <c r="C5979" t="s">
        <v>15</v>
      </c>
      <c r="D5979" t="s">
        <v>3851</v>
      </c>
      <c r="E5979">
        <v>4</v>
      </c>
      <c r="F5979" t="s">
        <v>3842</v>
      </c>
      <c r="G5979">
        <v>2</v>
      </c>
      <c r="H5979" t="s">
        <v>3883</v>
      </c>
      <c r="I5979">
        <v>8</v>
      </c>
      <c r="J5979" t="s">
        <v>25</v>
      </c>
      <c r="K5979" t="s">
        <v>3833</v>
      </c>
      <c r="L5979" t="s">
        <v>4206</v>
      </c>
    </row>
    <row r="5980" spans="1:12" x14ac:dyDescent="0.35">
      <c r="A5980" t="s">
        <v>8222</v>
      </c>
      <c r="B5980" t="s">
        <v>58</v>
      </c>
      <c r="C5980" t="s">
        <v>58</v>
      </c>
      <c r="D5980" t="s">
        <v>3838</v>
      </c>
      <c r="E5980">
        <v>2</v>
      </c>
      <c r="F5980" t="s">
        <v>3879</v>
      </c>
      <c r="G5980">
        <v>4</v>
      </c>
      <c r="H5980" t="s">
        <v>3883</v>
      </c>
      <c r="I5980">
        <v>8</v>
      </c>
      <c r="J5980" t="s">
        <v>36</v>
      </c>
      <c r="K5980" t="s">
        <v>3833</v>
      </c>
      <c r="L5980" t="s">
        <v>3914</v>
      </c>
    </row>
    <row r="5981" spans="1:12" x14ac:dyDescent="0.35">
      <c r="A5981" t="s">
        <v>8223</v>
      </c>
      <c r="B5981" t="s">
        <v>84</v>
      </c>
      <c r="C5981" t="s">
        <v>84</v>
      </c>
      <c r="D5981" t="s">
        <v>3858</v>
      </c>
      <c r="E5981">
        <v>1</v>
      </c>
      <c r="F5981" t="s">
        <v>3839</v>
      </c>
      <c r="G5981">
        <v>1.5</v>
      </c>
      <c r="H5981" t="s">
        <v>3839</v>
      </c>
      <c r="I5981">
        <v>1.5</v>
      </c>
      <c r="J5981" t="s">
        <v>3833</v>
      </c>
      <c r="K5981" t="s">
        <v>3833</v>
      </c>
      <c r="L5981" t="s">
        <v>3910</v>
      </c>
    </row>
    <row r="5982" spans="1:12" x14ac:dyDescent="0.35">
      <c r="A5982" t="s">
        <v>8224</v>
      </c>
      <c r="B5982" t="s">
        <v>58</v>
      </c>
      <c r="C5982" t="s">
        <v>58</v>
      </c>
      <c r="D5982" t="s">
        <v>3834</v>
      </c>
      <c r="E5982">
        <v>5</v>
      </c>
      <c r="F5982" t="s">
        <v>3879</v>
      </c>
      <c r="G5982">
        <v>4</v>
      </c>
      <c r="H5982" t="s">
        <v>3880</v>
      </c>
      <c r="I5982">
        <v>20</v>
      </c>
      <c r="J5982" t="s">
        <v>16</v>
      </c>
      <c r="K5982" t="s">
        <v>3833</v>
      </c>
      <c r="L5982" t="s">
        <v>4324</v>
      </c>
    </row>
    <row r="5983" spans="1:12" x14ac:dyDescent="0.35">
      <c r="A5983" t="s">
        <v>2328</v>
      </c>
      <c r="B5983" t="s">
        <v>15</v>
      </c>
      <c r="C5983" t="s">
        <v>15</v>
      </c>
      <c r="D5983" t="s">
        <v>3851</v>
      </c>
      <c r="E5983">
        <v>4</v>
      </c>
      <c r="F5983" t="s">
        <v>3842</v>
      </c>
      <c r="G5983">
        <v>2</v>
      </c>
      <c r="H5983" t="s">
        <v>3883</v>
      </c>
      <c r="I5983">
        <v>8</v>
      </c>
      <c r="J5983" t="s">
        <v>36</v>
      </c>
      <c r="K5983" t="s">
        <v>26</v>
      </c>
      <c r="L5983" t="s">
        <v>4426</v>
      </c>
    </row>
    <row r="5984" spans="1:12" x14ac:dyDescent="0.35">
      <c r="A5984" t="s">
        <v>8225</v>
      </c>
      <c r="B5984" t="s">
        <v>42</v>
      </c>
      <c r="C5984" t="s">
        <v>42</v>
      </c>
      <c r="D5984" t="s">
        <v>3858</v>
      </c>
      <c r="E5984">
        <v>1</v>
      </c>
      <c r="F5984" t="s">
        <v>3849</v>
      </c>
      <c r="G5984">
        <v>5</v>
      </c>
      <c r="H5984" t="s">
        <v>3849</v>
      </c>
      <c r="I5984">
        <v>5</v>
      </c>
      <c r="J5984" t="s">
        <v>3830</v>
      </c>
      <c r="K5984" t="s">
        <v>26</v>
      </c>
      <c r="L5984" t="s">
        <v>4338</v>
      </c>
    </row>
    <row r="5985" spans="1:12" x14ac:dyDescent="0.35">
      <c r="A5985" t="s">
        <v>8226</v>
      </c>
      <c r="B5985" t="s">
        <v>84</v>
      </c>
      <c r="C5985" t="s">
        <v>84</v>
      </c>
      <c r="D5985" t="s">
        <v>3838</v>
      </c>
      <c r="E5985">
        <v>2</v>
      </c>
      <c r="F5985" t="s">
        <v>3839</v>
      </c>
      <c r="G5985">
        <v>1.5</v>
      </c>
      <c r="H5985" t="s">
        <v>3828</v>
      </c>
      <c r="I5985">
        <v>3</v>
      </c>
      <c r="J5985" t="s">
        <v>3833</v>
      </c>
      <c r="K5985" t="s">
        <v>17</v>
      </c>
      <c r="L5985" t="s">
        <v>4177</v>
      </c>
    </row>
    <row r="5986" spans="1:12" x14ac:dyDescent="0.35">
      <c r="A5986" t="s">
        <v>2329</v>
      </c>
      <c r="B5986" t="s">
        <v>47</v>
      </c>
      <c r="C5986" t="s">
        <v>47</v>
      </c>
      <c r="D5986" t="s">
        <v>3851</v>
      </c>
      <c r="E5986">
        <v>4</v>
      </c>
      <c r="F5986" t="s">
        <v>3879</v>
      </c>
      <c r="G5986">
        <v>4</v>
      </c>
      <c r="H5986" t="s">
        <v>3874</v>
      </c>
      <c r="I5986">
        <v>16</v>
      </c>
      <c r="J5986" t="s">
        <v>25</v>
      </c>
      <c r="K5986" t="s">
        <v>17</v>
      </c>
      <c r="L5986" t="s">
        <v>4134</v>
      </c>
    </row>
    <row r="5987" spans="1:12" x14ac:dyDescent="0.35">
      <c r="A5987" t="s">
        <v>8227</v>
      </c>
      <c r="B5987" t="s">
        <v>15</v>
      </c>
      <c r="C5987" t="s">
        <v>15</v>
      </c>
      <c r="D5987" t="s">
        <v>3827</v>
      </c>
      <c r="E5987">
        <v>3</v>
      </c>
      <c r="F5987" t="s">
        <v>3842</v>
      </c>
      <c r="G5987">
        <v>2</v>
      </c>
      <c r="H5987" t="s">
        <v>3902</v>
      </c>
      <c r="I5987">
        <v>6</v>
      </c>
      <c r="J5987" t="s">
        <v>3833</v>
      </c>
      <c r="K5987" t="s">
        <v>26</v>
      </c>
      <c r="L5987" t="s">
        <v>4478</v>
      </c>
    </row>
    <row r="5988" spans="1:12" x14ac:dyDescent="0.35">
      <c r="A5988" t="s">
        <v>2330</v>
      </c>
      <c r="B5988" t="s">
        <v>50</v>
      </c>
      <c r="C5988" t="s">
        <v>50</v>
      </c>
      <c r="D5988" t="s">
        <v>3858</v>
      </c>
      <c r="E5988">
        <v>1</v>
      </c>
      <c r="F5988" t="s">
        <v>3830</v>
      </c>
      <c r="G5988">
        <v>3</v>
      </c>
      <c r="H5988" t="s">
        <v>3828</v>
      </c>
      <c r="I5988">
        <v>3</v>
      </c>
      <c r="J5988" t="s">
        <v>16</v>
      </c>
      <c r="K5988" t="s">
        <v>17</v>
      </c>
      <c r="L5988" t="s">
        <v>4211</v>
      </c>
    </row>
    <row r="5989" spans="1:12" x14ac:dyDescent="0.35">
      <c r="A5989" t="s">
        <v>2331</v>
      </c>
      <c r="B5989" t="s">
        <v>50</v>
      </c>
      <c r="C5989" t="s">
        <v>50</v>
      </c>
      <c r="D5989" t="s">
        <v>3851</v>
      </c>
      <c r="E5989">
        <v>4</v>
      </c>
      <c r="F5989" t="s">
        <v>3828</v>
      </c>
      <c r="G5989">
        <v>3</v>
      </c>
      <c r="H5989" t="s">
        <v>3852</v>
      </c>
      <c r="I5989">
        <v>12</v>
      </c>
      <c r="J5989" t="s">
        <v>16</v>
      </c>
      <c r="K5989" t="s">
        <v>26</v>
      </c>
      <c r="L5989" t="s">
        <v>4291</v>
      </c>
    </row>
    <row r="5990" spans="1:12" x14ac:dyDescent="0.35">
      <c r="A5990" t="s">
        <v>8228</v>
      </c>
      <c r="B5990" t="s">
        <v>24</v>
      </c>
      <c r="C5990" t="s">
        <v>24</v>
      </c>
      <c r="D5990" t="s">
        <v>3851</v>
      </c>
      <c r="E5990">
        <v>4</v>
      </c>
      <c r="F5990" t="s">
        <v>3828</v>
      </c>
      <c r="G5990">
        <v>3</v>
      </c>
      <c r="H5990" t="s">
        <v>3852</v>
      </c>
      <c r="I5990">
        <v>12</v>
      </c>
      <c r="J5990" t="s">
        <v>16</v>
      </c>
      <c r="K5990" t="s">
        <v>3833</v>
      </c>
      <c r="L5990" t="s">
        <v>4061</v>
      </c>
    </row>
    <row r="5991" spans="1:12" x14ac:dyDescent="0.35">
      <c r="A5991" t="s">
        <v>8229</v>
      </c>
      <c r="B5991" t="s">
        <v>84</v>
      </c>
      <c r="C5991" t="s">
        <v>84</v>
      </c>
      <c r="D5991" t="s">
        <v>3834</v>
      </c>
      <c r="E5991">
        <v>5</v>
      </c>
      <c r="F5991" t="s">
        <v>3839</v>
      </c>
      <c r="G5991">
        <v>1.5</v>
      </c>
      <c r="H5991" t="s">
        <v>3899</v>
      </c>
      <c r="I5991">
        <v>7.5</v>
      </c>
      <c r="J5991" t="s">
        <v>3833</v>
      </c>
      <c r="K5991" t="s">
        <v>3833</v>
      </c>
      <c r="L5991" t="s">
        <v>3927</v>
      </c>
    </row>
    <row r="5992" spans="1:12" x14ac:dyDescent="0.35">
      <c r="A5992" t="s">
        <v>8230</v>
      </c>
      <c r="B5992" t="s">
        <v>42</v>
      </c>
      <c r="C5992" t="s">
        <v>42</v>
      </c>
      <c r="D5992" t="s">
        <v>3851</v>
      </c>
      <c r="E5992">
        <v>4</v>
      </c>
      <c r="F5992" t="s">
        <v>3849</v>
      </c>
      <c r="G5992">
        <v>5</v>
      </c>
      <c r="H5992" t="s">
        <v>3880</v>
      </c>
      <c r="I5992">
        <v>20</v>
      </c>
      <c r="J5992" t="s">
        <v>25</v>
      </c>
      <c r="K5992" t="s">
        <v>3833</v>
      </c>
      <c r="L5992" t="s">
        <v>3907</v>
      </c>
    </row>
    <row r="5993" spans="1:12" x14ac:dyDescent="0.35">
      <c r="A5993" t="s">
        <v>4612</v>
      </c>
      <c r="B5993" t="s">
        <v>3825</v>
      </c>
      <c r="C5993" t="s">
        <v>15</v>
      </c>
      <c r="D5993" t="s">
        <v>3851</v>
      </c>
      <c r="E5993">
        <v>4</v>
      </c>
      <c r="F5993" t="s">
        <v>3830</v>
      </c>
      <c r="G5993">
        <v>2</v>
      </c>
      <c r="H5993" t="s">
        <v>3883</v>
      </c>
      <c r="I5993">
        <v>8</v>
      </c>
      <c r="J5993" t="s">
        <v>3833</v>
      </c>
      <c r="K5993" t="s">
        <v>26</v>
      </c>
      <c r="L5993" t="s">
        <v>4411</v>
      </c>
    </row>
    <row r="5994" spans="1:12" x14ac:dyDescent="0.35">
      <c r="A5994" t="s">
        <v>2332</v>
      </c>
      <c r="B5994" t="s">
        <v>24</v>
      </c>
      <c r="C5994" t="s">
        <v>24</v>
      </c>
      <c r="D5994" t="s">
        <v>3838</v>
      </c>
      <c r="E5994">
        <v>2</v>
      </c>
      <c r="F5994" t="s">
        <v>3828</v>
      </c>
      <c r="G5994">
        <v>3</v>
      </c>
      <c r="H5994" t="s">
        <v>3902</v>
      </c>
      <c r="I5994">
        <v>6</v>
      </c>
      <c r="J5994" t="s">
        <v>25</v>
      </c>
      <c r="K5994" t="s">
        <v>17</v>
      </c>
      <c r="L5994" t="s">
        <v>4059</v>
      </c>
    </row>
    <row r="5995" spans="1:12" x14ac:dyDescent="0.35">
      <c r="A5995" t="s">
        <v>2333</v>
      </c>
      <c r="B5995" t="s">
        <v>3830</v>
      </c>
      <c r="C5995" t="s">
        <v>31</v>
      </c>
      <c r="D5995" t="s">
        <v>3851</v>
      </c>
      <c r="E5995">
        <v>4</v>
      </c>
      <c r="F5995" t="s">
        <v>3846</v>
      </c>
      <c r="G5995">
        <v>1</v>
      </c>
      <c r="H5995" t="s">
        <v>3879</v>
      </c>
      <c r="I5995">
        <v>4</v>
      </c>
      <c r="J5995" t="s">
        <v>16</v>
      </c>
      <c r="K5995" t="s">
        <v>26</v>
      </c>
      <c r="L5995" t="s">
        <v>4059</v>
      </c>
    </row>
    <row r="5996" spans="1:12" x14ac:dyDescent="0.35">
      <c r="A5996" t="s">
        <v>2334</v>
      </c>
      <c r="B5996" t="s">
        <v>24</v>
      </c>
      <c r="C5996" t="s">
        <v>24</v>
      </c>
      <c r="D5996" t="s">
        <v>3834</v>
      </c>
      <c r="E5996">
        <v>5</v>
      </c>
      <c r="F5996" t="s">
        <v>3828</v>
      </c>
      <c r="G5996">
        <v>3</v>
      </c>
      <c r="H5996" t="s">
        <v>3835</v>
      </c>
      <c r="I5996">
        <v>15</v>
      </c>
      <c r="J5996" t="s">
        <v>16</v>
      </c>
      <c r="K5996" t="s">
        <v>17</v>
      </c>
      <c r="L5996" t="s">
        <v>4257</v>
      </c>
    </row>
    <row r="5997" spans="1:12" x14ac:dyDescent="0.35">
      <c r="A5997" t="s">
        <v>2335</v>
      </c>
      <c r="B5997" t="s">
        <v>31</v>
      </c>
      <c r="C5997" t="s">
        <v>31</v>
      </c>
      <c r="D5997" t="s">
        <v>3838</v>
      </c>
      <c r="E5997">
        <v>2</v>
      </c>
      <c r="F5997" t="s">
        <v>3825</v>
      </c>
      <c r="G5997">
        <v>1</v>
      </c>
      <c r="H5997" t="s">
        <v>3842</v>
      </c>
      <c r="I5997">
        <v>2</v>
      </c>
      <c r="J5997" t="s">
        <v>36</v>
      </c>
      <c r="K5997" t="s">
        <v>17</v>
      </c>
      <c r="L5997" t="s">
        <v>4727</v>
      </c>
    </row>
    <row r="5998" spans="1:12" x14ac:dyDescent="0.35">
      <c r="A5998" t="s">
        <v>4613</v>
      </c>
      <c r="B5998" t="s">
        <v>3830</v>
      </c>
      <c r="C5998" t="s">
        <v>42</v>
      </c>
      <c r="D5998" t="s">
        <v>3858</v>
      </c>
      <c r="E5998">
        <v>1</v>
      </c>
      <c r="F5998" t="s">
        <v>3849</v>
      </c>
      <c r="G5998">
        <v>5</v>
      </c>
      <c r="H5998" t="s">
        <v>3849</v>
      </c>
      <c r="I5998">
        <v>5</v>
      </c>
      <c r="J5998" t="s">
        <v>36</v>
      </c>
      <c r="K5998" t="s">
        <v>3833</v>
      </c>
      <c r="L5998" t="s">
        <v>4166</v>
      </c>
    </row>
    <row r="5999" spans="1:12" x14ac:dyDescent="0.35">
      <c r="A5999" t="s">
        <v>8231</v>
      </c>
      <c r="B5999" t="s">
        <v>50</v>
      </c>
      <c r="C5999" t="s">
        <v>50</v>
      </c>
      <c r="D5999" t="s">
        <v>3851</v>
      </c>
      <c r="E5999">
        <v>4</v>
      </c>
      <c r="F5999" t="s">
        <v>3828</v>
      </c>
      <c r="G5999">
        <v>3</v>
      </c>
      <c r="H5999" t="s">
        <v>3852</v>
      </c>
      <c r="I5999">
        <v>12</v>
      </c>
      <c r="J5999" t="s">
        <v>3830</v>
      </c>
      <c r="K5999" t="s">
        <v>3833</v>
      </c>
      <c r="L5999" t="s">
        <v>3830</v>
      </c>
    </row>
    <row r="6000" spans="1:12" x14ac:dyDescent="0.35">
      <c r="A6000" t="s">
        <v>8232</v>
      </c>
      <c r="B6000" t="s">
        <v>15</v>
      </c>
      <c r="C6000" t="s">
        <v>15</v>
      </c>
      <c r="D6000" t="s">
        <v>3838</v>
      </c>
      <c r="E6000">
        <v>2</v>
      </c>
      <c r="F6000" t="s">
        <v>3842</v>
      </c>
      <c r="G6000">
        <v>2</v>
      </c>
      <c r="H6000" t="s">
        <v>3879</v>
      </c>
      <c r="I6000">
        <v>4</v>
      </c>
      <c r="J6000" t="s">
        <v>3833</v>
      </c>
      <c r="K6000" t="s">
        <v>3833</v>
      </c>
      <c r="L6000" t="s">
        <v>4389</v>
      </c>
    </row>
    <row r="6001" spans="1:12" x14ac:dyDescent="0.35">
      <c r="A6001" t="s">
        <v>8233</v>
      </c>
      <c r="B6001" t="s">
        <v>15</v>
      </c>
      <c r="C6001" t="s">
        <v>15</v>
      </c>
      <c r="D6001" t="s">
        <v>3858</v>
      </c>
      <c r="E6001">
        <v>1</v>
      </c>
      <c r="F6001" t="s">
        <v>3842</v>
      </c>
      <c r="G6001">
        <v>2</v>
      </c>
      <c r="H6001" t="s">
        <v>3842</v>
      </c>
      <c r="I6001">
        <v>2</v>
      </c>
      <c r="J6001" t="s">
        <v>3825</v>
      </c>
      <c r="K6001" t="s">
        <v>26</v>
      </c>
      <c r="L6001" t="s">
        <v>3952</v>
      </c>
    </row>
    <row r="6002" spans="1:12" x14ac:dyDescent="0.35">
      <c r="A6002" t="s">
        <v>8234</v>
      </c>
      <c r="B6002" t="s">
        <v>15</v>
      </c>
      <c r="C6002" t="s">
        <v>15</v>
      </c>
      <c r="D6002" t="s">
        <v>3827</v>
      </c>
      <c r="E6002">
        <v>3</v>
      </c>
      <c r="F6002" t="s">
        <v>3842</v>
      </c>
      <c r="G6002">
        <v>2</v>
      </c>
      <c r="H6002" t="s">
        <v>3830</v>
      </c>
      <c r="I6002">
        <v>6</v>
      </c>
      <c r="J6002" t="s">
        <v>3833</v>
      </c>
      <c r="K6002" t="s">
        <v>3833</v>
      </c>
      <c r="L6002" t="s">
        <v>4974</v>
      </c>
    </row>
    <row r="6003" spans="1:12" x14ac:dyDescent="0.35">
      <c r="A6003" t="s">
        <v>8235</v>
      </c>
      <c r="B6003" t="s">
        <v>24</v>
      </c>
      <c r="C6003" t="s">
        <v>24</v>
      </c>
      <c r="D6003" t="s">
        <v>3858</v>
      </c>
      <c r="E6003">
        <v>1</v>
      </c>
      <c r="F6003" t="s">
        <v>3828</v>
      </c>
      <c r="G6003">
        <v>3</v>
      </c>
      <c r="H6003" t="s">
        <v>3828</v>
      </c>
      <c r="I6003">
        <v>3</v>
      </c>
      <c r="J6003" t="s">
        <v>25</v>
      </c>
      <c r="K6003" t="s">
        <v>3833</v>
      </c>
      <c r="L6003" t="s">
        <v>3830</v>
      </c>
    </row>
    <row r="6004" spans="1:12" x14ac:dyDescent="0.35">
      <c r="A6004" t="s">
        <v>2336</v>
      </c>
      <c r="B6004" t="s">
        <v>58</v>
      </c>
      <c r="C6004" t="s">
        <v>58</v>
      </c>
      <c r="D6004" t="s">
        <v>3838</v>
      </c>
      <c r="E6004">
        <v>2</v>
      </c>
      <c r="F6004" t="s">
        <v>3879</v>
      </c>
      <c r="G6004">
        <v>4</v>
      </c>
      <c r="H6004" t="s">
        <v>3883</v>
      </c>
      <c r="I6004">
        <v>8</v>
      </c>
      <c r="J6004" t="s">
        <v>16</v>
      </c>
      <c r="K6004" t="s">
        <v>26</v>
      </c>
      <c r="L6004" t="s">
        <v>4143</v>
      </c>
    </row>
    <row r="6005" spans="1:12" x14ac:dyDescent="0.35">
      <c r="A6005" t="s">
        <v>2337</v>
      </c>
      <c r="B6005" t="s">
        <v>31</v>
      </c>
      <c r="C6005" t="s">
        <v>31</v>
      </c>
      <c r="D6005" t="s">
        <v>3834</v>
      </c>
      <c r="E6005">
        <v>5</v>
      </c>
      <c r="F6005" t="s">
        <v>3830</v>
      </c>
      <c r="G6005">
        <v>1</v>
      </c>
      <c r="H6005" t="s">
        <v>3849</v>
      </c>
      <c r="I6005">
        <v>5</v>
      </c>
      <c r="J6005" t="s">
        <v>25</v>
      </c>
      <c r="K6005" t="s">
        <v>26</v>
      </c>
      <c r="L6005" t="s">
        <v>4115</v>
      </c>
    </row>
    <row r="6006" spans="1:12" x14ac:dyDescent="0.35">
      <c r="A6006" t="s">
        <v>2338</v>
      </c>
      <c r="B6006" t="s">
        <v>24</v>
      </c>
      <c r="C6006" t="s">
        <v>24</v>
      </c>
      <c r="D6006" t="s">
        <v>3838</v>
      </c>
      <c r="E6006">
        <v>2</v>
      </c>
      <c r="F6006" t="s">
        <v>3828</v>
      </c>
      <c r="G6006">
        <v>3</v>
      </c>
      <c r="H6006" t="s">
        <v>3902</v>
      </c>
      <c r="I6006">
        <v>6</v>
      </c>
      <c r="J6006" t="s">
        <v>25</v>
      </c>
      <c r="K6006" t="s">
        <v>26</v>
      </c>
      <c r="L6006" t="s">
        <v>4754</v>
      </c>
    </row>
    <row r="6007" spans="1:12" x14ac:dyDescent="0.35">
      <c r="A6007" t="s">
        <v>8236</v>
      </c>
      <c r="B6007" t="s">
        <v>58</v>
      </c>
      <c r="C6007" t="s">
        <v>58</v>
      </c>
      <c r="D6007" t="s">
        <v>3827</v>
      </c>
      <c r="E6007">
        <v>3</v>
      </c>
      <c r="F6007" t="s">
        <v>3879</v>
      </c>
      <c r="G6007">
        <v>4</v>
      </c>
      <c r="H6007" t="s">
        <v>3852</v>
      </c>
      <c r="I6007">
        <v>12</v>
      </c>
      <c r="J6007" t="s">
        <v>36</v>
      </c>
      <c r="K6007" t="s">
        <v>3833</v>
      </c>
      <c r="L6007" t="s">
        <v>3979</v>
      </c>
    </row>
    <row r="6008" spans="1:12" x14ac:dyDescent="0.35">
      <c r="A6008" t="s">
        <v>2339</v>
      </c>
      <c r="B6008" t="s">
        <v>31</v>
      </c>
      <c r="C6008" t="s">
        <v>31</v>
      </c>
      <c r="D6008" t="s">
        <v>3827</v>
      </c>
      <c r="E6008">
        <v>3</v>
      </c>
      <c r="F6008" t="s">
        <v>3846</v>
      </c>
      <c r="G6008">
        <v>1</v>
      </c>
      <c r="H6008" t="s">
        <v>3828</v>
      </c>
      <c r="I6008">
        <v>3</v>
      </c>
      <c r="J6008" t="s">
        <v>36</v>
      </c>
      <c r="K6008" t="s">
        <v>17</v>
      </c>
      <c r="L6008" t="s">
        <v>3963</v>
      </c>
    </row>
    <row r="6009" spans="1:12" x14ac:dyDescent="0.35">
      <c r="A6009" t="s">
        <v>8237</v>
      </c>
      <c r="B6009" t="s">
        <v>15</v>
      </c>
      <c r="C6009" t="s">
        <v>15</v>
      </c>
      <c r="D6009" t="s">
        <v>3834</v>
      </c>
      <c r="E6009">
        <v>5</v>
      </c>
      <c r="F6009" t="s">
        <v>3842</v>
      </c>
      <c r="G6009">
        <v>2</v>
      </c>
      <c r="H6009" t="s">
        <v>3843</v>
      </c>
      <c r="I6009">
        <v>10</v>
      </c>
      <c r="J6009" t="s">
        <v>3833</v>
      </c>
      <c r="K6009" t="s">
        <v>3833</v>
      </c>
      <c r="L6009" t="s">
        <v>4974</v>
      </c>
    </row>
    <row r="6010" spans="1:12" x14ac:dyDescent="0.35">
      <c r="A6010" t="s">
        <v>8238</v>
      </c>
      <c r="B6010" t="s">
        <v>31</v>
      </c>
      <c r="C6010" t="s">
        <v>31</v>
      </c>
      <c r="D6010" t="s">
        <v>3838</v>
      </c>
      <c r="E6010">
        <v>2</v>
      </c>
      <c r="F6010" t="s">
        <v>3846</v>
      </c>
      <c r="G6010">
        <v>1</v>
      </c>
      <c r="H6010" t="s">
        <v>3842</v>
      </c>
      <c r="I6010">
        <v>2</v>
      </c>
      <c r="J6010" t="s">
        <v>3833</v>
      </c>
      <c r="K6010" t="s">
        <v>17</v>
      </c>
      <c r="L6010" t="s">
        <v>4801</v>
      </c>
    </row>
    <row r="6011" spans="1:12" x14ac:dyDescent="0.35">
      <c r="A6011" t="s">
        <v>2340</v>
      </c>
      <c r="B6011" t="s">
        <v>15</v>
      </c>
      <c r="C6011" t="s">
        <v>15</v>
      </c>
      <c r="D6011" t="s">
        <v>3834</v>
      </c>
      <c r="E6011">
        <v>5</v>
      </c>
      <c r="F6011" t="s">
        <v>3842</v>
      </c>
      <c r="G6011">
        <v>2</v>
      </c>
      <c r="H6011" t="s">
        <v>3843</v>
      </c>
      <c r="I6011">
        <v>10</v>
      </c>
      <c r="J6011" t="s">
        <v>36</v>
      </c>
      <c r="K6011" t="s">
        <v>17</v>
      </c>
      <c r="L6011" t="s">
        <v>5702</v>
      </c>
    </row>
    <row r="6012" spans="1:12" x14ac:dyDescent="0.35">
      <c r="A6012" t="s">
        <v>8239</v>
      </c>
      <c r="B6012" t="s">
        <v>42</v>
      </c>
      <c r="C6012" t="s">
        <v>42</v>
      </c>
      <c r="D6012" t="s">
        <v>3851</v>
      </c>
      <c r="E6012">
        <v>4</v>
      </c>
      <c r="F6012" t="s">
        <v>3849</v>
      </c>
      <c r="G6012">
        <v>5</v>
      </c>
      <c r="H6012" t="s">
        <v>3825</v>
      </c>
      <c r="I6012">
        <v>20</v>
      </c>
      <c r="J6012" t="s">
        <v>3833</v>
      </c>
      <c r="K6012" t="s">
        <v>26</v>
      </c>
      <c r="L6012" t="s">
        <v>4130</v>
      </c>
    </row>
    <row r="6013" spans="1:12" x14ac:dyDescent="0.35">
      <c r="A6013" t="s">
        <v>8240</v>
      </c>
      <c r="B6013" t="s">
        <v>58</v>
      </c>
      <c r="C6013" t="s">
        <v>58</v>
      </c>
      <c r="D6013" t="s">
        <v>3858</v>
      </c>
      <c r="E6013">
        <v>1</v>
      </c>
      <c r="F6013" t="s">
        <v>3879</v>
      </c>
      <c r="G6013">
        <v>4</v>
      </c>
      <c r="H6013" t="s">
        <v>3879</v>
      </c>
      <c r="I6013">
        <v>4</v>
      </c>
      <c r="J6013" t="s">
        <v>3833</v>
      </c>
      <c r="K6013" t="s">
        <v>26</v>
      </c>
      <c r="L6013" t="s">
        <v>4211</v>
      </c>
    </row>
    <row r="6014" spans="1:12" x14ac:dyDescent="0.35">
      <c r="A6014" t="s">
        <v>2341</v>
      </c>
      <c r="B6014" t="s">
        <v>31</v>
      </c>
      <c r="C6014" t="s">
        <v>31</v>
      </c>
      <c r="D6014" t="s">
        <v>3827</v>
      </c>
      <c r="E6014">
        <v>3</v>
      </c>
      <c r="F6014" t="s">
        <v>3846</v>
      </c>
      <c r="G6014">
        <v>1</v>
      </c>
      <c r="H6014" t="s">
        <v>3828</v>
      </c>
      <c r="I6014">
        <v>3</v>
      </c>
      <c r="J6014" t="s">
        <v>25</v>
      </c>
      <c r="K6014" t="s">
        <v>26</v>
      </c>
      <c r="L6014" t="s">
        <v>4152</v>
      </c>
    </row>
    <row r="6015" spans="1:12" x14ac:dyDescent="0.35">
      <c r="A6015" t="s">
        <v>2342</v>
      </c>
      <c r="B6015" t="s">
        <v>31</v>
      </c>
      <c r="C6015" t="s">
        <v>31</v>
      </c>
      <c r="D6015" t="s">
        <v>3858</v>
      </c>
      <c r="E6015">
        <v>1</v>
      </c>
      <c r="F6015" t="s">
        <v>3846</v>
      </c>
      <c r="G6015">
        <v>1</v>
      </c>
      <c r="H6015" t="s">
        <v>3846</v>
      </c>
      <c r="I6015">
        <v>1</v>
      </c>
      <c r="J6015" t="s">
        <v>25</v>
      </c>
      <c r="K6015" t="s">
        <v>17</v>
      </c>
      <c r="L6015" t="s">
        <v>4111</v>
      </c>
    </row>
    <row r="6016" spans="1:12" x14ac:dyDescent="0.35">
      <c r="A6016" t="s">
        <v>8241</v>
      </c>
      <c r="B6016" t="s">
        <v>84</v>
      </c>
      <c r="C6016" t="s">
        <v>84</v>
      </c>
      <c r="D6016" t="s">
        <v>3838</v>
      </c>
      <c r="E6016">
        <v>2</v>
      </c>
      <c r="F6016" t="s">
        <v>3839</v>
      </c>
      <c r="G6016">
        <v>1.5</v>
      </c>
      <c r="H6016" t="s">
        <v>3828</v>
      </c>
      <c r="I6016">
        <v>3</v>
      </c>
      <c r="J6016" t="s">
        <v>3833</v>
      </c>
      <c r="K6016" t="s">
        <v>3833</v>
      </c>
      <c r="L6016" t="s">
        <v>4696</v>
      </c>
    </row>
    <row r="6017" spans="1:12" x14ac:dyDescent="0.35">
      <c r="A6017" t="s">
        <v>2343</v>
      </c>
      <c r="B6017" t="s">
        <v>24</v>
      </c>
      <c r="C6017" t="s">
        <v>24</v>
      </c>
      <c r="D6017" t="s">
        <v>3858</v>
      </c>
      <c r="E6017">
        <v>1</v>
      </c>
      <c r="F6017" t="s">
        <v>3828</v>
      </c>
      <c r="G6017">
        <v>3</v>
      </c>
      <c r="H6017" t="s">
        <v>3828</v>
      </c>
      <c r="I6017">
        <v>3</v>
      </c>
      <c r="J6017" t="s">
        <v>25</v>
      </c>
      <c r="K6017" t="s">
        <v>26</v>
      </c>
      <c r="L6017" t="s">
        <v>4072</v>
      </c>
    </row>
    <row r="6018" spans="1:12" x14ac:dyDescent="0.35">
      <c r="A6018" t="s">
        <v>2344</v>
      </c>
      <c r="B6018" t="s">
        <v>84</v>
      </c>
      <c r="C6018" t="s">
        <v>84</v>
      </c>
      <c r="D6018" t="s">
        <v>3858</v>
      </c>
      <c r="E6018">
        <v>1</v>
      </c>
      <c r="F6018" t="s">
        <v>3839</v>
      </c>
      <c r="G6018">
        <v>1.5</v>
      </c>
      <c r="H6018" t="s">
        <v>3839</v>
      </c>
      <c r="I6018">
        <v>1.5</v>
      </c>
      <c r="J6018" t="s">
        <v>16</v>
      </c>
      <c r="K6018" t="s">
        <v>26</v>
      </c>
      <c r="L6018" t="s">
        <v>5000</v>
      </c>
    </row>
    <row r="6019" spans="1:12" x14ac:dyDescent="0.35">
      <c r="A6019" t="s">
        <v>8242</v>
      </c>
      <c r="B6019" t="s">
        <v>42</v>
      </c>
      <c r="C6019" t="s">
        <v>42</v>
      </c>
      <c r="D6019" t="s">
        <v>3827</v>
      </c>
      <c r="E6019">
        <v>3</v>
      </c>
      <c r="F6019" t="s">
        <v>3849</v>
      </c>
      <c r="G6019">
        <v>5</v>
      </c>
      <c r="H6019" t="s">
        <v>3835</v>
      </c>
      <c r="I6019">
        <v>15</v>
      </c>
      <c r="J6019" t="s">
        <v>3833</v>
      </c>
      <c r="K6019" t="s">
        <v>3833</v>
      </c>
      <c r="L6019" t="s">
        <v>3993</v>
      </c>
    </row>
    <row r="6020" spans="1:12" x14ac:dyDescent="0.35">
      <c r="A6020" t="s">
        <v>8243</v>
      </c>
      <c r="B6020" t="s">
        <v>47</v>
      </c>
      <c r="C6020" t="s">
        <v>47</v>
      </c>
      <c r="D6020" t="s">
        <v>3834</v>
      </c>
      <c r="E6020">
        <v>5</v>
      </c>
      <c r="F6020" t="s">
        <v>3879</v>
      </c>
      <c r="G6020">
        <v>4</v>
      </c>
      <c r="H6020" t="s">
        <v>3880</v>
      </c>
      <c r="I6020">
        <v>20</v>
      </c>
      <c r="J6020" t="s">
        <v>3833</v>
      </c>
      <c r="K6020" t="s">
        <v>26</v>
      </c>
      <c r="L6020" t="s">
        <v>5487</v>
      </c>
    </row>
    <row r="6021" spans="1:12" x14ac:dyDescent="0.35">
      <c r="A6021" t="s">
        <v>2345</v>
      </c>
      <c r="B6021" t="s">
        <v>31</v>
      </c>
      <c r="C6021" t="s">
        <v>31</v>
      </c>
      <c r="D6021" t="s">
        <v>3858</v>
      </c>
      <c r="E6021">
        <v>1</v>
      </c>
      <c r="F6021" t="s">
        <v>3846</v>
      </c>
      <c r="G6021">
        <v>1</v>
      </c>
      <c r="H6021" t="s">
        <v>3846</v>
      </c>
      <c r="I6021">
        <v>1</v>
      </c>
      <c r="J6021" t="s">
        <v>36</v>
      </c>
      <c r="K6021" t="s">
        <v>26</v>
      </c>
      <c r="L6021" t="s">
        <v>3936</v>
      </c>
    </row>
    <row r="6022" spans="1:12" x14ac:dyDescent="0.35">
      <c r="A6022" t="s">
        <v>8244</v>
      </c>
      <c r="B6022" t="s">
        <v>31</v>
      </c>
      <c r="C6022" t="s">
        <v>31</v>
      </c>
      <c r="D6022" t="s">
        <v>3838</v>
      </c>
      <c r="E6022">
        <v>2</v>
      </c>
      <c r="F6022" t="s">
        <v>3846</v>
      </c>
      <c r="G6022">
        <v>1</v>
      </c>
      <c r="H6022" t="s">
        <v>3842</v>
      </c>
      <c r="I6022">
        <v>2</v>
      </c>
      <c r="J6022" t="s">
        <v>16</v>
      </c>
      <c r="K6022" t="s">
        <v>26</v>
      </c>
      <c r="L6022" t="s">
        <v>3833</v>
      </c>
    </row>
    <row r="6023" spans="1:12" x14ac:dyDescent="0.35">
      <c r="A6023" t="s">
        <v>8245</v>
      </c>
      <c r="B6023" t="s">
        <v>42</v>
      </c>
      <c r="C6023" t="s">
        <v>42</v>
      </c>
      <c r="D6023" t="s">
        <v>3838</v>
      </c>
      <c r="E6023">
        <v>2</v>
      </c>
      <c r="F6023" t="s">
        <v>3849</v>
      </c>
      <c r="G6023">
        <v>5</v>
      </c>
      <c r="H6023" t="s">
        <v>3843</v>
      </c>
      <c r="I6023">
        <v>10</v>
      </c>
      <c r="J6023" t="s">
        <v>3833</v>
      </c>
      <c r="K6023" t="s">
        <v>3833</v>
      </c>
      <c r="L6023" t="s">
        <v>4500</v>
      </c>
    </row>
    <row r="6024" spans="1:12" x14ac:dyDescent="0.35">
      <c r="A6024" t="s">
        <v>8246</v>
      </c>
      <c r="B6024" t="s">
        <v>50</v>
      </c>
      <c r="C6024" t="s">
        <v>50</v>
      </c>
      <c r="D6024" t="s">
        <v>3838</v>
      </c>
      <c r="E6024">
        <v>2</v>
      </c>
      <c r="F6024" t="s">
        <v>3828</v>
      </c>
      <c r="G6024">
        <v>3</v>
      </c>
      <c r="H6024" t="s">
        <v>3902</v>
      </c>
      <c r="I6024">
        <v>6</v>
      </c>
      <c r="J6024" t="s">
        <v>16</v>
      </c>
      <c r="K6024" t="s">
        <v>3833</v>
      </c>
      <c r="L6024" t="s">
        <v>3905</v>
      </c>
    </row>
    <row r="6025" spans="1:12" x14ac:dyDescent="0.35">
      <c r="A6025" t="s">
        <v>4614</v>
      </c>
      <c r="B6025" t="s">
        <v>3830</v>
      </c>
      <c r="C6025" t="s">
        <v>42</v>
      </c>
      <c r="D6025" t="s">
        <v>3834</v>
      </c>
      <c r="E6025">
        <v>5</v>
      </c>
      <c r="F6025" t="s">
        <v>3849</v>
      </c>
      <c r="G6025">
        <v>5</v>
      </c>
      <c r="H6025" t="s">
        <v>3855</v>
      </c>
      <c r="I6025">
        <v>25</v>
      </c>
      <c r="J6025" t="s">
        <v>3825</v>
      </c>
      <c r="K6025" t="s">
        <v>3833</v>
      </c>
      <c r="L6025" t="s">
        <v>3859</v>
      </c>
    </row>
    <row r="6026" spans="1:12" x14ac:dyDescent="0.35">
      <c r="A6026" t="s">
        <v>8247</v>
      </c>
      <c r="B6026" t="s">
        <v>47</v>
      </c>
      <c r="C6026" t="s">
        <v>47</v>
      </c>
      <c r="D6026" t="s">
        <v>3838</v>
      </c>
      <c r="E6026">
        <v>2</v>
      </c>
      <c r="F6026" t="s">
        <v>3879</v>
      </c>
      <c r="G6026">
        <v>4</v>
      </c>
      <c r="H6026" t="s">
        <v>3883</v>
      </c>
      <c r="I6026">
        <v>8</v>
      </c>
      <c r="J6026" t="s">
        <v>3833</v>
      </c>
      <c r="K6026" t="s">
        <v>26</v>
      </c>
      <c r="L6026" t="s">
        <v>4704</v>
      </c>
    </row>
    <row r="6027" spans="1:12" x14ac:dyDescent="0.35">
      <c r="A6027" t="s">
        <v>2346</v>
      </c>
      <c r="B6027" t="s">
        <v>47</v>
      </c>
      <c r="C6027" t="s">
        <v>47</v>
      </c>
      <c r="D6027" t="s">
        <v>3838</v>
      </c>
      <c r="E6027">
        <v>2</v>
      </c>
      <c r="F6027" t="s">
        <v>3879</v>
      </c>
      <c r="G6027">
        <v>4</v>
      </c>
      <c r="H6027" t="s">
        <v>3883</v>
      </c>
      <c r="I6027">
        <v>8</v>
      </c>
      <c r="J6027" t="s">
        <v>25</v>
      </c>
      <c r="K6027" t="s">
        <v>26</v>
      </c>
      <c r="L6027" t="s">
        <v>4628</v>
      </c>
    </row>
    <row r="6028" spans="1:12" x14ac:dyDescent="0.35">
      <c r="A6028" t="s">
        <v>2347</v>
      </c>
      <c r="B6028" t="s">
        <v>42</v>
      </c>
      <c r="C6028" t="s">
        <v>42</v>
      </c>
      <c r="D6028" t="s">
        <v>3838</v>
      </c>
      <c r="E6028">
        <v>2</v>
      </c>
      <c r="F6028" t="s">
        <v>3849</v>
      </c>
      <c r="G6028">
        <v>5</v>
      </c>
      <c r="H6028" t="s">
        <v>3843</v>
      </c>
      <c r="I6028">
        <v>10</v>
      </c>
      <c r="J6028" t="s">
        <v>16</v>
      </c>
      <c r="K6028" t="s">
        <v>17</v>
      </c>
      <c r="L6028" t="s">
        <v>4609</v>
      </c>
    </row>
    <row r="6029" spans="1:12" x14ac:dyDescent="0.35">
      <c r="A6029" t="s">
        <v>2348</v>
      </c>
      <c r="B6029" t="s">
        <v>50</v>
      </c>
      <c r="C6029" t="s">
        <v>50</v>
      </c>
      <c r="D6029" t="s">
        <v>3827</v>
      </c>
      <c r="E6029">
        <v>3</v>
      </c>
      <c r="F6029" t="s">
        <v>3828</v>
      </c>
      <c r="G6029">
        <v>3</v>
      </c>
      <c r="H6029" t="s">
        <v>3829</v>
      </c>
      <c r="I6029">
        <v>9</v>
      </c>
      <c r="J6029" t="s">
        <v>25</v>
      </c>
      <c r="K6029" t="s">
        <v>26</v>
      </c>
      <c r="L6029" t="s">
        <v>4052</v>
      </c>
    </row>
    <row r="6030" spans="1:12" x14ac:dyDescent="0.35">
      <c r="A6030" t="s">
        <v>8248</v>
      </c>
      <c r="B6030" t="s">
        <v>24</v>
      </c>
      <c r="C6030" t="s">
        <v>24</v>
      </c>
      <c r="D6030" t="s">
        <v>3851</v>
      </c>
      <c r="E6030">
        <v>4</v>
      </c>
      <c r="F6030" t="s">
        <v>3828</v>
      </c>
      <c r="G6030">
        <v>3</v>
      </c>
      <c r="H6030" t="s">
        <v>3852</v>
      </c>
      <c r="I6030">
        <v>12</v>
      </c>
      <c r="J6030" t="s">
        <v>3833</v>
      </c>
      <c r="K6030" t="s">
        <v>26</v>
      </c>
      <c r="L6030" t="s">
        <v>4654</v>
      </c>
    </row>
    <row r="6031" spans="1:12" x14ac:dyDescent="0.35">
      <c r="A6031" t="s">
        <v>8249</v>
      </c>
      <c r="B6031" t="s">
        <v>47</v>
      </c>
      <c r="C6031" t="s">
        <v>47</v>
      </c>
      <c r="D6031" t="s">
        <v>3827</v>
      </c>
      <c r="E6031">
        <v>3</v>
      </c>
      <c r="F6031" t="s">
        <v>3879</v>
      </c>
      <c r="G6031">
        <v>4</v>
      </c>
      <c r="H6031" t="s">
        <v>3852</v>
      </c>
      <c r="I6031">
        <v>12</v>
      </c>
      <c r="J6031" t="s">
        <v>3825</v>
      </c>
      <c r="K6031" t="s">
        <v>3833</v>
      </c>
      <c r="L6031" t="s">
        <v>3891</v>
      </c>
    </row>
    <row r="6032" spans="1:12" x14ac:dyDescent="0.35">
      <c r="A6032" t="s">
        <v>8250</v>
      </c>
      <c r="B6032" t="s">
        <v>47</v>
      </c>
      <c r="C6032" t="s">
        <v>47</v>
      </c>
      <c r="D6032" t="s">
        <v>3827</v>
      </c>
      <c r="E6032">
        <v>3</v>
      </c>
      <c r="F6032" t="s">
        <v>3879</v>
      </c>
      <c r="G6032">
        <v>4</v>
      </c>
      <c r="H6032" t="s">
        <v>3852</v>
      </c>
      <c r="I6032">
        <v>12</v>
      </c>
      <c r="J6032" t="s">
        <v>3833</v>
      </c>
      <c r="K6032" t="s">
        <v>26</v>
      </c>
      <c r="L6032" t="s">
        <v>4453</v>
      </c>
    </row>
    <row r="6033" spans="1:12" x14ac:dyDescent="0.35">
      <c r="A6033" t="s">
        <v>2349</v>
      </c>
      <c r="B6033" t="s">
        <v>31</v>
      </c>
      <c r="C6033" t="s">
        <v>31</v>
      </c>
      <c r="D6033" t="s">
        <v>3834</v>
      </c>
      <c r="E6033">
        <v>5</v>
      </c>
      <c r="F6033" t="s">
        <v>3833</v>
      </c>
      <c r="G6033">
        <v>1</v>
      </c>
      <c r="H6033" t="s">
        <v>3849</v>
      </c>
      <c r="I6033">
        <v>5</v>
      </c>
      <c r="J6033" t="s">
        <v>16</v>
      </c>
      <c r="K6033" t="s">
        <v>26</v>
      </c>
      <c r="L6033" t="s">
        <v>4338</v>
      </c>
    </row>
    <row r="6034" spans="1:12" x14ac:dyDescent="0.35">
      <c r="A6034" t="s">
        <v>8251</v>
      </c>
      <c r="B6034" t="s">
        <v>47</v>
      </c>
      <c r="C6034" t="s">
        <v>47</v>
      </c>
      <c r="D6034" t="s">
        <v>3838</v>
      </c>
      <c r="E6034">
        <v>2</v>
      </c>
      <c r="F6034" t="s">
        <v>3879</v>
      </c>
      <c r="G6034">
        <v>4</v>
      </c>
      <c r="H6034" t="s">
        <v>3883</v>
      </c>
      <c r="I6034">
        <v>8</v>
      </c>
      <c r="J6034" t="s">
        <v>25</v>
      </c>
      <c r="K6034" t="s">
        <v>3825</v>
      </c>
      <c r="L6034" t="s">
        <v>4421</v>
      </c>
    </row>
    <row r="6035" spans="1:12" x14ac:dyDescent="0.35">
      <c r="A6035" t="s">
        <v>8252</v>
      </c>
      <c r="B6035" t="s">
        <v>50</v>
      </c>
      <c r="C6035" t="s">
        <v>50</v>
      </c>
      <c r="D6035" t="s">
        <v>3851</v>
      </c>
      <c r="E6035">
        <v>4</v>
      </c>
      <c r="F6035" t="s">
        <v>3828</v>
      </c>
      <c r="G6035">
        <v>3</v>
      </c>
      <c r="H6035" t="s">
        <v>3852</v>
      </c>
      <c r="I6035">
        <v>12</v>
      </c>
      <c r="J6035" t="s">
        <v>36</v>
      </c>
      <c r="K6035" t="s">
        <v>3833</v>
      </c>
      <c r="L6035" t="s">
        <v>3840</v>
      </c>
    </row>
    <row r="6036" spans="1:12" x14ac:dyDescent="0.35">
      <c r="A6036" t="s">
        <v>8253</v>
      </c>
      <c r="B6036" t="s">
        <v>47</v>
      </c>
      <c r="C6036" t="s">
        <v>47</v>
      </c>
      <c r="D6036" t="s">
        <v>3858</v>
      </c>
      <c r="E6036">
        <v>1</v>
      </c>
      <c r="F6036" t="s">
        <v>3879</v>
      </c>
      <c r="G6036">
        <v>4</v>
      </c>
      <c r="H6036" t="s">
        <v>3879</v>
      </c>
      <c r="I6036">
        <v>4</v>
      </c>
      <c r="J6036" t="s">
        <v>3833</v>
      </c>
      <c r="K6036" t="s">
        <v>26</v>
      </c>
      <c r="L6036" t="s">
        <v>3833</v>
      </c>
    </row>
    <row r="6037" spans="1:12" x14ac:dyDescent="0.35">
      <c r="A6037" t="s">
        <v>8254</v>
      </c>
      <c r="B6037" t="s">
        <v>15</v>
      </c>
      <c r="C6037" t="s">
        <v>15</v>
      </c>
      <c r="D6037" t="s">
        <v>3838</v>
      </c>
      <c r="E6037">
        <v>2</v>
      </c>
      <c r="F6037" t="s">
        <v>3842</v>
      </c>
      <c r="G6037">
        <v>2</v>
      </c>
      <c r="H6037" t="s">
        <v>3879</v>
      </c>
      <c r="I6037">
        <v>4</v>
      </c>
      <c r="J6037" t="s">
        <v>16</v>
      </c>
      <c r="K6037" t="s">
        <v>3833</v>
      </c>
      <c r="L6037" t="s">
        <v>4446</v>
      </c>
    </row>
    <row r="6038" spans="1:12" x14ac:dyDescent="0.35">
      <c r="A6038" t="s">
        <v>2350</v>
      </c>
      <c r="B6038" t="s">
        <v>31</v>
      </c>
      <c r="C6038" t="s">
        <v>31</v>
      </c>
      <c r="D6038" t="s">
        <v>3838</v>
      </c>
      <c r="E6038">
        <v>2</v>
      </c>
      <c r="F6038" t="s">
        <v>3846</v>
      </c>
      <c r="G6038">
        <v>1</v>
      </c>
      <c r="H6038" t="s">
        <v>3842</v>
      </c>
      <c r="I6038">
        <v>2</v>
      </c>
      <c r="J6038" t="s">
        <v>16</v>
      </c>
      <c r="K6038" t="s">
        <v>17</v>
      </c>
      <c r="L6038" t="s">
        <v>4738</v>
      </c>
    </row>
    <row r="6039" spans="1:12" x14ac:dyDescent="0.35">
      <c r="A6039" t="s">
        <v>4615</v>
      </c>
      <c r="B6039" t="s">
        <v>3825</v>
      </c>
      <c r="C6039" t="s">
        <v>84</v>
      </c>
      <c r="D6039" t="s">
        <v>3858</v>
      </c>
      <c r="E6039">
        <v>1</v>
      </c>
      <c r="F6039" t="s">
        <v>3839</v>
      </c>
      <c r="G6039">
        <v>1.5</v>
      </c>
      <c r="H6039" t="s">
        <v>3839</v>
      </c>
      <c r="I6039">
        <v>1.5</v>
      </c>
      <c r="J6039" t="s">
        <v>36</v>
      </c>
      <c r="K6039" t="s">
        <v>3830</v>
      </c>
      <c r="L6039" t="s">
        <v>4616</v>
      </c>
    </row>
    <row r="6040" spans="1:12" x14ac:dyDescent="0.35">
      <c r="A6040" t="s">
        <v>8255</v>
      </c>
      <c r="B6040" t="s">
        <v>58</v>
      </c>
      <c r="C6040" t="s">
        <v>58</v>
      </c>
      <c r="D6040" t="s">
        <v>3827</v>
      </c>
      <c r="E6040">
        <v>3</v>
      </c>
      <c r="F6040" t="s">
        <v>3879</v>
      </c>
      <c r="G6040">
        <v>4</v>
      </c>
      <c r="H6040" t="s">
        <v>3825</v>
      </c>
      <c r="I6040">
        <v>12</v>
      </c>
      <c r="J6040" t="s">
        <v>3833</v>
      </c>
      <c r="K6040" t="s">
        <v>3833</v>
      </c>
      <c r="L6040" t="s">
        <v>3898</v>
      </c>
    </row>
    <row r="6041" spans="1:12" x14ac:dyDescent="0.35">
      <c r="A6041" t="s">
        <v>2351</v>
      </c>
      <c r="B6041" t="s">
        <v>84</v>
      </c>
      <c r="C6041" t="s">
        <v>84</v>
      </c>
      <c r="D6041" t="s">
        <v>3834</v>
      </c>
      <c r="E6041">
        <v>5</v>
      </c>
      <c r="F6041" t="s">
        <v>3839</v>
      </c>
      <c r="G6041">
        <v>1.5</v>
      </c>
      <c r="H6041" t="s">
        <v>3899</v>
      </c>
      <c r="I6041">
        <v>7.5</v>
      </c>
      <c r="J6041" t="s">
        <v>25</v>
      </c>
      <c r="K6041" t="s">
        <v>17</v>
      </c>
      <c r="L6041" t="s">
        <v>4092</v>
      </c>
    </row>
    <row r="6042" spans="1:12" x14ac:dyDescent="0.35">
      <c r="A6042" t="s">
        <v>8256</v>
      </c>
      <c r="B6042" t="s">
        <v>84</v>
      </c>
      <c r="C6042" t="s">
        <v>84</v>
      </c>
      <c r="D6042" t="s">
        <v>3834</v>
      </c>
      <c r="E6042">
        <v>5</v>
      </c>
      <c r="F6042" t="s">
        <v>3839</v>
      </c>
      <c r="G6042">
        <v>1.5</v>
      </c>
      <c r="H6042" t="s">
        <v>3899</v>
      </c>
      <c r="I6042">
        <v>7.5</v>
      </c>
      <c r="J6042" t="s">
        <v>3833</v>
      </c>
      <c r="K6042" t="s">
        <v>26</v>
      </c>
      <c r="L6042" t="s">
        <v>4509</v>
      </c>
    </row>
    <row r="6043" spans="1:12" x14ac:dyDescent="0.35">
      <c r="A6043" t="s">
        <v>2352</v>
      </c>
      <c r="B6043" t="s">
        <v>50</v>
      </c>
      <c r="C6043" t="s">
        <v>50</v>
      </c>
      <c r="D6043" t="s">
        <v>3834</v>
      </c>
      <c r="E6043">
        <v>5</v>
      </c>
      <c r="F6043" t="s">
        <v>3828</v>
      </c>
      <c r="G6043">
        <v>3</v>
      </c>
      <c r="H6043" t="s">
        <v>3835</v>
      </c>
      <c r="I6043">
        <v>15</v>
      </c>
      <c r="J6043" t="s">
        <v>16</v>
      </c>
      <c r="K6043" t="s">
        <v>26</v>
      </c>
      <c r="L6043" t="s">
        <v>3891</v>
      </c>
    </row>
    <row r="6044" spans="1:12" x14ac:dyDescent="0.35">
      <c r="A6044" t="s">
        <v>4617</v>
      </c>
      <c r="B6044" t="s">
        <v>3833</v>
      </c>
      <c r="C6044" t="s">
        <v>31</v>
      </c>
      <c r="D6044" t="s">
        <v>3827</v>
      </c>
      <c r="E6044">
        <v>3</v>
      </c>
      <c r="F6044" t="s">
        <v>3846</v>
      </c>
      <c r="G6044">
        <v>1</v>
      </c>
      <c r="H6044" t="s">
        <v>3828</v>
      </c>
      <c r="I6044">
        <v>3</v>
      </c>
      <c r="J6044" t="s">
        <v>36</v>
      </c>
      <c r="K6044" t="s">
        <v>3825</v>
      </c>
      <c r="L6044" t="s">
        <v>3954</v>
      </c>
    </row>
    <row r="6045" spans="1:12" x14ac:dyDescent="0.35">
      <c r="A6045" t="s">
        <v>8257</v>
      </c>
      <c r="B6045" t="s">
        <v>42</v>
      </c>
      <c r="C6045" t="s">
        <v>42</v>
      </c>
      <c r="D6045" t="s">
        <v>3851</v>
      </c>
      <c r="E6045">
        <v>4</v>
      </c>
      <c r="F6045" t="s">
        <v>3849</v>
      </c>
      <c r="G6045">
        <v>5</v>
      </c>
      <c r="H6045" t="s">
        <v>3880</v>
      </c>
      <c r="I6045">
        <v>20</v>
      </c>
      <c r="J6045" t="s">
        <v>3833</v>
      </c>
      <c r="K6045" t="s">
        <v>3833</v>
      </c>
      <c r="L6045" t="s">
        <v>3830</v>
      </c>
    </row>
    <row r="6046" spans="1:12" x14ac:dyDescent="0.35">
      <c r="A6046" t="s">
        <v>8258</v>
      </c>
      <c r="B6046" t="s">
        <v>15</v>
      </c>
      <c r="C6046" t="s">
        <v>15</v>
      </c>
      <c r="D6046" t="s">
        <v>3834</v>
      </c>
      <c r="E6046">
        <v>5</v>
      </c>
      <c r="F6046" t="s">
        <v>3842</v>
      </c>
      <c r="G6046">
        <v>2</v>
      </c>
      <c r="H6046" t="s">
        <v>3830</v>
      </c>
      <c r="I6046">
        <v>10</v>
      </c>
      <c r="J6046" t="s">
        <v>25</v>
      </c>
      <c r="K6046" t="s">
        <v>3833</v>
      </c>
      <c r="L6046" t="s">
        <v>4280</v>
      </c>
    </row>
    <row r="6047" spans="1:12" x14ac:dyDescent="0.35">
      <c r="A6047" t="s">
        <v>2353</v>
      </c>
      <c r="B6047" t="s">
        <v>15</v>
      </c>
      <c r="C6047" t="s">
        <v>15</v>
      </c>
      <c r="D6047" t="s">
        <v>3827</v>
      </c>
      <c r="E6047">
        <v>3</v>
      </c>
      <c r="F6047" t="s">
        <v>3842</v>
      </c>
      <c r="G6047">
        <v>2</v>
      </c>
      <c r="H6047" t="s">
        <v>3902</v>
      </c>
      <c r="I6047">
        <v>6</v>
      </c>
      <c r="J6047" t="s">
        <v>16</v>
      </c>
      <c r="K6047" t="s">
        <v>26</v>
      </c>
      <c r="L6047" t="s">
        <v>4182</v>
      </c>
    </row>
    <row r="6048" spans="1:12" x14ac:dyDescent="0.35">
      <c r="A6048" t="s">
        <v>8259</v>
      </c>
      <c r="B6048" t="s">
        <v>84</v>
      </c>
      <c r="C6048" t="s">
        <v>84</v>
      </c>
      <c r="D6048" t="s">
        <v>3834</v>
      </c>
      <c r="E6048">
        <v>5</v>
      </c>
      <c r="F6048" t="s">
        <v>3839</v>
      </c>
      <c r="G6048">
        <v>1.5</v>
      </c>
      <c r="H6048" t="s">
        <v>3899</v>
      </c>
      <c r="I6048">
        <v>7.5</v>
      </c>
      <c r="J6048" t="s">
        <v>25</v>
      </c>
      <c r="K6048" t="s">
        <v>3833</v>
      </c>
      <c r="L6048" t="s">
        <v>4855</v>
      </c>
    </row>
    <row r="6049" spans="1:12" x14ac:dyDescent="0.35">
      <c r="A6049" t="s">
        <v>2354</v>
      </c>
      <c r="B6049" t="s">
        <v>31</v>
      </c>
      <c r="C6049" t="s">
        <v>31</v>
      </c>
      <c r="D6049" t="s">
        <v>3858</v>
      </c>
      <c r="E6049">
        <v>1</v>
      </c>
      <c r="F6049" t="s">
        <v>3846</v>
      </c>
      <c r="G6049">
        <v>1</v>
      </c>
      <c r="H6049" t="s">
        <v>3846</v>
      </c>
      <c r="I6049">
        <v>1</v>
      </c>
      <c r="J6049" t="s">
        <v>36</v>
      </c>
      <c r="K6049" t="s">
        <v>26</v>
      </c>
      <c r="L6049" t="s">
        <v>4246</v>
      </c>
    </row>
    <row r="6050" spans="1:12" x14ac:dyDescent="0.35">
      <c r="A6050" t="s">
        <v>8260</v>
      </c>
      <c r="B6050" t="s">
        <v>58</v>
      </c>
      <c r="C6050" t="s">
        <v>58</v>
      </c>
      <c r="D6050" t="s">
        <v>3858</v>
      </c>
      <c r="E6050">
        <v>1</v>
      </c>
      <c r="F6050" t="s">
        <v>3879</v>
      </c>
      <c r="G6050">
        <v>4</v>
      </c>
      <c r="H6050" t="s">
        <v>3879</v>
      </c>
      <c r="I6050">
        <v>4</v>
      </c>
      <c r="J6050" t="s">
        <v>3833</v>
      </c>
      <c r="K6050" t="s">
        <v>3833</v>
      </c>
      <c r="L6050" t="s">
        <v>4708</v>
      </c>
    </row>
    <row r="6051" spans="1:12" x14ac:dyDescent="0.35">
      <c r="A6051" t="s">
        <v>8261</v>
      </c>
      <c r="B6051" t="s">
        <v>84</v>
      </c>
      <c r="C6051" t="s">
        <v>84</v>
      </c>
      <c r="D6051" t="s">
        <v>3858</v>
      </c>
      <c r="E6051">
        <v>1</v>
      </c>
      <c r="F6051" t="s">
        <v>3839</v>
      </c>
      <c r="G6051">
        <v>1.5</v>
      </c>
      <c r="H6051" t="s">
        <v>3839</v>
      </c>
      <c r="I6051">
        <v>1.5</v>
      </c>
      <c r="J6051" t="s">
        <v>3833</v>
      </c>
      <c r="K6051" t="s">
        <v>3825</v>
      </c>
      <c r="L6051" t="s">
        <v>4057</v>
      </c>
    </row>
    <row r="6052" spans="1:12" x14ac:dyDescent="0.35">
      <c r="A6052" t="s">
        <v>8262</v>
      </c>
      <c r="B6052" t="s">
        <v>42</v>
      </c>
      <c r="C6052" t="s">
        <v>42</v>
      </c>
      <c r="D6052" t="s">
        <v>3838</v>
      </c>
      <c r="E6052">
        <v>2</v>
      </c>
      <c r="F6052" t="s">
        <v>3849</v>
      </c>
      <c r="G6052">
        <v>5</v>
      </c>
      <c r="H6052" t="s">
        <v>3843</v>
      </c>
      <c r="I6052">
        <v>10</v>
      </c>
      <c r="J6052" t="s">
        <v>25</v>
      </c>
      <c r="K6052" t="s">
        <v>3833</v>
      </c>
      <c r="L6052" t="s">
        <v>4091</v>
      </c>
    </row>
    <row r="6053" spans="1:12" x14ac:dyDescent="0.35">
      <c r="A6053" t="s">
        <v>8263</v>
      </c>
      <c r="B6053" t="s">
        <v>50</v>
      </c>
      <c r="C6053" t="s">
        <v>50</v>
      </c>
      <c r="D6053" t="s">
        <v>3838</v>
      </c>
      <c r="E6053">
        <v>2</v>
      </c>
      <c r="F6053" t="s">
        <v>3828</v>
      </c>
      <c r="G6053">
        <v>3</v>
      </c>
      <c r="H6053" t="s">
        <v>3902</v>
      </c>
      <c r="I6053">
        <v>6</v>
      </c>
      <c r="J6053" t="s">
        <v>3833</v>
      </c>
      <c r="K6053" t="s">
        <v>17</v>
      </c>
      <c r="L6053" t="s">
        <v>4152</v>
      </c>
    </row>
    <row r="6054" spans="1:12" x14ac:dyDescent="0.35">
      <c r="A6054" t="s">
        <v>8264</v>
      </c>
      <c r="B6054" t="s">
        <v>50</v>
      </c>
      <c r="C6054" t="s">
        <v>50</v>
      </c>
      <c r="D6054" t="s">
        <v>3827</v>
      </c>
      <c r="E6054">
        <v>3</v>
      </c>
      <c r="F6054" t="s">
        <v>3828</v>
      </c>
      <c r="G6054">
        <v>3</v>
      </c>
      <c r="H6054" t="s">
        <v>3829</v>
      </c>
      <c r="I6054">
        <v>9</v>
      </c>
      <c r="J6054" t="s">
        <v>36</v>
      </c>
      <c r="K6054" t="s">
        <v>3833</v>
      </c>
      <c r="L6054" t="s">
        <v>5476</v>
      </c>
    </row>
    <row r="6055" spans="1:12" x14ac:dyDescent="0.35">
      <c r="A6055" t="s">
        <v>8265</v>
      </c>
      <c r="B6055" t="s">
        <v>31</v>
      </c>
      <c r="C6055" t="s">
        <v>31</v>
      </c>
      <c r="D6055" t="s">
        <v>3827</v>
      </c>
      <c r="E6055">
        <v>3</v>
      </c>
      <c r="F6055" t="s">
        <v>3846</v>
      </c>
      <c r="G6055">
        <v>1</v>
      </c>
      <c r="H6055" t="s">
        <v>3828</v>
      </c>
      <c r="I6055">
        <v>3</v>
      </c>
      <c r="J6055" t="s">
        <v>3833</v>
      </c>
      <c r="K6055" t="s">
        <v>17</v>
      </c>
      <c r="L6055" t="s">
        <v>3909</v>
      </c>
    </row>
    <row r="6056" spans="1:12" x14ac:dyDescent="0.35">
      <c r="A6056" t="s">
        <v>8266</v>
      </c>
      <c r="B6056" t="s">
        <v>31</v>
      </c>
      <c r="C6056" t="s">
        <v>31</v>
      </c>
      <c r="D6056" t="s">
        <v>3851</v>
      </c>
      <c r="E6056">
        <v>4</v>
      </c>
      <c r="F6056" t="s">
        <v>3846</v>
      </c>
      <c r="G6056">
        <v>1</v>
      </c>
      <c r="H6056" t="s">
        <v>3879</v>
      </c>
      <c r="I6056">
        <v>4</v>
      </c>
      <c r="J6056" t="s">
        <v>25</v>
      </c>
      <c r="K6056" t="s">
        <v>3830</v>
      </c>
      <c r="L6056" t="s">
        <v>4831</v>
      </c>
    </row>
    <row r="6057" spans="1:12" x14ac:dyDescent="0.35">
      <c r="A6057" t="s">
        <v>2355</v>
      </c>
      <c r="B6057" t="s">
        <v>15</v>
      </c>
      <c r="C6057" t="s">
        <v>15</v>
      </c>
      <c r="D6057" t="s">
        <v>3827</v>
      </c>
      <c r="E6057">
        <v>3</v>
      </c>
      <c r="F6057" t="s">
        <v>3842</v>
      </c>
      <c r="G6057">
        <v>2</v>
      </c>
      <c r="H6057" t="s">
        <v>3902</v>
      </c>
      <c r="I6057">
        <v>6</v>
      </c>
      <c r="J6057" t="s">
        <v>25</v>
      </c>
      <c r="K6057" t="s">
        <v>26</v>
      </c>
      <c r="L6057" t="s">
        <v>4382</v>
      </c>
    </row>
    <row r="6058" spans="1:12" x14ac:dyDescent="0.35">
      <c r="A6058" t="s">
        <v>8267</v>
      </c>
      <c r="B6058" t="s">
        <v>58</v>
      </c>
      <c r="C6058" t="s">
        <v>58</v>
      </c>
      <c r="D6058" t="s">
        <v>3834</v>
      </c>
      <c r="E6058">
        <v>5</v>
      </c>
      <c r="F6058" t="s">
        <v>3879</v>
      </c>
      <c r="G6058">
        <v>4</v>
      </c>
      <c r="H6058" t="s">
        <v>3880</v>
      </c>
      <c r="I6058">
        <v>20</v>
      </c>
      <c r="J6058" t="s">
        <v>36</v>
      </c>
      <c r="K6058" t="s">
        <v>3833</v>
      </c>
      <c r="L6058" t="s">
        <v>3909</v>
      </c>
    </row>
    <row r="6059" spans="1:12" x14ac:dyDescent="0.35">
      <c r="A6059" t="s">
        <v>8268</v>
      </c>
      <c r="B6059" t="s">
        <v>42</v>
      </c>
      <c r="C6059" t="s">
        <v>42</v>
      </c>
      <c r="D6059" t="s">
        <v>3827</v>
      </c>
      <c r="E6059">
        <v>3</v>
      </c>
      <c r="F6059" t="s">
        <v>3849</v>
      </c>
      <c r="G6059">
        <v>5</v>
      </c>
      <c r="H6059" t="s">
        <v>3835</v>
      </c>
      <c r="I6059">
        <v>15</v>
      </c>
      <c r="J6059" t="s">
        <v>16</v>
      </c>
      <c r="K6059" t="s">
        <v>17</v>
      </c>
      <c r="L6059" t="s">
        <v>3830</v>
      </c>
    </row>
    <row r="6060" spans="1:12" x14ac:dyDescent="0.35">
      <c r="A6060" t="s">
        <v>8269</v>
      </c>
      <c r="B6060" t="s">
        <v>50</v>
      </c>
      <c r="C6060" t="s">
        <v>50</v>
      </c>
      <c r="D6060" t="s">
        <v>3834</v>
      </c>
      <c r="E6060">
        <v>5</v>
      </c>
      <c r="F6060" t="s">
        <v>3828</v>
      </c>
      <c r="G6060">
        <v>3</v>
      </c>
      <c r="H6060" t="s">
        <v>3835</v>
      </c>
      <c r="I6060">
        <v>15</v>
      </c>
      <c r="J6060" t="s">
        <v>16</v>
      </c>
      <c r="K6060" t="s">
        <v>3833</v>
      </c>
      <c r="L6060" t="s">
        <v>4038</v>
      </c>
    </row>
    <row r="6061" spans="1:12" x14ac:dyDescent="0.35">
      <c r="A6061" t="s">
        <v>2356</v>
      </c>
      <c r="B6061" t="s">
        <v>58</v>
      </c>
      <c r="C6061" t="s">
        <v>58</v>
      </c>
      <c r="D6061" t="s">
        <v>3834</v>
      </c>
      <c r="E6061">
        <v>5</v>
      </c>
      <c r="F6061" t="s">
        <v>3830</v>
      </c>
      <c r="G6061">
        <v>4</v>
      </c>
      <c r="H6061" t="s">
        <v>3880</v>
      </c>
      <c r="I6061">
        <v>20</v>
      </c>
      <c r="J6061" t="s">
        <v>36</v>
      </c>
      <c r="K6061" t="s">
        <v>26</v>
      </c>
      <c r="L6061" t="s">
        <v>3975</v>
      </c>
    </row>
    <row r="6062" spans="1:12" x14ac:dyDescent="0.35">
      <c r="A6062" t="s">
        <v>8270</v>
      </c>
      <c r="B6062" t="s">
        <v>58</v>
      </c>
      <c r="C6062" t="s">
        <v>58</v>
      </c>
      <c r="D6062" t="s">
        <v>3858</v>
      </c>
      <c r="E6062">
        <v>1</v>
      </c>
      <c r="F6062" t="s">
        <v>3879</v>
      </c>
      <c r="G6062">
        <v>4</v>
      </c>
      <c r="H6062" t="s">
        <v>3879</v>
      </c>
      <c r="I6062">
        <v>4</v>
      </c>
      <c r="J6062" t="s">
        <v>3833</v>
      </c>
      <c r="K6062" t="s">
        <v>17</v>
      </c>
      <c r="L6062" t="s">
        <v>4066</v>
      </c>
    </row>
    <row r="6063" spans="1:12" x14ac:dyDescent="0.35">
      <c r="A6063" t="s">
        <v>2357</v>
      </c>
      <c r="B6063" t="s">
        <v>42</v>
      </c>
      <c r="C6063" t="s">
        <v>42</v>
      </c>
      <c r="D6063" t="s">
        <v>3834</v>
      </c>
      <c r="E6063">
        <v>5</v>
      </c>
      <c r="F6063" t="s">
        <v>3849</v>
      </c>
      <c r="G6063">
        <v>5</v>
      </c>
      <c r="H6063" t="s">
        <v>3855</v>
      </c>
      <c r="I6063">
        <v>25</v>
      </c>
      <c r="J6063" t="s">
        <v>25</v>
      </c>
      <c r="K6063" t="s">
        <v>26</v>
      </c>
      <c r="L6063" t="s">
        <v>5476</v>
      </c>
    </row>
    <row r="6064" spans="1:12" x14ac:dyDescent="0.35">
      <c r="A6064" t="s">
        <v>2358</v>
      </c>
      <c r="B6064" t="s">
        <v>50</v>
      </c>
      <c r="C6064" t="s">
        <v>50</v>
      </c>
      <c r="D6064" t="s">
        <v>3838</v>
      </c>
      <c r="E6064">
        <v>2</v>
      </c>
      <c r="F6064" t="s">
        <v>3828</v>
      </c>
      <c r="G6064">
        <v>3</v>
      </c>
      <c r="H6064" t="s">
        <v>3902</v>
      </c>
      <c r="I6064">
        <v>6</v>
      </c>
      <c r="J6064" t="s">
        <v>16</v>
      </c>
      <c r="K6064" t="s">
        <v>17</v>
      </c>
      <c r="L6064" t="s">
        <v>3886</v>
      </c>
    </row>
    <row r="6065" spans="1:12" x14ac:dyDescent="0.35">
      <c r="A6065" t="s">
        <v>2359</v>
      </c>
      <c r="B6065" t="s">
        <v>24</v>
      </c>
      <c r="C6065" t="s">
        <v>24</v>
      </c>
      <c r="D6065" t="s">
        <v>3851</v>
      </c>
      <c r="E6065">
        <v>4</v>
      </c>
      <c r="F6065" t="s">
        <v>3828</v>
      </c>
      <c r="G6065">
        <v>3</v>
      </c>
      <c r="H6065" t="s">
        <v>3852</v>
      </c>
      <c r="I6065">
        <v>12</v>
      </c>
      <c r="J6065" t="s">
        <v>16</v>
      </c>
      <c r="K6065" t="s">
        <v>26</v>
      </c>
      <c r="L6065" t="s">
        <v>3909</v>
      </c>
    </row>
    <row r="6066" spans="1:12" x14ac:dyDescent="0.35">
      <c r="A6066" t="s">
        <v>8271</v>
      </c>
      <c r="B6066" t="s">
        <v>84</v>
      </c>
      <c r="C6066" t="s">
        <v>84</v>
      </c>
      <c r="D6066" t="s">
        <v>3834</v>
      </c>
      <c r="E6066">
        <v>5</v>
      </c>
      <c r="F6066" t="s">
        <v>3839</v>
      </c>
      <c r="G6066">
        <v>1.5</v>
      </c>
      <c r="H6066" t="s">
        <v>3899</v>
      </c>
      <c r="I6066">
        <v>7.5</v>
      </c>
      <c r="J6066" t="s">
        <v>25</v>
      </c>
      <c r="K6066" t="s">
        <v>3833</v>
      </c>
      <c r="L6066" t="s">
        <v>4342</v>
      </c>
    </row>
    <row r="6067" spans="1:12" x14ac:dyDescent="0.35">
      <c r="A6067" t="s">
        <v>8272</v>
      </c>
      <c r="B6067" t="s">
        <v>84</v>
      </c>
      <c r="C6067" t="s">
        <v>84</v>
      </c>
      <c r="D6067" t="s">
        <v>3851</v>
      </c>
      <c r="E6067">
        <v>4</v>
      </c>
      <c r="F6067" t="s">
        <v>3839</v>
      </c>
      <c r="G6067">
        <v>1.5</v>
      </c>
      <c r="H6067" t="s">
        <v>3902</v>
      </c>
      <c r="I6067">
        <v>6</v>
      </c>
      <c r="J6067" t="s">
        <v>3833</v>
      </c>
      <c r="K6067" t="s">
        <v>26</v>
      </c>
      <c r="L6067" t="s">
        <v>3936</v>
      </c>
    </row>
    <row r="6068" spans="1:12" x14ac:dyDescent="0.35">
      <c r="A6068" t="s">
        <v>8273</v>
      </c>
      <c r="B6068" t="s">
        <v>47</v>
      </c>
      <c r="C6068" t="s">
        <v>47</v>
      </c>
      <c r="D6068" t="s">
        <v>3833</v>
      </c>
      <c r="E6068">
        <v>3</v>
      </c>
      <c r="F6068" t="s">
        <v>3879</v>
      </c>
      <c r="G6068">
        <v>4</v>
      </c>
      <c r="H6068" t="s">
        <v>3852</v>
      </c>
      <c r="I6068">
        <v>12</v>
      </c>
      <c r="J6068" t="s">
        <v>16</v>
      </c>
      <c r="K6068" t="s">
        <v>3833</v>
      </c>
      <c r="L6068" t="s">
        <v>4331</v>
      </c>
    </row>
    <row r="6069" spans="1:12" x14ac:dyDescent="0.35">
      <c r="A6069" t="s">
        <v>8274</v>
      </c>
      <c r="B6069" t="s">
        <v>15</v>
      </c>
      <c r="C6069" t="s">
        <v>15</v>
      </c>
      <c r="D6069" t="s">
        <v>3851</v>
      </c>
      <c r="E6069">
        <v>4</v>
      </c>
      <c r="F6069" t="s">
        <v>3842</v>
      </c>
      <c r="G6069">
        <v>2</v>
      </c>
      <c r="H6069" t="s">
        <v>3883</v>
      </c>
      <c r="I6069">
        <v>8</v>
      </c>
      <c r="J6069" t="s">
        <v>25</v>
      </c>
      <c r="K6069" t="s">
        <v>3833</v>
      </c>
      <c r="L6069" t="s">
        <v>4111</v>
      </c>
    </row>
    <row r="6070" spans="1:12" x14ac:dyDescent="0.35">
      <c r="A6070" t="s">
        <v>8275</v>
      </c>
      <c r="B6070" t="s">
        <v>42</v>
      </c>
      <c r="C6070" t="s">
        <v>42</v>
      </c>
      <c r="D6070" t="s">
        <v>3838</v>
      </c>
      <c r="E6070">
        <v>2</v>
      </c>
      <c r="F6070" t="s">
        <v>3849</v>
      </c>
      <c r="G6070">
        <v>5</v>
      </c>
      <c r="H6070" t="s">
        <v>3843</v>
      </c>
      <c r="I6070">
        <v>10</v>
      </c>
      <c r="J6070" t="s">
        <v>16</v>
      </c>
      <c r="K6070" t="s">
        <v>3833</v>
      </c>
      <c r="L6070" t="s">
        <v>3987</v>
      </c>
    </row>
    <row r="6071" spans="1:12" x14ac:dyDescent="0.35">
      <c r="A6071" t="s">
        <v>8276</v>
      </c>
      <c r="B6071" t="s">
        <v>84</v>
      </c>
      <c r="C6071" t="s">
        <v>84</v>
      </c>
      <c r="D6071" t="s">
        <v>3851</v>
      </c>
      <c r="E6071">
        <v>4</v>
      </c>
      <c r="F6071" t="s">
        <v>3830</v>
      </c>
      <c r="G6071">
        <v>1.5</v>
      </c>
      <c r="H6071" t="s">
        <v>3902</v>
      </c>
      <c r="I6071">
        <v>6</v>
      </c>
      <c r="J6071" t="s">
        <v>36</v>
      </c>
      <c r="K6071" t="s">
        <v>3833</v>
      </c>
      <c r="L6071" t="s">
        <v>4400</v>
      </c>
    </row>
    <row r="6072" spans="1:12" x14ac:dyDescent="0.35">
      <c r="A6072" t="s">
        <v>8277</v>
      </c>
      <c r="B6072" t="s">
        <v>84</v>
      </c>
      <c r="C6072" t="s">
        <v>84</v>
      </c>
      <c r="D6072" t="s">
        <v>3827</v>
      </c>
      <c r="E6072">
        <v>3</v>
      </c>
      <c r="F6072" t="s">
        <v>3839</v>
      </c>
      <c r="G6072">
        <v>1.5</v>
      </c>
      <c r="H6072" t="s">
        <v>4060</v>
      </c>
      <c r="I6072">
        <v>4.5</v>
      </c>
      <c r="J6072" t="s">
        <v>3833</v>
      </c>
      <c r="K6072" t="s">
        <v>17</v>
      </c>
      <c r="L6072" t="s">
        <v>4091</v>
      </c>
    </row>
    <row r="6073" spans="1:12" x14ac:dyDescent="0.35">
      <c r="A6073" t="s">
        <v>2360</v>
      </c>
      <c r="B6073" t="s">
        <v>42</v>
      </c>
      <c r="C6073" t="s">
        <v>42</v>
      </c>
      <c r="D6073" t="s">
        <v>3838</v>
      </c>
      <c r="E6073">
        <v>2</v>
      </c>
      <c r="F6073" t="s">
        <v>3849</v>
      </c>
      <c r="G6073">
        <v>5</v>
      </c>
      <c r="H6073" t="s">
        <v>3843</v>
      </c>
      <c r="I6073">
        <v>10</v>
      </c>
      <c r="J6073" t="s">
        <v>16</v>
      </c>
      <c r="K6073" t="s">
        <v>26</v>
      </c>
      <c r="L6073" t="s">
        <v>4211</v>
      </c>
    </row>
    <row r="6074" spans="1:12" x14ac:dyDescent="0.35">
      <c r="A6074" t="s">
        <v>2361</v>
      </c>
      <c r="B6074" t="s">
        <v>50</v>
      </c>
      <c r="C6074" t="s">
        <v>50</v>
      </c>
      <c r="D6074" t="s">
        <v>3834</v>
      </c>
      <c r="E6074">
        <v>5</v>
      </c>
      <c r="F6074" t="s">
        <v>3828</v>
      </c>
      <c r="G6074">
        <v>3</v>
      </c>
      <c r="H6074" t="s">
        <v>3835</v>
      </c>
      <c r="I6074">
        <v>15</v>
      </c>
      <c r="J6074" t="s">
        <v>36</v>
      </c>
      <c r="K6074" t="s">
        <v>26</v>
      </c>
      <c r="L6074" t="s">
        <v>4046</v>
      </c>
    </row>
    <row r="6075" spans="1:12" x14ac:dyDescent="0.35">
      <c r="A6075" t="s">
        <v>2362</v>
      </c>
      <c r="B6075" t="s">
        <v>24</v>
      </c>
      <c r="C6075" t="s">
        <v>24</v>
      </c>
      <c r="D6075" t="s">
        <v>3851</v>
      </c>
      <c r="E6075">
        <v>4</v>
      </c>
      <c r="F6075" t="s">
        <v>3828</v>
      </c>
      <c r="G6075">
        <v>3</v>
      </c>
      <c r="H6075" t="s">
        <v>3852</v>
      </c>
      <c r="I6075">
        <v>12</v>
      </c>
      <c r="J6075" t="s">
        <v>25</v>
      </c>
      <c r="K6075" t="s">
        <v>26</v>
      </c>
      <c r="L6075" t="s">
        <v>4750</v>
      </c>
    </row>
    <row r="6076" spans="1:12" x14ac:dyDescent="0.35">
      <c r="A6076" t="s">
        <v>8278</v>
      </c>
      <c r="B6076" t="s">
        <v>58</v>
      </c>
      <c r="C6076" t="s">
        <v>58</v>
      </c>
      <c r="D6076" t="s">
        <v>3827</v>
      </c>
      <c r="E6076">
        <v>3</v>
      </c>
      <c r="F6076" t="s">
        <v>3879</v>
      </c>
      <c r="G6076">
        <v>4</v>
      </c>
      <c r="H6076" t="s">
        <v>3852</v>
      </c>
      <c r="I6076">
        <v>12</v>
      </c>
      <c r="J6076" t="s">
        <v>25</v>
      </c>
      <c r="K6076" t="s">
        <v>3833</v>
      </c>
      <c r="L6076" t="s">
        <v>5219</v>
      </c>
    </row>
    <row r="6077" spans="1:12" x14ac:dyDescent="0.35">
      <c r="A6077" t="s">
        <v>2363</v>
      </c>
      <c r="B6077" t="s">
        <v>24</v>
      </c>
      <c r="C6077" t="s">
        <v>24</v>
      </c>
      <c r="D6077" t="s">
        <v>3851</v>
      </c>
      <c r="E6077">
        <v>4</v>
      </c>
      <c r="F6077" t="s">
        <v>3828</v>
      </c>
      <c r="G6077">
        <v>3</v>
      </c>
      <c r="H6077" t="s">
        <v>3852</v>
      </c>
      <c r="I6077">
        <v>12</v>
      </c>
      <c r="J6077" t="s">
        <v>16</v>
      </c>
      <c r="K6077" t="s">
        <v>17</v>
      </c>
      <c r="L6077" t="s">
        <v>4823</v>
      </c>
    </row>
    <row r="6078" spans="1:12" x14ac:dyDescent="0.35">
      <c r="A6078" t="s">
        <v>8279</v>
      </c>
      <c r="B6078" t="s">
        <v>24</v>
      </c>
      <c r="C6078" t="s">
        <v>24</v>
      </c>
      <c r="D6078" t="s">
        <v>3827</v>
      </c>
      <c r="E6078">
        <v>3</v>
      </c>
      <c r="F6078" t="s">
        <v>3828</v>
      </c>
      <c r="G6078">
        <v>3</v>
      </c>
      <c r="H6078" t="s">
        <v>3829</v>
      </c>
      <c r="I6078">
        <v>9</v>
      </c>
      <c r="J6078" t="s">
        <v>36</v>
      </c>
      <c r="K6078" t="s">
        <v>3833</v>
      </c>
      <c r="L6078" t="s">
        <v>3888</v>
      </c>
    </row>
    <row r="6079" spans="1:12" x14ac:dyDescent="0.35">
      <c r="A6079" t="s">
        <v>8280</v>
      </c>
      <c r="B6079" t="s">
        <v>58</v>
      </c>
      <c r="C6079" t="s">
        <v>58</v>
      </c>
      <c r="D6079" t="s">
        <v>3827</v>
      </c>
      <c r="E6079">
        <v>3</v>
      </c>
      <c r="F6079" t="s">
        <v>3879</v>
      </c>
      <c r="G6079">
        <v>4</v>
      </c>
      <c r="H6079" t="s">
        <v>3833</v>
      </c>
      <c r="I6079">
        <v>12</v>
      </c>
      <c r="J6079" t="s">
        <v>3833</v>
      </c>
      <c r="K6079" t="s">
        <v>26</v>
      </c>
      <c r="L6079" t="s">
        <v>4061</v>
      </c>
    </row>
    <row r="6080" spans="1:12" x14ac:dyDescent="0.35">
      <c r="A6080" t="s">
        <v>8281</v>
      </c>
      <c r="B6080" t="s">
        <v>84</v>
      </c>
      <c r="C6080" t="s">
        <v>84</v>
      </c>
      <c r="D6080" t="s">
        <v>3834</v>
      </c>
      <c r="E6080">
        <v>5</v>
      </c>
      <c r="F6080" t="s">
        <v>3839</v>
      </c>
      <c r="G6080">
        <v>1.5</v>
      </c>
      <c r="H6080" t="s">
        <v>3899</v>
      </c>
      <c r="I6080">
        <v>7.5</v>
      </c>
      <c r="J6080" t="s">
        <v>3833</v>
      </c>
      <c r="K6080" t="s">
        <v>17</v>
      </c>
      <c r="L6080" t="s">
        <v>3978</v>
      </c>
    </row>
    <row r="6081" spans="1:12" x14ac:dyDescent="0.35">
      <c r="A6081" t="s">
        <v>2364</v>
      </c>
      <c r="B6081" t="s">
        <v>24</v>
      </c>
      <c r="C6081" t="s">
        <v>24</v>
      </c>
      <c r="D6081" t="s">
        <v>3851</v>
      </c>
      <c r="E6081">
        <v>4</v>
      </c>
      <c r="F6081" t="s">
        <v>3833</v>
      </c>
      <c r="G6081">
        <v>3</v>
      </c>
      <c r="H6081" t="s">
        <v>3852</v>
      </c>
      <c r="I6081">
        <v>12</v>
      </c>
      <c r="J6081" t="s">
        <v>16</v>
      </c>
      <c r="K6081" t="s">
        <v>17</v>
      </c>
      <c r="L6081" t="s">
        <v>3856</v>
      </c>
    </row>
    <row r="6082" spans="1:12" x14ac:dyDescent="0.35">
      <c r="A6082" t="s">
        <v>2365</v>
      </c>
      <c r="B6082" t="s">
        <v>42</v>
      </c>
      <c r="C6082" t="s">
        <v>42</v>
      </c>
      <c r="D6082" t="s">
        <v>3834</v>
      </c>
      <c r="E6082">
        <v>5</v>
      </c>
      <c r="F6082" t="s">
        <v>3830</v>
      </c>
      <c r="G6082">
        <v>5</v>
      </c>
      <c r="H6082" t="s">
        <v>3855</v>
      </c>
      <c r="I6082">
        <v>25</v>
      </c>
      <c r="J6082" t="s">
        <v>16</v>
      </c>
      <c r="K6082" t="s">
        <v>17</v>
      </c>
      <c r="L6082" t="s">
        <v>4763</v>
      </c>
    </row>
    <row r="6083" spans="1:12" x14ac:dyDescent="0.35">
      <c r="A6083" t="s">
        <v>8282</v>
      </c>
      <c r="B6083" t="s">
        <v>84</v>
      </c>
      <c r="C6083" t="s">
        <v>84</v>
      </c>
      <c r="D6083" t="s">
        <v>3851</v>
      </c>
      <c r="E6083">
        <v>4</v>
      </c>
      <c r="F6083" t="s">
        <v>3839</v>
      </c>
      <c r="G6083">
        <v>1.5</v>
      </c>
      <c r="H6083" t="s">
        <v>3902</v>
      </c>
      <c r="I6083">
        <v>6</v>
      </c>
      <c r="J6083" t="s">
        <v>25</v>
      </c>
      <c r="K6083" t="s">
        <v>3833</v>
      </c>
      <c r="L6083" t="s">
        <v>4038</v>
      </c>
    </row>
    <row r="6084" spans="1:12" x14ac:dyDescent="0.35">
      <c r="A6084" t="s">
        <v>2366</v>
      </c>
      <c r="B6084" t="s">
        <v>15</v>
      </c>
      <c r="C6084" t="s">
        <v>15</v>
      </c>
      <c r="D6084" t="s">
        <v>3858</v>
      </c>
      <c r="E6084">
        <v>1</v>
      </c>
      <c r="F6084" t="s">
        <v>3842</v>
      </c>
      <c r="G6084">
        <v>2</v>
      </c>
      <c r="H6084" t="s">
        <v>3842</v>
      </c>
      <c r="I6084">
        <v>2</v>
      </c>
      <c r="J6084" t="s">
        <v>16</v>
      </c>
      <c r="K6084" t="s">
        <v>26</v>
      </c>
      <c r="L6084" t="s">
        <v>4460</v>
      </c>
    </row>
    <row r="6085" spans="1:12" x14ac:dyDescent="0.35">
      <c r="A6085" t="s">
        <v>8283</v>
      </c>
      <c r="B6085" t="s">
        <v>31</v>
      </c>
      <c r="C6085" t="s">
        <v>31</v>
      </c>
      <c r="D6085" t="s">
        <v>3851</v>
      </c>
      <c r="E6085">
        <v>4</v>
      </c>
      <c r="F6085" t="s">
        <v>3846</v>
      </c>
      <c r="G6085">
        <v>1</v>
      </c>
      <c r="H6085" t="s">
        <v>3879</v>
      </c>
      <c r="I6085">
        <v>4</v>
      </c>
      <c r="J6085" t="s">
        <v>25</v>
      </c>
      <c r="K6085" t="s">
        <v>3833</v>
      </c>
      <c r="L6085" t="s">
        <v>4138</v>
      </c>
    </row>
    <row r="6086" spans="1:12" x14ac:dyDescent="0.35">
      <c r="A6086" t="s">
        <v>8284</v>
      </c>
      <c r="B6086" t="s">
        <v>84</v>
      </c>
      <c r="C6086" t="s">
        <v>84</v>
      </c>
      <c r="D6086" t="s">
        <v>3834</v>
      </c>
      <c r="E6086">
        <v>5</v>
      </c>
      <c r="F6086" t="s">
        <v>3839</v>
      </c>
      <c r="G6086">
        <v>1.5</v>
      </c>
      <c r="H6086" t="s">
        <v>3899</v>
      </c>
      <c r="I6086">
        <v>7.5</v>
      </c>
      <c r="J6086" t="s">
        <v>3833</v>
      </c>
      <c r="K6086" t="s">
        <v>17</v>
      </c>
      <c r="L6086" t="s">
        <v>4688</v>
      </c>
    </row>
    <row r="6087" spans="1:12" x14ac:dyDescent="0.35">
      <c r="A6087" t="s">
        <v>8285</v>
      </c>
      <c r="B6087" t="s">
        <v>31</v>
      </c>
      <c r="C6087" t="s">
        <v>31</v>
      </c>
      <c r="D6087" t="s">
        <v>3851</v>
      </c>
      <c r="E6087">
        <v>4</v>
      </c>
      <c r="F6087" t="s">
        <v>3833</v>
      </c>
      <c r="G6087">
        <v>1</v>
      </c>
      <c r="H6087" t="s">
        <v>3879</v>
      </c>
      <c r="I6087">
        <v>4</v>
      </c>
      <c r="J6087" t="s">
        <v>16</v>
      </c>
      <c r="K6087" t="s">
        <v>26</v>
      </c>
      <c r="L6087" t="s">
        <v>3825</v>
      </c>
    </row>
    <row r="6088" spans="1:12" x14ac:dyDescent="0.35">
      <c r="A6088" t="s">
        <v>2367</v>
      </c>
      <c r="B6088" t="s">
        <v>58</v>
      </c>
      <c r="C6088" t="s">
        <v>58</v>
      </c>
      <c r="D6088" t="s">
        <v>3858</v>
      </c>
      <c r="E6088">
        <v>1</v>
      </c>
      <c r="F6088" t="s">
        <v>3879</v>
      </c>
      <c r="G6088">
        <v>4</v>
      </c>
      <c r="H6088" t="s">
        <v>3879</v>
      </c>
      <c r="I6088">
        <v>4</v>
      </c>
      <c r="J6088" t="s">
        <v>36</v>
      </c>
      <c r="K6088" t="s">
        <v>17</v>
      </c>
      <c r="L6088" t="s">
        <v>4055</v>
      </c>
    </row>
    <row r="6089" spans="1:12" x14ac:dyDescent="0.35">
      <c r="A6089" t="s">
        <v>4618</v>
      </c>
      <c r="B6089" t="s">
        <v>3833</v>
      </c>
      <c r="C6089" t="s">
        <v>3826</v>
      </c>
      <c r="D6089" t="s">
        <v>3827</v>
      </c>
      <c r="E6089">
        <v>3</v>
      </c>
      <c r="F6089" t="s">
        <v>3879</v>
      </c>
      <c r="G6089">
        <v>4</v>
      </c>
      <c r="H6089" t="s">
        <v>3852</v>
      </c>
      <c r="I6089">
        <v>12</v>
      </c>
      <c r="J6089" t="s">
        <v>3825</v>
      </c>
      <c r="K6089" t="s">
        <v>3830</v>
      </c>
      <c r="L6089" t="s">
        <v>4497</v>
      </c>
    </row>
    <row r="6090" spans="1:12" x14ac:dyDescent="0.35">
      <c r="A6090" t="s">
        <v>2368</v>
      </c>
      <c r="B6090" t="s">
        <v>15</v>
      </c>
      <c r="C6090" t="s">
        <v>15</v>
      </c>
      <c r="D6090" t="s">
        <v>3851</v>
      </c>
      <c r="E6090">
        <v>4</v>
      </c>
      <c r="F6090" t="s">
        <v>3830</v>
      </c>
      <c r="G6090">
        <v>2</v>
      </c>
      <c r="H6090" t="s">
        <v>3883</v>
      </c>
      <c r="I6090">
        <v>8</v>
      </c>
      <c r="J6090" t="s">
        <v>16</v>
      </c>
      <c r="K6090" t="s">
        <v>17</v>
      </c>
      <c r="L6090" t="s">
        <v>4138</v>
      </c>
    </row>
    <row r="6091" spans="1:12" x14ac:dyDescent="0.35">
      <c r="A6091" t="s">
        <v>2369</v>
      </c>
      <c r="B6091" t="s">
        <v>84</v>
      </c>
      <c r="C6091" t="s">
        <v>84</v>
      </c>
      <c r="D6091" t="s">
        <v>3851</v>
      </c>
      <c r="E6091">
        <v>4</v>
      </c>
      <c r="F6091" t="s">
        <v>3839</v>
      </c>
      <c r="G6091">
        <v>1.5</v>
      </c>
      <c r="H6091" t="s">
        <v>3902</v>
      </c>
      <c r="I6091">
        <v>6</v>
      </c>
      <c r="J6091" t="s">
        <v>36</v>
      </c>
      <c r="K6091" t="s">
        <v>17</v>
      </c>
      <c r="L6091" t="s">
        <v>4362</v>
      </c>
    </row>
    <row r="6092" spans="1:12" x14ac:dyDescent="0.35">
      <c r="A6092" t="s">
        <v>2370</v>
      </c>
      <c r="B6092" t="s">
        <v>24</v>
      </c>
      <c r="C6092" t="s">
        <v>24</v>
      </c>
      <c r="D6092" t="s">
        <v>3858</v>
      </c>
      <c r="E6092">
        <v>1</v>
      </c>
      <c r="F6092" t="s">
        <v>3828</v>
      </c>
      <c r="G6092">
        <v>3</v>
      </c>
      <c r="H6092" t="s">
        <v>3828</v>
      </c>
      <c r="I6092">
        <v>3</v>
      </c>
      <c r="J6092" t="s">
        <v>25</v>
      </c>
      <c r="K6092" t="s">
        <v>26</v>
      </c>
      <c r="L6092" t="s">
        <v>4115</v>
      </c>
    </row>
    <row r="6093" spans="1:12" x14ac:dyDescent="0.35">
      <c r="A6093" t="s">
        <v>2371</v>
      </c>
      <c r="B6093" t="s">
        <v>15</v>
      </c>
      <c r="C6093" t="s">
        <v>15</v>
      </c>
      <c r="D6093" t="s">
        <v>3834</v>
      </c>
      <c r="E6093">
        <v>5</v>
      </c>
      <c r="F6093" t="s">
        <v>3842</v>
      </c>
      <c r="G6093">
        <v>2</v>
      </c>
      <c r="H6093" t="s">
        <v>3843</v>
      </c>
      <c r="I6093">
        <v>10</v>
      </c>
      <c r="J6093" t="s">
        <v>25</v>
      </c>
      <c r="K6093" t="s">
        <v>17</v>
      </c>
      <c r="L6093" t="s">
        <v>4416</v>
      </c>
    </row>
    <row r="6094" spans="1:12" x14ac:dyDescent="0.35">
      <c r="A6094" t="s">
        <v>4619</v>
      </c>
      <c r="B6094" t="s">
        <v>3830</v>
      </c>
      <c r="C6094" t="s">
        <v>3826</v>
      </c>
      <c r="D6094" t="s">
        <v>3838</v>
      </c>
      <c r="E6094">
        <v>2</v>
      </c>
      <c r="F6094" t="s">
        <v>3879</v>
      </c>
      <c r="G6094">
        <v>4</v>
      </c>
      <c r="H6094" t="s">
        <v>3883</v>
      </c>
      <c r="I6094">
        <v>8</v>
      </c>
      <c r="J6094" t="s">
        <v>16</v>
      </c>
      <c r="K6094" t="s">
        <v>26</v>
      </c>
      <c r="L6094" t="s">
        <v>4036</v>
      </c>
    </row>
    <row r="6095" spans="1:12" x14ac:dyDescent="0.35">
      <c r="A6095" t="s">
        <v>2372</v>
      </c>
      <c r="B6095" t="s">
        <v>31</v>
      </c>
      <c r="C6095" t="s">
        <v>31</v>
      </c>
      <c r="D6095" t="s">
        <v>3851</v>
      </c>
      <c r="E6095">
        <v>4</v>
      </c>
      <c r="F6095" t="s">
        <v>3846</v>
      </c>
      <c r="G6095">
        <v>1</v>
      </c>
      <c r="H6095" t="s">
        <v>3879</v>
      </c>
      <c r="I6095">
        <v>4</v>
      </c>
      <c r="J6095" t="s">
        <v>36</v>
      </c>
      <c r="K6095" t="s">
        <v>17</v>
      </c>
      <c r="L6095" t="s">
        <v>4245</v>
      </c>
    </row>
    <row r="6096" spans="1:12" x14ac:dyDescent="0.35">
      <c r="A6096" t="s">
        <v>2373</v>
      </c>
      <c r="B6096" t="s">
        <v>31</v>
      </c>
      <c r="C6096" t="s">
        <v>31</v>
      </c>
      <c r="D6096" t="s">
        <v>3858</v>
      </c>
      <c r="E6096">
        <v>1</v>
      </c>
      <c r="F6096" t="s">
        <v>3846</v>
      </c>
      <c r="G6096">
        <v>1</v>
      </c>
      <c r="H6096" t="s">
        <v>3846</v>
      </c>
      <c r="I6096">
        <v>1</v>
      </c>
      <c r="J6096" t="s">
        <v>36</v>
      </c>
      <c r="K6096" t="s">
        <v>17</v>
      </c>
      <c r="L6096" t="s">
        <v>3963</v>
      </c>
    </row>
    <row r="6097" spans="1:12" x14ac:dyDescent="0.35">
      <c r="A6097" t="s">
        <v>2374</v>
      </c>
      <c r="B6097" t="s">
        <v>24</v>
      </c>
      <c r="C6097" t="s">
        <v>24</v>
      </c>
      <c r="D6097" t="s">
        <v>3851</v>
      </c>
      <c r="E6097">
        <v>4</v>
      </c>
      <c r="F6097" t="s">
        <v>3828</v>
      </c>
      <c r="G6097">
        <v>3</v>
      </c>
      <c r="H6097" t="s">
        <v>3852</v>
      </c>
      <c r="I6097">
        <v>12</v>
      </c>
      <c r="J6097" t="s">
        <v>36</v>
      </c>
      <c r="K6097" t="s">
        <v>26</v>
      </c>
      <c r="L6097" t="s">
        <v>3914</v>
      </c>
    </row>
    <row r="6098" spans="1:12" x14ac:dyDescent="0.35">
      <c r="A6098" t="s">
        <v>8286</v>
      </c>
      <c r="B6098" t="s">
        <v>24</v>
      </c>
      <c r="C6098" t="s">
        <v>24</v>
      </c>
      <c r="D6098" t="s">
        <v>3827</v>
      </c>
      <c r="E6098">
        <v>3</v>
      </c>
      <c r="F6098" t="s">
        <v>3828</v>
      </c>
      <c r="G6098">
        <v>3</v>
      </c>
      <c r="H6098" t="s">
        <v>3829</v>
      </c>
      <c r="I6098">
        <v>9</v>
      </c>
      <c r="J6098" t="s">
        <v>3833</v>
      </c>
      <c r="K6098" t="s">
        <v>3830</v>
      </c>
      <c r="L6098" t="s">
        <v>4059</v>
      </c>
    </row>
    <row r="6099" spans="1:12" x14ac:dyDescent="0.35">
      <c r="A6099" t="s">
        <v>8287</v>
      </c>
      <c r="B6099" t="s">
        <v>42</v>
      </c>
      <c r="C6099" t="s">
        <v>42</v>
      </c>
      <c r="D6099" t="s">
        <v>3858</v>
      </c>
      <c r="E6099">
        <v>1</v>
      </c>
      <c r="F6099" t="s">
        <v>3849</v>
      </c>
      <c r="G6099">
        <v>5</v>
      </c>
      <c r="H6099" t="s">
        <v>3849</v>
      </c>
      <c r="I6099">
        <v>5</v>
      </c>
      <c r="J6099" t="s">
        <v>25</v>
      </c>
      <c r="K6099" t="s">
        <v>3833</v>
      </c>
      <c r="L6099" t="s">
        <v>4738</v>
      </c>
    </row>
    <row r="6100" spans="1:12" x14ac:dyDescent="0.35">
      <c r="A6100" t="s">
        <v>2375</v>
      </c>
      <c r="B6100" t="s">
        <v>42</v>
      </c>
      <c r="C6100" t="s">
        <v>42</v>
      </c>
      <c r="D6100" t="s">
        <v>3838</v>
      </c>
      <c r="E6100">
        <v>2</v>
      </c>
      <c r="F6100" t="s">
        <v>3849</v>
      </c>
      <c r="G6100">
        <v>5</v>
      </c>
      <c r="H6100" t="s">
        <v>3843</v>
      </c>
      <c r="I6100">
        <v>10</v>
      </c>
      <c r="J6100" t="s">
        <v>16</v>
      </c>
      <c r="K6100" t="s">
        <v>26</v>
      </c>
      <c r="L6100" t="s">
        <v>4145</v>
      </c>
    </row>
    <row r="6101" spans="1:12" x14ac:dyDescent="0.35">
      <c r="A6101" t="s">
        <v>8288</v>
      </c>
      <c r="B6101" t="s">
        <v>24</v>
      </c>
      <c r="C6101" t="s">
        <v>24</v>
      </c>
      <c r="D6101" t="s">
        <v>3838</v>
      </c>
      <c r="E6101">
        <v>2</v>
      </c>
      <c r="F6101" t="s">
        <v>3828</v>
      </c>
      <c r="G6101">
        <v>3</v>
      </c>
      <c r="H6101" t="s">
        <v>3902</v>
      </c>
      <c r="I6101">
        <v>6</v>
      </c>
      <c r="J6101" t="s">
        <v>16</v>
      </c>
      <c r="K6101" t="s">
        <v>3833</v>
      </c>
      <c r="L6101" t="s">
        <v>4062</v>
      </c>
    </row>
    <row r="6102" spans="1:12" x14ac:dyDescent="0.35">
      <c r="A6102" t="s">
        <v>8289</v>
      </c>
      <c r="B6102" t="s">
        <v>47</v>
      </c>
      <c r="C6102" t="s">
        <v>47</v>
      </c>
      <c r="D6102" t="s">
        <v>3830</v>
      </c>
      <c r="E6102">
        <v>4</v>
      </c>
      <c r="F6102" t="s">
        <v>3879</v>
      </c>
      <c r="G6102">
        <v>4</v>
      </c>
      <c r="H6102" t="s">
        <v>3874</v>
      </c>
      <c r="I6102">
        <v>16</v>
      </c>
      <c r="J6102" t="s">
        <v>3830</v>
      </c>
      <c r="K6102" t="s">
        <v>3833</v>
      </c>
      <c r="L6102" t="s">
        <v>4816</v>
      </c>
    </row>
    <row r="6103" spans="1:12" x14ac:dyDescent="0.35">
      <c r="A6103" t="s">
        <v>8290</v>
      </c>
      <c r="B6103" t="s">
        <v>15</v>
      </c>
      <c r="C6103" t="s">
        <v>15</v>
      </c>
      <c r="D6103" t="s">
        <v>3827</v>
      </c>
      <c r="E6103">
        <v>3</v>
      </c>
      <c r="F6103" t="s">
        <v>3842</v>
      </c>
      <c r="G6103">
        <v>2</v>
      </c>
      <c r="H6103" t="s">
        <v>3902</v>
      </c>
      <c r="I6103">
        <v>6</v>
      </c>
      <c r="J6103" t="s">
        <v>3825</v>
      </c>
      <c r="K6103" t="s">
        <v>3833</v>
      </c>
      <c r="L6103" t="s">
        <v>4042</v>
      </c>
    </row>
    <row r="6104" spans="1:12" x14ac:dyDescent="0.35">
      <c r="A6104" t="s">
        <v>2376</v>
      </c>
      <c r="B6104" t="s">
        <v>24</v>
      </c>
      <c r="C6104" t="s">
        <v>24</v>
      </c>
      <c r="D6104" t="s">
        <v>3834</v>
      </c>
      <c r="E6104">
        <v>5</v>
      </c>
      <c r="F6104" t="s">
        <v>3828</v>
      </c>
      <c r="G6104">
        <v>3</v>
      </c>
      <c r="H6104" t="s">
        <v>3835</v>
      </c>
      <c r="I6104">
        <v>15</v>
      </c>
      <c r="J6104" t="s">
        <v>25</v>
      </c>
      <c r="K6104" t="s">
        <v>17</v>
      </c>
      <c r="L6104" t="s">
        <v>3913</v>
      </c>
    </row>
    <row r="6105" spans="1:12" x14ac:dyDescent="0.35">
      <c r="A6105" t="s">
        <v>8291</v>
      </c>
      <c r="B6105" t="s">
        <v>50</v>
      </c>
      <c r="C6105" t="s">
        <v>50</v>
      </c>
      <c r="D6105" t="s">
        <v>3834</v>
      </c>
      <c r="E6105">
        <v>5</v>
      </c>
      <c r="F6105" t="s">
        <v>3828</v>
      </c>
      <c r="G6105">
        <v>3</v>
      </c>
      <c r="H6105" t="s">
        <v>3835</v>
      </c>
      <c r="I6105">
        <v>15</v>
      </c>
      <c r="J6105" t="s">
        <v>3825</v>
      </c>
      <c r="K6105" t="s">
        <v>3830</v>
      </c>
      <c r="L6105" t="s">
        <v>5219</v>
      </c>
    </row>
    <row r="6106" spans="1:12" x14ac:dyDescent="0.35">
      <c r="A6106" t="s">
        <v>8292</v>
      </c>
      <c r="B6106" t="s">
        <v>15</v>
      </c>
      <c r="C6106" t="s">
        <v>15</v>
      </c>
      <c r="D6106" t="s">
        <v>3827</v>
      </c>
      <c r="E6106">
        <v>3</v>
      </c>
      <c r="F6106" t="s">
        <v>3842</v>
      </c>
      <c r="G6106">
        <v>2</v>
      </c>
      <c r="H6106" t="s">
        <v>3902</v>
      </c>
      <c r="I6106">
        <v>6</v>
      </c>
      <c r="J6106" t="s">
        <v>3833</v>
      </c>
      <c r="K6106" t="s">
        <v>26</v>
      </c>
      <c r="L6106" t="s">
        <v>4049</v>
      </c>
    </row>
    <row r="6107" spans="1:12" x14ac:dyDescent="0.35">
      <c r="A6107" t="s">
        <v>8293</v>
      </c>
      <c r="B6107" t="s">
        <v>42</v>
      </c>
      <c r="C6107" t="s">
        <v>42</v>
      </c>
      <c r="D6107" t="s">
        <v>3851</v>
      </c>
      <c r="E6107">
        <v>4</v>
      </c>
      <c r="F6107" t="s">
        <v>3849</v>
      </c>
      <c r="G6107">
        <v>5</v>
      </c>
      <c r="H6107" t="s">
        <v>3880</v>
      </c>
      <c r="I6107">
        <v>20</v>
      </c>
      <c r="J6107" t="s">
        <v>36</v>
      </c>
      <c r="K6107" t="s">
        <v>3833</v>
      </c>
      <c r="L6107" t="s">
        <v>5258</v>
      </c>
    </row>
    <row r="6108" spans="1:12" x14ac:dyDescent="0.35">
      <c r="A6108" t="s">
        <v>8294</v>
      </c>
      <c r="B6108" t="s">
        <v>42</v>
      </c>
      <c r="C6108" t="s">
        <v>42</v>
      </c>
      <c r="D6108" t="s">
        <v>3834</v>
      </c>
      <c r="E6108">
        <v>5</v>
      </c>
      <c r="F6108" t="s">
        <v>3849</v>
      </c>
      <c r="G6108">
        <v>5</v>
      </c>
      <c r="H6108" t="s">
        <v>3855</v>
      </c>
      <c r="I6108">
        <v>25</v>
      </c>
      <c r="J6108" t="s">
        <v>25</v>
      </c>
      <c r="K6108" t="s">
        <v>3833</v>
      </c>
      <c r="L6108" t="s">
        <v>5000</v>
      </c>
    </row>
    <row r="6109" spans="1:12" x14ac:dyDescent="0.35">
      <c r="A6109" t="s">
        <v>2377</v>
      </c>
      <c r="B6109" t="s">
        <v>24</v>
      </c>
      <c r="C6109" t="s">
        <v>24</v>
      </c>
      <c r="D6109" t="s">
        <v>3858</v>
      </c>
      <c r="E6109">
        <v>1</v>
      </c>
      <c r="F6109" t="s">
        <v>3828</v>
      </c>
      <c r="G6109">
        <v>3</v>
      </c>
      <c r="H6109" t="s">
        <v>3828</v>
      </c>
      <c r="I6109">
        <v>3</v>
      </c>
      <c r="J6109" t="s">
        <v>25</v>
      </c>
      <c r="K6109" t="s">
        <v>17</v>
      </c>
      <c r="L6109" t="s">
        <v>4388</v>
      </c>
    </row>
    <row r="6110" spans="1:12" x14ac:dyDescent="0.35">
      <c r="A6110" t="s">
        <v>8295</v>
      </c>
      <c r="B6110" t="s">
        <v>58</v>
      </c>
      <c r="C6110" t="s">
        <v>58</v>
      </c>
      <c r="D6110" t="s">
        <v>3838</v>
      </c>
      <c r="E6110">
        <v>2</v>
      </c>
      <c r="F6110" t="s">
        <v>3879</v>
      </c>
      <c r="G6110">
        <v>4</v>
      </c>
      <c r="H6110" t="s">
        <v>3883</v>
      </c>
      <c r="I6110">
        <v>8</v>
      </c>
      <c r="J6110" t="s">
        <v>25</v>
      </c>
      <c r="K6110" t="s">
        <v>3833</v>
      </c>
      <c r="L6110" t="s">
        <v>5888</v>
      </c>
    </row>
    <row r="6111" spans="1:12" x14ac:dyDescent="0.35">
      <c r="A6111" t="s">
        <v>2378</v>
      </c>
      <c r="B6111" t="s">
        <v>24</v>
      </c>
      <c r="C6111" t="s">
        <v>24</v>
      </c>
      <c r="D6111" t="s">
        <v>3827</v>
      </c>
      <c r="E6111">
        <v>3</v>
      </c>
      <c r="F6111" t="s">
        <v>3828</v>
      </c>
      <c r="G6111">
        <v>3</v>
      </c>
      <c r="H6111" t="s">
        <v>3829</v>
      </c>
      <c r="I6111">
        <v>9</v>
      </c>
      <c r="J6111" t="s">
        <v>16</v>
      </c>
      <c r="K6111" t="s">
        <v>26</v>
      </c>
      <c r="L6111" t="s">
        <v>4112</v>
      </c>
    </row>
    <row r="6112" spans="1:12" x14ac:dyDescent="0.35">
      <c r="A6112" t="s">
        <v>2379</v>
      </c>
      <c r="B6112" t="s">
        <v>47</v>
      </c>
      <c r="C6112" t="s">
        <v>47</v>
      </c>
      <c r="D6112" t="s">
        <v>3834</v>
      </c>
      <c r="E6112">
        <v>5</v>
      </c>
      <c r="F6112" t="s">
        <v>3879</v>
      </c>
      <c r="G6112">
        <v>4</v>
      </c>
      <c r="H6112" t="s">
        <v>3880</v>
      </c>
      <c r="I6112">
        <v>20</v>
      </c>
      <c r="J6112" t="s">
        <v>36</v>
      </c>
      <c r="K6112" t="s">
        <v>17</v>
      </c>
      <c r="L6112" t="s">
        <v>4011</v>
      </c>
    </row>
    <row r="6113" spans="1:12" x14ac:dyDescent="0.35">
      <c r="A6113" t="s">
        <v>2380</v>
      </c>
      <c r="B6113" t="s">
        <v>42</v>
      </c>
      <c r="C6113" t="s">
        <v>42</v>
      </c>
      <c r="D6113" t="s">
        <v>3834</v>
      </c>
      <c r="E6113">
        <v>5</v>
      </c>
      <c r="F6113" t="s">
        <v>3849</v>
      </c>
      <c r="G6113">
        <v>5</v>
      </c>
      <c r="H6113" t="s">
        <v>3830</v>
      </c>
      <c r="I6113">
        <v>25</v>
      </c>
      <c r="J6113" t="s">
        <v>25</v>
      </c>
      <c r="K6113" t="s">
        <v>17</v>
      </c>
      <c r="L6113" t="s">
        <v>4548</v>
      </c>
    </row>
    <row r="6114" spans="1:12" x14ac:dyDescent="0.35">
      <c r="A6114" t="s">
        <v>2381</v>
      </c>
      <c r="B6114" t="s">
        <v>31</v>
      </c>
      <c r="C6114" t="s">
        <v>31</v>
      </c>
      <c r="D6114" t="s">
        <v>3838</v>
      </c>
      <c r="E6114">
        <v>2</v>
      </c>
      <c r="F6114" t="s">
        <v>3846</v>
      </c>
      <c r="G6114">
        <v>1</v>
      </c>
      <c r="H6114" t="s">
        <v>3842</v>
      </c>
      <c r="I6114">
        <v>2</v>
      </c>
      <c r="J6114" t="s">
        <v>16</v>
      </c>
      <c r="K6114" t="s">
        <v>26</v>
      </c>
      <c r="L6114" t="s">
        <v>4331</v>
      </c>
    </row>
    <row r="6115" spans="1:12" x14ac:dyDescent="0.35">
      <c r="A6115" t="s">
        <v>2382</v>
      </c>
      <c r="B6115" t="s">
        <v>50</v>
      </c>
      <c r="C6115" t="s">
        <v>50</v>
      </c>
      <c r="D6115" t="s">
        <v>3851</v>
      </c>
      <c r="E6115">
        <v>4</v>
      </c>
      <c r="F6115" t="s">
        <v>3828</v>
      </c>
      <c r="G6115">
        <v>3</v>
      </c>
      <c r="H6115" t="s">
        <v>3852</v>
      </c>
      <c r="I6115">
        <v>12</v>
      </c>
      <c r="J6115" t="s">
        <v>16</v>
      </c>
      <c r="K6115" t="s">
        <v>26</v>
      </c>
      <c r="L6115" t="s">
        <v>4251</v>
      </c>
    </row>
    <row r="6116" spans="1:12" x14ac:dyDescent="0.35">
      <c r="A6116" t="s">
        <v>8296</v>
      </c>
      <c r="B6116" t="s">
        <v>84</v>
      </c>
      <c r="C6116" t="s">
        <v>84</v>
      </c>
      <c r="D6116" t="s">
        <v>3827</v>
      </c>
      <c r="E6116">
        <v>3</v>
      </c>
      <c r="F6116" t="s">
        <v>3839</v>
      </c>
      <c r="G6116">
        <v>1.5</v>
      </c>
      <c r="H6116" t="s">
        <v>4060</v>
      </c>
      <c r="I6116">
        <v>4.5</v>
      </c>
      <c r="J6116" t="s">
        <v>16</v>
      </c>
      <c r="K6116" t="s">
        <v>3830</v>
      </c>
      <c r="L6116" t="s">
        <v>4044</v>
      </c>
    </row>
    <row r="6117" spans="1:12" x14ac:dyDescent="0.35">
      <c r="A6117" t="s">
        <v>8297</v>
      </c>
      <c r="B6117" t="s">
        <v>31</v>
      </c>
      <c r="C6117" t="s">
        <v>31</v>
      </c>
      <c r="D6117" t="s">
        <v>3838</v>
      </c>
      <c r="E6117">
        <v>2</v>
      </c>
      <c r="F6117" t="s">
        <v>3846</v>
      </c>
      <c r="G6117">
        <v>1</v>
      </c>
      <c r="H6117" t="s">
        <v>3842</v>
      </c>
      <c r="I6117">
        <v>2</v>
      </c>
      <c r="J6117" t="s">
        <v>3833</v>
      </c>
      <c r="K6117" t="s">
        <v>26</v>
      </c>
      <c r="L6117" t="s">
        <v>4231</v>
      </c>
    </row>
    <row r="6118" spans="1:12" x14ac:dyDescent="0.35">
      <c r="A6118" t="s">
        <v>2383</v>
      </c>
      <c r="B6118" t="s">
        <v>15</v>
      </c>
      <c r="C6118" t="s">
        <v>15</v>
      </c>
      <c r="D6118" t="s">
        <v>3834</v>
      </c>
      <c r="E6118">
        <v>5</v>
      </c>
      <c r="F6118" t="s">
        <v>3842</v>
      </c>
      <c r="G6118">
        <v>2</v>
      </c>
      <c r="H6118" t="s">
        <v>3843</v>
      </c>
      <c r="I6118">
        <v>10</v>
      </c>
      <c r="J6118" t="s">
        <v>36</v>
      </c>
      <c r="K6118" t="s">
        <v>26</v>
      </c>
      <c r="L6118" t="s">
        <v>4422</v>
      </c>
    </row>
    <row r="6119" spans="1:12" x14ac:dyDescent="0.35">
      <c r="A6119" t="s">
        <v>8298</v>
      </c>
      <c r="B6119" t="s">
        <v>50</v>
      </c>
      <c r="C6119" t="s">
        <v>50</v>
      </c>
      <c r="D6119" t="s">
        <v>3827</v>
      </c>
      <c r="E6119">
        <v>3</v>
      </c>
      <c r="F6119" t="s">
        <v>3828</v>
      </c>
      <c r="G6119">
        <v>3</v>
      </c>
      <c r="H6119" t="s">
        <v>3829</v>
      </c>
      <c r="I6119">
        <v>9</v>
      </c>
      <c r="J6119" t="s">
        <v>3833</v>
      </c>
      <c r="K6119" t="s">
        <v>26</v>
      </c>
      <c r="L6119" t="s">
        <v>4262</v>
      </c>
    </row>
    <row r="6120" spans="1:12" x14ac:dyDescent="0.35">
      <c r="A6120" t="s">
        <v>2384</v>
      </c>
      <c r="B6120" t="s">
        <v>84</v>
      </c>
      <c r="C6120" t="s">
        <v>84</v>
      </c>
      <c r="D6120" t="s">
        <v>3827</v>
      </c>
      <c r="E6120">
        <v>3</v>
      </c>
      <c r="F6120" t="s">
        <v>3839</v>
      </c>
      <c r="G6120">
        <v>1.5</v>
      </c>
      <c r="H6120" t="s">
        <v>4060</v>
      </c>
      <c r="I6120">
        <v>4.5</v>
      </c>
      <c r="J6120" t="s">
        <v>25</v>
      </c>
      <c r="K6120" t="s">
        <v>17</v>
      </c>
      <c r="L6120" t="s">
        <v>3937</v>
      </c>
    </row>
    <row r="6121" spans="1:12" x14ac:dyDescent="0.35">
      <c r="A6121" t="s">
        <v>2385</v>
      </c>
      <c r="B6121" t="s">
        <v>58</v>
      </c>
      <c r="C6121" t="s">
        <v>58</v>
      </c>
      <c r="D6121" t="s">
        <v>3834</v>
      </c>
      <c r="E6121">
        <v>5</v>
      </c>
      <c r="F6121" t="s">
        <v>3879</v>
      </c>
      <c r="G6121">
        <v>4</v>
      </c>
      <c r="H6121" t="s">
        <v>3880</v>
      </c>
      <c r="I6121">
        <v>20</v>
      </c>
      <c r="J6121" t="s">
        <v>16</v>
      </c>
      <c r="K6121" t="s">
        <v>26</v>
      </c>
      <c r="L6121" t="s">
        <v>4792</v>
      </c>
    </row>
    <row r="6122" spans="1:12" x14ac:dyDescent="0.35">
      <c r="A6122" t="s">
        <v>4620</v>
      </c>
      <c r="B6122" t="s">
        <v>3830</v>
      </c>
      <c r="C6122" t="s">
        <v>3826</v>
      </c>
      <c r="D6122" t="s">
        <v>3858</v>
      </c>
      <c r="E6122">
        <v>1</v>
      </c>
      <c r="F6122" t="s">
        <v>3828</v>
      </c>
      <c r="G6122">
        <v>3</v>
      </c>
      <c r="H6122" t="s">
        <v>3828</v>
      </c>
      <c r="I6122">
        <v>3</v>
      </c>
      <c r="J6122" t="s">
        <v>3825</v>
      </c>
      <c r="K6122" t="s">
        <v>3830</v>
      </c>
      <c r="L6122" t="s">
        <v>4342</v>
      </c>
    </row>
    <row r="6123" spans="1:12" x14ac:dyDescent="0.35">
      <c r="A6123" t="s">
        <v>8299</v>
      </c>
      <c r="B6123" t="s">
        <v>84</v>
      </c>
      <c r="C6123" t="s">
        <v>84</v>
      </c>
      <c r="D6123" t="s">
        <v>3851</v>
      </c>
      <c r="E6123">
        <v>4</v>
      </c>
      <c r="F6123" t="s">
        <v>3839</v>
      </c>
      <c r="G6123">
        <v>1.5</v>
      </c>
      <c r="H6123" t="s">
        <v>3902</v>
      </c>
      <c r="I6123">
        <v>6</v>
      </c>
      <c r="J6123" t="s">
        <v>3833</v>
      </c>
      <c r="K6123" t="s">
        <v>26</v>
      </c>
      <c r="L6123" t="s">
        <v>4754</v>
      </c>
    </row>
    <row r="6124" spans="1:12" x14ac:dyDescent="0.35">
      <c r="A6124" t="s">
        <v>8300</v>
      </c>
      <c r="B6124" t="s">
        <v>24</v>
      </c>
      <c r="C6124" t="s">
        <v>24</v>
      </c>
      <c r="D6124" t="s">
        <v>3858</v>
      </c>
      <c r="E6124">
        <v>1</v>
      </c>
      <c r="F6124" t="s">
        <v>3828</v>
      </c>
      <c r="G6124">
        <v>3</v>
      </c>
      <c r="H6124" t="s">
        <v>3828</v>
      </c>
      <c r="I6124">
        <v>3</v>
      </c>
      <c r="J6124" t="s">
        <v>3830</v>
      </c>
      <c r="K6124" t="s">
        <v>3833</v>
      </c>
      <c r="L6124" t="s">
        <v>4441</v>
      </c>
    </row>
    <row r="6125" spans="1:12" x14ac:dyDescent="0.35">
      <c r="A6125" t="s">
        <v>8301</v>
      </c>
      <c r="B6125" t="s">
        <v>58</v>
      </c>
      <c r="C6125" t="s">
        <v>58</v>
      </c>
      <c r="D6125" t="s">
        <v>3851</v>
      </c>
      <c r="E6125">
        <v>4</v>
      </c>
      <c r="F6125" t="s">
        <v>3879</v>
      </c>
      <c r="G6125">
        <v>4</v>
      </c>
      <c r="H6125" t="s">
        <v>3874</v>
      </c>
      <c r="I6125">
        <v>16</v>
      </c>
      <c r="J6125" t="s">
        <v>3833</v>
      </c>
      <c r="K6125" t="s">
        <v>3825</v>
      </c>
      <c r="L6125" t="s">
        <v>4435</v>
      </c>
    </row>
    <row r="6126" spans="1:12" x14ac:dyDescent="0.35">
      <c r="A6126" t="s">
        <v>8302</v>
      </c>
      <c r="B6126" t="s">
        <v>47</v>
      </c>
      <c r="C6126" t="s">
        <v>47</v>
      </c>
      <c r="D6126" t="s">
        <v>3838</v>
      </c>
      <c r="E6126">
        <v>2</v>
      </c>
      <c r="F6126" t="s">
        <v>3879</v>
      </c>
      <c r="G6126">
        <v>4</v>
      </c>
      <c r="H6126" t="s">
        <v>3883</v>
      </c>
      <c r="I6126">
        <v>8</v>
      </c>
      <c r="J6126" t="s">
        <v>3833</v>
      </c>
      <c r="K6126" t="s">
        <v>17</v>
      </c>
      <c r="L6126" t="s">
        <v>3825</v>
      </c>
    </row>
    <row r="6127" spans="1:12" x14ac:dyDescent="0.35">
      <c r="A6127" t="s">
        <v>8303</v>
      </c>
      <c r="B6127" t="s">
        <v>47</v>
      </c>
      <c r="C6127" t="s">
        <v>47</v>
      </c>
      <c r="D6127" t="s">
        <v>3827</v>
      </c>
      <c r="E6127">
        <v>3</v>
      </c>
      <c r="F6127" t="s">
        <v>3879</v>
      </c>
      <c r="G6127">
        <v>4</v>
      </c>
      <c r="H6127" t="s">
        <v>3852</v>
      </c>
      <c r="I6127">
        <v>12</v>
      </c>
      <c r="J6127" t="s">
        <v>3833</v>
      </c>
      <c r="K6127" t="s">
        <v>17</v>
      </c>
      <c r="L6127" t="s">
        <v>4338</v>
      </c>
    </row>
    <row r="6128" spans="1:12" x14ac:dyDescent="0.35">
      <c r="A6128" t="s">
        <v>8304</v>
      </c>
      <c r="B6128" t="s">
        <v>42</v>
      </c>
      <c r="C6128" t="s">
        <v>42</v>
      </c>
      <c r="D6128" t="s">
        <v>3838</v>
      </c>
      <c r="E6128">
        <v>2</v>
      </c>
      <c r="F6128" t="s">
        <v>3849</v>
      </c>
      <c r="G6128">
        <v>5</v>
      </c>
      <c r="H6128" t="s">
        <v>3843</v>
      </c>
      <c r="I6128">
        <v>10</v>
      </c>
      <c r="J6128" t="s">
        <v>16</v>
      </c>
      <c r="K6128" t="s">
        <v>3833</v>
      </c>
      <c r="L6128" t="s">
        <v>3971</v>
      </c>
    </row>
    <row r="6129" spans="1:12" x14ac:dyDescent="0.35">
      <c r="A6129" t="s">
        <v>8305</v>
      </c>
      <c r="B6129" t="s">
        <v>47</v>
      </c>
      <c r="C6129" t="s">
        <v>47</v>
      </c>
      <c r="D6129" t="s">
        <v>3858</v>
      </c>
      <c r="E6129">
        <v>1</v>
      </c>
      <c r="F6129" t="s">
        <v>3833</v>
      </c>
      <c r="G6129">
        <v>4</v>
      </c>
      <c r="H6129" t="s">
        <v>3879</v>
      </c>
      <c r="I6129">
        <v>4</v>
      </c>
      <c r="J6129" t="s">
        <v>3833</v>
      </c>
      <c r="K6129" t="s">
        <v>26</v>
      </c>
      <c r="L6129" t="s">
        <v>3875</v>
      </c>
    </row>
    <row r="6130" spans="1:12" x14ac:dyDescent="0.35">
      <c r="A6130" t="s">
        <v>2386</v>
      </c>
      <c r="B6130" t="s">
        <v>84</v>
      </c>
      <c r="C6130" t="s">
        <v>84</v>
      </c>
      <c r="D6130" t="s">
        <v>3838</v>
      </c>
      <c r="E6130">
        <v>2</v>
      </c>
      <c r="F6130" t="s">
        <v>3839</v>
      </c>
      <c r="G6130">
        <v>1.5</v>
      </c>
      <c r="H6130" t="s">
        <v>3828</v>
      </c>
      <c r="I6130">
        <v>3</v>
      </c>
      <c r="J6130" t="s">
        <v>36</v>
      </c>
      <c r="K6130" t="s">
        <v>17</v>
      </c>
      <c r="L6130" t="s">
        <v>4062</v>
      </c>
    </row>
    <row r="6131" spans="1:12" x14ac:dyDescent="0.35">
      <c r="A6131" t="s">
        <v>8306</v>
      </c>
      <c r="B6131" t="s">
        <v>42</v>
      </c>
      <c r="C6131" t="s">
        <v>42</v>
      </c>
      <c r="D6131" t="s">
        <v>3834</v>
      </c>
      <c r="E6131">
        <v>5</v>
      </c>
      <c r="F6131" t="s">
        <v>3849</v>
      </c>
      <c r="G6131">
        <v>5</v>
      </c>
      <c r="H6131" t="s">
        <v>3855</v>
      </c>
      <c r="I6131">
        <v>25</v>
      </c>
      <c r="J6131" t="s">
        <v>25</v>
      </c>
      <c r="K6131" t="s">
        <v>3833</v>
      </c>
      <c r="L6131" t="s">
        <v>4150</v>
      </c>
    </row>
    <row r="6132" spans="1:12" x14ac:dyDescent="0.35">
      <c r="A6132" t="s">
        <v>8307</v>
      </c>
      <c r="B6132" t="s">
        <v>15</v>
      </c>
      <c r="C6132" t="s">
        <v>15</v>
      </c>
      <c r="D6132" t="s">
        <v>3851</v>
      </c>
      <c r="E6132">
        <v>4</v>
      </c>
      <c r="F6132" t="s">
        <v>3842</v>
      </c>
      <c r="G6132">
        <v>2</v>
      </c>
      <c r="H6132" t="s">
        <v>3883</v>
      </c>
      <c r="I6132">
        <v>8</v>
      </c>
      <c r="J6132" t="s">
        <v>3833</v>
      </c>
      <c r="K6132" t="s">
        <v>26</v>
      </c>
      <c r="L6132" t="s">
        <v>4092</v>
      </c>
    </row>
    <row r="6133" spans="1:12" x14ac:dyDescent="0.35">
      <c r="A6133" t="s">
        <v>2387</v>
      </c>
      <c r="B6133" t="s">
        <v>50</v>
      </c>
      <c r="C6133" t="s">
        <v>50</v>
      </c>
      <c r="D6133" t="s">
        <v>3838</v>
      </c>
      <c r="E6133">
        <v>2</v>
      </c>
      <c r="F6133" t="s">
        <v>3830</v>
      </c>
      <c r="G6133">
        <v>3</v>
      </c>
      <c r="H6133" t="s">
        <v>3902</v>
      </c>
      <c r="I6133">
        <v>6</v>
      </c>
      <c r="J6133" t="s">
        <v>36</v>
      </c>
      <c r="K6133" t="s">
        <v>26</v>
      </c>
      <c r="L6133" t="s">
        <v>4324</v>
      </c>
    </row>
    <row r="6134" spans="1:12" x14ac:dyDescent="0.35">
      <c r="A6134" t="s">
        <v>2388</v>
      </c>
      <c r="B6134" t="s">
        <v>47</v>
      </c>
      <c r="C6134" t="s">
        <v>47</v>
      </c>
      <c r="D6134" t="s">
        <v>3851</v>
      </c>
      <c r="E6134">
        <v>4</v>
      </c>
      <c r="F6134" t="s">
        <v>3879</v>
      </c>
      <c r="G6134">
        <v>4</v>
      </c>
      <c r="H6134" t="s">
        <v>3874</v>
      </c>
      <c r="I6134">
        <v>16</v>
      </c>
      <c r="J6134" t="s">
        <v>16</v>
      </c>
      <c r="K6134" t="s">
        <v>17</v>
      </c>
      <c r="L6134" t="s">
        <v>4366</v>
      </c>
    </row>
    <row r="6135" spans="1:12" x14ac:dyDescent="0.35">
      <c r="A6135" t="s">
        <v>8308</v>
      </c>
      <c r="B6135" t="s">
        <v>47</v>
      </c>
      <c r="C6135" t="s">
        <v>47</v>
      </c>
      <c r="D6135" t="s">
        <v>3858</v>
      </c>
      <c r="E6135">
        <v>1</v>
      </c>
      <c r="F6135" t="s">
        <v>3879</v>
      </c>
      <c r="G6135">
        <v>4</v>
      </c>
      <c r="H6135" t="s">
        <v>3879</v>
      </c>
      <c r="I6135">
        <v>4</v>
      </c>
      <c r="J6135" t="s">
        <v>3833</v>
      </c>
      <c r="K6135" t="s">
        <v>3833</v>
      </c>
      <c r="L6135" t="s">
        <v>4080</v>
      </c>
    </row>
    <row r="6136" spans="1:12" x14ac:dyDescent="0.35">
      <c r="A6136" t="s">
        <v>8309</v>
      </c>
      <c r="B6136" t="s">
        <v>42</v>
      </c>
      <c r="C6136" t="s">
        <v>42</v>
      </c>
      <c r="D6136" t="s">
        <v>3851</v>
      </c>
      <c r="E6136">
        <v>4</v>
      </c>
      <c r="F6136" t="s">
        <v>3849</v>
      </c>
      <c r="G6136">
        <v>5</v>
      </c>
      <c r="H6136" t="s">
        <v>3880</v>
      </c>
      <c r="I6136">
        <v>20</v>
      </c>
      <c r="J6136" t="s">
        <v>3833</v>
      </c>
      <c r="K6136" t="s">
        <v>26</v>
      </c>
      <c r="L6136" t="s">
        <v>4792</v>
      </c>
    </row>
    <row r="6137" spans="1:12" x14ac:dyDescent="0.35">
      <c r="A6137" t="s">
        <v>2389</v>
      </c>
      <c r="B6137" t="s">
        <v>15</v>
      </c>
      <c r="C6137" t="s">
        <v>15</v>
      </c>
      <c r="D6137" t="s">
        <v>3838</v>
      </c>
      <c r="E6137">
        <v>2</v>
      </c>
      <c r="F6137" t="s">
        <v>3842</v>
      </c>
      <c r="G6137">
        <v>2</v>
      </c>
      <c r="H6137" t="s">
        <v>3879</v>
      </c>
      <c r="I6137">
        <v>4</v>
      </c>
      <c r="J6137" t="s">
        <v>16</v>
      </c>
      <c r="K6137" t="s">
        <v>17</v>
      </c>
      <c r="L6137" t="s">
        <v>4426</v>
      </c>
    </row>
    <row r="6138" spans="1:12" x14ac:dyDescent="0.35">
      <c r="A6138" t="s">
        <v>4621</v>
      </c>
      <c r="B6138" t="s">
        <v>3833</v>
      </c>
      <c r="C6138" t="s">
        <v>3826</v>
      </c>
      <c r="D6138" t="s">
        <v>3838</v>
      </c>
      <c r="E6138">
        <v>2</v>
      </c>
      <c r="F6138" t="s">
        <v>3828</v>
      </c>
      <c r="G6138">
        <v>3</v>
      </c>
      <c r="H6138" t="s">
        <v>3902</v>
      </c>
      <c r="I6138">
        <v>6</v>
      </c>
      <c r="J6138" t="s">
        <v>3825</v>
      </c>
      <c r="K6138" t="s">
        <v>17</v>
      </c>
      <c r="L6138" t="s">
        <v>3833</v>
      </c>
    </row>
    <row r="6139" spans="1:12" x14ac:dyDescent="0.35">
      <c r="A6139" t="s">
        <v>4622</v>
      </c>
      <c r="B6139" t="s">
        <v>3825</v>
      </c>
      <c r="C6139" t="s">
        <v>42</v>
      </c>
      <c r="D6139" t="s">
        <v>3838</v>
      </c>
      <c r="E6139">
        <v>2</v>
      </c>
      <c r="F6139" t="s">
        <v>3849</v>
      </c>
      <c r="G6139">
        <v>5</v>
      </c>
      <c r="H6139" t="s">
        <v>3843</v>
      </c>
      <c r="I6139">
        <v>10</v>
      </c>
      <c r="J6139" t="s">
        <v>36</v>
      </c>
      <c r="K6139" t="s">
        <v>3833</v>
      </c>
      <c r="L6139" t="s">
        <v>4227</v>
      </c>
    </row>
    <row r="6140" spans="1:12" x14ac:dyDescent="0.35">
      <c r="A6140" t="s">
        <v>8310</v>
      </c>
      <c r="B6140" t="s">
        <v>24</v>
      </c>
      <c r="C6140" t="s">
        <v>24</v>
      </c>
      <c r="D6140" t="s">
        <v>3834</v>
      </c>
      <c r="E6140">
        <v>5</v>
      </c>
      <c r="F6140" t="s">
        <v>3828</v>
      </c>
      <c r="G6140">
        <v>3</v>
      </c>
      <c r="H6140" t="s">
        <v>3835</v>
      </c>
      <c r="I6140">
        <v>15</v>
      </c>
      <c r="J6140" t="s">
        <v>16</v>
      </c>
      <c r="K6140" t="s">
        <v>3833</v>
      </c>
      <c r="L6140" t="s">
        <v>4246</v>
      </c>
    </row>
    <row r="6141" spans="1:12" x14ac:dyDescent="0.35">
      <c r="A6141" t="s">
        <v>8311</v>
      </c>
      <c r="B6141" t="s">
        <v>31</v>
      </c>
      <c r="C6141" t="s">
        <v>31</v>
      </c>
      <c r="D6141" t="s">
        <v>3838</v>
      </c>
      <c r="E6141">
        <v>2</v>
      </c>
      <c r="F6141" t="s">
        <v>3846</v>
      </c>
      <c r="G6141">
        <v>1</v>
      </c>
      <c r="H6141" t="s">
        <v>3842</v>
      </c>
      <c r="I6141">
        <v>2</v>
      </c>
      <c r="J6141" t="s">
        <v>3833</v>
      </c>
      <c r="K6141" t="s">
        <v>3833</v>
      </c>
      <c r="L6141" t="s">
        <v>4114</v>
      </c>
    </row>
    <row r="6142" spans="1:12" x14ac:dyDescent="0.35">
      <c r="A6142" t="s">
        <v>8312</v>
      </c>
      <c r="B6142" t="s">
        <v>50</v>
      </c>
      <c r="C6142" t="s">
        <v>50</v>
      </c>
      <c r="D6142" t="s">
        <v>3827</v>
      </c>
      <c r="E6142">
        <v>3</v>
      </c>
      <c r="F6142" t="s">
        <v>3828</v>
      </c>
      <c r="G6142">
        <v>3</v>
      </c>
      <c r="H6142" t="s">
        <v>3829</v>
      </c>
      <c r="I6142">
        <v>9</v>
      </c>
      <c r="J6142" t="s">
        <v>25</v>
      </c>
      <c r="K6142" t="s">
        <v>3830</v>
      </c>
      <c r="L6142" t="s">
        <v>3961</v>
      </c>
    </row>
    <row r="6143" spans="1:12" x14ac:dyDescent="0.35">
      <c r="A6143" t="s">
        <v>4623</v>
      </c>
      <c r="B6143" t="s">
        <v>3833</v>
      </c>
      <c r="C6143" t="s">
        <v>31</v>
      </c>
      <c r="D6143" t="s">
        <v>3851</v>
      </c>
      <c r="E6143">
        <v>4</v>
      </c>
      <c r="F6143" t="s">
        <v>3846</v>
      </c>
      <c r="G6143">
        <v>1</v>
      </c>
      <c r="H6143" t="s">
        <v>3879</v>
      </c>
      <c r="I6143">
        <v>4</v>
      </c>
      <c r="J6143" t="s">
        <v>3833</v>
      </c>
      <c r="K6143" t="s">
        <v>17</v>
      </c>
      <c r="L6143" t="s">
        <v>3825</v>
      </c>
    </row>
    <row r="6144" spans="1:12" x14ac:dyDescent="0.35">
      <c r="A6144" t="s">
        <v>2390</v>
      </c>
      <c r="B6144" t="s">
        <v>15</v>
      </c>
      <c r="C6144" t="s">
        <v>15</v>
      </c>
      <c r="D6144" t="s">
        <v>3838</v>
      </c>
      <c r="E6144">
        <v>2</v>
      </c>
      <c r="F6144" t="s">
        <v>3833</v>
      </c>
      <c r="G6144">
        <v>2</v>
      </c>
      <c r="H6144" t="s">
        <v>3879</v>
      </c>
      <c r="I6144">
        <v>4</v>
      </c>
      <c r="J6144" t="s">
        <v>25</v>
      </c>
      <c r="K6144" t="s">
        <v>17</v>
      </c>
      <c r="L6144" t="s">
        <v>4457</v>
      </c>
    </row>
    <row r="6145" spans="1:12" x14ac:dyDescent="0.35">
      <c r="A6145" t="s">
        <v>2391</v>
      </c>
      <c r="B6145" t="s">
        <v>84</v>
      </c>
      <c r="C6145" t="s">
        <v>84</v>
      </c>
      <c r="D6145" t="s">
        <v>3858</v>
      </c>
      <c r="E6145">
        <v>1</v>
      </c>
      <c r="F6145" t="s">
        <v>3839</v>
      </c>
      <c r="G6145">
        <v>1.5</v>
      </c>
      <c r="H6145" t="s">
        <v>3839</v>
      </c>
      <c r="I6145">
        <v>1.5</v>
      </c>
      <c r="J6145" t="s">
        <v>36</v>
      </c>
      <c r="K6145" t="s">
        <v>26</v>
      </c>
      <c r="L6145" t="s">
        <v>4015</v>
      </c>
    </row>
    <row r="6146" spans="1:12" x14ac:dyDescent="0.35">
      <c r="A6146" t="s">
        <v>8313</v>
      </c>
      <c r="B6146" t="s">
        <v>24</v>
      </c>
      <c r="C6146" t="s">
        <v>24</v>
      </c>
      <c r="D6146" t="s">
        <v>3851</v>
      </c>
      <c r="E6146">
        <v>4</v>
      </c>
      <c r="F6146" t="s">
        <v>3830</v>
      </c>
      <c r="G6146">
        <v>3</v>
      </c>
      <c r="H6146" t="s">
        <v>3852</v>
      </c>
      <c r="I6146">
        <v>12</v>
      </c>
      <c r="J6146" t="s">
        <v>3833</v>
      </c>
      <c r="K6146" t="s">
        <v>17</v>
      </c>
      <c r="L6146" t="s">
        <v>4300</v>
      </c>
    </row>
    <row r="6147" spans="1:12" x14ac:dyDescent="0.35">
      <c r="A6147" t="s">
        <v>2392</v>
      </c>
      <c r="B6147" t="s">
        <v>15</v>
      </c>
      <c r="C6147" t="s">
        <v>15</v>
      </c>
      <c r="D6147" t="s">
        <v>3834</v>
      </c>
      <c r="E6147">
        <v>5</v>
      </c>
      <c r="F6147" t="s">
        <v>3842</v>
      </c>
      <c r="G6147">
        <v>2</v>
      </c>
      <c r="H6147" t="s">
        <v>3843</v>
      </c>
      <c r="I6147">
        <v>10</v>
      </c>
      <c r="J6147" t="s">
        <v>25</v>
      </c>
      <c r="K6147" t="s">
        <v>26</v>
      </c>
      <c r="L6147" t="s">
        <v>4231</v>
      </c>
    </row>
    <row r="6148" spans="1:12" x14ac:dyDescent="0.35">
      <c r="A6148" t="s">
        <v>8314</v>
      </c>
      <c r="B6148" t="s">
        <v>58</v>
      </c>
      <c r="C6148" t="s">
        <v>58</v>
      </c>
      <c r="D6148" t="s">
        <v>3834</v>
      </c>
      <c r="E6148">
        <v>5</v>
      </c>
      <c r="F6148" t="s">
        <v>3879</v>
      </c>
      <c r="G6148">
        <v>4</v>
      </c>
      <c r="H6148" t="s">
        <v>3880</v>
      </c>
      <c r="I6148">
        <v>20</v>
      </c>
      <c r="J6148" t="s">
        <v>25</v>
      </c>
      <c r="K6148" t="s">
        <v>3833</v>
      </c>
      <c r="L6148" t="s">
        <v>4083</v>
      </c>
    </row>
    <row r="6149" spans="1:12" x14ac:dyDescent="0.35">
      <c r="A6149" t="s">
        <v>2393</v>
      </c>
      <c r="B6149" t="s">
        <v>58</v>
      </c>
      <c r="C6149" t="s">
        <v>58</v>
      </c>
      <c r="D6149" t="s">
        <v>3851</v>
      </c>
      <c r="E6149">
        <v>4</v>
      </c>
      <c r="F6149" t="s">
        <v>3879</v>
      </c>
      <c r="G6149">
        <v>4</v>
      </c>
      <c r="H6149" t="s">
        <v>3874</v>
      </c>
      <c r="I6149">
        <v>16</v>
      </c>
      <c r="J6149" t="s">
        <v>25</v>
      </c>
      <c r="K6149" t="s">
        <v>26</v>
      </c>
      <c r="L6149" t="s">
        <v>4100</v>
      </c>
    </row>
    <row r="6150" spans="1:12" x14ac:dyDescent="0.35">
      <c r="A6150" t="s">
        <v>8315</v>
      </c>
      <c r="B6150" t="s">
        <v>24</v>
      </c>
      <c r="C6150" t="s">
        <v>24</v>
      </c>
      <c r="D6150" t="s">
        <v>3827</v>
      </c>
      <c r="E6150">
        <v>3</v>
      </c>
      <c r="F6150" t="s">
        <v>3828</v>
      </c>
      <c r="G6150">
        <v>3</v>
      </c>
      <c r="H6150" t="s">
        <v>3829</v>
      </c>
      <c r="I6150">
        <v>9</v>
      </c>
      <c r="J6150" t="s">
        <v>36</v>
      </c>
      <c r="K6150" t="s">
        <v>3833</v>
      </c>
      <c r="L6150" t="s">
        <v>4155</v>
      </c>
    </row>
    <row r="6151" spans="1:12" x14ac:dyDescent="0.35">
      <c r="A6151" t="s">
        <v>8316</v>
      </c>
      <c r="B6151" t="s">
        <v>24</v>
      </c>
      <c r="C6151" t="s">
        <v>24</v>
      </c>
      <c r="D6151" t="s">
        <v>3834</v>
      </c>
      <c r="E6151">
        <v>5</v>
      </c>
      <c r="F6151" t="s">
        <v>3828</v>
      </c>
      <c r="G6151">
        <v>3</v>
      </c>
      <c r="H6151" t="s">
        <v>3835</v>
      </c>
      <c r="I6151">
        <v>15</v>
      </c>
      <c r="J6151" t="s">
        <v>3833</v>
      </c>
      <c r="K6151" t="s">
        <v>3833</v>
      </c>
      <c r="L6151" t="s">
        <v>5258</v>
      </c>
    </row>
    <row r="6152" spans="1:12" x14ac:dyDescent="0.35">
      <c r="A6152" t="s">
        <v>8317</v>
      </c>
      <c r="B6152" t="s">
        <v>24</v>
      </c>
      <c r="C6152" t="s">
        <v>24</v>
      </c>
      <c r="D6152" t="s">
        <v>3838</v>
      </c>
      <c r="E6152">
        <v>2</v>
      </c>
      <c r="F6152" t="s">
        <v>3828</v>
      </c>
      <c r="G6152">
        <v>3</v>
      </c>
      <c r="H6152" t="s">
        <v>3902</v>
      </c>
      <c r="I6152">
        <v>6</v>
      </c>
      <c r="J6152" t="s">
        <v>36</v>
      </c>
      <c r="K6152" t="s">
        <v>3833</v>
      </c>
      <c r="L6152" t="s">
        <v>4055</v>
      </c>
    </row>
    <row r="6153" spans="1:12" x14ac:dyDescent="0.35">
      <c r="A6153" t="s">
        <v>8318</v>
      </c>
      <c r="B6153" t="s">
        <v>50</v>
      </c>
      <c r="C6153" t="s">
        <v>50</v>
      </c>
      <c r="D6153" t="s">
        <v>3851</v>
      </c>
      <c r="E6153">
        <v>4</v>
      </c>
      <c r="F6153" t="s">
        <v>3828</v>
      </c>
      <c r="G6153">
        <v>3</v>
      </c>
      <c r="H6153" t="s">
        <v>3852</v>
      </c>
      <c r="I6153">
        <v>12</v>
      </c>
      <c r="J6153" t="s">
        <v>25</v>
      </c>
      <c r="K6153" t="s">
        <v>3833</v>
      </c>
      <c r="L6153" t="s">
        <v>3913</v>
      </c>
    </row>
    <row r="6154" spans="1:12" x14ac:dyDescent="0.35">
      <c r="A6154" t="s">
        <v>2394</v>
      </c>
      <c r="B6154" t="s">
        <v>47</v>
      </c>
      <c r="C6154" t="s">
        <v>47</v>
      </c>
      <c r="D6154" t="s">
        <v>3838</v>
      </c>
      <c r="E6154">
        <v>2</v>
      </c>
      <c r="F6154" t="s">
        <v>3879</v>
      </c>
      <c r="G6154">
        <v>4</v>
      </c>
      <c r="H6154" t="s">
        <v>3883</v>
      </c>
      <c r="I6154">
        <v>8</v>
      </c>
      <c r="J6154" t="s">
        <v>16</v>
      </c>
      <c r="K6154" t="s">
        <v>17</v>
      </c>
      <c r="L6154" t="s">
        <v>5003</v>
      </c>
    </row>
    <row r="6155" spans="1:12" x14ac:dyDescent="0.35">
      <c r="A6155" t="s">
        <v>8319</v>
      </c>
      <c r="B6155" t="s">
        <v>24</v>
      </c>
      <c r="C6155" t="s">
        <v>24</v>
      </c>
      <c r="D6155" t="s">
        <v>3851</v>
      </c>
      <c r="E6155">
        <v>4</v>
      </c>
      <c r="F6155" t="s">
        <v>3828</v>
      </c>
      <c r="G6155">
        <v>3</v>
      </c>
      <c r="H6155" t="s">
        <v>3852</v>
      </c>
      <c r="I6155">
        <v>12</v>
      </c>
      <c r="J6155" t="s">
        <v>25</v>
      </c>
      <c r="K6155" t="s">
        <v>3833</v>
      </c>
      <c r="L6155" t="s">
        <v>4478</v>
      </c>
    </row>
    <row r="6156" spans="1:12" x14ac:dyDescent="0.35">
      <c r="A6156" t="s">
        <v>8320</v>
      </c>
      <c r="B6156" t="s">
        <v>15</v>
      </c>
      <c r="C6156" t="s">
        <v>15</v>
      </c>
      <c r="D6156" t="s">
        <v>3851</v>
      </c>
      <c r="E6156">
        <v>4</v>
      </c>
      <c r="F6156" t="s">
        <v>3842</v>
      </c>
      <c r="G6156">
        <v>2</v>
      </c>
      <c r="H6156" t="s">
        <v>3883</v>
      </c>
      <c r="I6156">
        <v>8</v>
      </c>
      <c r="J6156" t="s">
        <v>3833</v>
      </c>
      <c r="K6156" t="s">
        <v>17</v>
      </c>
      <c r="L6156" t="s">
        <v>4354</v>
      </c>
    </row>
    <row r="6157" spans="1:12" x14ac:dyDescent="0.35">
      <c r="A6157" t="s">
        <v>8321</v>
      </c>
      <c r="B6157" t="s">
        <v>42</v>
      </c>
      <c r="C6157" t="s">
        <v>42</v>
      </c>
      <c r="D6157" t="s">
        <v>3838</v>
      </c>
      <c r="E6157">
        <v>2</v>
      </c>
      <c r="F6157" t="s">
        <v>3849</v>
      </c>
      <c r="G6157">
        <v>5</v>
      </c>
      <c r="H6157" t="s">
        <v>3843</v>
      </c>
      <c r="I6157">
        <v>10</v>
      </c>
      <c r="J6157" t="s">
        <v>36</v>
      </c>
      <c r="K6157" t="s">
        <v>3833</v>
      </c>
      <c r="L6157" t="s">
        <v>4044</v>
      </c>
    </row>
    <row r="6158" spans="1:12" x14ac:dyDescent="0.35">
      <c r="A6158" t="s">
        <v>8322</v>
      </c>
      <c r="B6158" t="s">
        <v>50</v>
      </c>
      <c r="C6158" t="s">
        <v>50</v>
      </c>
      <c r="D6158" t="s">
        <v>3858</v>
      </c>
      <c r="E6158">
        <v>1</v>
      </c>
      <c r="F6158" t="s">
        <v>3828</v>
      </c>
      <c r="G6158">
        <v>3</v>
      </c>
      <c r="H6158" t="s">
        <v>3828</v>
      </c>
      <c r="I6158">
        <v>3</v>
      </c>
      <c r="J6158" t="s">
        <v>3825</v>
      </c>
      <c r="K6158" t="s">
        <v>26</v>
      </c>
      <c r="L6158" t="s">
        <v>4405</v>
      </c>
    </row>
    <row r="6159" spans="1:12" x14ac:dyDescent="0.35">
      <c r="A6159" t="s">
        <v>8323</v>
      </c>
      <c r="B6159" t="s">
        <v>42</v>
      </c>
      <c r="C6159" t="s">
        <v>42</v>
      </c>
      <c r="D6159" t="s">
        <v>3827</v>
      </c>
      <c r="E6159">
        <v>3</v>
      </c>
      <c r="F6159" t="s">
        <v>3849</v>
      </c>
      <c r="G6159">
        <v>5</v>
      </c>
      <c r="H6159" t="s">
        <v>3835</v>
      </c>
      <c r="I6159">
        <v>15</v>
      </c>
      <c r="J6159" t="s">
        <v>16</v>
      </c>
      <c r="K6159" t="s">
        <v>3830</v>
      </c>
      <c r="L6159" t="s">
        <v>4104</v>
      </c>
    </row>
    <row r="6160" spans="1:12" x14ac:dyDescent="0.35">
      <c r="A6160" t="s">
        <v>8324</v>
      </c>
      <c r="B6160" t="s">
        <v>50</v>
      </c>
      <c r="C6160" t="s">
        <v>50</v>
      </c>
      <c r="D6160" t="s">
        <v>3851</v>
      </c>
      <c r="E6160">
        <v>4</v>
      </c>
      <c r="F6160" t="s">
        <v>3828</v>
      </c>
      <c r="G6160">
        <v>3</v>
      </c>
      <c r="H6160" t="s">
        <v>3852</v>
      </c>
      <c r="I6160">
        <v>12</v>
      </c>
      <c r="J6160" t="s">
        <v>16</v>
      </c>
      <c r="K6160" t="s">
        <v>3833</v>
      </c>
      <c r="L6160" t="s">
        <v>3831</v>
      </c>
    </row>
    <row r="6161" spans="1:12" x14ac:dyDescent="0.35">
      <c r="A6161" t="s">
        <v>2395</v>
      </c>
      <c r="B6161" t="s">
        <v>47</v>
      </c>
      <c r="C6161" t="s">
        <v>47</v>
      </c>
      <c r="D6161" t="s">
        <v>3858</v>
      </c>
      <c r="E6161">
        <v>1</v>
      </c>
      <c r="F6161" t="s">
        <v>3879</v>
      </c>
      <c r="G6161">
        <v>4</v>
      </c>
      <c r="H6161" t="s">
        <v>3879</v>
      </c>
      <c r="I6161">
        <v>4</v>
      </c>
      <c r="J6161" t="s">
        <v>16</v>
      </c>
      <c r="K6161" t="s">
        <v>17</v>
      </c>
      <c r="L6161" t="s">
        <v>4681</v>
      </c>
    </row>
    <row r="6162" spans="1:12" x14ac:dyDescent="0.35">
      <c r="A6162" t="s">
        <v>2396</v>
      </c>
      <c r="B6162" t="s">
        <v>31</v>
      </c>
      <c r="C6162" t="s">
        <v>31</v>
      </c>
      <c r="D6162" t="s">
        <v>3858</v>
      </c>
      <c r="E6162">
        <v>1</v>
      </c>
      <c r="F6162" t="s">
        <v>3846</v>
      </c>
      <c r="G6162">
        <v>1</v>
      </c>
      <c r="H6162" t="s">
        <v>3846</v>
      </c>
      <c r="I6162">
        <v>1</v>
      </c>
      <c r="J6162" t="s">
        <v>36</v>
      </c>
      <c r="K6162" t="s">
        <v>17</v>
      </c>
      <c r="L6162" t="s">
        <v>3856</v>
      </c>
    </row>
    <row r="6163" spans="1:12" x14ac:dyDescent="0.35">
      <c r="A6163" t="s">
        <v>2397</v>
      </c>
      <c r="B6163" t="s">
        <v>24</v>
      </c>
      <c r="C6163" t="s">
        <v>24</v>
      </c>
      <c r="D6163" t="s">
        <v>3858</v>
      </c>
      <c r="E6163">
        <v>1</v>
      </c>
      <c r="F6163" t="s">
        <v>3828</v>
      </c>
      <c r="G6163">
        <v>3</v>
      </c>
      <c r="H6163" t="s">
        <v>3828</v>
      </c>
      <c r="I6163">
        <v>3</v>
      </c>
      <c r="J6163" t="s">
        <v>25</v>
      </c>
      <c r="K6163" t="s">
        <v>17</v>
      </c>
      <c r="L6163" t="s">
        <v>4338</v>
      </c>
    </row>
    <row r="6164" spans="1:12" x14ac:dyDescent="0.35">
      <c r="A6164" t="s">
        <v>8325</v>
      </c>
      <c r="B6164" t="s">
        <v>31</v>
      </c>
      <c r="C6164" t="s">
        <v>31</v>
      </c>
      <c r="D6164" t="s">
        <v>3851</v>
      </c>
      <c r="E6164">
        <v>4</v>
      </c>
      <c r="F6164" t="s">
        <v>3846</v>
      </c>
      <c r="G6164">
        <v>1</v>
      </c>
      <c r="H6164" t="s">
        <v>3879</v>
      </c>
      <c r="I6164">
        <v>4</v>
      </c>
      <c r="J6164" t="s">
        <v>3833</v>
      </c>
      <c r="K6164" t="s">
        <v>17</v>
      </c>
      <c r="L6164" t="s">
        <v>4214</v>
      </c>
    </row>
    <row r="6165" spans="1:12" x14ac:dyDescent="0.35">
      <c r="A6165" t="s">
        <v>8326</v>
      </c>
      <c r="B6165" t="s">
        <v>31</v>
      </c>
      <c r="C6165" t="s">
        <v>31</v>
      </c>
      <c r="D6165" t="s">
        <v>3858</v>
      </c>
      <c r="E6165">
        <v>1</v>
      </c>
      <c r="F6165" t="s">
        <v>3846</v>
      </c>
      <c r="G6165">
        <v>1</v>
      </c>
      <c r="H6165" t="s">
        <v>3846</v>
      </c>
      <c r="I6165">
        <v>1</v>
      </c>
      <c r="J6165" t="s">
        <v>36</v>
      </c>
      <c r="K6165" t="s">
        <v>3833</v>
      </c>
      <c r="L6165" t="s">
        <v>4148</v>
      </c>
    </row>
    <row r="6166" spans="1:12" x14ac:dyDescent="0.35">
      <c r="A6166" t="s">
        <v>2398</v>
      </c>
      <c r="B6166" t="s">
        <v>42</v>
      </c>
      <c r="C6166" t="s">
        <v>42</v>
      </c>
      <c r="D6166" t="s">
        <v>3838</v>
      </c>
      <c r="E6166">
        <v>2</v>
      </c>
      <c r="F6166" t="s">
        <v>3849</v>
      </c>
      <c r="G6166">
        <v>5</v>
      </c>
      <c r="H6166" t="s">
        <v>3843</v>
      </c>
      <c r="I6166">
        <v>10</v>
      </c>
      <c r="J6166" t="s">
        <v>25</v>
      </c>
      <c r="K6166" t="s">
        <v>17</v>
      </c>
      <c r="L6166" t="s">
        <v>3975</v>
      </c>
    </row>
    <row r="6167" spans="1:12" x14ac:dyDescent="0.35">
      <c r="A6167" t="s">
        <v>8327</v>
      </c>
      <c r="B6167" t="s">
        <v>47</v>
      </c>
      <c r="C6167" t="s">
        <v>47</v>
      </c>
      <c r="D6167" t="s">
        <v>3838</v>
      </c>
      <c r="E6167">
        <v>2</v>
      </c>
      <c r="F6167" t="s">
        <v>3879</v>
      </c>
      <c r="G6167">
        <v>4</v>
      </c>
      <c r="H6167" t="s">
        <v>3883</v>
      </c>
      <c r="I6167">
        <v>8</v>
      </c>
      <c r="J6167" t="s">
        <v>16</v>
      </c>
      <c r="K6167" t="s">
        <v>3833</v>
      </c>
      <c r="L6167" t="s">
        <v>3884</v>
      </c>
    </row>
    <row r="6168" spans="1:12" x14ac:dyDescent="0.35">
      <c r="A6168" t="s">
        <v>4624</v>
      </c>
      <c r="B6168" t="s">
        <v>3825</v>
      </c>
      <c r="C6168" t="s">
        <v>3826</v>
      </c>
      <c r="D6168" t="s">
        <v>3838</v>
      </c>
      <c r="E6168">
        <v>2</v>
      </c>
      <c r="F6168" t="s">
        <v>3828</v>
      </c>
      <c r="G6168">
        <v>3</v>
      </c>
      <c r="H6168" t="s">
        <v>3902</v>
      </c>
      <c r="I6168">
        <v>6</v>
      </c>
      <c r="J6168" t="s">
        <v>36</v>
      </c>
      <c r="K6168" t="s">
        <v>17</v>
      </c>
      <c r="L6168" t="s">
        <v>4244</v>
      </c>
    </row>
    <row r="6169" spans="1:12" x14ac:dyDescent="0.35">
      <c r="A6169" t="s">
        <v>2399</v>
      </c>
      <c r="B6169" t="s">
        <v>24</v>
      </c>
      <c r="C6169" t="s">
        <v>24</v>
      </c>
      <c r="D6169" t="s">
        <v>3838</v>
      </c>
      <c r="E6169">
        <v>2</v>
      </c>
      <c r="F6169" t="s">
        <v>3828</v>
      </c>
      <c r="G6169">
        <v>3</v>
      </c>
      <c r="H6169" t="s">
        <v>3902</v>
      </c>
      <c r="I6169">
        <v>6</v>
      </c>
      <c r="J6169" t="s">
        <v>25</v>
      </c>
      <c r="K6169" t="s">
        <v>17</v>
      </c>
      <c r="L6169" t="s">
        <v>4115</v>
      </c>
    </row>
    <row r="6170" spans="1:12" x14ac:dyDescent="0.35">
      <c r="A6170" t="s">
        <v>8328</v>
      </c>
      <c r="B6170" t="s">
        <v>47</v>
      </c>
      <c r="C6170" t="s">
        <v>47</v>
      </c>
      <c r="D6170" t="s">
        <v>3838</v>
      </c>
      <c r="E6170">
        <v>2</v>
      </c>
      <c r="F6170" t="s">
        <v>3879</v>
      </c>
      <c r="G6170">
        <v>4</v>
      </c>
      <c r="H6170" t="s">
        <v>3883</v>
      </c>
      <c r="I6170">
        <v>8</v>
      </c>
      <c r="J6170" t="s">
        <v>36</v>
      </c>
      <c r="K6170" t="s">
        <v>3833</v>
      </c>
      <c r="L6170" t="s">
        <v>4155</v>
      </c>
    </row>
    <row r="6171" spans="1:12" x14ac:dyDescent="0.35">
      <c r="A6171" t="s">
        <v>8329</v>
      </c>
      <c r="B6171" t="s">
        <v>24</v>
      </c>
      <c r="C6171" t="s">
        <v>24</v>
      </c>
      <c r="D6171" t="s">
        <v>3851</v>
      </c>
      <c r="E6171">
        <v>4</v>
      </c>
      <c r="F6171" t="s">
        <v>3828</v>
      </c>
      <c r="G6171">
        <v>3</v>
      </c>
      <c r="H6171" t="s">
        <v>3852</v>
      </c>
      <c r="I6171">
        <v>12</v>
      </c>
      <c r="J6171" t="s">
        <v>25</v>
      </c>
      <c r="K6171" t="s">
        <v>3833</v>
      </c>
      <c r="L6171" t="s">
        <v>4000</v>
      </c>
    </row>
    <row r="6172" spans="1:12" x14ac:dyDescent="0.35">
      <c r="A6172" t="s">
        <v>2400</v>
      </c>
      <c r="B6172" t="s">
        <v>50</v>
      </c>
      <c r="C6172" t="s">
        <v>50</v>
      </c>
      <c r="D6172" t="s">
        <v>3838</v>
      </c>
      <c r="E6172">
        <v>2</v>
      </c>
      <c r="F6172" t="s">
        <v>3828</v>
      </c>
      <c r="G6172">
        <v>3</v>
      </c>
      <c r="H6172" t="s">
        <v>3902</v>
      </c>
      <c r="I6172">
        <v>6</v>
      </c>
      <c r="J6172" t="s">
        <v>36</v>
      </c>
      <c r="K6172" t="s">
        <v>26</v>
      </c>
      <c r="L6172" t="s">
        <v>4280</v>
      </c>
    </row>
    <row r="6173" spans="1:12" x14ac:dyDescent="0.35">
      <c r="A6173" t="s">
        <v>4625</v>
      </c>
      <c r="B6173" t="s">
        <v>3825</v>
      </c>
      <c r="C6173" t="s">
        <v>3826</v>
      </c>
      <c r="D6173" t="s">
        <v>3858</v>
      </c>
      <c r="E6173">
        <v>1</v>
      </c>
      <c r="F6173" t="s">
        <v>3879</v>
      </c>
      <c r="G6173">
        <v>4</v>
      </c>
      <c r="H6173" t="s">
        <v>3830</v>
      </c>
      <c r="I6173">
        <v>4</v>
      </c>
      <c r="J6173" t="s">
        <v>16</v>
      </c>
      <c r="K6173" t="s">
        <v>17</v>
      </c>
      <c r="L6173" t="s">
        <v>4015</v>
      </c>
    </row>
    <row r="6174" spans="1:12" x14ac:dyDescent="0.35">
      <c r="A6174" t="s">
        <v>2401</v>
      </c>
      <c r="B6174" t="s">
        <v>31</v>
      </c>
      <c r="C6174" t="s">
        <v>31</v>
      </c>
      <c r="D6174" t="s">
        <v>3851</v>
      </c>
      <c r="E6174">
        <v>4</v>
      </c>
      <c r="F6174" t="s">
        <v>3846</v>
      </c>
      <c r="G6174">
        <v>1</v>
      </c>
      <c r="H6174" t="s">
        <v>3879</v>
      </c>
      <c r="I6174">
        <v>4</v>
      </c>
      <c r="J6174" t="s">
        <v>16</v>
      </c>
      <c r="K6174" t="s">
        <v>26</v>
      </c>
      <c r="L6174" t="s">
        <v>3963</v>
      </c>
    </row>
    <row r="6175" spans="1:12" x14ac:dyDescent="0.35">
      <c r="A6175" t="s">
        <v>8330</v>
      </c>
      <c r="B6175" t="s">
        <v>15</v>
      </c>
      <c r="C6175" t="s">
        <v>15</v>
      </c>
      <c r="D6175" t="s">
        <v>3858</v>
      </c>
      <c r="E6175">
        <v>1</v>
      </c>
      <c r="F6175" t="s">
        <v>3842</v>
      </c>
      <c r="G6175">
        <v>2</v>
      </c>
      <c r="H6175" t="s">
        <v>3842</v>
      </c>
      <c r="I6175">
        <v>2</v>
      </c>
      <c r="J6175" t="s">
        <v>3833</v>
      </c>
      <c r="K6175" t="s">
        <v>3833</v>
      </c>
      <c r="L6175" t="s">
        <v>3867</v>
      </c>
    </row>
    <row r="6176" spans="1:12" x14ac:dyDescent="0.35">
      <c r="A6176" t="s">
        <v>8331</v>
      </c>
      <c r="B6176" t="s">
        <v>42</v>
      </c>
      <c r="C6176" t="s">
        <v>42</v>
      </c>
      <c r="D6176" t="s">
        <v>3858</v>
      </c>
      <c r="E6176">
        <v>1</v>
      </c>
      <c r="F6176" t="s">
        <v>3849</v>
      </c>
      <c r="G6176">
        <v>5</v>
      </c>
      <c r="H6176" t="s">
        <v>3830</v>
      </c>
      <c r="I6176">
        <v>5</v>
      </c>
      <c r="J6176" t="s">
        <v>36</v>
      </c>
      <c r="K6176" t="s">
        <v>3833</v>
      </c>
      <c r="L6176" t="s">
        <v>4389</v>
      </c>
    </row>
    <row r="6177" spans="1:12" x14ac:dyDescent="0.35">
      <c r="A6177" t="s">
        <v>8332</v>
      </c>
      <c r="B6177" t="s">
        <v>24</v>
      </c>
      <c r="C6177" t="s">
        <v>24</v>
      </c>
      <c r="D6177" t="s">
        <v>3851</v>
      </c>
      <c r="E6177">
        <v>4</v>
      </c>
      <c r="F6177" t="s">
        <v>3828</v>
      </c>
      <c r="G6177">
        <v>3</v>
      </c>
      <c r="H6177" t="s">
        <v>3852</v>
      </c>
      <c r="I6177">
        <v>12</v>
      </c>
      <c r="J6177" t="s">
        <v>36</v>
      </c>
      <c r="K6177" t="s">
        <v>3833</v>
      </c>
      <c r="L6177" t="s">
        <v>4150</v>
      </c>
    </row>
    <row r="6178" spans="1:12" x14ac:dyDescent="0.35">
      <c r="A6178" t="s">
        <v>4626</v>
      </c>
      <c r="B6178" t="s">
        <v>3825</v>
      </c>
      <c r="C6178" t="s">
        <v>31</v>
      </c>
      <c r="D6178" t="s">
        <v>3827</v>
      </c>
      <c r="E6178">
        <v>3</v>
      </c>
      <c r="F6178" t="s">
        <v>3846</v>
      </c>
      <c r="G6178">
        <v>1</v>
      </c>
      <c r="H6178" t="s">
        <v>3828</v>
      </c>
      <c r="I6178">
        <v>3</v>
      </c>
      <c r="J6178" t="s">
        <v>25</v>
      </c>
      <c r="K6178" t="s">
        <v>3833</v>
      </c>
      <c r="L6178" t="s">
        <v>4087</v>
      </c>
    </row>
    <row r="6179" spans="1:12" x14ac:dyDescent="0.35">
      <c r="A6179" t="s">
        <v>4627</v>
      </c>
      <c r="B6179" t="s">
        <v>3825</v>
      </c>
      <c r="C6179" t="s">
        <v>3826</v>
      </c>
      <c r="D6179" t="s">
        <v>3851</v>
      </c>
      <c r="E6179">
        <v>4</v>
      </c>
      <c r="F6179" t="s">
        <v>3830</v>
      </c>
      <c r="G6179">
        <v>4</v>
      </c>
      <c r="H6179" t="s">
        <v>3874</v>
      </c>
      <c r="I6179">
        <v>16</v>
      </c>
      <c r="J6179" t="s">
        <v>3825</v>
      </c>
      <c r="K6179" t="s">
        <v>17</v>
      </c>
      <c r="L6179" t="s">
        <v>4628</v>
      </c>
    </row>
    <row r="6180" spans="1:12" x14ac:dyDescent="0.35">
      <c r="A6180" t="s">
        <v>8333</v>
      </c>
      <c r="B6180" t="s">
        <v>47</v>
      </c>
      <c r="C6180" t="s">
        <v>47</v>
      </c>
      <c r="D6180" t="s">
        <v>3834</v>
      </c>
      <c r="E6180">
        <v>5</v>
      </c>
      <c r="F6180" t="s">
        <v>3825</v>
      </c>
      <c r="G6180">
        <v>4</v>
      </c>
      <c r="H6180" t="s">
        <v>3880</v>
      </c>
      <c r="I6180">
        <v>20</v>
      </c>
      <c r="J6180" t="s">
        <v>3833</v>
      </c>
      <c r="K6180" t="s">
        <v>17</v>
      </c>
      <c r="L6180" t="s">
        <v>4421</v>
      </c>
    </row>
    <row r="6181" spans="1:12" x14ac:dyDescent="0.35">
      <c r="A6181" t="s">
        <v>8334</v>
      </c>
      <c r="B6181" t="s">
        <v>24</v>
      </c>
      <c r="C6181" t="s">
        <v>24</v>
      </c>
      <c r="D6181" t="s">
        <v>3851</v>
      </c>
      <c r="E6181">
        <v>4</v>
      </c>
      <c r="F6181" t="s">
        <v>3828</v>
      </c>
      <c r="G6181">
        <v>3</v>
      </c>
      <c r="H6181" t="s">
        <v>3852</v>
      </c>
      <c r="I6181">
        <v>12</v>
      </c>
      <c r="J6181" t="s">
        <v>36</v>
      </c>
      <c r="K6181" t="s">
        <v>3830</v>
      </c>
      <c r="L6181" t="s">
        <v>3861</v>
      </c>
    </row>
    <row r="6182" spans="1:12" x14ac:dyDescent="0.35">
      <c r="A6182" t="s">
        <v>8335</v>
      </c>
      <c r="B6182" t="s">
        <v>15</v>
      </c>
      <c r="C6182" t="s">
        <v>15</v>
      </c>
      <c r="D6182" t="s">
        <v>3838</v>
      </c>
      <c r="E6182">
        <v>2</v>
      </c>
      <c r="F6182" t="s">
        <v>3842</v>
      </c>
      <c r="G6182">
        <v>2</v>
      </c>
      <c r="H6182" t="s">
        <v>3879</v>
      </c>
      <c r="I6182">
        <v>4</v>
      </c>
      <c r="J6182" t="s">
        <v>3833</v>
      </c>
      <c r="K6182" t="s">
        <v>3825</v>
      </c>
      <c r="L6182" t="s">
        <v>5254</v>
      </c>
    </row>
    <row r="6183" spans="1:12" x14ac:dyDescent="0.35">
      <c r="A6183" t="s">
        <v>8336</v>
      </c>
      <c r="B6183" t="s">
        <v>31</v>
      </c>
      <c r="C6183" t="s">
        <v>31</v>
      </c>
      <c r="D6183" t="s">
        <v>3838</v>
      </c>
      <c r="E6183">
        <v>2</v>
      </c>
      <c r="F6183" t="s">
        <v>3846</v>
      </c>
      <c r="G6183">
        <v>1</v>
      </c>
      <c r="H6183" t="s">
        <v>3842</v>
      </c>
      <c r="I6183">
        <v>2</v>
      </c>
      <c r="J6183" t="s">
        <v>3833</v>
      </c>
      <c r="K6183" t="s">
        <v>26</v>
      </c>
      <c r="L6183" t="s">
        <v>3870</v>
      </c>
    </row>
    <row r="6184" spans="1:12" x14ac:dyDescent="0.35">
      <c r="A6184" t="s">
        <v>2402</v>
      </c>
      <c r="B6184" t="s">
        <v>15</v>
      </c>
      <c r="C6184" t="s">
        <v>15</v>
      </c>
      <c r="D6184" t="s">
        <v>3858</v>
      </c>
      <c r="E6184">
        <v>1</v>
      </c>
      <c r="F6184" t="s">
        <v>3842</v>
      </c>
      <c r="G6184">
        <v>2</v>
      </c>
      <c r="H6184" t="s">
        <v>3842</v>
      </c>
      <c r="I6184">
        <v>2</v>
      </c>
      <c r="J6184" t="s">
        <v>36</v>
      </c>
      <c r="K6184" t="s">
        <v>17</v>
      </c>
      <c r="L6184" t="s">
        <v>4028</v>
      </c>
    </row>
    <row r="6185" spans="1:12" x14ac:dyDescent="0.35">
      <c r="A6185" t="s">
        <v>8337</v>
      </c>
      <c r="B6185" t="s">
        <v>84</v>
      </c>
      <c r="C6185" t="s">
        <v>84</v>
      </c>
      <c r="D6185" t="s">
        <v>3858</v>
      </c>
      <c r="E6185">
        <v>1</v>
      </c>
      <c r="F6185" t="s">
        <v>3839</v>
      </c>
      <c r="G6185">
        <v>1.5</v>
      </c>
      <c r="H6185" t="s">
        <v>3839</v>
      </c>
      <c r="I6185">
        <v>1.5</v>
      </c>
      <c r="J6185" t="s">
        <v>3833</v>
      </c>
      <c r="K6185" t="s">
        <v>17</v>
      </c>
      <c r="L6185" t="s">
        <v>4226</v>
      </c>
    </row>
    <row r="6186" spans="1:12" x14ac:dyDescent="0.35">
      <c r="A6186" t="s">
        <v>2403</v>
      </c>
      <c r="B6186" t="s">
        <v>31</v>
      </c>
      <c r="C6186" t="s">
        <v>31</v>
      </c>
      <c r="D6186" t="s">
        <v>3851</v>
      </c>
      <c r="E6186">
        <v>4</v>
      </c>
      <c r="F6186" t="s">
        <v>3846</v>
      </c>
      <c r="G6186">
        <v>1</v>
      </c>
      <c r="H6186" t="s">
        <v>3879</v>
      </c>
      <c r="I6186">
        <v>4</v>
      </c>
      <c r="J6186" t="s">
        <v>36</v>
      </c>
      <c r="K6186" t="s">
        <v>17</v>
      </c>
      <c r="L6186" t="s">
        <v>5219</v>
      </c>
    </row>
    <row r="6187" spans="1:12" x14ac:dyDescent="0.35">
      <c r="A6187" t="s">
        <v>8338</v>
      </c>
      <c r="B6187" t="s">
        <v>84</v>
      </c>
      <c r="C6187" t="s">
        <v>84</v>
      </c>
      <c r="D6187" t="s">
        <v>3838</v>
      </c>
      <c r="E6187">
        <v>2</v>
      </c>
      <c r="F6187" t="s">
        <v>3839</v>
      </c>
      <c r="G6187">
        <v>1.5</v>
      </c>
      <c r="H6187" t="s">
        <v>3828</v>
      </c>
      <c r="I6187">
        <v>3</v>
      </c>
      <c r="J6187" t="s">
        <v>25</v>
      </c>
      <c r="K6187" t="s">
        <v>3833</v>
      </c>
      <c r="L6187" t="s">
        <v>4257</v>
      </c>
    </row>
    <row r="6188" spans="1:12" x14ac:dyDescent="0.35">
      <c r="A6188" t="s">
        <v>8339</v>
      </c>
      <c r="B6188" t="s">
        <v>42</v>
      </c>
      <c r="C6188" t="s">
        <v>42</v>
      </c>
      <c r="D6188" t="s">
        <v>3851</v>
      </c>
      <c r="E6188">
        <v>4</v>
      </c>
      <c r="F6188" t="s">
        <v>3849</v>
      </c>
      <c r="G6188">
        <v>5</v>
      </c>
      <c r="H6188" t="s">
        <v>3880</v>
      </c>
      <c r="I6188">
        <v>20</v>
      </c>
      <c r="J6188" t="s">
        <v>36</v>
      </c>
      <c r="K6188" t="s">
        <v>3833</v>
      </c>
      <c r="L6188" t="s">
        <v>4831</v>
      </c>
    </row>
    <row r="6189" spans="1:12" x14ac:dyDescent="0.35">
      <c r="A6189" t="s">
        <v>8340</v>
      </c>
      <c r="B6189" t="s">
        <v>24</v>
      </c>
      <c r="C6189" t="s">
        <v>24</v>
      </c>
      <c r="D6189" t="s">
        <v>3833</v>
      </c>
      <c r="E6189">
        <v>4</v>
      </c>
      <c r="F6189" t="s">
        <v>3828</v>
      </c>
      <c r="G6189">
        <v>3</v>
      </c>
      <c r="H6189" t="s">
        <v>3852</v>
      </c>
      <c r="I6189">
        <v>12</v>
      </c>
      <c r="J6189" t="s">
        <v>3833</v>
      </c>
      <c r="K6189" t="s">
        <v>26</v>
      </c>
      <c r="L6189" t="s">
        <v>4091</v>
      </c>
    </row>
    <row r="6190" spans="1:12" x14ac:dyDescent="0.35">
      <c r="A6190" t="s">
        <v>8341</v>
      </c>
      <c r="B6190" t="s">
        <v>84</v>
      </c>
      <c r="C6190" t="s">
        <v>84</v>
      </c>
      <c r="D6190" t="s">
        <v>3834</v>
      </c>
      <c r="E6190">
        <v>5</v>
      </c>
      <c r="F6190" t="s">
        <v>3839</v>
      </c>
      <c r="G6190">
        <v>1.5</v>
      </c>
      <c r="H6190" t="s">
        <v>3830</v>
      </c>
      <c r="I6190">
        <v>7.5</v>
      </c>
      <c r="J6190" t="s">
        <v>25</v>
      </c>
      <c r="K6190" t="s">
        <v>3833</v>
      </c>
      <c r="L6190" t="s">
        <v>4169</v>
      </c>
    </row>
    <row r="6191" spans="1:12" x14ac:dyDescent="0.35">
      <c r="A6191" t="s">
        <v>8342</v>
      </c>
      <c r="B6191" t="s">
        <v>42</v>
      </c>
      <c r="C6191" t="s">
        <v>42</v>
      </c>
      <c r="D6191" t="s">
        <v>3838</v>
      </c>
      <c r="E6191">
        <v>2</v>
      </c>
      <c r="F6191" t="s">
        <v>3849</v>
      </c>
      <c r="G6191">
        <v>5</v>
      </c>
      <c r="H6191" t="s">
        <v>3843</v>
      </c>
      <c r="I6191">
        <v>10</v>
      </c>
      <c r="J6191" t="s">
        <v>16</v>
      </c>
      <c r="K6191" t="s">
        <v>3825</v>
      </c>
      <c r="L6191" t="s">
        <v>5120</v>
      </c>
    </row>
    <row r="6192" spans="1:12" x14ac:dyDescent="0.35">
      <c r="A6192" t="s">
        <v>2404</v>
      </c>
      <c r="B6192" t="s">
        <v>24</v>
      </c>
      <c r="C6192" t="s">
        <v>24</v>
      </c>
      <c r="D6192" t="s">
        <v>3834</v>
      </c>
      <c r="E6192">
        <v>5</v>
      </c>
      <c r="F6192" t="s">
        <v>3828</v>
      </c>
      <c r="G6192">
        <v>3</v>
      </c>
      <c r="H6192" t="s">
        <v>3835</v>
      </c>
      <c r="I6192">
        <v>15</v>
      </c>
      <c r="J6192" t="s">
        <v>16</v>
      </c>
      <c r="K6192" t="s">
        <v>26</v>
      </c>
      <c r="L6192" t="s">
        <v>4056</v>
      </c>
    </row>
    <row r="6193" spans="1:12" x14ac:dyDescent="0.35">
      <c r="A6193" t="s">
        <v>8343</v>
      </c>
      <c r="B6193" t="s">
        <v>47</v>
      </c>
      <c r="C6193" t="s">
        <v>47</v>
      </c>
      <c r="D6193" t="s">
        <v>3838</v>
      </c>
      <c r="E6193">
        <v>2</v>
      </c>
      <c r="F6193" t="s">
        <v>3879</v>
      </c>
      <c r="G6193">
        <v>4</v>
      </c>
      <c r="H6193" t="s">
        <v>3883</v>
      </c>
      <c r="I6193">
        <v>8</v>
      </c>
      <c r="J6193" t="s">
        <v>3830</v>
      </c>
      <c r="K6193" t="s">
        <v>3830</v>
      </c>
      <c r="L6193" t="s">
        <v>3919</v>
      </c>
    </row>
    <row r="6194" spans="1:12" x14ac:dyDescent="0.35">
      <c r="A6194" t="s">
        <v>4629</v>
      </c>
      <c r="B6194" t="s">
        <v>3825</v>
      </c>
      <c r="C6194" t="s">
        <v>3826</v>
      </c>
      <c r="D6194" t="s">
        <v>3833</v>
      </c>
      <c r="E6194">
        <v>3</v>
      </c>
      <c r="F6194" t="s">
        <v>3879</v>
      </c>
      <c r="G6194">
        <v>4</v>
      </c>
      <c r="H6194" t="s">
        <v>3852</v>
      </c>
      <c r="I6194">
        <v>12</v>
      </c>
      <c r="J6194" t="s">
        <v>3833</v>
      </c>
      <c r="K6194" t="s">
        <v>3833</v>
      </c>
      <c r="L6194" t="s">
        <v>4032</v>
      </c>
    </row>
    <row r="6195" spans="1:12" x14ac:dyDescent="0.35">
      <c r="A6195" t="s">
        <v>8344</v>
      </c>
      <c r="B6195" t="s">
        <v>42</v>
      </c>
      <c r="C6195" t="s">
        <v>42</v>
      </c>
      <c r="D6195" t="s">
        <v>3838</v>
      </c>
      <c r="E6195">
        <v>2</v>
      </c>
      <c r="F6195" t="s">
        <v>3849</v>
      </c>
      <c r="G6195">
        <v>5</v>
      </c>
      <c r="H6195" t="s">
        <v>3843</v>
      </c>
      <c r="I6195">
        <v>10</v>
      </c>
      <c r="J6195" t="s">
        <v>16</v>
      </c>
      <c r="K6195" t="s">
        <v>3833</v>
      </c>
      <c r="L6195" t="s">
        <v>5154</v>
      </c>
    </row>
    <row r="6196" spans="1:12" x14ac:dyDescent="0.35">
      <c r="A6196" t="s">
        <v>8345</v>
      </c>
      <c r="B6196" t="s">
        <v>84</v>
      </c>
      <c r="C6196" t="s">
        <v>84</v>
      </c>
      <c r="D6196" t="s">
        <v>3834</v>
      </c>
      <c r="E6196">
        <v>5</v>
      </c>
      <c r="F6196" t="s">
        <v>3839</v>
      </c>
      <c r="G6196">
        <v>1.5</v>
      </c>
      <c r="H6196" t="s">
        <v>3899</v>
      </c>
      <c r="I6196">
        <v>7.5</v>
      </c>
      <c r="J6196" t="s">
        <v>3833</v>
      </c>
      <c r="K6196" t="s">
        <v>26</v>
      </c>
      <c r="L6196" t="s">
        <v>4421</v>
      </c>
    </row>
    <row r="6197" spans="1:12" x14ac:dyDescent="0.35">
      <c r="A6197" t="s">
        <v>8346</v>
      </c>
      <c r="B6197" t="s">
        <v>47</v>
      </c>
      <c r="C6197" t="s">
        <v>47</v>
      </c>
      <c r="D6197" t="s">
        <v>3851</v>
      </c>
      <c r="E6197">
        <v>4</v>
      </c>
      <c r="F6197" t="s">
        <v>3879</v>
      </c>
      <c r="G6197">
        <v>4</v>
      </c>
      <c r="H6197" t="s">
        <v>3874</v>
      </c>
      <c r="I6197">
        <v>16</v>
      </c>
      <c r="J6197" t="s">
        <v>36</v>
      </c>
      <c r="K6197" t="s">
        <v>26</v>
      </c>
      <c r="L6197" t="s">
        <v>3830</v>
      </c>
    </row>
    <row r="6198" spans="1:12" x14ac:dyDescent="0.35">
      <c r="A6198" t="s">
        <v>2405</v>
      </c>
      <c r="B6198" t="s">
        <v>84</v>
      </c>
      <c r="C6198" t="s">
        <v>84</v>
      </c>
      <c r="D6198" t="s">
        <v>3858</v>
      </c>
      <c r="E6198">
        <v>1</v>
      </c>
      <c r="F6198" t="s">
        <v>3839</v>
      </c>
      <c r="G6198">
        <v>1.5</v>
      </c>
      <c r="H6198" t="s">
        <v>3833</v>
      </c>
      <c r="I6198">
        <v>1.5</v>
      </c>
      <c r="J6198" t="s">
        <v>16</v>
      </c>
      <c r="K6198" t="s">
        <v>17</v>
      </c>
      <c r="L6198" t="s">
        <v>4094</v>
      </c>
    </row>
    <row r="6199" spans="1:12" x14ac:dyDescent="0.35">
      <c r="A6199" t="s">
        <v>8347</v>
      </c>
      <c r="B6199" t="s">
        <v>50</v>
      </c>
      <c r="C6199" t="s">
        <v>50</v>
      </c>
      <c r="D6199" t="s">
        <v>3838</v>
      </c>
      <c r="E6199">
        <v>2</v>
      </c>
      <c r="F6199" t="s">
        <v>3828</v>
      </c>
      <c r="G6199">
        <v>3</v>
      </c>
      <c r="H6199" t="s">
        <v>3833</v>
      </c>
      <c r="I6199">
        <v>6</v>
      </c>
      <c r="J6199" t="s">
        <v>25</v>
      </c>
      <c r="K6199" t="s">
        <v>3833</v>
      </c>
      <c r="L6199" t="s">
        <v>4719</v>
      </c>
    </row>
    <row r="6200" spans="1:12" x14ac:dyDescent="0.35">
      <c r="A6200" t="s">
        <v>8348</v>
      </c>
      <c r="B6200" t="s">
        <v>50</v>
      </c>
      <c r="C6200" t="s">
        <v>50</v>
      </c>
      <c r="D6200" t="s">
        <v>3858</v>
      </c>
      <c r="E6200">
        <v>1</v>
      </c>
      <c r="F6200" t="s">
        <v>3828</v>
      </c>
      <c r="G6200">
        <v>3</v>
      </c>
      <c r="H6200" t="s">
        <v>3828</v>
      </c>
      <c r="I6200">
        <v>3</v>
      </c>
      <c r="J6200" t="s">
        <v>3833</v>
      </c>
      <c r="K6200" t="s">
        <v>3833</v>
      </c>
      <c r="L6200" t="s">
        <v>4268</v>
      </c>
    </row>
    <row r="6201" spans="1:12" x14ac:dyDescent="0.35">
      <c r="A6201" t="s">
        <v>8349</v>
      </c>
      <c r="B6201" t="s">
        <v>84</v>
      </c>
      <c r="C6201" t="s">
        <v>84</v>
      </c>
      <c r="D6201" t="s">
        <v>3827</v>
      </c>
      <c r="E6201">
        <v>3</v>
      </c>
      <c r="F6201" t="s">
        <v>3839</v>
      </c>
      <c r="G6201">
        <v>1.5</v>
      </c>
      <c r="H6201" t="s">
        <v>4060</v>
      </c>
      <c r="I6201">
        <v>4.5</v>
      </c>
      <c r="J6201" t="s">
        <v>3833</v>
      </c>
      <c r="K6201" t="s">
        <v>3833</v>
      </c>
      <c r="L6201" t="s">
        <v>3948</v>
      </c>
    </row>
    <row r="6202" spans="1:12" x14ac:dyDescent="0.35">
      <c r="A6202" t="s">
        <v>8350</v>
      </c>
      <c r="B6202" t="s">
        <v>31</v>
      </c>
      <c r="C6202" t="s">
        <v>31</v>
      </c>
      <c r="D6202" t="s">
        <v>3851</v>
      </c>
      <c r="E6202">
        <v>4</v>
      </c>
      <c r="F6202" t="s">
        <v>3846</v>
      </c>
      <c r="G6202">
        <v>1</v>
      </c>
      <c r="H6202" t="s">
        <v>3879</v>
      </c>
      <c r="I6202">
        <v>4</v>
      </c>
      <c r="J6202" t="s">
        <v>3825</v>
      </c>
      <c r="K6202" t="s">
        <v>3833</v>
      </c>
      <c r="L6202" t="s">
        <v>4418</v>
      </c>
    </row>
    <row r="6203" spans="1:12" x14ac:dyDescent="0.35">
      <c r="A6203" t="s">
        <v>8351</v>
      </c>
      <c r="B6203" t="s">
        <v>84</v>
      </c>
      <c r="C6203" t="s">
        <v>84</v>
      </c>
      <c r="D6203" t="s">
        <v>3827</v>
      </c>
      <c r="E6203">
        <v>3</v>
      </c>
      <c r="F6203" t="s">
        <v>3839</v>
      </c>
      <c r="G6203">
        <v>1.5</v>
      </c>
      <c r="H6203" t="s">
        <v>4060</v>
      </c>
      <c r="I6203">
        <v>4.5</v>
      </c>
      <c r="J6203" t="s">
        <v>16</v>
      </c>
      <c r="K6203" t="s">
        <v>3833</v>
      </c>
      <c r="L6203" t="s">
        <v>3940</v>
      </c>
    </row>
    <row r="6204" spans="1:12" x14ac:dyDescent="0.35">
      <c r="A6204" t="s">
        <v>2406</v>
      </c>
      <c r="B6204" t="s">
        <v>24</v>
      </c>
      <c r="C6204" t="s">
        <v>24</v>
      </c>
      <c r="D6204" t="s">
        <v>3827</v>
      </c>
      <c r="E6204">
        <v>3</v>
      </c>
      <c r="F6204" t="s">
        <v>3828</v>
      </c>
      <c r="G6204">
        <v>3</v>
      </c>
      <c r="H6204" t="s">
        <v>3829</v>
      </c>
      <c r="I6204">
        <v>9</v>
      </c>
      <c r="J6204" t="s">
        <v>25</v>
      </c>
      <c r="K6204" t="s">
        <v>26</v>
      </c>
      <c r="L6204" t="s">
        <v>5545</v>
      </c>
    </row>
    <row r="6205" spans="1:12" x14ac:dyDescent="0.35">
      <c r="A6205" t="s">
        <v>8352</v>
      </c>
      <c r="B6205" t="s">
        <v>47</v>
      </c>
      <c r="C6205" t="s">
        <v>47</v>
      </c>
      <c r="D6205" t="s">
        <v>3858</v>
      </c>
      <c r="E6205">
        <v>1</v>
      </c>
      <c r="F6205" t="s">
        <v>3879</v>
      </c>
      <c r="G6205">
        <v>4</v>
      </c>
      <c r="H6205" t="s">
        <v>3879</v>
      </c>
      <c r="I6205">
        <v>4</v>
      </c>
      <c r="J6205" t="s">
        <v>3833</v>
      </c>
      <c r="K6205" t="s">
        <v>3833</v>
      </c>
      <c r="L6205" t="s">
        <v>5545</v>
      </c>
    </row>
    <row r="6206" spans="1:12" x14ac:dyDescent="0.35">
      <c r="A6206" t="s">
        <v>8353</v>
      </c>
      <c r="B6206" t="s">
        <v>47</v>
      </c>
      <c r="C6206" t="s">
        <v>47</v>
      </c>
      <c r="D6206" t="s">
        <v>3858</v>
      </c>
      <c r="E6206">
        <v>1</v>
      </c>
      <c r="F6206" t="s">
        <v>3879</v>
      </c>
      <c r="G6206">
        <v>4</v>
      </c>
      <c r="H6206" t="s">
        <v>3879</v>
      </c>
      <c r="I6206">
        <v>4</v>
      </c>
      <c r="J6206" t="s">
        <v>3830</v>
      </c>
      <c r="K6206" t="s">
        <v>3833</v>
      </c>
      <c r="L6206" t="s">
        <v>3998</v>
      </c>
    </row>
    <row r="6207" spans="1:12" x14ac:dyDescent="0.35">
      <c r="A6207" t="s">
        <v>4630</v>
      </c>
      <c r="B6207" t="s">
        <v>3825</v>
      </c>
      <c r="C6207" t="s">
        <v>3826</v>
      </c>
      <c r="D6207" t="s">
        <v>3838</v>
      </c>
      <c r="E6207">
        <v>2</v>
      </c>
      <c r="F6207" t="s">
        <v>3828</v>
      </c>
      <c r="G6207">
        <v>3</v>
      </c>
      <c r="H6207" t="s">
        <v>3902</v>
      </c>
      <c r="I6207">
        <v>6</v>
      </c>
      <c r="J6207" t="s">
        <v>25</v>
      </c>
      <c r="K6207" t="s">
        <v>3833</v>
      </c>
      <c r="L6207" t="s">
        <v>4631</v>
      </c>
    </row>
    <row r="6208" spans="1:12" x14ac:dyDescent="0.35">
      <c r="A6208" t="s">
        <v>2407</v>
      </c>
      <c r="B6208" t="s">
        <v>42</v>
      </c>
      <c r="C6208" t="s">
        <v>42</v>
      </c>
      <c r="D6208" t="s">
        <v>3851</v>
      </c>
      <c r="E6208">
        <v>4</v>
      </c>
      <c r="F6208" t="s">
        <v>3849</v>
      </c>
      <c r="G6208">
        <v>5</v>
      </c>
      <c r="H6208" t="s">
        <v>3880</v>
      </c>
      <c r="I6208">
        <v>20</v>
      </c>
      <c r="J6208" t="s">
        <v>36</v>
      </c>
      <c r="K6208" t="s">
        <v>26</v>
      </c>
      <c r="L6208" t="s">
        <v>4426</v>
      </c>
    </row>
    <row r="6209" spans="1:12" x14ac:dyDescent="0.35">
      <c r="A6209" t="s">
        <v>8354</v>
      </c>
      <c r="B6209" t="s">
        <v>47</v>
      </c>
      <c r="C6209" t="s">
        <v>47</v>
      </c>
      <c r="D6209" t="s">
        <v>3827</v>
      </c>
      <c r="E6209">
        <v>3</v>
      </c>
      <c r="F6209" t="s">
        <v>3879</v>
      </c>
      <c r="G6209">
        <v>4</v>
      </c>
      <c r="H6209" t="s">
        <v>3852</v>
      </c>
      <c r="I6209">
        <v>12</v>
      </c>
      <c r="J6209" t="s">
        <v>3833</v>
      </c>
      <c r="K6209" t="s">
        <v>17</v>
      </c>
      <c r="L6209" t="s">
        <v>4127</v>
      </c>
    </row>
    <row r="6210" spans="1:12" x14ac:dyDescent="0.35">
      <c r="A6210" t="s">
        <v>2408</v>
      </c>
      <c r="B6210" t="s">
        <v>50</v>
      </c>
      <c r="C6210" t="s">
        <v>50</v>
      </c>
      <c r="D6210" t="s">
        <v>3827</v>
      </c>
      <c r="E6210">
        <v>3</v>
      </c>
      <c r="F6210" t="s">
        <v>3828</v>
      </c>
      <c r="G6210">
        <v>3</v>
      </c>
      <c r="H6210" t="s">
        <v>3829</v>
      </c>
      <c r="I6210">
        <v>9</v>
      </c>
      <c r="J6210" t="s">
        <v>16</v>
      </c>
      <c r="K6210" t="s">
        <v>26</v>
      </c>
      <c r="L6210" t="s">
        <v>3886</v>
      </c>
    </row>
    <row r="6211" spans="1:12" x14ac:dyDescent="0.35">
      <c r="A6211" t="s">
        <v>8355</v>
      </c>
      <c r="B6211" t="s">
        <v>84</v>
      </c>
      <c r="C6211" t="s">
        <v>84</v>
      </c>
      <c r="D6211" t="s">
        <v>3851</v>
      </c>
      <c r="E6211">
        <v>4</v>
      </c>
      <c r="F6211" t="s">
        <v>3839</v>
      </c>
      <c r="G6211">
        <v>1.5</v>
      </c>
      <c r="H6211" t="s">
        <v>3902</v>
      </c>
      <c r="I6211">
        <v>6</v>
      </c>
      <c r="J6211" t="s">
        <v>36</v>
      </c>
      <c r="K6211" t="s">
        <v>3833</v>
      </c>
      <c r="L6211" t="s">
        <v>4379</v>
      </c>
    </row>
    <row r="6212" spans="1:12" x14ac:dyDescent="0.35">
      <c r="A6212" t="s">
        <v>2409</v>
      </c>
      <c r="B6212" t="s">
        <v>15</v>
      </c>
      <c r="C6212" t="s">
        <v>15</v>
      </c>
      <c r="D6212" t="s">
        <v>3834</v>
      </c>
      <c r="E6212">
        <v>5</v>
      </c>
      <c r="F6212" t="s">
        <v>3842</v>
      </c>
      <c r="G6212">
        <v>2</v>
      </c>
      <c r="H6212" t="s">
        <v>3843</v>
      </c>
      <c r="I6212">
        <v>10</v>
      </c>
      <c r="J6212" t="s">
        <v>25</v>
      </c>
      <c r="K6212" t="s">
        <v>17</v>
      </c>
      <c r="L6212" t="s">
        <v>4059</v>
      </c>
    </row>
    <row r="6213" spans="1:12" x14ac:dyDescent="0.35">
      <c r="A6213" t="s">
        <v>2410</v>
      </c>
      <c r="B6213" t="s">
        <v>58</v>
      </c>
      <c r="C6213" t="s">
        <v>58</v>
      </c>
      <c r="D6213" t="s">
        <v>3838</v>
      </c>
      <c r="E6213">
        <v>2</v>
      </c>
      <c r="F6213" t="s">
        <v>3879</v>
      </c>
      <c r="G6213">
        <v>4</v>
      </c>
      <c r="H6213" t="s">
        <v>3883</v>
      </c>
      <c r="I6213">
        <v>8</v>
      </c>
      <c r="J6213" t="s">
        <v>25</v>
      </c>
      <c r="K6213" t="s">
        <v>17</v>
      </c>
      <c r="L6213" t="s">
        <v>4529</v>
      </c>
    </row>
    <row r="6214" spans="1:12" x14ac:dyDescent="0.35">
      <c r="A6214" t="s">
        <v>2411</v>
      </c>
      <c r="B6214" t="s">
        <v>50</v>
      </c>
      <c r="C6214" t="s">
        <v>50</v>
      </c>
      <c r="D6214" t="s">
        <v>3834</v>
      </c>
      <c r="E6214">
        <v>5</v>
      </c>
      <c r="F6214" t="s">
        <v>3828</v>
      </c>
      <c r="G6214">
        <v>3</v>
      </c>
      <c r="H6214" t="s">
        <v>3835</v>
      </c>
      <c r="I6214">
        <v>15</v>
      </c>
      <c r="J6214" t="s">
        <v>36</v>
      </c>
      <c r="K6214" t="s">
        <v>17</v>
      </c>
      <c r="L6214" t="s">
        <v>3927</v>
      </c>
    </row>
    <row r="6215" spans="1:12" x14ac:dyDescent="0.35">
      <c r="A6215" t="s">
        <v>2412</v>
      </c>
      <c r="B6215" t="s">
        <v>31</v>
      </c>
      <c r="C6215" t="s">
        <v>31</v>
      </c>
      <c r="D6215" t="s">
        <v>3838</v>
      </c>
      <c r="E6215">
        <v>2</v>
      </c>
      <c r="F6215" t="s">
        <v>3846</v>
      </c>
      <c r="G6215">
        <v>1</v>
      </c>
      <c r="H6215" t="s">
        <v>3842</v>
      </c>
      <c r="I6215">
        <v>2</v>
      </c>
      <c r="J6215" t="s">
        <v>25</v>
      </c>
      <c r="K6215" t="s">
        <v>17</v>
      </c>
      <c r="L6215" t="s">
        <v>4961</v>
      </c>
    </row>
    <row r="6216" spans="1:12" x14ac:dyDescent="0.35">
      <c r="A6216" t="s">
        <v>8356</v>
      </c>
      <c r="B6216" t="s">
        <v>84</v>
      </c>
      <c r="C6216" t="s">
        <v>84</v>
      </c>
      <c r="D6216" t="s">
        <v>3838</v>
      </c>
      <c r="E6216">
        <v>2</v>
      </c>
      <c r="F6216" t="s">
        <v>3839</v>
      </c>
      <c r="G6216">
        <v>1.5</v>
      </c>
      <c r="H6216" t="s">
        <v>3828</v>
      </c>
      <c r="I6216">
        <v>3</v>
      </c>
      <c r="J6216" t="s">
        <v>3833</v>
      </c>
      <c r="K6216" t="s">
        <v>3833</v>
      </c>
      <c r="L6216" t="s">
        <v>5181</v>
      </c>
    </row>
    <row r="6217" spans="1:12" x14ac:dyDescent="0.35">
      <c r="A6217" t="s">
        <v>8357</v>
      </c>
      <c r="B6217" t="s">
        <v>47</v>
      </c>
      <c r="C6217" t="s">
        <v>47</v>
      </c>
      <c r="D6217" t="s">
        <v>3851</v>
      </c>
      <c r="E6217">
        <v>4</v>
      </c>
      <c r="F6217" t="s">
        <v>3879</v>
      </c>
      <c r="G6217">
        <v>4</v>
      </c>
      <c r="H6217" t="s">
        <v>3874</v>
      </c>
      <c r="I6217">
        <v>16</v>
      </c>
      <c r="J6217" t="s">
        <v>3833</v>
      </c>
      <c r="K6217" t="s">
        <v>3825</v>
      </c>
      <c r="L6217" t="s">
        <v>4795</v>
      </c>
    </row>
    <row r="6218" spans="1:12" x14ac:dyDescent="0.35">
      <c r="A6218" t="s">
        <v>2413</v>
      </c>
      <c r="B6218" t="s">
        <v>50</v>
      </c>
      <c r="C6218" t="s">
        <v>50</v>
      </c>
      <c r="D6218" t="s">
        <v>3827</v>
      </c>
      <c r="E6218">
        <v>3</v>
      </c>
      <c r="F6218" t="s">
        <v>3828</v>
      </c>
      <c r="G6218">
        <v>3</v>
      </c>
      <c r="H6218" t="s">
        <v>3829</v>
      </c>
      <c r="I6218">
        <v>9</v>
      </c>
      <c r="J6218" t="s">
        <v>25</v>
      </c>
      <c r="K6218" t="s">
        <v>26</v>
      </c>
      <c r="L6218" t="s">
        <v>4779</v>
      </c>
    </row>
    <row r="6219" spans="1:12" x14ac:dyDescent="0.35">
      <c r="A6219" t="s">
        <v>2414</v>
      </c>
      <c r="B6219" t="s">
        <v>84</v>
      </c>
      <c r="C6219" t="s">
        <v>84</v>
      </c>
      <c r="D6219" t="s">
        <v>3827</v>
      </c>
      <c r="E6219">
        <v>3</v>
      </c>
      <c r="F6219" t="s">
        <v>3839</v>
      </c>
      <c r="G6219">
        <v>1.5</v>
      </c>
      <c r="H6219" t="s">
        <v>3833</v>
      </c>
      <c r="I6219">
        <v>4.5</v>
      </c>
      <c r="J6219" t="s">
        <v>36</v>
      </c>
      <c r="K6219" t="s">
        <v>17</v>
      </c>
      <c r="L6219" t="s">
        <v>5487</v>
      </c>
    </row>
    <row r="6220" spans="1:12" x14ac:dyDescent="0.35">
      <c r="A6220" t="s">
        <v>4632</v>
      </c>
      <c r="B6220" t="s">
        <v>3833</v>
      </c>
      <c r="C6220" t="s">
        <v>42</v>
      </c>
      <c r="D6220" t="s">
        <v>3851</v>
      </c>
      <c r="E6220">
        <v>4</v>
      </c>
      <c r="F6220" t="s">
        <v>3849</v>
      </c>
      <c r="G6220">
        <v>5</v>
      </c>
      <c r="H6220" t="s">
        <v>3880</v>
      </c>
      <c r="I6220">
        <v>20</v>
      </c>
      <c r="J6220" t="s">
        <v>16</v>
      </c>
      <c r="K6220" t="s">
        <v>3833</v>
      </c>
      <c r="L6220" t="s">
        <v>4633</v>
      </c>
    </row>
    <row r="6221" spans="1:12" x14ac:dyDescent="0.35">
      <c r="A6221" t="s">
        <v>2415</v>
      </c>
      <c r="B6221" t="s">
        <v>50</v>
      </c>
      <c r="C6221" t="s">
        <v>50</v>
      </c>
      <c r="D6221" t="s">
        <v>3858</v>
      </c>
      <c r="E6221">
        <v>1</v>
      </c>
      <c r="F6221" t="s">
        <v>3828</v>
      </c>
      <c r="G6221">
        <v>3</v>
      </c>
      <c r="H6221" t="s">
        <v>3828</v>
      </c>
      <c r="I6221">
        <v>3</v>
      </c>
      <c r="J6221" t="s">
        <v>25</v>
      </c>
      <c r="K6221" t="s">
        <v>26</v>
      </c>
      <c r="L6221" t="s">
        <v>4954</v>
      </c>
    </row>
    <row r="6222" spans="1:12" x14ac:dyDescent="0.35">
      <c r="A6222" t="s">
        <v>8358</v>
      </c>
      <c r="B6222" t="s">
        <v>31</v>
      </c>
      <c r="C6222" t="s">
        <v>31</v>
      </c>
      <c r="D6222" t="s">
        <v>3851</v>
      </c>
      <c r="E6222">
        <v>4</v>
      </c>
      <c r="F6222" t="s">
        <v>3846</v>
      </c>
      <c r="G6222">
        <v>1</v>
      </c>
      <c r="H6222" t="s">
        <v>3879</v>
      </c>
      <c r="I6222">
        <v>4</v>
      </c>
      <c r="J6222" t="s">
        <v>3833</v>
      </c>
      <c r="K6222" t="s">
        <v>3833</v>
      </c>
      <c r="L6222" t="s">
        <v>4954</v>
      </c>
    </row>
    <row r="6223" spans="1:12" x14ac:dyDescent="0.35">
      <c r="A6223" t="s">
        <v>8359</v>
      </c>
      <c r="B6223" t="s">
        <v>15</v>
      </c>
      <c r="C6223" t="s">
        <v>15</v>
      </c>
      <c r="D6223" t="s">
        <v>3851</v>
      </c>
      <c r="E6223">
        <v>4</v>
      </c>
      <c r="F6223" t="s">
        <v>3842</v>
      </c>
      <c r="G6223">
        <v>2</v>
      </c>
      <c r="H6223" t="s">
        <v>3883</v>
      </c>
      <c r="I6223">
        <v>8</v>
      </c>
      <c r="J6223" t="s">
        <v>25</v>
      </c>
      <c r="K6223" t="s">
        <v>3833</v>
      </c>
      <c r="L6223" t="s">
        <v>4521</v>
      </c>
    </row>
    <row r="6224" spans="1:12" x14ac:dyDescent="0.35">
      <c r="A6224" t="s">
        <v>8360</v>
      </c>
      <c r="B6224" t="s">
        <v>47</v>
      </c>
      <c r="C6224" t="s">
        <v>47</v>
      </c>
      <c r="D6224" t="s">
        <v>3858</v>
      </c>
      <c r="E6224">
        <v>1</v>
      </c>
      <c r="F6224" t="s">
        <v>3879</v>
      </c>
      <c r="G6224">
        <v>4</v>
      </c>
      <c r="H6224" t="s">
        <v>3879</v>
      </c>
      <c r="I6224">
        <v>4</v>
      </c>
      <c r="J6224" t="s">
        <v>3833</v>
      </c>
      <c r="K6224" t="s">
        <v>26</v>
      </c>
      <c r="L6224" t="s">
        <v>5219</v>
      </c>
    </row>
    <row r="6225" spans="1:12" x14ac:dyDescent="0.35">
      <c r="A6225" t="s">
        <v>8361</v>
      </c>
      <c r="B6225" t="s">
        <v>58</v>
      </c>
      <c r="C6225" t="s">
        <v>58</v>
      </c>
      <c r="D6225" t="s">
        <v>3838</v>
      </c>
      <c r="E6225">
        <v>2</v>
      </c>
      <c r="F6225" t="s">
        <v>3879</v>
      </c>
      <c r="G6225">
        <v>4</v>
      </c>
      <c r="H6225" t="s">
        <v>3883</v>
      </c>
      <c r="I6225">
        <v>8</v>
      </c>
      <c r="J6225" t="s">
        <v>3833</v>
      </c>
      <c r="K6225" t="s">
        <v>3825</v>
      </c>
      <c r="L6225" t="s">
        <v>4350</v>
      </c>
    </row>
    <row r="6226" spans="1:12" x14ac:dyDescent="0.35">
      <c r="A6226" t="s">
        <v>4634</v>
      </c>
      <c r="B6226" t="s">
        <v>3833</v>
      </c>
      <c r="C6226" t="s">
        <v>3826</v>
      </c>
      <c r="D6226" t="s">
        <v>3827</v>
      </c>
      <c r="E6226">
        <v>3</v>
      </c>
      <c r="F6226" t="s">
        <v>3828</v>
      </c>
      <c r="G6226">
        <v>3</v>
      </c>
      <c r="H6226" t="s">
        <v>3829</v>
      </c>
      <c r="I6226">
        <v>9</v>
      </c>
      <c r="J6226" t="s">
        <v>3833</v>
      </c>
      <c r="K6226" t="s">
        <v>17</v>
      </c>
      <c r="L6226" t="s">
        <v>4576</v>
      </c>
    </row>
    <row r="6227" spans="1:12" x14ac:dyDescent="0.35">
      <c r="A6227" t="s">
        <v>8362</v>
      </c>
      <c r="B6227" t="s">
        <v>31</v>
      </c>
      <c r="C6227" t="s">
        <v>31</v>
      </c>
      <c r="D6227" t="s">
        <v>3825</v>
      </c>
      <c r="E6227" t="s">
        <v>3826</v>
      </c>
      <c r="F6227" t="s">
        <v>3833</v>
      </c>
      <c r="G6227" t="s">
        <v>3826</v>
      </c>
      <c r="H6227" t="s">
        <v>3842</v>
      </c>
      <c r="I6227">
        <v>2</v>
      </c>
      <c r="J6227" t="s">
        <v>3833</v>
      </c>
      <c r="K6227" t="s">
        <v>3825</v>
      </c>
      <c r="L6227" t="s">
        <v>3833</v>
      </c>
    </row>
    <row r="6228" spans="1:12" x14ac:dyDescent="0.35">
      <c r="A6228" t="s">
        <v>2416</v>
      </c>
      <c r="B6228" t="s">
        <v>50</v>
      </c>
      <c r="C6228" t="s">
        <v>50</v>
      </c>
      <c r="D6228" t="s">
        <v>3851</v>
      </c>
      <c r="E6228">
        <v>4</v>
      </c>
      <c r="F6228" t="s">
        <v>3828</v>
      </c>
      <c r="G6228">
        <v>3</v>
      </c>
      <c r="H6228" t="s">
        <v>3852</v>
      </c>
      <c r="I6228">
        <v>12</v>
      </c>
      <c r="J6228" t="s">
        <v>36</v>
      </c>
      <c r="K6228" t="s">
        <v>26</v>
      </c>
      <c r="L6228" t="s">
        <v>4925</v>
      </c>
    </row>
    <row r="6229" spans="1:12" x14ac:dyDescent="0.35">
      <c r="A6229" t="s">
        <v>8363</v>
      </c>
      <c r="B6229" t="s">
        <v>47</v>
      </c>
      <c r="C6229" t="s">
        <v>47</v>
      </c>
      <c r="D6229" t="s">
        <v>3851</v>
      </c>
      <c r="E6229">
        <v>4</v>
      </c>
      <c r="F6229" t="s">
        <v>3879</v>
      </c>
      <c r="G6229">
        <v>4</v>
      </c>
      <c r="H6229" t="s">
        <v>3874</v>
      </c>
      <c r="I6229">
        <v>16</v>
      </c>
      <c r="J6229" t="s">
        <v>16</v>
      </c>
      <c r="K6229" t="s">
        <v>3830</v>
      </c>
      <c r="L6229" t="s">
        <v>4003</v>
      </c>
    </row>
    <row r="6230" spans="1:12" x14ac:dyDescent="0.35">
      <c r="A6230" t="s">
        <v>2417</v>
      </c>
      <c r="B6230" t="s">
        <v>31</v>
      </c>
      <c r="C6230" t="s">
        <v>31</v>
      </c>
      <c r="D6230" t="s">
        <v>3834</v>
      </c>
      <c r="E6230">
        <v>5</v>
      </c>
      <c r="F6230" t="s">
        <v>3846</v>
      </c>
      <c r="G6230">
        <v>1</v>
      </c>
      <c r="H6230" t="s">
        <v>3849</v>
      </c>
      <c r="I6230">
        <v>5</v>
      </c>
      <c r="J6230" t="s">
        <v>36</v>
      </c>
      <c r="K6230" t="s">
        <v>17</v>
      </c>
      <c r="L6230" t="s">
        <v>4453</v>
      </c>
    </row>
    <row r="6231" spans="1:12" x14ac:dyDescent="0.35">
      <c r="A6231" t="s">
        <v>2418</v>
      </c>
      <c r="B6231" t="s">
        <v>24</v>
      </c>
      <c r="C6231" t="s">
        <v>24</v>
      </c>
      <c r="D6231" t="s">
        <v>3834</v>
      </c>
      <c r="E6231">
        <v>5</v>
      </c>
      <c r="F6231" t="s">
        <v>3828</v>
      </c>
      <c r="G6231">
        <v>3</v>
      </c>
      <c r="H6231" t="s">
        <v>3835</v>
      </c>
      <c r="I6231">
        <v>15</v>
      </c>
      <c r="J6231" t="s">
        <v>16</v>
      </c>
      <c r="K6231" t="s">
        <v>17</v>
      </c>
      <c r="L6231" t="s">
        <v>4696</v>
      </c>
    </row>
    <row r="6232" spans="1:12" x14ac:dyDescent="0.35">
      <c r="A6232" t="s">
        <v>8364</v>
      </c>
      <c r="B6232" t="s">
        <v>47</v>
      </c>
      <c r="C6232" t="s">
        <v>47</v>
      </c>
      <c r="D6232" t="s">
        <v>3834</v>
      </c>
      <c r="E6232">
        <v>5</v>
      </c>
      <c r="F6232" t="s">
        <v>3879</v>
      </c>
      <c r="G6232">
        <v>4</v>
      </c>
      <c r="H6232" t="s">
        <v>3880</v>
      </c>
      <c r="I6232">
        <v>20</v>
      </c>
      <c r="J6232" t="s">
        <v>3825</v>
      </c>
      <c r="K6232" t="s">
        <v>3833</v>
      </c>
      <c r="L6232" t="s">
        <v>4831</v>
      </c>
    </row>
    <row r="6233" spans="1:12" x14ac:dyDescent="0.35">
      <c r="A6233" t="s">
        <v>8365</v>
      </c>
      <c r="B6233" t="s">
        <v>84</v>
      </c>
      <c r="C6233" t="s">
        <v>84</v>
      </c>
      <c r="D6233" t="s">
        <v>3834</v>
      </c>
      <c r="E6233">
        <v>5</v>
      </c>
      <c r="F6233" t="s">
        <v>3839</v>
      </c>
      <c r="G6233">
        <v>1.5</v>
      </c>
      <c r="H6233" t="s">
        <v>3899</v>
      </c>
      <c r="I6233">
        <v>7.5</v>
      </c>
      <c r="J6233" t="s">
        <v>16</v>
      </c>
      <c r="K6233" t="s">
        <v>3833</v>
      </c>
      <c r="L6233" t="s">
        <v>4816</v>
      </c>
    </row>
    <row r="6234" spans="1:12" x14ac:dyDescent="0.35">
      <c r="A6234" t="s">
        <v>8366</v>
      </c>
      <c r="B6234" t="s">
        <v>50</v>
      </c>
      <c r="C6234" t="s">
        <v>50</v>
      </c>
      <c r="D6234" t="s">
        <v>3851</v>
      </c>
      <c r="E6234">
        <v>4</v>
      </c>
      <c r="F6234" t="s">
        <v>3828</v>
      </c>
      <c r="G6234">
        <v>3</v>
      </c>
      <c r="H6234" t="s">
        <v>3852</v>
      </c>
      <c r="I6234">
        <v>12</v>
      </c>
      <c r="J6234" t="s">
        <v>3833</v>
      </c>
      <c r="K6234" t="s">
        <v>26</v>
      </c>
      <c r="L6234" t="s">
        <v>4398</v>
      </c>
    </row>
    <row r="6235" spans="1:12" x14ac:dyDescent="0.35">
      <c r="A6235" t="s">
        <v>4635</v>
      </c>
      <c r="B6235" t="s">
        <v>3830</v>
      </c>
      <c r="C6235" t="s">
        <v>31</v>
      </c>
      <c r="D6235" t="s">
        <v>3834</v>
      </c>
      <c r="E6235">
        <v>5</v>
      </c>
      <c r="F6235" t="s">
        <v>3846</v>
      </c>
      <c r="G6235">
        <v>1</v>
      </c>
      <c r="H6235" t="s">
        <v>3849</v>
      </c>
      <c r="I6235">
        <v>5</v>
      </c>
      <c r="J6235" t="s">
        <v>3833</v>
      </c>
      <c r="K6235" t="s">
        <v>26</v>
      </c>
      <c r="L6235" t="s">
        <v>3936</v>
      </c>
    </row>
    <row r="6236" spans="1:12" x14ac:dyDescent="0.35">
      <c r="A6236" t="s">
        <v>2419</v>
      </c>
      <c r="B6236" t="s">
        <v>47</v>
      </c>
      <c r="C6236" t="s">
        <v>47</v>
      </c>
      <c r="D6236" t="s">
        <v>3838</v>
      </c>
      <c r="E6236">
        <v>2</v>
      </c>
      <c r="F6236" t="s">
        <v>3879</v>
      </c>
      <c r="G6236">
        <v>4</v>
      </c>
      <c r="H6236" t="s">
        <v>3883</v>
      </c>
      <c r="I6236">
        <v>8</v>
      </c>
      <c r="J6236" t="s">
        <v>16</v>
      </c>
      <c r="K6236" t="s">
        <v>26</v>
      </c>
      <c r="L6236" t="s">
        <v>3856</v>
      </c>
    </row>
    <row r="6237" spans="1:12" x14ac:dyDescent="0.35">
      <c r="A6237" t="s">
        <v>8367</v>
      </c>
      <c r="B6237" t="s">
        <v>50</v>
      </c>
      <c r="C6237" t="s">
        <v>50</v>
      </c>
      <c r="D6237" t="s">
        <v>3851</v>
      </c>
      <c r="E6237">
        <v>4</v>
      </c>
      <c r="F6237" t="s">
        <v>3828</v>
      </c>
      <c r="G6237">
        <v>3</v>
      </c>
      <c r="H6237" t="s">
        <v>3852</v>
      </c>
      <c r="I6237">
        <v>12</v>
      </c>
      <c r="J6237" t="s">
        <v>3833</v>
      </c>
      <c r="K6237" t="s">
        <v>3833</v>
      </c>
      <c r="L6237" t="s">
        <v>4013</v>
      </c>
    </row>
    <row r="6238" spans="1:12" x14ac:dyDescent="0.35">
      <c r="A6238" t="s">
        <v>8368</v>
      </c>
      <c r="B6238" t="s">
        <v>58</v>
      </c>
      <c r="C6238" t="s">
        <v>58</v>
      </c>
      <c r="D6238" t="s">
        <v>3827</v>
      </c>
      <c r="E6238">
        <v>3</v>
      </c>
      <c r="F6238" t="s">
        <v>3879</v>
      </c>
      <c r="G6238">
        <v>4</v>
      </c>
      <c r="H6238" t="s">
        <v>3852</v>
      </c>
      <c r="I6238">
        <v>12</v>
      </c>
      <c r="J6238" t="s">
        <v>3833</v>
      </c>
      <c r="K6238" t="s">
        <v>3833</v>
      </c>
      <c r="L6238" t="s">
        <v>4435</v>
      </c>
    </row>
    <row r="6239" spans="1:12" x14ac:dyDescent="0.35">
      <c r="A6239" t="s">
        <v>8369</v>
      </c>
      <c r="B6239" t="s">
        <v>58</v>
      </c>
      <c r="C6239" t="s">
        <v>58</v>
      </c>
      <c r="D6239" t="s">
        <v>3838</v>
      </c>
      <c r="E6239">
        <v>2</v>
      </c>
      <c r="F6239" t="s">
        <v>3879</v>
      </c>
      <c r="G6239">
        <v>4</v>
      </c>
      <c r="H6239" t="s">
        <v>3883</v>
      </c>
      <c r="I6239">
        <v>8</v>
      </c>
      <c r="J6239" t="s">
        <v>3825</v>
      </c>
      <c r="K6239" t="s">
        <v>3833</v>
      </c>
      <c r="L6239" t="s">
        <v>3831</v>
      </c>
    </row>
    <row r="6240" spans="1:12" x14ac:dyDescent="0.35">
      <c r="A6240" t="s">
        <v>8370</v>
      </c>
      <c r="B6240" t="s">
        <v>50</v>
      </c>
      <c r="C6240" t="s">
        <v>50</v>
      </c>
      <c r="D6240" t="s">
        <v>3851</v>
      </c>
      <c r="E6240">
        <v>4</v>
      </c>
      <c r="F6240" t="s">
        <v>3828</v>
      </c>
      <c r="G6240">
        <v>3</v>
      </c>
      <c r="H6240" t="s">
        <v>3852</v>
      </c>
      <c r="I6240">
        <v>12</v>
      </c>
      <c r="J6240" t="s">
        <v>25</v>
      </c>
      <c r="K6240" t="s">
        <v>3833</v>
      </c>
      <c r="L6240" t="s">
        <v>3833</v>
      </c>
    </row>
    <row r="6241" spans="1:12" x14ac:dyDescent="0.35">
      <c r="A6241" t="s">
        <v>2420</v>
      </c>
      <c r="B6241" t="s">
        <v>47</v>
      </c>
      <c r="C6241" t="s">
        <v>47</v>
      </c>
      <c r="D6241" t="s">
        <v>3851</v>
      </c>
      <c r="E6241">
        <v>4</v>
      </c>
      <c r="F6241" t="s">
        <v>3879</v>
      </c>
      <c r="G6241">
        <v>4</v>
      </c>
      <c r="H6241" t="s">
        <v>3874</v>
      </c>
      <c r="I6241">
        <v>16</v>
      </c>
      <c r="J6241" t="s">
        <v>25</v>
      </c>
      <c r="K6241" t="s">
        <v>26</v>
      </c>
      <c r="L6241" t="s">
        <v>4457</v>
      </c>
    </row>
    <row r="6242" spans="1:12" x14ac:dyDescent="0.35">
      <c r="A6242" t="s">
        <v>8371</v>
      </c>
      <c r="B6242" t="s">
        <v>58</v>
      </c>
      <c r="C6242" t="s">
        <v>58</v>
      </c>
      <c r="D6242" t="s">
        <v>3858</v>
      </c>
      <c r="E6242">
        <v>1</v>
      </c>
      <c r="F6242" t="s">
        <v>3825</v>
      </c>
      <c r="G6242">
        <v>4</v>
      </c>
      <c r="H6242" t="s">
        <v>3879</v>
      </c>
      <c r="I6242">
        <v>4</v>
      </c>
      <c r="J6242" t="s">
        <v>3833</v>
      </c>
      <c r="K6242" t="s">
        <v>17</v>
      </c>
      <c r="L6242" t="s">
        <v>3905</v>
      </c>
    </row>
    <row r="6243" spans="1:12" x14ac:dyDescent="0.35">
      <c r="A6243" t="s">
        <v>2421</v>
      </c>
      <c r="B6243" t="s">
        <v>31</v>
      </c>
      <c r="C6243" t="s">
        <v>31</v>
      </c>
      <c r="D6243" t="s">
        <v>3851</v>
      </c>
      <c r="E6243">
        <v>4</v>
      </c>
      <c r="F6243" t="s">
        <v>3846</v>
      </c>
      <c r="G6243">
        <v>1</v>
      </c>
      <c r="H6243" t="s">
        <v>3879</v>
      </c>
      <c r="I6243">
        <v>4</v>
      </c>
      <c r="J6243" t="s">
        <v>16</v>
      </c>
      <c r="K6243" t="s">
        <v>17</v>
      </c>
      <c r="L6243" t="s">
        <v>4654</v>
      </c>
    </row>
    <row r="6244" spans="1:12" x14ac:dyDescent="0.35">
      <c r="A6244" t="s">
        <v>8372</v>
      </c>
      <c r="B6244" t="s">
        <v>58</v>
      </c>
      <c r="C6244" t="s">
        <v>58</v>
      </c>
      <c r="D6244" t="s">
        <v>3827</v>
      </c>
      <c r="E6244">
        <v>3</v>
      </c>
      <c r="F6244" t="s">
        <v>3879</v>
      </c>
      <c r="G6244">
        <v>4</v>
      </c>
      <c r="H6244" t="s">
        <v>3852</v>
      </c>
      <c r="I6244">
        <v>12</v>
      </c>
      <c r="J6244" t="s">
        <v>3833</v>
      </c>
      <c r="K6244" t="s">
        <v>26</v>
      </c>
      <c r="L6244" t="s">
        <v>3861</v>
      </c>
    </row>
    <row r="6245" spans="1:12" x14ac:dyDescent="0.35">
      <c r="A6245" t="s">
        <v>8373</v>
      </c>
      <c r="B6245" t="s">
        <v>84</v>
      </c>
      <c r="C6245" t="s">
        <v>84</v>
      </c>
      <c r="D6245" t="s">
        <v>3858</v>
      </c>
      <c r="E6245">
        <v>1</v>
      </c>
      <c r="F6245" t="s">
        <v>3839</v>
      </c>
      <c r="G6245">
        <v>1.5</v>
      </c>
      <c r="H6245" t="s">
        <v>3839</v>
      </c>
      <c r="I6245">
        <v>1.5</v>
      </c>
      <c r="J6245" t="s">
        <v>25</v>
      </c>
      <c r="K6245" t="s">
        <v>3833</v>
      </c>
      <c r="L6245" t="s">
        <v>4099</v>
      </c>
    </row>
    <row r="6246" spans="1:12" x14ac:dyDescent="0.35">
      <c r="A6246" t="s">
        <v>2422</v>
      </c>
      <c r="B6246" t="s">
        <v>31</v>
      </c>
      <c r="C6246" t="s">
        <v>31</v>
      </c>
      <c r="D6246" t="s">
        <v>3827</v>
      </c>
      <c r="E6246">
        <v>3</v>
      </c>
      <c r="F6246" t="s">
        <v>3846</v>
      </c>
      <c r="G6246">
        <v>1</v>
      </c>
      <c r="H6246" t="s">
        <v>3828</v>
      </c>
      <c r="I6246">
        <v>3</v>
      </c>
      <c r="J6246" t="s">
        <v>36</v>
      </c>
      <c r="K6246" t="s">
        <v>17</v>
      </c>
      <c r="L6246" t="s">
        <v>4488</v>
      </c>
    </row>
    <row r="6247" spans="1:12" x14ac:dyDescent="0.35">
      <c r="A6247" t="s">
        <v>8374</v>
      </c>
      <c r="B6247" t="s">
        <v>58</v>
      </c>
      <c r="C6247" t="s">
        <v>58</v>
      </c>
      <c r="D6247" t="s">
        <v>3851</v>
      </c>
      <c r="E6247">
        <v>4</v>
      </c>
      <c r="F6247" t="s">
        <v>3879</v>
      </c>
      <c r="G6247">
        <v>4</v>
      </c>
      <c r="H6247" t="s">
        <v>3874</v>
      </c>
      <c r="I6247">
        <v>16</v>
      </c>
      <c r="J6247" t="s">
        <v>3833</v>
      </c>
      <c r="K6247" t="s">
        <v>3833</v>
      </c>
      <c r="L6247" t="s">
        <v>4548</v>
      </c>
    </row>
    <row r="6248" spans="1:12" x14ac:dyDescent="0.35">
      <c r="A6248" t="s">
        <v>8375</v>
      </c>
      <c r="B6248" t="s">
        <v>24</v>
      </c>
      <c r="C6248" t="s">
        <v>24</v>
      </c>
      <c r="D6248" t="s">
        <v>3827</v>
      </c>
      <c r="E6248">
        <v>3</v>
      </c>
      <c r="F6248" t="s">
        <v>3828</v>
      </c>
      <c r="G6248">
        <v>3</v>
      </c>
      <c r="H6248" t="s">
        <v>3829</v>
      </c>
      <c r="I6248">
        <v>9</v>
      </c>
      <c r="J6248" t="s">
        <v>25</v>
      </c>
      <c r="K6248" t="s">
        <v>3833</v>
      </c>
      <c r="L6248" t="s">
        <v>4235</v>
      </c>
    </row>
    <row r="6249" spans="1:12" x14ac:dyDescent="0.35">
      <c r="A6249" t="s">
        <v>8376</v>
      </c>
      <c r="B6249" t="s">
        <v>47</v>
      </c>
      <c r="C6249" t="s">
        <v>47</v>
      </c>
      <c r="D6249" t="s">
        <v>3858</v>
      </c>
      <c r="E6249">
        <v>1</v>
      </c>
      <c r="F6249" t="s">
        <v>3879</v>
      </c>
      <c r="G6249">
        <v>4</v>
      </c>
      <c r="H6249" t="s">
        <v>3879</v>
      </c>
      <c r="I6249">
        <v>4</v>
      </c>
      <c r="J6249" t="s">
        <v>36</v>
      </c>
      <c r="K6249" t="s">
        <v>3833</v>
      </c>
      <c r="L6249" t="s">
        <v>3833</v>
      </c>
    </row>
    <row r="6250" spans="1:12" x14ac:dyDescent="0.35">
      <c r="A6250" t="s">
        <v>2423</v>
      </c>
      <c r="B6250" t="s">
        <v>15</v>
      </c>
      <c r="C6250" t="s">
        <v>15</v>
      </c>
      <c r="D6250" t="s">
        <v>3851</v>
      </c>
      <c r="E6250">
        <v>4</v>
      </c>
      <c r="F6250" t="s">
        <v>3842</v>
      </c>
      <c r="G6250">
        <v>2</v>
      </c>
      <c r="H6250" t="s">
        <v>3883</v>
      </c>
      <c r="I6250">
        <v>8</v>
      </c>
      <c r="J6250" t="s">
        <v>36</v>
      </c>
      <c r="K6250" t="s">
        <v>17</v>
      </c>
      <c r="L6250" t="s">
        <v>4099</v>
      </c>
    </row>
    <row r="6251" spans="1:12" x14ac:dyDescent="0.35">
      <c r="A6251" t="s">
        <v>8377</v>
      </c>
      <c r="B6251" t="s">
        <v>31</v>
      </c>
      <c r="C6251" t="s">
        <v>31</v>
      </c>
      <c r="D6251" t="s">
        <v>3838</v>
      </c>
      <c r="E6251">
        <v>2</v>
      </c>
      <c r="F6251" t="s">
        <v>3846</v>
      </c>
      <c r="G6251">
        <v>1</v>
      </c>
      <c r="H6251" t="s">
        <v>3842</v>
      </c>
      <c r="I6251">
        <v>2</v>
      </c>
      <c r="J6251" t="s">
        <v>25</v>
      </c>
      <c r="K6251" t="s">
        <v>3833</v>
      </c>
      <c r="L6251" t="s">
        <v>4227</v>
      </c>
    </row>
    <row r="6252" spans="1:12" x14ac:dyDescent="0.35">
      <c r="A6252" t="s">
        <v>8378</v>
      </c>
      <c r="B6252" t="s">
        <v>42</v>
      </c>
      <c r="C6252" t="s">
        <v>42</v>
      </c>
      <c r="D6252" t="s">
        <v>3827</v>
      </c>
      <c r="E6252">
        <v>3</v>
      </c>
      <c r="F6252" t="s">
        <v>3849</v>
      </c>
      <c r="G6252">
        <v>5</v>
      </c>
      <c r="H6252" t="s">
        <v>3835</v>
      </c>
      <c r="I6252">
        <v>15</v>
      </c>
      <c r="J6252" t="s">
        <v>16</v>
      </c>
      <c r="K6252" t="s">
        <v>3830</v>
      </c>
      <c r="L6252" t="s">
        <v>4044</v>
      </c>
    </row>
    <row r="6253" spans="1:12" x14ac:dyDescent="0.35">
      <c r="A6253" t="s">
        <v>2424</v>
      </c>
      <c r="B6253" t="s">
        <v>15</v>
      </c>
      <c r="C6253" t="s">
        <v>15</v>
      </c>
      <c r="D6253" t="s">
        <v>3858</v>
      </c>
      <c r="E6253">
        <v>1</v>
      </c>
      <c r="F6253" t="s">
        <v>3842</v>
      </c>
      <c r="G6253">
        <v>2</v>
      </c>
      <c r="H6253" t="s">
        <v>3842</v>
      </c>
      <c r="I6253">
        <v>2</v>
      </c>
      <c r="J6253" t="s">
        <v>36</v>
      </c>
      <c r="K6253" t="s">
        <v>26</v>
      </c>
      <c r="L6253" t="s">
        <v>3870</v>
      </c>
    </row>
    <row r="6254" spans="1:12" x14ac:dyDescent="0.35">
      <c r="A6254" t="s">
        <v>2425</v>
      </c>
      <c r="B6254" t="s">
        <v>50</v>
      </c>
      <c r="C6254" t="s">
        <v>50</v>
      </c>
      <c r="D6254" t="s">
        <v>3833</v>
      </c>
      <c r="E6254">
        <v>5</v>
      </c>
      <c r="F6254" t="s">
        <v>3828</v>
      </c>
      <c r="G6254">
        <v>3</v>
      </c>
      <c r="H6254" t="s">
        <v>3835</v>
      </c>
      <c r="I6254">
        <v>15</v>
      </c>
      <c r="J6254" t="s">
        <v>36</v>
      </c>
      <c r="K6254" t="s">
        <v>26</v>
      </c>
      <c r="L6254" t="s">
        <v>4701</v>
      </c>
    </row>
    <row r="6255" spans="1:12" x14ac:dyDescent="0.35">
      <c r="A6255" t="s">
        <v>2426</v>
      </c>
      <c r="B6255" t="s">
        <v>50</v>
      </c>
      <c r="C6255" t="s">
        <v>50</v>
      </c>
      <c r="D6255" t="s">
        <v>3838</v>
      </c>
      <c r="E6255">
        <v>2</v>
      </c>
      <c r="F6255" t="s">
        <v>3828</v>
      </c>
      <c r="G6255">
        <v>3</v>
      </c>
      <c r="H6255" t="s">
        <v>3902</v>
      </c>
      <c r="I6255">
        <v>6</v>
      </c>
      <c r="J6255" t="s">
        <v>36</v>
      </c>
      <c r="K6255" t="s">
        <v>17</v>
      </c>
      <c r="L6255" t="s">
        <v>4024</v>
      </c>
    </row>
    <row r="6256" spans="1:12" x14ac:dyDescent="0.35">
      <c r="A6256" t="s">
        <v>8379</v>
      </c>
      <c r="B6256" t="s">
        <v>15</v>
      </c>
      <c r="C6256" t="s">
        <v>15</v>
      </c>
      <c r="D6256" t="s">
        <v>3838</v>
      </c>
      <c r="E6256">
        <v>2</v>
      </c>
      <c r="F6256" t="s">
        <v>3842</v>
      </c>
      <c r="G6256">
        <v>2</v>
      </c>
      <c r="H6256" t="s">
        <v>3879</v>
      </c>
      <c r="I6256">
        <v>4</v>
      </c>
      <c r="J6256" t="s">
        <v>3833</v>
      </c>
      <c r="K6256" t="s">
        <v>3830</v>
      </c>
      <c r="L6256" t="s">
        <v>4576</v>
      </c>
    </row>
    <row r="6257" spans="1:12" x14ac:dyDescent="0.35">
      <c r="A6257" t="s">
        <v>2427</v>
      </c>
      <c r="B6257" t="s">
        <v>58</v>
      </c>
      <c r="C6257" t="s">
        <v>58</v>
      </c>
      <c r="D6257" t="s">
        <v>3851</v>
      </c>
      <c r="E6257">
        <v>4</v>
      </c>
      <c r="F6257" t="s">
        <v>3879</v>
      </c>
      <c r="G6257">
        <v>4</v>
      </c>
      <c r="H6257" t="s">
        <v>3874</v>
      </c>
      <c r="I6257">
        <v>16</v>
      </c>
      <c r="J6257" t="s">
        <v>25</v>
      </c>
      <c r="K6257" t="s">
        <v>26</v>
      </c>
      <c r="L6257" t="s">
        <v>4418</v>
      </c>
    </row>
    <row r="6258" spans="1:12" x14ac:dyDescent="0.35">
      <c r="A6258" t="s">
        <v>2428</v>
      </c>
      <c r="B6258" t="s">
        <v>31</v>
      </c>
      <c r="C6258" t="s">
        <v>31</v>
      </c>
      <c r="D6258" t="s">
        <v>3827</v>
      </c>
      <c r="E6258">
        <v>3</v>
      </c>
      <c r="F6258" t="s">
        <v>3846</v>
      </c>
      <c r="G6258">
        <v>1</v>
      </c>
      <c r="H6258" t="s">
        <v>3828</v>
      </c>
      <c r="I6258">
        <v>3</v>
      </c>
      <c r="J6258" t="s">
        <v>36</v>
      </c>
      <c r="K6258" t="s">
        <v>26</v>
      </c>
      <c r="L6258" t="s">
        <v>4062</v>
      </c>
    </row>
    <row r="6259" spans="1:12" x14ac:dyDescent="0.35">
      <c r="A6259" t="s">
        <v>8380</v>
      </c>
      <c r="B6259" t="s">
        <v>84</v>
      </c>
      <c r="C6259" t="s">
        <v>84</v>
      </c>
      <c r="D6259" t="s">
        <v>3858</v>
      </c>
      <c r="E6259">
        <v>1</v>
      </c>
      <c r="F6259" t="s">
        <v>3839</v>
      </c>
      <c r="G6259">
        <v>1.5</v>
      </c>
      <c r="H6259" t="s">
        <v>3839</v>
      </c>
      <c r="I6259">
        <v>1.5</v>
      </c>
      <c r="J6259" t="s">
        <v>3833</v>
      </c>
      <c r="K6259" t="s">
        <v>26</v>
      </c>
      <c r="L6259" t="s">
        <v>4576</v>
      </c>
    </row>
    <row r="6260" spans="1:12" x14ac:dyDescent="0.35">
      <c r="A6260" t="s">
        <v>8381</v>
      </c>
      <c r="B6260" t="s">
        <v>42</v>
      </c>
      <c r="C6260" t="s">
        <v>42</v>
      </c>
      <c r="D6260" t="s">
        <v>3838</v>
      </c>
      <c r="E6260">
        <v>2</v>
      </c>
      <c r="F6260" t="s">
        <v>3849</v>
      </c>
      <c r="G6260">
        <v>5</v>
      </c>
      <c r="H6260" t="s">
        <v>3843</v>
      </c>
      <c r="I6260">
        <v>10</v>
      </c>
      <c r="J6260" t="s">
        <v>16</v>
      </c>
      <c r="K6260" t="s">
        <v>3833</v>
      </c>
      <c r="L6260" t="s">
        <v>4309</v>
      </c>
    </row>
    <row r="6261" spans="1:12" x14ac:dyDescent="0.35">
      <c r="A6261" t="s">
        <v>2429</v>
      </c>
      <c r="B6261" t="s">
        <v>84</v>
      </c>
      <c r="C6261" t="s">
        <v>84</v>
      </c>
      <c r="D6261" t="s">
        <v>3827</v>
      </c>
      <c r="E6261">
        <v>3</v>
      </c>
      <c r="F6261" t="s">
        <v>3839</v>
      </c>
      <c r="G6261">
        <v>1.5</v>
      </c>
      <c r="H6261" t="s">
        <v>3830</v>
      </c>
      <c r="I6261">
        <v>4.5</v>
      </c>
      <c r="J6261" t="s">
        <v>16</v>
      </c>
      <c r="K6261" t="s">
        <v>17</v>
      </c>
      <c r="L6261" t="s">
        <v>4094</v>
      </c>
    </row>
    <row r="6262" spans="1:12" x14ac:dyDescent="0.35">
      <c r="A6262" t="s">
        <v>2430</v>
      </c>
      <c r="B6262" t="s">
        <v>47</v>
      </c>
      <c r="C6262" t="s">
        <v>47</v>
      </c>
      <c r="D6262" t="s">
        <v>3827</v>
      </c>
      <c r="E6262">
        <v>3</v>
      </c>
      <c r="F6262" t="s">
        <v>3879</v>
      </c>
      <c r="G6262">
        <v>4</v>
      </c>
      <c r="H6262" t="s">
        <v>3852</v>
      </c>
      <c r="I6262">
        <v>12</v>
      </c>
      <c r="J6262" t="s">
        <v>16</v>
      </c>
      <c r="K6262" t="s">
        <v>17</v>
      </c>
      <c r="L6262" t="s">
        <v>4074</v>
      </c>
    </row>
    <row r="6263" spans="1:12" x14ac:dyDescent="0.35">
      <c r="A6263" t="s">
        <v>2431</v>
      </c>
      <c r="B6263" t="s">
        <v>24</v>
      </c>
      <c r="C6263" t="s">
        <v>24</v>
      </c>
      <c r="D6263" t="s">
        <v>3834</v>
      </c>
      <c r="E6263">
        <v>5</v>
      </c>
      <c r="F6263" t="s">
        <v>3828</v>
      </c>
      <c r="G6263">
        <v>3</v>
      </c>
      <c r="H6263" t="s">
        <v>3835</v>
      </c>
      <c r="I6263">
        <v>15</v>
      </c>
      <c r="J6263" t="s">
        <v>36</v>
      </c>
      <c r="K6263" t="s">
        <v>26</v>
      </c>
      <c r="L6263" t="s">
        <v>4379</v>
      </c>
    </row>
    <row r="6264" spans="1:12" x14ac:dyDescent="0.35">
      <c r="A6264" t="s">
        <v>4636</v>
      </c>
      <c r="B6264" t="s">
        <v>3825</v>
      </c>
      <c r="C6264" t="s">
        <v>3826</v>
      </c>
      <c r="D6264" t="s">
        <v>3858</v>
      </c>
      <c r="E6264">
        <v>1</v>
      </c>
      <c r="F6264" t="s">
        <v>3828</v>
      </c>
      <c r="G6264">
        <v>3</v>
      </c>
      <c r="H6264" t="s">
        <v>3828</v>
      </c>
      <c r="I6264">
        <v>3</v>
      </c>
      <c r="J6264" t="s">
        <v>16</v>
      </c>
      <c r="K6264" t="s">
        <v>3833</v>
      </c>
      <c r="L6264" t="s">
        <v>3981</v>
      </c>
    </row>
    <row r="6265" spans="1:12" x14ac:dyDescent="0.35">
      <c r="A6265" t="s">
        <v>4637</v>
      </c>
      <c r="B6265" t="s">
        <v>3833</v>
      </c>
      <c r="C6265" t="s">
        <v>15</v>
      </c>
      <c r="D6265" t="s">
        <v>3858</v>
      </c>
      <c r="E6265">
        <v>1</v>
      </c>
      <c r="F6265" t="s">
        <v>3842</v>
      </c>
      <c r="G6265">
        <v>2</v>
      </c>
      <c r="H6265" t="s">
        <v>3842</v>
      </c>
      <c r="I6265">
        <v>2</v>
      </c>
      <c r="J6265" t="s">
        <v>3833</v>
      </c>
      <c r="K6265" t="s">
        <v>3833</v>
      </c>
      <c r="L6265" t="s">
        <v>4137</v>
      </c>
    </row>
    <row r="6266" spans="1:12" x14ac:dyDescent="0.35">
      <c r="A6266" t="s">
        <v>4638</v>
      </c>
      <c r="B6266" t="s">
        <v>3825</v>
      </c>
      <c r="C6266" t="s">
        <v>3826</v>
      </c>
      <c r="D6266" t="s">
        <v>3851</v>
      </c>
      <c r="E6266">
        <v>4</v>
      </c>
      <c r="F6266" t="s">
        <v>3879</v>
      </c>
      <c r="G6266">
        <v>4</v>
      </c>
      <c r="H6266" t="s">
        <v>3874</v>
      </c>
      <c r="I6266">
        <v>16</v>
      </c>
      <c r="J6266" t="s">
        <v>16</v>
      </c>
      <c r="K6266" t="s">
        <v>3833</v>
      </c>
      <c r="L6266" t="s">
        <v>4321</v>
      </c>
    </row>
    <row r="6267" spans="1:12" x14ac:dyDescent="0.35">
      <c r="A6267" t="s">
        <v>4639</v>
      </c>
      <c r="B6267" t="s">
        <v>3830</v>
      </c>
      <c r="C6267" t="s">
        <v>3826</v>
      </c>
      <c r="D6267" t="s">
        <v>3833</v>
      </c>
      <c r="E6267">
        <v>3</v>
      </c>
      <c r="F6267" t="s">
        <v>3879</v>
      </c>
      <c r="G6267">
        <v>4</v>
      </c>
      <c r="H6267" t="s">
        <v>3852</v>
      </c>
      <c r="I6267">
        <v>12</v>
      </c>
      <c r="J6267" t="s">
        <v>16</v>
      </c>
      <c r="K6267" t="s">
        <v>3830</v>
      </c>
      <c r="L6267" t="s">
        <v>4139</v>
      </c>
    </row>
    <row r="6268" spans="1:12" x14ac:dyDescent="0.35">
      <c r="A6268" t="s">
        <v>2432</v>
      </c>
      <c r="B6268" t="s">
        <v>50</v>
      </c>
      <c r="C6268" t="s">
        <v>50</v>
      </c>
      <c r="D6268" t="s">
        <v>3851</v>
      </c>
      <c r="E6268">
        <v>4</v>
      </c>
      <c r="F6268" t="s">
        <v>3828</v>
      </c>
      <c r="G6268">
        <v>3</v>
      </c>
      <c r="H6268" t="s">
        <v>3852</v>
      </c>
      <c r="I6268">
        <v>12</v>
      </c>
      <c r="J6268" t="s">
        <v>36</v>
      </c>
      <c r="K6268" t="s">
        <v>26</v>
      </c>
      <c r="L6268" t="s">
        <v>5107</v>
      </c>
    </row>
    <row r="6269" spans="1:12" x14ac:dyDescent="0.35">
      <c r="A6269" t="s">
        <v>2433</v>
      </c>
      <c r="B6269" t="s">
        <v>24</v>
      </c>
      <c r="C6269" t="s">
        <v>24</v>
      </c>
      <c r="D6269" t="s">
        <v>3834</v>
      </c>
      <c r="E6269">
        <v>5</v>
      </c>
      <c r="F6269" t="s">
        <v>3830</v>
      </c>
      <c r="G6269">
        <v>3</v>
      </c>
      <c r="H6269" t="s">
        <v>3835</v>
      </c>
      <c r="I6269">
        <v>15</v>
      </c>
      <c r="J6269" t="s">
        <v>25</v>
      </c>
      <c r="K6269" t="s">
        <v>17</v>
      </c>
      <c r="L6269" t="s">
        <v>3961</v>
      </c>
    </row>
    <row r="6270" spans="1:12" x14ac:dyDescent="0.35">
      <c r="A6270" t="s">
        <v>8382</v>
      </c>
      <c r="B6270" t="s">
        <v>58</v>
      </c>
      <c r="C6270" t="s">
        <v>58</v>
      </c>
      <c r="D6270" t="s">
        <v>3827</v>
      </c>
      <c r="E6270">
        <v>3</v>
      </c>
      <c r="F6270" t="s">
        <v>3879</v>
      </c>
      <c r="G6270">
        <v>4</v>
      </c>
      <c r="H6270" t="s">
        <v>3852</v>
      </c>
      <c r="I6270">
        <v>12</v>
      </c>
      <c r="J6270" t="s">
        <v>36</v>
      </c>
      <c r="K6270" t="s">
        <v>3833</v>
      </c>
      <c r="L6270" t="s">
        <v>4249</v>
      </c>
    </row>
    <row r="6271" spans="1:12" x14ac:dyDescent="0.35">
      <c r="A6271" t="s">
        <v>8383</v>
      </c>
      <c r="B6271" t="s">
        <v>15</v>
      </c>
      <c r="C6271" t="s">
        <v>15</v>
      </c>
      <c r="D6271" t="s">
        <v>3858</v>
      </c>
      <c r="E6271">
        <v>1</v>
      </c>
      <c r="F6271" t="s">
        <v>3833</v>
      </c>
      <c r="G6271">
        <v>2</v>
      </c>
      <c r="H6271" t="s">
        <v>3842</v>
      </c>
      <c r="I6271">
        <v>2</v>
      </c>
      <c r="J6271" t="s">
        <v>3825</v>
      </c>
      <c r="K6271" t="s">
        <v>3833</v>
      </c>
      <c r="L6271" t="s">
        <v>3961</v>
      </c>
    </row>
    <row r="6272" spans="1:12" x14ac:dyDescent="0.35">
      <c r="A6272" t="s">
        <v>2434</v>
      </c>
      <c r="B6272" t="s">
        <v>50</v>
      </c>
      <c r="C6272" t="s">
        <v>50</v>
      </c>
      <c r="D6272" t="s">
        <v>3851</v>
      </c>
      <c r="E6272">
        <v>4</v>
      </c>
      <c r="F6272" t="s">
        <v>3828</v>
      </c>
      <c r="G6272">
        <v>3</v>
      </c>
      <c r="H6272" t="s">
        <v>3852</v>
      </c>
      <c r="I6272">
        <v>12</v>
      </c>
      <c r="J6272" t="s">
        <v>36</v>
      </c>
      <c r="K6272" t="s">
        <v>26</v>
      </c>
      <c r="L6272" t="s">
        <v>4704</v>
      </c>
    </row>
    <row r="6273" spans="1:12" x14ac:dyDescent="0.35">
      <c r="A6273" t="s">
        <v>8384</v>
      </c>
      <c r="B6273" t="s">
        <v>50</v>
      </c>
      <c r="C6273" t="s">
        <v>50</v>
      </c>
      <c r="D6273" t="s">
        <v>3834</v>
      </c>
      <c r="E6273">
        <v>5</v>
      </c>
      <c r="F6273" t="s">
        <v>3828</v>
      </c>
      <c r="G6273">
        <v>3</v>
      </c>
      <c r="H6273" t="s">
        <v>3835</v>
      </c>
      <c r="I6273">
        <v>15</v>
      </c>
      <c r="J6273" t="s">
        <v>25</v>
      </c>
      <c r="K6273" t="s">
        <v>3833</v>
      </c>
      <c r="L6273" t="s">
        <v>5254</v>
      </c>
    </row>
    <row r="6274" spans="1:12" x14ac:dyDescent="0.35">
      <c r="A6274" t="s">
        <v>2435</v>
      </c>
      <c r="B6274" t="s">
        <v>24</v>
      </c>
      <c r="C6274" t="s">
        <v>24</v>
      </c>
      <c r="D6274" t="s">
        <v>3834</v>
      </c>
      <c r="E6274">
        <v>5</v>
      </c>
      <c r="F6274" t="s">
        <v>3828</v>
      </c>
      <c r="G6274">
        <v>3</v>
      </c>
      <c r="H6274" t="s">
        <v>3835</v>
      </c>
      <c r="I6274">
        <v>15</v>
      </c>
      <c r="J6274" t="s">
        <v>36</v>
      </c>
      <c r="K6274" t="s">
        <v>26</v>
      </c>
      <c r="L6274" t="s">
        <v>4227</v>
      </c>
    </row>
    <row r="6275" spans="1:12" x14ac:dyDescent="0.35">
      <c r="A6275" t="s">
        <v>2436</v>
      </c>
      <c r="B6275" t="s">
        <v>42</v>
      </c>
      <c r="C6275" t="s">
        <v>42</v>
      </c>
      <c r="D6275" t="s">
        <v>3827</v>
      </c>
      <c r="E6275">
        <v>3</v>
      </c>
      <c r="F6275" t="s">
        <v>3849</v>
      </c>
      <c r="G6275">
        <v>5</v>
      </c>
      <c r="H6275" t="s">
        <v>3835</v>
      </c>
      <c r="I6275">
        <v>15</v>
      </c>
      <c r="J6275" t="s">
        <v>16</v>
      </c>
      <c r="K6275" t="s">
        <v>26</v>
      </c>
      <c r="L6275" t="s">
        <v>4774</v>
      </c>
    </row>
    <row r="6276" spans="1:12" x14ac:dyDescent="0.35">
      <c r="A6276" t="s">
        <v>2437</v>
      </c>
      <c r="B6276" t="s">
        <v>24</v>
      </c>
      <c r="C6276" t="s">
        <v>24</v>
      </c>
      <c r="D6276" t="s">
        <v>3858</v>
      </c>
      <c r="E6276">
        <v>1</v>
      </c>
      <c r="F6276" t="s">
        <v>3828</v>
      </c>
      <c r="G6276">
        <v>3</v>
      </c>
      <c r="H6276" t="s">
        <v>3828</v>
      </c>
      <c r="I6276">
        <v>3</v>
      </c>
      <c r="J6276" t="s">
        <v>36</v>
      </c>
      <c r="K6276" t="s">
        <v>17</v>
      </c>
      <c r="L6276" t="s">
        <v>3936</v>
      </c>
    </row>
    <row r="6277" spans="1:12" x14ac:dyDescent="0.35">
      <c r="A6277" t="s">
        <v>8385</v>
      </c>
      <c r="B6277" t="s">
        <v>42</v>
      </c>
      <c r="C6277" t="s">
        <v>42</v>
      </c>
      <c r="D6277" t="s">
        <v>3827</v>
      </c>
      <c r="E6277">
        <v>3</v>
      </c>
      <c r="F6277" t="s">
        <v>3849</v>
      </c>
      <c r="G6277">
        <v>5</v>
      </c>
      <c r="H6277" t="s">
        <v>3835</v>
      </c>
      <c r="I6277">
        <v>15</v>
      </c>
      <c r="J6277" t="s">
        <v>25</v>
      </c>
      <c r="K6277" t="s">
        <v>26</v>
      </c>
      <c r="L6277" t="s">
        <v>3833</v>
      </c>
    </row>
    <row r="6278" spans="1:12" x14ac:dyDescent="0.35">
      <c r="A6278" t="s">
        <v>2438</v>
      </c>
      <c r="B6278" t="s">
        <v>47</v>
      </c>
      <c r="C6278" t="s">
        <v>47</v>
      </c>
      <c r="D6278" t="s">
        <v>3838</v>
      </c>
      <c r="E6278">
        <v>2</v>
      </c>
      <c r="F6278" t="s">
        <v>3879</v>
      </c>
      <c r="G6278">
        <v>4</v>
      </c>
      <c r="H6278" t="s">
        <v>3883</v>
      </c>
      <c r="I6278">
        <v>8</v>
      </c>
      <c r="J6278" t="s">
        <v>16</v>
      </c>
      <c r="K6278" t="s">
        <v>26</v>
      </c>
      <c r="L6278" t="s">
        <v>3886</v>
      </c>
    </row>
    <row r="6279" spans="1:12" x14ac:dyDescent="0.35">
      <c r="A6279" t="s">
        <v>2439</v>
      </c>
      <c r="B6279" t="s">
        <v>15</v>
      </c>
      <c r="C6279" t="s">
        <v>15</v>
      </c>
      <c r="D6279" t="s">
        <v>3834</v>
      </c>
      <c r="E6279">
        <v>5</v>
      </c>
      <c r="F6279" t="s">
        <v>3842</v>
      </c>
      <c r="G6279">
        <v>2</v>
      </c>
      <c r="H6279" t="s">
        <v>3830</v>
      </c>
      <c r="I6279">
        <v>10</v>
      </c>
      <c r="J6279" t="s">
        <v>16</v>
      </c>
      <c r="K6279" t="s">
        <v>26</v>
      </c>
      <c r="L6279" t="s">
        <v>4057</v>
      </c>
    </row>
    <row r="6280" spans="1:12" x14ac:dyDescent="0.35">
      <c r="A6280" t="s">
        <v>2440</v>
      </c>
      <c r="B6280" t="s">
        <v>84</v>
      </c>
      <c r="C6280" t="s">
        <v>84</v>
      </c>
      <c r="D6280" t="s">
        <v>3851</v>
      </c>
      <c r="E6280">
        <v>4</v>
      </c>
      <c r="F6280" t="s">
        <v>3839</v>
      </c>
      <c r="G6280">
        <v>1.5</v>
      </c>
      <c r="H6280" t="s">
        <v>3902</v>
      </c>
      <c r="I6280">
        <v>6</v>
      </c>
      <c r="J6280" t="s">
        <v>36</v>
      </c>
      <c r="K6280" t="s">
        <v>17</v>
      </c>
      <c r="L6280" t="s">
        <v>4521</v>
      </c>
    </row>
    <row r="6281" spans="1:12" x14ac:dyDescent="0.35">
      <c r="A6281" t="s">
        <v>8386</v>
      </c>
      <c r="B6281" t="s">
        <v>31</v>
      </c>
      <c r="C6281" t="s">
        <v>31</v>
      </c>
      <c r="D6281" t="s">
        <v>3827</v>
      </c>
      <c r="E6281">
        <v>3</v>
      </c>
      <c r="F6281" t="s">
        <v>3846</v>
      </c>
      <c r="G6281">
        <v>1</v>
      </c>
      <c r="H6281" t="s">
        <v>3828</v>
      </c>
      <c r="I6281">
        <v>3</v>
      </c>
      <c r="J6281" t="s">
        <v>16</v>
      </c>
      <c r="K6281" t="s">
        <v>3833</v>
      </c>
      <c r="L6281" t="s">
        <v>5158</v>
      </c>
    </row>
    <row r="6282" spans="1:12" x14ac:dyDescent="0.35">
      <c r="A6282" t="s">
        <v>2441</v>
      </c>
      <c r="B6282" t="s">
        <v>50</v>
      </c>
      <c r="C6282" t="s">
        <v>50</v>
      </c>
      <c r="D6282" t="s">
        <v>3858</v>
      </c>
      <c r="E6282">
        <v>1</v>
      </c>
      <c r="F6282" t="s">
        <v>3828</v>
      </c>
      <c r="G6282">
        <v>3</v>
      </c>
      <c r="H6282" t="s">
        <v>3828</v>
      </c>
      <c r="I6282">
        <v>3</v>
      </c>
      <c r="J6282" t="s">
        <v>36</v>
      </c>
      <c r="K6282" t="s">
        <v>26</v>
      </c>
      <c r="L6282" t="s">
        <v>4021</v>
      </c>
    </row>
    <row r="6283" spans="1:12" x14ac:dyDescent="0.35">
      <c r="A6283" t="s">
        <v>2442</v>
      </c>
      <c r="B6283" t="s">
        <v>84</v>
      </c>
      <c r="C6283" t="s">
        <v>84</v>
      </c>
      <c r="D6283" t="s">
        <v>3838</v>
      </c>
      <c r="E6283">
        <v>2</v>
      </c>
      <c r="F6283" t="s">
        <v>3839</v>
      </c>
      <c r="G6283">
        <v>1.5</v>
      </c>
      <c r="H6283" t="s">
        <v>3828</v>
      </c>
      <c r="I6283">
        <v>3</v>
      </c>
      <c r="J6283" t="s">
        <v>16</v>
      </c>
      <c r="K6283" t="s">
        <v>26</v>
      </c>
      <c r="L6283" t="s">
        <v>3875</v>
      </c>
    </row>
    <row r="6284" spans="1:12" x14ac:dyDescent="0.35">
      <c r="A6284" t="s">
        <v>2443</v>
      </c>
      <c r="B6284" t="s">
        <v>31</v>
      </c>
      <c r="C6284" t="s">
        <v>31</v>
      </c>
      <c r="D6284" t="s">
        <v>3834</v>
      </c>
      <c r="E6284">
        <v>5</v>
      </c>
      <c r="F6284" t="s">
        <v>3846</v>
      </c>
      <c r="G6284">
        <v>1</v>
      </c>
      <c r="H6284" t="s">
        <v>3849</v>
      </c>
      <c r="I6284">
        <v>5</v>
      </c>
      <c r="J6284" t="s">
        <v>36</v>
      </c>
      <c r="K6284" t="s">
        <v>26</v>
      </c>
      <c r="L6284" t="s">
        <v>5479</v>
      </c>
    </row>
    <row r="6285" spans="1:12" x14ac:dyDescent="0.35">
      <c r="A6285" t="s">
        <v>8387</v>
      </c>
      <c r="B6285" t="s">
        <v>24</v>
      </c>
      <c r="C6285" t="s">
        <v>24</v>
      </c>
      <c r="D6285" t="s">
        <v>3851</v>
      </c>
      <c r="E6285">
        <v>4</v>
      </c>
      <c r="F6285" t="s">
        <v>3828</v>
      </c>
      <c r="G6285">
        <v>3</v>
      </c>
      <c r="H6285" t="s">
        <v>3852</v>
      </c>
      <c r="I6285">
        <v>12</v>
      </c>
      <c r="J6285" t="s">
        <v>3833</v>
      </c>
      <c r="K6285" t="s">
        <v>26</v>
      </c>
      <c r="L6285" t="s">
        <v>4738</v>
      </c>
    </row>
    <row r="6286" spans="1:12" x14ac:dyDescent="0.35">
      <c r="A6286" t="s">
        <v>2444</v>
      </c>
      <c r="B6286" t="s">
        <v>84</v>
      </c>
      <c r="C6286" t="s">
        <v>84</v>
      </c>
      <c r="D6286" t="s">
        <v>3851</v>
      </c>
      <c r="E6286">
        <v>4</v>
      </c>
      <c r="F6286" t="s">
        <v>3839</v>
      </c>
      <c r="G6286">
        <v>1.5</v>
      </c>
      <c r="H6286" t="s">
        <v>3902</v>
      </c>
      <c r="I6286">
        <v>6</v>
      </c>
      <c r="J6286" t="s">
        <v>36</v>
      </c>
      <c r="K6286" t="s">
        <v>17</v>
      </c>
      <c r="L6286" t="s">
        <v>4754</v>
      </c>
    </row>
    <row r="6287" spans="1:12" x14ac:dyDescent="0.35">
      <c r="A6287" t="s">
        <v>4640</v>
      </c>
      <c r="B6287" t="s">
        <v>3830</v>
      </c>
      <c r="C6287" t="s">
        <v>42</v>
      </c>
      <c r="D6287" t="s">
        <v>3851</v>
      </c>
      <c r="E6287">
        <v>4</v>
      </c>
      <c r="F6287" t="s">
        <v>3849</v>
      </c>
      <c r="G6287">
        <v>5</v>
      </c>
      <c r="H6287" t="s">
        <v>3880</v>
      </c>
      <c r="I6287">
        <v>20</v>
      </c>
      <c r="J6287" t="s">
        <v>3830</v>
      </c>
      <c r="K6287" t="s">
        <v>3833</v>
      </c>
      <c r="L6287" t="s">
        <v>4384</v>
      </c>
    </row>
    <row r="6288" spans="1:12" x14ac:dyDescent="0.35">
      <c r="A6288" t="s">
        <v>8388</v>
      </c>
      <c r="B6288" t="s">
        <v>42</v>
      </c>
      <c r="C6288" t="s">
        <v>42</v>
      </c>
      <c r="D6288" t="s">
        <v>3838</v>
      </c>
      <c r="E6288">
        <v>2</v>
      </c>
      <c r="F6288" t="s">
        <v>3849</v>
      </c>
      <c r="G6288">
        <v>5</v>
      </c>
      <c r="H6288" t="s">
        <v>3843</v>
      </c>
      <c r="I6288">
        <v>10</v>
      </c>
      <c r="J6288" t="s">
        <v>16</v>
      </c>
      <c r="K6288" t="s">
        <v>3825</v>
      </c>
      <c r="L6288" t="s">
        <v>4061</v>
      </c>
    </row>
    <row r="6289" spans="1:12" x14ac:dyDescent="0.35">
      <c r="A6289" t="s">
        <v>2445</v>
      </c>
      <c r="B6289" t="s">
        <v>31</v>
      </c>
      <c r="C6289" t="s">
        <v>31</v>
      </c>
      <c r="D6289" t="s">
        <v>3838</v>
      </c>
      <c r="E6289">
        <v>2</v>
      </c>
      <c r="F6289" t="s">
        <v>3846</v>
      </c>
      <c r="G6289">
        <v>1</v>
      </c>
      <c r="H6289" t="s">
        <v>3842</v>
      </c>
      <c r="I6289">
        <v>2</v>
      </c>
      <c r="J6289" t="s">
        <v>25</v>
      </c>
      <c r="K6289" t="s">
        <v>17</v>
      </c>
      <c r="L6289" t="s">
        <v>4336</v>
      </c>
    </row>
    <row r="6290" spans="1:12" x14ac:dyDescent="0.35">
      <c r="A6290" t="s">
        <v>8389</v>
      </c>
      <c r="B6290" t="s">
        <v>31</v>
      </c>
      <c r="C6290" t="s">
        <v>31</v>
      </c>
      <c r="D6290" t="s">
        <v>3838</v>
      </c>
      <c r="E6290">
        <v>2</v>
      </c>
      <c r="F6290" t="s">
        <v>3846</v>
      </c>
      <c r="G6290">
        <v>1</v>
      </c>
      <c r="H6290" t="s">
        <v>3842</v>
      </c>
      <c r="I6290">
        <v>2</v>
      </c>
      <c r="J6290" t="s">
        <v>25</v>
      </c>
      <c r="K6290" t="s">
        <v>3833</v>
      </c>
      <c r="L6290" t="s">
        <v>4309</v>
      </c>
    </row>
    <row r="6291" spans="1:12" x14ac:dyDescent="0.35">
      <c r="A6291" t="s">
        <v>8390</v>
      </c>
      <c r="B6291" t="s">
        <v>42</v>
      </c>
      <c r="C6291" t="s">
        <v>42</v>
      </c>
      <c r="D6291" t="s">
        <v>3834</v>
      </c>
      <c r="E6291">
        <v>5</v>
      </c>
      <c r="F6291" t="s">
        <v>3849</v>
      </c>
      <c r="G6291">
        <v>5</v>
      </c>
      <c r="H6291" t="s">
        <v>3855</v>
      </c>
      <c r="I6291">
        <v>25</v>
      </c>
      <c r="J6291" t="s">
        <v>25</v>
      </c>
      <c r="K6291" t="s">
        <v>3833</v>
      </c>
      <c r="L6291" t="s">
        <v>4291</v>
      </c>
    </row>
    <row r="6292" spans="1:12" x14ac:dyDescent="0.35">
      <c r="A6292" t="s">
        <v>8391</v>
      </c>
      <c r="B6292" t="s">
        <v>31</v>
      </c>
      <c r="C6292" t="s">
        <v>31</v>
      </c>
      <c r="D6292" t="s">
        <v>3838</v>
      </c>
      <c r="E6292">
        <v>2</v>
      </c>
      <c r="F6292" t="s">
        <v>3846</v>
      </c>
      <c r="G6292">
        <v>1</v>
      </c>
      <c r="H6292" t="s">
        <v>3842</v>
      </c>
      <c r="I6292">
        <v>2</v>
      </c>
      <c r="J6292" t="s">
        <v>16</v>
      </c>
      <c r="K6292" t="s">
        <v>3833</v>
      </c>
      <c r="L6292" t="s">
        <v>4478</v>
      </c>
    </row>
    <row r="6293" spans="1:12" x14ac:dyDescent="0.35">
      <c r="A6293" t="s">
        <v>8392</v>
      </c>
      <c r="B6293" t="s">
        <v>42</v>
      </c>
      <c r="C6293" t="s">
        <v>42</v>
      </c>
      <c r="D6293" t="s">
        <v>3838</v>
      </c>
      <c r="E6293">
        <v>2</v>
      </c>
      <c r="F6293" t="s">
        <v>3849</v>
      </c>
      <c r="G6293">
        <v>5</v>
      </c>
      <c r="H6293" t="s">
        <v>3843</v>
      </c>
      <c r="I6293">
        <v>10</v>
      </c>
      <c r="J6293" t="s">
        <v>3833</v>
      </c>
      <c r="K6293" t="s">
        <v>17</v>
      </c>
      <c r="L6293" t="s">
        <v>4542</v>
      </c>
    </row>
    <row r="6294" spans="1:12" x14ac:dyDescent="0.35">
      <c r="A6294" t="s">
        <v>4641</v>
      </c>
      <c r="B6294" t="s">
        <v>3833</v>
      </c>
      <c r="C6294" t="s">
        <v>3826</v>
      </c>
      <c r="D6294" t="s">
        <v>3858</v>
      </c>
      <c r="E6294">
        <v>1</v>
      </c>
      <c r="F6294" t="s">
        <v>3828</v>
      </c>
      <c r="G6294">
        <v>3</v>
      </c>
      <c r="H6294" t="s">
        <v>3830</v>
      </c>
      <c r="I6294">
        <v>3</v>
      </c>
      <c r="J6294" t="s">
        <v>25</v>
      </c>
      <c r="K6294" t="s">
        <v>26</v>
      </c>
      <c r="L6294" t="s">
        <v>3934</v>
      </c>
    </row>
    <row r="6295" spans="1:12" x14ac:dyDescent="0.35">
      <c r="A6295" t="s">
        <v>2446</v>
      </c>
      <c r="B6295" t="s">
        <v>31</v>
      </c>
      <c r="C6295" t="s">
        <v>31</v>
      </c>
      <c r="D6295" t="s">
        <v>3838</v>
      </c>
      <c r="E6295">
        <v>2</v>
      </c>
      <c r="F6295" t="s">
        <v>3846</v>
      </c>
      <c r="G6295">
        <v>1</v>
      </c>
      <c r="H6295" t="s">
        <v>3842</v>
      </c>
      <c r="I6295">
        <v>2</v>
      </c>
      <c r="J6295" t="s">
        <v>16</v>
      </c>
      <c r="K6295" t="s">
        <v>17</v>
      </c>
      <c r="L6295" t="s">
        <v>4100</v>
      </c>
    </row>
    <row r="6296" spans="1:12" x14ac:dyDescent="0.35">
      <c r="A6296" t="s">
        <v>8393</v>
      </c>
      <c r="B6296" t="s">
        <v>84</v>
      </c>
      <c r="C6296" t="s">
        <v>84</v>
      </c>
      <c r="D6296" t="s">
        <v>3851</v>
      </c>
      <c r="E6296">
        <v>4</v>
      </c>
      <c r="F6296" t="s">
        <v>3839</v>
      </c>
      <c r="G6296">
        <v>1.5</v>
      </c>
      <c r="H6296" t="s">
        <v>3902</v>
      </c>
      <c r="I6296">
        <v>6</v>
      </c>
      <c r="J6296" t="s">
        <v>25</v>
      </c>
      <c r="K6296" t="s">
        <v>3833</v>
      </c>
      <c r="L6296" t="s">
        <v>5107</v>
      </c>
    </row>
    <row r="6297" spans="1:12" x14ac:dyDescent="0.35">
      <c r="A6297" t="s">
        <v>8394</v>
      </c>
      <c r="B6297" t="s">
        <v>31</v>
      </c>
      <c r="C6297" t="s">
        <v>31</v>
      </c>
      <c r="D6297" t="s">
        <v>3851</v>
      </c>
      <c r="E6297">
        <v>4</v>
      </c>
      <c r="F6297" t="s">
        <v>3846</v>
      </c>
      <c r="G6297">
        <v>1</v>
      </c>
      <c r="H6297" t="s">
        <v>3830</v>
      </c>
      <c r="I6297">
        <v>4</v>
      </c>
      <c r="J6297" t="s">
        <v>25</v>
      </c>
      <c r="K6297" t="s">
        <v>3830</v>
      </c>
      <c r="L6297" t="s">
        <v>3998</v>
      </c>
    </row>
    <row r="6298" spans="1:12" x14ac:dyDescent="0.35">
      <c r="A6298" t="s">
        <v>8395</v>
      </c>
      <c r="B6298" t="s">
        <v>84</v>
      </c>
      <c r="C6298" t="s">
        <v>84</v>
      </c>
      <c r="D6298" t="s">
        <v>3827</v>
      </c>
      <c r="E6298">
        <v>3</v>
      </c>
      <c r="F6298" t="s">
        <v>3839</v>
      </c>
      <c r="G6298">
        <v>1.5</v>
      </c>
      <c r="H6298" t="s">
        <v>4060</v>
      </c>
      <c r="I6298">
        <v>4.5</v>
      </c>
      <c r="J6298" t="s">
        <v>3833</v>
      </c>
      <c r="K6298" t="s">
        <v>17</v>
      </c>
      <c r="L6298" t="s">
        <v>4696</v>
      </c>
    </row>
    <row r="6299" spans="1:12" x14ac:dyDescent="0.35">
      <c r="A6299" t="s">
        <v>2447</v>
      </c>
      <c r="B6299" t="s">
        <v>50</v>
      </c>
      <c r="C6299" t="s">
        <v>50</v>
      </c>
      <c r="D6299" t="s">
        <v>3858</v>
      </c>
      <c r="E6299">
        <v>1</v>
      </c>
      <c r="F6299" t="s">
        <v>3828</v>
      </c>
      <c r="G6299">
        <v>3</v>
      </c>
      <c r="H6299" t="s">
        <v>3828</v>
      </c>
      <c r="I6299">
        <v>3</v>
      </c>
      <c r="J6299" t="s">
        <v>25</v>
      </c>
      <c r="K6299" t="s">
        <v>26</v>
      </c>
      <c r="L6299" t="s">
        <v>4246</v>
      </c>
    </row>
    <row r="6300" spans="1:12" x14ac:dyDescent="0.35">
      <c r="A6300" t="s">
        <v>8396</v>
      </c>
      <c r="B6300" t="s">
        <v>58</v>
      </c>
      <c r="C6300" t="s">
        <v>58</v>
      </c>
      <c r="D6300" t="s">
        <v>3851</v>
      </c>
      <c r="E6300">
        <v>4</v>
      </c>
      <c r="F6300" t="s">
        <v>3879</v>
      </c>
      <c r="G6300">
        <v>4</v>
      </c>
      <c r="H6300" t="s">
        <v>3874</v>
      </c>
      <c r="I6300">
        <v>16</v>
      </c>
      <c r="J6300" t="s">
        <v>16</v>
      </c>
      <c r="K6300" t="s">
        <v>3833</v>
      </c>
      <c r="L6300" t="s">
        <v>3833</v>
      </c>
    </row>
    <row r="6301" spans="1:12" x14ac:dyDescent="0.35">
      <c r="A6301" t="s">
        <v>2448</v>
      </c>
      <c r="B6301" t="s">
        <v>15</v>
      </c>
      <c r="C6301" t="s">
        <v>15</v>
      </c>
      <c r="D6301" t="s">
        <v>3851</v>
      </c>
      <c r="E6301">
        <v>4</v>
      </c>
      <c r="F6301" t="s">
        <v>3842</v>
      </c>
      <c r="G6301">
        <v>2</v>
      </c>
      <c r="H6301" t="s">
        <v>3883</v>
      </c>
      <c r="I6301">
        <v>8</v>
      </c>
      <c r="J6301" t="s">
        <v>25</v>
      </c>
      <c r="K6301" t="s">
        <v>17</v>
      </c>
      <c r="L6301" t="s">
        <v>4418</v>
      </c>
    </row>
    <row r="6302" spans="1:12" x14ac:dyDescent="0.35">
      <c r="A6302" t="s">
        <v>8397</v>
      </c>
      <c r="B6302" t="s">
        <v>84</v>
      </c>
      <c r="C6302" t="s">
        <v>84</v>
      </c>
      <c r="D6302" t="s">
        <v>3838</v>
      </c>
      <c r="E6302">
        <v>2</v>
      </c>
      <c r="F6302" t="s">
        <v>3839</v>
      </c>
      <c r="G6302">
        <v>1.5</v>
      </c>
      <c r="H6302" t="s">
        <v>3828</v>
      </c>
      <c r="I6302">
        <v>3</v>
      </c>
      <c r="J6302" t="s">
        <v>3833</v>
      </c>
      <c r="K6302" t="s">
        <v>3833</v>
      </c>
      <c r="L6302" t="s">
        <v>3897</v>
      </c>
    </row>
    <row r="6303" spans="1:12" x14ac:dyDescent="0.35">
      <c r="A6303" t="s">
        <v>8398</v>
      </c>
      <c r="B6303" t="s">
        <v>50</v>
      </c>
      <c r="C6303" t="s">
        <v>50</v>
      </c>
      <c r="D6303" t="s">
        <v>3834</v>
      </c>
      <c r="E6303">
        <v>5</v>
      </c>
      <c r="F6303" t="s">
        <v>3828</v>
      </c>
      <c r="G6303">
        <v>3</v>
      </c>
      <c r="H6303" t="s">
        <v>3835</v>
      </c>
      <c r="I6303">
        <v>15</v>
      </c>
      <c r="J6303" t="s">
        <v>16</v>
      </c>
      <c r="K6303" t="s">
        <v>3833</v>
      </c>
      <c r="L6303" t="s">
        <v>4123</v>
      </c>
    </row>
    <row r="6304" spans="1:12" x14ac:dyDescent="0.35">
      <c r="A6304" t="s">
        <v>4642</v>
      </c>
      <c r="B6304" t="s">
        <v>3833</v>
      </c>
      <c r="C6304" t="s">
        <v>3826</v>
      </c>
      <c r="D6304" t="s">
        <v>3827</v>
      </c>
      <c r="E6304">
        <v>3</v>
      </c>
      <c r="F6304" t="s">
        <v>3879</v>
      </c>
      <c r="G6304">
        <v>4</v>
      </c>
      <c r="H6304" t="s">
        <v>3852</v>
      </c>
      <c r="I6304">
        <v>12</v>
      </c>
      <c r="J6304" t="s">
        <v>36</v>
      </c>
      <c r="K6304" t="s">
        <v>17</v>
      </c>
      <c r="L6304" t="s">
        <v>4237</v>
      </c>
    </row>
    <row r="6305" spans="1:12" x14ac:dyDescent="0.35">
      <c r="A6305" t="s">
        <v>2449</v>
      </c>
      <c r="B6305" t="s">
        <v>84</v>
      </c>
      <c r="C6305" t="s">
        <v>84</v>
      </c>
      <c r="D6305" t="s">
        <v>3827</v>
      </c>
      <c r="E6305">
        <v>3</v>
      </c>
      <c r="F6305" t="s">
        <v>3825</v>
      </c>
      <c r="G6305">
        <v>1.5</v>
      </c>
      <c r="H6305" t="s">
        <v>4060</v>
      </c>
      <c r="I6305">
        <v>4.5</v>
      </c>
      <c r="J6305" t="s">
        <v>25</v>
      </c>
      <c r="K6305" t="s">
        <v>26</v>
      </c>
      <c r="L6305" t="s">
        <v>4421</v>
      </c>
    </row>
    <row r="6306" spans="1:12" x14ac:dyDescent="0.35">
      <c r="A6306" t="s">
        <v>2450</v>
      </c>
      <c r="B6306" t="s">
        <v>58</v>
      </c>
      <c r="C6306" t="s">
        <v>58</v>
      </c>
      <c r="D6306" t="s">
        <v>3858</v>
      </c>
      <c r="E6306">
        <v>1</v>
      </c>
      <c r="F6306" t="s">
        <v>3879</v>
      </c>
      <c r="G6306">
        <v>4</v>
      </c>
      <c r="H6306" t="s">
        <v>3879</v>
      </c>
      <c r="I6306">
        <v>4</v>
      </c>
      <c r="J6306" t="s">
        <v>36</v>
      </c>
      <c r="K6306" t="s">
        <v>26</v>
      </c>
      <c r="L6306" t="s">
        <v>4795</v>
      </c>
    </row>
    <row r="6307" spans="1:12" x14ac:dyDescent="0.35">
      <c r="A6307" t="s">
        <v>8399</v>
      </c>
      <c r="B6307" t="s">
        <v>31</v>
      </c>
      <c r="C6307" t="s">
        <v>31</v>
      </c>
      <c r="D6307" t="s">
        <v>3851</v>
      </c>
      <c r="E6307">
        <v>4</v>
      </c>
      <c r="F6307" t="s">
        <v>3846</v>
      </c>
      <c r="G6307">
        <v>1</v>
      </c>
      <c r="H6307" t="s">
        <v>3879</v>
      </c>
      <c r="I6307">
        <v>4</v>
      </c>
      <c r="J6307" t="s">
        <v>3833</v>
      </c>
      <c r="K6307" t="s">
        <v>17</v>
      </c>
      <c r="L6307" t="s">
        <v>4100</v>
      </c>
    </row>
    <row r="6308" spans="1:12" x14ac:dyDescent="0.35">
      <c r="A6308" t="s">
        <v>2451</v>
      </c>
      <c r="B6308" t="s">
        <v>50</v>
      </c>
      <c r="C6308" t="s">
        <v>50</v>
      </c>
      <c r="D6308" t="s">
        <v>3827</v>
      </c>
      <c r="E6308">
        <v>3</v>
      </c>
      <c r="F6308" t="s">
        <v>3828</v>
      </c>
      <c r="G6308">
        <v>3</v>
      </c>
      <c r="H6308" t="s">
        <v>3829</v>
      </c>
      <c r="I6308">
        <v>9</v>
      </c>
      <c r="J6308" t="s">
        <v>16</v>
      </c>
      <c r="K6308" t="s">
        <v>17</v>
      </c>
      <c r="L6308" t="s">
        <v>4548</v>
      </c>
    </row>
    <row r="6309" spans="1:12" x14ac:dyDescent="0.35">
      <c r="A6309" t="s">
        <v>2452</v>
      </c>
      <c r="B6309" t="s">
        <v>58</v>
      </c>
      <c r="C6309" t="s">
        <v>58</v>
      </c>
      <c r="D6309" t="s">
        <v>3827</v>
      </c>
      <c r="E6309">
        <v>3</v>
      </c>
      <c r="F6309" t="s">
        <v>3879</v>
      </c>
      <c r="G6309">
        <v>4</v>
      </c>
      <c r="H6309" t="s">
        <v>3852</v>
      </c>
      <c r="I6309">
        <v>12</v>
      </c>
      <c r="J6309" t="s">
        <v>16</v>
      </c>
      <c r="K6309" t="s">
        <v>26</v>
      </c>
      <c r="L6309" t="s">
        <v>3924</v>
      </c>
    </row>
    <row r="6310" spans="1:12" x14ac:dyDescent="0.35">
      <c r="A6310" t="s">
        <v>8400</v>
      </c>
      <c r="B6310" t="s">
        <v>42</v>
      </c>
      <c r="C6310" t="s">
        <v>42</v>
      </c>
      <c r="D6310" t="s">
        <v>3858</v>
      </c>
      <c r="E6310">
        <v>1</v>
      </c>
      <c r="F6310" t="s">
        <v>3849</v>
      </c>
      <c r="G6310">
        <v>5</v>
      </c>
      <c r="H6310" t="s">
        <v>3849</v>
      </c>
      <c r="I6310">
        <v>5</v>
      </c>
      <c r="J6310" t="s">
        <v>3833</v>
      </c>
      <c r="K6310" t="s">
        <v>17</v>
      </c>
      <c r="L6310" t="s">
        <v>4055</v>
      </c>
    </row>
    <row r="6311" spans="1:12" x14ac:dyDescent="0.35">
      <c r="A6311" t="s">
        <v>8401</v>
      </c>
      <c r="B6311" t="s">
        <v>84</v>
      </c>
      <c r="C6311" t="s">
        <v>84</v>
      </c>
      <c r="D6311" t="s">
        <v>3858</v>
      </c>
      <c r="E6311">
        <v>1</v>
      </c>
      <c r="F6311" t="s">
        <v>3839</v>
      </c>
      <c r="G6311">
        <v>1.5</v>
      </c>
      <c r="H6311" t="s">
        <v>3839</v>
      </c>
      <c r="I6311">
        <v>1.5</v>
      </c>
      <c r="J6311" t="s">
        <v>16</v>
      </c>
      <c r="K6311" t="s">
        <v>3833</v>
      </c>
      <c r="L6311" t="s">
        <v>5154</v>
      </c>
    </row>
    <row r="6312" spans="1:12" x14ac:dyDescent="0.35">
      <c r="A6312" t="s">
        <v>2453</v>
      </c>
      <c r="B6312" t="s">
        <v>24</v>
      </c>
      <c r="C6312" t="s">
        <v>24</v>
      </c>
      <c r="D6312" t="s">
        <v>3851</v>
      </c>
      <c r="E6312">
        <v>4</v>
      </c>
      <c r="F6312" t="s">
        <v>3828</v>
      </c>
      <c r="G6312">
        <v>3</v>
      </c>
      <c r="H6312" t="s">
        <v>3852</v>
      </c>
      <c r="I6312">
        <v>12</v>
      </c>
      <c r="J6312" t="s">
        <v>25</v>
      </c>
      <c r="K6312" t="s">
        <v>17</v>
      </c>
      <c r="L6312" t="s">
        <v>4750</v>
      </c>
    </row>
    <row r="6313" spans="1:12" x14ac:dyDescent="0.35">
      <c r="A6313" t="s">
        <v>8402</v>
      </c>
      <c r="B6313" t="s">
        <v>24</v>
      </c>
      <c r="C6313" t="s">
        <v>24</v>
      </c>
      <c r="D6313" t="s">
        <v>3858</v>
      </c>
      <c r="E6313">
        <v>1</v>
      </c>
      <c r="F6313" t="s">
        <v>3828</v>
      </c>
      <c r="G6313">
        <v>3</v>
      </c>
      <c r="H6313" t="s">
        <v>3828</v>
      </c>
      <c r="I6313">
        <v>3</v>
      </c>
      <c r="J6313" t="s">
        <v>25</v>
      </c>
      <c r="K6313" t="s">
        <v>3833</v>
      </c>
      <c r="L6313" t="s">
        <v>5073</v>
      </c>
    </row>
    <row r="6314" spans="1:12" x14ac:dyDescent="0.35">
      <c r="A6314" t="s">
        <v>2454</v>
      </c>
      <c r="B6314" t="s">
        <v>24</v>
      </c>
      <c r="C6314" t="s">
        <v>24</v>
      </c>
      <c r="D6314" t="s">
        <v>3851</v>
      </c>
      <c r="E6314">
        <v>4</v>
      </c>
      <c r="F6314" t="s">
        <v>3828</v>
      </c>
      <c r="G6314">
        <v>3</v>
      </c>
      <c r="H6314" t="s">
        <v>3852</v>
      </c>
      <c r="I6314">
        <v>12</v>
      </c>
      <c r="J6314" t="s">
        <v>25</v>
      </c>
      <c r="K6314" t="s">
        <v>17</v>
      </c>
      <c r="L6314" t="s">
        <v>4242</v>
      </c>
    </row>
    <row r="6315" spans="1:12" x14ac:dyDescent="0.35">
      <c r="A6315" t="s">
        <v>2455</v>
      </c>
      <c r="B6315" t="s">
        <v>15</v>
      </c>
      <c r="C6315" t="s">
        <v>15</v>
      </c>
      <c r="D6315" t="s">
        <v>3838</v>
      </c>
      <c r="E6315">
        <v>2</v>
      </c>
      <c r="F6315" t="s">
        <v>3842</v>
      </c>
      <c r="G6315">
        <v>2</v>
      </c>
      <c r="H6315" t="s">
        <v>3879</v>
      </c>
      <c r="I6315">
        <v>4</v>
      </c>
      <c r="J6315" t="s">
        <v>25</v>
      </c>
      <c r="K6315" t="s">
        <v>17</v>
      </c>
      <c r="L6315" t="s">
        <v>3944</v>
      </c>
    </row>
    <row r="6316" spans="1:12" x14ac:dyDescent="0.35">
      <c r="A6316" t="s">
        <v>8403</v>
      </c>
      <c r="B6316" t="s">
        <v>58</v>
      </c>
      <c r="C6316" t="s">
        <v>58</v>
      </c>
      <c r="D6316" t="s">
        <v>3858</v>
      </c>
      <c r="E6316">
        <v>1</v>
      </c>
      <c r="F6316" t="s">
        <v>3879</v>
      </c>
      <c r="G6316">
        <v>4</v>
      </c>
      <c r="H6316" t="s">
        <v>3879</v>
      </c>
      <c r="I6316">
        <v>4</v>
      </c>
      <c r="J6316" t="s">
        <v>25</v>
      </c>
      <c r="K6316" t="s">
        <v>3833</v>
      </c>
      <c r="L6316" t="s">
        <v>3897</v>
      </c>
    </row>
    <row r="6317" spans="1:12" x14ac:dyDescent="0.35">
      <c r="A6317" t="s">
        <v>2456</v>
      </c>
      <c r="B6317" t="s">
        <v>15</v>
      </c>
      <c r="C6317" t="s">
        <v>15</v>
      </c>
      <c r="D6317" t="s">
        <v>3851</v>
      </c>
      <c r="E6317">
        <v>4</v>
      </c>
      <c r="F6317" t="s">
        <v>3842</v>
      </c>
      <c r="G6317">
        <v>2</v>
      </c>
      <c r="H6317" t="s">
        <v>3883</v>
      </c>
      <c r="I6317">
        <v>8</v>
      </c>
      <c r="J6317" t="s">
        <v>16</v>
      </c>
      <c r="K6317" t="s">
        <v>26</v>
      </c>
      <c r="L6317" t="s">
        <v>4280</v>
      </c>
    </row>
    <row r="6318" spans="1:12" x14ac:dyDescent="0.35">
      <c r="A6318" t="s">
        <v>2457</v>
      </c>
      <c r="B6318" t="s">
        <v>84</v>
      </c>
      <c r="C6318" t="s">
        <v>84</v>
      </c>
      <c r="D6318" t="s">
        <v>3858</v>
      </c>
      <c r="E6318">
        <v>1</v>
      </c>
      <c r="F6318" t="s">
        <v>3839</v>
      </c>
      <c r="G6318">
        <v>1.5</v>
      </c>
      <c r="H6318" t="s">
        <v>3839</v>
      </c>
      <c r="I6318">
        <v>1.5</v>
      </c>
      <c r="J6318" t="s">
        <v>25</v>
      </c>
      <c r="K6318" t="s">
        <v>26</v>
      </c>
      <c r="L6318" t="s">
        <v>4521</v>
      </c>
    </row>
    <row r="6319" spans="1:12" x14ac:dyDescent="0.35">
      <c r="A6319" t="s">
        <v>2458</v>
      </c>
      <c r="B6319" t="s">
        <v>15</v>
      </c>
      <c r="C6319" t="s">
        <v>15</v>
      </c>
      <c r="D6319" t="s">
        <v>3834</v>
      </c>
      <c r="E6319">
        <v>5</v>
      </c>
      <c r="F6319" t="s">
        <v>3842</v>
      </c>
      <c r="G6319">
        <v>2</v>
      </c>
      <c r="H6319" t="s">
        <v>3843</v>
      </c>
      <c r="I6319">
        <v>10</v>
      </c>
      <c r="J6319" t="s">
        <v>36</v>
      </c>
      <c r="K6319" t="s">
        <v>26</v>
      </c>
      <c r="L6319" t="s">
        <v>4548</v>
      </c>
    </row>
    <row r="6320" spans="1:12" x14ac:dyDescent="0.35">
      <c r="A6320" t="s">
        <v>8404</v>
      </c>
      <c r="B6320" t="s">
        <v>31</v>
      </c>
      <c r="C6320" t="s">
        <v>31</v>
      </c>
      <c r="D6320" t="s">
        <v>3834</v>
      </c>
      <c r="E6320">
        <v>5</v>
      </c>
      <c r="F6320" t="s">
        <v>3846</v>
      </c>
      <c r="G6320">
        <v>1</v>
      </c>
      <c r="H6320" t="s">
        <v>3849</v>
      </c>
      <c r="I6320">
        <v>5</v>
      </c>
      <c r="J6320" t="s">
        <v>3830</v>
      </c>
      <c r="K6320" t="s">
        <v>26</v>
      </c>
      <c r="L6320" t="s">
        <v>4411</v>
      </c>
    </row>
    <row r="6321" spans="1:12" x14ac:dyDescent="0.35">
      <c r="A6321" t="s">
        <v>2459</v>
      </c>
      <c r="B6321" t="s">
        <v>15</v>
      </c>
      <c r="C6321" t="s">
        <v>15</v>
      </c>
      <c r="D6321" t="s">
        <v>3827</v>
      </c>
      <c r="E6321">
        <v>3</v>
      </c>
      <c r="F6321" t="s">
        <v>3842</v>
      </c>
      <c r="G6321">
        <v>2</v>
      </c>
      <c r="H6321" t="s">
        <v>3902</v>
      </c>
      <c r="I6321">
        <v>6</v>
      </c>
      <c r="J6321" t="s">
        <v>16</v>
      </c>
      <c r="K6321" t="s">
        <v>26</v>
      </c>
      <c r="L6321" t="s">
        <v>4314</v>
      </c>
    </row>
    <row r="6322" spans="1:12" x14ac:dyDescent="0.35">
      <c r="A6322" t="s">
        <v>8405</v>
      </c>
      <c r="B6322" t="s">
        <v>15</v>
      </c>
      <c r="C6322" t="s">
        <v>15</v>
      </c>
      <c r="D6322" t="s">
        <v>3834</v>
      </c>
      <c r="E6322">
        <v>5</v>
      </c>
      <c r="F6322" t="s">
        <v>3842</v>
      </c>
      <c r="G6322">
        <v>2</v>
      </c>
      <c r="H6322" t="s">
        <v>3843</v>
      </c>
      <c r="I6322">
        <v>10</v>
      </c>
      <c r="J6322" t="s">
        <v>3833</v>
      </c>
      <c r="K6322" t="s">
        <v>3833</v>
      </c>
      <c r="L6322" t="s">
        <v>3877</v>
      </c>
    </row>
    <row r="6323" spans="1:12" x14ac:dyDescent="0.35">
      <c r="A6323" t="s">
        <v>2460</v>
      </c>
      <c r="B6323" t="s">
        <v>58</v>
      </c>
      <c r="C6323" t="s">
        <v>58</v>
      </c>
      <c r="D6323" t="s">
        <v>3858</v>
      </c>
      <c r="E6323">
        <v>1</v>
      </c>
      <c r="F6323" t="s">
        <v>3879</v>
      </c>
      <c r="G6323">
        <v>4</v>
      </c>
      <c r="H6323" t="s">
        <v>3879</v>
      </c>
      <c r="I6323">
        <v>4</v>
      </c>
      <c r="J6323" t="s">
        <v>36</v>
      </c>
      <c r="K6323" t="s">
        <v>26</v>
      </c>
      <c r="L6323" t="s">
        <v>4251</v>
      </c>
    </row>
    <row r="6324" spans="1:12" x14ac:dyDescent="0.35">
      <c r="A6324" t="s">
        <v>2461</v>
      </c>
      <c r="B6324" t="s">
        <v>58</v>
      </c>
      <c r="C6324" t="s">
        <v>58</v>
      </c>
      <c r="D6324" t="s">
        <v>3838</v>
      </c>
      <c r="E6324">
        <v>2</v>
      </c>
      <c r="F6324" t="s">
        <v>3830</v>
      </c>
      <c r="G6324">
        <v>4</v>
      </c>
      <c r="H6324" t="s">
        <v>3883</v>
      </c>
      <c r="I6324">
        <v>8</v>
      </c>
      <c r="J6324" t="s">
        <v>25</v>
      </c>
      <c r="K6324" t="s">
        <v>26</v>
      </c>
      <c r="L6324" t="s">
        <v>4222</v>
      </c>
    </row>
    <row r="6325" spans="1:12" x14ac:dyDescent="0.35">
      <c r="A6325" t="s">
        <v>8406</v>
      </c>
      <c r="B6325" t="s">
        <v>50</v>
      </c>
      <c r="C6325" t="s">
        <v>50</v>
      </c>
      <c r="D6325" t="s">
        <v>3827</v>
      </c>
      <c r="E6325">
        <v>3</v>
      </c>
      <c r="F6325" t="s">
        <v>3828</v>
      </c>
      <c r="G6325">
        <v>3</v>
      </c>
      <c r="H6325" t="s">
        <v>3829</v>
      </c>
      <c r="I6325">
        <v>9</v>
      </c>
      <c r="J6325" t="s">
        <v>3833</v>
      </c>
      <c r="K6325" t="s">
        <v>17</v>
      </c>
      <c r="L6325" t="s">
        <v>4237</v>
      </c>
    </row>
    <row r="6326" spans="1:12" x14ac:dyDescent="0.35">
      <c r="A6326" t="s">
        <v>8407</v>
      </c>
      <c r="B6326" t="s">
        <v>24</v>
      </c>
      <c r="C6326" t="s">
        <v>24</v>
      </c>
      <c r="D6326" t="s">
        <v>3851</v>
      </c>
      <c r="E6326">
        <v>4</v>
      </c>
      <c r="F6326" t="s">
        <v>3828</v>
      </c>
      <c r="G6326">
        <v>3</v>
      </c>
      <c r="H6326" t="s">
        <v>3852</v>
      </c>
      <c r="I6326">
        <v>12</v>
      </c>
      <c r="J6326" t="s">
        <v>3833</v>
      </c>
      <c r="K6326" t="s">
        <v>3833</v>
      </c>
      <c r="L6326" t="s">
        <v>3998</v>
      </c>
    </row>
    <row r="6327" spans="1:12" x14ac:dyDescent="0.35">
      <c r="A6327" t="s">
        <v>8408</v>
      </c>
      <c r="B6327" t="s">
        <v>84</v>
      </c>
      <c r="C6327" t="s">
        <v>84</v>
      </c>
      <c r="D6327" t="s">
        <v>3834</v>
      </c>
      <c r="E6327">
        <v>5</v>
      </c>
      <c r="F6327" t="s">
        <v>3839</v>
      </c>
      <c r="G6327">
        <v>1.5</v>
      </c>
      <c r="H6327" t="s">
        <v>3899</v>
      </c>
      <c r="I6327">
        <v>7.5</v>
      </c>
      <c r="J6327" t="s">
        <v>3833</v>
      </c>
      <c r="K6327" t="s">
        <v>3833</v>
      </c>
      <c r="L6327" t="s">
        <v>4087</v>
      </c>
    </row>
    <row r="6328" spans="1:12" x14ac:dyDescent="0.35">
      <c r="A6328" t="s">
        <v>2462</v>
      </c>
      <c r="B6328" t="s">
        <v>42</v>
      </c>
      <c r="C6328" t="s">
        <v>42</v>
      </c>
      <c r="D6328" t="s">
        <v>3827</v>
      </c>
      <c r="E6328">
        <v>3</v>
      </c>
      <c r="F6328" t="s">
        <v>3849</v>
      </c>
      <c r="G6328">
        <v>5</v>
      </c>
      <c r="H6328" t="s">
        <v>3835</v>
      </c>
      <c r="I6328">
        <v>15</v>
      </c>
      <c r="J6328" t="s">
        <v>16</v>
      </c>
      <c r="K6328" t="s">
        <v>26</v>
      </c>
      <c r="L6328" t="s">
        <v>5125</v>
      </c>
    </row>
    <row r="6329" spans="1:12" x14ac:dyDescent="0.35">
      <c r="A6329" t="s">
        <v>8409</v>
      </c>
      <c r="B6329" t="s">
        <v>50</v>
      </c>
      <c r="C6329" t="s">
        <v>50</v>
      </c>
      <c r="D6329" t="s">
        <v>3827</v>
      </c>
      <c r="E6329">
        <v>3</v>
      </c>
      <c r="F6329" t="s">
        <v>3828</v>
      </c>
      <c r="G6329">
        <v>3</v>
      </c>
      <c r="H6329" t="s">
        <v>3829</v>
      </c>
      <c r="I6329">
        <v>9</v>
      </c>
      <c r="J6329" t="s">
        <v>3833</v>
      </c>
      <c r="K6329" t="s">
        <v>3833</v>
      </c>
      <c r="L6329" t="s">
        <v>4497</v>
      </c>
    </row>
    <row r="6330" spans="1:12" x14ac:dyDescent="0.35">
      <c r="A6330" t="s">
        <v>8410</v>
      </c>
      <c r="B6330" t="s">
        <v>15</v>
      </c>
      <c r="C6330" t="s">
        <v>15</v>
      </c>
      <c r="D6330" t="s">
        <v>3827</v>
      </c>
      <c r="E6330">
        <v>3</v>
      </c>
      <c r="F6330" t="s">
        <v>3842</v>
      </c>
      <c r="G6330">
        <v>2</v>
      </c>
      <c r="H6330" t="s">
        <v>3902</v>
      </c>
      <c r="I6330">
        <v>6</v>
      </c>
      <c r="J6330" t="s">
        <v>3833</v>
      </c>
      <c r="K6330" t="s">
        <v>26</v>
      </c>
      <c r="L6330" t="s">
        <v>5764</v>
      </c>
    </row>
    <row r="6331" spans="1:12" x14ac:dyDescent="0.35">
      <c r="A6331" t="s">
        <v>8411</v>
      </c>
      <c r="B6331" t="s">
        <v>24</v>
      </c>
      <c r="C6331" t="s">
        <v>24</v>
      </c>
      <c r="D6331" t="s">
        <v>3834</v>
      </c>
      <c r="E6331">
        <v>5</v>
      </c>
      <c r="F6331" t="s">
        <v>3828</v>
      </c>
      <c r="G6331">
        <v>3</v>
      </c>
      <c r="H6331" t="s">
        <v>3835</v>
      </c>
      <c r="I6331">
        <v>15</v>
      </c>
      <c r="J6331" t="s">
        <v>16</v>
      </c>
      <c r="K6331" t="s">
        <v>3833</v>
      </c>
      <c r="L6331" t="s">
        <v>5107</v>
      </c>
    </row>
    <row r="6332" spans="1:12" x14ac:dyDescent="0.35">
      <c r="A6332" t="s">
        <v>4643</v>
      </c>
      <c r="B6332" t="s">
        <v>3830</v>
      </c>
      <c r="C6332" t="s">
        <v>42</v>
      </c>
      <c r="D6332" t="s">
        <v>3834</v>
      </c>
      <c r="E6332">
        <v>5</v>
      </c>
      <c r="F6332" t="s">
        <v>3849</v>
      </c>
      <c r="G6332">
        <v>5</v>
      </c>
      <c r="H6332" t="s">
        <v>3855</v>
      </c>
      <c r="I6332">
        <v>25</v>
      </c>
      <c r="J6332" t="s">
        <v>16</v>
      </c>
      <c r="K6332" t="s">
        <v>3825</v>
      </c>
      <c r="L6332" t="s">
        <v>3936</v>
      </c>
    </row>
    <row r="6333" spans="1:12" x14ac:dyDescent="0.35">
      <c r="A6333" t="s">
        <v>8412</v>
      </c>
      <c r="B6333" t="s">
        <v>24</v>
      </c>
      <c r="C6333" t="s">
        <v>24</v>
      </c>
      <c r="D6333" t="s">
        <v>3838</v>
      </c>
      <c r="E6333">
        <v>2</v>
      </c>
      <c r="F6333" t="s">
        <v>3828</v>
      </c>
      <c r="G6333">
        <v>3</v>
      </c>
      <c r="H6333" t="s">
        <v>3902</v>
      </c>
      <c r="I6333">
        <v>6</v>
      </c>
      <c r="J6333" t="s">
        <v>3833</v>
      </c>
      <c r="K6333" t="s">
        <v>17</v>
      </c>
      <c r="L6333" t="s">
        <v>4046</v>
      </c>
    </row>
    <row r="6334" spans="1:12" x14ac:dyDescent="0.35">
      <c r="A6334" t="s">
        <v>8413</v>
      </c>
      <c r="B6334" t="s">
        <v>31</v>
      </c>
      <c r="C6334" t="s">
        <v>31</v>
      </c>
      <c r="D6334" t="s">
        <v>3858</v>
      </c>
      <c r="E6334">
        <v>1</v>
      </c>
      <c r="F6334" t="s">
        <v>3846</v>
      </c>
      <c r="G6334">
        <v>1</v>
      </c>
      <c r="H6334" t="s">
        <v>3846</v>
      </c>
      <c r="I6334">
        <v>1</v>
      </c>
      <c r="J6334" t="s">
        <v>3830</v>
      </c>
      <c r="K6334" t="s">
        <v>3833</v>
      </c>
      <c r="L6334" t="s">
        <v>4067</v>
      </c>
    </row>
    <row r="6335" spans="1:12" x14ac:dyDescent="0.35">
      <c r="A6335" t="s">
        <v>8414</v>
      </c>
      <c r="B6335" t="s">
        <v>50</v>
      </c>
      <c r="C6335" t="s">
        <v>50</v>
      </c>
      <c r="D6335" t="s">
        <v>3834</v>
      </c>
      <c r="E6335">
        <v>5</v>
      </c>
      <c r="F6335" t="s">
        <v>3828</v>
      </c>
      <c r="G6335">
        <v>3</v>
      </c>
      <c r="H6335" t="s">
        <v>3835</v>
      </c>
      <c r="I6335">
        <v>15</v>
      </c>
      <c r="J6335" t="s">
        <v>3833</v>
      </c>
      <c r="K6335" t="s">
        <v>3833</v>
      </c>
      <c r="L6335" t="s">
        <v>4066</v>
      </c>
    </row>
    <row r="6336" spans="1:12" x14ac:dyDescent="0.35">
      <c r="A6336" t="s">
        <v>2463</v>
      </c>
      <c r="B6336" t="s">
        <v>42</v>
      </c>
      <c r="C6336" t="s">
        <v>42</v>
      </c>
      <c r="D6336" t="s">
        <v>3851</v>
      </c>
      <c r="E6336">
        <v>4</v>
      </c>
      <c r="F6336" t="s">
        <v>3849</v>
      </c>
      <c r="G6336">
        <v>5</v>
      </c>
      <c r="H6336" t="s">
        <v>3880</v>
      </c>
      <c r="I6336">
        <v>20</v>
      </c>
      <c r="J6336" t="s">
        <v>16</v>
      </c>
      <c r="K6336" t="s">
        <v>26</v>
      </c>
      <c r="L6336" t="s">
        <v>4030</v>
      </c>
    </row>
    <row r="6337" spans="1:12" x14ac:dyDescent="0.35">
      <c r="A6337" t="s">
        <v>8415</v>
      </c>
      <c r="B6337" t="s">
        <v>84</v>
      </c>
      <c r="C6337" t="s">
        <v>84</v>
      </c>
      <c r="D6337" t="s">
        <v>3834</v>
      </c>
      <c r="E6337">
        <v>5</v>
      </c>
      <c r="F6337" t="s">
        <v>3839</v>
      </c>
      <c r="G6337">
        <v>1.5</v>
      </c>
      <c r="H6337" t="s">
        <v>3899</v>
      </c>
      <c r="I6337">
        <v>7.5</v>
      </c>
      <c r="J6337" t="s">
        <v>3833</v>
      </c>
      <c r="K6337" t="s">
        <v>3833</v>
      </c>
      <c r="L6337" t="s">
        <v>5479</v>
      </c>
    </row>
    <row r="6338" spans="1:12" x14ac:dyDescent="0.35">
      <c r="A6338" t="s">
        <v>8416</v>
      </c>
      <c r="B6338" t="s">
        <v>42</v>
      </c>
      <c r="C6338" t="s">
        <v>42</v>
      </c>
      <c r="D6338" t="s">
        <v>3827</v>
      </c>
      <c r="E6338">
        <v>3</v>
      </c>
      <c r="F6338" t="s">
        <v>3849</v>
      </c>
      <c r="G6338">
        <v>5</v>
      </c>
      <c r="H6338" t="s">
        <v>3835</v>
      </c>
      <c r="I6338">
        <v>15</v>
      </c>
      <c r="J6338" t="s">
        <v>3830</v>
      </c>
      <c r="K6338" t="s">
        <v>17</v>
      </c>
      <c r="L6338" t="s">
        <v>3909</v>
      </c>
    </row>
    <row r="6339" spans="1:12" x14ac:dyDescent="0.35">
      <c r="A6339" t="s">
        <v>8417</v>
      </c>
      <c r="B6339" t="s">
        <v>24</v>
      </c>
      <c r="C6339" t="s">
        <v>24</v>
      </c>
      <c r="D6339" t="s">
        <v>3834</v>
      </c>
      <c r="E6339">
        <v>5</v>
      </c>
      <c r="F6339" t="s">
        <v>3828</v>
      </c>
      <c r="G6339">
        <v>3</v>
      </c>
      <c r="H6339" t="s">
        <v>3835</v>
      </c>
      <c r="I6339">
        <v>15</v>
      </c>
      <c r="J6339" t="s">
        <v>16</v>
      </c>
      <c r="K6339" t="s">
        <v>3833</v>
      </c>
      <c r="L6339" t="s">
        <v>3833</v>
      </c>
    </row>
    <row r="6340" spans="1:12" x14ac:dyDescent="0.35">
      <c r="A6340" t="s">
        <v>8418</v>
      </c>
      <c r="B6340" t="s">
        <v>31</v>
      </c>
      <c r="C6340" t="s">
        <v>31</v>
      </c>
      <c r="D6340" t="s">
        <v>3834</v>
      </c>
      <c r="E6340">
        <v>5</v>
      </c>
      <c r="F6340" t="s">
        <v>3846</v>
      </c>
      <c r="G6340">
        <v>1</v>
      </c>
      <c r="H6340" t="s">
        <v>3849</v>
      </c>
      <c r="I6340">
        <v>5</v>
      </c>
      <c r="J6340" t="s">
        <v>36</v>
      </c>
      <c r="K6340" t="s">
        <v>3833</v>
      </c>
      <c r="L6340" t="s">
        <v>4296</v>
      </c>
    </row>
    <row r="6341" spans="1:12" x14ac:dyDescent="0.35">
      <c r="A6341" t="s">
        <v>2464</v>
      </c>
      <c r="B6341" t="s">
        <v>58</v>
      </c>
      <c r="C6341" t="s">
        <v>58</v>
      </c>
      <c r="D6341" t="s">
        <v>3858</v>
      </c>
      <c r="E6341">
        <v>1</v>
      </c>
      <c r="F6341" t="s">
        <v>3879</v>
      </c>
      <c r="G6341">
        <v>4</v>
      </c>
      <c r="H6341" t="s">
        <v>3879</v>
      </c>
      <c r="I6341">
        <v>4</v>
      </c>
      <c r="J6341" t="s">
        <v>36</v>
      </c>
      <c r="K6341" t="s">
        <v>26</v>
      </c>
      <c r="L6341" t="s">
        <v>4172</v>
      </c>
    </row>
    <row r="6342" spans="1:12" x14ac:dyDescent="0.35">
      <c r="A6342" t="s">
        <v>8419</v>
      </c>
      <c r="B6342" t="s">
        <v>15</v>
      </c>
      <c r="C6342" t="s">
        <v>15</v>
      </c>
      <c r="D6342" t="s">
        <v>3838</v>
      </c>
      <c r="E6342">
        <v>2</v>
      </c>
      <c r="F6342" t="s">
        <v>3842</v>
      </c>
      <c r="G6342">
        <v>2</v>
      </c>
      <c r="H6342" t="s">
        <v>3879</v>
      </c>
      <c r="I6342">
        <v>4</v>
      </c>
      <c r="J6342" t="s">
        <v>3833</v>
      </c>
      <c r="K6342" t="s">
        <v>26</v>
      </c>
      <c r="L6342" t="s">
        <v>4114</v>
      </c>
    </row>
    <row r="6343" spans="1:12" x14ac:dyDescent="0.35">
      <c r="A6343" t="s">
        <v>8420</v>
      </c>
      <c r="B6343" t="s">
        <v>15</v>
      </c>
      <c r="C6343" t="s">
        <v>15</v>
      </c>
      <c r="D6343" t="s">
        <v>3838</v>
      </c>
      <c r="E6343">
        <v>2</v>
      </c>
      <c r="F6343" t="s">
        <v>3842</v>
      </c>
      <c r="G6343">
        <v>2</v>
      </c>
      <c r="H6343" t="s">
        <v>3879</v>
      </c>
      <c r="I6343">
        <v>4</v>
      </c>
      <c r="J6343" t="s">
        <v>25</v>
      </c>
      <c r="K6343" t="s">
        <v>3833</v>
      </c>
      <c r="L6343" t="s">
        <v>4416</v>
      </c>
    </row>
    <row r="6344" spans="1:12" x14ac:dyDescent="0.35">
      <c r="A6344" t="s">
        <v>8421</v>
      </c>
      <c r="B6344" t="s">
        <v>31</v>
      </c>
      <c r="C6344" t="s">
        <v>31</v>
      </c>
      <c r="D6344" t="s">
        <v>3838</v>
      </c>
      <c r="E6344">
        <v>2</v>
      </c>
      <c r="F6344" t="s">
        <v>3846</v>
      </c>
      <c r="G6344">
        <v>1</v>
      </c>
      <c r="H6344" t="s">
        <v>3842</v>
      </c>
      <c r="I6344">
        <v>2</v>
      </c>
      <c r="J6344" t="s">
        <v>3833</v>
      </c>
      <c r="K6344" t="s">
        <v>17</v>
      </c>
      <c r="L6344" t="s">
        <v>3950</v>
      </c>
    </row>
    <row r="6345" spans="1:12" x14ac:dyDescent="0.35">
      <c r="A6345" t="s">
        <v>8422</v>
      </c>
      <c r="B6345" t="s">
        <v>84</v>
      </c>
      <c r="C6345" t="s">
        <v>84</v>
      </c>
      <c r="D6345" t="s">
        <v>3858</v>
      </c>
      <c r="E6345">
        <v>1</v>
      </c>
      <c r="F6345" t="s">
        <v>3839</v>
      </c>
      <c r="G6345">
        <v>1.5</v>
      </c>
      <c r="H6345" t="s">
        <v>3839</v>
      </c>
      <c r="I6345">
        <v>1.5</v>
      </c>
      <c r="J6345" t="s">
        <v>3833</v>
      </c>
      <c r="K6345" t="s">
        <v>3833</v>
      </c>
      <c r="L6345" t="s">
        <v>4099</v>
      </c>
    </row>
    <row r="6346" spans="1:12" x14ac:dyDescent="0.35">
      <c r="A6346" t="s">
        <v>8423</v>
      </c>
      <c r="B6346" t="s">
        <v>31</v>
      </c>
      <c r="C6346" t="s">
        <v>31</v>
      </c>
      <c r="D6346" t="s">
        <v>3838</v>
      </c>
      <c r="E6346">
        <v>2</v>
      </c>
      <c r="F6346" t="s">
        <v>3846</v>
      </c>
      <c r="G6346">
        <v>1</v>
      </c>
      <c r="H6346" t="s">
        <v>3842</v>
      </c>
      <c r="I6346">
        <v>2</v>
      </c>
      <c r="J6346" t="s">
        <v>36</v>
      </c>
      <c r="K6346" t="s">
        <v>3833</v>
      </c>
      <c r="L6346" t="s">
        <v>5702</v>
      </c>
    </row>
    <row r="6347" spans="1:12" x14ac:dyDescent="0.35">
      <c r="A6347" t="s">
        <v>4644</v>
      </c>
      <c r="B6347" t="s">
        <v>3833</v>
      </c>
      <c r="C6347" t="s">
        <v>3826</v>
      </c>
      <c r="D6347" t="s">
        <v>3827</v>
      </c>
      <c r="E6347">
        <v>3</v>
      </c>
      <c r="F6347" t="s">
        <v>3825</v>
      </c>
      <c r="G6347">
        <v>4</v>
      </c>
      <c r="H6347" t="s">
        <v>3852</v>
      </c>
      <c r="I6347">
        <v>12</v>
      </c>
      <c r="J6347" t="s">
        <v>3833</v>
      </c>
      <c r="K6347" t="s">
        <v>17</v>
      </c>
      <c r="L6347" t="s">
        <v>4628</v>
      </c>
    </row>
    <row r="6348" spans="1:12" x14ac:dyDescent="0.35">
      <c r="A6348" t="s">
        <v>2465</v>
      </c>
      <c r="B6348" t="s">
        <v>58</v>
      </c>
      <c r="C6348" t="s">
        <v>58</v>
      </c>
      <c r="D6348" t="s">
        <v>3858</v>
      </c>
      <c r="E6348">
        <v>1</v>
      </c>
      <c r="F6348" t="s">
        <v>3825</v>
      </c>
      <c r="G6348">
        <v>4</v>
      </c>
      <c r="H6348" t="s">
        <v>3879</v>
      </c>
      <c r="I6348">
        <v>4</v>
      </c>
      <c r="J6348" t="s">
        <v>25</v>
      </c>
      <c r="K6348" t="s">
        <v>26</v>
      </c>
      <c r="L6348" t="s">
        <v>4405</v>
      </c>
    </row>
    <row r="6349" spans="1:12" x14ac:dyDescent="0.35">
      <c r="A6349" t="s">
        <v>2466</v>
      </c>
      <c r="B6349" t="s">
        <v>42</v>
      </c>
      <c r="C6349" t="s">
        <v>42</v>
      </c>
      <c r="D6349" t="s">
        <v>3851</v>
      </c>
      <c r="E6349">
        <v>4</v>
      </c>
      <c r="F6349" t="s">
        <v>3849</v>
      </c>
      <c r="G6349">
        <v>5</v>
      </c>
      <c r="H6349" t="s">
        <v>3880</v>
      </c>
      <c r="I6349">
        <v>20</v>
      </c>
      <c r="J6349" t="s">
        <v>36</v>
      </c>
      <c r="K6349" t="s">
        <v>17</v>
      </c>
      <c r="L6349" t="s">
        <v>4974</v>
      </c>
    </row>
    <row r="6350" spans="1:12" x14ac:dyDescent="0.35">
      <c r="A6350" t="s">
        <v>8424</v>
      </c>
      <c r="B6350" t="s">
        <v>58</v>
      </c>
      <c r="C6350" t="s">
        <v>58</v>
      </c>
      <c r="D6350" t="s">
        <v>3834</v>
      </c>
      <c r="E6350">
        <v>5</v>
      </c>
      <c r="F6350" t="s">
        <v>3879</v>
      </c>
      <c r="G6350">
        <v>4</v>
      </c>
      <c r="H6350" t="s">
        <v>3880</v>
      </c>
      <c r="I6350">
        <v>20</v>
      </c>
      <c r="J6350" t="s">
        <v>3833</v>
      </c>
      <c r="K6350" t="s">
        <v>3833</v>
      </c>
      <c r="L6350" t="s">
        <v>5154</v>
      </c>
    </row>
    <row r="6351" spans="1:12" x14ac:dyDescent="0.35">
      <c r="A6351" t="s">
        <v>4645</v>
      </c>
      <c r="B6351" t="s">
        <v>3833</v>
      </c>
      <c r="C6351" t="s">
        <v>31</v>
      </c>
      <c r="D6351" t="s">
        <v>3858</v>
      </c>
      <c r="E6351">
        <v>1</v>
      </c>
      <c r="F6351" t="s">
        <v>3846</v>
      </c>
      <c r="G6351">
        <v>1</v>
      </c>
      <c r="H6351" t="s">
        <v>3846</v>
      </c>
      <c r="I6351">
        <v>1</v>
      </c>
      <c r="J6351" t="s">
        <v>3833</v>
      </c>
      <c r="K6351" t="s">
        <v>26</v>
      </c>
      <c r="L6351" t="s">
        <v>3830</v>
      </c>
    </row>
    <row r="6352" spans="1:12" x14ac:dyDescent="0.35">
      <c r="A6352" t="s">
        <v>8425</v>
      </c>
      <c r="B6352" t="s">
        <v>24</v>
      </c>
      <c r="C6352" t="s">
        <v>24</v>
      </c>
      <c r="D6352" t="s">
        <v>3834</v>
      </c>
      <c r="E6352">
        <v>5</v>
      </c>
      <c r="F6352" t="s">
        <v>3828</v>
      </c>
      <c r="G6352">
        <v>3</v>
      </c>
      <c r="H6352" t="s">
        <v>3835</v>
      </c>
      <c r="I6352">
        <v>15</v>
      </c>
      <c r="J6352" t="s">
        <v>16</v>
      </c>
      <c r="K6352" t="s">
        <v>3825</v>
      </c>
      <c r="L6352" t="s">
        <v>4514</v>
      </c>
    </row>
    <row r="6353" spans="1:12" x14ac:dyDescent="0.35">
      <c r="A6353" t="s">
        <v>8426</v>
      </c>
      <c r="B6353" t="s">
        <v>24</v>
      </c>
      <c r="C6353" t="s">
        <v>24</v>
      </c>
      <c r="D6353" t="s">
        <v>3851</v>
      </c>
      <c r="E6353">
        <v>4</v>
      </c>
      <c r="F6353" t="s">
        <v>3828</v>
      </c>
      <c r="G6353">
        <v>3</v>
      </c>
      <c r="H6353" t="s">
        <v>3852</v>
      </c>
      <c r="I6353">
        <v>12</v>
      </c>
      <c r="J6353" t="s">
        <v>25</v>
      </c>
      <c r="K6353" t="s">
        <v>3830</v>
      </c>
      <c r="L6353" t="s">
        <v>4042</v>
      </c>
    </row>
    <row r="6354" spans="1:12" x14ac:dyDescent="0.35">
      <c r="A6354" t="s">
        <v>8427</v>
      </c>
      <c r="B6354" t="s">
        <v>58</v>
      </c>
      <c r="C6354" t="s">
        <v>58</v>
      </c>
      <c r="D6354" t="s">
        <v>3858</v>
      </c>
      <c r="E6354">
        <v>1</v>
      </c>
      <c r="F6354" t="s">
        <v>3879</v>
      </c>
      <c r="G6354">
        <v>4</v>
      </c>
      <c r="H6354" t="s">
        <v>3879</v>
      </c>
      <c r="I6354">
        <v>4</v>
      </c>
      <c r="J6354" t="s">
        <v>3833</v>
      </c>
      <c r="K6354" t="s">
        <v>3833</v>
      </c>
      <c r="L6354" t="s">
        <v>5702</v>
      </c>
    </row>
    <row r="6355" spans="1:12" x14ac:dyDescent="0.35">
      <c r="A6355" t="s">
        <v>8428</v>
      </c>
      <c r="B6355" t="s">
        <v>50</v>
      </c>
      <c r="C6355" t="s">
        <v>50</v>
      </c>
      <c r="D6355" t="s">
        <v>3838</v>
      </c>
      <c r="E6355">
        <v>2</v>
      </c>
      <c r="F6355" t="s">
        <v>3828</v>
      </c>
      <c r="G6355">
        <v>3</v>
      </c>
      <c r="H6355" t="s">
        <v>3825</v>
      </c>
      <c r="I6355">
        <v>6</v>
      </c>
      <c r="J6355" t="s">
        <v>25</v>
      </c>
      <c r="K6355" t="s">
        <v>3833</v>
      </c>
      <c r="L6355" t="s">
        <v>4628</v>
      </c>
    </row>
    <row r="6356" spans="1:12" x14ac:dyDescent="0.35">
      <c r="A6356" t="s">
        <v>2467</v>
      </c>
      <c r="B6356" t="s">
        <v>24</v>
      </c>
      <c r="C6356" t="s">
        <v>24</v>
      </c>
      <c r="D6356" t="s">
        <v>3827</v>
      </c>
      <c r="E6356">
        <v>3</v>
      </c>
      <c r="F6356" t="s">
        <v>3828</v>
      </c>
      <c r="G6356">
        <v>3</v>
      </c>
      <c r="H6356" t="s">
        <v>3829</v>
      </c>
      <c r="I6356">
        <v>9</v>
      </c>
      <c r="J6356" t="s">
        <v>16</v>
      </c>
      <c r="K6356" t="s">
        <v>17</v>
      </c>
      <c r="L6356" t="s">
        <v>4628</v>
      </c>
    </row>
    <row r="6357" spans="1:12" x14ac:dyDescent="0.35">
      <c r="A6357" t="s">
        <v>2468</v>
      </c>
      <c r="B6357" t="s">
        <v>31</v>
      </c>
      <c r="C6357" t="s">
        <v>31</v>
      </c>
      <c r="D6357" t="s">
        <v>3858</v>
      </c>
      <c r="E6357">
        <v>1</v>
      </c>
      <c r="F6357" t="s">
        <v>3846</v>
      </c>
      <c r="G6357">
        <v>1</v>
      </c>
      <c r="H6357" t="s">
        <v>3846</v>
      </c>
      <c r="I6357">
        <v>1</v>
      </c>
      <c r="J6357" t="s">
        <v>16</v>
      </c>
      <c r="K6357" t="s">
        <v>26</v>
      </c>
      <c r="L6357" t="s">
        <v>4599</v>
      </c>
    </row>
    <row r="6358" spans="1:12" x14ac:dyDescent="0.35">
      <c r="A6358" t="s">
        <v>2469</v>
      </c>
      <c r="B6358" t="s">
        <v>31</v>
      </c>
      <c r="C6358" t="s">
        <v>31</v>
      </c>
      <c r="D6358" t="s">
        <v>3838</v>
      </c>
      <c r="E6358">
        <v>2</v>
      </c>
      <c r="F6358" t="s">
        <v>3846</v>
      </c>
      <c r="G6358">
        <v>1</v>
      </c>
      <c r="H6358" t="s">
        <v>3842</v>
      </c>
      <c r="I6358">
        <v>2</v>
      </c>
      <c r="J6358" t="s">
        <v>25</v>
      </c>
      <c r="K6358" t="s">
        <v>17</v>
      </c>
      <c r="L6358" t="s">
        <v>4231</v>
      </c>
    </row>
    <row r="6359" spans="1:12" x14ac:dyDescent="0.35">
      <c r="A6359" t="s">
        <v>2470</v>
      </c>
      <c r="B6359" t="s">
        <v>15</v>
      </c>
      <c r="C6359" t="s">
        <v>15</v>
      </c>
      <c r="D6359" t="s">
        <v>3858</v>
      </c>
      <c r="E6359">
        <v>1</v>
      </c>
      <c r="F6359" t="s">
        <v>3842</v>
      </c>
      <c r="G6359">
        <v>2</v>
      </c>
      <c r="H6359" t="s">
        <v>3842</v>
      </c>
      <c r="I6359">
        <v>2</v>
      </c>
      <c r="J6359" t="s">
        <v>36</v>
      </c>
      <c r="K6359" t="s">
        <v>26</v>
      </c>
      <c r="L6359" t="s">
        <v>4305</v>
      </c>
    </row>
    <row r="6360" spans="1:12" x14ac:dyDescent="0.35">
      <c r="A6360" t="s">
        <v>4646</v>
      </c>
      <c r="B6360" t="s">
        <v>3833</v>
      </c>
      <c r="C6360" t="s">
        <v>3826</v>
      </c>
      <c r="D6360" t="s">
        <v>3851</v>
      </c>
      <c r="E6360">
        <v>4</v>
      </c>
      <c r="F6360" t="s">
        <v>3828</v>
      </c>
      <c r="G6360">
        <v>3</v>
      </c>
      <c r="H6360" t="s">
        <v>3852</v>
      </c>
      <c r="I6360">
        <v>12</v>
      </c>
      <c r="J6360" t="s">
        <v>36</v>
      </c>
      <c r="K6360" t="s">
        <v>3833</v>
      </c>
      <c r="L6360" t="s">
        <v>4433</v>
      </c>
    </row>
    <row r="6361" spans="1:12" x14ac:dyDescent="0.35">
      <c r="A6361" t="s">
        <v>2471</v>
      </c>
      <c r="B6361" t="s">
        <v>47</v>
      </c>
      <c r="C6361" t="s">
        <v>47</v>
      </c>
      <c r="D6361" t="s">
        <v>3827</v>
      </c>
      <c r="E6361">
        <v>3</v>
      </c>
      <c r="F6361" t="s">
        <v>3879</v>
      </c>
      <c r="G6361">
        <v>4</v>
      </c>
      <c r="H6361" t="s">
        <v>3852</v>
      </c>
      <c r="I6361">
        <v>12</v>
      </c>
      <c r="J6361" t="s">
        <v>16</v>
      </c>
      <c r="K6361" t="s">
        <v>26</v>
      </c>
      <c r="L6361" t="s">
        <v>4059</v>
      </c>
    </row>
    <row r="6362" spans="1:12" x14ac:dyDescent="0.35">
      <c r="A6362" t="s">
        <v>2472</v>
      </c>
      <c r="B6362" t="s">
        <v>50</v>
      </c>
      <c r="C6362" t="s">
        <v>50</v>
      </c>
      <c r="D6362" t="s">
        <v>3851</v>
      </c>
      <c r="E6362">
        <v>4</v>
      </c>
      <c r="F6362" t="s">
        <v>3828</v>
      </c>
      <c r="G6362">
        <v>3</v>
      </c>
      <c r="H6362" t="s">
        <v>3852</v>
      </c>
      <c r="I6362">
        <v>12</v>
      </c>
      <c r="J6362" t="s">
        <v>25</v>
      </c>
      <c r="K6362" t="s">
        <v>26</v>
      </c>
      <c r="L6362" t="s">
        <v>3863</v>
      </c>
    </row>
    <row r="6363" spans="1:12" x14ac:dyDescent="0.35">
      <c r="A6363" t="s">
        <v>8429</v>
      </c>
      <c r="B6363" t="s">
        <v>42</v>
      </c>
      <c r="C6363" t="s">
        <v>42</v>
      </c>
      <c r="D6363" t="s">
        <v>3858</v>
      </c>
      <c r="E6363">
        <v>1</v>
      </c>
      <c r="F6363" t="s">
        <v>3849</v>
      </c>
      <c r="G6363">
        <v>5</v>
      </c>
      <c r="H6363" t="s">
        <v>3849</v>
      </c>
      <c r="I6363">
        <v>5</v>
      </c>
      <c r="J6363" t="s">
        <v>3833</v>
      </c>
      <c r="K6363" t="s">
        <v>17</v>
      </c>
      <c r="L6363" t="s">
        <v>4754</v>
      </c>
    </row>
    <row r="6364" spans="1:12" x14ac:dyDescent="0.35">
      <c r="A6364" t="s">
        <v>8430</v>
      </c>
      <c r="B6364" t="s">
        <v>15</v>
      </c>
      <c r="C6364" t="s">
        <v>15</v>
      </c>
      <c r="D6364" t="s">
        <v>3858</v>
      </c>
      <c r="E6364">
        <v>1</v>
      </c>
      <c r="F6364" t="s">
        <v>3842</v>
      </c>
      <c r="G6364">
        <v>2</v>
      </c>
      <c r="H6364" t="s">
        <v>3842</v>
      </c>
      <c r="I6364">
        <v>2</v>
      </c>
      <c r="J6364" t="s">
        <v>16</v>
      </c>
      <c r="K6364" t="s">
        <v>3833</v>
      </c>
      <c r="L6364" t="s">
        <v>5116</v>
      </c>
    </row>
    <row r="6365" spans="1:12" x14ac:dyDescent="0.35">
      <c r="A6365" t="s">
        <v>8431</v>
      </c>
      <c r="B6365" t="s">
        <v>15</v>
      </c>
      <c r="C6365" t="s">
        <v>15</v>
      </c>
      <c r="D6365" t="s">
        <v>3858</v>
      </c>
      <c r="E6365">
        <v>1</v>
      </c>
      <c r="F6365" t="s">
        <v>3842</v>
      </c>
      <c r="G6365">
        <v>2</v>
      </c>
      <c r="H6365" t="s">
        <v>3842</v>
      </c>
      <c r="I6365">
        <v>2</v>
      </c>
      <c r="J6365" t="s">
        <v>3833</v>
      </c>
      <c r="K6365" t="s">
        <v>26</v>
      </c>
      <c r="L6365" t="s">
        <v>3997</v>
      </c>
    </row>
    <row r="6366" spans="1:12" x14ac:dyDescent="0.35">
      <c r="A6366" t="s">
        <v>2473</v>
      </c>
      <c r="B6366" t="s">
        <v>58</v>
      </c>
      <c r="C6366" t="s">
        <v>58</v>
      </c>
      <c r="D6366" t="s">
        <v>3834</v>
      </c>
      <c r="E6366">
        <v>5</v>
      </c>
      <c r="F6366" t="s">
        <v>3879</v>
      </c>
      <c r="G6366">
        <v>4</v>
      </c>
      <c r="H6366" t="s">
        <v>3880</v>
      </c>
      <c r="I6366">
        <v>20</v>
      </c>
      <c r="J6366" t="s">
        <v>16</v>
      </c>
      <c r="K6366" t="s">
        <v>17</v>
      </c>
      <c r="L6366" t="s">
        <v>4289</v>
      </c>
    </row>
    <row r="6367" spans="1:12" x14ac:dyDescent="0.35">
      <c r="A6367" t="s">
        <v>8432</v>
      </c>
      <c r="B6367" t="s">
        <v>58</v>
      </c>
      <c r="C6367" t="s">
        <v>58</v>
      </c>
      <c r="D6367" t="s">
        <v>3858</v>
      </c>
      <c r="E6367">
        <v>1</v>
      </c>
      <c r="F6367" t="s">
        <v>3879</v>
      </c>
      <c r="G6367">
        <v>4</v>
      </c>
      <c r="H6367" t="s">
        <v>3879</v>
      </c>
      <c r="I6367">
        <v>4</v>
      </c>
      <c r="J6367" t="s">
        <v>3833</v>
      </c>
      <c r="K6367" t="s">
        <v>17</v>
      </c>
      <c r="L6367" t="s">
        <v>3993</v>
      </c>
    </row>
    <row r="6368" spans="1:12" x14ac:dyDescent="0.35">
      <c r="A6368" t="s">
        <v>8433</v>
      </c>
      <c r="B6368" t="s">
        <v>24</v>
      </c>
      <c r="C6368" t="s">
        <v>24</v>
      </c>
      <c r="D6368" t="s">
        <v>3827</v>
      </c>
      <c r="E6368">
        <v>3</v>
      </c>
      <c r="F6368" t="s">
        <v>3828</v>
      </c>
      <c r="G6368">
        <v>3</v>
      </c>
      <c r="H6368" t="s">
        <v>3829</v>
      </c>
      <c r="I6368">
        <v>9</v>
      </c>
      <c r="J6368" t="s">
        <v>36</v>
      </c>
      <c r="K6368" t="s">
        <v>3833</v>
      </c>
      <c r="L6368" t="s">
        <v>3937</v>
      </c>
    </row>
    <row r="6369" spans="1:12" x14ac:dyDescent="0.35">
      <c r="A6369" t="s">
        <v>8434</v>
      </c>
      <c r="B6369" t="s">
        <v>58</v>
      </c>
      <c r="C6369" t="s">
        <v>58</v>
      </c>
      <c r="D6369" t="s">
        <v>3834</v>
      </c>
      <c r="E6369">
        <v>5</v>
      </c>
      <c r="F6369" t="s">
        <v>3879</v>
      </c>
      <c r="G6369">
        <v>4</v>
      </c>
      <c r="H6369" t="s">
        <v>3880</v>
      </c>
      <c r="I6369">
        <v>20</v>
      </c>
      <c r="J6369" t="s">
        <v>25</v>
      </c>
      <c r="K6369" t="s">
        <v>3833</v>
      </c>
      <c r="L6369" t="s">
        <v>4423</v>
      </c>
    </row>
    <row r="6370" spans="1:12" x14ac:dyDescent="0.35">
      <c r="A6370" t="s">
        <v>4647</v>
      </c>
      <c r="B6370" t="s">
        <v>3833</v>
      </c>
      <c r="C6370" t="s">
        <v>3826</v>
      </c>
      <c r="D6370" t="s">
        <v>3851</v>
      </c>
      <c r="E6370">
        <v>4</v>
      </c>
      <c r="F6370" t="s">
        <v>3828</v>
      </c>
      <c r="G6370">
        <v>3</v>
      </c>
      <c r="H6370" t="s">
        <v>3852</v>
      </c>
      <c r="I6370">
        <v>12</v>
      </c>
      <c r="J6370" t="s">
        <v>36</v>
      </c>
      <c r="K6370" t="s">
        <v>17</v>
      </c>
      <c r="L6370" t="s">
        <v>4553</v>
      </c>
    </row>
    <row r="6371" spans="1:12" x14ac:dyDescent="0.35">
      <c r="A6371" t="s">
        <v>8435</v>
      </c>
      <c r="B6371" t="s">
        <v>24</v>
      </c>
      <c r="C6371" t="s">
        <v>24</v>
      </c>
      <c r="D6371" t="s">
        <v>3827</v>
      </c>
      <c r="E6371">
        <v>3</v>
      </c>
      <c r="F6371" t="s">
        <v>3828</v>
      </c>
      <c r="G6371">
        <v>3</v>
      </c>
      <c r="H6371" t="s">
        <v>3829</v>
      </c>
      <c r="I6371">
        <v>9</v>
      </c>
      <c r="J6371" t="s">
        <v>16</v>
      </c>
      <c r="K6371" t="s">
        <v>3833</v>
      </c>
      <c r="L6371" t="s">
        <v>4696</v>
      </c>
    </row>
    <row r="6372" spans="1:12" x14ac:dyDescent="0.35">
      <c r="A6372" t="s">
        <v>8436</v>
      </c>
      <c r="B6372" t="s">
        <v>47</v>
      </c>
      <c r="C6372" t="s">
        <v>47</v>
      </c>
      <c r="D6372" t="s">
        <v>3827</v>
      </c>
      <c r="E6372">
        <v>3</v>
      </c>
      <c r="F6372" t="s">
        <v>3879</v>
      </c>
      <c r="G6372">
        <v>4</v>
      </c>
      <c r="H6372" t="s">
        <v>3852</v>
      </c>
      <c r="I6372">
        <v>12</v>
      </c>
      <c r="J6372" t="s">
        <v>3833</v>
      </c>
      <c r="K6372" t="s">
        <v>17</v>
      </c>
      <c r="L6372" t="s">
        <v>4460</v>
      </c>
    </row>
    <row r="6373" spans="1:12" x14ac:dyDescent="0.35">
      <c r="A6373" t="s">
        <v>8437</v>
      </c>
      <c r="B6373" t="s">
        <v>42</v>
      </c>
      <c r="C6373" t="s">
        <v>42</v>
      </c>
      <c r="D6373" t="s">
        <v>3858</v>
      </c>
      <c r="E6373">
        <v>1</v>
      </c>
      <c r="F6373" t="s">
        <v>3849</v>
      </c>
      <c r="G6373">
        <v>5</v>
      </c>
      <c r="H6373" t="s">
        <v>3849</v>
      </c>
      <c r="I6373">
        <v>5</v>
      </c>
      <c r="J6373" t="s">
        <v>16</v>
      </c>
      <c r="K6373" t="s">
        <v>3833</v>
      </c>
      <c r="L6373" t="s">
        <v>4405</v>
      </c>
    </row>
    <row r="6374" spans="1:12" x14ac:dyDescent="0.35">
      <c r="A6374" t="s">
        <v>2474</v>
      </c>
      <c r="B6374" t="s">
        <v>50</v>
      </c>
      <c r="C6374" t="s">
        <v>50</v>
      </c>
      <c r="D6374" t="s">
        <v>3858</v>
      </c>
      <c r="E6374">
        <v>1</v>
      </c>
      <c r="F6374" t="s">
        <v>3828</v>
      </c>
      <c r="G6374">
        <v>3</v>
      </c>
      <c r="H6374" t="s">
        <v>3828</v>
      </c>
      <c r="I6374">
        <v>3</v>
      </c>
      <c r="J6374" t="s">
        <v>25</v>
      </c>
      <c r="K6374" t="s">
        <v>26</v>
      </c>
      <c r="L6374" t="s">
        <v>4266</v>
      </c>
    </row>
    <row r="6375" spans="1:12" x14ac:dyDescent="0.35">
      <c r="A6375" t="s">
        <v>8438</v>
      </c>
      <c r="B6375" t="s">
        <v>42</v>
      </c>
      <c r="C6375" t="s">
        <v>42</v>
      </c>
      <c r="D6375" t="s">
        <v>3834</v>
      </c>
      <c r="E6375">
        <v>5</v>
      </c>
      <c r="F6375" t="s">
        <v>3849</v>
      </c>
      <c r="G6375">
        <v>5</v>
      </c>
      <c r="H6375" t="s">
        <v>3855</v>
      </c>
      <c r="I6375">
        <v>25</v>
      </c>
      <c r="J6375" t="s">
        <v>3833</v>
      </c>
      <c r="K6375" t="s">
        <v>17</v>
      </c>
      <c r="L6375" t="s">
        <v>5158</v>
      </c>
    </row>
    <row r="6376" spans="1:12" x14ac:dyDescent="0.35">
      <c r="A6376" t="s">
        <v>8439</v>
      </c>
      <c r="B6376" t="s">
        <v>15</v>
      </c>
      <c r="C6376" t="s">
        <v>15</v>
      </c>
      <c r="D6376" t="s">
        <v>3858</v>
      </c>
      <c r="E6376">
        <v>1</v>
      </c>
      <c r="F6376" t="s">
        <v>3842</v>
      </c>
      <c r="G6376">
        <v>2</v>
      </c>
      <c r="H6376" t="s">
        <v>3842</v>
      </c>
      <c r="I6376">
        <v>2</v>
      </c>
      <c r="J6376" t="s">
        <v>25</v>
      </c>
      <c r="K6376" t="s">
        <v>3833</v>
      </c>
      <c r="L6376" t="s">
        <v>4003</v>
      </c>
    </row>
    <row r="6377" spans="1:12" x14ac:dyDescent="0.35">
      <c r="A6377" t="s">
        <v>2475</v>
      </c>
      <c r="B6377" t="s">
        <v>31</v>
      </c>
      <c r="C6377" t="s">
        <v>31</v>
      </c>
      <c r="D6377" t="s">
        <v>3858</v>
      </c>
      <c r="E6377">
        <v>1</v>
      </c>
      <c r="F6377" t="s">
        <v>3846</v>
      </c>
      <c r="G6377">
        <v>1</v>
      </c>
      <c r="H6377" t="s">
        <v>3833</v>
      </c>
      <c r="I6377">
        <v>1</v>
      </c>
      <c r="J6377" t="s">
        <v>25</v>
      </c>
      <c r="K6377" t="s">
        <v>26</v>
      </c>
      <c r="L6377" t="s">
        <v>4539</v>
      </c>
    </row>
    <row r="6378" spans="1:12" x14ac:dyDescent="0.35">
      <c r="A6378" t="s">
        <v>8440</v>
      </c>
      <c r="B6378" t="s">
        <v>15</v>
      </c>
      <c r="C6378" t="s">
        <v>15</v>
      </c>
      <c r="D6378" t="s">
        <v>3838</v>
      </c>
      <c r="E6378">
        <v>2</v>
      </c>
      <c r="F6378" t="s">
        <v>3842</v>
      </c>
      <c r="G6378">
        <v>2</v>
      </c>
      <c r="H6378" t="s">
        <v>3879</v>
      </c>
      <c r="I6378">
        <v>4</v>
      </c>
      <c r="J6378" t="s">
        <v>3833</v>
      </c>
      <c r="K6378" t="s">
        <v>17</v>
      </c>
      <c r="L6378" t="s">
        <v>4864</v>
      </c>
    </row>
    <row r="6379" spans="1:12" x14ac:dyDescent="0.35">
      <c r="A6379" t="s">
        <v>8441</v>
      </c>
      <c r="B6379" t="s">
        <v>31</v>
      </c>
      <c r="C6379" t="s">
        <v>31</v>
      </c>
      <c r="D6379" t="s">
        <v>3851</v>
      </c>
      <c r="E6379">
        <v>4</v>
      </c>
      <c r="F6379" t="s">
        <v>3846</v>
      </c>
      <c r="G6379">
        <v>1</v>
      </c>
      <c r="H6379" t="s">
        <v>3879</v>
      </c>
      <c r="I6379">
        <v>4</v>
      </c>
      <c r="J6379" t="s">
        <v>3833</v>
      </c>
      <c r="K6379" t="s">
        <v>26</v>
      </c>
      <c r="L6379" t="s">
        <v>3940</v>
      </c>
    </row>
    <row r="6380" spans="1:12" x14ac:dyDescent="0.35">
      <c r="A6380" t="s">
        <v>2476</v>
      </c>
      <c r="B6380" t="s">
        <v>50</v>
      </c>
      <c r="C6380" t="s">
        <v>50</v>
      </c>
      <c r="D6380" t="s">
        <v>3834</v>
      </c>
      <c r="E6380">
        <v>5</v>
      </c>
      <c r="F6380" t="s">
        <v>3828</v>
      </c>
      <c r="G6380">
        <v>3</v>
      </c>
      <c r="H6380" t="s">
        <v>3835</v>
      </c>
      <c r="I6380">
        <v>15</v>
      </c>
      <c r="J6380" t="s">
        <v>36</v>
      </c>
      <c r="K6380" t="s">
        <v>17</v>
      </c>
      <c r="L6380" t="s">
        <v>4521</v>
      </c>
    </row>
    <row r="6381" spans="1:12" x14ac:dyDescent="0.35">
      <c r="A6381" t="s">
        <v>8442</v>
      </c>
      <c r="B6381" t="s">
        <v>58</v>
      </c>
      <c r="C6381" t="s">
        <v>58</v>
      </c>
      <c r="D6381" t="s">
        <v>3827</v>
      </c>
      <c r="E6381">
        <v>3</v>
      </c>
      <c r="F6381" t="s">
        <v>3879</v>
      </c>
      <c r="G6381">
        <v>4</v>
      </c>
      <c r="H6381" t="s">
        <v>3852</v>
      </c>
      <c r="I6381">
        <v>12</v>
      </c>
      <c r="J6381" t="s">
        <v>3825</v>
      </c>
      <c r="K6381" t="s">
        <v>26</v>
      </c>
      <c r="L6381" t="s">
        <v>3900</v>
      </c>
    </row>
    <row r="6382" spans="1:12" x14ac:dyDescent="0.35">
      <c r="A6382" t="s">
        <v>8443</v>
      </c>
      <c r="B6382" t="s">
        <v>58</v>
      </c>
      <c r="C6382" t="s">
        <v>58</v>
      </c>
      <c r="D6382" t="s">
        <v>3827</v>
      </c>
      <c r="E6382">
        <v>3</v>
      </c>
      <c r="F6382" t="s">
        <v>3879</v>
      </c>
      <c r="G6382">
        <v>4</v>
      </c>
      <c r="H6382" t="s">
        <v>3852</v>
      </c>
      <c r="I6382">
        <v>12</v>
      </c>
      <c r="J6382" t="s">
        <v>16</v>
      </c>
      <c r="K6382" t="s">
        <v>3833</v>
      </c>
      <c r="L6382" t="s">
        <v>4379</v>
      </c>
    </row>
    <row r="6383" spans="1:12" x14ac:dyDescent="0.35">
      <c r="A6383" t="s">
        <v>4648</v>
      </c>
      <c r="B6383" t="s">
        <v>3825</v>
      </c>
      <c r="C6383" t="s">
        <v>42</v>
      </c>
      <c r="D6383" t="s">
        <v>3827</v>
      </c>
      <c r="E6383">
        <v>3</v>
      </c>
      <c r="F6383" t="s">
        <v>3849</v>
      </c>
      <c r="G6383">
        <v>5</v>
      </c>
      <c r="H6383" t="s">
        <v>3835</v>
      </c>
      <c r="I6383">
        <v>15</v>
      </c>
      <c r="J6383" t="s">
        <v>36</v>
      </c>
      <c r="K6383" t="s">
        <v>3833</v>
      </c>
      <c r="L6383" t="s">
        <v>4321</v>
      </c>
    </row>
    <row r="6384" spans="1:12" x14ac:dyDescent="0.35">
      <c r="A6384" t="s">
        <v>8444</v>
      </c>
      <c r="B6384" t="s">
        <v>84</v>
      </c>
      <c r="C6384" t="s">
        <v>84</v>
      </c>
      <c r="D6384" t="s">
        <v>3827</v>
      </c>
      <c r="E6384">
        <v>3</v>
      </c>
      <c r="F6384" t="s">
        <v>3825</v>
      </c>
      <c r="G6384">
        <v>1.5</v>
      </c>
      <c r="H6384" t="s">
        <v>4060</v>
      </c>
      <c r="I6384">
        <v>4.5</v>
      </c>
      <c r="J6384" t="s">
        <v>16</v>
      </c>
      <c r="K6384" t="s">
        <v>26</v>
      </c>
      <c r="L6384" t="s">
        <v>3833</v>
      </c>
    </row>
    <row r="6385" spans="1:12" x14ac:dyDescent="0.35">
      <c r="A6385" t="s">
        <v>2477</v>
      </c>
      <c r="B6385" t="s">
        <v>47</v>
      </c>
      <c r="C6385" t="s">
        <v>47</v>
      </c>
      <c r="D6385" t="s">
        <v>3834</v>
      </c>
      <c r="E6385">
        <v>5</v>
      </c>
      <c r="F6385" t="s">
        <v>3879</v>
      </c>
      <c r="G6385">
        <v>4</v>
      </c>
      <c r="H6385" t="s">
        <v>3880</v>
      </c>
      <c r="I6385">
        <v>20</v>
      </c>
      <c r="J6385" t="s">
        <v>36</v>
      </c>
      <c r="K6385" t="s">
        <v>26</v>
      </c>
      <c r="L6385" t="s">
        <v>4936</v>
      </c>
    </row>
    <row r="6386" spans="1:12" x14ac:dyDescent="0.35">
      <c r="A6386" t="s">
        <v>8445</v>
      </c>
      <c r="B6386" t="s">
        <v>42</v>
      </c>
      <c r="C6386" t="s">
        <v>42</v>
      </c>
      <c r="D6386" t="s">
        <v>3827</v>
      </c>
      <c r="E6386">
        <v>3</v>
      </c>
      <c r="F6386" t="s">
        <v>3849</v>
      </c>
      <c r="G6386">
        <v>5</v>
      </c>
      <c r="H6386" t="s">
        <v>3835</v>
      </c>
      <c r="I6386">
        <v>15</v>
      </c>
      <c r="J6386" t="s">
        <v>3833</v>
      </c>
      <c r="K6386" t="s">
        <v>3833</v>
      </c>
      <c r="L6386" t="s">
        <v>4414</v>
      </c>
    </row>
    <row r="6387" spans="1:12" x14ac:dyDescent="0.35">
      <c r="A6387" t="s">
        <v>8446</v>
      </c>
      <c r="B6387" t="s">
        <v>31</v>
      </c>
      <c r="C6387" t="s">
        <v>31</v>
      </c>
      <c r="D6387" t="s">
        <v>3827</v>
      </c>
      <c r="E6387">
        <v>3</v>
      </c>
      <c r="F6387" t="s">
        <v>3846</v>
      </c>
      <c r="G6387">
        <v>1</v>
      </c>
      <c r="H6387" t="s">
        <v>3828</v>
      </c>
      <c r="I6387">
        <v>3</v>
      </c>
      <c r="J6387" t="s">
        <v>36</v>
      </c>
      <c r="K6387" t="s">
        <v>3833</v>
      </c>
      <c r="L6387" t="s">
        <v>3853</v>
      </c>
    </row>
    <row r="6388" spans="1:12" x14ac:dyDescent="0.35">
      <c r="A6388" t="s">
        <v>8447</v>
      </c>
      <c r="B6388" t="s">
        <v>24</v>
      </c>
      <c r="C6388" t="s">
        <v>24</v>
      </c>
      <c r="D6388" t="s">
        <v>3858</v>
      </c>
      <c r="E6388">
        <v>1</v>
      </c>
      <c r="F6388" t="s">
        <v>3828</v>
      </c>
      <c r="G6388">
        <v>3</v>
      </c>
      <c r="H6388" t="s">
        <v>3828</v>
      </c>
      <c r="I6388">
        <v>3</v>
      </c>
      <c r="J6388" t="s">
        <v>16</v>
      </c>
      <c r="K6388" t="s">
        <v>3833</v>
      </c>
      <c r="L6388" t="s">
        <v>4674</v>
      </c>
    </row>
    <row r="6389" spans="1:12" x14ac:dyDescent="0.35">
      <c r="A6389" t="s">
        <v>2478</v>
      </c>
      <c r="B6389" t="s">
        <v>84</v>
      </c>
      <c r="C6389" t="s">
        <v>84</v>
      </c>
      <c r="D6389" t="s">
        <v>3827</v>
      </c>
      <c r="E6389">
        <v>3</v>
      </c>
      <c r="F6389" t="s">
        <v>3839</v>
      </c>
      <c r="G6389">
        <v>1.5</v>
      </c>
      <c r="H6389" t="s">
        <v>4060</v>
      </c>
      <c r="I6389">
        <v>4.5</v>
      </c>
      <c r="J6389" t="s">
        <v>36</v>
      </c>
      <c r="K6389" t="s">
        <v>17</v>
      </c>
      <c r="L6389" t="s">
        <v>4291</v>
      </c>
    </row>
    <row r="6390" spans="1:12" x14ac:dyDescent="0.35">
      <c r="A6390" t="s">
        <v>8448</v>
      </c>
      <c r="B6390" t="s">
        <v>31</v>
      </c>
      <c r="C6390" t="s">
        <v>31</v>
      </c>
      <c r="D6390" t="s">
        <v>3851</v>
      </c>
      <c r="E6390">
        <v>4</v>
      </c>
      <c r="F6390" t="s">
        <v>3846</v>
      </c>
      <c r="G6390">
        <v>1</v>
      </c>
      <c r="H6390" t="s">
        <v>3879</v>
      </c>
      <c r="I6390">
        <v>4</v>
      </c>
      <c r="J6390" t="s">
        <v>3833</v>
      </c>
      <c r="K6390" t="s">
        <v>3833</v>
      </c>
      <c r="L6390" t="s">
        <v>3844</v>
      </c>
    </row>
    <row r="6391" spans="1:12" x14ac:dyDescent="0.35">
      <c r="A6391" t="s">
        <v>2479</v>
      </c>
      <c r="B6391" t="s">
        <v>3825</v>
      </c>
      <c r="C6391" t="s">
        <v>42</v>
      </c>
      <c r="D6391" t="s">
        <v>3858</v>
      </c>
      <c r="E6391">
        <v>1</v>
      </c>
      <c r="F6391" t="s">
        <v>3849</v>
      </c>
      <c r="G6391">
        <v>5</v>
      </c>
      <c r="H6391" t="s">
        <v>3849</v>
      </c>
      <c r="I6391">
        <v>5</v>
      </c>
      <c r="J6391" t="s">
        <v>36</v>
      </c>
      <c r="K6391" t="s">
        <v>17</v>
      </c>
      <c r="L6391" t="s">
        <v>3987</v>
      </c>
    </row>
    <row r="6392" spans="1:12" x14ac:dyDescent="0.35">
      <c r="A6392" t="s">
        <v>8449</v>
      </c>
      <c r="B6392" t="s">
        <v>47</v>
      </c>
      <c r="C6392" t="s">
        <v>47</v>
      </c>
      <c r="D6392" t="s">
        <v>3851</v>
      </c>
      <c r="E6392">
        <v>4</v>
      </c>
      <c r="F6392" t="s">
        <v>3879</v>
      </c>
      <c r="G6392">
        <v>4</v>
      </c>
      <c r="H6392" t="s">
        <v>3874</v>
      </c>
      <c r="I6392">
        <v>16</v>
      </c>
      <c r="J6392" t="s">
        <v>25</v>
      </c>
      <c r="K6392" t="s">
        <v>3833</v>
      </c>
      <c r="L6392" t="s">
        <v>4044</v>
      </c>
    </row>
    <row r="6393" spans="1:12" x14ac:dyDescent="0.35">
      <c r="A6393" t="s">
        <v>2480</v>
      </c>
      <c r="B6393" t="s">
        <v>84</v>
      </c>
      <c r="C6393" t="s">
        <v>84</v>
      </c>
      <c r="D6393" t="s">
        <v>3851</v>
      </c>
      <c r="E6393">
        <v>4</v>
      </c>
      <c r="F6393" t="s">
        <v>3839</v>
      </c>
      <c r="G6393">
        <v>1.5</v>
      </c>
      <c r="H6393" t="s">
        <v>3902</v>
      </c>
      <c r="I6393">
        <v>6</v>
      </c>
      <c r="J6393" t="s">
        <v>36</v>
      </c>
      <c r="K6393" t="s">
        <v>17</v>
      </c>
      <c r="L6393" t="s">
        <v>4487</v>
      </c>
    </row>
    <row r="6394" spans="1:12" x14ac:dyDescent="0.35">
      <c r="A6394" t="s">
        <v>8450</v>
      </c>
      <c r="B6394" t="s">
        <v>31</v>
      </c>
      <c r="C6394" t="s">
        <v>31</v>
      </c>
      <c r="D6394" t="s">
        <v>3834</v>
      </c>
      <c r="E6394">
        <v>5</v>
      </c>
      <c r="F6394" t="s">
        <v>3846</v>
      </c>
      <c r="G6394">
        <v>1</v>
      </c>
      <c r="H6394" t="s">
        <v>3849</v>
      </c>
      <c r="I6394">
        <v>5</v>
      </c>
      <c r="J6394" t="s">
        <v>25</v>
      </c>
      <c r="K6394" t="s">
        <v>3833</v>
      </c>
      <c r="L6394" t="s">
        <v>4182</v>
      </c>
    </row>
    <row r="6395" spans="1:12" x14ac:dyDescent="0.35">
      <c r="A6395" t="s">
        <v>2481</v>
      </c>
      <c r="B6395" t="s">
        <v>58</v>
      </c>
      <c r="C6395" t="s">
        <v>58</v>
      </c>
      <c r="D6395" t="s">
        <v>3834</v>
      </c>
      <c r="E6395">
        <v>5</v>
      </c>
      <c r="F6395" t="s">
        <v>3879</v>
      </c>
      <c r="G6395">
        <v>4</v>
      </c>
      <c r="H6395" t="s">
        <v>3880</v>
      </c>
      <c r="I6395">
        <v>20</v>
      </c>
      <c r="J6395" t="s">
        <v>25</v>
      </c>
      <c r="K6395" t="s">
        <v>17</v>
      </c>
      <c r="L6395" t="s">
        <v>4704</v>
      </c>
    </row>
    <row r="6396" spans="1:12" x14ac:dyDescent="0.35">
      <c r="A6396" t="s">
        <v>8451</v>
      </c>
      <c r="B6396" t="s">
        <v>58</v>
      </c>
      <c r="C6396" t="s">
        <v>58</v>
      </c>
      <c r="D6396" t="s">
        <v>3858</v>
      </c>
      <c r="E6396">
        <v>1</v>
      </c>
      <c r="F6396" t="s">
        <v>3879</v>
      </c>
      <c r="G6396">
        <v>4</v>
      </c>
      <c r="H6396" t="s">
        <v>3879</v>
      </c>
      <c r="I6396">
        <v>4</v>
      </c>
      <c r="J6396" t="s">
        <v>25</v>
      </c>
      <c r="K6396" t="s">
        <v>3825</v>
      </c>
      <c r="L6396" t="s">
        <v>4152</v>
      </c>
    </row>
    <row r="6397" spans="1:12" x14ac:dyDescent="0.35">
      <c r="A6397" t="s">
        <v>2482</v>
      </c>
      <c r="B6397" t="s">
        <v>24</v>
      </c>
      <c r="C6397" t="s">
        <v>24</v>
      </c>
      <c r="D6397" t="s">
        <v>3858</v>
      </c>
      <c r="E6397">
        <v>1</v>
      </c>
      <c r="F6397" t="s">
        <v>3828</v>
      </c>
      <c r="G6397">
        <v>3</v>
      </c>
      <c r="H6397" t="s">
        <v>3828</v>
      </c>
      <c r="I6397">
        <v>3</v>
      </c>
      <c r="J6397" t="s">
        <v>36</v>
      </c>
      <c r="K6397" t="s">
        <v>26</v>
      </c>
      <c r="L6397" t="s">
        <v>4036</v>
      </c>
    </row>
    <row r="6398" spans="1:12" x14ac:dyDescent="0.35">
      <c r="A6398" t="s">
        <v>8452</v>
      </c>
      <c r="B6398" t="s">
        <v>42</v>
      </c>
      <c r="C6398" t="s">
        <v>42</v>
      </c>
      <c r="D6398" t="s">
        <v>3858</v>
      </c>
      <c r="E6398">
        <v>1</v>
      </c>
      <c r="F6398" t="s">
        <v>3849</v>
      </c>
      <c r="G6398">
        <v>5</v>
      </c>
      <c r="H6398" t="s">
        <v>3849</v>
      </c>
      <c r="I6398">
        <v>5</v>
      </c>
      <c r="J6398" t="s">
        <v>3833</v>
      </c>
      <c r="K6398" t="s">
        <v>26</v>
      </c>
      <c r="L6398" t="s">
        <v>4009</v>
      </c>
    </row>
    <row r="6399" spans="1:12" x14ac:dyDescent="0.35">
      <c r="A6399" t="s">
        <v>8453</v>
      </c>
      <c r="B6399" t="s">
        <v>47</v>
      </c>
      <c r="C6399" t="s">
        <v>47</v>
      </c>
      <c r="D6399" t="s">
        <v>3858</v>
      </c>
      <c r="E6399">
        <v>1</v>
      </c>
      <c r="F6399" t="s">
        <v>3879</v>
      </c>
      <c r="G6399">
        <v>4</v>
      </c>
      <c r="H6399" t="s">
        <v>3879</v>
      </c>
      <c r="I6399">
        <v>4</v>
      </c>
      <c r="J6399" t="s">
        <v>3833</v>
      </c>
      <c r="K6399" t="s">
        <v>26</v>
      </c>
      <c r="L6399" t="s">
        <v>4013</v>
      </c>
    </row>
    <row r="6400" spans="1:12" x14ac:dyDescent="0.35">
      <c r="A6400" t="s">
        <v>8454</v>
      </c>
      <c r="B6400" t="s">
        <v>24</v>
      </c>
      <c r="C6400" t="s">
        <v>24</v>
      </c>
      <c r="D6400" t="s">
        <v>3834</v>
      </c>
      <c r="E6400">
        <v>5</v>
      </c>
      <c r="F6400" t="s">
        <v>3828</v>
      </c>
      <c r="G6400">
        <v>3</v>
      </c>
      <c r="H6400" t="s">
        <v>3835</v>
      </c>
      <c r="I6400">
        <v>15</v>
      </c>
      <c r="J6400" t="s">
        <v>16</v>
      </c>
      <c r="K6400" t="s">
        <v>3833</v>
      </c>
      <c r="L6400" t="s">
        <v>3952</v>
      </c>
    </row>
    <row r="6401" spans="1:12" x14ac:dyDescent="0.35">
      <c r="A6401" t="s">
        <v>8455</v>
      </c>
      <c r="B6401" t="s">
        <v>42</v>
      </c>
      <c r="C6401" t="s">
        <v>42</v>
      </c>
      <c r="D6401" t="s">
        <v>3830</v>
      </c>
      <c r="E6401">
        <v>1</v>
      </c>
      <c r="F6401" t="s">
        <v>3849</v>
      </c>
      <c r="G6401">
        <v>5</v>
      </c>
      <c r="H6401" t="s">
        <v>3849</v>
      </c>
      <c r="I6401">
        <v>5</v>
      </c>
      <c r="J6401" t="s">
        <v>3825</v>
      </c>
      <c r="K6401" t="s">
        <v>3825</v>
      </c>
      <c r="L6401" t="s">
        <v>3833</v>
      </c>
    </row>
    <row r="6402" spans="1:12" x14ac:dyDescent="0.35">
      <c r="A6402" t="s">
        <v>2483</v>
      </c>
      <c r="B6402" t="s">
        <v>84</v>
      </c>
      <c r="C6402" t="s">
        <v>84</v>
      </c>
      <c r="D6402" t="s">
        <v>3858</v>
      </c>
      <c r="E6402">
        <v>1</v>
      </c>
      <c r="F6402" t="s">
        <v>3825</v>
      </c>
      <c r="G6402">
        <v>1.5</v>
      </c>
      <c r="H6402" t="s">
        <v>3839</v>
      </c>
      <c r="I6402">
        <v>1.5</v>
      </c>
      <c r="J6402" t="s">
        <v>36</v>
      </c>
      <c r="K6402" t="s">
        <v>26</v>
      </c>
      <c r="L6402" t="s">
        <v>5799</v>
      </c>
    </row>
    <row r="6403" spans="1:12" x14ac:dyDescent="0.35">
      <c r="A6403" t="s">
        <v>8456</v>
      </c>
      <c r="B6403" t="s">
        <v>24</v>
      </c>
      <c r="C6403" t="s">
        <v>24</v>
      </c>
      <c r="D6403" t="s">
        <v>3834</v>
      </c>
      <c r="E6403">
        <v>5</v>
      </c>
      <c r="F6403" t="s">
        <v>3828</v>
      </c>
      <c r="G6403">
        <v>3</v>
      </c>
      <c r="H6403" t="s">
        <v>3835</v>
      </c>
      <c r="I6403">
        <v>15</v>
      </c>
      <c r="J6403" t="s">
        <v>16</v>
      </c>
      <c r="K6403" t="s">
        <v>3833</v>
      </c>
      <c r="L6403" t="s">
        <v>3914</v>
      </c>
    </row>
    <row r="6404" spans="1:12" x14ac:dyDescent="0.35">
      <c r="A6404" t="s">
        <v>8457</v>
      </c>
      <c r="B6404" t="s">
        <v>24</v>
      </c>
      <c r="C6404" t="s">
        <v>24</v>
      </c>
      <c r="D6404" t="s">
        <v>3851</v>
      </c>
      <c r="E6404">
        <v>4</v>
      </c>
      <c r="F6404" t="s">
        <v>3828</v>
      </c>
      <c r="G6404">
        <v>3</v>
      </c>
      <c r="H6404" t="s">
        <v>3852</v>
      </c>
      <c r="I6404">
        <v>12</v>
      </c>
      <c r="J6404" t="s">
        <v>3825</v>
      </c>
      <c r="K6404" t="s">
        <v>17</v>
      </c>
      <c r="L6404" t="s">
        <v>4293</v>
      </c>
    </row>
    <row r="6405" spans="1:12" x14ac:dyDescent="0.35">
      <c r="A6405" t="s">
        <v>2484</v>
      </c>
      <c r="B6405" t="s">
        <v>58</v>
      </c>
      <c r="C6405" t="s">
        <v>58</v>
      </c>
      <c r="D6405" t="s">
        <v>3827</v>
      </c>
      <c r="E6405">
        <v>3</v>
      </c>
      <c r="F6405" t="s">
        <v>3879</v>
      </c>
      <c r="G6405">
        <v>4</v>
      </c>
      <c r="H6405" t="s">
        <v>3852</v>
      </c>
      <c r="I6405">
        <v>12</v>
      </c>
      <c r="J6405" t="s">
        <v>16</v>
      </c>
      <c r="K6405" t="s">
        <v>17</v>
      </c>
      <c r="L6405" t="s">
        <v>4038</v>
      </c>
    </row>
    <row r="6406" spans="1:12" x14ac:dyDescent="0.35">
      <c r="A6406" t="s">
        <v>2485</v>
      </c>
      <c r="B6406" t="s">
        <v>31</v>
      </c>
      <c r="C6406" t="s">
        <v>31</v>
      </c>
      <c r="D6406" t="s">
        <v>3834</v>
      </c>
      <c r="E6406">
        <v>5</v>
      </c>
      <c r="F6406" t="s">
        <v>3846</v>
      </c>
      <c r="G6406">
        <v>1</v>
      </c>
      <c r="H6406" t="s">
        <v>3849</v>
      </c>
      <c r="I6406">
        <v>5</v>
      </c>
      <c r="J6406" t="s">
        <v>25</v>
      </c>
      <c r="K6406" t="s">
        <v>17</v>
      </c>
      <c r="L6406" t="s">
        <v>4597</v>
      </c>
    </row>
    <row r="6407" spans="1:12" x14ac:dyDescent="0.35">
      <c r="A6407" t="s">
        <v>2486</v>
      </c>
      <c r="B6407" t="s">
        <v>47</v>
      </c>
      <c r="C6407" t="s">
        <v>47</v>
      </c>
      <c r="D6407" t="s">
        <v>3827</v>
      </c>
      <c r="E6407">
        <v>3</v>
      </c>
      <c r="F6407" t="s">
        <v>3879</v>
      </c>
      <c r="G6407">
        <v>4</v>
      </c>
      <c r="H6407" t="s">
        <v>3852</v>
      </c>
      <c r="I6407">
        <v>12</v>
      </c>
      <c r="J6407" t="s">
        <v>25</v>
      </c>
      <c r="K6407" t="s">
        <v>17</v>
      </c>
      <c r="L6407" t="s">
        <v>4159</v>
      </c>
    </row>
    <row r="6408" spans="1:12" x14ac:dyDescent="0.35">
      <c r="A6408" t="s">
        <v>2487</v>
      </c>
      <c r="B6408" t="s">
        <v>47</v>
      </c>
      <c r="C6408" t="s">
        <v>47</v>
      </c>
      <c r="D6408" t="s">
        <v>3827</v>
      </c>
      <c r="E6408">
        <v>3</v>
      </c>
      <c r="F6408" t="s">
        <v>3879</v>
      </c>
      <c r="G6408">
        <v>4</v>
      </c>
      <c r="H6408" t="s">
        <v>3852</v>
      </c>
      <c r="I6408">
        <v>12</v>
      </c>
      <c r="J6408" t="s">
        <v>16</v>
      </c>
      <c r="K6408" t="s">
        <v>17</v>
      </c>
      <c r="L6408" t="s">
        <v>4441</v>
      </c>
    </row>
    <row r="6409" spans="1:12" x14ac:dyDescent="0.35">
      <c r="A6409" t="s">
        <v>8458</v>
      </c>
      <c r="B6409" t="s">
        <v>50</v>
      </c>
      <c r="C6409" t="s">
        <v>50</v>
      </c>
      <c r="D6409" t="s">
        <v>3838</v>
      </c>
      <c r="E6409">
        <v>2</v>
      </c>
      <c r="F6409" t="s">
        <v>3828</v>
      </c>
      <c r="G6409">
        <v>3</v>
      </c>
      <c r="H6409" t="s">
        <v>3902</v>
      </c>
      <c r="I6409">
        <v>6</v>
      </c>
      <c r="J6409" t="s">
        <v>3833</v>
      </c>
      <c r="K6409" t="s">
        <v>26</v>
      </c>
      <c r="L6409" t="s">
        <v>4488</v>
      </c>
    </row>
    <row r="6410" spans="1:12" x14ac:dyDescent="0.35">
      <c r="A6410" t="s">
        <v>8459</v>
      </c>
      <c r="B6410" t="s">
        <v>84</v>
      </c>
      <c r="C6410" t="s">
        <v>84</v>
      </c>
      <c r="D6410" t="s">
        <v>3834</v>
      </c>
      <c r="E6410">
        <v>5</v>
      </c>
      <c r="F6410" t="s">
        <v>3839</v>
      </c>
      <c r="G6410">
        <v>1.5</v>
      </c>
      <c r="H6410" t="s">
        <v>3899</v>
      </c>
      <c r="I6410">
        <v>7.5</v>
      </c>
      <c r="J6410" t="s">
        <v>36</v>
      </c>
      <c r="K6410" t="s">
        <v>3830</v>
      </c>
      <c r="L6410" t="s">
        <v>3989</v>
      </c>
    </row>
    <row r="6411" spans="1:12" x14ac:dyDescent="0.35">
      <c r="A6411" t="s">
        <v>2488</v>
      </c>
      <c r="B6411" t="s">
        <v>84</v>
      </c>
      <c r="C6411" t="s">
        <v>84</v>
      </c>
      <c r="D6411" t="s">
        <v>3827</v>
      </c>
      <c r="E6411">
        <v>3</v>
      </c>
      <c r="F6411" t="s">
        <v>3839</v>
      </c>
      <c r="G6411">
        <v>1.5</v>
      </c>
      <c r="H6411" t="s">
        <v>4060</v>
      </c>
      <c r="I6411">
        <v>4.5</v>
      </c>
      <c r="J6411" t="s">
        <v>36</v>
      </c>
      <c r="K6411" t="s">
        <v>17</v>
      </c>
      <c r="L6411" t="s">
        <v>4553</v>
      </c>
    </row>
    <row r="6412" spans="1:12" x14ac:dyDescent="0.35">
      <c r="A6412" t="s">
        <v>4649</v>
      </c>
      <c r="B6412" t="s">
        <v>3833</v>
      </c>
      <c r="C6412" t="s">
        <v>15</v>
      </c>
      <c r="D6412" t="s">
        <v>3858</v>
      </c>
      <c r="E6412">
        <v>1</v>
      </c>
      <c r="F6412" t="s">
        <v>3842</v>
      </c>
      <c r="G6412">
        <v>2</v>
      </c>
      <c r="H6412" t="s">
        <v>3842</v>
      </c>
      <c r="I6412">
        <v>2</v>
      </c>
      <c r="J6412" t="s">
        <v>25</v>
      </c>
      <c r="K6412" t="s">
        <v>3833</v>
      </c>
      <c r="L6412" t="s">
        <v>4164</v>
      </c>
    </row>
    <row r="6413" spans="1:12" x14ac:dyDescent="0.35">
      <c r="A6413" t="s">
        <v>8460</v>
      </c>
      <c r="B6413" t="s">
        <v>47</v>
      </c>
      <c r="C6413" t="s">
        <v>47</v>
      </c>
      <c r="D6413" t="s">
        <v>3838</v>
      </c>
      <c r="E6413">
        <v>2</v>
      </c>
      <c r="F6413" t="s">
        <v>3879</v>
      </c>
      <c r="G6413">
        <v>4</v>
      </c>
      <c r="H6413" t="s">
        <v>3883</v>
      </c>
      <c r="I6413">
        <v>8</v>
      </c>
      <c r="J6413" t="s">
        <v>3825</v>
      </c>
      <c r="K6413" t="s">
        <v>3833</v>
      </c>
      <c r="L6413" t="s">
        <v>3971</v>
      </c>
    </row>
    <row r="6414" spans="1:12" x14ac:dyDescent="0.35">
      <c r="A6414" t="s">
        <v>2489</v>
      </c>
      <c r="B6414" t="s">
        <v>50</v>
      </c>
      <c r="C6414" t="s">
        <v>50</v>
      </c>
      <c r="D6414" t="s">
        <v>3851</v>
      </c>
      <c r="E6414">
        <v>4</v>
      </c>
      <c r="F6414" t="s">
        <v>3828</v>
      </c>
      <c r="G6414">
        <v>3</v>
      </c>
      <c r="H6414" t="s">
        <v>3852</v>
      </c>
      <c r="I6414">
        <v>12</v>
      </c>
      <c r="J6414" t="s">
        <v>16</v>
      </c>
      <c r="K6414" t="s">
        <v>17</v>
      </c>
      <c r="L6414" t="s">
        <v>4119</v>
      </c>
    </row>
    <row r="6415" spans="1:12" x14ac:dyDescent="0.35">
      <c r="A6415" t="s">
        <v>2490</v>
      </c>
      <c r="B6415" t="s">
        <v>42</v>
      </c>
      <c r="C6415" t="s">
        <v>42</v>
      </c>
      <c r="D6415" t="s">
        <v>3851</v>
      </c>
      <c r="E6415">
        <v>4</v>
      </c>
      <c r="F6415" t="s">
        <v>3825</v>
      </c>
      <c r="G6415">
        <v>5</v>
      </c>
      <c r="H6415" t="s">
        <v>3880</v>
      </c>
      <c r="I6415">
        <v>20</v>
      </c>
      <c r="J6415" t="s">
        <v>25</v>
      </c>
      <c r="K6415" t="s">
        <v>17</v>
      </c>
      <c r="L6415" t="s">
        <v>4028</v>
      </c>
    </row>
    <row r="6416" spans="1:12" x14ac:dyDescent="0.35">
      <c r="A6416" t="s">
        <v>8461</v>
      </c>
      <c r="B6416" t="s">
        <v>47</v>
      </c>
      <c r="C6416" t="s">
        <v>47</v>
      </c>
      <c r="D6416" t="s">
        <v>3851</v>
      </c>
      <c r="E6416">
        <v>4</v>
      </c>
      <c r="F6416" t="s">
        <v>3879</v>
      </c>
      <c r="G6416">
        <v>4</v>
      </c>
      <c r="H6416" t="s">
        <v>3874</v>
      </c>
      <c r="I6416">
        <v>16</v>
      </c>
      <c r="J6416" t="s">
        <v>3833</v>
      </c>
      <c r="K6416" t="s">
        <v>26</v>
      </c>
      <c r="L6416" t="s">
        <v>4750</v>
      </c>
    </row>
    <row r="6417" spans="1:12" x14ac:dyDescent="0.35">
      <c r="A6417" t="s">
        <v>8462</v>
      </c>
      <c r="B6417" t="s">
        <v>31</v>
      </c>
      <c r="C6417" t="s">
        <v>31</v>
      </c>
      <c r="D6417" t="s">
        <v>3834</v>
      </c>
      <c r="E6417">
        <v>5</v>
      </c>
      <c r="F6417" t="s">
        <v>3846</v>
      </c>
      <c r="G6417">
        <v>1</v>
      </c>
      <c r="H6417" t="s">
        <v>3849</v>
      </c>
      <c r="I6417">
        <v>5</v>
      </c>
      <c r="J6417" t="s">
        <v>25</v>
      </c>
      <c r="K6417" t="s">
        <v>3833</v>
      </c>
      <c r="L6417" t="s">
        <v>4752</v>
      </c>
    </row>
    <row r="6418" spans="1:12" x14ac:dyDescent="0.35">
      <c r="A6418" t="s">
        <v>2491</v>
      </c>
      <c r="B6418" t="s">
        <v>84</v>
      </c>
      <c r="C6418" t="s">
        <v>84</v>
      </c>
      <c r="D6418" t="s">
        <v>3838</v>
      </c>
      <c r="E6418">
        <v>2</v>
      </c>
      <c r="F6418" t="s">
        <v>3839</v>
      </c>
      <c r="G6418">
        <v>1.5</v>
      </c>
      <c r="H6418" t="s">
        <v>3828</v>
      </c>
      <c r="I6418">
        <v>3</v>
      </c>
      <c r="J6418" t="s">
        <v>25</v>
      </c>
      <c r="K6418" t="s">
        <v>26</v>
      </c>
      <c r="L6418" t="s">
        <v>4316</v>
      </c>
    </row>
    <row r="6419" spans="1:12" x14ac:dyDescent="0.35">
      <c r="A6419" t="s">
        <v>8463</v>
      </c>
      <c r="B6419" t="s">
        <v>47</v>
      </c>
      <c r="C6419" t="s">
        <v>47</v>
      </c>
      <c r="D6419" t="s">
        <v>3827</v>
      </c>
      <c r="E6419">
        <v>3</v>
      </c>
      <c r="F6419" t="s">
        <v>3879</v>
      </c>
      <c r="G6419">
        <v>4</v>
      </c>
      <c r="H6419" t="s">
        <v>3852</v>
      </c>
      <c r="I6419">
        <v>12</v>
      </c>
      <c r="J6419" t="s">
        <v>3833</v>
      </c>
      <c r="K6419" t="s">
        <v>3833</v>
      </c>
      <c r="L6419" t="s">
        <v>3833</v>
      </c>
    </row>
    <row r="6420" spans="1:12" x14ac:dyDescent="0.35">
      <c r="A6420" t="s">
        <v>4650</v>
      </c>
      <c r="B6420" t="s">
        <v>3830</v>
      </c>
      <c r="C6420" t="s">
        <v>3826</v>
      </c>
      <c r="D6420" t="s">
        <v>3838</v>
      </c>
      <c r="E6420">
        <v>2</v>
      </c>
      <c r="F6420" t="s">
        <v>3828</v>
      </c>
      <c r="G6420">
        <v>3</v>
      </c>
      <c r="H6420" t="s">
        <v>3902</v>
      </c>
      <c r="I6420">
        <v>6</v>
      </c>
      <c r="J6420" t="s">
        <v>3833</v>
      </c>
      <c r="K6420" t="s">
        <v>3833</v>
      </c>
      <c r="L6420" t="s">
        <v>4428</v>
      </c>
    </row>
    <row r="6421" spans="1:12" x14ac:dyDescent="0.35">
      <c r="A6421" t="s">
        <v>8464</v>
      </c>
      <c r="B6421" t="s">
        <v>42</v>
      </c>
      <c r="C6421" t="s">
        <v>42</v>
      </c>
      <c r="D6421" t="s">
        <v>3834</v>
      </c>
      <c r="E6421">
        <v>5</v>
      </c>
      <c r="F6421" t="s">
        <v>3849</v>
      </c>
      <c r="G6421">
        <v>5</v>
      </c>
      <c r="H6421" t="s">
        <v>3855</v>
      </c>
      <c r="I6421">
        <v>25</v>
      </c>
      <c r="J6421" t="s">
        <v>3830</v>
      </c>
      <c r="K6421" t="s">
        <v>26</v>
      </c>
      <c r="L6421" t="s">
        <v>5035</v>
      </c>
    </row>
    <row r="6422" spans="1:12" x14ac:dyDescent="0.35">
      <c r="A6422" t="s">
        <v>2492</v>
      </c>
      <c r="B6422" t="s">
        <v>47</v>
      </c>
      <c r="C6422" t="s">
        <v>47</v>
      </c>
      <c r="D6422" t="s">
        <v>3858</v>
      </c>
      <c r="E6422">
        <v>1</v>
      </c>
      <c r="F6422" t="s">
        <v>3879</v>
      </c>
      <c r="G6422">
        <v>4</v>
      </c>
      <c r="H6422" t="s">
        <v>3879</v>
      </c>
      <c r="I6422">
        <v>4</v>
      </c>
      <c r="J6422" t="s">
        <v>36</v>
      </c>
      <c r="K6422" t="s">
        <v>17</v>
      </c>
      <c r="L6422" t="s">
        <v>5000</v>
      </c>
    </row>
    <row r="6423" spans="1:12" x14ac:dyDescent="0.35">
      <c r="A6423" t="s">
        <v>2493</v>
      </c>
      <c r="B6423" t="s">
        <v>84</v>
      </c>
      <c r="C6423" t="s">
        <v>84</v>
      </c>
      <c r="D6423" t="s">
        <v>3827</v>
      </c>
      <c r="E6423">
        <v>3</v>
      </c>
      <c r="F6423" t="s">
        <v>3839</v>
      </c>
      <c r="G6423">
        <v>1.5</v>
      </c>
      <c r="H6423" t="s">
        <v>4060</v>
      </c>
      <c r="I6423">
        <v>4.5</v>
      </c>
      <c r="J6423" t="s">
        <v>16</v>
      </c>
      <c r="K6423" t="s">
        <v>17</v>
      </c>
      <c r="L6423" t="s">
        <v>4211</v>
      </c>
    </row>
    <row r="6424" spans="1:12" x14ac:dyDescent="0.35">
      <c r="A6424" t="s">
        <v>4651</v>
      </c>
      <c r="B6424" t="s">
        <v>3833</v>
      </c>
      <c r="C6424" t="s">
        <v>15</v>
      </c>
      <c r="D6424" t="s">
        <v>3851</v>
      </c>
      <c r="E6424">
        <v>4</v>
      </c>
      <c r="F6424" t="s">
        <v>3842</v>
      </c>
      <c r="G6424">
        <v>2</v>
      </c>
      <c r="H6424" t="s">
        <v>3883</v>
      </c>
      <c r="I6424">
        <v>8</v>
      </c>
      <c r="J6424" t="s">
        <v>25</v>
      </c>
      <c r="K6424" t="s">
        <v>3833</v>
      </c>
      <c r="L6424" t="s">
        <v>3830</v>
      </c>
    </row>
    <row r="6425" spans="1:12" x14ac:dyDescent="0.35">
      <c r="A6425" t="s">
        <v>2494</v>
      </c>
      <c r="B6425" t="s">
        <v>24</v>
      </c>
      <c r="C6425" t="s">
        <v>24</v>
      </c>
      <c r="D6425" t="s">
        <v>3858</v>
      </c>
      <c r="E6425">
        <v>1</v>
      </c>
      <c r="F6425" t="s">
        <v>3828</v>
      </c>
      <c r="G6425">
        <v>3</v>
      </c>
      <c r="H6425" t="s">
        <v>3828</v>
      </c>
      <c r="I6425">
        <v>3</v>
      </c>
      <c r="J6425" t="s">
        <v>25</v>
      </c>
      <c r="K6425" t="s">
        <v>17</v>
      </c>
      <c r="L6425" t="s">
        <v>4375</v>
      </c>
    </row>
    <row r="6426" spans="1:12" x14ac:dyDescent="0.35">
      <c r="A6426" t="s">
        <v>8465</v>
      </c>
      <c r="B6426" t="s">
        <v>15</v>
      </c>
      <c r="C6426" t="s">
        <v>15</v>
      </c>
      <c r="D6426" t="s">
        <v>3827</v>
      </c>
      <c r="E6426">
        <v>3</v>
      </c>
      <c r="F6426" t="s">
        <v>3842</v>
      </c>
      <c r="G6426">
        <v>2</v>
      </c>
      <c r="H6426" t="s">
        <v>3902</v>
      </c>
      <c r="I6426">
        <v>6</v>
      </c>
      <c r="J6426" t="s">
        <v>3833</v>
      </c>
      <c r="K6426" t="s">
        <v>3833</v>
      </c>
      <c r="L6426" t="s">
        <v>4377</v>
      </c>
    </row>
    <row r="6427" spans="1:12" x14ac:dyDescent="0.35">
      <c r="A6427" t="s">
        <v>2495</v>
      </c>
      <c r="B6427" t="s">
        <v>3833</v>
      </c>
      <c r="C6427" t="s">
        <v>31</v>
      </c>
      <c r="D6427" t="s">
        <v>3858</v>
      </c>
      <c r="E6427">
        <v>1</v>
      </c>
      <c r="F6427" t="s">
        <v>3846</v>
      </c>
      <c r="G6427">
        <v>1</v>
      </c>
      <c r="H6427" t="s">
        <v>3846</v>
      </c>
      <c r="I6427">
        <v>1</v>
      </c>
      <c r="J6427" t="s">
        <v>25</v>
      </c>
      <c r="K6427" t="s">
        <v>26</v>
      </c>
      <c r="L6427" t="s">
        <v>4535</v>
      </c>
    </row>
    <row r="6428" spans="1:12" x14ac:dyDescent="0.35">
      <c r="A6428" t="s">
        <v>2496</v>
      </c>
      <c r="B6428" t="s">
        <v>47</v>
      </c>
      <c r="C6428" t="s">
        <v>47</v>
      </c>
      <c r="D6428" t="s">
        <v>3851</v>
      </c>
      <c r="E6428">
        <v>4</v>
      </c>
      <c r="F6428" t="s">
        <v>3879</v>
      </c>
      <c r="G6428">
        <v>4</v>
      </c>
      <c r="H6428" t="s">
        <v>3874</v>
      </c>
      <c r="I6428">
        <v>16</v>
      </c>
      <c r="J6428" t="s">
        <v>36</v>
      </c>
      <c r="K6428" t="s">
        <v>17</v>
      </c>
      <c r="L6428" t="s">
        <v>4096</v>
      </c>
    </row>
    <row r="6429" spans="1:12" x14ac:dyDescent="0.35">
      <c r="A6429" t="s">
        <v>2497</v>
      </c>
      <c r="B6429" t="s">
        <v>42</v>
      </c>
      <c r="C6429" t="s">
        <v>42</v>
      </c>
      <c r="D6429" t="s">
        <v>3830</v>
      </c>
      <c r="E6429">
        <v>3</v>
      </c>
      <c r="F6429" t="s">
        <v>3849</v>
      </c>
      <c r="G6429">
        <v>5</v>
      </c>
      <c r="H6429" t="s">
        <v>3835</v>
      </c>
      <c r="I6429">
        <v>15</v>
      </c>
      <c r="J6429" t="s">
        <v>36</v>
      </c>
      <c r="K6429" t="s">
        <v>26</v>
      </c>
      <c r="L6429" t="s">
        <v>4169</v>
      </c>
    </row>
    <row r="6430" spans="1:12" x14ac:dyDescent="0.35">
      <c r="A6430" t="s">
        <v>8466</v>
      </c>
      <c r="B6430" t="s">
        <v>47</v>
      </c>
      <c r="C6430" t="s">
        <v>47</v>
      </c>
      <c r="D6430" t="s">
        <v>3827</v>
      </c>
      <c r="E6430">
        <v>3</v>
      </c>
      <c r="F6430" t="s">
        <v>3879</v>
      </c>
      <c r="G6430">
        <v>4</v>
      </c>
      <c r="H6430" t="s">
        <v>3852</v>
      </c>
      <c r="I6430">
        <v>12</v>
      </c>
      <c r="J6430" t="s">
        <v>16</v>
      </c>
      <c r="K6430" t="s">
        <v>3833</v>
      </c>
      <c r="L6430" t="s">
        <v>4688</v>
      </c>
    </row>
    <row r="6431" spans="1:12" x14ac:dyDescent="0.35">
      <c r="A6431" t="s">
        <v>4652</v>
      </c>
      <c r="B6431" t="s">
        <v>3833</v>
      </c>
      <c r="C6431" t="s">
        <v>3826</v>
      </c>
      <c r="D6431" t="s">
        <v>3838</v>
      </c>
      <c r="E6431">
        <v>2</v>
      </c>
      <c r="F6431" t="s">
        <v>3833</v>
      </c>
      <c r="G6431">
        <v>4</v>
      </c>
      <c r="H6431" t="s">
        <v>3883</v>
      </c>
      <c r="I6431">
        <v>8</v>
      </c>
      <c r="J6431" t="s">
        <v>25</v>
      </c>
      <c r="K6431" t="s">
        <v>26</v>
      </c>
      <c r="L6431" t="s">
        <v>4177</v>
      </c>
    </row>
    <row r="6432" spans="1:12" x14ac:dyDescent="0.35">
      <c r="A6432" t="s">
        <v>4653</v>
      </c>
      <c r="B6432" t="s">
        <v>3833</v>
      </c>
      <c r="C6432" t="s">
        <v>84</v>
      </c>
      <c r="D6432" t="s">
        <v>3838</v>
      </c>
      <c r="E6432">
        <v>2</v>
      </c>
      <c r="F6432" t="s">
        <v>3839</v>
      </c>
      <c r="G6432">
        <v>1.5</v>
      </c>
      <c r="H6432" t="s">
        <v>3828</v>
      </c>
      <c r="I6432">
        <v>3</v>
      </c>
      <c r="J6432" t="s">
        <v>3833</v>
      </c>
      <c r="K6432" t="s">
        <v>26</v>
      </c>
      <c r="L6432" t="s">
        <v>4654</v>
      </c>
    </row>
    <row r="6433" spans="1:12" x14ac:dyDescent="0.35">
      <c r="A6433" t="s">
        <v>8467</v>
      </c>
      <c r="B6433" t="s">
        <v>31</v>
      </c>
      <c r="C6433" t="s">
        <v>31</v>
      </c>
      <c r="D6433" t="s">
        <v>3834</v>
      </c>
      <c r="E6433">
        <v>5</v>
      </c>
      <c r="F6433" t="s">
        <v>3846</v>
      </c>
      <c r="G6433">
        <v>1</v>
      </c>
      <c r="H6433" t="s">
        <v>3849</v>
      </c>
      <c r="I6433">
        <v>5</v>
      </c>
      <c r="J6433" t="s">
        <v>36</v>
      </c>
      <c r="K6433" t="s">
        <v>3830</v>
      </c>
      <c r="L6433" t="s">
        <v>3863</v>
      </c>
    </row>
    <row r="6434" spans="1:12" x14ac:dyDescent="0.35">
      <c r="A6434" t="s">
        <v>2498</v>
      </c>
      <c r="B6434" t="s">
        <v>50</v>
      </c>
      <c r="C6434" t="s">
        <v>50</v>
      </c>
      <c r="D6434" t="s">
        <v>3858</v>
      </c>
      <c r="E6434">
        <v>1</v>
      </c>
      <c r="F6434" t="s">
        <v>3828</v>
      </c>
      <c r="G6434">
        <v>3</v>
      </c>
      <c r="H6434" t="s">
        <v>3828</v>
      </c>
      <c r="I6434">
        <v>3</v>
      </c>
      <c r="J6434" t="s">
        <v>16</v>
      </c>
      <c r="K6434" t="s">
        <v>17</v>
      </c>
      <c r="L6434" t="s">
        <v>5225</v>
      </c>
    </row>
    <row r="6435" spans="1:12" x14ac:dyDescent="0.35">
      <c r="A6435" t="s">
        <v>8468</v>
      </c>
      <c r="B6435" t="s">
        <v>58</v>
      </c>
      <c r="C6435" t="s">
        <v>58</v>
      </c>
      <c r="D6435" t="s">
        <v>3851</v>
      </c>
      <c r="E6435">
        <v>4</v>
      </c>
      <c r="F6435" t="s">
        <v>3879</v>
      </c>
      <c r="G6435">
        <v>4</v>
      </c>
      <c r="H6435" t="s">
        <v>3833</v>
      </c>
      <c r="I6435">
        <v>16</v>
      </c>
      <c r="J6435" t="s">
        <v>3833</v>
      </c>
      <c r="K6435" t="s">
        <v>26</v>
      </c>
      <c r="L6435" t="s">
        <v>4681</v>
      </c>
    </row>
    <row r="6436" spans="1:12" x14ac:dyDescent="0.35">
      <c r="A6436" t="s">
        <v>4655</v>
      </c>
      <c r="B6436" t="s">
        <v>3830</v>
      </c>
      <c r="C6436" t="s">
        <v>3826</v>
      </c>
      <c r="D6436" t="s">
        <v>3851</v>
      </c>
      <c r="E6436">
        <v>4</v>
      </c>
      <c r="F6436" t="s">
        <v>3828</v>
      </c>
      <c r="G6436">
        <v>3</v>
      </c>
      <c r="H6436" t="s">
        <v>3852</v>
      </c>
      <c r="I6436">
        <v>12</v>
      </c>
      <c r="J6436" t="s">
        <v>16</v>
      </c>
      <c r="K6436" t="s">
        <v>3833</v>
      </c>
      <c r="L6436" t="s">
        <v>4656</v>
      </c>
    </row>
    <row r="6437" spans="1:12" x14ac:dyDescent="0.35">
      <c r="A6437" t="s">
        <v>2499</v>
      </c>
      <c r="B6437" t="s">
        <v>84</v>
      </c>
      <c r="C6437" t="s">
        <v>84</v>
      </c>
      <c r="D6437" t="s">
        <v>3834</v>
      </c>
      <c r="E6437">
        <v>5</v>
      </c>
      <c r="F6437" t="s">
        <v>3839</v>
      </c>
      <c r="G6437">
        <v>1.5</v>
      </c>
      <c r="H6437" t="s">
        <v>3899</v>
      </c>
      <c r="I6437">
        <v>7.5</v>
      </c>
      <c r="J6437" t="s">
        <v>36</v>
      </c>
      <c r="K6437" t="s">
        <v>26</v>
      </c>
      <c r="L6437" t="s">
        <v>4691</v>
      </c>
    </row>
    <row r="6438" spans="1:12" x14ac:dyDescent="0.35">
      <c r="A6438" t="s">
        <v>8469</v>
      </c>
      <c r="B6438" t="s">
        <v>24</v>
      </c>
      <c r="C6438" t="s">
        <v>24</v>
      </c>
      <c r="D6438" t="s">
        <v>3838</v>
      </c>
      <c r="E6438">
        <v>2</v>
      </c>
      <c r="F6438" t="s">
        <v>3828</v>
      </c>
      <c r="G6438">
        <v>3</v>
      </c>
      <c r="H6438" t="s">
        <v>3902</v>
      </c>
      <c r="I6438">
        <v>6</v>
      </c>
      <c r="J6438" t="s">
        <v>3833</v>
      </c>
      <c r="K6438" t="s">
        <v>3833</v>
      </c>
      <c r="L6438" t="s">
        <v>4035</v>
      </c>
    </row>
    <row r="6439" spans="1:12" x14ac:dyDescent="0.35">
      <c r="A6439" t="s">
        <v>8470</v>
      </c>
      <c r="B6439" t="s">
        <v>15</v>
      </c>
      <c r="C6439" t="s">
        <v>15</v>
      </c>
      <c r="D6439" t="s">
        <v>3834</v>
      </c>
      <c r="E6439">
        <v>5</v>
      </c>
      <c r="F6439" t="s">
        <v>3842</v>
      </c>
      <c r="G6439">
        <v>2</v>
      </c>
      <c r="H6439" t="s">
        <v>3843</v>
      </c>
      <c r="I6439">
        <v>10</v>
      </c>
      <c r="J6439" t="s">
        <v>3833</v>
      </c>
      <c r="K6439" t="s">
        <v>17</v>
      </c>
      <c r="L6439" t="s">
        <v>4752</v>
      </c>
    </row>
    <row r="6440" spans="1:12" x14ac:dyDescent="0.35">
      <c r="A6440" t="s">
        <v>2500</v>
      </c>
      <c r="B6440" t="s">
        <v>31</v>
      </c>
      <c r="C6440" t="s">
        <v>31</v>
      </c>
      <c r="D6440" t="s">
        <v>3838</v>
      </c>
      <c r="E6440">
        <v>2</v>
      </c>
      <c r="F6440" t="s">
        <v>3846</v>
      </c>
      <c r="G6440">
        <v>1</v>
      </c>
      <c r="H6440" t="s">
        <v>3842</v>
      </c>
      <c r="I6440">
        <v>2</v>
      </c>
      <c r="J6440" t="s">
        <v>25</v>
      </c>
      <c r="K6440" t="s">
        <v>26</v>
      </c>
      <c r="L6440" t="s">
        <v>4280</v>
      </c>
    </row>
    <row r="6441" spans="1:12" x14ac:dyDescent="0.35">
      <c r="A6441" t="s">
        <v>2501</v>
      </c>
      <c r="B6441" t="s">
        <v>31</v>
      </c>
      <c r="C6441" t="s">
        <v>31</v>
      </c>
      <c r="D6441" t="s">
        <v>3851</v>
      </c>
      <c r="E6441">
        <v>4</v>
      </c>
      <c r="F6441" t="s">
        <v>3846</v>
      </c>
      <c r="G6441">
        <v>1</v>
      </c>
      <c r="H6441" t="s">
        <v>3879</v>
      </c>
      <c r="I6441">
        <v>4</v>
      </c>
      <c r="J6441" t="s">
        <v>36</v>
      </c>
      <c r="K6441" t="s">
        <v>17</v>
      </c>
      <c r="L6441" t="s">
        <v>4592</v>
      </c>
    </row>
    <row r="6442" spans="1:12" x14ac:dyDescent="0.35">
      <c r="A6442" t="s">
        <v>8471</v>
      </c>
      <c r="B6442" t="s">
        <v>50</v>
      </c>
      <c r="C6442" t="s">
        <v>50</v>
      </c>
      <c r="D6442" t="s">
        <v>3858</v>
      </c>
      <c r="E6442">
        <v>1</v>
      </c>
      <c r="F6442" t="s">
        <v>3828</v>
      </c>
      <c r="G6442">
        <v>3</v>
      </c>
      <c r="H6442" t="s">
        <v>3828</v>
      </c>
      <c r="I6442">
        <v>3</v>
      </c>
      <c r="J6442" t="s">
        <v>3825</v>
      </c>
      <c r="K6442" t="s">
        <v>3833</v>
      </c>
      <c r="L6442" t="s">
        <v>4028</v>
      </c>
    </row>
    <row r="6443" spans="1:12" x14ac:dyDescent="0.35">
      <c r="A6443" t="s">
        <v>8472</v>
      </c>
      <c r="B6443" t="s">
        <v>15</v>
      </c>
      <c r="C6443" t="s">
        <v>15</v>
      </c>
      <c r="D6443" t="s">
        <v>3827</v>
      </c>
      <c r="E6443">
        <v>3</v>
      </c>
      <c r="F6443" t="s">
        <v>3842</v>
      </c>
      <c r="G6443">
        <v>2</v>
      </c>
      <c r="H6443" t="s">
        <v>3902</v>
      </c>
      <c r="I6443">
        <v>6</v>
      </c>
      <c r="J6443" t="s">
        <v>3833</v>
      </c>
      <c r="K6443" t="s">
        <v>3833</v>
      </c>
      <c r="L6443" t="s">
        <v>3872</v>
      </c>
    </row>
    <row r="6444" spans="1:12" x14ac:dyDescent="0.35">
      <c r="A6444" t="s">
        <v>8473</v>
      </c>
      <c r="B6444" t="s">
        <v>47</v>
      </c>
      <c r="C6444" t="s">
        <v>47</v>
      </c>
      <c r="D6444" t="s">
        <v>3838</v>
      </c>
      <c r="E6444">
        <v>2</v>
      </c>
      <c r="F6444" t="s">
        <v>3879</v>
      </c>
      <c r="G6444">
        <v>4</v>
      </c>
      <c r="H6444" t="s">
        <v>3883</v>
      </c>
      <c r="I6444">
        <v>8</v>
      </c>
      <c r="J6444" t="s">
        <v>16</v>
      </c>
      <c r="K6444" t="s">
        <v>3833</v>
      </c>
      <c r="L6444" t="s">
        <v>5479</v>
      </c>
    </row>
    <row r="6445" spans="1:12" x14ac:dyDescent="0.35">
      <c r="A6445" t="s">
        <v>4657</v>
      </c>
      <c r="B6445" t="s">
        <v>3825</v>
      </c>
      <c r="C6445" t="s">
        <v>3826</v>
      </c>
      <c r="D6445" t="s">
        <v>3834</v>
      </c>
      <c r="E6445">
        <v>5</v>
      </c>
      <c r="F6445" t="s">
        <v>3828</v>
      </c>
      <c r="G6445">
        <v>3</v>
      </c>
      <c r="H6445" t="s">
        <v>3835</v>
      </c>
      <c r="I6445">
        <v>15</v>
      </c>
      <c r="J6445" t="s">
        <v>3833</v>
      </c>
      <c r="K6445" t="s">
        <v>26</v>
      </c>
      <c r="L6445" t="s">
        <v>4658</v>
      </c>
    </row>
    <row r="6446" spans="1:12" x14ac:dyDescent="0.35">
      <c r="A6446" t="s">
        <v>8474</v>
      </c>
      <c r="B6446" t="s">
        <v>31</v>
      </c>
      <c r="C6446" t="s">
        <v>31</v>
      </c>
      <c r="D6446" t="s">
        <v>3827</v>
      </c>
      <c r="E6446">
        <v>3</v>
      </c>
      <c r="F6446" t="s">
        <v>3846</v>
      </c>
      <c r="G6446">
        <v>1</v>
      </c>
      <c r="H6446" t="s">
        <v>3828</v>
      </c>
      <c r="I6446">
        <v>3</v>
      </c>
      <c r="J6446" t="s">
        <v>25</v>
      </c>
      <c r="K6446" t="s">
        <v>3833</v>
      </c>
      <c r="L6446" t="s">
        <v>4164</v>
      </c>
    </row>
    <row r="6447" spans="1:12" x14ac:dyDescent="0.35">
      <c r="A6447" t="s">
        <v>8475</v>
      </c>
      <c r="B6447" t="s">
        <v>58</v>
      </c>
      <c r="C6447" t="s">
        <v>58</v>
      </c>
      <c r="D6447" t="s">
        <v>3827</v>
      </c>
      <c r="E6447">
        <v>3</v>
      </c>
      <c r="F6447" t="s">
        <v>3879</v>
      </c>
      <c r="G6447">
        <v>4</v>
      </c>
      <c r="H6447" t="s">
        <v>3852</v>
      </c>
      <c r="I6447">
        <v>12</v>
      </c>
      <c r="J6447" t="s">
        <v>3833</v>
      </c>
      <c r="K6447" t="s">
        <v>26</v>
      </c>
      <c r="L6447" t="s">
        <v>3847</v>
      </c>
    </row>
    <row r="6448" spans="1:12" x14ac:dyDescent="0.35">
      <c r="A6448" t="s">
        <v>2502</v>
      </c>
      <c r="B6448" t="s">
        <v>24</v>
      </c>
      <c r="C6448" t="s">
        <v>24</v>
      </c>
      <c r="D6448" t="s">
        <v>3834</v>
      </c>
      <c r="E6448">
        <v>5</v>
      </c>
      <c r="F6448" t="s">
        <v>3828</v>
      </c>
      <c r="G6448">
        <v>3</v>
      </c>
      <c r="H6448" t="s">
        <v>3835</v>
      </c>
      <c r="I6448">
        <v>15</v>
      </c>
      <c r="J6448" t="s">
        <v>16</v>
      </c>
      <c r="K6448" t="s">
        <v>26</v>
      </c>
      <c r="L6448" t="s">
        <v>4628</v>
      </c>
    </row>
    <row r="6449" spans="1:12" x14ac:dyDescent="0.35">
      <c r="A6449" t="s">
        <v>4659</v>
      </c>
      <c r="B6449" t="s">
        <v>3833</v>
      </c>
      <c r="C6449" t="s">
        <v>3826</v>
      </c>
      <c r="D6449" t="s">
        <v>3827</v>
      </c>
      <c r="E6449">
        <v>3</v>
      </c>
      <c r="F6449" t="s">
        <v>3879</v>
      </c>
      <c r="G6449">
        <v>4</v>
      </c>
      <c r="H6449" t="s">
        <v>3852</v>
      </c>
      <c r="I6449">
        <v>12</v>
      </c>
      <c r="J6449" t="s">
        <v>3833</v>
      </c>
      <c r="K6449" t="s">
        <v>17</v>
      </c>
      <c r="L6449" t="s">
        <v>3903</v>
      </c>
    </row>
    <row r="6450" spans="1:12" x14ac:dyDescent="0.35">
      <c r="A6450" t="s">
        <v>2503</v>
      </c>
      <c r="B6450" t="s">
        <v>42</v>
      </c>
      <c r="C6450" t="s">
        <v>42</v>
      </c>
      <c r="D6450" t="s">
        <v>3851</v>
      </c>
      <c r="E6450">
        <v>4</v>
      </c>
      <c r="F6450" t="s">
        <v>3849</v>
      </c>
      <c r="G6450">
        <v>5</v>
      </c>
      <c r="H6450" t="s">
        <v>3880</v>
      </c>
      <c r="I6450">
        <v>20</v>
      </c>
      <c r="J6450" t="s">
        <v>36</v>
      </c>
      <c r="K6450" t="s">
        <v>17</v>
      </c>
      <c r="L6450" t="s">
        <v>4925</v>
      </c>
    </row>
    <row r="6451" spans="1:12" x14ac:dyDescent="0.35">
      <c r="A6451" t="s">
        <v>8476</v>
      </c>
      <c r="B6451" t="s">
        <v>24</v>
      </c>
      <c r="C6451" t="s">
        <v>24</v>
      </c>
      <c r="D6451" t="s">
        <v>3838</v>
      </c>
      <c r="E6451">
        <v>2</v>
      </c>
      <c r="F6451" t="s">
        <v>3828</v>
      </c>
      <c r="G6451">
        <v>3</v>
      </c>
      <c r="H6451" t="s">
        <v>3902</v>
      </c>
      <c r="I6451">
        <v>6</v>
      </c>
      <c r="J6451" t="s">
        <v>3833</v>
      </c>
      <c r="K6451" t="s">
        <v>26</v>
      </c>
      <c r="L6451" t="s">
        <v>4072</v>
      </c>
    </row>
    <row r="6452" spans="1:12" x14ac:dyDescent="0.35">
      <c r="A6452" t="s">
        <v>2504</v>
      </c>
      <c r="B6452" t="s">
        <v>31</v>
      </c>
      <c r="C6452" t="s">
        <v>31</v>
      </c>
      <c r="D6452" t="s">
        <v>3851</v>
      </c>
      <c r="E6452">
        <v>4</v>
      </c>
      <c r="F6452" t="s">
        <v>3846</v>
      </c>
      <c r="G6452">
        <v>1</v>
      </c>
      <c r="H6452" t="s">
        <v>3879</v>
      </c>
      <c r="I6452">
        <v>4</v>
      </c>
      <c r="J6452" t="s">
        <v>36</v>
      </c>
      <c r="K6452" t="s">
        <v>17</v>
      </c>
      <c r="L6452" t="s">
        <v>4553</v>
      </c>
    </row>
    <row r="6453" spans="1:12" x14ac:dyDescent="0.35">
      <c r="A6453" t="s">
        <v>8477</v>
      </c>
      <c r="B6453" t="s">
        <v>42</v>
      </c>
      <c r="C6453" t="s">
        <v>42</v>
      </c>
      <c r="D6453" t="s">
        <v>3834</v>
      </c>
      <c r="E6453">
        <v>5</v>
      </c>
      <c r="F6453" t="s">
        <v>3849</v>
      </c>
      <c r="G6453">
        <v>5</v>
      </c>
      <c r="H6453" t="s">
        <v>3855</v>
      </c>
      <c r="I6453">
        <v>25</v>
      </c>
      <c r="J6453" t="s">
        <v>25</v>
      </c>
      <c r="K6453" t="s">
        <v>3833</v>
      </c>
      <c r="L6453" t="s">
        <v>4833</v>
      </c>
    </row>
    <row r="6454" spans="1:12" x14ac:dyDescent="0.35">
      <c r="A6454" t="s">
        <v>8478</v>
      </c>
      <c r="B6454" t="s">
        <v>58</v>
      </c>
      <c r="C6454" t="s">
        <v>58</v>
      </c>
      <c r="D6454" t="s">
        <v>3834</v>
      </c>
      <c r="E6454">
        <v>5</v>
      </c>
      <c r="F6454" t="s">
        <v>3879</v>
      </c>
      <c r="G6454">
        <v>4</v>
      </c>
      <c r="H6454" t="s">
        <v>3880</v>
      </c>
      <c r="I6454">
        <v>20</v>
      </c>
      <c r="J6454" t="s">
        <v>3833</v>
      </c>
      <c r="K6454" t="s">
        <v>17</v>
      </c>
      <c r="L6454" t="s">
        <v>4121</v>
      </c>
    </row>
    <row r="6455" spans="1:12" x14ac:dyDescent="0.35">
      <c r="A6455" t="s">
        <v>2505</v>
      </c>
      <c r="B6455" t="s">
        <v>15</v>
      </c>
      <c r="C6455" t="s">
        <v>15</v>
      </c>
      <c r="D6455" t="s">
        <v>3858</v>
      </c>
      <c r="E6455">
        <v>1</v>
      </c>
      <c r="F6455" t="s">
        <v>3842</v>
      </c>
      <c r="G6455">
        <v>2</v>
      </c>
      <c r="H6455" t="s">
        <v>3842</v>
      </c>
      <c r="I6455">
        <v>2</v>
      </c>
      <c r="J6455" t="s">
        <v>36</v>
      </c>
      <c r="K6455" t="s">
        <v>17</v>
      </c>
      <c r="L6455" t="s">
        <v>5078</v>
      </c>
    </row>
    <row r="6456" spans="1:12" x14ac:dyDescent="0.35">
      <c r="A6456" t="s">
        <v>8479</v>
      </c>
      <c r="B6456" t="s">
        <v>31</v>
      </c>
      <c r="C6456" t="s">
        <v>31</v>
      </c>
      <c r="D6456" t="s">
        <v>3827</v>
      </c>
      <c r="E6456">
        <v>3</v>
      </c>
      <c r="F6456" t="s">
        <v>3846</v>
      </c>
      <c r="G6456">
        <v>1</v>
      </c>
      <c r="H6456" t="s">
        <v>3828</v>
      </c>
      <c r="I6456">
        <v>3</v>
      </c>
      <c r="J6456" t="s">
        <v>16</v>
      </c>
      <c r="K6456" t="s">
        <v>3833</v>
      </c>
      <c r="L6456" t="s">
        <v>3926</v>
      </c>
    </row>
    <row r="6457" spans="1:12" x14ac:dyDescent="0.35">
      <c r="A6457" t="s">
        <v>8480</v>
      </c>
      <c r="B6457" t="s">
        <v>50</v>
      </c>
      <c r="C6457" t="s">
        <v>50</v>
      </c>
      <c r="D6457" t="s">
        <v>3834</v>
      </c>
      <c r="E6457">
        <v>5</v>
      </c>
      <c r="F6457" t="s">
        <v>3828</v>
      </c>
      <c r="G6457">
        <v>3</v>
      </c>
      <c r="H6457" t="s">
        <v>3835</v>
      </c>
      <c r="I6457">
        <v>15</v>
      </c>
      <c r="J6457" t="s">
        <v>3833</v>
      </c>
      <c r="K6457" t="s">
        <v>3830</v>
      </c>
      <c r="L6457" t="s">
        <v>3825</v>
      </c>
    </row>
    <row r="6458" spans="1:12" x14ac:dyDescent="0.35">
      <c r="A6458" t="s">
        <v>2506</v>
      </c>
      <c r="B6458" t="s">
        <v>58</v>
      </c>
      <c r="C6458" t="s">
        <v>58</v>
      </c>
      <c r="D6458" t="s">
        <v>3834</v>
      </c>
      <c r="E6458">
        <v>5</v>
      </c>
      <c r="F6458" t="s">
        <v>3879</v>
      </c>
      <c r="G6458">
        <v>4</v>
      </c>
      <c r="H6458" t="s">
        <v>3880</v>
      </c>
      <c r="I6458">
        <v>20</v>
      </c>
      <c r="J6458" t="s">
        <v>25</v>
      </c>
      <c r="K6458" t="s">
        <v>17</v>
      </c>
      <c r="L6458" t="s">
        <v>4366</v>
      </c>
    </row>
    <row r="6459" spans="1:12" x14ac:dyDescent="0.35">
      <c r="A6459" t="s">
        <v>8481</v>
      </c>
      <c r="B6459" t="s">
        <v>31</v>
      </c>
      <c r="C6459" t="s">
        <v>31</v>
      </c>
      <c r="D6459" t="s">
        <v>3851</v>
      </c>
      <c r="E6459">
        <v>4</v>
      </c>
      <c r="F6459" t="s">
        <v>3846</v>
      </c>
      <c r="G6459">
        <v>1</v>
      </c>
      <c r="H6459" t="s">
        <v>3879</v>
      </c>
      <c r="I6459">
        <v>4</v>
      </c>
      <c r="J6459" t="s">
        <v>16</v>
      </c>
      <c r="K6459" t="s">
        <v>26</v>
      </c>
      <c r="L6459" t="s">
        <v>3825</v>
      </c>
    </row>
    <row r="6460" spans="1:12" x14ac:dyDescent="0.35">
      <c r="A6460" t="s">
        <v>8482</v>
      </c>
      <c r="B6460" t="s">
        <v>84</v>
      </c>
      <c r="C6460" t="s">
        <v>84</v>
      </c>
      <c r="D6460" t="s">
        <v>3858</v>
      </c>
      <c r="E6460">
        <v>1</v>
      </c>
      <c r="F6460" t="s">
        <v>3839</v>
      </c>
      <c r="G6460">
        <v>1.5</v>
      </c>
      <c r="H6460" t="s">
        <v>3839</v>
      </c>
      <c r="I6460">
        <v>1.5</v>
      </c>
      <c r="J6460" t="s">
        <v>3830</v>
      </c>
      <c r="K6460" t="s">
        <v>3833</v>
      </c>
      <c r="L6460" t="s">
        <v>4309</v>
      </c>
    </row>
    <row r="6461" spans="1:12" x14ac:dyDescent="0.35">
      <c r="A6461" t="s">
        <v>2507</v>
      </c>
      <c r="B6461" t="s">
        <v>47</v>
      </c>
      <c r="C6461" t="s">
        <v>47</v>
      </c>
      <c r="D6461" t="s">
        <v>3838</v>
      </c>
      <c r="E6461">
        <v>2</v>
      </c>
      <c r="F6461" t="s">
        <v>3879</v>
      </c>
      <c r="G6461">
        <v>4</v>
      </c>
      <c r="H6461" t="s">
        <v>3883</v>
      </c>
      <c r="I6461">
        <v>8</v>
      </c>
      <c r="J6461" t="s">
        <v>36</v>
      </c>
      <c r="K6461" t="s">
        <v>17</v>
      </c>
      <c r="L6461" t="s">
        <v>4431</v>
      </c>
    </row>
    <row r="6462" spans="1:12" x14ac:dyDescent="0.35">
      <c r="A6462" t="s">
        <v>2508</v>
      </c>
      <c r="B6462" t="s">
        <v>42</v>
      </c>
      <c r="C6462" t="s">
        <v>42</v>
      </c>
      <c r="D6462" t="s">
        <v>3834</v>
      </c>
      <c r="E6462">
        <v>5</v>
      </c>
      <c r="F6462" t="s">
        <v>3849</v>
      </c>
      <c r="G6462">
        <v>5</v>
      </c>
      <c r="H6462" t="s">
        <v>3855</v>
      </c>
      <c r="I6462">
        <v>25</v>
      </c>
      <c r="J6462" t="s">
        <v>36</v>
      </c>
      <c r="K6462" t="s">
        <v>26</v>
      </c>
      <c r="L6462" t="s">
        <v>5487</v>
      </c>
    </row>
    <row r="6463" spans="1:12" x14ac:dyDescent="0.35">
      <c r="A6463" t="s">
        <v>8483</v>
      </c>
      <c r="B6463" t="s">
        <v>47</v>
      </c>
      <c r="C6463" t="s">
        <v>47</v>
      </c>
      <c r="D6463" t="s">
        <v>3858</v>
      </c>
      <c r="E6463">
        <v>1</v>
      </c>
      <c r="F6463" t="s">
        <v>3879</v>
      </c>
      <c r="G6463">
        <v>4</v>
      </c>
      <c r="H6463" t="s">
        <v>3879</v>
      </c>
      <c r="I6463">
        <v>4</v>
      </c>
      <c r="J6463" t="s">
        <v>36</v>
      </c>
      <c r="K6463" t="s">
        <v>17</v>
      </c>
      <c r="L6463" t="s">
        <v>3833</v>
      </c>
    </row>
    <row r="6464" spans="1:12" x14ac:dyDescent="0.35">
      <c r="A6464" t="s">
        <v>2509</v>
      </c>
      <c r="B6464" t="s">
        <v>50</v>
      </c>
      <c r="C6464" t="s">
        <v>50</v>
      </c>
      <c r="D6464" t="s">
        <v>3851</v>
      </c>
      <c r="E6464">
        <v>4</v>
      </c>
      <c r="F6464" t="s">
        <v>3828</v>
      </c>
      <c r="G6464">
        <v>3</v>
      </c>
      <c r="H6464" t="s">
        <v>3852</v>
      </c>
      <c r="I6464">
        <v>12</v>
      </c>
      <c r="J6464" t="s">
        <v>36</v>
      </c>
      <c r="K6464" t="s">
        <v>26</v>
      </c>
      <c r="L6464" t="s">
        <v>4426</v>
      </c>
    </row>
    <row r="6465" spans="1:12" x14ac:dyDescent="0.35">
      <c r="A6465" t="s">
        <v>2510</v>
      </c>
      <c r="B6465" t="s">
        <v>31</v>
      </c>
      <c r="C6465" t="s">
        <v>31</v>
      </c>
      <c r="D6465" t="s">
        <v>3858</v>
      </c>
      <c r="E6465">
        <v>1</v>
      </c>
      <c r="F6465" t="s">
        <v>3846</v>
      </c>
      <c r="G6465">
        <v>1</v>
      </c>
      <c r="H6465" t="s">
        <v>3846</v>
      </c>
      <c r="I6465">
        <v>1</v>
      </c>
      <c r="J6465" t="s">
        <v>36</v>
      </c>
      <c r="K6465" t="s">
        <v>26</v>
      </c>
      <c r="L6465" t="s">
        <v>3961</v>
      </c>
    </row>
    <row r="6466" spans="1:12" x14ac:dyDescent="0.35">
      <c r="A6466" t="s">
        <v>8484</v>
      </c>
      <c r="B6466" t="s">
        <v>58</v>
      </c>
      <c r="C6466" t="s">
        <v>58</v>
      </c>
      <c r="D6466" t="s">
        <v>3834</v>
      </c>
      <c r="E6466">
        <v>5</v>
      </c>
      <c r="F6466" t="s">
        <v>3879</v>
      </c>
      <c r="G6466">
        <v>4</v>
      </c>
      <c r="H6466" t="s">
        <v>3880</v>
      </c>
      <c r="I6466">
        <v>20</v>
      </c>
      <c r="J6466" t="s">
        <v>16</v>
      </c>
      <c r="K6466" t="s">
        <v>3833</v>
      </c>
      <c r="L6466" t="s">
        <v>4138</v>
      </c>
    </row>
    <row r="6467" spans="1:12" x14ac:dyDescent="0.35">
      <c r="A6467" t="s">
        <v>8485</v>
      </c>
      <c r="B6467" t="s">
        <v>24</v>
      </c>
      <c r="C6467" t="s">
        <v>24</v>
      </c>
      <c r="D6467" t="s">
        <v>3838</v>
      </c>
      <c r="E6467">
        <v>2</v>
      </c>
      <c r="F6467" t="s">
        <v>3828</v>
      </c>
      <c r="G6467">
        <v>3</v>
      </c>
      <c r="H6467" t="s">
        <v>3902</v>
      </c>
      <c r="I6467">
        <v>6</v>
      </c>
      <c r="J6467" t="s">
        <v>3833</v>
      </c>
      <c r="K6467" t="s">
        <v>26</v>
      </c>
      <c r="L6467" t="s">
        <v>4350</v>
      </c>
    </row>
    <row r="6468" spans="1:12" x14ac:dyDescent="0.35">
      <c r="A6468" t="s">
        <v>8486</v>
      </c>
      <c r="B6468" t="s">
        <v>15</v>
      </c>
      <c r="C6468" t="s">
        <v>15</v>
      </c>
      <c r="D6468" t="s">
        <v>3851</v>
      </c>
      <c r="E6468">
        <v>4</v>
      </c>
      <c r="F6468" t="s">
        <v>3842</v>
      </c>
      <c r="G6468">
        <v>2</v>
      </c>
      <c r="H6468" t="s">
        <v>3883</v>
      </c>
      <c r="I6468">
        <v>8</v>
      </c>
      <c r="J6468" t="s">
        <v>3833</v>
      </c>
      <c r="K6468" t="s">
        <v>26</v>
      </c>
      <c r="L6468" t="s">
        <v>4422</v>
      </c>
    </row>
    <row r="6469" spans="1:12" x14ac:dyDescent="0.35">
      <c r="A6469" t="s">
        <v>8487</v>
      </c>
      <c r="B6469" t="s">
        <v>47</v>
      </c>
      <c r="C6469" t="s">
        <v>47</v>
      </c>
      <c r="D6469" t="s">
        <v>3851</v>
      </c>
      <c r="E6469">
        <v>4</v>
      </c>
      <c r="F6469" t="s">
        <v>3879</v>
      </c>
      <c r="G6469">
        <v>4</v>
      </c>
      <c r="H6469" t="s">
        <v>3874</v>
      </c>
      <c r="I6469">
        <v>16</v>
      </c>
      <c r="J6469" t="s">
        <v>36</v>
      </c>
      <c r="K6469" t="s">
        <v>3833</v>
      </c>
      <c r="L6469" t="s">
        <v>4321</v>
      </c>
    </row>
    <row r="6470" spans="1:12" x14ac:dyDescent="0.35">
      <c r="A6470" t="s">
        <v>8488</v>
      </c>
      <c r="B6470" t="s">
        <v>58</v>
      </c>
      <c r="C6470" t="s">
        <v>58</v>
      </c>
      <c r="D6470" t="s">
        <v>3838</v>
      </c>
      <c r="E6470">
        <v>2</v>
      </c>
      <c r="F6470" t="s">
        <v>3879</v>
      </c>
      <c r="G6470">
        <v>4</v>
      </c>
      <c r="H6470" t="s">
        <v>3883</v>
      </c>
      <c r="I6470">
        <v>8</v>
      </c>
      <c r="J6470" t="s">
        <v>3833</v>
      </c>
      <c r="K6470" t="s">
        <v>3833</v>
      </c>
      <c r="L6470" t="s">
        <v>4222</v>
      </c>
    </row>
    <row r="6471" spans="1:12" x14ac:dyDescent="0.35">
      <c r="A6471" t="s">
        <v>8489</v>
      </c>
      <c r="B6471" t="s">
        <v>42</v>
      </c>
      <c r="C6471" t="s">
        <v>42</v>
      </c>
      <c r="D6471" t="s">
        <v>3838</v>
      </c>
      <c r="E6471">
        <v>2</v>
      </c>
      <c r="F6471" t="s">
        <v>3849</v>
      </c>
      <c r="G6471">
        <v>5</v>
      </c>
      <c r="H6471" t="s">
        <v>3843</v>
      </c>
      <c r="I6471">
        <v>10</v>
      </c>
      <c r="J6471" t="s">
        <v>25</v>
      </c>
      <c r="K6471" t="s">
        <v>3833</v>
      </c>
      <c r="L6471" t="s">
        <v>4450</v>
      </c>
    </row>
    <row r="6472" spans="1:12" x14ac:dyDescent="0.35">
      <c r="A6472" t="s">
        <v>8490</v>
      </c>
      <c r="B6472" t="s">
        <v>84</v>
      </c>
      <c r="C6472" t="s">
        <v>84</v>
      </c>
      <c r="D6472" t="s">
        <v>3851</v>
      </c>
      <c r="E6472">
        <v>4</v>
      </c>
      <c r="F6472" t="s">
        <v>3839</v>
      </c>
      <c r="G6472">
        <v>1.5</v>
      </c>
      <c r="H6472" t="s">
        <v>3902</v>
      </c>
      <c r="I6472">
        <v>6</v>
      </c>
      <c r="J6472" t="s">
        <v>3833</v>
      </c>
      <c r="K6472" t="s">
        <v>3833</v>
      </c>
      <c r="L6472" t="s">
        <v>3930</v>
      </c>
    </row>
    <row r="6473" spans="1:12" x14ac:dyDescent="0.35">
      <c r="A6473" t="s">
        <v>2511</v>
      </c>
      <c r="B6473" t="s">
        <v>31</v>
      </c>
      <c r="C6473" t="s">
        <v>31</v>
      </c>
      <c r="D6473" t="s">
        <v>3827</v>
      </c>
      <c r="E6473">
        <v>3</v>
      </c>
      <c r="F6473" t="s">
        <v>3846</v>
      </c>
      <c r="G6473">
        <v>1</v>
      </c>
      <c r="H6473" t="s">
        <v>3828</v>
      </c>
      <c r="I6473">
        <v>3</v>
      </c>
      <c r="J6473" t="s">
        <v>16</v>
      </c>
      <c r="K6473" t="s">
        <v>26</v>
      </c>
      <c r="L6473" t="s">
        <v>4300</v>
      </c>
    </row>
    <row r="6474" spans="1:12" x14ac:dyDescent="0.35">
      <c r="A6474" t="s">
        <v>8491</v>
      </c>
      <c r="B6474" t="s">
        <v>47</v>
      </c>
      <c r="C6474" t="s">
        <v>47</v>
      </c>
      <c r="D6474" t="s">
        <v>3838</v>
      </c>
      <c r="E6474">
        <v>2</v>
      </c>
      <c r="F6474" t="s">
        <v>3879</v>
      </c>
      <c r="G6474">
        <v>4</v>
      </c>
      <c r="H6474" t="s">
        <v>3883</v>
      </c>
      <c r="I6474">
        <v>8</v>
      </c>
      <c r="J6474" t="s">
        <v>25</v>
      </c>
      <c r="K6474" t="s">
        <v>3833</v>
      </c>
      <c r="L6474" t="s">
        <v>3891</v>
      </c>
    </row>
    <row r="6475" spans="1:12" x14ac:dyDescent="0.35">
      <c r="A6475" t="s">
        <v>4660</v>
      </c>
      <c r="B6475" t="s">
        <v>3830</v>
      </c>
      <c r="C6475" t="s">
        <v>42</v>
      </c>
      <c r="D6475" t="s">
        <v>3851</v>
      </c>
      <c r="E6475">
        <v>4</v>
      </c>
      <c r="F6475" t="s">
        <v>3849</v>
      </c>
      <c r="G6475">
        <v>5</v>
      </c>
      <c r="H6475" t="s">
        <v>3880</v>
      </c>
      <c r="I6475">
        <v>20</v>
      </c>
      <c r="J6475" t="s">
        <v>25</v>
      </c>
      <c r="K6475" t="s">
        <v>3833</v>
      </c>
      <c r="L6475" t="s">
        <v>4085</v>
      </c>
    </row>
    <row r="6476" spans="1:12" x14ac:dyDescent="0.35">
      <c r="A6476" t="s">
        <v>2512</v>
      </c>
      <c r="B6476" t="s">
        <v>58</v>
      </c>
      <c r="C6476" t="s">
        <v>58</v>
      </c>
      <c r="D6476" t="s">
        <v>3834</v>
      </c>
      <c r="E6476">
        <v>5</v>
      </c>
      <c r="F6476" t="s">
        <v>3879</v>
      </c>
      <c r="G6476">
        <v>4</v>
      </c>
      <c r="H6476" t="s">
        <v>3880</v>
      </c>
      <c r="I6476">
        <v>20</v>
      </c>
      <c r="J6476" t="s">
        <v>16</v>
      </c>
      <c r="K6476" t="s">
        <v>17</v>
      </c>
      <c r="L6476" t="s">
        <v>4832</v>
      </c>
    </row>
    <row r="6477" spans="1:12" x14ac:dyDescent="0.35">
      <c r="A6477" t="s">
        <v>8492</v>
      </c>
      <c r="B6477" t="s">
        <v>42</v>
      </c>
      <c r="C6477" t="s">
        <v>42</v>
      </c>
      <c r="D6477" t="s">
        <v>3827</v>
      </c>
      <c r="E6477">
        <v>3</v>
      </c>
      <c r="F6477" t="s">
        <v>3849</v>
      </c>
      <c r="G6477">
        <v>5</v>
      </c>
      <c r="H6477" t="s">
        <v>3835</v>
      </c>
      <c r="I6477">
        <v>15</v>
      </c>
      <c r="J6477" t="s">
        <v>3833</v>
      </c>
      <c r="K6477" t="s">
        <v>17</v>
      </c>
      <c r="L6477" t="s">
        <v>3913</v>
      </c>
    </row>
    <row r="6478" spans="1:12" x14ac:dyDescent="0.35">
      <c r="A6478" t="s">
        <v>8493</v>
      </c>
      <c r="B6478" t="s">
        <v>47</v>
      </c>
      <c r="C6478" t="s">
        <v>47</v>
      </c>
      <c r="D6478" t="s">
        <v>3858</v>
      </c>
      <c r="E6478">
        <v>1</v>
      </c>
      <c r="F6478" t="s">
        <v>3879</v>
      </c>
      <c r="G6478">
        <v>4</v>
      </c>
      <c r="H6478" t="s">
        <v>3833</v>
      </c>
      <c r="I6478">
        <v>4</v>
      </c>
      <c r="J6478" t="s">
        <v>3833</v>
      </c>
      <c r="K6478" t="s">
        <v>26</v>
      </c>
      <c r="L6478" t="s">
        <v>4409</v>
      </c>
    </row>
    <row r="6479" spans="1:12" x14ac:dyDescent="0.35">
      <c r="A6479" t="s">
        <v>8494</v>
      </c>
      <c r="B6479" t="s">
        <v>47</v>
      </c>
      <c r="C6479" t="s">
        <v>47</v>
      </c>
      <c r="D6479" t="s">
        <v>3838</v>
      </c>
      <c r="E6479">
        <v>2</v>
      </c>
      <c r="F6479" t="s">
        <v>3879</v>
      </c>
      <c r="G6479">
        <v>4</v>
      </c>
      <c r="H6479" t="s">
        <v>3883</v>
      </c>
      <c r="I6479">
        <v>8</v>
      </c>
      <c r="J6479" t="s">
        <v>25</v>
      </c>
      <c r="K6479" t="s">
        <v>3833</v>
      </c>
      <c r="L6479" t="s">
        <v>3971</v>
      </c>
    </row>
    <row r="6480" spans="1:12" x14ac:dyDescent="0.35">
      <c r="A6480" t="s">
        <v>8495</v>
      </c>
      <c r="B6480" t="s">
        <v>84</v>
      </c>
      <c r="C6480" t="s">
        <v>84</v>
      </c>
      <c r="D6480" t="s">
        <v>3851</v>
      </c>
      <c r="E6480">
        <v>4</v>
      </c>
      <c r="F6480" t="s">
        <v>3839</v>
      </c>
      <c r="G6480">
        <v>1.5</v>
      </c>
      <c r="H6480" t="s">
        <v>3902</v>
      </c>
      <c r="I6480">
        <v>6</v>
      </c>
      <c r="J6480" t="s">
        <v>3833</v>
      </c>
      <c r="K6480" t="s">
        <v>3833</v>
      </c>
      <c r="L6480" t="s">
        <v>5116</v>
      </c>
    </row>
    <row r="6481" spans="1:12" x14ac:dyDescent="0.35">
      <c r="A6481" t="s">
        <v>8496</v>
      </c>
      <c r="B6481" t="s">
        <v>58</v>
      </c>
      <c r="C6481" t="s">
        <v>58</v>
      </c>
      <c r="D6481" t="s">
        <v>3851</v>
      </c>
      <c r="E6481">
        <v>4</v>
      </c>
      <c r="F6481" t="s">
        <v>3879</v>
      </c>
      <c r="G6481">
        <v>4</v>
      </c>
      <c r="H6481" t="s">
        <v>3874</v>
      </c>
      <c r="I6481">
        <v>16</v>
      </c>
      <c r="J6481" t="s">
        <v>25</v>
      </c>
      <c r="K6481" t="s">
        <v>3825</v>
      </c>
      <c r="L6481" t="s">
        <v>4529</v>
      </c>
    </row>
    <row r="6482" spans="1:12" x14ac:dyDescent="0.35">
      <c r="A6482" t="s">
        <v>4661</v>
      </c>
      <c r="B6482" t="s">
        <v>3825</v>
      </c>
      <c r="C6482" t="s">
        <v>31</v>
      </c>
      <c r="D6482" t="s">
        <v>3834</v>
      </c>
      <c r="E6482">
        <v>5</v>
      </c>
      <c r="F6482" t="s">
        <v>3846</v>
      </c>
      <c r="G6482">
        <v>1</v>
      </c>
      <c r="H6482" t="s">
        <v>3849</v>
      </c>
      <c r="I6482">
        <v>5</v>
      </c>
      <c r="J6482" t="s">
        <v>25</v>
      </c>
      <c r="K6482" t="s">
        <v>3830</v>
      </c>
      <c r="L6482" t="s">
        <v>4654</v>
      </c>
    </row>
    <row r="6483" spans="1:12" x14ac:dyDescent="0.35">
      <c r="A6483" t="s">
        <v>8497</v>
      </c>
      <c r="B6483" t="s">
        <v>31</v>
      </c>
      <c r="C6483" t="s">
        <v>31</v>
      </c>
      <c r="D6483" t="s">
        <v>3834</v>
      </c>
      <c r="E6483">
        <v>5</v>
      </c>
      <c r="F6483" t="s">
        <v>3846</v>
      </c>
      <c r="G6483">
        <v>1</v>
      </c>
      <c r="H6483" t="s">
        <v>3849</v>
      </c>
      <c r="I6483">
        <v>5</v>
      </c>
      <c r="J6483" t="s">
        <v>16</v>
      </c>
      <c r="K6483" t="s">
        <v>3833</v>
      </c>
      <c r="L6483" t="s">
        <v>4362</v>
      </c>
    </row>
    <row r="6484" spans="1:12" x14ac:dyDescent="0.35">
      <c r="A6484" t="s">
        <v>4662</v>
      </c>
      <c r="B6484" t="s">
        <v>3830</v>
      </c>
      <c r="C6484" t="s">
        <v>3826</v>
      </c>
      <c r="D6484" t="s">
        <v>3858</v>
      </c>
      <c r="E6484">
        <v>1</v>
      </c>
      <c r="F6484" t="s">
        <v>3828</v>
      </c>
      <c r="G6484">
        <v>3</v>
      </c>
      <c r="H6484" t="s">
        <v>3828</v>
      </c>
      <c r="I6484">
        <v>3</v>
      </c>
      <c r="J6484" t="s">
        <v>3825</v>
      </c>
      <c r="K6484" t="s">
        <v>26</v>
      </c>
      <c r="L6484" t="s">
        <v>4074</v>
      </c>
    </row>
    <row r="6485" spans="1:12" x14ac:dyDescent="0.35">
      <c r="A6485" t="s">
        <v>8498</v>
      </c>
      <c r="B6485" t="s">
        <v>42</v>
      </c>
      <c r="C6485" t="s">
        <v>42</v>
      </c>
      <c r="D6485" t="s">
        <v>3838</v>
      </c>
      <c r="E6485">
        <v>2</v>
      </c>
      <c r="F6485" t="s">
        <v>3849</v>
      </c>
      <c r="G6485">
        <v>5</v>
      </c>
      <c r="H6485" t="s">
        <v>3843</v>
      </c>
      <c r="I6485">
        <v>10</v>
      </c>
      <c r="J6485" t="s">
        <v>25</v>
      </c>
      <c r="K6485" t="s">
        <v>3833</v>
      </c>
      <c r="L6485" t="s">
        <v>4562</v>
      </c>
    </row>
    <row r="6486" spans="1:12" x14ac:dyDescent="0.35">
      <c r="A6486" t="s">
        <v>8499</v>
      </c>
      <c r="B6486" t="s">
        <v>84</v>
      </c>
      <c r="C6486" t="s">
        <v>84</v>
      </c>
      <c r="D6486" t="s">
        <v>3838</v>
      </c>
      <c r="E6486">
        <v>2</v>
      </c>
      <c r="F6486" t="s">
        <v>3839</v>
      </c>
      <c r="G6486">
        <v>1.5</v>
      </c>
      <c r="H6486" t="s">
        <v>3828</v>
      </c>
      <c r="I6486">
        <v>3</v>
      </c>
      <c r="J6486" t="s">
        <v>25</v>
      </c>
      <c r="K6486" t="s">
        <v>3825</v>
      </c>
      <c r="L6486" t="s">
        <v>4166</v>
      </c>
    </row>
    <row r="6487" spans="1:12" x14ac:dyDescent="0.35">
      <c r="A6487" t="s">
        <v>2513</v>
      </c>
      <c r="B6487" t="s">
        <v>47</v>
      </c>
      <c r="C6487" t="s">
        <v>47</v>
      </c>
      <c r="D6487" t="s">
        <v>3858</v>
      </c>
      <c r="E6487">
        <v>1</v>
      </c>
      <c r="F6487" t="s">
        <v>3879</v>
      </c>
      <c r="G6487">
        <v>4</v>
      </c>
      <c r="H6487" t="s">
        <v>3879</v>
      </c>
      <c r="I6487">
        <v>4</v>
      </c>
      <c r="J6487" t="s">
        <v>36</v>
      </c>
      <c r="K6487" t="s">
        <v>26</v>
      </c>
      <c r="L6487" t="s">
        <v>4401</v>
      </c>
    </row>
    <row r="6488" spans="1:12" x14ac:dyDescent="0.35">
      <c r="A6488" t="s">
        <v>2514</v>
      </c>
      <c r="B6488" t="s">
        <v>84</v>
      </c>
      <c r="C6488" t="s">
        <v>84</v>
      </c>
      <c r="D6488" t="s">
        <v>3827</v>
      </c>
      <c r="E6488">
        <v>3</v>
      </c>
      <c r="F6488" t="s">
        <v>3839</v>
      </c>
      <c r="G6488">
        <v>1.5</v>
      </c>
      <c r="H6488" t="s">
        <v>4060</v>
      </c>
      <c r="I6488">
        <v>4.5</v>
      </c>
      <c r="J6488" t="s">
        <v>25</v>
      </c>
      <c r="K6488" t="s">
        <v>26</v>
      </c>
      <c r="L6488" t="s">
        <v>4633</v>
      </c>
    </row>
    <row r="6489" spans="1:12" x14ac:dyDescent="0.35">
      <c r="A6489" t="s">
        <v>8500</v>
      </c>
      <c r="B6489" t="s">
        <v>58</v>
      </c>
      <c r="C6489" t="s">
        <v>58</v>
      </c>
      <c r="D6489" t="s">
        <v>3827</v>
      </c>
      <c r="E6489">
        <v>3</v>
      </c>
      <c r="F6489" t="s">
        <v>3879</v>
      </c>
      <c r="G6489">
        <v>4</v>
      </c>
      <c r="H6489" t="s">
        <v>3852</v>
      </c>
      <c r="I6489">
        <v>12</v>
      </c>
      <c r="J6489" t="s">
        <v>3833</v>
      </c>
      <c r="K6489" t="s">
        <v>17</v>
      </c>
      <c r="L6489" t="s">
        <v>3863</v>
      </c>
    </row>
    <row r="6490" spans="1:12" x14ac:dyDescent="0.35">
      <c r="A6490" t="s">
        <v>4663</v>
      </c>
      <c r="B6490" t="s">
        <v>3825</v>
      </c>
      <c r="C6490" t="s">
        <v>3826</v>
      </c>
      <c r="D6490" t="s">
        <v>3851</v>
      </c>
      <c r="E6490">
        <v>4</v>
      </c>
      <c r="F6490" t="s">
        <v>3828</v>
      </c>
      <c r="G6490">
        <v>3</v>
      </c>
      <c r="H6490" t="s">
        <v>3852</v>
      </c>
      <c r="I6490">
        <v>12</v>
      </c>
      <c r="J6490" t="s">
        <v>36</v>
      </c>
      <c r="K6490" t="s">
        <v>26</v>
      </c>
      <c r="L6490" t="s">
        <v>4284</v>
      </c>
    </row>
    <row r="6491" spans="1:12" x14ac:dyDescent="0.35">
      <c r="A6491" t="s">
        <v>4664</v>
      </c>
      <c r="B6491" t="s">
        <v>3833</v>
      </c>
      <c r="C6491" t="s">
        <v>84</v>
      </c>
      <c r="D6491" t="s">
        <v>3834</v>
      </c>
      <c r="E6491">
        <v>5</v>
      </c>
      <c r="F6491" t="s">
        <v>3839</v>
      </c>
      <c r="G6491">
        <v>1.5</v>
      </c>
      <c r="H6491" t="s">
        <v>3899</v>
      </c>
      <c r="I6491">
        <v>7.5</v>
      </c>
      <c r="J6491" t="s">
        <v>3833</v>
      </c>
      <c r="K6491" t="s">
        <v>17</v>
      </c>
      <c r="L6491" t="s">
        <v>4471</v>
      </c>
    </row>
    <row r="6492" spans="1:12" x14ac:dyDescent="0.35">
      <c r="A6492" t="s">
        <v>4665</v>
      </c>
      <c r="B6492" t="s">
        <v>3833</v>
      </c>
      <c r="C6492" t="s">
        <v>84</v>
      </c>
      <c r="D6492" t="s">
        <v>3838</v>
      </c>
      <c r="E6492">
        <v>2</v>
      </c>
      <c r="F6492" t="s">
        <v>3839</v>
      </c>
      <c r="G6492">
        <v>1.5</v>
      </c>
      <c r="H6492" t="s">
        <v>3828</v>
      </c>
      <c r="I6492">
        <v>3</v>
      </c>
      <c r="J6492" t="s">
        <v>36</v>
      </c>
      <c r="K6492" t="s">
        <v>3833</v>
      </c>
      <c r="L6492" t="s">
        <v>4666</v>
      </c>
    </row>
    <row r="6493" spans="1:12" x14ac:dyDescent="0.35">
      <c r="A6493" t="s">
        <v>2515</v>
      </c>
      <c r="B6493" t="s">
        <v>84</v>
      </c>
      <c r="C6493" t="s">
        <v>84</v>
      </c>
      <c r="D6493" t="s">
        <v>3827</v>
      </c>
      <c r="E6493">
        <v>3</v>
      </c>
      <c r="F6493" t="s">
        <v>3839</v>
      </c>
      <c r="G6493">
        <v>1.5</v>
      </c>
      <c r="H6493" t="s">
        <v>4060</v>
      </c>
      <c r="I6493">
        <v>4.5</v>
      </c>
      <c r="J6493" t="s">
        <v>25</v>
      </c>
      <c r="K6493" t="s">
        <v>17</v>
      </c>
      <c r="L6493" t="s">
        <v>4257</v>
      </c>
    </row>
    <row r="6494" spans="1:12" x14ac:dyDescent="0.35">
      <c r="A6494" t="s">
        <v>8501</v>
      </c>
      <c r="B6494" t="s">
        <v>24</v>
      </c>
      <c r="C6494" t="s">
        <v>24</v>
      </c>
      <c r="D6494" t="s">
        <v>3830</v>
      </c>
      <c r="E6494">
        <v>1</v>
      </c>
      <c r="F6494" t="s">
        <v>3828</v>
      </c>
      <c r="G6494">
        <v>3</v>
      </c>
      <c r="H6494" t="s">
        <v>3828</v>
      </c>
      <c r="I6494">
        <v>3</v>
      </c>
      <c r="J6494" t="s">
        <v>36</v>
      </c>
      <c r="K6494" t="s">
        <v>3833</v>
      </c>
      <c r="L6494" t="s">
        <v>5479</v>
      </c>
    </row>
    <row r="6495" spans="1:12" x14ac:dyDescent="0.35">
      <c r="A6495" t="s">
        <v>4667</v>
      </c>
      <c r="B6495" t="s">
        <v>3825</v>
      </c>
      <c r="C6495" t="s">
        <v>84</v>
      </c>
      <c r="D6495" t="s">
        <v>3851</v>
      </c>
      <c r="E6495">
        <v>4</v>
      </c>
      <c r="F6495" t="s">
        <v>3839</v>
      </c>
      <c r="G6495">
        <v>1.5</v>
      </c>
      <c r="H6495" t="s">
        <v>3902</v>
      </c>
      <c r="I6495">
        <v>6</v>
      </c>
      <c r="J6495" t="s">
        <v>16</v>
      </c>
      <c r="K6495" t="s">
        <v>3833</v>
      </c>
      <c r="L6495" t="s">
        <v>4123</v>
      </c>
    </row>
    <row r="6496" spans="1:12" x14ac:dyDescent="0.35">
      <c r="A6496" t="s">
        <v>8502</v>
      </c>
      <c r="B6496" t="s">
        <v>84</v>
      </c>
      <c r="C6496" t="s">
        <v>84</v>
      </c>
      <c r="D6496" t="s">
        <v>3834</v>
      </c>
      <c r="E6496">
        <v>5</v>
      </c>
      <c r="F6496" t="s">
        <v>3839</v>
      </c>
      <c r="G6496">
        <v>1.5</v>
      </c>
      <c r="H6496" t="s">
        <v>3899</v>
      </c>
      <c r="I6496">
        <v>7.5</v>
      </c>
      <c r="J6496" t="s">
        <v>3833</v>
      </c>
      <c r="K6496" t="s">
        <v>17</v>
      </c>
      <c r="L6496" t="s">
        <v>4125</v>
      </c>
    </row>
    <row r="6497" spans="1:12" x14ac:dyDescent="0.35">
      <c r="A6497" t="s">
        <v>2516</v>
      </c>
      <c r="B6497" t="s">
        <v>15</v>
      </c>
      <c r="C6497" t="s">
        <v>15</v>
      </c>
      <c r="D6497" t="s">
        <v>3838</v>
      </c>
      <c r="E6497">
        <v>2</v>
      </c>
      <c r="F6497" t="s">
        <v>3842</v>
      </c>
      <c r="G6497">
        <v>2</v>
      </c>
      <c r="H6497" t="s">
        <v>3879</v>
      </c>
      <c r="I6497">
        <v>4</v>
      </c>
      <c r="J6497" t="s">
        <v>16</v>
      </c>
      <c r="K6497" t="s">
        <v>26</v>
      </c>
      <c r="L6497" t="s">
        <v>3954</v>
      </c>
    </row>
    <row r="6498" spans="1:12" x14ac:dyDescent="0.35">
      <c r="A6498" t="s">
        <v>2517</v>
      </c>
      <c r="B6498" t="s">
        <v>58</v>
      </c>
      <c r="C6498" t="s">
        <v>58</v>
      </c>
      <c r="D6498" t="s">
        <v>3858</v>
      </c>
      <c r="E6498">
        <v>1</v>
      </c>
      <c r="F6498" t="s">
        <v>3879</v>
      </c>
      <c r="G6498">
        <v>4</v>
      </c>
      <c r="H6498" t="s">
        <v>3879</v>
      </c>
      <c r="I6498">
        <v>4</v>
      </c>
      <c r="J6498" t="s">
        <v>16</v>
      </c>
      <c r="K6498" t="s">
        <v>26</v>
      </c>
      <c r="L6498" t="s">
        <v>3884</v>
      </c>
    </row>
    <row r="6499" spans="1:12" x14ac:dyDescent="0.35">
      <c r="A6499" t="s">
        <v>8503</v>
      </c>
      <c r="B6499" t="s">
        <v>58</v>
      </c>
      <c r="C6499" t="s">
        <v>58</v>
      </c>
      <c r="D6499" t="s">
        <v>3827</v>
      </c>
      <c r="E6499">
        <v>3</v>
      </c>
      <c r="F6499" t="s">
        <v>3879</v>
      </c>
      <c r="G6499">
        <v>4</v>
      </c>
      <c r="H6499" t="s">
        <v>3852</v>
      </c>
      <c r="I6499">
        <v>12</v>
      </c>
      <c r="J6499" t="s">
        <v>3833</v>
      </c>
      <c r="K6499" t="s">
        <v>26</v>
      </c>
      <c r="L6499" t="s">
        <v>4316</v>
      </c>
    </row>
    <row r="6500" spans="1:12" x14ac:dyDescent="0.35">
      <c r="A6500" t="s">
        <v>8504</v>
      </c>
      <c r="B6500" t="s">
        <v>15</v>
      </c>
      <c r="C6500" t="s">
        <v>15</v>
      </c>
      <c r="D6500" t="s">
        <v>3851</v>
      </c>
      <c r="E6500">
        <v>4</v>
      </c>
      <c r="F6500" t="s">
        <v>3842</v>
      </c>
      <c r="G6500">
        <v>2</v>
      </c>
      <c r="H6500" t="s">
        <v>3883</v>
      </c>
      <c r="I6500">
        <v>8</v>
      </c>
      <c r="J6500" t="s">
        <v>3833</v>
      </c>
      <c r="K6500" t="s">
        <v>3833</v>
      </c>
      <c r="L6500" t="s">
        <v>4059</v>
      </c>
    </row>
    <row r="6501" spans="1:12" x14ac:dyDescent="0.35">
      <c r="A6501" t="s">
        <v>2518</v>
      </c>
      <c r="B6501" t="s">
        <v>58</v>
      </c>
      <c r="C6501" t="s">
        <v>58</v>
      </c>
      <c r="D6501" t="s">
        <v>3851</v>
      </c>
      <c r="E6501">
        <v>4</v>
      </c>
      <c r="F6501" t="s">
        <v>3879</v>
      </c>
      <c r="G6501">
        <v>4</v>
      </c>
      <c r="H6501" t="s">
        <v>3874</v>
      </c>
      <c r="I6501">
        <v>16</v>
      </c>
      <c r="J6501" t="s">
        <v>25</v>
      </c>
      <c r="K6501" t="s">
        <v>17</v>
      </c>
      <c r="L6501" t="s">
        <v>4433</v>
      </c>
    </row>
    <row r="6502" spans="1:12" x14ac:dyDescent="0.35">
      <c r="A6502" t="s">
        <v>4668</v>
      </c>
      <c r="B6502" t="s">
        <v>3825</v>
      </c>
      <c r="C6502" t="s">
        <v>3826</v>
      </c>
      <c r="D6502" t="s">
        <v>3851</v>
      </c>
      <c r="E6502">
        <v>4</v>
      </c>
      <c r="F6502" t="s">
        <v>3828</v>
      </c>
      <c r="G6502">
        <v>3</v>
      </c>
      <c r="H6502" t="s">
        <v>3852</v>
      </c>
      <c r="I6502">
        <v>12</v>
      </c>
      <c r="J6502" t="s">
        <v>25</v>
      </c>
      <c r="K6502" t="s">
        <v>17</v>
      </c>
      <c r="L6502" t="s">
        <v>4231</v>
      </c>
    </row>
    <row r="6503" spans="1:12" x14ac:dyDescent="0.35">
      <c r="A6503" t="s">
        <v>8505</v>
      </c>
      <c r="B6503" t="s">
        <v>15</v>
      </c>
      <c r="C6503" t="s">
        <v>15</v>
      </c>
      <c r="D6503" t="s">
        <v>3838</v>
      </c>
      <c r="E6503">
        <v>2</v>
      </c>
      <c r="F6503" t="s">
        <v>3842</v>
      </c>
      <c r="G6503">
        <v>2</v>
      </c>
      <c r="H6503" t="s">
        <v>3879</v>
      </c>
      <c r="I6503">
        <v>4</v>
      </c>
      <c r="J6503" t="s">
        <v>36</v>
      </c>
      <c r="K6503" t="s">
        <v>3825</v>
      </c>
      <c r="L6503" t="s">
        <v>3942</v>
      </c>
    </row>
    <row r="6504" spans="1:12" x14ac:dyDescent="0.35">
      <c r="A6504" t="s">
        <v>2519</v>
      </c>
      <c r="B6504" t="s">
        <v>50</v>
      </c>
      <c r="C6504" t="s">
        <v>50</v>
      </c>
      <c r="D6504" t="s">
        <v>3827</v>
      </c>
      <c r="E6504">
        <v>3</v>
      </c>
      <c r="F6504" t="s">
        <v>3828</v>
      </c>
      <c r="G6504">
        <v>3</v>
      </c>
      <c r="H6504" t="s">
        <v>3829</v>
      </c>
      <c r="I6504">
        <v>9</v>
      </c>
      <c r="J6504" t="s">
        <v>36</v>
      </c>
      <c r="K6504" t="s">
        <v>26</v>
      </c>
      <c r="L6504" t="s">
        <v>5035</v>
      </c>
    </row>
    <row r="6505" spans="1:12" x14ac:dyDescent="0.35">
      <c r="A6505" t="s">
        <v>8506</v>
      </c>
      <c r="B6505" t="s">
        <v>42</v>
      </c>
      <c r="C6505" t="s">
        <v>42</v>
      </c>
      <c r="D6505" t="s">
        <v>3851</v>
      </c>
      <c r="E6505">
        <v>4</v>
      </c>
      <c r="F6505" t="s">
        <v>3849</v>
      </c>
      <c r="G6505">
        <v>5</v>
      </c>
      <c r="H6505" t="s">
        <v>3880</v>
      </c>
      <c r="I6505">
        <v>20</v>
      </c>
      <c r="J6505" t="s">
        <v>3833</v>
      </c>
      <c r="K6505" t="s">
        <v>17</v>
      </c>
      <c r="L6505" t="s">
        <v>4085</v>
      </c>
    </row>
    <row r="6506" spans="1:12" x14ac:dyDescent="0.35">
      <c r="A6506" t="s">
        <v>8507</v>
      </c>
      <c r="B6506" t="s">
        <v>58</v>
      </c>
      <c r="C6506" t="s">
        <v>58</v>
      </c>
      <c r="D6506" t="s">
        <v>3838</v>
      </c>
      <c r="E6506">
        <v>2</v>
      </c>
      <c r="F6506" t="s">
        <v>3879</v>
      </c>
      <c r="G6506">
        <v>4</v>
      </c>
      <c r="H6506" t="s">
        <v>3883</v>
      </c>
      <c r="I6506">
        <v>8</v>
      </c>
      <c r="J6506" t="s">
        <v>3833</v>
      </c>
      <c r="K6506" t="s">
        <v>3833</v>
      </c>
      <c r="L6506" t="s">
        <v>3900</v>
      </c>
    </row>
    <row r="6507" spans="1:12" x14ac:dyDescent="0.35">
      <c r="A6507" t="s">
        <v>8508</v>
      </c>
      <c r="B6507" t="s">
        <v>31</v>
      </c>
      <c r="C6507" t="s">
        <v>31</v>
      </c>
      <c r="D6507" t="s">
        <v>3838</v>
      </c>
      <c r="E6507">
        <v>2</v>
      </c>
      <c r="F6507" t="s">
        <v>3846</v>
      </c>
      <c r="G6507">
        <v>1</v>
      </c>
      <c r="H6507" t="s">
        <v>3842</v>
      </c>
      <c r="I6507">
        <v>2</v>
      </c>
      <c r="J6507" t="s">
        <v>25</v>
      </c>
      <c r="K6507" t="s">
        <v>3830</v>
      </c>
      <c r="L6507" t="s">
        <v>4030</v>
      </c>
    </row>
    <row r="6508" spans="1:12" x14ac:dyDescent="0.35">
      <c r="A6508" t="s">
        <v>2520</v>
      </c>
      <c r="B6508" t="s">
        <v>42</v>
      </c>
      <c r="C6508" t="s">
        <v>42</v>
      </c>
      <c r="D6508" t="s">
        <v>3827</v>
      </c>
      <c r="E6508">
        <v>3</v>
      </c>
      <c r="F6508" t="s">
        <v>3849</v>
      </c>
      <c r="G6508">
        <v>5</v>
      </c>
      <c r="H6508" t="s">
        <v>3835</v>
      </c>
      <c r="I6508">
        <v>15</v>
      </c>
      <c r="J6508" t="s">
        <v>36</v>
      </c>
      <c r="K6508" t="s">
        <v>26</v>
      </c>
      <c r="L6508" t="s">
        <v>4119</v>
      </c>
    </row>
    <row r="6509" spans="1:12" x14ac:dyDescent="0.35">
      <c r="A6509" t="s">
        <v>4669</v>
      </c>
      <c r="B6509" t="s">
        <v>3830</v>
      </c>
      <c r="C6509" t="s">
        <v>3826</v>
      </c>
      <c r="D6509" t="s">
        <v>3851</v>
      </c>
      <c r="E6509">
        <v>4</v>
      </c>
      <c r="F6509" t="s">
        <v>3879</v>
      </c>
      <c r="G6509">
        <v>4</v>
      </c>
      <c r="H6509" t="s">
        <v>3874</v>
      </c>
      <c r="I6509">
        <v>16</v>
      </c>
      <c r="J6509" t="s">
        <v>16</v>
      </c>
      <c r="K6509" t="s">
        <v>17</v>
      </c>
      <c r="L6509" t="s">
        <v>4631</v>
      </c>
    </row>
    <row r="6510" spans="1:12" x14ac:dyDescent="0.35">
      <c r="A6510" t="s">
        <v>4670</v>
      </c>
      <c r="B6510" t="s">
        <v>3833</v>
      </c>
      <c r="C6510" t="s">
        <v>3826</v>
      </c>
      <c r="D6510" t="s">
        <v>3827</v>
      </c>
      <c r="E6510">
        <v>3</v>
      </c>
      <c r="F6510" t="s">
        <v>3879</v>
      </c>
      <c r="G6510">
        <v>4</v>
      </c>
      <c r="H6510" t="s">
        <v>3852</v>
      </c>
      <c r="I6510">
        <v>12</v>
      </c>
      <c r="J6510" t="s">
        <v>25</v>
      </c>
      <c r="K6510" t="s">
        <v>17</v>
      </c>
      <c r="L6510" t="s">
        <v>4544</v>
      </c>
    </row>
    <row r="6511" spans="1:12" x14ac:dyDescent="0.35">
      <c r="A6511" t="s">
        <v>2521</v>
      </c>
      <c r="B6511" t="s">
        <v>47</v>
      </c>
      <c r="C6511" t="s">
        <v>47</v>
      </c>
      <c r="D6511" t="s">
        <v>3827</v>
      </c>
      <c r="E6511">
        <v>3</v>
      </c>
      <c r="F6511" t="s">
        <v>3879</v>
      </c>
      <c r="G6511">
        <v>4</v>
      </c>
      <c r="H6511" t="s">
        <v>3852</v>
      </c>
      <c r="I6511">
        <v>12</v>
      </c>
      <c r="J6511" t="s">
        <v>36</v>
      </c>
      <c r="K6511" t="s">
        <v>26</v>
      </c>
      <c r="L6511" t="s">
        <v>4758</v>
      </c>
    </row>
    <row r="6512" spans="1:12" x14ac:dyDescent="0.35">
      <c r="A6512" t="s">
        <v>4671</v>
      </c>
      <c r="B6512" t="s">
        <v>3825</v>
      </c>
      <c r="C6512" t="s">
        <v>3826</v>
      </c>
      <c r="D6512" t="s">
        <v>3827</v>
      </c>
      <c r="E6512">
        <v>3</v>
      </c>
      <c r="F6512" t="s">
        <v>3879</v>
      </c>
      <c r="G6512">
        <v>4</v>
      </c>
      <c r="H6512" t="s">
        <v>3852</v>
      </c>
      <c r="I6512">
        <v>12</v>
      </c>
      <c r="J6512" t="s">
        <v>3825</v>
      </c>
      <c r="K6512" t="s">
        <v>26</v>
      </c>
      <c r="L6512" t="s">
        <v>4245</v>
      </c>
    </row>
    <row r="6513" spans="1:12" x14ac:dyDescent="0.35">
      <c r="A6513" t="s">
        <v>2522</v>
      </c>
      <c r="B6513" t="s">
        <v>15</v>
      </c>
      <c r="C6513" t="s">
        <v>15</v>
      </c>
      <c r="D6513" t="s">
        <v>3827</v>
      </c>
      <c r="E6513">
        <v>3</v>
      </c>
      <c r="F6513" t="s">
        <v>3842</v>
      </c>
      <c r="G6513">
        <v>2</v>
      </c>
      <c r="H6513" t="s">
        <v>3902</v>
      </c>
      <c r="I6513">
        <v>6</v>
      </c>
      <c r="J6513" t="s">
        <v>25</v>
      </c>
      <c r="K6513" t="s">
        <v>17</v>
      </c>
      <c r="L6513" t="s">
        <v>4823</v>
      </c>
    </row>
    <row r="6514" spans="1:12" x14ac:dyDescent="0.35">
      <c r="A6514" t="s">
        <v>8509</v>
      </c>
      <c r="B6514" t="s">
        <v>15</v>
      </c>
      <c r="C6514" t="s">
        <v>15</v>
      </c>
      <c r="D6514" t="s">
        <v>3838</v>
      </c>
      <c r="E6514">
        <v>2</v>
      </c>
      <c r="F6514" t="s">
        <v>3842</v>
      </c>
      <c r="G6514">
        <v>2</v>
      </c>
      <c r="H6514" t="s">
        <v>3879</v>
      </c>
      <c r="I6514">
        <v>4</v>
      </c>
      <c r="J6514" t="s">
        <v>3833</v>
      </c>
      <c r="K6514" t="s">
        <v>26</v>
      </c>
      <c r="L6514" t="s">
        <v>4936</v>
      </c>
    </row>
    <row r="6515" spans="1:12" x14ac:dyDescent="0.35">
      <c r="A6515" t="s">
        <v>8510</v>
      </c>
      <c r="B6515" t="s">
        <v>58</v>
      </c>
      <c r="C6515" t="s">
        <v>58</v>
      </c>
      <c r="D6515" t="s">
        <v>3827</v>
      </c>
      <c r="E6515">
        <v>3</v>
      </c>
      <c r="F6515" t="s">
        <v>3879</v>
      </c>
      <c r="G6515">
        <v>4</v>
      </c>
      <c r="H6515" t="s">
        <v>3852</v>
      </c>
      <c r="I6515">
        <v>12</v>
      </c>
      <c r="J6515" t="s">
        <v>25</v>
      </c>
      <c r="K6515" t="s">
        <v>3833</v>
      </c>
      <c r="L6515" t="s">
        <v>4666</v>
      </c>
    </row>
    <row r="6516" spans="1:12" x14ac:dyDescent="0.35">
      <c r="A6516" t="s">
        <v>8511</v>
      </c>
      <c r="B6516" t="s">
        <v>50</v>
      </c>
      <c r="C6516" t="s">
        <v>50</v>
      </c>
      <c r="D6516" t="s">
        <v>3827</v>
      </c>
      <c r="E6516">
        <v>3</v>
      </c>
      <c r="F6516" t="s">
        <v>3828</v>
      </c>
      <c r="G6516">
        <v>3</v>
      </c>
      <c r="H6516" t="s">
        <v>3830</v>
      </c>
      <c r="I6516">
        <v>9</v>
      </c>
      <c r="J6516" t="s">
        <v>16</v>
      </c>
      <c r="K6516" t="s">
        <v>3830</v>
      </c>
      <c r="L6516" t="s">
        <v>4631</v>
      </c>
    </row>
    <row r="6517" spans="1:12" x14ac:dyDescent="0.35">
      <c r="A6517" t="s">
        <v>2523</v>
      </c>
      <c r="B6517" t="s">
        <v>84</v>
      </c>
      <c r="C6517" t="s">
        <v>84</v>
      </c>
      <c r="D6517" t="s">
        <v>3858</v>
      </c>
      <c r="E6517">
        <v>1</v>
      </c>
      <c r="F6517" t="s">
        <v>3839</v>
      </c>
      <c r="G6517">
        <v>1.5</v>
      </c>
      <c r="H6517" t="s">
        <v>3839</v>
      </c>
      <c r="I6517">
        <v>1.5</v>
      </c>
      <c r="J6517" t="s">
        <v>36</v>
      </c>
      <c r="K6517" t="s">
        <v>17</v>
      </c>
      <c r="L6517" t="s">
        <v>4255</v>
      </c>
    </row>
    <row r="6518" spans="1:12" x14ac:dyDescent="0.35">
      <c r="A6518" t="s">
        <v>2524</v>
      </c>
      <c r="B6518" t="s">
        <v>42</v>
      </c>
      <c r="C6518" t="s">
        <v>42</v>
      </c>
      <c r="D6518" t="s">
        <v>3827</v>
      </c>
      <c r="E6518">
        <v>3</v>
      </c>
      <c r="F6518" t="s">
        <v>3849</v>
      </c>
      <c r="G6518">
        <v>5</v>
      </c>
      <c r="H6518" t="s">
        <v>3835</v>
      </c>
      <c r="I6518">
        <v>15</v>
      </c>
      <c r="J6518" t="s">
        <v>16</v>
      </c>
      <c r="K6518" t="s">
        <v>26</v>
      </c>
      <c r="L6518" t="s">
        <v>4289</v>
      </c>
    </row>
    <row r="6519" spans="1:12" x14ac:dyDescent="0.35">
      <c r="A6519" t="s">
        <v>8512</v>
      </c>
      <c r="B6519" t="s">
        <v>24</v>
      </c>
      <c r="C6519" t="s">
        <v>24</v>
      </c>
      <c r="D6519" t="s">
        <v>3827</v>
      </c>
      <c r="E6519">
        <v>3</v>
      </c>
      <c r="F6519" t="s">
        <v>3828</v>
      </c>
      <c r="G6519">
        <v>3</v>
      </c>
      <c r="H6519" t="s">
        <v>3829</v>
      </c>
      <c r="I6519">
        <v>9</v>
      </c>
      <c r="J6519" t="s">
        <v>3833</v>
      </c>
      <c r="K6519" t="s">
        <v>26</v>
      </c>
      <c r="L6519" t="s">
        <v>4592</v>
      </c>
    </row>
    <row r="6520" spans="1:12" x14ac:dyDescent="0.35">
      <c r="A6520" t="s">
        <v>2525</v>
      </c>
      <c r="B6520" t="s">
        <v>84</v>
      </c>
      <c r="C6520" t="s">
        <v>84</v>
      </c>
      <c r="D6520" t="s">
        <v>3838</v>
      </c>
      <c r="E6520">
        <v>2</v>
      </c>
      <c r="F6520" t="s">
        <v>3839</v>
      </c>
      <c r="G6520">
        <v>1.5</v>
      </c>
      <c r="H6520" t="s">
        <v>3828</v>
      </c>
      <c r="I6520">
        <v>3</v>
      </c>
      <c r="J6520" t="s">
        <v>25</v>
      </c>
      <c r="K6520" t="s">
        <v>17</v>
      </c>
      <c r="L6520" t="s">
        <v>4305</v>
      </c>
    </row>
    <row r="6521" spans="1:12" x14ac:dyDescent="0.35">
      <c r="A6521" t="s">
        <v>8513</v>
      </c>
      <c r="B6521" t="s">
        <v>58</v>
      </c>
      <c r="C6521" t="s">
        <v>58</v>
      </c>
      <c r="D6521" t="s">
        <v>3838</v>
      </c>
      <c r="E6521">
        <v>2</v>
      </c>
      <c r="F6521" t="s">
        <v>3879</v>
      </c>
      <c r="G6521">
        <v>4</v>
      </c>
      <c r="H6521" t="s">
        <v>3883</v>
      </c>
      <c r="I6521">
        <v>8</v>
      </c>
      <c r="J6521" t="s">
        <v>25</v>
      </c>
      <c r="K6521" t="s">
        <v>3825</v>
      </c>
      <c r="L6521" t="s">
        <v>4391</v>
      </c>
    </row>
    <row r="6522" spans="1:12" x14ac:dyDescent="0.35">
      <c r="A6522" t="s">
        <v>2526</v>
      </c>
      <c r="B6522" t="s">
        <v>15</v>
      </c>
      <c r="C6522" t="s">
        <v>15</v>
      </c>
      <c r="D6522" t="s">
        <v>3858</v>
      </c>
      <c r="E6522">
        <v>1</v>
      </c>
      <c r="F6522" t="s">
        <v>3842</v>
      </c>
      <c r="G6522">
        <v>2</v>
      </c>
      <c r="H6522" t="s">
        <v>3830</v>
      </c>
      <c r="I6522">
        <v>2</v>
      </c>
      <c r="J6522" t="s">
        <v>25</v>
      </c>
      <c r="K6522" t="s">
        <v>17</v>
      </c>
      <c r="L6522" t="s">
        <v>4282</v>
      </c>
    </row>
    <row r="6523" spans="1:12" x14ac:dyDescent="0.35">
      <c r="A6523" t="s">
        <v>8514</v>
      </c>
      <c r="B6523" t="s">
        <v>31</v>
      </c>
      <c r="C6523" t="s">
        <v>31</v>
      </c>
      <c r="D6523" t="s">
        <v>3851</v>
      </c>
      <c r="E6523">
        <v>4</v>
      </c>
      <c r="F6523" t="s">
        <v>3846</v>
      </c>
      <c r="G6523">
        <v>1</v>
      </c>
      <c r="H6523" t="s">
        <v>3879</v>
      </c>
      <c r="I6523">
        <v>4</v>
      </c>
      <c r="J6523" t="s">
        <v>16</v>
      </c>
      <c r="K6523" t="s">
        <v>3833</v>
      </c>
      <c r="L6523" t="s">
        <v>4563</v>
      </c>
    </row>
    <row r="6524" spans="1:12" x14ac:dyDescent="0.35">
      <c r="A6524" t="s">
        <v>8515</v>
      </c>
      <c r="B6524" t="s">
        <v>15</v>
      </c>
      <c r="C6524" t="s">
        <v>15</v>
      </c>
      <c r="D6524" t="s">
        <v>3851</v>
      </c>
      <c r="E6524">
        <v>4</v>
      </c>
      <c r="F6524" t="s">
        <v>3842</v>
      </c>
      <c r="G6524">
        <v>2</v>
      </c>
      <c r="H6524" t="s">
        <v>3883</v>
      </c>
      <c r="I6524">
        <v>8</v>
      </c>
      <c r="J6524" t="s">
        <v>3833</v>
      </c>
      <c r="K6524" t="s">
        <v>3833</v>
      </c>
      <c r="L6524" t="s">
        <v>4631</v>
      </c>
    </row>
    <row r="6525" spans="1:12" x14ac:dyDescent="0.35">
      <c r="A6525" t="s">
        <v>2527</v>
      </c>
      <c r="B6525" t="s">
        <v>15</v>
      </c>
      <c r="C6525" t="s">
        <v>15</v>
      </c>
      <c r="D6525" t="s">
        <v>3851</v>
      </c>
      <c r="E6525">
        <v>4</v>
      </c>
      <c r="F6525" t="s">
        <v>3842</v>
      </c>
      <c r="G6525">
        <v>2</v>
      </c>
      <c r="H6525" t="s">
        <v>3883</v>
      </c>
      <c r="I6525">
        <v>8</v>
      </c>
      <c r="J6525" t="s">
        <v>36</v>
      </c>
      <c r="K6525" t="s">
        <v>17</v>
      </c>
      <c r="L6525" t="s">
        <v>5116</v>
      </c>
    </row>
    <row r="6526" spans="1:12" x14ac:dyDescent="0.35">
      <c r="A6526" t="s">
        <v>2528</v>
      </c>
      <c r="B6526" t="s">
        <v>24</v>
      </c>
      <c r="C6526" t="s">
        <v>24</v>
      </c>
      <c r="D6526" t="s">
        <v>3834</v>
      </c>
      <c r="E6526">
        <v>5</v>
      </c>
      <c r="F6526" t="s">
        <v>3828</v>
      </c>
      <c r="G6526">
        <v>3</v>
      </c>
      <c r="H6526" t="s">
        <v>3835</v>
      </c>
      <c r="I6526">
        <v>15</v>
      </c>
      <c r="J6526" t="s">
        <v>16</v>
      </c>
      <c r="K6526" t="s">
        <v>26</v>
      </c>
      <c r="L6526" t="s">
        <v>4085</v>
      </c>
    </row>
    <row r="6527" spans="1:12" x14ac:dyDescent="0.35">
      <c r="A6527" t="s">
        <v>2529</v>
      </c>
      <c r="B6527" t="s">
        <v>42</v>
      </c>
      <c r="C6527" t="s">
        <v>42</v>
      </c>
      <c r="D6527" t="s">
        <v>3838</v>
      </c>
      <c r="E6527">
        <v>2</v>
      </c>
      <c r="F6527" t="s">
        <v>3849</v>
      </c>
      <c r="G6527">
        <v>5</v>
      </c>
      <c r="H6527" t="s">
        <v>3843</v>
      </c>
      <c r="I6527">
        <v>10</v>
      </c>
      <c r="J6527" t="s">
        <v>16</v>
      </c>
      <c r="K6527" t="s">
        <v>26</v>
      </c>
      <c r="L6527" t="s">
        <v>4471</v>
      </c>
    </row>
    <row r="6528" spans="1:12" x14ac:dyDescent="0.35">
      <c r="A6528" t="s">
        <v>8516</v>
      </c>
      <c r="B6528" t="s">
        <v>50</v>
      </c>
      <c r="C6528" t="s">
        <v>50</v>
      </c>
      <c r="D6528" t="s">
        <v>3858</v>
      </c>
      <c r="E6528">
        <v>1</v>
      </c>
      <c r="F6528" t="s">
        <v>3828</v>
      </c>
      <c r="G6528">
        <v>3</v>
      </c>
      <c r="H6528" t="s">
        <v>3828</v>
      </c>
      <c r="I6528">
        <v>3</v>
      </c>
      <c r="J6528" t="s">
        <v>3833</v>
      </c>
      <c r="K6528" t="s">
        <v>3830</v>
      </c>
      <c r="L6528" t="s">
        <v>3861</v>
      </c>
    </row>
    <row r="6529" spans="1:12" x14ac:dyDescent="0.35">
      <c r="A6529" t="s">
        <v>2530</v>
      </c>
      <c r="B6529" t="s">
        <v>42</v>
      </c>
      <c r="C6529" t="s">
        <v>42</v>
      </c>
      <c r="D6529" t="s">
        <v>3858</v>
      </c>
      <c r="E6529">
        <v>1</v>
      </c>
      <c r="F6529" t="s">
        <v>3849</v>
      </c>
      <c r="G6529">
        <v>5</v>
      </c>
      <c r="H6529" t="s">
        <v>3849</v>
      </c>
      <c r="I6529">
        <v>5</v>
      </c>
      <c r="J6529" t="s">
        <v>36</v>
      </c>
      <c r="K6529" t="s">
        <v>26</v>
      </c>
      <c r="L6529" t="s">
        <v>4130</v>
      </c>
    </row>
    <row r="6530" spans="1:12" x14ac:dyDescent="0.35">
      <c r="A6530" t="s">
        <v>8517</v>
      </c>
      <c r="B6530" t="s">
        <v>50</v>
      </c>
      <c r="C6530" t="s">
        <v>50</v>
      </c>
      <c r="D6530" t="s">
        <v>3834</v>
      </c>
      <c r="E6530">
        <v>5</v>
      </c>
      <c r="F6530" t="s">
        <v>3828</v>
      </c>
      <c r="G6530">
        <v>3</v>
      </c>
      <c r="H6530" t="s">
        <v>3835</v>
      </c>
      <c r="I6530">
        <v>15</v>
      </c>
      <c r="J6530" t="s">
        <v>3825</v>
      </c>
      <c r="K6530" t="s">
        <v>3833</v>
      </c>
      <c r="L6530" t="s">
        <v>4548</v>
      </c>
    </row>
    <row r="6531" spans="1:12" x14ac:dyDescent="0.35">
      <c r="A6531" t="s">
        <v>2531</v>
      </c>
      <c r="B6531" t="s">
        <v>31</v>
      </c>
      <c r="C6531" t="s">
        <v>31</v>
      </c>
      <c r="D6531" t="s">
        <v>3827</v>
      </c>
      <c r="E6531">
        <v>3</v>
      </c>
      <c r="F6531" t="s">
        <v>3846</v>
      </c>
      <c r="G6531">
        <v>1</v>
      </c>
      <c r="H6531" t="s">
        <v>3828</v>
      </c>
      <c r="I6531">
        <v>3</v>
      </c>
      <c r="J6531" t="s">
        <v>25</v>
      </c>
      <c r="K6531" t="s">
        <v>17</v>
      </c>
      <c r="L6531" t="s">
        <v>3905</v>
      </c>
    </row>
    <row r="6532" spans="1:12" x14ac:dyDescent="0.35">
      <c r="A6532" t="s">
        <v>8518</v>
      </c>
      <c r="B6532" t="s">
        <v>15</v>
      </c>
      <c r="C6532" t="s">
        <v>15</v>
      </c>
      <c r="D6532" t="s">
        <v>3858</v>
      </c>
      <c r="E6532">
        <v>1</v>
      </c>
      <c r="F6532" t="s">
        <v>3842</v>
      </c>
      <c r="G6532">
        <v>2</v>
      </c>
      <c r="H6532" t="s">
        <v>3842</v>
      </c>
      <c r="I6532">
        <v>2</v>
      </c>
      <c r="J6532" t="s">
        <v>3833</v>
      </c>
      <c r="K6532" t="s">
        <v>17</v>
      </c>
      <c r="L6532" t="s">
        <v>3987</v>
      </c>
    </row>
    <row r="6533" spans="1:12" x14ac:dyDescent="0.35">
      <c r="A6533" t="s">
        <v>2532</v>
      </c>
      <c r="B6533" t="s">
        <v>24</v>
      </c>
      <c r="C6533" t="s">
        <v>24</v>
      </c>
      <c r="D6533" t="s">
        <v>3838</v>
      </c>
      <c r="E6533">
        <v>2</v>
      </c>
      <c r="F6533" t="s">
        <v>3828</v>
      </c>
      <c r="G6533">
        <v>3</v>
      </c>
      <c r="H6533" t="s">
        <v>3902</v>
      </c>
      <c r="I6533">
        <v>6</v>
      </c>
      <c r="J6533" t="s">
        <v>16</v>
      </c>
      <c r="K6533" t="s">
        <v>26</v>
      </c>
      <c r="L6533" t="s">
        <v>4774</v>
      </c>
    </row>
    <row r="6534" spans="1:12" x14ac:dyDescent="0.35">
      <c r="A6534" t="s">
        <v>2533</v>
      </c>
      <c r="B6534" t="s">
        <v>3825</v>
      </c>
      <c r="C6534" t="s">
        <v>42</v>
      </c>
      <c r="D6534" t="s">
        <v>3858</v>
      </c>
      <c r="E6534">
        <v>1</v>
      </c>
      <c r="F6534" t="s">
        <v>3849</v>
      </c>
      <c r="G6534">
        <v>5</v>
      </c>
      <c r="H6534" t="s">
        <v>3849</v>
      </c>
      <c r="I6534">
        <v>5</v>
      </c>
      <c r="J6534" t="s">
        <v>25</v>
      </c>
      <c r="K6534" t="s">
        <v>26</v>
      </c>
      <c r="L6534" t="s">
        <v>4040</v>
      </c>
    </row>
    <row r="6535" spans="1:12" x14ac:dyDescent="0.35">
      <c r="A6535" t="s">
        <v>2534</v>
      </c>
      <c r="B6535" t="s">
        <v>58</v>
      </c>
      <c r="C6535" t="s">
        <v>58</v>
      </c>
      <c r="D6535" t="s">
        <v>3858</v>
      </c>
      <c r="E6535">
        <v>1</v>
      </c>
      <c r="F6535" t="s">
        <v>3879</v>
      </c>
      <c r="G6535">
        <v>4</v>
      </c>
      <c r="H6535" t="s">
        <v>3879</v>
      </c>
      <c r="I6535">
        <v>4</v>
      </c>
      <c r="J6535" t="s">
        <v>25</v>
      </c>
      <c r="K6535" t="s">
        <v>26</v>
      </c>
      <c r="L6535" t="s">
        <v>4460</v>
      </c>
    </row>
    <row r="6536" spans="1:12" x14ac:dyDescent="0.35">
      <c r="A6536" t="s">
        <v>4672</v>
      </c>
      <c r="B6536" t="s">
        <v>3830</v>
      </c>
      <c r="C6536" t="s">
        <v>3826</v>
      </c>
      <c r="D6536" t="s">
        <v>3834</v>
      </c>
      <c r="E6536">
        <v>5</v>
      </c>
      <c r="F6536" t="s">
        <v>3828</v>
      </c>
      <c r="G6536">
        <v>3</v>
      </c>
      <c r="H6536" t="s">
        <v>3835</v>
      </c>
      <c r="I6536">
        <v>15</v>
      </c>
      <c r="J6536" t="s">
        <v>25</v>
      </c>
      <c r="K6536" t="s">
        <v>26</v>
      </c>
      <c r="L6536" t="s">
        <v>4099</v>
      </c>
    </row>
    <row r="6537" spans="1:12" x14ac:dyDescent="0.35">
      <c r="A6537" t="s">
        <v>8519</v>
      </c>
      <c r="B6537" t="s">
        <v>84</v>
      </c>
      <c r="C6537" t="s">
        <v>84</v>
      </c>
      <c r="D6537" t="s">
        <v>3830</v>
      </c>
      <c r="E6537">
        <v>3</v>
      </c>
      <c r="F6537" t="s">
        <v>3839</v>
      </c>
      <c r="G6537">
        <v>1.5</v>
      </c>
      <c r="H6537" t="s">
        <v>4060</v>
      </c>
      <c r="I6537">
        <v>4.5</v>
      </c>
      <c r="J6537" t="s">
        <v>3833</v>
      </c>
      <c r="K6537" t="s">
        <v>3825</v>
      </c>
      <c r="L6537" t="s">
        <v>3825</v>
      </c>
    </row>
    <row r="6538" spans="1:12" x14ac:dyDescent="0.35">
      <c r="A6538" t="s">
        <v>8520</v>
      </c>
      <c r="B6538" t="s">
        <v>50</v>
      </c>
      <c r="C6538" t="s">
        <v>50</v>
      </c>
      <c r="D6538" t="s">
        <v>3858</v>
      </c>
      <c r="E6538">
        <v>1</v>
      </c>
      <c r="F6538" t="s">
        <v>3828</v>
      </c>
      <c r="G6538">
        <v>3</v>
      </c>
      <c r="H6538" t="s">
        <v>3828</v>
      </c>
      <c r="I6538">
        <v>3</v>
      </c>
      <c r="J6538" t="s">
        <v>36</v>
      </c>
      <c r="K6538" t="s">
        <v>3833</v>
      </c>
      <c r="L6538" t="s">
        <v>4123</v>
      </c>
    </row>
    <row r="6539" spans="1:12" x14ac:dyDescent="0.35">
      <c r="A6539" t="s">
        <v>2535</v>
      </c>
      <c r="B6539" t="s">
        <v>58</v>
      </c>
      <c r="C6539" t="s">
        <v>58</v>
      </c>
      <c r="D6539" t="s">
        <v>3838</v>
      </c>
      <c r="E6539">
        <v>2</v>
      </c>
      <c r="F6539" t="s">
        <v>3879</v>
      </c>
      <c r="G6539">
        <v>4</v>
      </c>
      <c r="H6539" t="s">
        <v>3883</v>
      </c>
      <c r="I6539">
        <v>8</v>
      </c>
      <c r="J6539" t="s">
        <v>16</v>
      </c>
      <c r="K6539" t="s">
        <v>26</v>
      </c>
      <c r="L6539" t="s">
        <v>4013</v>
      </c>
    </row>
    <row r="6540" spans="1:12" x14ac:dyDescent="0.35">
      <c r="A6540" t="s">
        <v>8521</v>
      </c>
      <c r="B6540" t="s">
        <v>47</v>
      </c>
      <c r="C6540" t="s">
        <v>47</v>
      </c>
      <c r="D6540" t="s">
        <v>3834</v>
      </c>
      <c r="E6540">
        <v>5</v>
      </c>
      <c r="F6540" t="s">
        <v>3879</v>
      </c>
      <c r="G6540">
        <v>4</v>
      </c>
      <c r="H6540" t="s">
        <v>3880</v>
      </c>
      <c r="I6540">
        <v>20</v>
      </c>
      <c r="J6540" t="s">
        <v>25</v>
      </c>
      <c r="K6540" t="s">
        <v>3833</v>
      </c>
      <c r="L6540" t="s">
        <v>4188</v>
      </c>
    </row>
    <row r="6541" spans="1:12" x14ac:dyDescent="0.35">
      <c r="A6541" t="s">
        <v>2536</v>
      </c>
      <c r="B6541" t="s">
        <v>47</v>
      </c>
      <c r="C6541" t="s">
        <v>47</v>
      </c>
      <c r="D6541" t="s">
        <v>3851</v>
      </c>
      <c r="E6541">
        <v>4</v>
      </c>
      <c r="F6541" t="s">
        <v>3879</v>
      </c>
      <c r="G6541">
        <v>4</v>
      </c>
      <c r="H6541" t="s">
        <v>3874</v>
      </c>
      <c r="I6541">
        <v>16</v>
      </c>
      <c r="J6541" t="s">
        <v>16</v>
      </c>
      <c r="K6541" t="s">
        <v>26</v>
      </c>
      <c r="L6541" t="s">
        <v>3909</v>
      </c>
    </row>
    <row r="6542" spans="1:12" x14ac:dyDescent="0.35">
      <c r="A6542" t="s">
        <v>8522</v>
      </c>
      <c r="B6542" t="s">
        <v>50</v>
      </c>
      <c r="C6542" t="s">
        <v>50</v>
      </c>
      <c r="D6542" t="s">
        <v>3858</v>
      </c>
      <c r="E6542">
        <v>1</v>
      </c>
      <c r="F6542" t="s">
        <v>3828</v>
      </c>
      <c r="G6542">
        <v>3</v>
      </c>
      <c r="H6542" t="s">
        <v>3828</v>
      </c>
      <c r="I6542">
        <v>3</v>
      </c>
      <c r="J6542" t="s">
        <v>3833</v>
      </c>
      <c r="K6542" t="s">
        <v>17</v>
      </c>
      <c r="L6542" t="s">
        <v>3950</v>
      </c>
    </row>
    <row r="6543" spans="1:12" x14ac:dyDescent="0.35">
      <c r="A6543" t="s">
        <v>8523</v>
      </c>
      <c r="B6543" t="s">
        <v>47</v>
      </c>
      <c r="C6543" t="s">
        <v>47</v>
      </c>
      <c r="D6543" t="s">
        <v>3834</v>
      </c>
      <c r="E6543">
        <v>5</v>
      </c>
      <c r="F6543" t="s">
        <v>3879</v>
      </c>
      <c r="G6543">
        <v>4</v>
      </c>
      <c r="H6543" t="s">
        <v>3880</v>
      </c>
      <c r="I6543">
        <v>20</v>
      </c>
      <c r="J6543" t="s">
        <v>3833</v>
      </c>
      <c r="K6543" t="s">
        <v>26</v>
      </c>
      <c r="L6543" t="s">
        <v>4307</v>
      </c>
    </row>
    <row r="6544" spans="1:12" x14ac:dyDescent="0.35">
      <c r="A6544" t="s">
        <v>8524</v>
      </c>
      <c r="B6544" t="s">
        <v>47</v>
      </c>
      <c r="C6544" t="s">
        <v>47</v>
      </c>
      <c r="D6544" t="s">
        <v>3827</v>
      </c>
      <c r="E6544">
        <v>3</v>
      </c>
      <c r="F6544" t="s">
        <v>3879</v>
      </c>
      <c r="G6544">
        <v>4</v>
      </c>
      <c r="H6544" t="s">
        <v>3852</v>
      </c>
      <c r="I6544">
        <v>12</v>
      </c>
      <c r="J6544" t="s">
        <v>3833</v>
      </c>
      <c r="K6544" t="s">
        <v>26</v>
      </c>
      <c r="L6544" t="s">
        <v>4421</v>
      </c>
    </row>
    <row r="6545" spans="1:12" x14ac:dyDescent="0.35">
      <c r="A6545" t="s">
        <v>8525</v>
      </c>
      <c r="B6545" t="s">
        <v>47</v>
      </c>
      <c r="C6545" t="s">
        <v>47</v>
      </c>
      <c r="D6545" t="s">
        <v>3838</v>
      </c>
      <c r="E6545">
        <v>2</v>
      </c>
      <c r="F6545" t="s">
        <v>3879</v>
      </c>
      <c r="G6545">
        <v>4</v>
      </c>
      <c r="H6545" t="s">
        <v>3825</v>
      </c>
      <c r="I6545">
        <v>8</v>
      </c>
      <c r="J6545" t="s">
        <v>25</v>
      </c>
      <c r="K6545" t="s">
        <v>3830</v>
      </c>
      <c r="L6545" t="s">
        <v>4398</v>
      </c>
    </row>
    <row r="6546" spans="1:12" x14ac:dyDescent="0.35">
      <c r="A6546" t="s">
        <v>8526</v>
      </c>
      <c r="B6546" t="s">
        <v>15</v>
      </c>
      <c r="C6546" t="s">
        <v>15</v>
      </c>
      <c r="D6546" t="s">
        <v>3851</v>
      </c>
      <c r="E6546">
        <v>4</v>
      </c>
      <c r="F6546" t="s">
        <v>3842</v>
      </c>
      <c r="G6546">
        <v>2</v>
      </c>
      <c r="H6546" t="s">
        <v>3883</v>
      </c>
      <c r="I6546">
        <v>8</v>
      </c>
      <c r="J6546" t="s">
        <v>3833</v>
      </c>
      <c r="K6546" t="s">
        <v>17</v>
      </c>
      <c r="L6546" t="s">
        <v>4592</v>
      </c>
    </row>
    <row r="6547" spans="1:12" x14ac:dyDescent="0.35">
      <c r="A6547" t="s">
        <v>8527</v>
      </c>
      <c r="B6547" t="s">
        <v>47</v>
      </c>
      <c r="C6547" t="s">
        <v>47</v>
      </c>
      <c r="D6547" t="s">
        <v>3834</v>
      </c>
      <c r="E6547">
        <v>5</v>
      </c>
      <c r="F6547" t="s">
        <v>3879</v>
      </c>
      <c r="G6547">
        <v>4</v>
      </c>
      <c r="H6547" t="s">
        <v>3880</v>
      </c>
      <c r="I6547">
        <v>20</v>
      </c>
      <c r="J6547" t="s">
        <v>25</v>
      </c>
      <c r="K6547" t="s">
        <v>3833</v>
      </c>
      <c r="L6547" t="s">
        <v>5078</v>
      </c>
    </row>
    <row r="6548" spans="1:12" x14ac:dyDescent="0.35">
      <c r="A6548" t="s">
        <v>8528</v>
      </c>
      <c r="B6548" t="s">
        <v>47</v>
      </c>
      <c r="C6548" t="s">
        <v>47</v>
      </c>
      <c r="D6548" t="s">
        <v>3827</v>
      </c>
      <c r="E6548">
        <v>3</v>
      </c>
      <c r="F6548" t="s">
        <v>3879</v>
      </c>
      <c r="G6548">
        <v>4</v>
      </c>
      <c r="H6548" t="s">
        <v>3852</v>
      </c>
      <c r="I6548">
        <v>12</v>
      </c>
      <c r="J6548" t="s">
        <v>3833</v>
      </c>
      <c r="K6548" t="s">
        <v>26</v>
      </c>
      <c r="L6548" t="s">
        <v>4433</v>
      </c>
    </row>
    <row r="6549" spans="1:12" x14ac:dyDescent="0.35">
      <c r="A6549" t="s">
        <v>2537</v>
      </c>
      <c r="B6549" t="s">
        <v>47</v>
      </c>
      <c r="C6549" t="s">
        <v>47</v>
      </c>
      <c r="D6549" t="s">
        <v>3838</v>
      </c>
      <c r="E6549">
        <v>2</v>
      </c>
      <c r="F6549" t="s">
        <v>3879</v>
      </c>
      <c r="G6549">
        <v>4</v>
      </c>
      <c r="H6549" t="s">
        <v>3883</v>
      </c>
      <c r="I6549">
        <v>8</v>
      </c>
      <c r="J6549" t="s">
        <v>36</v>
      </c>
      <c r="K6549" t="s">
        <v>26</v>
      </c>
      <c r="L6549" t="s">
        <v>4296</v>
      </c>
    </row>
    <row r="6550" spans="1:12" x14ac:dyDescent="0.35">
      <c r="A6550" t="s">
        <v>8529</v>
      </c>
      <c r="B6550" t="s">
        <v>15</v>
      </c>
      <c r="C6550" t="s">
        <v>15</v>
      </c>
      <c r="D6550" t="s">
        <v>3827</v>
      </c>
      <c r="E6550">
        <v>3</v>
      </c>
      <c r="F6550" t="s">
        <v>3842</v>
      </c>
      <c r="G6550">
        <v>2</v>
      </c>
      <c r="H6550" t="s">
        <v>3902</v>
      </c>
      <c r="I6550">
        <v>6</v>
      </c>
      <c r="J6550" t="s">
        <v>3833</v>
      </c>
      <c r="K6550" t="s">
        <v>17</v>
      </c>
      <c r="L6550" t="s">
        <v>3830</v>
      </c>
    </row>
    <row r="6551" spans="1:12" x14ac:dyDescent="0.35">
      <c r="A6551" t="s">
        <v>8530</v>
      </c>
      <c r="B6551" t="s">
        <v>47</v>
      </c>
      <c r="C6551" t="s">
        <v>47</v>
      </c>
      <c r="D6551" t="s">
        <v>3834</v>
      </c>
      <c r="E6551">
        <v>5</v>
      </c>
      <c r="F6551" t="s">
        <v>3879</v>
      </c>
      <c r="G6551">
        <v>4</v>
      </c>
      <c r="H6551" t="s">
        <v>3880</v>
      </c>
      <c r="I6551">
        <v>20</v>
      </c>
      <c r="J6551" t="s">
        <v>3833</v>
      </c>
      <c r="K6551" t="s">
        <v>26</v>
      </c>
      <c r="L6551" t="s">
        <v>4701</v>
      </c>
    </row>
    <row r="6552" spans="1:12" x14ac:dyDescent="0.35">
      <c r="A6552" t="s">
        <v>2538</v>
      </c>
      <c r="B6552" t="s">
        <v>47</v>
      </c>
      <c r="C6552" t="s">
        <v>47</v>
      </c>
      <c r="D6552" t="s">
        <v>3838</v>
      </c>
      <c r="E6552">
        <v>2</v>
      </c>
      <c r="F6552" t="s">
        <v>3825</v>
      </c>
      <c r="G6552">
        <v>4</v>
      </c>
      <c r="H6552" t="s">
        <v>3883</v>
      </c>
      <c r="I6552">
        <v>8</v>
      </c>
      <c r="J6552" t="s">
        <v>16</v>
      </c>
      <c r="K6552" t="s">
        <v>26</v>
      </c>
      <c r="L6552" t="s">
        <v>4089</v>
      </c>
    </row>
    <row r="6553" spans="1:12" x14ac:dyDescent="0.35">
      <c r="A6553" t="s">
        <v>8531</v>
      </c>
      <c r="B6553" t="s">
        <v>58</v>
      </c>
      <c r="C6553" t="s">
        <v>58</v>
      </c>
      <c r="D6553" t="s">
        <v>3858</v>
      </c>
      <c r="E6553">
        <v>1</v>
      </c>
      <c r="F6553" t="s">
        <v>3879</v>
      </c>
      <c r="G6553">
        <v>4</v>
      </c>
      <c r="H6553" t="s">
        <v>3879</v>
      </c>
      <c r="I6553">
        <v>4</v>
      </c>
      <c r="J6553" t="s">
        <v>16</v>
      </c>
      <c r="K6553" t="s">
        <v>3833</v>
      </c>
      <c r="L6553" t="s">
        <v>3917</v>
      </c>
    </row>
    <row r="6554" spans="1:12" x14ac:dyDescent="0.35">
      <c r="A6554" t="s">
        <v>8532</v>
      </c>
      <c r="B6554" t="s">
        <v>31</v>
      </c>
      <c r="C6554" t="s">
        <v>31</v>
      </c>
      <c r="D6554" t="s">
        <v>3827</v>
      </c>
      <c r="E6554">
        <v>3</v>
      </c>
      <c r="F6554" t="s">
        <v>3846</v>
      </c>
      <c r="G6554">
        <v>1</v>
      </c>
      <c r="H6554" t="s">
        <v>3828</v>
      </c>
      <c r="I6554">
        <v>3</v>
      </c>
      <c r="J6554" t="s">
        <v>36</v>
      </c>
      <c r="K6554" t="s">
        <v>3833</v>
      </c>
      <c r="L6554" t="s">
        <v>4106</v>
      </c>
    </row>
    <row r="6555" spans="1:12" x14ac:dyDescent="0.35">
      <c r="A6555" t="s">
        <v>8533</v>
      </c>
      <c r="B6555" t="s">
        <v>84</v>
      </c>
      <c r="C6555" t="s">
        <v>84</v>
      </c>
      <c r="D6555" t="s">
        <v>3838</v>
      </c>
      <c r="E6555">
        <v>2</v>
      </c>
      <c r="F6555" t="s">
        <v>3839</v>
      </c>
      <c r="G6555">
        <v>1.5</v>
      </c>
      <c r="H6555" t="s">
        <v>3828</v>
      </c>
      <c r="I6555">
        <v>3</v>
      </c>
      <c r="J6555" t="s">
        <v>36</v>
      </c>
      <c r="K6555" t="s">
        <v>3833</v>
      </c>
      <c r="L6555" t="s">
        <v>4375</v>
      </c>
    </row>
    <row r="6556" spans="1:12" x14ac:dyDescent="0.35">
      <c r="A6556" t="s">
        <v>8534</v>
      </c>
      <c r="B6556" t="s">
        <v>84</v>
      </c>
      <c r="C6556" t="s">
        <v>84</v>
      </c>
      <c r="D6556" t="s">
        <v>3858</v>
      </c>
      <c r="E6556">
        <v>1</v>
      </c>
      <c r="F6556" t="s">
        <v>3839</v>
      </c>
      <c r="G6556">
        <v>1.5</v>
      </c>
      <c r="H6556" t="s">
        <v>3839</v>
      </c>
      <c r="I6556">
        <v>1.5</v>
      </c>
      <c r="J6556" t="s">
        <v>16</v>
      </c>
      <c r="K6556" t="s">
        <v>3833</v>
      </c>
      <c r="L6556" t="s">
        <v>3989</v>
      </c>
    </row>
    <row r="6557" spans="1:12" x14ac:dyDescent="0.35">
      <c r="A6557" t="s">
        <v>2539</v>
      </c>
      <c r="B6557" t="s">
        <v>15</v>
      </c>
      <c r="C6557" t="s">
        <v>15</v>
      </c>
      <c r="D6557" t="s">
        <v>3858</v>
      </c>
      <c r="E6557">
        <v>1</v>
      </c>
      <c r="F6557" t="s">
        <v>3842</v>
      </c>
      <c r="G6557">
        <v>2</v>
      </c>
      <c r="H6557" t="s">
        <v>3842</v>
      </c>
      <c r="I6557">
        <v>2</v>
      </c>
      <c r="J6557" t="s">
        <v>36</v>
      </c>
      <c r="K6557" t="s">
        <v>17</v>
      </c>
      <c r="L6557" t="s">
        <v>4307</v>
      </c>
    </row>
    <row r="6558" spans="1:12" x14ac:dyDescent="0.35">
      <c r="A6558" t="s">
        <v>2540</v>
      </c>
      <c r="B6558" t="s">
        <v>47</v>
      </c>
      <c r="C6558" t="s">
        <v>47</v>
      </c>
      <c r="D6558" t="s">
        <v>3827</v>
      </c>
      <c r="E6558">
        <v>3</v>
      </c>
      <c r="F6558" t="s">
        <v>3879</v>
      </c>
      <c r="G6558">
        <v>4</v>
      </c>
      <c r="H6558" t="s">
        <v>3852</v>
      </c>
      <c r="I6558">
        <v>12</v>
      </c>
      <c r="J6558" t="s">
        <v>16</v>
      </c>
      <c r="K6558" t="s">
        <v>26</v>
      </c>
      <c r="L6558" t="s">
        <v>4280</v>
      </c>
    </row>
    <row r="6559" spans="1:12" x14ac:dyDescent="0.35">
      <c r="A6559" t="s">
        <v>8535</v>
      </c>
      <c r="B6559" t="s">
        <v>84</v>
      </c>
      <c r="C6559" t="s">
        <v>84</v>
      </c>
      <c r="D6559" t="s">
        <v>3838</v>
      </c>
      <c r="E6559">
        <v>2</v>
      </c>
      <c r="F6559" t="s">
        <v>3839</v>
      </c>
      <c r="G6559">
        <v>1.5</v>
      </c>
      <c r="H6559" t="s">
        <v>3828</v>
      </c>
      <c r="I6559">
        <v>3</v>
      </c>
      <c r="J6559" t="s">
        <v>3833</v>
      </c>
      <c r="K6559" t="s">
        <v>26</v>
      </c>
      <c r="L6559" t="s">
        <v>3946</v>
      </c>
    </row>
    <row r="6560" spans="1:12" x14ac:dyDescent="0.35">
      <c r="A6560" t="s">
        <v>8536</v>
      </c>
      <c r="B6560" t="s">
        <v>42</v>
      </c>
      <c r="C6560" t="s">
        <v>42</v>
      </c>
      <c r="D6560" t="s">
        <v>3851</v>
      </c>
      <c r="E6560">
        <v>4</v>
      </c>
      <c r="F6560" t="s">
        <v>3849</v>
      </c>
      <c r="G6560">
        <v>5</v>
      </c>
      <c r="H6560" t="s">
        <v>3880</v>
      </c>
      <c r="I6560">
        <v>20</v>
      </c>
      <c r="J6560" t="s">
        <v>3833</v>
      </c>
      <c r="K6560" t="s">
        <v>26</v>
      </c>
      <c r="L6560" t="s">
        <v>4100</v>
      </c>
    </row>
    <row r="6561" spans="1:12" x14ac:dyDescent="0.35">
      <c r="A6561" t="s">
        <v>2541</v>
      </c>
      <c r="B6561" t="s">
        <v>31</v>
      </c>
      <c r="C6561" t="s">
        <v>31</v>
      </c>
      <c r="D6561" t="s">
        <v>3838</v>
      </c>
      <c r="E6561">
        <v>2</v>
      </c>
      <c r="F6561" t="s">
        <v>3846</v>
      </c>
      <c r="G6561">
        <v>1</v>
      </c>
      <c r="H6561" t="s">
        <v>3842</v>
      </c>
      <c r="I6561">
        <v>2</v>
      </c>
      <c r="J6561" t="s">
        <v>36</v>
      </c>
      <c r="K6561" t="s">
        <v>17</v>
      </c>
      <c r="L6561" t="s">
        <v>4070</v>
      </c>
    </row>
    <row r="6562" spans="1:12" x14ac:dyDescent="0.35">
      <c r="A6562" t="s">
        <v>8537</v>
      </c>
      <c r="B6562" t="s">
        <v>47</v>
      </c>
      <c r="C6562" t="s">
        <v>47</v>
      </c>
      <c r="D6562" t="s">
        <v>3851</v>
      </c>
      <c r="E6562">
        <v>4</v>
      </c>
      <c r="F6562" t="s">
        <v>3833</v>
      </c>
      <c r="G6562">
        <v>4</v>
      </c>
      <c r="H6562" t="s">
        <v>3874</v>
      </c>
      <c r="I6562">
        <v>16</v>
      </c>
      <c r="J6562" t="s">
        <v>36</v>
      </c>
      <c r="K6562" t="s">
        <v>3833</v>
      </c>
      <c r="L6562" t="s">
        <v>4691</v>
      </c>
    </row>
    <row r="6563" spans="1:12" x14ac:dyDescent="0.35">
      <c r="A6563" t="s">
        <v>2542</v>
      </c>
      <c r="B6563" t="s">
        <v>15</v>
      </c>
      <c r="C6563" t="s">
        <v>15</v>
      </c>
      <c r="D6563" t="s">
        <v>3858</v>
      </c>
      <c r="E6563">
        <v>1</v>
      </c>
      <c r="F6563" t="s">
        <v>3842</v>
      </c>
      <c r="G6563">
        <v>2</v>
      </c>
      <c r="H6563" t="s">
        <v>3842</v>
      </c>
      <c r="I6563">
        <v>2</v>
      </c>
      <c r="J6563" t="s">
        <v>16</v>
      </c>
      <c r="K6563" t="s">
        <v>26</v>
      </c>
      <c r="L6563" t="s">
        <v>4324</v>
      </c>
    </row>
    <row r="6564" spans="1:12" x14ac:dyDescent="0.35">
      <c r="A6564" t="s">
        <v>8538</v>
      </c>
      <c r="B6564" t="s">
        <v>58</v>
      </c>
      <c r="C6564" t="s">
        <v>58</v>
      </c>
      <c r="D6564" t="s">
        <v>3838</v>
      </c>
      <c r="E6564">
        <v>2</v>
      </c>
      <c r="F6564" t="s">
        <v>3879</v>
      </c>
      <c r="G6564">
        <v>4</v>
      </c>
      <c r="H6564" t="s">
        <v>3883</v>
      </c>
      <c r="I6564">
        <v>8</v>
      </c>
      <c r="J6564" t="s">
        <v>3830</v>
      </c>
      <c r="K6564" t="s">
        <v>3833</v>
      </c>
      <c r="L6564" t="s">
        <v>4352</v>
      </c>
    </row>
    <row r="6565" spans="1:12" x14ac:dyDescent="0.35">
      <c r="A6565" t="s">
        <v>8539</v>
      </c>
      <c r="B6565" t="s">
        <v>84</v>
      </c>
      <c r="C6565" t="s">
        <v>84</v>
      </c>
      <c r="D6565" t="s">
        <v>3825</v>
      </c>
      <c r="E6565">
        <v>3</v>
      </c>
      <c r="F6565" t="s">
        <v>3839</v>
      </c>
      <c r="G6565">
        <v>1.5</v>
      </c>
      <c r="H6565" t="s">
        <v>4060</v>
      </c>
      <c r="I6565">
        <v>4.5</v>
      </c>
      <c r="J6565" t="s">
        <v>3833</v>
      </c>
      <c r="K6565" t="s">
        <v>17</v>
      </c>
      <c r="L6565" t="s">
        <v>5035</v>
      </c>
    </row>
    <row r="6566" spans="1:12" x14ac:dyDescent="0.35">
      <c r="A6566" t="s">
        <v>8540</v>
      </c>
      <c r="B6566" t="s">
        <v>42</v>
      </c>
      <c r="C6566" t="s">
        <v>42</v>
      </c>
      <c r="D6566" t="s">
        <v>3834</v>
      </c>
      <c r="E6566">
        <v>5</v>
      </c>
      <c r="F6566" t="s">
        <v>3849</v>
      </c>
      <c r="G6566">
        <v>5</v>
      </c>
      <c r="H6566" t="s">
        <v>3855</v>
      </c>
      <c r="I6566">
        <v>25</v>
      </c>
      <c r="J6566" t="s">
        <v>3833</v>
      </c>
      <c r="K6566" t="s">
        <v>17</v>
      </c>
      <c r="L6566" t="s">
        <v>5175</v>
      </c>
    </row>
    <row r="6567" spans="1:12" x14ac:dyDescent="0.35">
      <c r="A6567" t="s">
        <v>2543</v>
      </c>
      <c r="B6567" t="s">
        <v>47</v>
      </c>
      <c r="C6567" t="s">
        <v>47</v>
      </c>
      <c r="D6567" t="s">
        <v>3830</v>
      </c>
      <c r="E6567">
        <v>5</v>
      </c>
      <c r="F6567" t="s">
        <v>3879</v>
      </c>
      <c r="G6567">
        <v>4</v>
      </c>
      <c r="H6567" t="s">
        <v>3880</v>
      </c>
      <c r="I6567">
        <v>20</v>
      </c>
      <c r="J6567" t="s">
        <v>16</v>
      </c>
      <c r="K6567" t="s">
        <v>17</v>
      </c>
      <c r="L6567" t="s">
        <v>4067</v>
      </c>
    </row>
    <row r="6568" spans="1:12" x14ac:dyDescent="0.35">
      <c r="A6568" t="s">
        <v>8541</v>
      </c>
      <c r="B6568" t="s">
        <v>58</v>
      </c>
      <c r="C6568" t="s">
        <v>58</v>
      </c>
      <c r="D6568" t="s">
        <v>3858</v>
      </c>
      <c r="E6568">
        <v>1</v>
      </c>
      <c r="F6568" t="s">
        <v>3879</v>
      </c>
      <c r="G6568">
        <v>4</v>
      </c>
      <c r="H6568" t="s">
        <v>3879</v>
      </c>
      <c r="I6568">
        <v>4</v>
      </c>
      <c r="J6568" t="s">
        <v>3833</v>
      </c>
      <c r="K6568" t="s">
        <v>26</v>
      </c>
      <c r="L6568" t="s">
        <v>5476</v>
      </c>
    </row>
    <row r="6569" spans="1:12" x14ac:dyDescent="0.35">
      <c r="A6569" t="s">
        <v>2544</v>
      </c>
      <c r="B6569" t="s">
        <v>15</v>
      </c>
      <c r="C6569" t="s">
        <v>15</v>
      </c>
      <c r="D6569" t="s">
        <v>3858</v>
      </c>
      <c r="E6569">
        <v>1</v>
      </c>
      <c r="F6569" t="s">
        <v>3842</v>
      </c>
      <c r="G6569">
        <v>2</v>
      </c>
      <c r="H6569" t="s">
        <v>3842</v>
      </c>
      <c r="I6569">
        <v>2</v>
      </c>
      <c r="J6569" t="s">
        <v>16</v>
      </c>
      <c r="K6569" t="s">
        <v>17</v>
      </c>
      <c r="L6569" t="s">
        <v>4704</v>
      </c>
    </row>
    <row r="6570" spans="1:12" x14ac:dyDescent="0.35">
      <c r="A6570" t="s">
        <v>2545</v>
      </c>
      <c r="B6570" t="s">
        <v>58</v>
      </c>
      <c r="C6570" t="s">
        <v>58</v>
      </c>
      <c r="D6570" t="s">
        <v>3858</v>
      </c>
      <c r="E6570">
        <v>1</v>
      </c>
      <c r="F6570" t="s">
        <v>3879</v>
      </c>
      <c r="G6570">
        <v>4</v>
      </c>
      <c r="H6570" t="s">
        <v>3879</v>
      </c>
      <c r="I6570">
        <v>4</v>
      </c>
      <c r="J6570" t="s">
        <v>25</v>
      </c>
      <c r="K6570" t="s">
        <v>26</v>
      </c>
      <c r="L6570" t="s">
        <v>4524</v>
      </c>
    </row>
    <row r="6571" spans="1:12" x14ac:dyDescent="0.35">
      <c r="A6571" t="s">
        <v>2546</v>
      </c>
      <c r="B6571" t="s">
        <v>31</v>
      </c>
      <c r="C6571" t="s">
        <v>31</v>
      </c>
      <c r="D6571" t="s">
        <v>3838</v>
      </c>
      <c r="E6571">
        <v>2</v>
      </c>
      <c r="F6571" t="s">
        <v>3833</v>
      </c>
      <c r="G6571">
        <v>1</v>
      </c>
      <c r="H6571" t="s">
        <v>3842</v>
      </c>
      <c r="I6571">
        <v>2</v>
      </c>
      <c r="J6571" t="s">
        <v>36</v>
      </c>
      <c r="K6571" t="s">
        <v>26</v>
      </c>
      <c r="L6571" t="s">
        <v>4089</v>
      </c>
    </row>
    <row r="6572" spans="1:12" x14ac:dyDescent="0.35">
      <c r="A6572" t="s">
        <v>2547</v>
      </c>
      <c r="B6572" t="s">
        <v>84</v>
      </c>
      <c r="C6572" t="s">
        <v>84</v>
      </c>
      <c r="D6572" t="s">
        <v>3858</v>
      </c>
      <c r="E6572">
        <v>1</v>
      </c>
      <c r="F6572" t="s">
        <v>3839</v>
      </c>
      <c r="G6572">
        <v>1.5</v>
      </c>
      <c r="H6572" t="s">
        <v>3839</v>
      </c>
      <c r="I6572">
        <v>1.5</v>
      </c>
      <c r="J6572" t="s">
        <v>36</v>
      </c>
      <c r="K6572" t="s">
        <v>17</v>
      </c>
      <c r="L6572" t="s">
        <v>4592</v>
      </c>
    </row>
    <row r="6573" spans="1:12" x14ac:dyDescent="0.35">
      <c r="A6573" t="s">
        <v>2548</v>
      </c>
      <c r="B6573" t="s">
        <v>31</v>
      </c>
      <c r="C6573" t="s">
        <v>31</v>
      </c>
      <c r="D6573" t="s">
        <v>3838</v>
      </c>
      <c r="E6573">
        <v>2</v>
      </c>
      <c r="F6573" t="s">
        <v>3846</v>
      </c>
      <c r="G6573">
        <v>1</v>
      </c>
      <c r="H6573" t="s">
        <v>3842</v>
      </c>
      <c r="I6573">
        <v>2</v>
      </c>
      <c r="J6573" t="s">
        <v>16</v>
      </c>
      <c r="K6573" t="s">
        <v>17</v>
      </c>
      <c r="L6573" t="s">
        <v>4696</v>
      </c>
    </row>
    <row r="6574" spans="1:12" x14ac:dyDescent="0.35">
      <c r="A6574" t="s">
        <v>8542</v>
      </c>
      <c r="B6574" t="s">
        <v>31</v>
      </c>
      <c r="C6574" t="s">
        <v>31</v>
      </c>
      <c r="D6574" t="s">
        <v>3838</v>
      </c>
      <c r="E6574">
        <v>2</v>
      </c>
      <c r="F6574" t="s">
        <v>3846</v>
      </c>
      <c r="G6574">
        <v>1</v>
      </c>
      <c r="H6574" t="s">
        <v>3842</v>
      </c>
      <c r="I6574">
        <v>2</v>
      </c>
      <c r="J6574" t="s">
        <v>3833</v>
      </c>
      <c r="K6574" t="s">
        <v>17</v>
      </c>
      <c r="L6574" t="s">
        <v>5258</v>
      </c>
    </row>
    <row r="6575" spans="1:12" x14ac:dyDescent="0.35">
      <c r="A6575" t="s">
        <v>8543</v>
      </c>
      <c r="B6575" t="s">
        <v>15</v>
      </c>
      <c r="C6575" t="s">
        <v>15</v>
      </c>
      <c r="D6575" t="s">
        <v>3851</v>
      </c>
      <c r="E6575">
        <v>4</v>
      </c>
      <c r="F6575" t="s">
        <v>3842</v>
      </c>
      <c r="G6575">
        <v>2</v>
      </c>
      <c r="H6575" t="s">
        <v>3883</v>
      </c>
      <c r="I6575">
        <v>8</v>
      </c>
      <c r="J6575" t="s">
        <v>3833</v>
      </c>
      <c r="K6575" t="s">
        <v>17</v>
      </c>
      <c r="L6575" t="s">
        <v>4321</v>
      </c>
    </row>
    <row r="6576" spans="1:12" x14ac:dyDescent="0.35">
      <c r="A6576" t="s">
        <v>4673</v>
      </c>
      <c r="B6576" t="s">
        <v>3833</v>
      </c>
      <c r="C6576" t="s">
        <v>31</v>
      </c>
      <c r="D6576" t="s">
        <v>3838</v>
      </c>
      <c r="E6576">
        <v>2</v>
      </c>
      <c r="F6576" t="s">
        <v>3846</v>
      </c>
      <c r="G6576">
        <v>1</v>
      </c>
      <c r="H6576" t="s">
        <v>3842</v>
      </c>
      <c r="I6576">
        <v>2</v>
      </c>
      <c r="J6576" t="s">
        <v>3825</v>
      </c>
      <c r="K6576" t="s">
        <v>3830</v>
      </c>
      <c r="L6576" t="s">
        <v>4633</v>
      </c>
    </row>
    <row r="6577" spans="1:12" x14ac:dyDescent="0.35">
      <c r="A6577" t="s">
        <v>8544</v>
      </c>
      <c r="B6577" t="s">
        <v>50</v>
      </c>
      <c r="C6577" t="s">
        <v>50</v>
      </c>
      <c r="D6577" t="s">
        <v>3827</v>
      </c>
      <c r="E6577">
        <v>3</v>
      </c>
      <c r="F6577" t="s">
        <v>3830</v>
      </c>
      <c r="G6577">
        <v>3</v>
      </c>
      <c r="H6577" t="s">
        <v>3829</v>
      </c>
      <c r="I6577">
        <v>9</v>
      </c>
      <c r="J6577" t="s">
        <v>36</v>
      </c>
      <c r="K6577" t="s">
        <v>3825</v>
      </c>
      <c r="L6577" t="s">
        <v>4654</v>
      </c>
    </row>
    <row r="6578" spans="1:12" x14ac:dyDescent="0.35">
      <c r="A6578" t="s">
        <v>2549</v>
      </c>
      <c r="B6578" t="s">
        <v>42</v>
      </c>
      <c r="C6578" t="s">
        <v>42</v>
      </c>
      <c r="D6578" t="s">
        <v>3838</v>
      </c>
      <c r="E6578">
        <v>2</v>
      </c>
      <c r="F6578" t="s">
        <v>3849</v>
      </c>
      <c r="G6578">
        <v>5</v>
      </c>
      <c r="H6578" t="s">
        <v>3843</v>
      </c>
      <c r="I6578">
        <v>10</v>
      </c>
      <c r="J6578" t="s">
        <v>36</v>
      </c>
      <c r="K6578" t="s">
        <v>26</v>
      </c>
      <c r="L6578" t="s">
        <v>4471</v>
      </c>
    </row>
    <row r="6579" spans="1:12" x14ac:dyDescent="0.35">
      <c r="A6579" t="s">
        <v>8545</v>
      </c>
      <c r="B6579" t="s">
        <v>42</v>
      </c>
      <c r="C6579" t="s">
        <v>42</v>
      </c>
      <c r="D6579" t="s">
        <v>3827</v>
      </c>
      <c r="E6579">
        <v>3</v>
      </c>
      <c r="F6579" t="s">
        <v>3830</v>
      </c>
      <c r="G6579">
        <v>5</v>
      </c>
      <c r="H6579" t="s">
        <v>3835</v>
      </c>
      <c r="I6579">
        <v>15</v>
      </c>
      <c r="J6579" t="s">
        <v>3833</v>
      </c>
      <c r="K6579" t="s">
        <v>3833</v>
      </c>
      <c r="L6579" t="s">
        <v>4433</v>
      </c>
    </row>
    <row r="6580" spans="1:12" x14ac:dyDescent="0.35">
      <c r="A6580" t="s">
        <v>8546</v>
      </c>
      <c r="B6580" t="s">
        <v>84</v>
      </c>
      <c r="C6580" t="s">
        <v>84</v>
      </c>
      <c r="D6580" t="s">
        <v>3851</v>
      </c>
      <c r="E6580">
        <v>4</v>
      </c>
      <c r="F6580" t="s">
        <v>3839</v>
      </c>
      <c r="G6580">
        <v>1.5</v>
      </c>
      <c r="H6580" t="s">
        <v>3902</v>
      </c>
      <c r="I6580">
        <v>6</v>
      </c>
      <c r="J6580" t="s">
        <v>36</v>
      </c>
      <c r="K6580" t="s">
        <v>3830</v>
      </c>
      <c r="L6580" t="s">
        <v>3997</v>
      </c>
    </row>
    <row r="6581" spans="1:12" x14ac:dyDescent="0.35">
      <c r="A6581" t="s">
        <v>2550</v>
      </c>
      <c r="B6581" t="s">
        <v>3830</v>
      </c>
      <c r="C6581" t="s">
        <v>15</v>
      </c>
      <c r="D6581" t="s">
        <v>3827</v>
      </c>
      <c r="E6581">
        <v>3</v>
      </c>
      <c r="F6581" t="s">
        <v>3842</v>
      </c>
      <c r="G6581">
        <v>2</v>
      </c>
      <c r="H6581" t="s">
        <v>3902</v>
      </c>
      <c r="I6581">
        <v>6</v>
      </c>
      <c r="J6581" t="s">
        <v>36</v>
      </c>
      <c r="K6581" t="s">
        <v>26</v>
      </c>
      <c r="L6581" t="s">
        <v>4674</v>
      </c>
    </row>
    <row r="6582" spans="1:12" x14ac:dyDescent="0.35">
      <c r="A6582" t="s">
        <v>2551</v>
      </c>
      <c r="B6582" t="s">
        <v>3825</v>
      </c>
      <c r="C6582" t="s">
        <v>42</v>
      </c>
      <c r="D6582" t="s">
        <v>3827</v>
      </c>
      <c r="E6582">
        <v>3</v>
      </c>
      <c r="F6582" t="s">
        <v>3849</v>
      </c>
      <c r="G6582">
        <v>5</v>
      </c>
      <c r="H6582" t="s">
        <v>3835</v>
      </c>
      <c r="I6582">
        <v>15</v>
      </c>
      <c r="J6582" t="s">
        <v>16</v>
      </c>
      <c r="K6582" t="s">
        <v>26</v>
      </c>
      <c r="L6582" t="s">
        <v>3907</v>
      </c>
    </row>
    <row r="6583" spans="1:12" x14ac:dyDescent="0.35">
      <c r="A6583" t="s">
        <v>2552</v>
      </c>
      <c r="B6583" t="s">
        <v>47</v>
      </c>
      <c r="C6583" t="s">
        <v>47</v>
      </c>
      <c r="D6583" t="s">
        <v>3858</v>
      </c>
      <c r="E6583">
        <v>1</v>
      </c>
      <c r="F6583" t="s">
        <v>3879</v>
      </c>
      <c r="G6583">
        <v>4</v>
      </c>
      <c r="H6583" t="s">
        <v>3879</v>
      </c>
      <c r="I6583">
        <v>4</v>
      </c>
      <c r="J6583" t="s">
        <v>36</v>
      </c>
      <c r="K6583" t="s">
        <v>26</v>
      </c>
      <c r="L6583" t="s">
        <v>4658</v>
      </c>
    </row>
    <row r="6584" spans="1:12" x14ac:dyDescent="0.35">
      <c r="A6584" t="s">
        <v>8547</v>
      </c>
      <c r="B6584" t="s">
        <v>42</v>
      </c>
      <c r="C6584" t="s">
        <v>42</v>
      </c>
      <c r="D6584" t="s">
        <v>3838</v>
      </c>
      <c r="E6584">
        <v>2</v>
      </c>
      <c r="F6584" t="s">
        <v>3849</v>
      </c>
      <c r="G6584">
        <v>5</v>
      </c>
      <c r="H6584" t="s">
        <v>3843</v>
      </c>
      <c r="I6584">
        <v>10</v>
      </c>
      <c r="J6584" t="s">
        <v>25</v>
      </c>
      <c r="K6584" t="s">
        <v>3833</v>
      </c>
      <c r="L6584" t="s">
        <v>4754</v>
      </c>
    </row>
    <row r="6585" spans="1:12" x14ac:dyDescent="0.35">
      <c r="A6585" t="s">
        <v>2553</v>
      </c>
      <c r="B6585" t="s">
        <v>15</v>
      </c>
      <c r="C6585" t="s">
        <v>15</v>
      </c>
      <c r="D6585" t="s">
        <v>3851</v>
      </c>
      <c r="E6585">
        <v>4</v>
      </c>
      <c r="F6585" t="s">
        <v>3842</v>
      </c>
      <c r="G6585">
        <v>2</v>
      </c>
      <c r="H6585" t="s">
        <v>3883</v>
      </c>
      <c r="I6585">
        <v>8</v>
      </c>
      <c r="J6585" t="s">
        <v>36</v>
      </c>
      <c r="K6585" t="s">
        <v>26</v>
      </c>
      <c r="L6585" t="s">
        <v>4229</v>
      </c>
    </row>
    <row r="6586" spans="1:12" x14ac:dyDescent="0.35">
      <c r="A6586" t="s">
        <v>8548</v>
      </c>
      <c r="B6586" t="s">
        <v>58</v>
      </c>
      <c r="C6586" t="s">
        <v>58</v>
      </c>
      <c r="D6586" t="s">
        <v>3851</v>
      </c>
      <c r="E6586">
        <v>4</v>
      </c>
      <c r="F6586" t="s">
        <v>3879</v>
      </c>
      <c r="G6586">
        <v>4</v>
      </c>
      <c r="H6586" t="s">
        <v>3874</v>
      </c>
      <c r="I6586">
        <v>16</v>
      </c>
      <c r="J6586" t="s">
        <v>3833</v>
      </c>
      <c r="K6586" t="s">
        <v>26</v>
      </c>
      <c r="L6586" t="s">
        <v>3983</v>
      </c>
    </row>
    <row r="6587" spans="1:12" x14ac:dyDescent="0.35">
      <c r="A6587" t="s">
        <v>2554</v>
      </c>
      <c r="B6587" t="s">
        <v>50</v>
      </c>
      <c r="C6587" t="s">
        <v>50</v>
      </c>
      <c r="D6587" t="s">
        <v>3834</v>
      </c>
      <c r="E6587">
        <v>5</v>
      </c>
      <c r="F6587" t="s">
        <v>3828</v>
      </c>
      <c r="G6587">
        <v>3</v>
      </c>
      <c r="H6587" t="s">
        <v>3835</v>
      </c>
      <c r="I6587">
        <v>15</v>
      </c>
      <c r="J6587" t="s">
        <v>16</v>
      </c>
      <c r="K6587" t="s">
        <v>26</v>
      </c>
      <c r="L6587" t="s">
        <v>4183</v>
      </c>
    </row>
    <row r="6588" spans="1:12" x14ac:dyDescent="0.35">
      <c r="A6588" t="s">
        <v>2555</v>
      </c>
      <c r="B6588" t="s">
        <v>15</v>
      </c>
      <c r="C6588" t="s">
        <v>15</v>
      </c>
      <c r="D6588" t="s">
        <v>3858</v>
      </c>
      <c r="E6588">
        <v>1</v>
      </c>
      <c r="F6588" t="s">
        <v>3842</v>
      </c>
      <c r="G6588">
        <v>2</v>
      </c>
      <c r="H6588" t="s">
        <v>3842</v>
      </c>
      <c r="I6588">
        <v>2</v>
      </c>
      <c r="J6588" t="s">
        <v>16</v>
      </c>
      <c r="K6588" t="s">
        <v>26</v>
      </c>
      <c r="L6588" t="s">
        <v>3963</v>
      </c>
    </row>
    <row r="6589" spans="1:12" x14ac:dyDescent="0.35">
      <c r="A6589" t="s">
        <v>2556</v>
      </c>
      <c r="B6589" t="s">
        <v>50</v>
      </c>
      <c r="C6589" t="s">
        <v>50</v>
      </c>
      <c r="D6589" t="s">
        <v>3834</v>
      </c>
      <c r="E6589">
        <v>5</v>
      </c>
      <c r="F6589" t="s">
        <v>3828</v>
      </c>
      <c r="G6589">
        <v>3</v>
      </c>
      <c r="H6589" t="s">
        <v>3835</v>
      </c>
      <c r="I6589">
        <v>15</v>
      </c>
      <c r="J6589" t="s">
        <v>25</v>
      </c>
      <c r="K6589" t="s">
        <v>17</v>
      </c>
      <c r="L6589" t="s">
        <v>4022</v>
      </c>
    </row>
    <row r="6590" spans="1:12" x14ac:dyDescent="0.35">
      <c r="A6590" t="s">
        <v>8549</v>
      </c>
      <c r="B6590" t="s">
        <v>50</v>
      </c>
      <c r="C6590" t="s">
        <v>50</v>
      </c>
      <c r="D6590" t="s">
        <v>3825</v>
      </c>
      <c r="E6590">
        <v>5</v>
      </c>
      <c r="F6590" t="s">
        <v>3828</v>
      </c>
      <c r="G6590">
        <v>3</v>
      </c>
      <c r="H6590" t="s">
        <v>3835</v>
      </c>
      <c r="I6590">
        <v>15</v>
      </c>
      <c r="J6590" t="s">
        <v>3833</v>
      </c>
      <c r="K6590" t="s">
        <v>17</v>
      </c>
      <c r="L6590" t="s">
        <v>4316</v>
      </c>
    </row>
    <row r="6591" spans="1:12" x14ac:dyDescent="0.35">
      <c r="A6591" t="s">
        <v>2557</v>
      </c>
      <c r="B6591" t="s">
        <v>24</v>
      </c>
      <c r="C6591" t="s">
        <v>24</v>
      </c>
      <c r="D6591" t="s">
        <v>3838</v>
      </c>
      <c r="E6591">
        <v>2</v>
      </c>
      <c r="F6591" t="s">
        <v>3828</v>
      </c>
      <c r="G6591">
        <v>3</v>
      </c>
      <c r="H6591" t="s">
        <v>3902</v>
      </c>
      <c r="I6591">
        <v>6</v>
      </c>
      <c r="J6591" t="s">
        <v>36</v>
      </c>
      <c r="K6591" t="s">
        <v>17</v>
      </c>
      <c r="L6591" t="s">
        <v>4471</v>
      </c>
    </row>
    <row r="6592" spans="1:12" x14ac:dyDescent="0.35">
      <c r="A6592" t="s">
        <v>4675</v>
      </c>
      <c r="B6592" t="s">
        <v>3833</v>
      </c>
      <c r="C6592" t="s">
        <v>42</v>
      </c>
      <c r="D6592" t="s">
        <v>3851</v>
      </c>
      <c r="E6592">
        <v>4</v>
      </c>
      <c r="F6592" t="s">
        <v>3849</v>
      </c>
      <c r="G6592">
        <v>5</v>
      </c>
      <c r="H6592" t="s">
        <v>3880</v>
      </c>
      <c r="I6592">
        <v>20</v>
      </c>
      <c r="J6592" t="s">
        <v>3833</v>
      </c>
      <c r="K6592" t="s">
        <v>17</v>
      </c>
      <c r="L6592" t="s">
        <v>4411</v>
      </c>
    </row>
    <row r="6593" spans="1:12" x14ac:dyDescent="0.35">
      <c r="A6593" t="s">
        <v>2558</v>
      </c>
      <c r="B6593" t="s">
        <v>50</v>
      </c>
      <c r="C6593" t="s">
        <v>50</v>
      </c>
      <c r="D6593" t="s">
        <v>3858</v>
      </c>
      <c r="E6593">
        <v>1</v>
      </c>
      <c r="F6593" t="s">
        <v>3828</v>
      </c>
      <c r="G6593">
        <v>3</v>
      </c>
      <c r="H6593" t="s">
        <v>3828</v>
      </c>
      <c r="I6593">
        <v>3</v>
      </c>
      <c r="J6593" t="s">
        <v>25</v>
      </c>
      <c r="K6593" t="s">
        <v>26</v>
      </c>
      <c r="L6593" t="s">
        <v>5702</v>
      </c>
    </row>
    <row r="6594" spans="1:12" x14ac:dyDescent="0.35">
      <c r="A6594" t="s">
        <v>4676</v>
      </c>
      <c r="B6594" t="s">
        <v>3830</v>
      </c>
      <c r="C6594" t="s">
        <v>3826</v>
      </c>
      <c r="D6594" t="s">
        <v>3851</v>
      </c>
      <c r="E6594">
        <v>4</v>
      </c>
      <c r="F6594" t="s">
        <v>3879</v>
      </c>
      <c r="G6594">
        <v>4</v>
      </c>
      <c r="H6594" t="s">
        <v>3874</v>
      </c>
      <c r="I6594">
        <v>16</v>
      </c>
      <c r="J6594" t="s">
        <v>3833</v>
      </c>
      <c r="K6594" t="s">
        <v>3833</v>
      </c>
      <c r="L6594" t="s">
        <v>4150</v>
      </c>
    </row>
    <row r="6595" spans="1:12" x14ac:dyDescent="0.35">
      <c r="A6595" t="s">
        <v>8550</v>
      </c>
      <c r="B6595" t="s">
        <v>58</v>
      </c>
      <c r="C6595" t="s">
        <v>58</v>
      </c>
      <c r="D6595" t="s">
        <v>3834</v>
      </c>
      <c r="E6595">
        <v>5</v>
      </c>
      <c r="F6595" t="s">
        <v>3879</v>
      </c>
      <c r="G6595">
        <v>4</v>
      </c>
      <c r="H6595" t="s">
        <v>3880</v>
      </c>
      <c r="I6595">
        <v>20</v>
      </c>
      <c r="J6595" t="s">
        <v>3833</v>
      </c>
      <c r="K6595" t="s">
        <v>17</v>
      </c>
      <c r="L6595" t="s">
        <v>5487</v>
      </c>
    </row>
    <row r="6596" spans="1:12" x14ac:dyDescent="0.35">
      <c r="A6596" t="s">
        <v>8551</v>
      </c>
      <c r="B6596" t="s">
        <v>47</v>
      </c>
      <c r="C6596" t="s">
        <v>47</v>
      </c>
      <c r="D6596" t="s">
        <v>3827</v>
      </c>
      <c r="E6596">
        <v>3</v>
      </c>
      <c r="F6596" t="s">
        <v>3879</v>
      </c>
      <c r="G6596">
        <v>4</v>
      </c>
      <c r="H6596" t="s">
        <v>3852</v>
      </c>
      <c r="I6596">
        <v>12</v>
      </c>
      <c r="J6596" t="s">
        <v>3833</v>
      </c>
      <c r="K6596" t="s">
        <v>3833</v>
      </c>
      <c r="L6596" t="s">
        <v>4253</v>
      </c>
    </row>
    <row r="6597" spans="1:12" x14ac:dyDescent="0.35">
      <c r="A6597" t="s">
        <v>4677</v>
      </c>
      <c r="B6597" t="s">
        <v>3825</v>
      </c>
      <c r="C6597" t="s">
        <v>3826</v>
      </c>
      <c r="D6597" t="s">
        <v>3830</v>
      </c>
      <c r="E6597">
        <v>4</v>
      </c>
      <c r="F6597" t="s">
        <v>3879</v>
      </c>
      <c r="G6597">
        <v>4</v>
      </c>
      <c r="H6597" t="s">
        <v>3874</v>
      </c>
      <c r="I6597">
        <v>16</v>
      </c>
      <c r="J6597" t="s">
        <v>25</v>
      </c>
      <c r="K6597" t="s">
        <v>17</v>
      </c>
      <c r="L6597" t="s">
        <v>4061</v>
      </c>
    </row>
    <row r="6598" spans="1:12" x14ac:dyDescent="0.35">
      <c r="A6598" t="s">
        <v>8552</v>
      </c>
      <c r="B6598" t="s">
        <v>50</v>
      </c>
      <c r="C6598" t="s">
        <v>50</v>
      </c>
      <c r="D6598" t="s">
        <v>3838</v>
      </c>
      <c r="E6598">
        <v>2</v>
      </c>
      <c r="F6598" t="s">
        <v>3828</v>
      </c>
      <c r="G6598">
        <v>3</v>
      </c>
      <c r="H6598" t="s">
        <v>3902</v>
      </c>
      <c r="I6598">
        <v>6</v>
      </c>
      <c r="J6598" t="s">
        <v>36</v>
      </c>
      <c r="K6598" t="s">
        <v>3833</v>
      </c>
      <c r="L6598" t="s">
        <v>4823</v>
      </c>
    </row>
    <row r="6599" spans="1:12" x14ac:dyDescent="0.35">
      <c r="A6599" t="s">
        <v>8553</v>
      </c>
      <c r="B6599" t="s">
        <v>84</v>
      </c>
      <c r="C6599" t="s">
        <v>84</v>
      </c>
      <c r="D6599" t="s">
        <v>3858</v>
      </c>
      <c r="E6599">
        <v>1</v>
      </c>
      <c r="F6599" t="s">
        <v>3839</v>
      </c>
      <c r="G6599">
        <v>1.5</v>
      </c>
      <c r="H6599" t="s">
        <v>3839</v>
      </c>
      <c r="I6599">
        <v>1.5</v>
      </c>
      <c r="J6599" t="s">
        <v>3825</v>
      </c>
      <c r="K6599" t="s">
        <v>17</v>
      </c>
      <c r="L6599" t="s">
        <v>4021</v>
      </c>
    </row>
    <row r="6600" spans="1:12" x14ac:dyDescent="0.35">
      <c r="A6600" t="s">
        <v>2559</v>
      </c>
      <c r="B6600" t="s">
        <v>47</v>
      </c>
      <c r="C6600" t="s">
        <v>47</v>
      </c>
      <c r="D6600" t="s">
        <v>3833</v>
      </c>
      <c r="E6600">
        <v>2</v>
      </c>
      <c r="F6600" t="s">
        <v>3879</v>
      </c>
      <c r="G6600">
        <v>4</v>
      </c>
      <c r="H6600" t="s">
        <v>3883</v>
      </c>
      <c r="I6600">
        <v>8</v>
      </c>
      <c r="J6600" t="s">
        <v>25</v>
      </c>
      <c r="K6600" t="s">
        <v>26</v>
      </c>
      <c r="L6600" t="s">
        <v>3979</v>
      </c>
    </row>
    <row r="6601" spans="1:12" x14ac:dyDescent="0.35">
      <c r="A6601" t="s">
        <v>8554</v>
      </c>
      <c r="B6601" t="s">
        <v>15</v>
      </c>
      <c r="C6601" t="s">
        <v>15</v>
      </c>
      <c r="D6601" t="s">
        <v>3858</v>
      </c>
      <c r="E6601">
        <v>1</v>
      </c>
      <c r="F6601" t="s">
        <v>3842</v>
      </c>
      <c r="G6601">
        <v>2</v>
      </c>
      <c r="H6601" t="s">
        <v>3842</v>
      </c>
      <c r="I6601">
        <v>2</v>
      </c>
      <c r="J6601" t="s">
        <v>16</v>
      </c>
      <c r="K6601" t="s">
        <v>3833</v>
      </c>
      <c r="L6601" t="s">
        <v>5116</v>
      </c>
    </row>
    <row r="6602" spans="1:12" x14ac:dyDescent="0.35">
      <c r="A6602" t="s">
        <v>2560</v>
      </c>
      <c r="B6602" t="s">
        <v>42</v>
      </c>
      <c r="C6602" t="s">
        <v>42</v>
      </c>
      <c r="D6602" t="s">
        <v>3827</v>
      </c>
      <c r="E6602">
        <v>3</v>
      </c>
      <c r="F6602" t="s">
        <v>3849</v>
      </c>
      <c r="G6602">
        <v>5</v>
      </c>
      <c r="H6602" t="s">
        <v>3835</v>
      </c>
      <c r="I6602">
        <v>15</v>
      </c>
      <c r="J6602" t="s">
        <v>16</v>
      </c>
      <c r="K6602" t="s">
        <v>17</v>
      </c>
      <c r="L6602" t="s">
        <v>4087</v>
      </c>
    </row>
    <row r="6603" spans="1:12" x14ac:dyDescent="0.35">
      <c r="A6603" t="s">
        <v>2561</v>
      </c>
      <c r="B6603" t="s">
        <v>47</v>
      </c>
      <c r="C6603" t="s">
        <v>47</v>
      </c>
      <c r="D6603" t="s">
        <v>3834</v>
      </c>
      <c r="E6603">
        <v>5</v>
      </c>
      <c r="F6603" t="s">
        <v>3879</v>
      </c>
      <c r="G6603">
        <v>4</v>
      </c>
      <c r="H6603" t="s">
        <v>3880</v>
      </c>
      <c r="I6603">
        <v>20</v>
      </c>
      <c r="J6603" t="s">
        <v>36</v>
      </c>
      <c r="K6603" t="s">
        <v>17</v>
      </c>
      <c r="L6603" t="s">
        <v>4681</v>
      </c>
    </row>
    <row r="6604" spans="1:12" x14ac:dyDescent="0.35">
      <c r="A6604" t="s">
        <v>2562</v>
      </c>
      <c r="B6604" t="s">
        <v>84</v>
      </c>
      <c r="C6604" t="s">
        <v>84</v>
      </c>
      <c r="D6604" t="s">
        <v>3851</v>
      </c>
      <c r="E6604">
        <v>4</v>
      </c>
      <c r="F6604" t="s">
        <v>3839</v>
      </c>
      <c r="G6604">
        <v>1.5</v>
      </c>
      <c r="H6604" t="s">
        <v>3902</v>
      </c>
      <c r="I6604">
        <v>6</v>
      </c>
      <c r="J6604" t="s">
        <v>16</v>
      </c>
      <c r="K6604" t="s">
        <v>26</v>
      </c>
      <c r="L6604" t="s">
        <v>4727</v>
      </c>
    </row>
    <row r="6605" spans="1:12" x14ac:dyDescent="0.35">
      <c r="A6605" t="s">
        <v>8555</v>
      </c>
      <c r="B6605" t="s">
        <v>31</v>
      </c>
      <c r="C6605" t="s">
        <v>31</v>
      </c>
      <c r="D6605" t="s">
        <v>3858</v>
      </c>
      <c r="E6605">
        <v>1</v>
      </c>
      <c r="F6605" t="s">
        <v>3846</v>
      </c>
      <c r="G6605">
        <v>1</v>
      </c>
      <c r="H6605" t="s">
        <v>3846</v>
      </c>
      <c r="I6605">
        <v>1</v>
      </c>
      <c r="J6605" t="s">
        <v>25</v>
      </c>
      <c r="K6605" t="s">
        <v>3825</v>
      </c>
      <c r="L6605" t="s">
        <v>4599</v>
      </c>
    </row>
    <row r="6606" spans="1:12" x14ac:dyDescent="0.35">
      <c r="A6606" t="s">
        <v>8556</v>
      </c>
      <c r="B6606" t="s">
        <v>50</v>
      </c>
      <c r="C6606" t="s">
        <v>50</v>
      </c>
      <c r="D6606" t="s">
        <v>3858</v>
      </c>
      <c r="E6606">
        <v>1</v>
      </c>
      <c r="F6606" t="s">
        <v>3828</v>
      </c>
      <c r="G6606">
        <v>3</v>
      </c>
      <c r="H6606" t="s">
        <v>3828</v>
      </c>
      <c r="I6606">
        <v>3</v>
      </c>
      <c r="J6606" t="s">
        <v>36</v>
      </c>
      <c r="K6606" t="s">
        <v>3833</v>
      </c>
      <c r="L6606" t="s">
        <v>4342</v>
      </c>
    </row>
    <row r="6607" spans="1:12" x14ac:dyDescent="0.35">
      <c r="A6607" t="s">
        <v>4678</v>
      </c>
      <c r="B6607" t="s">
        <v>3833</v>
      </c>
      <c r="C6607" t="s">
        <v>3826</v>
      </c>
      <c r="D6607" t="s">
        <v>3838</v>
      </c>
      <c r="E6607">
        <v>2</v>
      </c>
      <c r="F6607" t="s">
        <v>3828</v>
      </c>
      <c r="G6607">
        <v>3</v>
      </c>
      <c r="H6607" t="s">
        <v>3902</v>
      </c>
      <c r="I6607">
        <v>6</v>
      </c>
      <c r="J6607" t="s">
        <v>3833</v>
      </c>
      <c r="K6607" t="s">
        <v>3833</v>
      </c>
      <c r="L6607" t="s">
        <v>4441</v>
      </c>
    </row>
    <row r="6608" spans="1:12" x14ac:dyDescent="0.35">
      <c r="A6608" t="s">
        <v>8557</v>
      </c>
      <c r="B6608" t="s">
        <v>31</v>
      </c>
      <c r="C6608" t="s">
        <v>31</v>
      </c>
      <c r="D6608" t="s">
        <v>3838</v>
      </c>
      <c r="E6608">
        <v>2</v>
      </c>
      <c r="F6608" t="s">
        <v>3846</v>
      </c>
      <c r="G6608">
        <v>1</v>
      </c>
      <c r="H6608" t="s">
        <v>3842</v>
      </c>
      <c r="I6608">
        <v>2</v>
      </c>
      <c r="J6608" t="s">
        <v>36</v>
      </c>
      <c r="K6608" t="s">
        <v>3833</v>
      </c>
      <c r="L6608" t="s">
        <v>4444</v>
      </c>
    </row>
    <row r="6609" spans="1:12" x14ac:dyDescent="0.35">
      <c r="A6609" t="s">
        <v>8558</v>
      </c>
      <c r="B6609" t="s">
        <v>84</v>
      </c>
      <c r="C6609" t="s">
        <v>84</v>
      </c>
      <c r="D6609" t="s">
        <v>3827</v>
      </c>
      <c r="E6609">
        <v>3</v>
      </c>
      <c r="F6609" t="s">
        <v>3830</v>
      </c>
      <c r="G6609">
        <v>1.5</v>
      </c>
      <c r="H6609" t="s">
        <v>4060</v>
      </c>
      <c r="I6609">
        <v>4.5</v>
      </c>
      <c r="J6609" t="s">
        <v>3833</v>
      </c>
      <c r="K6609" t="s">
        <v>17</v>
      </c>
      <c r="L6609" t="s">
        <v>4358</v>
      </c>
    </row>
    <row r="6610" spans="1:12" x14ac:dyDescent="0.35">
      <c r="A6610" t="s">
        <v>8559</v>
      </c>
      <c r="B6610" t="s">
        <v>42</v>
      </c>
      <c r="C6610" t="s">
        <v>42</v>
      </c>
      <c r="D6610" t="s">
        <v>3851</v>
      </c>
      <c r="E6610">
        <v>4</v>
      </c>
      <c r="F6610" t="s">
        <v>3849</v>
      </c>
      <c r="G6610">
        <v>5</v>
      </c>
      <c r="H6610" t="s">
        <v>3880</v>
      </c>
      <c r="I6610">
        <v>20</v>
      </c>
      <c r="J6610" t="s">
        <v>36</v>
      </c>
      <c r="K6610" t="s">
        <v>3833</v>
      </c>
      <c r="L6610" t="s">
        <v>3888</v>
      </c>
    </row>
    <row r="6611" spans="1:12" x14ac:dyDescent="0.35">
      <c r="A6611" t="s">
        <v>2563</v>
      </c>
      <c r="B6611" t="s">
        <v>24</v>
      </c>
      <c r="C6611" t="s">
        <v>24</v>
      </c>
      <c r="D6611" t="s">
        <v>3838</v>
      </c>
      <c r="E6611">
        <v>2</v>
      </c>
      <c r="F6611" t="s">
        <v>3828</v>
      </c>
      <c r="G6611">
        <v>3</v>
      </c>
      <c r="H6611" t="s">
        <v>3902</v>
      </c>
      <c r="I6611">
        <v>6</v>
      </c>
      <c r="J6611" t="s">
        <v>36</v>
      </c>
      <c r="K6611" t="s">
        <v>17</v>
      </c>
      <c r="L6611" t="s">
        <v>4155</v>
      </c>
    </row>
    <row r="6612" spans="1:12" x14ac:dyDescent="0.35">
      <c r="A6612" t="s">
        <v>8560</v>
      </c>
      <c r="B6612" t="s">
        <v>84</v>
      </c>
      <c r="C6612" t="s">
        <v>84</v>
      </c>
      <c r="D6612" t="s">
        <v>3858</v>
      </c>
      <c r="E6612">
        <v>1</v>
      </c>
      <c r="F6612" t="s">
        <v>3839</v>
      </c>
      <c r="G6612">
        <v>1.5</v>
      </c>
      <c r="H6612" t="s">
        <v>3839</v>
      </c>
      <c r="I6612">
        <v>1.5</v>
      </c>
      <c r="J6612" t="s">
        <v>25</v>
      </c>
      <c r="K6612" t="s">
        <v>3830</v>
      </c>
      <c r="L6612" t="s">
        <v>4148</v>
      </c>
    </row>
    <row r="6613" spans="1:12" x14ac:dyDescent="0.35">
      <c r="A6613" t="s">
        <v>8561</v>
      </c>
      <c r="B6613" t="s">
        <v>42</v>
      </c>
      <c r="C6613" t="s">
        <v>42</v>
      </c>
      <c r="D6613" t="s">
        <v>3834</v>
      </c>
      <c r="E6613">
        <v>5</v>
      </c>
      <c r="F6613" t="s">
        <v>3849</v>
      </c>
      <c r="G6613">
        <v>5</v>
      </c>
      <c r="H6613" t="s">
        <v>3855</v>
      </c>
      <c r="I6613">
        <v>25</v>
      </c>
      <c r="J6613" t="s">
        <v>36</v>
      </c>
      <c r="K6613" t="s">
        <v>3833</v>
      </c>
      <c r="L6613" t="s">
        <v>3825</v>
      </c>
    </row>
    <row r="6614" spans="1:12" x14ac:dyDescent="0.35">
      <c r="A6614" t="s">
        <v>8562</v>
      </c>
      <c r="B6614" t="s">
        <v>15</v>
      </c>
      <c r="C6614" t="s">
        <v>15</v>
      </c>
      <c r="D6614" t="s">
        <v>3827</v>
      </c>
      <c r="E6614">
        <v>3</v>
      </c>
      <c r="F6614" t="s">
        <v>3842</v>
      </c>
      <c r="G6614">
        <v>2</v>
      </c>
      <c r="H6614" t="s">
        <v>3902</v>
      </c>
      <c r="I6614">
        <v>6</v>
      </c>
      <c r="J6614" t="s">
        <v>3833</v>
      </c>
      <c r="K6614" t="s">
        <v>3833</v>
      </c>
      <c r="L6614" t="s">
        <v>4231</v>
      </c>
    </row>
    <row r="6615" spans="1:12" x14ac:dyDescent="0.35">
      <c r="A6615" t="s">
        <v>8563</v>
      </c>
      <c r="B6615" t="s">
        <v>15</v>
      </c>
      <c r="C6615" t="s">
        <v>15</v>
      </c>
      <c r="D6615" t="s">
        <v>3851</v>
      </c>
      <c r="E6615">
        <v>4</v>
      </c>
      <c r="F6615" t="s">
        <v>3842</v>
      </c>
      <c r="G6615">
        <v>2</v>
      </c>
      <c r="H6615" t="s">
        <v>3883</v>
      </c>
      <c r="I6615">
        <v>8</v>
      </c>
      <c r="J6615" t="s">
        <v>3833</v>
      </c>
      <c r="K6615" t="s">
        <v>3830</v>
      </c>
      <c r="L6615" t="s">
        <v>4171</v>
      </c>
    </row>
    <row r="6616" spans="1:12" x14ac:dyDescent="0.35">
      <c r="A6616" t="s">
        <v>8564</v>
      </c>
      <c r="B6616" t="s">
        <v>15</v>
      </c>
      <c r="C6616" t="s">
        <v>15</v>
      </c>
      <c r="D6616" t="s">
        <v>3858</v>
      </c>
      <c r="E6616">
        <v>1</v>
      </c>
      <c r="F6616" t="s">
        <v>3825</v>
      </c>
      <c r="G6616">
        <v>2</v>
      </c>
      <c r="H6616" t="s">
        <v>3842</v>
      </c>
      <c r="I6616">
        <v>2</v>
      </c>
      <c r="J6616" t="s">
        <v>3830</v>
      </c>
      <c r="K6616" t="s">
        <v>3825</v>
      </c>
      <c r="L6616" t="s">
        <v>4309</v>
      </c>
    </row>
    <row r="6617" spans="1:12" x14ac:dyDescent="0.35">
      <c r="A6617" t="s">
        <v>8565</v>
      </c>
      <c r="B6617" t="s">
        <v>84</v>
      </c>
      <c r="C6617" t="s">
        <v>84</v>
      </c>
      <c r="D6617" t="s">
        <v>3834</v>
      </c>
      <c r="E6617">
        <v>5</v>
      </c>
      <c r="F6617" t="s">
        <v>3839</v>
      </c>
      <c r="G6617">
        <v>1.5</v>
      </c>
      <c r="H6617" t="s">
        <v>3899</v>
      </c>
      <c r="I6617">
        <v>7.5</v>
      </c>
      <c r="J6617" t="s">
        <v>25</v>
      </c>
      <c r="K6617" t="s">
        <v>3833</v>
      </c>
      <c r="L6617" t="s">
        <v>3930</v>
      </c>
    </row>
    <row r="6618" spans="1:12" x14ac:dyDescent="0.35">
      <c r="A6618" t="s">
        <v>8566</v>
      </c>
      <c r="B6618" t="s">
        <v>58</v>
      </c>
      <c r="C6618" t="s">
        <v>58</v>
      </c>
      <c r="D6618" t="s">
        <v>3827</v>
      </c>
      <c r="E6618">
        <v>3</v>
      </c>
      <c r="F6618" t="s">
        <v>3879</v>
      </c>
      <c r="G6618">
        <v>4</v>
      </c>
      <c r="H6618" t="s">
        <v>3852</v>
      </c>
      <c r="I6618">
        <v>12</v>
      </c>
      <c r="J6618" t="s">
        <v>25</v>
      </c>
      <c r="K6618" t="s">
        <v>3830</v>
      </c>
      <c r="L6618" t="s">
        <v>5225</v>
      </c>
    </row>
    <row r="6619" spans="1:12" x14ac:dyDescent="0.35">
      <c r="A6619" t="s">
        <v>2564</v>
      </c>
      <c r="B6619" t="s">
        <v>24</v>
      </c>
      <c r="C6619" t="s">
        <v>24</v>
      </c>
      <c r="D6619" t="s">
        <v>3838</v>
      </c>
      <c r="E6619">
        <v>2</v>
      </c>
      <c r="F6619" t="s">
        <v>3828</v>
      </c>
      <c r="G6619">
        <v>3</v>
      </c>
      <c r="H6619" t="s">
        <v>3902</v>
      </c>
      <c r="I6619">
        <v>6</v>
      </c>
      <c r="J6619" t="s">
        <v>36</v>
      </c>
      <c r="K6619" t="s">
        <v>17</v>
      </c>
      <c r="L6619" t="s">
        <v>3844</v>
      </c>
    </row>
    <row r="6620" spans="1:12" x14ac:dyDescent="0.35">
      <c r="A6620" t="s">
        <v>8567</v>
      </c>
      <c r="B6620" t="s">
        <v>84</v>
      </c>
      <c r="C6620" t="s">
        <v>84</v>
      </c>
      <c r="D6620" t="s">
        <v>3834</v>
      </c>
      <c r="E6620">
        <v>5</v>
      </c>
      <c r="F6620" t="s">
        <v>3839</v>
      </c>
      <c r="G6620">
        <v>1.5</v>
      </c>
      <c r="H6620" t="s">
        <v>3899</v>
      </c>
      <c r="I6620">
        <v>7.5</v>
      </c>
      <c r="J6620" t="s">
        <v>16</v>
      </c>
      <c r="K6620" t="s">
        <v>3833</v>
      </c>
      <c r="L6620" t="s">
        <v>4127</v>
      </c>
    </row>
    <row r="6621" spans="1:12" x14ac:dyDescent="0.35">
      <c r="A6621" t="s">
        <v>2565</v>
      </c>
      <c r="B6621" t="s">
        <v>50</v>
      </c>
      <c r="C6621" t="s">
        <v>50</v>
      </c>
      <c r="D6621" t="s">
        <v>3838</v>
      </c>
      <c r="E6621">
        <v>2</v>
      </c>
      <c r="F6621" t="s">
        <v>3828</v>
      </c>
      <c r="G6621">
        <v>3</v>
      </c>
      <c r="H6621" t="s">
        <v>3902</v>
      </c>
      <c r="I6621">
        <v>6</v>
      </c>
      <c r="J6621" t="s">
        <v>36</v>
      </c>
      <c r="K6621" t="s">
        <v>26</v>
      </c>
      <c r="L6621" t="s">
        <v>4138</v>
      </c>
    </row>
    <row r="6622" spans="1:12" x14ac:dyDescent="0.35">
      <c r="A6622" t="s">
        <v>2566</v>
      </c>
      <c r="B6622" t="s">
        <v>84</v>
      </c>
      <c r="C6622" t="s">
        <v>84</v>
      </c>
      <c r="D6622" t="s">
        <v>3834</v>
      </c>
      <c r="E6622">
        <v>5</v>
      </c>
      <c r="F6622" t="s">
        <v>3839</v>
      </c>
      <c r="G6622">
        <v>1.5</v>
      </c>
      <c r="H6622" t="s">
        <v>3899</v>
      </c>
      <c r="I6622">
        <v>7.5</v>
      </c>
      <c r="J6622" t="s">
        <v>36</v>
      </c>
      <c r="K6622" t="s">
        <v>26</v>
      </c>
      <c r="L6622" t="s">
        <v>4291</v>
      </c>
    </row>
    <row r="6623" spans="1:12" x14ac:dyDescent="0.35">
      <c r="A6623" t="s">
        <v>2567</v>
      </c>
      <c r="B6623" t="s">
        <v>47</v>
      </c>
      <c r="C6623" t="s">
        <v>47</v>
      </c>
      <c r="D6623" t="s">
        <v>3851</v>
      </c>
      <c r="E6623">
        <v>4</v>
      </c>
      <c r="F6623" t="s">
        <v>3879</v>
      </c>
      <c r="G6623">
        <v>4</v>
      </c>
      <c r="H6623" t="s">
        <v>3874</v>
      </c>
      <c r="I6623">
        <v>16</v>
      </c>
      <c r="J6623" t="s">
        <v>16</v>
      </c>
      <c r="K6623" t="s">
        <v>17</v>
      </c>
      <c r="L6623" t="s">
        <v>4331</v>
      </c>
    </row>
    <row r="6624" spans="1:12" x14ac:dyDescent="0.35">
      <c r="A6624" t="s">
        <v>2568</v>
      </c>
      <c r="B6624" t="s">
        <v>3833</v>
      </c>
      <c r="C6624" t="s">
        <v>42</v>
      </c>
      <c r="D6624" t="s">
        <v>3851</v>
      </c>
      <c r="E6624">
        <v>4</v>
      </c>
      <c r="F6624" t="s">
        <v>3849</v>
      </c>
      <c r="G6624">
        <v>5</v>
      </c>
      <c r="H6624" t="s">
        <v>3880</v>
      </c>
      <c r="I6624">
        <v>20</v>
      </c>
      <c r="J6624" t="s">
        <v>25</v>
      </c>
      <c r="K6624" t="s">
        <v>26</v>
      </c>
      <c r="L6624" t="s">
        <v>4237</v>
      </c>
    </row>
    <row r="6625" spans="1:12" x14ac:dyDescent="0.35">
      <c r="A6625" t="s">
        <v>8568</v>
      </c>
      <c r="B6625" t="s">
        <v>31</v>
      </c>
      <c r="C6625" t="s">
        <v>31</v>
      </c>
      <c r="D6625" t="s">
        <v>3858</v>
      </c>
      <c r="E6625">
        <v>1</v>
      </c>
      <c r="F6625" t="s">
        <v>3846</v>
      </c>
      <c r="G6625">
        <v>1</v>
      </c>
      <c r="H6625" t="s">
        <v>3846</v>
      </c>
      <c r="I6625">
        <v>1</v>
      </c>
      <c r="J6625" t="s">
        <v>16</v>
      </c>
      <c r="K6625" t="s">
        <v>3833</v>
      </c>
      <c r="L6625" t="s">
        <v>3924</v>
      </c>
    </row>
    <row r="6626" spans="1:12" x14ac:dyDescent="0.35">
      <c r="A6626" t="s">
        <v>8569</v>
      </c>
      <c r="B6626" t="s">
        <v>24</v>
      </c>
      <c r="C6626" t="s">
        <v>24</v>
      </c>
      <c r="D6626" t="s">
        <v>3834</v>
      </c>
      <c r="E6626">
        <v>5</v>
      </c>
      <c r="F6626" t="s">
        <v>3828</v>
      </c>
      <c r="G6626">
        <v>3</v>
      </c>
      <c r="H6626" t="s">
        <v>3835</v>
      </c>
      <c r="I6626">
        <v>15</v>
      </c>
      <c r="J6626" t="s">
        <v>36</v>
      </c>
      <c r="K6626" t="s">
        <v>3833</v>
      </c>
      <c r="L6626" t="s">
        <v>4246</v>
      </c>
    </row>
    <row r="6627" spans="1:12" x14ac:dyDescent="0.35">
      <c r="A6627" t="s">
        <v>2569</v>
      </c>
      <c r="B6627" t="s">
        <v>42</v>
      </c>
      <c r="C6627" t="s">
        <v>42</v>
      </c>
      <c r="D6627" t="s">
        <v>3851</v>
      </c>
      <c r="E6627">
        <v>4</v>
      </c>
      <c r="F6627" t="s">
        <v>3849</v>
      </c>
      <c r="G6627">
        <v>5</v>
      </c>
      <c r="H6627" t="s">
        <v>3880</v>
      </c>
      <c r="I6627">
        <v>20</v>
      </c>
      <c r="J6627" t="s">
        <v>25</v>
      </c>
      <c r="K6627" t="s">
        <v>26</v>
      </c>
      <c r="L6627" t="s">
        <v>4293</v>
      </c>
    </row>
    <row r="6628" spans="1:12" x14ac:dyDescent="0.35">
      <c r="A6628" t="s">
        <v>2570</v>
      </c>
      <c r="B6628" t="s">
        <v>24</v>
      </c>
      <c r="C6628" t="s">
        <v>24</v>
      </c>
      <c r="D6628" t="s">
        <v>3834</v>
      </c>
      <c r="E6628">
        <v>5</v>
      </c>
      <c r="F6628" t="s">
        <v>3828</v>
      </c>
      <c r="G6628">
        <v>3</v>
      </c>
      <c r="H6628" t="s">
        <v>3835</v>
      </c>
      <c r="I6628">
        <v>15</v>
      </c>
      <c r="J6628" t="s">
        <v>36</v>
      </c>
      <c r="K6628" t="s">
        <v>26</v>
      </c>
      <c r="L6628" t="s">
        <v>4266</v>
      </c>
    </row>
    <row r="6629" spans="1:12" x14ac:dyDescent="0.35">
      <c r="A6629" t="s">
        <v>8570</v>
      </c>
      <c r="B6629" t="s">
        <v>42</v>
      </c>
      <c r="C6629" t="s">
        <v>42</v>
      </c>
      <c r="D6629" t="s">
        <v>3851</v>
      </c>
      <c r="E6629">
        <v>4</v>
      </c>
      <c r="F6629" t="s">
        <v>3849</v>
      </c>
      <c r="G6629">
        <v>5</v>
      </c>
      <c r="H6629" t="s">
        <v>3880</v>
      </c>
      <c r="I6629">
        <v>20</v>
      </c>
      <c r="J6629" t="s">
        <v>25</v>
      </c>
      <c r="K6629" t="s">
        <v>3833</v>
      </c>
      <c r="L6629" t="s">
        <v>4468</v>
      </c>
    </row>
    <row r="6630" spans="1:12" x14ac:dyDescent="0.35">
      <c r="A6630" t="s">
        <v>8571</v>
      </c>
      <c r="B6630" t="s">
        <v>47</v>
      </c>
      <c r="C6630" t="s">
        <v>47</v>
      </c>
      <c r="D6630" t="s">
        <v>3834</v>
      </c>
      <c r="E6630">
        <v>5</v>
      </c>
      <c r="F6630" t="s">
        <v>3879</v>
      </c>
      <c r="G6630">
        <v>4</v>
      </c>
      <c r="H6630" t="s">
        <v>3880</v>
      </c>
      <c r="I6630">
        <v>20</v>
      </c>
      <c r="J6630" t="s">
        <v>16</v>
      </c>
      <c r="K6630" t="s">
        <v>17</v>
      </c>
      <c r="L6630" t="s">
        <v>3833</v>
      </c>
    </row>
    <row r="6631" spans="1:12" x14ac:dyDescent="0.35">
      <c r="A6631" t="s">
        <v>2571</v>
      </c>
      <c r="B6631" t="s">
        <v>15</v>
      </c>
      <c r="C6631" t="s">
        <v>15</v>
      </c>
      <c r="D6631" t="s">
        <v>3858</v>
      </c>
      <c r="E6631">
        <v>1</v>
      </c>
      <c r="F6631" t="s">
        <v>3825</v>
      </c>
      <c r="G6631">
        <v>2</v>
      </c>
      <c r="H6631" t="s">
        <v>3842</v>
      </c>
      <c r="I6631">
        <v>2</v>
      </c>
      <c r="J6631" t="s">
        <v>25</v>
      </c>
      <c r="K6631" t="s">
        <v>17</v>
      </c>
      <c r="L6631" t="s">
        <v>4362</v>
      </c>
    </row>
    <row r="6632" spans="1:12" x14ac:dyDescent="0.35">
      <c r="A6632" t="s">
        <v>4679</v>
      </c>
      <c r="B6632" t="s">
        <v>3830</v>
      </c>
      <c r="C6632" t="s">
        <v>42</v>
      </c>
      <c r="D6632" t="s">
        <v>3858</v>
      </c>
      <c r="E6632">
        <v>1</v>
      </c>
      <c r="F6632" t="s">
        <v>3849</v>
      </c>
      <c r="G6632">
        <v>5</v>
      </c>
      <c r="H6632" t="s">
        <v>3849</v>
      </c>
      <c r="I6632">
        <v>5</v>
      </c>
      <c r="J6632" t="s">
        <v>3825</v>
      </c>
      <c r="K6632" t="s">
        <v>3833</v>
      </c>
      <c r="L6632" t="s">
        <v>3888</v>
      </c>
    </row>
    <row r="6633" spans="1:12" x14ac:dyDescent="0.35">
      <c r="A6633" t="s">
        <v>2572</v>
      </c>
      <c r="B6633" t="s">
        <v>24</v>
      </c>
      <c r="C6633" t="s">
        <v>24</v>
      </c>
      <c r="D6633" t="s">
        <v>3851</v>
      </c>
      <c r="E6633">
        <v>4</v>
      </c>
      <c r="F6633" t="s">
        <v>3828</v>
      </c>
      <c r="G6633">
        <v>3</v>
      </c>
      <c r="H6633" t="s">
        <v>3852</v>
      </c>
      <c r="I6633">
        <v>12</v>
      </c>
      <c r="J6633" t="s">
        <v>25</v>
      </c>
      <c r="K6633" t="s">
        <v>17</v>
      </c>
      <c r="L6633" t="s">
        <v>4422</v>
      </c>
    </row>
    <row r="6634" spans="1:12" x14ac:dyDescent="0.35">
      <c r="A6634" t="s">
        <v>8572</v>
      </c>
      <c r="B6634" t="s">
        <v>15</v>
      </c>
      <c r="C6634" t="s">
        <v>15</v>
      </c>
      <c r="D6634" t="s">
        <v>3827</v>
      </c>
      <c r="E6634">
        <v>3</v>
      </c>
      <c r="F6634" t="s">
        <v>3842</v>
      </c>
      <c r="G6634">
        <v>2</v>
      </c>
      <c r="H6634" t="s">
        <v>3902</v>
      </c>
      <c r="I6634">
        <v>6</v>
      </c>
      <c r="J6634" t="s">
        <v>3825</v>
      </c>
      <c r="K6634" t="s">
        <v>3830</v>
      </c>
      <c r="L6634" t="s">
        <v>4601</v>
      </c>
    </row>
    <row r="6635" spans="1:12" x14ac:dyDescent="0.35">
      <c r="A6635" t="s">
        <v>2573</v>
      </c>
      <c r="B6635" t="s">
        <v>58</v>
      </c>
      <c r="C6635" t="s">
        <v>58</v>
      </c>
      <c r="D6635" t="s">
        <v>3858</v>
      </c>
      <c r="E6635">
        <v>1</v>
      </c>
      <c r="F6635" t="s">
        <v>3879</v>
      </c>
      <c r="G6635">
        <v>4</v>
      </c>
      <c r="H6635" t="s">
        <v>3879</v>
      </c>
      <c r="I6635">
        <v>4</v>
      </c>
      <c r="J6635" t="s">
        <v>16</v>
      </c>
      <c r="K6635" t="s">
        <v>26</v>
      </c>
      <c r="L6635" t="s">
        <v>4302</v>
      </c>
    </row>
    <row r="6636" spans="1:12" x14ac:dyDescent="0.35">
      <c r="A6636" t="s">
        <v>8573</v>
      </c>
      <c r="B6636" t="s">
        <v>50</v>
      </c>
      <c r="C6636" t="s">
        <v>50</v>
      </c>
      <c r="D6636" t="s">
        <v>3834</v>
      </c>
      <c r="E6636">
        <v>5</v>
      </c>
      <c r="F6636" t="s">
        <v>3828</v>
      </c>
      <c r="G6636">
        <v>3</v>
      </c>
      <c r="H6636" t="s">
        <v>3835</v>
      </c>
      <c r="I6636">
        <v>15</v>
      </c>
      <c r="J6636" t="s">
        <v>3825</v>
      </c>
      <c r="K6636" t="s">
        <v>17</v>
      </c>
      <c r="L6636" t="s">
        <v>4433</v>
      </c>
    </row>
    <row r="6637" spans="1:12" x14ac:dyDescent="0.35">
      <c r="A6637" t="s">
        <v>4680</v>
      </c>
      <c r="B6637" t="s">
        <v>3825</v>
      </c>
      <c r="C6637" t="s">
        <v>84</v>
      </c>
      <c r="D6637" t="s">
        <v>3838</v>
      </c>
      <c r="E6637">
        <v>2</v>
      </c>
      <c r="F6637" t="s">
        <v>3839</v>
      </c>
      <c r="G6637">
        <v>1.5</v>
      </c>
      <c r="H6637" t="s">
        <v>3828</v>
      </c>
      <c r="I6637">
        <v>3</v>
      </c>
      <c r="J6637" t="s">
        <v>36</v>
      </c>
      <c r="K6637" t="s">
        <v>3833</v>
      </c>
      <c r="L6637" t="s">
        <v>4681</v>
      </c>
    </row>
    <row r="6638" spans="1:12" x14ac:dyDescent="0.35">
      <c r="A6638" t="s">
        <v>2574</v>
      </c>
      <c r="B6638" t="s">
        <v>84</v>
      </c>
      <c r="C6638" t="s">
        <v>84</v>
      </c>
      <c r="D6638" t="s">
        <v>3834</v>
      </c>
      <c r="E6638">
        <v>5</v>
      </c>
      <c r="F6638" t="s">
        <v>3839</v>
      </c>
      <c r="G6638">
        <v>1.5</v>
      </c>
      <c r="H6638" t="s">
        <v>3899</v>
      </c>
      <c r="I6638">
        <v>7.5</v>
      </c>
      <c r="J6638" t="s">
        <v>25</v>
      </c>
      <c r="K6638" t="s">
        <v>17</v>
      </c>
      <c r="L6638" t="s">
        <v>4418</v>
      </c>
    </row>
    <row r="6639" spans="1:12" x14ac:dyDescent="0.35">
      <c r="A6639" t="s">
        <v>8574</v>
      </c>
      <c r="B6639" t="s">
        <v>24</v>
      </c>
      <c r="C6639" t="s">
        <v>24</v>
      </c>
      <c r="D6639" t="s">
        <v>3838</v>
      </c>
      <c r="E6639">
        <v>2</v>
      </c>
      <c r="F6639" t="s">
        <v>3828</v>
      </c>
      <c r="G6639">
        <v>3</v>
      </c>
      <c r="H6639" t="s">
        <v>3902</v>
      </c>
      <c r="I6639">
        <v>6</v>
      </c>
      <c r="J6639" t="s">
        <v>3833</v>
      </c>
      <c r="K6639" t="s">
        <v>17</v>
      </c>
      <c r="L6639" t="s">
        <v>5052</v>
      </c>
    </row>
    <row r="6640" spans="1:12" x14ac:dyDescent="0.35">
      <c r="A6640" t="s">
        <v>8575</v>
      </c>
      <c r="B6640" t="s">
        <v>47</v>
      </c>
      <c r="C6640" t="s">
        <v>47</v>
      </c>
      <c r="D6640" t="s">
        <v>3858</v>
      </c>
      <c r="E6640">
        <v>1</v>
      </c>
      <c r="F6640" t="s">
        <v>3879</v>
      </c>
      <c r="G6640">
        <v>4</v>
      </c>
      <c r="H6640" t="s">
        <v>3879</v>
      </c>
      <c r="I6640">
        <v>4</v>
      </c>
      <c r="J6640" t="s">
        <v>3833</v>
      </c>
      <c r="K6640" t="s">
        <v>26</v>
      </c>
      <c r="L6640" t="s">
        <v>4021</v>
      </c>
    </row>
    <row r="6641" spans="1:12" x14ac:dyDescent="0.35">
      <c r="A6641" t="s">
        <v>2575</v>
      </c>
      <c r="B6641" t="s">
        <v>15</v>
      </c>
      <c r="C6641" t="s">
        <v>15</v>
      </c>
      <c r="D6641" t="s">
        <v>3827</v>
      </c>
      <c r="E6641">
        <v>3</v>
      </c>
      <c r="F6641" t="s">
        <v>3842</v>
      </c>
      <c r="G6641">
        <v>2</v>
      </c>
      <c r="H6641" t="s">
        <v>3902</v>
      </c>
      <c r="I6641">
        <v>6</v>
      </c>
      <c r="J6641" t="s">
        <v>16</v>
      </c>
      <c r="K6641" t="s">
        <v>17</v>
      </c>
      <c r="L6641" t="s">
        <v>4251</v>
      </c>
    </row>
    <row r="6642" spans="1:12" x14ac:dyDescent="0.35">
      <c r="A6642" t="s">
        <v>4682</v>
      </c>
      <c r="B6642" t="s">
        <v>3825</v>
      </c>
      <c r="C6642" t="s">
        <v>3826</v>
      </c>
      <c r="D6642" t="s">
        <v>3827</v>
      </c>
      <c r="E6642">
        <v>3</v>
      </c>
      <c r="F6642" t="s">
        <v>3828</v>
      </c>
      <c r="G6642">
        <v>3</v>
      </c>
      <c r="H6642" t="s">
        <v>3830</v>
      </c>
      <c r="I6642">
        <v>9</v>
      </c>
      <c r="J6642" t="s">
        <v>36</v>
      </c>
      <c r="K6642" t="s">
        <v>3833</v>
      </c>
      <c r="L6642" t="s">
        <v>4358</v>
      </c>
    </row>
    <row r="6643" spans="1:12" x14ac:dyDescent="0.35">
      <c r="A6643" t="s">
        <v>4683</v>
      </c>
      <c r="B6643" t="s">
        <v>3825</v>
      </c>
      <c r="C6643" t="s">
        <v>3826</v>
      </c>
      <c r="D6643" t="s">
        <v>3851</v>
      </c>
      <c r="E6643">
        <v>4</v>
      </c>
      <c r="F6643" t="s">
        <v>3879</v>
      </c>
      <c r="G6643">
        <v>4</v>
      </c>
      <c r="H6643" t="s">
        <v>3874</v>
      </c>
      <c r="I6643">
        <v>16</v>
      </c>
      <c r="J6643" t="s">
        <v>16</v>
      </c>
      <c r="K6643" t="s">
        <v>17</v>
      </c>
      <c r="L6643" t="s">
        <v>4414</v>
      </c>
    </row>
    <row r="6644" spans="1:12" x14ac:dyDescent="0.35">
      <c r="A6644" t="s">
        <v>2576</v>
      </c>
      <c r="B6644" t="s">
        <v>84</v>
      </c>
      <c r="C6644" t="s">
        <v>84</v>
      </c>
      <c r="D6644" t="s">
        <v>3834</v>
      </c>
      <c r="E6644">
        <v>5</v>
      </c>
      <c r="F6644" t="s">
        <v>3839</v>
      </c>
      <c r="G6644">
        <v>1.5</v>
      </c>
      <c r="H6644" t="s">
        <v>3899</v>
      </c>
      <c r="I6644">
        <v>7.5</v>
      </c>
      <c r="J6644" t="s">
        <v>36</v>
      </c>
      <c r="K6644" t="s">
        <v>26</v>
      </c>
      <c r="L6644" t="s">
        <v>4439</v>
      </c>
    </row>
    <row r="6645" spans="1:12" x14ac:dyDescent="0.35">
      <c r="A6645" t="s">
        <v>2577</v>
      </c>
      <c r="B6645" t="s">
        <v>50</v>
      </c>
      <c r="C6645" t="s">
        <v>50</v>
      </c>
      <c r="D6645" t="s">
        <v>3851</v>
      </c>
      <c r="E6645">
        <v>4</v>
      </c>
      <c r="F6645" t="s">
        <v>3828</v>
      </c>
      <c r="G6645">
        <v>3</v>
      </c>
      <c r="H6645" t="s">
        <v>3852</v>
      </c>
      <c r="I6645">
        <v>12</v>
      </c>
      <c r="J6645" t="s">
        <v>36</v>
      </c>
      <c r="K6645" t="s">
        <v>26</v>
      </c>
      <c r="L6645" t="s">
        <v>4631</v>
      </c>
    </row>
    <row r="6646" spans="1:12" x14ac:dyDescent="0.35">
      <c r="A6646" t="s">
        <v>8576</v>
      </c>
      <c r="B6646" t="s">
        <v>84</v>
      </c>
      <c r="C6646" t="s">
        <v>84</v>
      </c>
      <c r="D6646" t="s">
        <v>3851</v>
      </c>
      <c r="E6646">
        <v>4</v>
      </c>
      <c r="F6646" t="s">
        <v>3839</v>
      </c>
      <c r="G6646">
        <v>1.5</v>
      </c>
      <c r="H6646" t="s">
        <v>3902</v>
      </c>
      <c r="I6646">
        <v>6</v>
      </c>
      <c r="J6646" t="s">
        <v>3825</v>
      </c>
      <c r="K6646" t="s">
        <v>26</v>
      </c>
      <c r="L6646" t="s">
        <v>3833</v>
      </c>
    </row>
    <row r="6647" spans="1:12" x14ac:dyDescent="0.35">
      <c r="A6647" t="s">
        <v>8577</v>
      </c>
      <c r="B6647" t="s">
        <v>15</v>
      </c>
      <c r="C6647" t="s">
        <v>15</v>
      </c>
      <c r="D6647" t="s">
        <v>3838</v>
      </c>
      <c r="E6647">
        <v>2</v>
      </c>
      <c r="F6647" t="s">
        <v>3842</v>
      </c>
      <c r="G6647">
        <v>2</v>
      </c>
      <c r="H6647" t="s">
        <v>3879</v>
      </c>
      <c r="I6647">
        <v>4</v>
      </c>
      <c r="J6647" t="s">
        <v>36</v>
      </c>
      <c r="K6647" t="s">
        <v>3833</v>
      </c>
      <c r="L6647" t="s">
        <v>3891</v>
      </c>
    </row>
    <row r="6648" spans="1:12" x14ac:dyDescent="0.35">
      <c r="A6648" t="s">
        <v>8578</v>
      </c>
      <c r="B6648" t="s">
        <v>15</v>
      </c>
      <c r="C6648" t="s">
        <v>15</v>
      </c>
      <c r="D6648" t="s">
        <v>3858</v>
      </c>
      <c r="E6648">
        <v>1</v>
      </c>
      <c r="F6648" t="s">
        <v>3842</v>
      </c>
      <c r="G6648">
        <v>2</v>
      </c>
      <c r="H6648" t="s">
        <v>3842</v>
      </c>
      <c r="I6648">
        <v>2</v>
      </c>
      <c r="J6648" t="s">
        <v>3833</v>
      </c>
      <c r="K6648" t="s">
        <v>3830</v>
      </c>
      <c r="L6648" t="s">
        <v>3942</v>
      </c>
    </row>
    <row r="6649" spans="1:12" x14ac:dyDescent="0.35">
      <c r="A6649" t="s">
        <v>2578</v>
      </c>
      <c r="B6649" t="s">
        <v>24</v>
      </c>
      <c r="C6649" t="s">
        <v>24</v>
      </c>
      <c r="D6649" t="s">
        <v>3851</v>
      </c>
      <c r="E6649">
        <v>4</v>
      </c>
      <c r="F6649" t="s">
        <v>3828</v>
      </c>
      <c r="G6649">
        <v>3</v>
      </c>
      <c r="H6649" t="s">
        <v>3852</v>
      </c>
      <c r="I6649">
        <v>12</v>
      </c>
      <c r="J6649" t="s">
        <v>25</v>
      </c>
      <c r="K6649" t="s">
        <v>17</v>
      </c>
      <c r="L6649" t="s">
        <v>4633</v>
      </c>
    </row>
    <row r="6650" spans="1:12" x14ac:dyDescent="0.35">
      <c r="A6650" t="s">
        <v>2579</v>
      </c>
      <c r="B6650" t="s">
        <v>15</v>
      </c>
      <c r="C6650" t="s">
        <v>15</v>
      </c>
      <c r="D6650" t="s">
        <v>3858</v>
      </c>
      <c r="E6650">
        <v>1</v>
      </c>
      <c r="F6650" t="s">
        <v>3842</v>
      </c>
      <c r="G6650">
        <v>2</v>
      </c>
      <c r="H6650" t="s">
        <v>3833</v>
      </c>
      <c r="I6650">
        <v>2</v>
      </c>
      <c r="J6650" t="s">
        <v>36</v>
      </c>
      <c r="K6650" t="s">
        <v>26</v>
      </c>
      <c r="L6650" t="s">
        <v>4428</v>
      </c>
    </row>
    <row r="6651" spans="1:12" x14ac:dyDescent="0.35">
      <c r="A6651" t="s">
        <v>2580</v>
      </c>
      <c r="B6651" t="s">
        <v>47</v>
      </c>
      <c r="C6651" t="s">
        <v>47</v>
      </c>
      <c r="D6651" t="s">
        <v>3834</v>
      </c>
      <c r="E6651">
        <v>5</v>
      </c>
      <c r="F6651" t="s">
        <v>3879</v>
      </c>
      <c r="G6651">
        <v>4</v>
      </c>
      <c r="H6651" t="s">
        <v>3880</v>
      </c>
      <c r="I6651">
        <v>20</v>
      </c>
      <c r="J6651" t="s">
        <v>16</v>
      </c>
      <c r="K6651" t="s">
        <v>26</v>
      </c>
      <c r="L6651" t="s">
        <v>4422</v>
      </c>
    </row>
    <row r="6652" spans="1:12" x14ac:dyDescent="0.35">
      <c r="A6652" t="s">
        <v>8579</v>
      </c>
      <c r="B6652" t="s">
        <v>47</v>
      </c>
      <c r="C6652" t="s">
        <v>47</v>
      </c>
      <c r="D6652" t="s">
        <v>3825</v>
      </c>
      <c r="E6652">
        <v>1</v>
      </c>
      <c r="F6652" t="s">
        <v>3879</v>
      </c>
      <c r="G6652">
        <v>4</v>
      </c>
      <c r="H6652" t="s">
        <v>3879</v>
      </c>
      <c r="I6652">
        <v>4</v>
      </c>
      <c r="J6652" t="s">
        <v>25</v>
      </c>
      <c r="K6652" t="s">
        <v>3833</v>
      </c>
      <c r="L6652" t="s">
        <v>4249</v>
      </c>
    </row>
    <row r="6653" spans="1:12" x14ac:dyDescent="0.35">
      <c r="A6653" t="s">
        <v>8580</v>
      </c>
      <c r="B6653" t="s">
        <v>15</v>
      </c>
      <c r="C6653" t="s">
        <v>15</v>
      </c>
      <c r="D6653" t="s">
        <v>3834</v>
      </c>
      <c r="E6653">
        <v>5</v>
      </c>
      <c r="F6653" t="s">
        <v>3842</v>
      </c>
      <c r="G6653">
        <v>2</v>
      </c>
      <c r="H6653" t="s">
        <v>3843</v>
      </c>
      <c r="I6653">
        <v>10</v>
      </c>
      <c r="J6653" t="s">
        <v>3833</v>
      </c>
      <c r="K6653" t="s">
        <v>3833</v>
      </c>
      <c r="L6653" t="s">
        <v>4244</v>
      </c>
    </row>
    <row r="6654" spans="1:12" x14ac:dyDescent="0.35">
      <c r="A6654" t="s">
        <v>2581</v>
      </c>
      <c r="B6654" t="s">
        <v>42</v>
      </c>
      <c r="C6654" t="s">
        <v>42</v>
      </c>
      <c r="D6654" t="s">
        <v>3838</v>
      </c>
      <c r="E6654">
        <v>2</v>
      </c>
      <c r="F6654" t="s">
        <v>3849</v>
      </c>
      <c r="G6654">
        <v>5</v>
      </c>
      <c r="H6654" t="s">
        <v>3843</v>
      </c>
      <c r="I6654">
        <v>10</v>
      </c>
      <c r="J6654" t="s">
        <v>25</v>
      </c>
      <c r="K6654" t="s">
        <v>17</v>
      </c>
      <c r="L6654" t="s">
        <v>4111</v>
      </c>
    </row>
    <row r="6655" spans="1:12" x14ac:dyDescent="0.35">
      <c r="A6655" t="s">
        <v>2582</v>
      </c>
      <c r="B6655" t="s">
        <v>84</v>
      </c>
      <c r="C6655" t="s">
        <v>84</v>
      </c>
      <c r="D6655" t="s">
        <v>3838</v>
      </c>
      <c r="E6655">
        <v>2</v>
      </c>
      <c r="F6655" t="s">
        <v>3839</v>
      </c>
      <c r="G6655">
        <v>1.5</v>
      </c>
      <c r="H6655" t="s">
        <v>3828</v>
      </c>
      <c r="I6655">
        <v>3</v>
      </c>
      <c r="J6655" t="s">
        <v>16</v>
      </c>
      <c r="K6655" t="s">
        <v>17</v>
      </c>
      <c r="L6655" t="s">
        <v>3864</v>
      </c>
    </row>
    <row r="6656" spans="1:12" x14ac:dyDescent="0.35">
      <c r="A6656" t="s">
        <v>8581</v>
      </c>
      <c r="B6656" t="s">
        <v>58</v>
      </c>
      <c r="C6656" t="s">
        <v>58</v>
      </c>
      <c r="D6656" t="s">
        <v>3851</v>
      </c>
      <c r="E6656">
        <v>4</v>
      </c>
      <c r="F6656" t="s">
        <v>3879</v>
      </c>
      <c r="G6656">
        <v>4</v>
      </c>
      <c r="H6656" t="s">
        <v>3874</v>
      </c>
      <c r="I6656">
        <v>16</v>
      </c>
      <c r="J6656" t="s">
        <v>3833</v>
      </c>
      <c r="K6656" t="s">
        <v>3833</v>
      </c>
      <c r="L6656" t="s">
        <v>4633</v>
      </c>
    </row>
    <row r="6657" spans="1:12" x14ac:dyDescent="0.35">
      <c r="A6657" t="s">
        <v>2583</v>
      </c>
      <c r="B6657" t="s">
        <v>58</v>
      </c>
      <c r="C6657" t="s">
        <v>58</v>
      </c>
      <c r="D6657" t="s">
        <v>3851</v>
      </c>
      <c r="E6657">
        <v>4</v>
      </c>
      <c r="F6657" t="s">
        <v>3879</v>
      </c>
      <c r="G6657">
        <v>4</v>
      </c>
      <c r="H6657" t="s">
        <v>3874</v>
      </c>
      <c r="I6657">
        <v>16</v>
      </c>
      <c r="J6657" t="s">
        <v>36</v>
      </c>
      <c r="K6657" t="s">
        <v>26</v>
      </c>
      <c r="L6657" t="s">
        <v>3998</v>
      </c>
    </row>
    <row r="6658" spans="1:12" x14ac:dyDescent="0.35">
      <c r="A6658" t="s">
        <v>2584</v>
      </c>
      <c r="B6658" t="s">
        <v>47</v>
      </c>
      <c r="C6658" t="s">
        <v>47</v>
      </c>
      <c r="D6658" t="s">
        <v>3834</v>
      </c>
      <c r="E6658">
        <v>5</v>
      </c>
      <c r="F6658" t="s">
        <v>3879</v>
      </c>
      <c r="G6658">
        <v>4</v>
      </c>
      <c r="H6658" t="s">
        <v>3880</v>
      </c>
      <c r="I6658">
        <v>20</v>
      </c>
      <c r="J6658" t="s">
        <v>36</v>
      </c>
      <c r="K6658" t="s">
        <v>17</v>
      </c>
      <c r="L6658" t="s">
        <v>4015</v>
      </c>
    </row>
    <row r="6659" spans="1:12" x14ac:dyDescent="0.35">
      <c r="A6659" t="s">
        <v>4684</v>
      </c>
      <c r="B6659" t="s">
        <v>3830</v>
      </c>
      <c r="C6659" t="s">
        <v>31</v>
      </c>
      <c r="D6659" t="s">
        <v>3851</v>
      </c>
      <c r="E6659">
        <v>4</v>
      </c>
      <c r="F6659" t="s">
        <v>3846</v>
      </c>
      <c r="G6659">
        <v>1</v>
      </c>
      <c r="H6659" t="s">
        <v>3879</v>
      </c>
      <c r="I6659">
        <v>4</v>
      </c>
      <c r="J6659" t="s">
        <v>3833</v>
      </c>
      <c r="K6659" t="s">
        <v>17</v>
      </c>
      <c r="L6659" t="s">
        <v>4280</v>
      </c>
    </row>
    <row r="6660" spans="1:12" x14ac:dyDescent="0.35">
      <c r="A6660" t="s">
        <v>4685</v>
      </c>
      <c r="B6660" t="s">
        <v>3833</v>
      </c>
      <c r="C6660" t="s">
        <v>15</v>
      </c>
      <c r="D6660" t="s">
        <v>3834</v>
      </c>
      <c r="E6660">
        <v>5</v>
      </c>
      <c r="F6660" t="s">
        <v>3842</v>
      </c>
      <c r="G6660">
        <v>2</v>
      </c>
      <c r="H6660" t="s">
        <v>3843</v>
      </c>
      <c r="I6660">
        <v>10</v>
      </c>
      <c r="J6660" t="s">
        <v>3830</v>
      </c>
      <c r="K6660" t="s">
        <v>3833</v>
      </c>
      <c r="L6660" t="s">
        <v>4201</v>
      </c>
    </row>
    <row r="6661" spans="1:12" x14ac:dyDescent="0.35">
      <c r="A6661" t="s">
        <v>2585</v>
      </c>
      <c r="B6661" t="s">
        <v>3830</v>
      </c>
      <c r="C6661" t="s">
        <v>31</v>
      </c>
      <c r="D6661" t="s">
        <v>3851</v>
      </c>
      <c r="E6661">
        <v>4</v>
      </c>
      <c r="F6661" t="s">
        <v>3846</v>
      </c>
      <c r="G6661">
        <v>1</v>
      </c>
      <c r="H6661" t="s">
        <v>3879</v>
      </c>
      <c r="I6661">
        <v>4</v>
      </c>
      <c r="J6661" t="s">
        <v>25</v>
      </c>
      <c r="K6661" t="s">
        <v>26</v>
      </c>
      <c r="L6661" t="s">
        <v>3897</v>
      </c>
    </row>
    <row r="6662" spans="1:12" x14ac:dyDescent="0.35">
      <c r="A6662" t="s">
        <v>2586</v>
      </c>
      <c r="B6662" t="s">
        <v>31</v>
      </c>
      <c r="C6662" t="s">
        <v>31</v>
      </c>
      <c r="D6662" t="s">
        <v>3851</v>
      </c>
      <c r="E6662">
        <v>4</v>
      </c>
      <c r="F6662" t="s">
        <v>3830</v>
      </c>
      <c r="G6662">
        <v>1</v>
      </c>
      <c r="H6662" t="s">
        <v>3879</v>
      </c>
      <c r="I6662">
        <v>4</v>
      </c>
      <c r="J6662" t="s">
        <v>36</v>
      </c>
      <c r="K6662" t="s">
        <v>26</v>
      </c>
      <c r="L6662" t="s">
        <v>3927</v>
      </c>
    </row>
    <row r="6663" spans="1:12" x14ac:dyDescent="0.35">
      <c r="A6663" t="s">
        <v>8582</v>
      </c>
      <c r="B6663" t="s">
        <v>31</v>
      </c>
      <c r="C6663" t="s">
        <v>31</v>
      </c>
      <c r="D6663" t="s">
        <v>3825</v>
      </c>
      <c r="E6663" t="s">
        <v>3826</v>
      </c>
      <c r="F6663" t="s">
        <v>3830</v>
      </c>
      <c r="G6663" t="s">
        <v>3826</v>
      </c>
      <c r="H6663" t="s">
        <v>3846</v>
      </c>
      <c r="I6663">
        <v>1</v>
      </c>
      <c r="J6663" t="s">
        <v>16</v>
      </c>
      <c r="K6663" t="s">
        <v>3833</v>
      </c>
      <c r="L6663" t="s">
        <v>3869</v>
      </c>
    </row>
    <row r="6664" spans="1:12" x14ac:dyDescent="0.35">
      <c r="A6664" t="s">
        <v>2587</v>
      </c>
      <c r="B6664" t="s">
        <v>47</v>
      </c>
      <c r="C6664" t="s">
        <v>47</v>
      </c>
      <c r="D6664" t="s">
        <v>3858</v>
      </c>
      <c r="E6664">
        <v>1</v>
      </c>
      <c r="F6664" t="s">
        <v>3879</v>
      </c>
      <c r="G6664">
        <v>4</v>
      </c>
      <c r="H6664" t="s">
        <v>3879</v>
      </c>
      <c r="I6664">
        <v>4</v>
      </c>
      <c r="J6664" t="s">
        <v>16</v>
      </c>
      <c r="K6664" t="s">
        <v>26</v>
      </c>
      <c r="L6664" t="s">
        <v>5168</v>
      </c>
    </row>
    <row r="6665" spans="1:12" x14ac:dyDescent="0.35">
      <c r="A6665" t="s">
        <v>8583</v>
      </c>
      <c r="B6665" t="s">
        <v>84</v>
      </c>
      <c r="C6665" t="s">
        <v>84</v>
      </c>
      <c r="D6665" t="s">
        <v>3838</v>
      </c>
      <c r="E6665">
        <v>2</v>
      </c>
      <c r="F6665" t="s">
        <v>3839</v>
      </c>
      <c r="G6665">
        <v>1.5</v>
      </c>
      <c r="H6665" t="s">
        <v>3828</v>
      </c>
      <c r="I6665">
        <v>3</v>
      </c>
      <c r="J6665" t="s">
        <v>16</v>
      </c>
      <c r="K6665" t="s">
        <v>3833</v>
      </c>
      <c r="L6665" t="s">
        <v>4864</v>
      </c>
    </row>
    <row r="6666" spans="1:12" x14ac:dyDescent="0.35">
      <c r="A6666" t="s">
        <v>8584</v>
      </c>
      <c r="B6666" t="s">
        <v>84</v>
      </c>
      <c r="C6666" t="s">
        <v>84</v>
      </c>
      <c r="D6666" t="s">
        <v>3838</v>
      </c>
      <c r="E6666">
        <v>2</v>
      </c>
      <c r="F6666" t="s">
        <v>3839</v>
      </c>
      <c r="G6666">
        <v>1.5</v>
      </c>
      <c r="H6666" t="s">
        <v>3828</v>
      </c>
      <c r="I6666">
        <v>3</v>
      </c>
      <c r="J6666" t="s">
        <v>3833</v>
      </c>
      <c r="K6666" t="s">
        <v>3833</v>
      </c>
      <c r="L6666" t="s">
        <v>4740</v>
      </c>
    </row>
    <row r="6667" spans="1:12" x14ac:dyDescent="0.35">
      <c r="A6667" t="s">
        <v>8585</v>
      </c>
      <c r="B6667" t="s">
        <v>50</v>
      </c>
      <c r="C6667" t="s">
        <v>50</v>
      </c>
      <c r="D6667" t="s">
        <v>3838</v>
      </c>
      <c r="E6667">
        <v>2</v>
      </c>
      <c r="F6667" t="s">
        <v>3828</v>
      </c>
      <c r="G6667">
        <v>3</v>
      </c>
      <c r="H6667" t="s">
        <v>3902</v>
      </c>
      <c r="I6667">
        <v>6</v>
      </c>
      <c r="J6667" t="s">
        <v>16</v>
      </c>
      <c r="K6667" t="s">
        <v>3833</v>
      </c>
      <c r="L6667" t="s">
        <v>4961</v>
      </c>
    </row>
    <row r="6668" spans="1:12" x14ac:dyDescent="0.35">
      <c r="A6668" t="s">
        <v>8586</v>
      </c>
      <c r="B6668" t="s">
        <v>50</v>
      </c>
      <c r="C6668" t="s">
        <v>50</v>
      </c>
      <c r="D6668" t="s">
        <v>3834</v>
      </c>
      <c r="E6668">
        <v>5</v>
      </c>
      <c r="F6668" t="s">
        <v>3828</v>
      </c>
      <c r="G6668">
        <v>3</v>
      </c>
      <c r="H6668" t="s">
        <v>3835</v>
      </c>
      <c r="I6668">
        <v>15</v>
      </c>
      <c r="J6668" t="s">
        <v>16</v>
      </c>
      <c r="K6668" t="s">
        <v>3833</v>
      </c>
      <c r="L6668" t="s">
        <v>4245</v>
      </c>
    </row>
    <row r="6669" spans="1:12" x14ac:dyDescent="0.35">
      <c r="A6669" t="s">
        <v>2588</v>
      </c>
      <c r="B6669" t="s">
        <v>31</v>
      </c>
      <c r="C6669" t="s">
        <v>31</v>
      </c>
      <c r="D6669" t="s">
        <v>3830</v>
      </c>
      <c r="E6669">
        <v>1</v>
      </c>
      <c r="F6669" t="s">
        <v>3846</v>
      </c>
      <c r="G6669">
        <v>1</v>
      </c>
      <c r="H6669" t="s">
        <v>3846</v>
      </c>
      <c r="I6669">
        <v>1</v>
      </c>
      <c r="J6669" t="s">
        <v>36</v>
      </c>
      <c r="K6669" t="s">
        <v>17</v>
      </c>
      <c r="L6669" t="s">
        <v>4211</v>
      </c>
    </row>
    <row r="6670" spans="1:12" x14ac:dyDescent="0.35">
      <c r="A6670" t="s">
        <v>8587</v>
      </c>
      <c r="B6670" t="s">
        <v>24</v>
      </c>
      <c r="C6670" t="s">
        <v>24</v>
      </c>
      <c r="D6670" t="s">
        <v>3858</v>
      </c>
      <c r="E6670">
        <v>1</v>
      </c>
      <c r="F6670" t="s">
        <v>3828</v>
      </c>
      <c r="G6670">
        <v>3</v>
      </c>
      <c r="H6670" t="s">
        <v>3828</v>
      </c>
      <c r="I6670">
        <v>3</v>
      </c>
      <c r="J6670" t="s">
        <v>3833</v>
      </c>
      <c r="K6670" t="s">
        <v>17</v>
      </c>
      <c r="L6670" t="s">
        <v>3903</v>
      </c>
    </row>
    <row r="6671" spans="1:12" x14ac:dyDescent="0.35">
      <c r="A6671" t="s">
        <v>8588</v>
      </c>
      <c r="B6671" t="s">
        <v>58</v>
      </c>
      <c r="C6671" t="s">
        <v>58</v>
      </c>
      <c r="D6671" t="s">
        <v>3827</v>
      </c>
      <c r="E6671">
        <v>3</v>
      </c>
      <c r="F6671" t="s">
        <v>3879</v>
      </c>
      <c r="G6671">
        <v>4</v>
      </c>
      <c r="H6671" t="s">
        <v>3852</v>
      </c>
      <c r="I6671">
        <v>12</v>
      </c>
      <c r="J6671" t="s">
        <v>25</v>
      </c>
      <c r="K6671" t="s">
        <v>3833</v>
      </c>
      <c r="L6671" t="s">
        <v>3932</v>
      </c>
    </row>
    <row r="6672" spans="1:12" x14ac:dyDescent="0.35">
      <c r="A6672" t="s">
        <v>8589</v>
      </c>
      <c r="B6672" t="s">
        <v>31</v>
      </c>
      <c r="C6672" t="s">
        <v>31</v>
      </c>
      <c r="D6672" t="s">
        <v>3827</v>
      </c>
      <c r="E6672">
        <v>3</v>
      </c>
      <c r="F6672" t="s">
        <v>3825</v>
      </c>
      <c r="G6672">
        <v>1</v>
      </c>
      <c r="H6672" t="s">
        <v>3828</v>
      </c>
      <c r="I6672">
        <v>3</v>
      </c>
      <c r="J6672" t="s">
        <v>3833</v>
      </c>
      <c r="K6672" t="s">
        <v>3833</v>
      </c>
      <c r="L6672" t="s">
        <v>5073</v>
      </c>
    </row>
    <row r="6673" spans="1:12" x14ac:dyDescent="0.35">
      <c r="A6673" t="s">
        <v>8590</v>
      </c>
      <c r="B6673" t="s">
        <v>42</v>
      </c>
      <c r="C6673" t="s">
        <v>42</v>
      </c>
      <c r="D6673" t="s">
        <v>3851</v>
      </c>
      <c r="E6673">
        <v>4</v>
      </c>
      <c r="F6673" t="s">
        <v>3849</v>
      </c>
      <c r="G6673">
        <v>5</v>
      </c>
      <c r="H6673" t="s">
        <v>3880</v>
      </c>
      <c r="I6673">
        <v>20</v>
      </c>
      <c r="J6673" t="s">
        <v>25</v>
      </c>
      <c r="K6673" t="s">
        <v>3833</v>
      </c>
      <c r="L6673" t="s">
        <v>4478</v>
      </c>
    </row>
    <row r="6674" spans="1:12" x14ac:dyDescent="0.35">
      <c r="A6674" t="s">
        <v>2589</v>
      </c>
      <c r="B6674" t="s">
        <v>24</v>
      </c>
      <c r="C6674" t="s">
        <v>24</v>
      </c>
      <c r="D6674" t="s">
        <v>3851</v>
      </c>
      <c r="E6674">
        <v>4</v>
      </c>
      <c r="F6674" t="s">
        <v>3828</v>
      </c>
      <c r="G6674">
        <v>3</v>
      </c>
      <c r="H6674" t="s">
        <v>3852</v>
      </c>
      <c r="I6674">
        <v>12</v>
      </c>
      <c r="J6674" t="s">
        <v>36</v>
      </c>
      <c r="K6674" t="s">
        <v>26</v>
      </c>
      <c r="L6674" t="s">
        <v>4936</v>
      </c>
    </row>
    <row r="6675" spans="1:12" x14ac:dyDescent="0.35">
      <c r="A6675" t="s">
        <v>8591</v>
      </c>
      <c r="B6675" t="s">
        <v>47</v>
      </c>
      <c r="C6675" t="s">
        <v>47</v>
      </c>
      <c r="D6675" t="s">
        <v>3838</v>
      </c>
      <c r="E6675">
        <v>2</v>
      </c>
      <c r="F6675" t="s">
        <v>3879</v>
      </c>
      <c r="G6675">
        <v>4</v>
      </c>
      <c r="H6675" t="s">
        <v>3883</v>
      </c>
      <c r="I6675">
        <v>8</v>
      </c>
      <c r="J6675" t="s">
        <v>36</v>
      </c>
      <c r="K6675" t="s">
        <v>3833</v>
      </c>
      <c r="L6675" t="s">
        <v>4231</v>
      </c>
    </row>
    <row r="6676" spans="1:12" x14ac:dyDescent="0.35">
      <c r="A6676" t="s">
        <v>8592</v>
      </c>
      <c r="B6676" t="s">
        <v>15</v>
      </c>
      <c r="C6676" t="s">
        <v>15</v>
      </c>
      <c r="D6676" t="s">
        <v>3830</v>
      </c>
      <c r="E6676" t="s">
        <v>3826</v>
      </c>
      <c r="F6676" t="s">
        <v>3825</v>
      </c>
      <c r="G6676" t="s">
        <v>3826</v>
      </c>
      <c r="H6676" t="s">
        <v>3879</v>
      </c>
      <c r="I6676">
        <v>4</v>
      </c>
      <c r="J6676" t="s">
        <v>3830</v>
      </c>
      <c r="K6676" t="s">
        <v>3833</v>
      </c>
      <c r="L6676" t="s">
        <v>3937</v>
      </c>
    </row>
    <row r="6677" spans="1:12" x14ac:dyDescent="0.35">
      <c r="A6677" t="s">
        <v>8593</v>
      </c>
      <c r="B6677" t="s">
        <v>24</v>
      </c>
      <c r="C6677" t="s">
        <v>24</v>
      </c>
      <c r="D6677" t="s">
        <v>3834</v>
      </c>
      <c r="E6677">
        <v>5</v>
      </c>
      <c r="F6677" t="s">
        <v>3828</v>
      </c>
      <c r="G6677">
        <v>3</v>
      </c>
      <c r="H6677" t="s">
        <v>3835</v>
      </c>
      <c r="I6677">
        <v>15</v>
      </c>
      <c r="J6677" t="s">
        <v>36</v>
      </c>
      <c r="K6677" t="s">
        <v>3833</v>
      </c>
      <c r="L6677" t="s">
        <v>4257</v>
      </c>
    </row>
    <row r="6678" spans="1:12" x14ac:dyDescent="0.35">
      <c r="A6678" t="s">
        <v>8594</v>
      </c>
      <c r="B6678" t="s">
        <v>58</v>
      </c>
      <c r="C6678" t="s">
        <v>58</v>
      </c>
      <c r="D6678" t="s">
        <v>3834</v>
      </c>
      <c r="E6678">
        <v>5</v>
      </c>
      <c r="F6678" t="s">
        <v>3879</v>
      </c>
      <c r="G6678">
        <v>4</v>
      </c>
      <c r="H6678" t="s">
        <v>3880</v>
      </c>
      <c r="I6678">
        <v>20</v>
      </c>
      <c r="J6678" t="s">
        <v>16</v>
      </c>
      <c r="K6678" t="s">
        <v>3833</v>
      </c>
      <c r="L6678" t="s">
        <v>4954</v>
      </c>
    </row>
    <row r="6679" spans="1:12" x14ac:dyDescent="0.35">
      <c r="A6679" t="s">
        <v>8595</v>
      </c>
      <c r="B6679" t="s">
        <v>42</v>
      </c>
      <c r="C6679" t="s">
        <v>42</v>
      </c>
      <c r="D6679" t="s">
        <v>3851</v>
      </c>
      <c r="E6679">
        <v>4</v>
      </c>
      <c r="F6679" t="s">
        <v>3849</v>
      </c>
      <c r="G6679">
        <v>5</v>
      </c>
      <c r="H6679" t="s">
        <v>3880</v>
      </c>
      <c r="I6679">
        <v>20</v>
      </c>
      <c r="J6679" t="s">
        <v>3833</v>
      </c>
      <c r="K6679" t="s">
        <v>26</v>
      </c>
      <c r="L6679" t="s">
        <v>4416</v>
      </c>
    </row>
    <row r="6680" spans="1:12" x14ac:dyDescent="0.35">
      <c r="A6680" t="s">
        <v>2590</v>
      </c>
      <c r="B6680" t="s">
        <v>84</v>
      </c>
      <c r="C6680" t="s">
        <v>84</v>
      </c>
      <c r="D6680" t="s">
        <v>3858</v>
      </c>
      <c r="E6680">
        <v>1</v>
      </c>
      <c r="F6680" t="s">
        <v>3839</v>
      </c>
      <c r="G6680">
        <v>1.5</v>
      </c>
      <c r="H6680" t="s">
        <v>3839</v>
      </c>
      <c r="I6680">
        <v>1.5</v>
      </c>
      <c r="J6680" t="s">
        <v>25</v>
      </c>
      <c r="K6680" t="s">
        <v>26</v>
      </c>
      <c r="L6680" t="s">
        <v>4864</v>
      </c>
    </row>
    <row r="6681" spans="1:12" x14ac:dyDescent="0.35">
      <c r="A6681" t="s">
        <v>8596</v>
      </c>
      <c r="B6681" t="s">
        <v>84</v>
      </c>
      <c r="C6681" t="s">
        <v>84</v>
      </c>
      <c r="D6681" t="s">
        <v>3827</v>
      </c>
      <c r="E6681">
        <v>3</v>
      </c>
      <c r="F6681" t="s">
        <v>3839</v>
      </c>
      <c r="G6681">
        <v>1.5</v>
      </c>
      <c r="H6681" t="s">
        <v>4060</v>
      </c>
      <c r="I6681">
        <v>4.5</v>
      </c>
      <c r="J6681" t="s">
        <v>16</v>
      </c>
      <c r="K6681" t="s">
        <v>3833</v>
      </c>
      <c r="L6681" t="s">
        <v>4468</v>
      </c>
    </row>
    <row r="6682" spans="1:12" x14ac:dyDescent="0.35">
      <c r="A6682" t="s">
        <v>2591</v>
      </c>
      <c r="B6682" t="s">
        <v>24</v>
      </c>
      <c r="C6682" t="s">
        <v>24</v>
      </c>
      <c r="D6682" t="s">
        <v>3827</v>
      </c>
      <c r="E6682">
        <v>3</v>
      </c>
      <c r="F6682" t="s">
        <v>3828</v>
      </c>
      <c r="G6682">
        <v>3</v>
      </c>
      <c r="H6682" t="s">
        <v>3829</v>
      </c>
      <c r="I6682">
        <v>9</v>
      </c>
      <c r="J6682" t="s">
        <v>36</v>
      </c>
      <c r="K6682" t="s">
        <v>17</v>
      </c>
      <c r="L6682" t="s">
        <v>3847</v>
      </c>
    </row>
    <row r="6683" spans="1:12" x14ac:dyDescent="0.35">
      <c r="A6683" t="s">
        <v>2592</v>
      </c>
      <c r="B6683" t="s">
        <v>50</v>
      </c>
      <c r="C6683" t="s">
        <v>50</v>
      </c>
      <c r="D6683" t="s">
        <v>3858</v>
      </c>
      <c r="E6683">
        <v>1</v>
      </c>
      <c r="F6683" t="s">
        <v>3828</v>
      </c>
      <c r="G6683">
        <v>3</v>
      </c>
      <c r="H6683" t="s">
        <v>3828</v>
      </c>
      <c r="I6683">
        <v>3</v>
      </c>
      <c r="J6683" t="s">
        <v>25</v>
      </c>
      <c r="K6683" t="s">
        <v>26</v>
      </c>
      <c r="L6683" t="s">
        <v>4030</v>
      </c>
    </row>
    <row r="6684" spans="1:12" x14ac:dyDescent="0.35">
      <c r="A6684" t="s">
        <v>8597</v>
      </c>
      <c r="B6684" t="s">
        <v>58</v>
      </c>
      <c r="C6684" t="s">
        <v>58</v>
      </c>
      <c r="D6684" t="s">
        <v>3838</v>
      </c>
      <c r="E6684">
        <v>2</v>
      </c>
      <c r="F6684" t="s">
        <v>3830</v>
      </c>
      <c r="G6684">
        <v>4</v>
      </c>
      <c r="H6684" t="s">
        <v>3883</v>
      </c>
      <c r="I6684">
        <v>8</v>
      </c>
      <c r="J6684" t="s">
        <v>3833</v>
      </c>
      <c r="K6684" t="s">
        <v>3833</v>
      </c>
      <c r="L6684" t="s">
        <v>5052</v>
      </c>
    </row>
    <row r="6685" spans="1:12" x14ac:dyDescent="0.35">
      <c r="A6685" t="s">
        <v>8598</v>
      </c>
      <c r="B6685" t="s">
        <v>15</v>
      </c>
      <c r="C6685" t="s">
        <v>15</v>
      </c>
      <c r="D6685" t="s">
        <v>3834</v>
      </c>
      <c r="E6685">
        <v>5</v>
      </c>
      <c r="F6685" t="s">
        <v>3842</v>
      </c>
      <c r="G6685">
        <v>2</v>
      </c>
      <c r="H6685" t="s">
        <v>3843</v>
      </c>
      <c r="I6685">
        <v>10</v>
      </c>
      <c r="J6685" t="s">
        <v>16</v>
      </c>
      <c r="K6685" t="s">
        <v>3833</v>
      </c>
      <c r="L6685" t="s">
        <v>3856</v>
      </c>
    </row>
    <row r="6686" spans="1:12" x14ac:dyDescent="0.35">
      <c r="A6686" t="s">
        <v>2593</v>
      </c>
      <c r="B6686" t="s">
        <v>50</v>
      </c>
      <c r="C6686" t="s">
        <v>50</v>
      </c>
      <c r="D6686" t="s">
        <v>3838</v>
      </c>
      <c r="E6686">
        <v>2</v>
      </c>
      <c r="F6686" t="s">
        <v>3828</v>
      </c>
      <c r="G6686">
        <v>3</v>
      </c>
      <c r="H6686" t="s">
        <v>3902</v>
      </c>
      <c r="I6686">
        <v>6</v>
      </c>
      <c r="J6686" t="s">
        <v>36</v>
      </c>
      <c r="K6686" t="s">
        <v>26</v>
      </c>
      <c r="L6686" t="s">
        <v>4391</v>
      </c>
    </row>
    <row r="6687" spans="1:12" x14ac:dyDescent="0.35">
      <c r="A6687" t="s">
        <v>2594</v>
      </c>
      <c r="B6687" t="s">
        <v>15</v>
      </c>
      <c r="C6687" t="s">
        <v>15</v>
      </c>
      <c r="D6687" t="s">
        <v>3858</v>
      </c>
      <c r="E6687">
        <v>1</v>
      </c>
      <c r="F6687" t="s">
        <v>3842</v>
      </c>
      <c r="G6687">
        <v>2</v>
      </c>
      <c r="H6687" t="s">
        <v>3842</v>
      </c>
      <c r="I6687">
        <v>2</v>
      </c>
      <c r="J6687" t="s">
        <v>16</v>
      </c>
      <c r="K6687" t="s">
        <v>17</v>
      </c>
      <c r="L6687" t="s">
        <v>4446</v>
      </c>
    </row>
    <row r="6688" spans="1:12" x14ac:dyDescent="0.35">
      <c r="A6688" t="s">
        <v>8599</v>
      </c>
      <c r="B6688" t="s">
        <v>42</v>
      </c>
      <c r="C6688" t="s">
        <v>42</v>
      </c>
      <c r="D6688" t="s">
        <v>3858</v>
      </c>
      <c r="E6688">
        <v>1</v>
      </c>
      <c r="F6688" t="s">
        <v>3830</v>
      </c>
      <c r="G6688">
        <v>5</v>
      </c>
      <c r="H6688" t="s">
        <v>3849</v>
      </c>
      <c r="I6688">
        <v>5</v>
      </c>
      <c r="J6688" t="s">
        <v>3825</v>
      </c>
      <c r="K6688" t="s">
        <v>17</v>
      </c>
      <c r="L6688" t="s">
        <v>4514</v>
      </c>
    </row>
    <row r="6689" spans="1:12" x14ac:dyDescent="0.35">
      <c r="A6689" t="s">
        <v>8600</v>
      </c>
      <c r="B6689" t="s">
        <v>42</v>
      </c>
      <c r="C6689" t="s">
        <v>42</v>
      </c>
      <c r="D6689" t="s">
        <v>3834</v>
      </c>
      <c r="E6689">
        <v>5</v>
      </c>
      <c r="F6689" t="s">
        <v>3849</v>
      </c>
      <c r="G6689">
        <v>5</v>
      </c>
      <c r="H6689" t="s">
        <v>3855</v>
      </c>
      <c r="I6689">
        <v>25</v>
      </c>
      <c r="J6689" t="s">
        <v>3833</v>
      </c>
      <c r="K6689" t="s">
        <v>3833</v>
      </c>
      <c r="L6689" t="s">
        <v>4059</v>
      </c>
    </row>
    <row r="6690" spans="1:12" x14ac:dyDescent="0.35">
      <c r="A6690" t="s">
        <v>8601</v>
      </c>
      <c r="B6690" t="s">
        <v>58</v>
      </c>
      <c r="C6690" t="s">
        <v>58</v>
      </c>
      <c r="D6690" t="s">
        <v>3858</v>
      </c>
      <c r="E6690">
        <v>1</v>
      </c>
      <c r="F6690" t="s">
        <v>3879</v>
      </c>
      <c r="G6690">
        <v>4</v>
      </c>
      <c r="H6690" t="s">
        <v>3879</v>
      </c>
      <c r="I6690">
        <v>4</v>
      </c>
      <c r="J6690" t="s">
        <v>3833</v>
      </c>
      <c r="K6690" t="s">
        <v>3833</v>
      </c>
      <c r="L6690" t="s">
        <v>4106</v>
      </c>
    </row>
    <row r="6691" spans="1:12" x14ac:dyDescent="0.35">
      <c r="A6691" t="s">
        <v>2595</v>
      </c>
      <c r="B6691" t="s">
        <v>50</v>
      </c>
      <c r="C6691" t="s">
        <v>50</v>
      </c>
      <c r="D6691" t="s">
        <v>3858</v>
      </c>
      <c r="E6691">
        <v>1</v>
      </c>
      <c r="F6691" t="s">
        <v>3828</v>
      </c>
      <c r="G6691">
        <v>3</v>
      </c>
      <c r="H6691" t="s">
        <v>3828</v>
      </c>
      <c r="I6691">
        <v>3</v>
      </c>
      <c r="J6691" t="s">
        <v>25</v>
      </c>
      <c r="K6691" t="s">
        <v>26</v>
      </c>
      <c r="L6691" t="s">
        <v>4691</v>
      </c>
    </row>
    <row r="6692" spans="1:12" x14ac:dyDescent="0.35">
      <c r="A6692" t="s">
        <v>8602</v>
      </c>
      <c r="B6692" t="s">
        <v>15</v>
      </c>
      <c r="C6692" t="s">
        <v>15</v>
      </c>
      <c r="D6692" t="s">
        <v>3834</v>
      </c>
      <c r="E6692">
        <v>5</v>
      </c>
      <c r="F6692" t="s">
        <v>3842</v>
      </c>
      <c r="G6692">
        <v>2</v>
      </c>
      <c r="H6692" t="s">
        <v>3843</v>
      </c>
      <c r="I6692">
        <v>10</v>
      </c>
      <c r="J6692" t="s">
        <v>3830</v>
      </c>
      <c r="K6692" t="s">
        <v>26</v>
      </c>
      <c r="L6692" t="s">
        <v>4201</v>
      </c>
    </row>
    <row r="6693" spans="1:12" x14ac:dyDescent="0.35">
      <c r="A6693" t="s">
        <v>2596</v>
      </c>
      <c r="B6693" t="s">
        <v>50</v>
      </c>
      <c r="C6693" t="s">
        <v>50</v>
      </c>
      <c r="D6693" t="s">
        <v>3827</v>
      </c>
      <c r="E6693">
        <v>3</v>
      </c>
      <c r="F6693" t="s">
        <v>3828</v>
      </c>
      <c r="G6693">
        <v>3</v>
      </c>
      <c r="H6693" t="s">
        <v>3829</v>
      </c>
      <c r="I6693">
        <v>9</v>
      </c>
      <c r="J6693" t="s">
        <v>16</v>
      </c>
      <c r="K6693" t="s">
        <v>17</v>
      </c>
      <c r="L6693" t="s">
        <v>4750</v>
      </c>
    </row>
    <row r="6694" spans="1:12" x14ac:dyDescent="0.35">
      <c r="A6694" t="s">
        <v>4686</v>
      </c>
      <c r="B6694" t="s">
        <v>3833</v>
      </c>
      <c r="C6694" t="s">
        <v>3826</v>
      </c>
      <c r="D6694" t="s">
        <v>3834</v>
      </c>
      <c r="E6694">
        <v>5</v>
      </c>
      <c r="F6694" t="s">
        <v>3879</v>
      </c>
      <c r="G6694">
        <v>4</v>
      </c>
      <c r="H6694" t="s">
        <v>3880</v>
      </c>
      <c r="I6694">
        <v>20</v>
      </c>
      <c r="J6694" t="s">
        <v>16</v>
      </c>
      <c r="K6694" t="s">
        <v>3833</v>
      </c>
      <c r="L6694" t="s">
        <v>4266</v>
      </c>
    </row>
    <row r="6695" spans="1:12" x14ac:dyDescent="0.35">
      <c r="A6695" t="s">
        <v>4687</v>
      </c>
      <c r="B6695" t="s">
        <v>3830</v>
      </c>
      <c r="C6695" t="s">
        <v>3826</v>
      </c>
      <c r="D6695" t="s">
        <v>3827</v>
      </c>
      <c r="E6695">
        <v>3</v>
      </c>
      <c r="F6695" t="s">
        <v>3879</v>
      </c>
      <c r="G6695">
        <v>4</v>
      </c>
      <c r="H6695" t="s">
        <v>3852</v>
      </c>
      <c r="I6695">
        <v>12</v>
      </c>
      <c r="J6695" t="s">
        <v>25</v>
      </c>
      <c r="K6695" t="s">
        <v>3830</v>
      </c>
      <c r="L6695" t="s">
        <v>4235</v>
      </c>
    </row>
    <row r="6696" spans="1:12" x14ac:dyDescent="0.35">
      <c r="A6696" t="s">
        <v>8603</v>
      </c>
      <c r="B6696" t="s">
        <v>15</v>
      </c>
      <c r="C6696" t="s">
        <v>15</v>
      </c>
      <c r="D6696" t="s">
        <v>3838</v>
      </c>
      <c r="E6696">
        <v>2</v>
      </c>
      <c r="F6696" t="s">
        <v>3842</v>
      </c>
      <c r="G6696">
        <v>2</v>
      </c>
      <c r="H6696" t="s">
        <v>3879</v>
      </c>
      <c r="I6696">
        <v>4</v>
      </c>
      <c r="J6696" t="s">
        <v>3833</v>
      </c>
      <c r="K6696" t="s">
        <v>26</v>
      </c>
      <c r="L6696" t="s">
        <v>5479</v>
      </c>
    </row>
    <row r="6697" spans="1:12" x14ac:dyDescent="0.35">
      <c r="A6697" t="s">
        <v>8604</v>
      </c>
      <c r="B6697" t="s">
        <v>50</v>
      </c>
      <c r="C6697" t="s">
        <v>50</v>
      </c>
      <c r="D6697" t="s">
        <v>3858</v>
      </c>
      <c r="E6697">
        <v>1</v>
      </c>
      <c r="F6697" t="s">
        <v>3828</v>
      </c>
      <c r="G6697">
        <v>3</v>
      </c>
      <c r="H6697" t="s">
        <v>3828</v>
      </c>
      <c r="I6697">
        <v>3</v>
      </c>
      <c r="J6697" t="s">
        <v>25</v>
      </c>
      <c r="K6697" t="s">
        <v>3825</v>
      </c>
      <c r="L6697" t="s">
        <v>4253</v>
      </c>
    </row>
    <row r="6698" spans="1:12" x14ac:dyDescent="0.35">
      <c r="A6698" t="s">
        <v>8605</v>
      </c>
      <c r="B6698" t="s">
        <v>58</v>
      </c>
      <c r="C6698" t="s">
        <v>58</v>
      </c>
      <c r="D6698" t="s">
        <v>3827</v>
      </c>
      <c r="E6698">
        <v>3</v>
      </c>
      <c r="F6698" t="s">
        <v>3879</v>
      </c>
      <c r="G6698">
        <v>4</v>
      </c>
      <c r="H6698" t="s">
        <v>3852</v>
      </c>
      <c r="I6698">
        <v>12</v>
      </c>
      <c r="J6698" t="s">
        <v>25</v>
      </c>
      <c r="K6698" t="s">
        <v>3833</v>
      </c>
      <c r="L6698" t="s">
        <v>4076</v>
      </c>
    </row>
    <row r="6699" spans="1:12" x14ac:dyDescent="0.35">
      <c r="A6699" t="s">
        <v>2597</v>
      </c>
      <c r="B6699" t="s">
        <v>58</v>
      </c>
      <c r="C6699" t="s">
        <v>58</v>
      </c>
      <c r="D6699" t="s">
        <v>3838</v>
      </c>
      <c r="E6699">
        <v>2</v>
      </c>
      <c r="F6699" t="s">
        <v>3879</v>
      </c>
      <c r="G6699">
        <v>4</v>
      </c>
      <c r="H6699" t="s">
        <v>3883</v>
      </c>
      <c r="I6699">
        <v>8</v>
      </c>
      <c r="J6699" t="s">
        <v>16</v>
      </c>
      <c r="K6699" t="s">
        <v>17</v>
      </c>
      <c r="L6699" t="s">
        <v>3937</v>
      </c>
    </row>
    <row r="6700" spans="1:12" x14ac:dyDescent="0.35">
      <c r="A6700" t="s">
        <v>2598</v>
      </c>
      <c r="B6700" t="s">
        <v>31</v>
      </c>
      <c r="C6700" t="s">
        <v>31</v>
      </c>
      <c r="D6700" t="s">
        <v>3827</v>
      </c>
      <c r="E6700">
        <v>3</v>
      </c>
      <c r="F6700" t="s">
        <v>3846</v>
      </c>
      <c r="G6700">
        <v>1</v>
      </c>
      <c r="H6700" t="s">
        <v>3828</v>
      </c>
      <c r="I6700">
        <v>3</v>
      </c>
      <c r="J6700" t="s">
        <v>36</v>
      </c>
      <c r="K6700" t="s">
        <v>17</v>
      </c>
      <c r="L6700" t="s">
        <v>5479</v>
      </c>
    </row>
    <row r="6701" spans="1:12" x14ac:dyDescent="0.35">
      <c r="A6701" t="s">
        <v>2599</v>
      </c>
      <c r="B6701" t="s">
        <v>84</v>
      </c>
      <c r="C6701" t="s">
        <v>84</v>
      </c>
      <c r="D6701" t="s">
        <v>3838</v>
      </c>
      <c r="E6701">
        <v>2</v>
      </c>
      <c r="F6701" t="s">
        <v>3839</v>
      </c>
      <c r="G6701">
        <v>1.5</v>
      </c>
      <c r="H6701" t="s">
        <v>3828</v>
      </c>
      <c r="I6701">
        <v>3</v>
      </c>
      <c r="J6701" t="s">
        <v>16</v>
      </c>
      <c r="K6701" t="s">
        <v>17</v>
      </c>
      <c r="L6701" t="s">
        <v>5035</v>
      </c>
    </row>
    <row r="6702" spans="1:12" x14ac:dyDescent="0.35">
      <c r="A6702" t="s">
        <v>8606</v>
      </c>
      <c r="B6702" t="s">
        <v>24</v>
      </c>
      <c r="C6702" t="s">
        <v>24</v>
      </c>
      <c r="D6702" t="s">
        <v>3838</v>
      </c>
      <c r="E6702">
        <v>2</v>
      </c>
      <c r="F6702" t="s">
        <v>3828</v>
      </c>
      <c r="G6702">
        <v>3</v>
      </c>
      <c r="H6702" t="s">
        <v>3902</v>
      </c>
      <c r="I6702">
        <v>6</v>
      </c>
      <c r="J6702" t="s">
        <v>16</v>
      </c>
      <c r="K6702" t="s">
        <v>3833</v>
      </c>
      <c r="L6702" t="s">
        <v>4321</v>
      </c>
    </row>
    <row r="6703" spans="1:12" x14ac:dyDescent="0.35">
      <c r="A6703" t="s">
        <v>8607</v>
      </c>
      <c r="B6703" t="s">
        <v>58</v>
      </c>
      <c r="C6703" t="s">
        <v>58</v>
      </c>
      <c r="D6703" t="s">
        <v>3833</v>
      </c>
      <c r="E6703">
        <v>1</v>
      </c>
      <c r="F6703" t="s">
        <v>3879</v>
      </c>
      <c r="G6703">
        <v>4</v>
      </c>
      <c r="H6703" t="s">
        <v>3879</v>
      </c>
      <c r="I6703">
        <v>4</v>
      </c>
      <c r="J6703" t="s">
        <v>25</v>
      </c>
      <c r="K6703" t="s">
        <v>3833</v>
      </c>
      <c r="L6703" t="s">
        <v>4307</v>
      </c>
    </row>
    <row r="6704" spans="1:12" x14ac:dyDescent="0.35">
      <c r="A6704" t="s">
        <v>8608</v>
      </c>
      <c r="B6704" t="s">
        <v>42</v>
      </c>
      <c r="C6704" t="s">
        <v>42</v>
      </c>
      <c r="D6704" t="s">
        <v>3851</v>
      </c>
      <c r="E6704">
        <v>4</v>
      </c>
      <c r="F6704" t="s">
        <v>3849</v>
      </c>
      <c r="G6704">
        <v>5</v>
      </c>
      <c r="H6704" t="s">
        <v>3880</v>
      </c>
      <c r="I6704">
        <v>20</v>
      </c>
      <c r="J6704" t="s">
        <v>3833</v>
      </c>
      <c r="K6704" t="s">
        <v>17</v>
      </c>
      <c r="L6704" t="s">
        <v>4137</v>
      </c>
    </row>
    <row r="6705" spans="1:12" x14ac:dyDescent="0.35">
      <c r="A6705" t="s">
        <v>8609</v>
      </c>
      <c r="B6705" t="s">
        <v>84</v>
      </c>
      <c r="C6705" t="s">
        <v>84</v>
      </c>
      <c r="D6705" t="s">
        <v>3838</v>
      </c>
      <c r="E6705">
        <v>2</v>
      </c>
      <c r="F6705" t="s">
        <v>3839</v>
      </c>
      <c r="G6705">
        <v>1.5</v>
      </c>
      <c r="H6705" t="s">
        <v>3828</v>
      </c>
      <c r="I6705">
        <v>3</v>
      </c>
      <c r="J6705" t="s">
        <v>36</v>
      </c>
      <c r="K6705" t="s">
        <v>3825</v>
      </c>
      <c r="L6705" t="s">
        <v>4526</v>
      </c>
    </row>
    <row r="6706" spans="1:12" x14ac:dyDescent="0.35">
      <c r="A6706" t="s">
        <v>8610</v>
      </c>
      <c r="B6706" t="s">
        <v>50</v>
      </c>
      <c r="C6706" t="s">
        <v>50</v>
      </c>
      <c r="D6706" t="s">
        <v>3858</v>
      </c>
      <c r="E6706">
        <v>1</v>
      </c>
      <c r="F6706" t="s">
        <v>3828</v>
      </c>
      <c r="G6706">
        <v>3</v>
      </c>
      <c r="H6706" t="s">
        <v>3828</v>
      </c>
      <c r="I6706">
        <v>3</v>
      </c>
      <c r="J6706" t="s">
        <v>3833</v>
      </c>
      <c r="K6706" t="s">
        <v>17</v>
      </c>
      <c r="L6706" t="s">
        <v>4754</v>
      </c>
    </row>
    <row r="6707" spans="1:12" x14ac:dyDescent="0.35">
      <c r="A6707" t="s">
        <v>8611</v>
      </c>
      <c r="B6707" t="s">
        <v>15</v>
      </c>
      <c r="C6707" t="s">
        <v>15</v>
      </c>
      <c r="D6707" t="s">
        <v>3838</v>
      </c>
      <c r="E6707">
        <v>2</v>
      </c>
      <c r="F6707" t="s">
        <v>3842</v>
      </c>
      <c r="G6707">
        <v>2</v>
      </c>
      <c r="H6707" t="s">
        <v>3879</v>
      </c>
      <c r="I6707">
        <v>4</v>
      </c>
      <c r="J6707" t="s">
        <v>16</v>
      </c>
      <c r="K6707" t="s">
        <v>3833</v>
      </c>
      <c r="L6707" t="s">
        <v>4030</v>
      </c>
    </row>
    <row r="6708" spans="1:12" x14ac:dyDescent="0.35">
      <c r="A6708" t="s">
        <v>2600</v>
      </c>
      <c r="B6708" t="s">
        <v>15</v>
      </c>
      <c r="C6708" t="s">
        <v>15</v>
      </c>
      <c r="D6708" t="s">
        <v>3851</v>
      </c>
      <c r="E6708">
        <v>4</v>
      </c>
      <c r="F6708" t="s">
        <v>3842</v>
      </c>
      <c r="G6708">
        <v>2</v>
      </c>
      <c r="H6708" t="s">
        <v>3883</v>
      </c>
      <c r="I6708">
        <v>8</v>
      </c>
      <c r="J6708" t="s">
        <v>25</v>
      </c>
      <c r="K6708" t="s">
        <v>17</v>
      </c>
      <c r="L6708" t="s">
        <v>4745</v>
      </c>
    </row>
    <row r="6709" spans="1:12" x14ac:dyDescent="0.35">
      <c r="A6709" t="s">
        <v>2601</v>
      </c>
      <c r="B6709" t="s">
        <v>47</v>
      </c>
      <c r="C6709" t="s">
        <v>47</v>
      </c>
      <c r="D6709" t="s">
        <v>3858</v>
      </c>
      <c r="E6709">
        <v>1</v>
      </c>
      <c r="F6709" t="s">
        <v>3879</v>
      </c>
      <c r="G6709">
        <v>4</v>
      </c>
      <c r="H6709" t="s">
        <v>3879</v>
      </c>
      <c r="I6709">
        <v>4</v>
      </c>
      <c r="J6709" t="s">
        <v>25</v>
      </c>
      <c r="K6709" t="s">
        <v>26</v>
      </c>
      <c r="L6709" t="s">
        <v>4314</v>
      </c>
    </row>
    <row r="6710" spans="1:12" x14ac:dyDescent="0.35">
      <c r="A6710" t="s">
        <v>8612</v>
      </c>
      <c r="B6710" t="s">
        <v>50</v>
      </c>
      <c r="C6710" t="s">
        <v>50</v>
      </c>
      <c r="D6710" t="s">
        <v>3838</v>
      </c>
      <c r="E6710">
        <v>2</v>
      </c>
      <c r="F6710" t="s">
        <v>3828</v>
      </c>
      <c r="G6710">
        <v>3</v>
      </c>
      <c r="H6710" t="s">
        <v>3902</v>
      </c>
      <c r="I6710">
        <v>6</v>
      </c>
      <c r="J6710" t="s">
        <v>25</v>
      </c>
      <c r="K6710" t="s">
        <v>3833</v>
      </c>
      <c r="L6710" t="s">
        <v>4309</v>
      </c>
    </row>
    <row r="6711" spans="1:12" x14ac:dyDescent="0.35">
      <c r="A6711" t="s">
        <v>2602</v>
      </c>
      <c r="B6711" t="s">
        <v>42</v>
      </c>
      <c r="C6711" t="s">
        <v>42</v>
      </c>
      <c r="D6711" t="s">
        <v>3858</v>
      </c>
      <c r="E6711">
        <v>1</v>
      </c>
      <c r="F6711" t="s">
        <v>3849</v>
      </c>
      <c r="G6711">
        <v>5</v>
      </c>
      <c r="H6711" t="s">
        <v>3849</v>
      </c>
      <c r="I6711">
        <v>5</v>
      </c>
      <c r="J6711" t="s">
        <v>16</v>
      </c>
      <c r="K6711" t="s">
        <v>26</v>
      </c>
      <c r="L6711" t="s">
        <v>4284</v>
      </c>
    </row>
    <row r="6712" spans="1:12" x14ac:dyDescent="0.35">
      <c r="A6712" t="s">
        <v>8613</v>
      </c>
      <c r="B6712" t="s">
        <v>50</v>
      </c>
      <c r="C6712" t="s">
        <v>50</v>
      </c>
      <c r="D6712" t="s">
        <v>3827</v>
      </c>
      <c r="E6712">
        <v>3</v>
      </c>
      <c r="F6712" t="s">
        <v>3828</v>
      </c>
      <c r="G6712">
        <v>3</v>
      </c>
      <c r="H6712" t="s">
        <v>3829</v>
      </c>
      <c r="I6712">
        <v>9</v>
      </c>
      <c r="J6712" t="s">
        <v>3833</v>
      </c>
      <c r="K6712" t="s">
        <v>17</v>
      </c>
      <c r="L6712" t="s">
        <v>4529</v>
      </c>
    </row>
    <row r="6713" spans="1:12" x14ac:dyDescent="0.35">
      <c r="A6713" t="s">
        <v>2603</v>
      </c>
      <c r="B6713" t="s">
        <v>3833</v>
      </c>
      <c r="C6713" t="s">
        <v>31</v>
      </c>
      <c r="D6713" t="s">
        <v>3851</v>
      </c>
      <c r="E6713">
        <v>4</v>
      </c>
      <c r="F6713" t="s">
        <v>3846</v>
      </c>
      <c r="G6713">
        <v>1</v>
      </c>
      <c r="H6713" t="s">
        <v>3879</v>
      </c>
      <c r="I6713">
        <v>4</v>
      </c>
      <c r="J6713" t="s">
        <v>36</v>
      </c>
      <c r="K6713" t="s">
        <v>17</v>
      </c>
      <c r="L6713" t="s">
        <v>4688</v>
      </c>
    </row>
    <row r="6714" spans="1:12" x14ac:dyDescent="0.35">
      <c r="A6714" t="s">
        <v>8614</v>
      </c>
      <c r="B6714" t="s">
        <v>84</v>
      </c>
      <c r="C6714" t="s">
        <v>84</v>
      </c>
      <c r="D6714" t="s">
        <v>3851</v>
      </c>
      <c r="E6714">
        <v>4</v>
      </c>
      <c r="F6714" t="s">
        <v>3839</v>
      </c>
      <c r="G6714">
        <v>1.5</v>
      </c>
      <c r="H6714" t="s">
        <v>3902</v>
      </c>
      <c r="I6714">
        <v>6</v>
      </c>
      <c r="J6714" t="s">
        <v>16</v>
      </c>
      <c r="K6714" t="s">
        <v>17</v>
      </c>
      <c r="L6714" t="s">
        <v>3833</v>
      </c>
    </row>
    <row r="6715" spans="1:12" x14ac:dyDescent="0.35">
      <c r="A6715" t="s">
        <v>8615</v>
      </c>
      <c r="B6715" t="s">
        <v>42</v>
      </c>
      <c r="C6715" t="s">
        <v>42</v>
      </c>
      <c r="D6715" t="s">
        <v>3827</v>
      </c>
      <c r="E6715">
        <v>3</v>
      </c>
      <c r="F6715" t="s">
        <v>3849</v>
      </c>
      <c r="G6715">
        <v>5</v>
      </c>
      <c r="H6715" t="s">
        <v>3835</v>
      </c>
      <c r="I6715">
        <v>15</v>
      </c>
      <c r="J6715" t="s">
        <v>3833</v>
      </c>
      <c r="K6715" t="s">
        <v>26</v>
      </c>
      <c r="L6715" t="s">
        <v>4024</v>
      </c>
    </row>
    <row r="6716" spans="1:12" x14ac:dyDescent="0.35">
      <c r="A6716" t="s">
        <v>8616</v>
      </c>
      <c r="B6716" t="s">
        <v>15</v>
      </c>
      <c r="C6716" t="s">
        <v>15</v>
      </c>
      <c r="D6716" t="s">
        <v>3834</v>
      </c>
      <c r="E6716">
        <v>5</v>
      </c>
      <c r="F6716" t="s">
        <v>3842</v>
      </c>
      <c r="G6716">
        <v>2</v>
      </c>
      <c r="H6716" t="s">
        <v>3843</v>
      </c>
      <c r="I6716">
        <v>10</v>
      </c>
      <c r="J6716" t="s">
        <v>25</v>
      </c>
      <c r="K6716" t="s">
        <v>17</v>
      </c>
      <c r="L6716" t="s">
        <v>3830</v>
      </c>
    </row>
    <row r="6717" spans="1:12" x14ac:dyDescent="0.35">
      <c r="A6717" t="s">
        <v>2604</v>
      </c>
      <c r="B6717" t="s">
        <v>84</v>
      </c>
      <c r="C6717" t="s">
        <v>84</v>
      </c>
      <c r="D6717" t="s">
        <v>3851</v>
      </c>
      <c r="E6717">
        <v>4</v>
      </c>
      <c r="F6717" t="s">
        <v>3839</v>
      </c>
      <c r="G6717">
        <v>1.5</v>
      </c>
      <c r="H6717" t="s">
        <v>3902</v>
      </c>
      <c r="I6717">
        <v>6</v>
      </c>
      <c r="J6717" t="s">
        <v>16</v>
      </c>
      <c r="K6717" t="s">
        <v>17</v>
      </c>
      <c r="L6717" t="s">
        <v>4172</v>
      </c>
    </row>
    <row r="6718" spans="1:12" x14ac:dyDescent="0.35">
      <c r="A6718" t="s">
        <v>8617</v>
      </c>
      <c r="B6718" t="s">
        <v>42</v>
      </c>
      <c r="C6718" t="s">
        <v>42</v>
      </c>
      <c r="D6718" t="s">
        <v>3858</v>
      </c>
      <c r="E6718">
        <v>1</v>
      </c>
      <c r="F6718" t="s">
        <v>3849</v>
      </c>
      <c r="G6718">
        <v>5</v>
      </c>
      <c r="H6718" t="s">
        <v>3849</v>
      </c>
      <c r="I6718">
        <v>5</v>
      </c>
      <c r="J6718" t="s">
        <v>3833</v>
      </c>
      <c r="K6718" t="s">
        <v>3833</v>
      </c>
      <c r="L6718" t="s">
        <v>5258</v>
      </c>
    </row>
    <row r="6719" spans="1:12" x14ac:dyDescent="0.35">
      <c r="A6719" t="s">
        <v>2605</v>
      </c>
      <c r="B6719" t="s">
        <v>15</v>
      </c>
      <c r="C6719" t="s">
        <v>15</v>
      </c>
      <c r="D6719" t="s">
        <v>3851</v>
      </c>
      <c r="E6719">
        <v>4</v>
      </c>
      <c r="F6719" t="s">
        <v>3833</v>
      </c>
      <c r="G6719">
        <v>2</v>
      </c>
      <c r="H6719" t="s">
        <v>3883</v>
      </c>
      <c r="I6719">
        <v>8</v>
      </c>
      <c r="J6719" t="s">
        <v>16</v>
      </c>
      <c r="K6719" t="s">
        <v>26</v>
      </c>
      <c r="L6719" t="s">
        <v>5052</v>
      </c>
    </row>
    <row r="6720" spans="1:12" x14ac:dyDescent="0.35">
      <c r="A6720" t="s">
        <v>2606</v>
      </c>
      <c r="B6720" t="s">
        <v>58</v>
      </c>
      <c r="C6720" t="s">
        <v>58</v>
      </c>
      <c r="D6720" t="s">
        <v>3834</v>
      </c>
      <c r="E6720">
        <v>5</v>
      </c>
      <c r="F6720" t="s">
        <v>3879</v>
      </c>
      <c r="G6720">
        <v>4</v>
      </c>
      <c r="H6720" t="s">
        <v>3880</v>
      </c>
      <c r="I6720">
        <v>20</v>
      </c>
      <c r="J6720" t="s">
        <v>16</v>
      </c>
      <c r="K6720" t="s">
        <v>17</v>
      </c>
      <c r="L6720" t="s">
        <v>5154</v>
      </c>
    </row>
    <row r="6721" spans="1:12" x14ac:dyDescent="0.35">
      <c r="A6721" t="s">
        <v>2607</v>
      </c>
      <c r="B6721" t="s">
        <v>50</v>
      </c>
      <c r="C6721" t="s">
        <v>50</v>
      </c>
      <c r="D6721" t="s">
        <v>3838</v>
      </c>
      <c r="E6721">
        <v>2</v>
      </c>
      <c r="F6721" t="s">
        <v>3828</v>
      </c>
      <c r="G6721">
        <v>3</v>
      </c>
      <c r="H6721" t="s">
        <v>3902</v>
      </c>
      <c r="I6721">
        <v>6</v>
      </c>
      <c r="J6721" t="s">
        <v>25</v>
      </c>
      <c r="K6721" t="s">
        <v>26</v>
      </c>
      <c r="L6721" t="s">
        <v>3963</v>
      </c>
    </row>
    <row r="6722" spans="1:12" x14ac:dyDescent="0.35">
      <c r="A6722" t="s">
        <v>8618</v>
      </c>
      <c r="B6722" t="s">
        <v>58</v>
      </c>
      <c r="C6722" t="s">
        <v>58</v>
      </c>
      <c r="D6722" t="s">
        <v>3851</v>
      </c>
      <c r="E6722">
        <v>4</v>
      </c>
      <c r="F6722" t="s">
        <v>3879</v>
      </c>
      <c r="G6722">
        <v>4</v>
      </c>
      <c r="H6722" t="s">
        <v>3874</v>
      </c>
      <c r="I6722">
        <v>16</v>
      </c>
      <c r="J6722" t="s">
        <v>3825</v>
      </c>
      <c r="K6722" t="s">
        <v>3833</v>
      </c>
      <c r="L6722" t="s">
        <v>4022</v>
      </c>
    </row>
    <row r="6723" spans="1:12" x14ac:dyDescent="0.35">
      <c r="A6723" t="s">
        <v>8619</v>
      </c>
      <c r="B6723" t="s">
        <v>24</v>
      </c>
      <c r="C6723" t="s">
        <v>24</v>
      </c>
      <c r="D6723" t="s">
        <v>3858</v>
      </c>
      <c r="E6723">
        <v>1</v>
      </c>
      <c r="F6723" t="s">
        <v>3828</v>
      </c>
      <c r="G6723">
        <v>3</v>
      </c>
      <c r="H6723" t="s">
        <v>3825</v>
      </c>
      <c r="I6723">
        <v>3</v>
      </c>
      <c r="J6723" t="s">
        <v>16</v>
      </c>
      <c r="K6723" t="s">
        <v>3833</v>
      </c>
      <c r="L6723" t="s">
        <v>3831</v>
      </c>
    </row>
    <row r="6724" spans="1:12" x14ac:dyDescent="0.35">
      <c r="A6724" t="s">
        <v>2608</v>
      </c>
      <c r="B6724" t="s">
        <v>84</v>
      </c>
      <c r="C6724" t="s">
        <v>84</v>
      </c>
      <c r="D6724" t="s">
        <v>3851</v>
      </c>
      <c r="E6724">
        <v>4</v>
      </c>
      <c r="F6724" t="s">
        <v>3839</v>
      </c>
      <c r="G6724">
        <v>1.5</v>
      </c>
      <c r="H6724" t="s">
        <v>3830</v>
      </c>
      <c r="I6724">
        <v>6</v>
      </c>
      <c r="J6724" t="s">
        <v>36</v>
      </c>
      <c r="K6724" t="s">
        <v>26</v>
      </c>
      <c r="L6724" t="s">
        <v>4752</v>
      </c>
    </row>
    <row r="6725" spans="1:12" x14ac:dyDescent="0.35">
      <c r="A6725" t="s">
        <v>2609</v>
      </c>
      <c r="B6725" t="s">
        <v>42</v>
      </c>
      <c r="C6725" t="s">
        <v>42</v>
      </c>
      <c r="D6725" t="s">
        <v>3858</v>
      </c>
      <c r="E6725">
        <v>1</v>
      </c>
      <c r="F6725" t="s">
        <v>3849</v>
      </c>
      <c r="G6725">
        <v>5</v>
      </c>
      <c r="H6725" t="s">
        <v>3849</v>
      </c>
      <c r="I6725">
        <v>5</v>
      </c>
      <c r="J6725" t="s">
        <v>25</v>
      </c>
      <c r="K6725" t="s">
        <v>26</v>
      </c>
      <c r="L6725" t="s">
        <v>4488</v>
      </c>
    </row>
    <row r="6726" spans="1:12" x14ac:dyDescent="0.35">
      <c r="A6726" t="s">
        <v>2610</v>
      </c>
      <c r="B6726" t="s">
        <v>24</v>
      </c>
      <c r="C6726" t="s">
        <v>24</v>
      </c>
      <c r="D6726" t="s">
        <v>3858</v>
      </c>
      <c r="E6726">
        <v>1</v>
      </c>
      <c r="F6726" t="s">
        <v>3828</v>
      </c>
      <c r="G6726">
        <v>3</v>
      </c>
      <c r="H6726" t="s">
        <v>3828</v>
      </c>
      <c r="I6726">
        <v>3</v>
      </c>
      <c r="J6726" t="s">
        <v>25</v>
      </c>
      <c r="K6726" t="s">
        <v>26</v>
      </c>
      <c r="L6726" t="s">
        <v>3957</v>
      </c>
    </row>
    <row r="6727" spans="1:12" x14ac:dyDescent="0.35">
      <c r="A6727" t="s">
        <v>4689</v>
      </c>
      <c r="B6727" t="s">
        <v>3825</v>
      </c>
      <c r="C6727" t="s">
        <v>31</v>
      </c>
      <c r="D6727" t="s">
        <v>3827</v>
      </c>
      <c r="E6727">
        <v>3</v>
      </c>
      <c r="F6727" t="s">
        <v>3846</v>
      </c>
      <c r="G6727">
        <v>1</v>
      </c>
      <c r="H6727" t="s">
        <v>3828</v>
      </c>
      <c r="I6727">
        <v>3</v>
      </c>
      <c r="J6727" t="s">
        <v>3833</v>
      </c>
      <c r="K6727" t="s">
        <v>17</v>
      </c>
      <c r="L6727" t="s">
        <v>4064</v>
      </c>
    </row>
    <row r="6728" spans="1:12" x14ac:dyDescent="0.35">
      <c r="A6728" t="s">
        <v>8620</v>
      </c>
      <c r="B6728" t="s">
        <v>15</v>
      </c>
      <c r="C6728" t="s">
        <v>15</v>
      </c>
      <c r="D6728" t="s">
        <v>3858</v>
      </c>
      <c r="E6728">
        <v>1</v>
      </c>
      <c r="F6728" t="s">
        <v>3842</v>
      </c>
      <c r="G6728">
        <v>2</v>
      </c>
      <c r="H6728" t="s">
        <v>3842</v>
      </c>
      <c r="I6728">
        <v>2</v>
      </c>
      <c r="J6728" t="s">
        <v>3833</v>
      </c>
      <c r="K6728" t="s">
        <v>3833</v>
      </c>
      <c r="L6728" t="s">
        <v>4249</v>
      </c>
    </row>
    <row r="6729" spans="1:12" x14ac:dyDescent="0.35">
      <c r="A6729" t="s">
        <v>8621</v>
      </c>
      <c r="B6729" t="s">
        <v>42</v>
      </c>
      <c r="C6729" t="s">
        <v>42</v>
      </c>
      <c r="D6729" t="s">
        <v>3827</v>
      </c>
      <c r="E6729">
        <v>3</v>
      </c>
      <c r="F6729" t="s">
        <v>3849</v>
      </c>
      <c r="G6729">
        <v>5</v>
      </c>
      <c r="H6729" t="s">
        <v>3835</v>
      </c>
      <c r="I6729">
        <v>15</v>
      </c>
      <c r="J6729" t="s">
        <v>25</v>
      </c>
      <c r="K6729" t="s">
        <v>3833</v>
      </c>
      <c r="L6729" t="s">
        <v>3927</v>
      </c>
    </row>
    <row r="6730" spans="1:12" x14ac:dyDescent="0.35">
      <c r="A6730" t="s">
        <v>8622</v>
      </c>
      <c r="B6730" t="s">
        <v>24</v>
      </c>
      <c r="C6730" t="s">
        <v>24</v>
      </c>
      <c r="D6730" t="s">
        <v>3827</v>
      </c>
      <c r="E6730">
        <v>3</v>
      </c>
      <c r="F6730" t="s">
        <v>3828</v>
      </c>
      <c r="G6730">
        <v>3</v>
      </c>
      <c r="H6730" t="s">
        <v>3829</v>
      </c>
      <c r="I6730">
        <v>9</v>
      </c>
      <c r="J6730" t="s">
        <v>25</v>
      </c>
      <c r="K6730" t="s">
        <v>3830</v>
      </c>
      <c r="L6730" t="s">
        <v>4255</v>
      </c>
    </row>
    <row r="6731" spans="1:12" x14ac:dyDescent="0.35">
      <c r="A6731" t="s">
        <v>8623</v>
      </c>
      <c r="B6731" t="s">
        <v>24</v>
      </c>
      <c r="C6731" t="s">
        <v>24</v>
      </c>
      <c r="D6731" t="s">
        <v>3827</v>
      </c>
      <c r="E6731">
        <v>3</v>
      </c>
      <c r="F6731" t="s">
        <v>3828</v>
      </c>
      <c r="G6731">
        <v>3</v>
      </c>
      <c r="H6731" t="s">
        <v>3829</v>
      </c>
      <c r="I6731">
        <v>9</v>
      </c>
      <c r="J6731" t="s">
        <v>16</v>
      </c>
      <c r="K6731" t="s">
        <v>3833</v>
      </c>
      <c r="L6731" t="s">
        <v>3831</v>
      </c>
    </row>
    <row r="6732" spans="1:12" x14ac:dyDescent="0.35">
      <c r="A6732" t="s">
        <v>8624</v>
      </c>
      <c r="B6732" t="s">
        <v>42</v>
      </c>
      <c r="C6732" t="s">
        <v>42</v>
      </c>
      <c r="D6732" t="s">
        <v>3851</v>
      </c>
      <c r="E6732">
        <v>4</v>
      </c>
      <c r="F6732" t="s">
        <v>3849</v>
      </c>
      <c r="G6732">
        <v>5</v>
      </c>
      <c r="H6732" t="s">
        <v>3880</v>
      </c>
      <c r="I6732">
        <v>20</v>
      </c>
      <c r="J6732" t="s">
        <v>16</v>
      </c>
      <c r="K6732" t="s">
        <v>3825</v>
      </c>
      <c r="L6732" t="s">
        <v>4067</v>
      </c>
    </row>
    <row r="6733" spans="1:12" x14ac:dyDescent="0.35">
      <c r="A6733" t="s">
        <v>2611</v>
      </c>
      <c r="B6733" t="s">
        <v>15</v>
      </c>
      <c r="C6733" t="s">
        <v>15</v>
      </c>
      <c r="D6733" t="s">
        <v>3851</v>
      </c>
      <c r="E6733">
        <v>4</v>
      </c>
      <c r="F6733" t="s">
        <v>3842</v>
      </c>
      <c r="G6733">
        <v>2</v>
      </c>
      <c r="H6733" t="s">
        <v>3883</v>
      </c>
      <c r="I6733">
        <v>8</v>
      </c>
      <c r="J6733" t="s">
        <v>16</v>
      </c>
      <c r="K6733" t="s">
        <v>17</v>
      </c>
      <c r="L6733" t="s">
        <v>4266</v>
      </c>
    </row>
    <row r="6734" spans="1:12" x14ac:dyDescent="0.35">
      <c r="A6734" t="s">
        <v>2612</v>
      </c>
      <c r="B6734" t="s">
        <v>58</v>
      </c>
      <c r="C6734" t="s">
        <v>58</v>
      </c>
      <c r="D6734" t="s">
        <v>3858</v>
      </c>
      <c r="E6734">
        <v>1</v>
      </c>
      <c r="F6734" t="s">
        <v>3879</v>
      </c>
      <c r="G6734">
        <v>4</v>
      </c>
      <c r="H6734" t="s">
        <v>3879</v>
      </c>
      <c r="I6734">
        <v>4</v>
      </c>
      <c r="J6734" t="s">
        <v>25</v>
      </c>
      <c r="K6734" t="s">
        <v>17</v>
      </c>
      <c r="L6734" t="s">
        <v>3884</v>
      </c>
    </row>
    <row r="6735" spans="1:12" x14ac:dyDescent="0.35">
      <c r="A6735" t="s">
        <v>8625</v>
      </c>
      <c r="B6735" t="s">
        <v>47</v>
      </c>
      <c r="C6735" t="s">
        <v>47</v>
      </c>
      <c r="D6735" t="s">
        <v>3834</v>
      </c>
      <c r="E6735">
        <v>5</v>
      </c>
      <c r="F6735" t="s">
        <v>3879</v>
      </c>
      <c r="G6735">
        <v>4</v>
      </c>
      <c r="H6735" t="s">
        <v>3880</v>
      </c>
      <c r="I6735">
        <v>20</v>
      </c>
      <c r="J6735" t="s">
        <v>3825</v>
      </c>
      <c r="K6735" t="s">
        <v>17</v>
      </c>
      <c r="L6735" t="s">
        <v>4487</v>
      </c>
    </row>
    <row r="6736" spans="1:12" x14ac:dyDescent="0.35">
      <c r="A6736" t="s">
        <v>2613</v>
      </c>
      <c r="B6736" t="s">
        <v>31</v>
      </c>
      <c r="C6736" t="s">
        <v>31</v>
      </c>
      <c r="D6736" t="s">
        <v>3834</v>
      </c>
      <c r="E6736">
        <v>5</v>
      </c>
      <c r="F6736" t="s">
        <v>3846</v>
      </c>
      <c r="G6736">
        <v>1</v>
      </c>
      <c r="H6736" t="s">
        <v>3849</v>
      </c>
      <c r="I6736">
        <v>5</v>
      </c>
      <c r="J6736" t="s">
        <v>36</v>
      </c>
      <c r="K6736" t="s">
        <v>26</v>
      </c>
      <c r="L6736" t="s">
        <v>4542</v>
      </c>
    </row>
    <row r="6737" spans="1:12" x14ac:dyDescent="0.35">
      <c r="A6737" t="s">
        <v>8626</v>
      </c>
      <c r="B6737" t="s">
        <v>31</v>
      </c>
      <c r="C6737" t="s">
        <v>31</v>
      </c>
      <c r="D6737" t="s">
        <v>3858</v>
      </c>
      <c r="E6737">
        <v>1</v>
      </c>
      <c r="F6737" t="s">
        <v>3846</v>
      </c>
      <c r="G6737">
        <v>1</v>
      </c>
      <c r="H6737" t="s">
        <v>3846</v>
      </c>
      <c r="I6737">
        <v>1</v>
      </c>
      <c r="J6737" t="s">
        <v>3833</v>
      </c>
      <c r="K6737" t="s">
        <v>3833</v>
      </c>
      <c r="L6737" t="s">
        <v>5052</v>
      </c>
    </row>
    <row r="6738" spans="1:12" x14ac:dyDescent="0.35">
      <c r="A6738" t="s">
        <v>8627</v>
      </c>
      <c r="B6738" t="s">
        <v>15</v>
      </c>
      <c r="C6738" t="s">
        <v>15</v>
      </c>
      <c r="D6738" t="s">
        <v>3827</v>
      </c>
      <c r="E6738">
        <v>3</v>
      </c>
      <c r="F6738" t="s">
        <v>3842</v>
      </c>
      <c r="G6738">
        <v>2</v>
      </c>
      <c r="H6738" t="s">
        <v>3902</v>
      </c>
      <c r="I6738">
        <v>6</v>
      </c>
      <c r="J6738" t="s">
        <v>3833</v>
      </c>
      <c r="K6738" t="s">
        <v>17</v>
      </c>
      <c r="L6738" t="s">
        <v>4616</v>
      </c>
    </row>
    <row r="6739" spans="1:12" x14ac:dyDescent="0.35">
      <c r="A6739" t="s">
        <v>2614</v>
      </c>
      <c r="B6739" t="s">
        <v>15</v>
      </c>
      <c r="C6739" t="s">
        <v>15</v>
      </c>
      <c r="D6739" t="s">
        <v>3834</v>
      </c>
      <c r="E6739">
        <v>5</v>
      </c>
      <c r="F6739" t="s">
        <v>3842</v>
      </c>
      <c r="G6739">
        <v>2</v>
      </c>
      <c r="H6739" t="s">
        <v>3843</v>
      </c>
      <c r="I6739">
        <v>10</v>
      </c>
      <c r="J6739" t="s">
        <v>36</v>
      </c>
      <c r="K6739" t="s">
        <v>17</v>
      </c>
      <c r="L6739" t="s">
        <v>4226</v>
      </c>
    </row>
    <row r="6740" spans="1:12" x14ac:dyDescent="0.35">
      <c r="A6740" t="s">
        <v>8628</v>
      </c>
      <c r="B6740" t="s">
        <v>50</v>
      </c>
      <c r="C6740" t="s">
        <v>50</v>
      </c>
      <c r="D6740" t="s">
        <v>3851</v>
      </c>
      <c r="E6740">
        <v>4</v>
      </c>
      <c r="F6740" t="s">
        <v>3828</v>
      </c>
      <c r="G6740">
        <v>3</v>
      </c>
      <c r="H6740" t="s">
        <v>3852</v>
      </c>
      <c r="I6740">
        <v>12</v>
      </c>
      <c r="J6740" t="s">
        <v>16</v>
      </c>
      <c r="K6740" t="s">
        <v>3833</v>
      </c>
      <c r="L6740" t="s">
        <v>3825</v>
      </c>
    </row>
    <row r="6741" spans="1:12" x14ac:dyDescent="0.35">
      <c r="A6741" t="s">
        <v>8629</v>
      </c>
      <c r="B6741" t="s">
        <v>15</v>
      </c>
      <c r="C6741" t="s">
        <v>15</v>
      </c>
      <c r="D6741" t="s">
        <v>3834</v>
      </c>
      <c r="E6741">
        <v>5</v>
      </c>
      <c r="F6741" t="s">
        <v>3842</v>
      </c>
      <c r="G6741">
        <v>2</v>
      </c>
      <c r="H6741" t="s">
        <v>3843</v>
      </c>
      <c r="I6741">
        <v>10</v>
      </c>
      <c r="J6741" t="s">
        <v>3833</v>
      </c>
      <c r="K6741" t="s">
        <v>26</v>
      </c>
      <c r="L6741" t="s">
        <v>4302</v>
      </c>
    </row>
    <row r="6742" spans="1:12" x14ac:dyDescent="0.35">
      <c r="A6742" t="s">
        <v>2615</v>
      </c>
      <c r="B6742" t="s">
        <v>31</v>
      </c>
      <c r="C6742" t="s">
        <v>31</v>
      </c>
      <c r="D6742" t="s">
        <v>3838</v>
      </c>
      <c r="E6742">
        <v>2</v>
      </c>
      <c r="F6742" t="s">
        <v>3846</v>
      </c>
      <c r="G6742">
        <v>1</v>
      </c>
      <c r="H6742" t="s">
        <v>3842</v>
      </c>
      <c r="I6742">
        <v>2</v>
      </c>
      <c r="J6742" t="s">
        <v>16</v>
      </c>
      <c r="K6742" t="s">
        <v>17</v>
      </c>
      <c r="L6742" t="s">
        <v>4067</v>
      </c>
    </row>
    <row r="6743" spans="1:12" x14ac:dyDescent="0.35">
      <c r="A6743" t="s">
        <v>8630</v>
      </c>
      <c r="B6743" t="s">
        <v>58</v>
      </c>
      <c r="C6743" t="s">
        <v>58</v>
      </c>
      <c r="D6743" t="s">
        <v>3858</v>
      </c>
      <c r="E6743">
        <v>1</v>
      </c>
      <c r="F6743" t="s">
        <v>3879</v>
      </c>
      <c r="G6743">
        <v>4</v>
      </c>
      <c r="H6743" t="s">
        <v>3879</v>
      </c>
      <c r="I6743">
        <v>4</v>
      </c>
      <c r="J6743" t="s">
        <v>36</v>
      </c>
      <c r="K6743" t="s">
        <v>3833</v>
      </c>
      <c r="L6743" t="s">
        <v>3917</v>
      </c>
    </row>
    <row r="6744" spans="1:12" x14ac:dyDescent="0.35">
      <c r="A6744" t="s">
        <v>8631</v>
      </c>
      <c r="B6744" t="s">
        <v>50</v>
      </c>
      <c r="C6744" t="s">
        <v>50</v>
      </c>
      <c r="D6744" t="s">
        <v>3827</v>
      </c>
      <c r="E6744">
        <v>3</v>
      </c>
      <c r="F6744" t="s">
        <v>3828</v>
      </c>
      <c r="G6744">
        <v>3</v>
      </c>
      <c r="H6744" t="s">
        <v>3829</v>
      </c>
      <c r="I6744">
        <v>9</v>
      </c>
      <c r="J6744" t="s">
        <v>36</v>
      </c>
      <c r="K6744" t="s">
        <v>3833</v>
      </c>
      <c r="L6744" t="s">
        <v>4064</v>
      </c>
    </row>
    <row r="6745" spans="1:12" x14ac:dyDescent="0.35">
      <c r="A6745" t="s">
        <v>8632</v>
      </c>
      <c r="B6745" t="s">
        <v>31</v>
      </c>
      <c r="C6745" t="s">
        <v>31</v>
      </c>
      <c r="D6745" t="s">
        <v>3858</v>
      </c>
      <c r="E6745">
        <v>1</v>
      </c>
      <c r="F6745" t="s">
        <v>3846</v>
      </c>
      <c r="G6745">
        <v>1</v>
      </c>
      <c r="H6745" t="s">
        <v>3846</v>
      </c>
      <c r="I6745">
        <v>1</v>
      </c>
      <c r="J6745" t="s">
        <v>3833</v>
      </c>
      <c r="K6745" t="s">
        <v>3833</v>
      </c>
      <c r="L6745" t="s">
        <v>3833</v>
      </c>
    </row>
    <row r="6746" spans="1:12" x14ac:dyDescent="0.35">
      <c r="A6746" t="s">
        <v>2616</v>
      </c>
      <c r="B6746" t="s">
        <v>58</v>
      </c>
      <c r="C6746" t="s">
        <v>58</v>
      </c>
      <c r="D6746" t="s">
        <v>3851</v>
      </c>
      <c r="E6746">
        <v>4</v>
      </c>
      <c r="F6746" t="s">
        <v>3879</v>
      </c>
      <c r="G6746">
        <v>4</v>
      </c>
      <c r="H6746" t="s">
        <v>3874</v>
      </c>
      <c r="I6746">
        <v>16</v>
      </c>
      <c r="J6746" t="s">
        <v>25</v>
      </c>
      <c r="K6746" t="s">
        <v>17</v>
      </c>
      <c r="L6746" t="s">
        <v>4609</v>
      </c>
    </row>
    <row r="6747" spans="1:12" x14ac:dyDescent="0.35">
      <c r="A6747" t="s">
        <v>2617</v>
      </c>
      <c r="B6747" t="s">
        <v>31</v>
      </c>
      <c r="C6747" t="s">
        <v>31</v>
      </c>
      <c r="D6747" t="s">
        <v>3827</v>
      </c>
      <c r="E6747">
        <v>3</v>
      </c>
      <c r="F6747" t="s">
        <v>3830</v>
      </c>
      <c r="G6747">
        <v>1</v>
      </c>
      <c r="H6747" t="s">
        <v>3828</v>
      </c>
      <c r="I6747">
        <v>3</v>
      </c>
      <c r="J6747" t="s">
        <v>36</v>
      </c>
      <c r="K6747" t="s">
        <v>17</v>
      </c>
      <c r="L6747" t="s">
        <v>4100</v>
      </c>
    </row>
    <row r="6748" spans="1:12" x14ac:dyDescent="0.35">
      <c r="A6748" t="s">
        <v>8633</v>
      </c>
      <c r="B6748" t="s">
        <v>31</v>
      </c>
      <c r="C6748" t="s">
        <v>31</v>
      </c>
      <c r="D6748" t="s">
        <v>3834</v>
      </c>
      <c r="E6748">
        <v>5</v>
      </c>
      <c r="F6748" t="s">
        <v>3846</v>
      </c>
      <c r="G6748">
        <v>1</v>
      </c>
      <c r="H6748" t="s">
        <v>3849</v>
      </c>
      <c r="I6748">
        <v>5</v>
      </c>
      <c r="J6748" t="s">
        <v>3833</v>
      </c>
      <c r="K6748" t="s">
        <v>3830</v>
      </c>
      <c r="L6748" t="s">
        <v>4066</v>
      </c>
    </row>
    <row r="6749" spans="1:12" x14ac:dyDescent="0.35">
      <c r="A6749" t="s">
        <v>2618</v>
      </c>
      <c r="B6749" t="s">
        <v>58</v>
      </c>
      <c r="C6749" t="s">
        <v>58</v>
      </c>
      <c r="D6749" t="s">
        <v>3838</v>
      </c>
      <c r="E6749">
        <v>2</v>
      </c>
      <c r="F6749" t="s">
        <v>3879</v>
      </c>
      <c r="G6749">
        <v>4</v>
      </c>
      <c r="H6749" t="s">
        <v>3883</v>
      </c>
      <c r="I6749">
        <v>8</v>
      </c>
      <c r="J6749" t="s">
        <v>36</v>
      </c>
      <c r="K6749" t="s">
        <v>17</v>
      </c>
      <c r="L6749" t="s">
        <v>4974</v>
      </c>
    </row>
    <row r="6750" spans="1:12" x14ac:dyDescent="0.35">
      <c r="A6750" t="s">
        <v>8634</v>
      </c>
      <c r="B6750" t="s">
        <v>15</v>
      </c>
      <c r="C6750" t="s">
        <v>15</v>
      </c>
      <c r="D6750" t="s">
        <v>3851</v>
      </c>
      <c r="E6750">
        <v>4</v>
      </c>
      <c r="F6750" t="s">
        <v>3842</v>
      </c>
      <c r="G6750">
        <v>2</v>
      </c>
      <c r="H6750" t="s">
        <v>3883</v>
      </c>
      <c r="I6750">
        <v>8</v>
      </c>
      <c r="J6750" t="s">
        <v>36</v>
      </c>
      <c r="K6750" t="s">
        <v>3833</v>
      </c>
      <c r="L6750" t="s">
        <v>4171</v>
      </c>
    </row>
    <row r="6751" spans="1:12" x14ac:dyDescent="0.35">
      <c r="A6751" t="s">
        <v>8635</v>
      </c>
      <c r="B6751" t="s">
        <v>15</v>
      </c>
      <c r="C6751" t="s">
        <v>15</v>
      </c>
      <c r="D6751" t="s">
        <v>3851</v>
      </c>
      <c r="E6751">
        <v>4</v>
      </c>
      <c r="F6751" t="s">
        <v>3842</v>
      </c>
      <c r="G6751">
        <v>2</v>
      </c>
      <c r="H6751" t="s">
        <v>3883</v>
      </c>
      <c r="I6751">
        <v>8</v>
      </c>
      <c r="J6751" t="s">
        <v>3833</v>
      </c>
      <c r="K6751" t="s">
        <v>3833</v>
      </c>
      <c r="L6751" t="s">
        <v>3981</v>
      </c>
    </row>
    <row r="6752" spans="1:12" x14ac:dyDescent="0.35">
      <c r="A6752" t="s">
        <v>8636</v>
      </c>
      <c r="B6752" t="s">
        <v>24</v>
      </c>
      <c r="C6752" t="s">
        <v>24</v>
      </c>
      <c r="D6752" t="s">
        <v>3827</v>
      </c>
      <c r="E6752">
        <v>3</v>
      </c>
      <c r="F6752" t="s">
        <v>3828</v>
      </c>
      <c r="G6752">
        <v>3</v>
      </c>
      <c r="H6752" t="s">
        <v>3829</v>
      </c>
      <c r="I6752">
        <v>9</v>
      </c>
      <c r="J6752" t="s">
        <v>25</v>
      </c>
      <c r="K6752" t="s">
        <v>3830</v>
      </c>
      <c r="L6752" t="s">
        <v>4416</v>
      </c>
    </row>
    <row r="6753" spans="1:12" x14ac:dyDescent="0.35">
      <c r="A6753" t="s">
        <v>2619</v>
      </c>
      <c r="B6753" t="s">
        <v>47</v>
      </c>
      <c r="C6753" t="s">
        <v>47</v>
      </c>
      <c r="D6753" t="s">
        <v>3838</v>
      </c>
      <c r="E6753">
        <v>2</v>
      </c>
      <c r="F6753" t="s">
        <v>3879</v>
      </c>
      <c r="G6753">
        <v>4</v>
      </c>
      <c r="H6753" t="s">
        <v>3883</v>
      </c>
      <c r="I6753">
        <v>8</v>
      </c>
      <c r="J6753" t="s">
        <v>36</v>
      </c>
      <c r="K6753" t="s">
        <v>26</v>
      </c>
      <c r="L6753" t="s">
        <v>4377</v>
      </c>
    </row>
    <row r="6754" spans="1:12" x14ac:dyDescent="0.35">
      <c r="A6754" t="s">
        <v>8637</v>
      </c>
      <c r="B6754" t="s">
        <v>42</v>
      </c>
      <c r="C6754" t="s">
        <v>42</v>
      </c>
      <c r="D6754" t="s">
        <v>3838</v>
      </c>
      <c r="E6754">
        <v>2</v>
      </c>
      <c r="F6754" t="s">
        <v>3849</v>
      </c>
      <c r="G6754">
        <v>5</v>
      </c>
      <c r="H6754" t="s">
        <v>3843</v>
      </c>
      <c r="I6754">
        <v>10</v>
      </c>
      <c r="J6754" t="s">
        <v>36</v>
      </c>
      <c r="K6754" t="s">
        <v>3833</v>
      </c>
      <c r="L6754" t="s">
        <v>3975</v>
      </c>
    </row>
    <row r="6755" spans="1:12" x14ac:dyDescent="0.35">
      <c r="A6755" t="s">
        <v>8638</v>
      </c>
      <c r="B6755" t="s">
        <v>84</v>
      </c>
      <c r="C6755" t="s">
        <v>84</v>
      </c>
      <c r="D6755" t="s">
        <v>3827</v>
      </c>
      <c r="E6755">
        <v>3</v>
      </c>
      <c r="F6755" t="s">
        <v>3839</v>
      </c>
      <c r="G6755">
        <v>1.5</v>
      </c>
      <c r="H6755" t="s">
        <v>4060</v>
      </c>
      <c r="I6755">
        <v>4.5</v>
      </c>
      <c r="J6755" t="s">
        <v>36</v>
      </c>
      <c r="K6755" t="s">
        <v>3833</v>
      </c>
      <c r="L6755" t="s">
        <v>4059</v>
      </c>
    </row>
    <row r="6756" spans="1:12" x14ac:dyDescent="0.35">
      <c r="A6756" t="s">
        <v>2620</v>
      </c>
      <c r="B6756" t="s">
        <v>15</v>
      </c>
      <c r="C6756" t="s">
        <v>15</v>
      </c>
      <c r="D6756" t="s">
        <v>3827</v>
      </c>
      <c r="E6756">
        <v>3</v>
      </c>
      <c r="F6756" t="s">
        <v>3842</v>
      </c>
      <c r="G6756">
        <v>2</v>
      </c>
      <c r="H6756" t="s">
        <v>3902</v>
      </c>
      <c r="I6756">
        <v>6</v>
      </c>
      <c r="J6756" t="s">
        <v>36</v>
      </c>
      <c r="K6756" t="s">
        <v>17</v>
      </c>
      <c r="L6756" t="s">
        <v>4072</v>
      </c>
    </row>
    <row r="6757" spans="1:12" x14ac:dyDescent="0.35">
      <c r="A6757" t="s">
        <v>8639</v>
      </c>
      <c r="B6757" t="s">
        <v>47</v>
      </c>
      <c r="C6757" t="s">
        <v>47</v>
      </c>
      <c r="D6757" t="s">
        <v>3838</v>
      </c>
      <c r="E6757">
        <v>2</v>
      </c>
      <c r="F6757" t="s">
        <v>3879</v>
      </c>
      <c r="G6757">
        <v>4</v>
      </c>
      <c r="H6757" t="s">
        <v>3883</v>
      </c>
      <c r="I6757">
        <v>8</v>
      </c>
      <c r="J6757" t="s">
        <v>3833</v>
      </c>
      <c r="K6757" t="s">
        <v>3830</v>
      </c>
      <c r="L6757" t="s">
        <v>4246</v>
      </c>
    </row>
    <row r="6758" spans="1:12" x14ac:dyDescent="0.35">
      <c r="A6758" t="s">
        <v>2621</v>
      </c>
      <c r="B6758" t="s">
        <v>47</v>
      </c>
      <c r="C6758" t="s">
        <v>47</v>
      </c>
      <c r="D6758" t="s">
        <v>3851</v>
      </c>
      <c r="E6758">
        <v>4</v>
      </c>
      <c r="F6758" t="s">
        <v>3879</v>
      </c>
      <c r="G6758">
        <v>4</v>
      </c>
      <c r="H6758" t="s">
        <v>3874</v>
      </c>
      <c r="I6758">
        <v>16</v>
      </c>
      <c r="J6758" t="s">
        <v>16</v>
      </c>
      <c r="K6758" t="s">
        <v>17</v>
      </c>
      <c r="L6758" t="s">
        <v>4382</v>
      </c>
    </row>
    <row r="6759" spans="1:12" x14ac:dyDescent="0.35">
      <c r="A6759" t="s">
        <v>8640</v>
      </c>
      <c r="B6759" t="s">
        <v>31</v>
      </c>
      <c r="C6759" t="s">
        <v>31</v>
      </c>
      <c r="D6759" t="s">
        <v>3834</v>
      </c>
      <c r="E6759">
        <v>5</v>
      </c>
      <c r="F6759" t="s">
        <v>3846</v>
      </c>
      <c r="G6759">
        <v>1</v>
      </c>
      <c r="H6759" t="s">
        <v>3849</v>
      </c>
      <c r="I6759">
        <v>5</v>
      </c>
      <c r="J6759" t="s">
        <v>3825</v>
      </c>
      <c r="K6759" t="s">
        <v>26</v>
      </c>
      <c r="L6759" t="s">
        <v>5158</v>
      </c>
    </row>
    <row r="6760" spans="1:12" x14ac:dyDescent="0.35">
      <c r="A6760" t="s">
        <v>2622</v>
      </c>
      <c r="B6760" t="s">
        <v>15</v>
      </c>
      <c r="C6760" t="s">
        <v>15</v>
      </c>
      <c r="D6760" t="s">
        <v>3838</v>
      </c>
      <c r="E6760">
        <v>2</v>
      </c>
      <c r="F6760" t="s">
        <v>3842</v>
      </c>
      <c r="G6760">
        <v>2</v>
      </c>
      <c r="H6760" t="s">
        <v>3879</v>
      </c>
      <c r="I6760">
        <v>4</v>
      </c>
      <c r="J6760" t="s">
        <v>36</v>
      </c>
      <c r="K6760" t="s">
        <v>26</v>
      </c>
      <c r="L6760" t="s">
        <v>3937</v>
      </c>
    </row>
    <row r="6761" spans="1:12" x14ac:dyDescent="0.35">
      <c r="A6761" t="s">
        <v>2623</v>
      </c>
      <c r="B6761" t="s">
        <v>42</v>
      </c>
      <c r="C6761" t="s">
        <v>42</v>
      </c>
      <c r="D6761" t="s">
        <v>3838</v>
      </c>
      <c r="E6761">
        <v>2</v>
      </c>
      <c r="F6761" t="s">
        <v>3849</v>
      </c>
      <c r="G6761">
        <v>5</v>
      </c>
      <c r="H6761" t="s">
        <v>3843</v>
      </c>
      <c r="I6761">
        <v>10</v>
      </c>
      <c r="J6761" t="s">
        <v>25</v>
      </c>
      <c r="K6761" t="s">
        <v>26</v>
      </c>
      <c r="L6761" t="s">
        <v>4222</v>
      </c>
    </row>
    <row r="6762" spans="1:12" x14ac:dyDescent="0.35">
      <c r="A6762" t="s">
        <v>8641</v>
      </c>
      <c r="B6762" t="s">
        <v>58</v>
      </c>
      <c r="C6762" t="s">
        <v>58</v>
      </c>
      <c r="D6762" t="s">
        <v>3851</v>
      </c>
      <c r="E6762">
        <v>4</v>
      </c>
      <c r="F6762" t="s">
        <v>3879</v>
      </c>
      <c r="G6762">
        <v>4</v>
      </c>
      <c r="H6762" t="s">
        <v>3830</v>
      </c>
      <c r="I6762">
        <v>16</v>
      </c>
      <c r="J6762" t="s">
        <v>3833</v>
      </c>
      <c r="K6762" t="s">
        <v>3833</v>
      </c>
      <c r="L6762" t="s">
        <v>4062</v>
      </c>
    </row>
    <row r="6763" spans="1:12" x14ac:dyDescent="0.35">
      <c r="A6763" t="s">
        <v>2624</v>
      </c>
      <c r="B6763" t="s">
        <v>47</v>
      </c>
      <c r="C6763" t="s">
        <v>47</v>
      </c>
      <c r="D6763" t="s">
        <v>3827</v>
      </c>
      <c r="E6763">
        <v>3</v>
      </c>
      <c r="F6763" t="s">
        <v>3879</v>
      </c>
      <c r="G6763">
        <v>4</v>
      </c>
      <c r="H6763" t="s">
        <v>3852</v>
      </c>
      <c r="I6763">
        <v>12</v>
      </c>
      <c r="J6763" t="s">
        <v>16</v>
      </c>
      <c r="K6763" t="s">
        <v>17</v>
      </c>
      <c r="L6763" t="s">
        <v>4112</v>
      </c>
    </row>
    <row r="6764" spans="1:12" x14ac:dyDescent="0.35">
      <c r="A6764" t="s">
        <v>2625</v>
      </c>
      <c r="B6764" t="s">
        <v>31</v>
      </c>
      <c r="C6764" t="s">
        <v>31</v>
      </c>
      <c r="D6764" t="s">
        <v>3827</v>
      </c>
      <c r="E6764">
        <v>3</v>
      </c>
      <c r="F6764" t="s">
        <v>3846</v>
      </c>
      <c r="G6764">
        <v>1</v>
      </c>
      <c r="H6764" t="s">
        <v>3828</v>
      </c>
      <c r="I6764">
        <v>3</v>
      </c>
      <c r="J6764" t="s">
        <v>16</v>
      </c>
      <c r="K6764" t="s">
        <v>17</v>
      </c>
      <c r="L6764" t="s">
        <v>3937</v>
      </c>
    </row>
    <row r="6765" spans="1:12" x14ac:dyDescent="0.35">
      <c r="A6765" t="s">
        <v>8642</v>
      </c>
      <c r="B6765" t="s">
        <v>42</v>
      </c>
      <c r="C6765" t="s">
        <v>42</v>
      </c>
      <c r="D6765" t="s">
        <v>3851</v>
      </c>
      <c r="E6765">
        <v>4</v>
      </c>
      <c r="F6765" t="s">
        <v>3849</v>
      </c>
      <c r="G6765">
        <v>5</v>
      </c>
      <c r="H6765" t="s">
        <v>3880</v>
      </c>
      <c r="I6765">
        <v>20</v>
      </c>
      <c r="J6765" t="s">
        <v>25</v>
      </c>
      <c r="K6765" t="s">
        <v>3833</v>
      </c>
      <c r="L6765" t="s">
        <v>4017</v>
      </c>
    </row>
    <row r="6766" spans="1:12" x14ac:dyDescent="0.35">
      <c r="A6766" t="s">
        <v>2626</v>
      </c>
      <c r="B6766" t="s">
        <v>24</v>
      </c>
      <c r="C6766" t="s">
        <v>24</v>
      </c>
      <c r="D6766" t="s">
        <v>3838</v>
      </c>
      <c r="E6766">
        <v>2</v>
      </c>
      <c r="F6766" t="s">
        <v>3828</v>
      </c>
      <c r="G6766">
        <v>3</v>
      </c>
      <c r="H6766" t="s">
        <v>3902</v>
      </c>
      <c r="I6766">
        <v>6</v>
      </c>
      <c r="J6766" t="s">
        <v>36</v>
      </c>
      <c r="K6766" t="s">
        <v>17</v>
      </c>
      <c r="L6766" t="s">
        <v>4416</v>
      </c>
    </row>
    <row r="6767" spans="1:12" x14ac:dyDescent="0.35">
      <c r="A6767" t="s">
        <v>8643</v>
      </c>
      <c r="B6767" t="s">
        <v>58</v>
      </c>
      <c r="C6767" t="s">
        <v>58</v>
      </c>
      <c r="D6767" t="s">
        <v>3834</v>
      </c>
      <c r="E6767">
        <v>5</v>
      </c>
      <c r="F6767" t="s">
        <v>3879</v>
      </c>
      <c r="G6767">
        <v>4</v>
      </c>
      <c r="H6767" t="s">
        <v>3880</v>
      </c>
      <c r="I6767">
        <v>20</v>
      </c>
      <c r="J6767" t="s">
        <v>25</v>
      </c>
      <c r="K6767" t="s">
        <v>3833</v>
      </c>
      <c r="L6767" t="s">
        <v>4897</v>
      </c>
    </row>
    <row r="6768" spans="1:12" x14ac:dyDescent="0.35">
      <c r="A6768" t="s">
        <v>8644</v>
      </c>
      <c r="B6768" t="s">
        <v>47</v>
      </c>
      <c r="C6768" t="s">
        <v>47</v>
      </c>
      <c r="D6768" t="s">
        <v>3851</v>
      </c>
      <c r="E6768">
        <v>4</v>
      </c>
      <c r="F6768" t="s">
        <v>3879</v>
      </c>
      <c r="G6768">
        <v>4</v>
      </c>
      <c r="H6768" t="s">
        <v>3874</v>
      </c>
      <c r="I6768">
        <v>16</v>
      </c>
      <c r="J6768" t="s">
        <v>16</v>
      </c>
      <c r="K6768" t="s">
        <v>3833</v>
      </c>
      <c r="L6768" t="s">
        <v>4214</v>
      </c>
    </row>
    <row r="6769" spans="1:12" x14ac:dyDescent="0.35">
      <c r="A6769" t="s">
        <v>8645</v>
      </c>
      <c r="B6769" t="s">
        <v>50</v>
      </c>
      <c r="C6769" t="s">
        <v>50</v>
      </c>
      <c r="D6769" t="s">
        <v>3851</v>
      </c>
      <c r="E6769">
        <v>4</v>
      </c>
      <c r="F6769" t="s">
        <v>3828</v>
      </c>
      <c r="G6769">
        <v>3</v>
      </c>
      <c r="H6769" t="s">
        <v>3852</v>
      </c>
      <c r="I6769">
        <v>12</v>
      </c>
      <c r="J6769" t="s">
        <v>3833</v>
      </c>
      <c r="K6769" t="s">
        <v>26</v>
      </c>
      <c r="L6769" t="s">
        <v>3897</v>
      </c>
    </row>
    <row r="6770" spans="1:12" x14ac:dyDescent="0.35">
      <c r="A6770" t="s">
        <v>4690</v>
      </c>
      <c r="B6770" t="s">
        <v>3833</v>
      </c>
      <c r="C6770" t="s">
        <v>3826</v>
      </c>
      <c r="D6770" t="s">
        <v>3838</v>
      </c>
      <c r="E6770">
        <v>2</v>
      </c>
      <c r="F6770" t="s">
        <v>3879</v>
      </c>
      <c r="G6770">
        <v>4</v>
      </c>
      <c r="H6770" t="s">
        <v>3883</v>
      </c>
      <c r="I6770">
        <v>8</v>
      </c>
      <c r="J6770" t="s">
        <v>16</v>
      </c>
      <c r="K6770" t="s">
        <v>26</v>
      </c>
      <c r="L6770" t="s">
        <v>3830</v>
      </c>
    </row>
    <row r="6771" spans="1:12" x14ac:dyDescent="0.35">
      <c r="A6771" t="s">
        <v>8646</v>
      </c>
      <c r="B6771" t="s">
        <v>58</v>
      </c>
      <c r="C6771" t="s">
        <v>58</v>
      </c>
      <c r="D6771" t="s">
        <v>3851</v>
      </c>
      <c r="E6771">
        <v>4</v>
      </c>
      <c r="F6771" t="s">
        <v>3879</v>
      </c>
      <c r="G6771">
        <v>4</v>
      </c>
      <c r="H6771" t="s">
        <v>3874</v>
      </c>
      <c r="I6771">
        <v>16</v>
      </c>
      <c r="J6771" t="s">
        <v>3833</v>
      </c>
      <c r="K6771" t="s">
        <v>26</v>
      </c>
      <c r="L6771" t="s">
        <v>4078</v>
      </c>
    </row>
    <row r="6772" spans="1:12" x14ac:dyDescent="0.35">
      <c r="A6772" t="s">
        <v>8647</v>
      </c>
      <c r="B6772" t="s">
        <v>50</v>
      </c>
      <c r="C6772" t="s">
        <v>50</v>
      </c>
      <c r="D6772" t="s">
        <v>3858</v>
      </c>
      <c r="E6772">
        <v>1</v>
      </c>
      <c r="F6772" t="s">
        <v>3828</v>
      </c>
      <c r="G6772">
        <v>3</v>
      </c>
      <c r="H6772" t="s">
        <v>3828</v>
      </c>
      <c r="I6772">
        <v>3</v>
      </c>
      <c r="J6772" t="s">
        <v>16</v>
      </c>
      <c r="K6772" t="s">
        <v>3833</v>
      </c>
      <c r="L6772" t="s">
        <v>3946</v>
      </c>
    </row>
    <row r="6773" spans="1:12" x14ac:dyDescent="0.35">
      <c r="A6773" t="s">
        <v>8648</v>
      </c>
      <c r="B6773" t="s">
        <v>24</v>
      </c>
      <c r="C6773" t="s">
        <v>24</v>
      </c>
      <c r="D6773" t="s">
        <v>3834</v>
      </c>
      <c r="E6773">
        <v>5</v>
      </c>
      <c r="F6773" t="s">
        <v>3828</v>
      </c>
      <c r="G6773">
        <v>3</v>
      </c>
      <c r="H6773" t="s">
        <v>3835</v>
      </c>
      <c r="I6773">
        <v>15</v>
      </c>
      <c r="J6773" t="s">
        <v>3830</v>
      </c>
      <c r="K6773" t="s">
        <v>3833</v>
      </c>
      <c r="L6773" t="s">
        <v>3946</v>
      </c>
    </row>
    <row r="6774" spans="1:12" x14ac:dyDescent="0.35">
      <c r="A6774" t="s">
        <v>2627</v>
      </c>
      <c r="B6774" t="s">
        <v>47</v>
      </c>
      <c r="C6774" t="s">
        <v>47</v>
      </c>
      <c r="D6774" t="s">
        <v>3838</v>
      </c>
      <c r="E6774">
        <v>2</v>
      </c>
      <c r="F6774" t="s">
        <v>3879</v>
      </c>
      <c r="G6774">
        <v>4</v>
      </c>
      <c r="H6774" t="s">
        <v>3883</v>
      </c>
      <c r="I6774">
        <v>8</v>
      </c>
      <c r="J6774" t="s">
        <v>16</v>
      </c>
      <c r="K6774" t="s">
        <v>17</v>
      </c>
      <c r="L6774" t="s">
        <v>4738</v>
      </c>
    </row>
    <row r="6775" spans="1:12" x14ac:dyDescent="0.35">
      <c r="A6775" t="s">
        <v>2628</v>
      </c>
      <c r="B6775" t="s">
        <v>24</v>
      </c>
      <c r="C6775" t="s">
        <v>24</v>
      </c>
      <c r="D6775" t="s">
        <v>3827</v>
      </c>
      <c r="E6775">
        <v>3</v>
      </c>
      <c r="F6775" t="s">
        <v>3828</v>
      </c>
      <c r="G6775">
        <v>3</v>
      </c>
      <c r="H6775" t="s">
        <v>3829</v>
      </c>
      <c r="I6775">
        <v>9</v>
      </c>
      <c r="J6775" t="s">
        <v>16</v>
      </c>
      <c r="K6775" t="s">
        <v>26</v>
      </c>
      <c r="L6775" t="s">
        <v>4382</v>
      </c>
    </row>
    <row r="6776" spans="1:12" x14ac:dyDescent="0.35">
      <c r="A6776" t="s">
        <v>2629</v>
      </c>
      <c r="B6776" t="s">
        <v>31</v>
      </c>
      <c r="C6776" t="s">
        <v>31</v>
      </c>
      <c r="D6776" t="s">
        <v>3827</v>
      </c>
      <c r="E6776">
        <v>3</v>
      </c>
      <c r="F6776" t="s">
        <v>3846</v>
      </c>
      <c r="G6776">
        <v>1</v>
      </c>
      <c r="H6776" t="s">
        <v>3828</v>
      </c>
      <c r="I6776">
        <v>3</v>
      </c>
      <c r="J6776" t="s">
        <v>25</v>
      </c>
      <c r="K6776" t="s">
        <v>26</v>
      </c>
      <c r="L6776" t="s">
        <v>4487</v>
      </c>
    </row>
    <row r="6777" spans="1:12" x14ac:dyDescent="0.35">
      <c r="A6777" t="s">
        <v>8649</v>
      </c>
      <c r="B6777" t="s">
        <v>84</v>
      </c>
      <c r="C6777" t="s">
        <v>84</v>
      </c>
      <c r="D6777" t="s">
        <v>3827</v>
      </c>
      <c r="E6777">
        <v>3</v>
      </c>
      <c r="F6777" t="s">
        <v>3839</v>
      </c>
      <c r="G6777">
        <v>1.5</v>
      </c>
      <c r="H6777" t="s">
        <v>4060</v>
      </c>
      <c r="I6777">
        <v>4.5</v>
      </c>
      <c r="J6777" t="s">
        <v>16</v>
      </c>
      <c r="K6777" t="s">
        <v>3833</v>
      </c>
      <c r="L6777" t="s">
        <v>3833</v>
      </c>
    </row>
    <row r="6778" spans="1:12" x14ac:dyDescent="0.35">
      <c r="A6778" t="s">
        <v>8650</v>
      </c>
      <c r="B6778" t="s">
        <v>15</v>
      </c>
      <c r="C6778" t="s">
        <v>15</v>
      </c>
      <c r="D6778" t="s">
        <v>3838</v>
      </c>
      <c r="E6778">
        <v>2</v>
      </c>
      <c r="F6778" t="s">
        <v>3842</v>
      </c>
      <c r="G6778">
        <v>2</v>
      </c>
      <c r="H6778" t="s">
        <v>3879</v>
      </c>
      <c r="I6778">
        <v>4</v>
      </c>
      <c r="J6778" t="s">
        <v>3830</v>
      </c>
      <c r="K6778" t="s">
        <v>26</v>
      </c>
      <c r="L6778" t="s">
        <v>3859</v>
      </c>
    </row>
    <row r="6779" spans="1:12" x14ac:dyDescent="0.35">
      <c r="A6779" t="s">
        <v>8651</v>
      </c>
      <c r="B6779" t="s">
        <v>47</v>
      </c>
      <c r="C6779" t="s">
        <v>47</v>
      </c>
      <c r="D6779" t="s">
        <v>3827</v>
      </c>
      <c r="E6779">
        <v>3</v>
      </c>
      <c r="F6779" t="s">
        <v>3879</v>
      </c>
      <c r="G6779">
        <v>4</v>
      </c>
      <c r="H6779" t="s">
        <v>3852</v>
      </c>
      <c r="I6779">
        <v>12</v>
      </c>
      <c r="J6779" t="s">
        <v>3833</v>
      </c>
      <c r="K6779" t="s">
        <v>17</v>
      </c>
      <c r="L6779" t="s">
        <v>4656</v>
      </c>
    </row>
    <row r="6780" spans="1:12" x14ac:dyDescent="0.35">
      <c r="A6780" t="s">
        <v>8652</v>
      </c>
      <c r="B6780" t="s">
        <v>47</v>
      </c>
      <c r="C6780" t="s">
        <v>47</v>
      </c>
      <c r="D6780" t="s">
        <v>3827</v>
      </c>
      <c r="E6780">
        <v>3</v>
      </c>
      <c r="F6780" t="s">
        <v>3879</v>
      </c>
      <c r="G6780">
        <v>4</v>
      </c>
      <c r="H6780" t="s">
        <v>3852</v>
      </c>
      <c r="I6780">
        <v>12</v>
      </c>
      <c r="J6780" t="s">
        <v>3833</v>
      </c>
      <c r="K6780" t="s">
        <v>3833</v>
      </c>
      <c r="L6780" t="s">
        <v>3888</v>
      </c>
    </row>
    <row r="6781" spans="1:12" x14ac:dyDescent="0.35">
      <c r="A6781" t="s">
        <v>8653</v>
      </c>
      <c r="B6781" t="s">
        <v>58</v>
      </c>
      <c r="C6781" t="s">
        <v>58</v>
      </c>
      <c r="D6781" t="s">
        <v>3825</v>
      </c>
      <c r="E6781">
        <v>5</v>
      </c>
      <c r="F6781" t="s">
        <v>3879</v>
      </c>
      <c r="G6781">
        <v>4</v>
      </c>
      <c r="H6781" t="s">
        <v>3880</v>
      </c>
      <c r="I6781">
        <v>20</v>
      </c>
      <c r="J6781" t="s">
        <v>3833</v>
      </c>
      <c r="K6781" t="s">
        <v>3833</v>
      </c>
      <c r="L6781" t="s">
        <v>3912</v>
      </c>
    </row>
    <row r="6782" spans="1:12" x14ac:dyDescent="0.35">
      <c r="A6782" t="s">
        <v>2630</v>
      </c>
      <c r="B6782" t="s">
        <v>58</v>
      </c>
      <c r="C6782" t="s">
        <v>58</v>
      </c>
      <c r="D6782" t="s">
        <v>3858</v>
      </c>
      <c r="E6782">
        <v>1</v>
      </c>
      <c r="F6782" t="s">
        <v>3879</v>
      </c>
      <c r="G6782">
        <v>4</v>
      </c>
      <c r="H6782" t="s">
        <v>3830</v>
      </c>
      <c r="I6782">
        <v>4</v>
      </c>
      <c r="J6782" t="s">
        <v>16</v>
      </c>
      <c r="K6782" t="s">
        <v>26</v>
      </c>
      <c r="L6782" t="s">
        <v>4011</v>
      </c>
    </row>
    <row r="6783" spans="1:12" x14ac:dyDescent="0.35">
      <c r="A6783" t="s">
        <v>8654</v>
      </c>
      <c r="B6783" t="s">
        <v>15</v>
      </c>
      <c r="C6783" t="s">
        <v>15</v>
      </c>
      <c r="D6783" t="s">
        <v>3838</v>
      </c>
      <c r="E6783">
        <v>2</v>
      </c>
      <c r="F6783" t="s">
        <v>3842</v>
      </c>
      <c r="G6783">
        <v>2</v>
      </c>
      <c r="H6783" t="s">
        <v>3879</v>
      </c>
      <c r="I6783">
        <v>4</v>
      </c>
      <c r="J6783" t="s">
        <v>25</v>
      </c>
      <c r="K6783" t="s">
        <v>3833</v>
      </c>
      <c r="L6783" t="s">
        <v>5116</v>
      </c>
    </row>
    <row r="6784" spans="1:12" x14ac:dyDescent="0.35">
      <c r="A6784" t="s">
        <v>2631</v>
      </c>
      <c r="B6784" t="s">
        <v>3825</v>
      </c>
      <c r="C6784" t="s">
        <v>31</v>
      </c>
      <c r="D6784" t="s">
        <v>3838</v>
      </c>
      <c r="E6784">
        <v>2</v>
      </c>
      <c r="F6784" t="s">
        <v>3846</v>
      </c>
      <c r="G6784">
        <v>1</v>
      </c>
      <c r="H6784" t="s">
        <v>3842</v>
      </c>
      <c r="I6784">
        <v>2</v>
      </c>
      <c r="J6784" t="s">
        <v>25</v>
      </c>
      <c r="K6784" t="s">
        <v>17</v>
      </c>
      <c r="L6784" t="s">
        <v>4691</v>
      </c>
    </row>
    <row r="6785" spans="1:12" x14ac:dyDescent="0.35">
      <c r="A6785" t="s">
        <v>8655</v>
      </c>
      <c r="B6785" t="s">
        <v>24</v>
      </c>
      <c r="C6785" t="s">
        <v>24</v>
      </c>
      <c r="D6785" t="s">
        <v>3858</v>
      </c>
      <c r="E6785">
        <v>1</v>
      </c>
      <c r="F6785" t="s">
        <v>3828</v>
      </c>
      <c r="G6785">
        <v>3</v>
      </c>
      <c r="H6785" t="s">
        <v>3828</v>
      </c>
      <c r="I6785">
        <v>3</v>
      </c>
      <c r="J6785" t="s">
        <v>25</v>
      </c>
      <c r="K6785" t="s">
        <v>3833</v>
      </c>
      <c r="L6785" t="s">
        <v>4562</v>
      </c>
    </row>
    <row r="6786" spans="1:12" x14ac:dyDescent="0.35">
      <c r="A6786" t="s">
        <v>8656</v>
      </c>
      <c r="B6786" t="s">
        <v>24</v>
      </c>
      <c r="C6786" t="s">
        <v>24</v>
      </c>
      <c r="D6786" t="s">
        <v>3827</v>
      </c>
      <c r="E6786">
        <v>3</v>
      </c>
      <c r="F6786" t="s">
        <v>3828</v>
      </c>
      <c r="G6786">
        <v>3</v>
      </c>
      <c r="H6786" t="s">
        <v>3829</v>
      </c>
      <c r="I6786">
        <v>9</v>
      </c>
      <c r="J6786" t="s">
        <v>3830</v>
      </c>
      <c r="K6786" t="s">
        <v>3833</v>
      </c>
      <c r="L6786" t="s">
        <v>4143</v>
      </c>
    </row>
    <row r="6787" spans="1:12" x14ac:dyDescent="0.35">
      <c r="A6787" t="s">
        <v>2632</v>
      </c>
      <c r="B6787" t="s">
        <v>50</v>
      </c>
      <c r="C6787" t="s">
        <v>50</v>
      </c>
      <c r="D6787" t="s">
        <v>3830</v>
      </c>
      <c r="E6787">
        <v>2</v>
      </c>
      <c r="F6787" t="s">
        <v>3828</v>
      </c>
      <c r="G6787">
        <v>3</v>
      </c>
      <c r="H6787" t="s">
        <v>3902</v>
      </c>
      <c r="I6787">
        <v>6</v>
      </c>
      <c r="J6787" t="s">
        <v>16</v>
      </c>
      <c r="K6787" t="s">
        <v>26</v>
      </c>
      <c r="L6787" t="s">
        <v>4289</v>
      </c>
    </row>
    <row r="6788" spans="1:12" x14ac:dyDescent="0.35">
      <c r="A6788" t="s">
        <v>2633</v>
      </c>
      <c r="B6788" t="s">
        <v>3825</v>
      </c>
      <c r="C6788" t="s">
        <v>84</v>
      </c>
      <c r="D6788" t="s">
        <v>3858</v>
      </c>
      <c r="E6788">
        <v>1</v>
      </c>
      <c r="F6788" t="s">
        <v>3839</v>
      </c>
      <c r="G6788">
        <v>1.5</v>
      </c>
      <c r="H6788" t="s">
        <v>3839</v>
      </c>
      <c r="I6788">
        <v>1.5</v>
      </c>
      <c r="J6788" t="s">
        <v>36</v>
      </c>
      <c r="K6788" t="s">
        <v>17</v>
      </c>
      <c r="L6788" t="s">
        <v>4574</v>
      </c>
    </row>
    <row r="6789" spans="1:12" x14ac:dyDescent="0.35">
      <c r="A6789" t="s">
        <v>2634</v>
      </c>
      <c r="B6789" t="s">
        <v>50</v>
      </c>
      <c r="C6789" t="s">
        <v>50</v>
      </c>
      <c r="D6789" t="s">
        <v>3838</v>
      </c>
      <c r="E6789">
        <v>2</v>
      </c>
      <c r="F6789" t="s">
        <v>3828</v>
      </c>
      <c r="G6789">
        <v>3</v>
      </c>
      <c r="H6789" t="s">
        <v>3902</v>
      </c>
      <c r="I6789">
        <v>6</v>
      </c>
      <c r="J6789" t="s">
        <v>25</v>
      </c>
      <c r="K6789" t="s">
        <v>17</v>
      </c>
      <c r="L6789" t="s">
        <v>4062</v>
      </c>
    </row>
    <row r="6790" spans="1:12" x14ac:dyDescent="0.35">
      <c r="A6790" t="s">
        <v>8657</v>
      </c>
      <c r="B6790" t="s">
        <v>15</v>
      </c>
      <c r="C6790" t="s">
        <v>15</v>
      </c>
      <c r="D6790" t="s">
        <v>3838</v>
      </c>
      <c r="E6790">
        <v>2</v>
      </c>
      <c r="F6790" t="s">
        <v>3842</v>
      </c>
      <c r="G6790">
        <v>2</v>
      </c>
      <c r="H6790" t="s">
        <v>3879</v>
      </c>
      <c r="I6790">
        <v>4</v>
      </c>
      <c r="J6790" t="s">
        <v>16</v>
      </c>
      <c r="K6790" t="s">
        <v>3830</v>
      </c>
      <c r="L6790" t="s">
        <v>4102</v>
      </c>
    </row>
    <row r="6791" spans="1:12" x14ac:dyDescent="0.35">
      <c r="A6791" t="s">
        <v>2635</v>
      </c>
      <c r="B6791" t="s">
        <v>31</v>
      </c>
      <c r="C6791" t="s">
        <v>31</v>
      </c>
      <c r="D6791" t="s">
        <v>3833</v>
      </c>
      <c r="E6791">
        <v>3</v>
      </c>
      <c r="F6791" t="s">
        <v>3846</v>
      </c>
      <c r="G6791">
        <v>1</v>
      </c>
      <c r="H6791" t="s">
        <v>3828</v>
      </c>
      <c r="I6791">
        <v>3</v>
      </c>
      <c r="J6791" t="s">
        <v>36</v>
      </c>
      <c r="K6791" t="s">
        <v>17</v>
      </c>
      <c r="L6791" t="s">
        <v>4083</v>
      </c>
    </row>
    <row r="6792" spans="1:12" x14ac:dyDescent="0.35">
      <c r="A6792" t="s">
        <v>2636</v>
      </c>
      <c r="B6792" t="s">
        <v>58</v>
      </c>
      <c r="C6792" t="s">
        <v>58</v>
      </c>
      <c r="D6792" t="s">
        <v>3833</v>
      </c>
      <c r="E6792">
        <v>3</v>
      </c>
      <c r="F6792" t="s">
        <v>3879</v>
      </c>
      <c r="G6792">
        <v>4</v>
      </c>
      <c r="H6792" t="s">
        <v>3852</v>
      </c>
      <c r="I6792">
        <v>12</v>
      </c>
      <c r="J6792" t="s">
        <v>36</v>
      </c>
      <c r="K6792" t="s">
        <v>26</v>
      </c>
      <c r="L6792" t="s">
        <v>5048</v>
      </c>
    </row>
    <row r="6793" spans="1:12" x14ac:dyDescent="0.35">
      <c r="A6793" t="s">
        <v>2637</v>
      </c>
      <c r="B6793" t="s">
        <v>24</v>
      </c>
      <c r="C6793" t="s">
        <v>24</v>
      </c>
      <c r="D6793" t="s">
        <v>3851</v>
      </c>
      <c r="E6793">
        <v>4</v>
      </c>
      <c r="F6793" t="s">
        <v>3828</v>
      </c>
      <c r="G6793">
        <v>3</v>
      </c>
      <c r="H6793" t="s">
        <v>3830</v>
      </c>
      <c r="I6793">
        <v>12</v>
      </c>
      <c r="J6793" t="s">
        <v>16</v>
      </c>
      <c r="K6793" t="s">
        <v>17</v>
      </c>
      <c r="L6793" t="s">
        <v>4416</v>
      </c>
    </row>
    <row r="6794" spans="1:12" x14ac:dyDescent="0.35">
      <c r="A6794" t="s">
        <v>2638</v>
      </c>
      <c r="B6794" t="s">
        <v>31</v>
      </c>
      <c r="C6794" t="s">
        <v>31</v>
      </c>
      <c r="D6794" t="s">
        <v>3827</v>
      </c>
      <c r="E6794">
        <v>3</v>
      </c>
      <c r="F6794" t="s">
        <v>3846</v>
      </c>
      <c r="G6794">
        <v>1</v>
      </c>
      <c r="H6794" t="s">
        <v>3828</v>
      </c>
      <c r="I6794">
        <v>3</v>
      </c>
      <c r="J6794" t="s">
        <v>16</v>
      </c>
      <c r="K6794" t="s">
        <v>26</v>
      </c>
      <c r="L6794" t="s">
        <v>4364</v>
      </c>
    </row>
    <row r="6795" spans="1:12" x14ac:dyDescent="0.35">
      <c r="A6795" t="s">
        <v>2639</v>
      </c>
      <c r="B6795" t="s">
        <v>15</v>
      </c>
      <c r="C6795" t="s">
        <v>15</v>
      </c>
      <c r="D6795" t="s">
        <v>3858</v>
      </c>
      <c r="E6795">
        <v>1</v>
      </c>
      <c r="F6795" t="s">
        <v>3842</v>
      </c>
      <c r="G6795">
        <v>2</v>
      </c>
      <c r="H6795" t="s">
        <v>3842</v>
      </c>
      <c r="I6795">
        <v>2</v>
      </c>
      <c r="J6795" t="s">
        <v>16</v>
      </c>
      <c r="K6795" t="s">
        <v>26</v>
      </c>
      <c r="L6795" t="s">
        <v>4125</v>
      </c>
    </row>
    <row r="6796" spans="1:12" x14ac:dyDescent="0.35">
      <c r="A6796" t="s">
        <v>2640</v>
      </c>
      <c r="B6796" t="s">
        <v>42</v>
      </c>
      <c r="C6796" t="s">
        <v>42</v>
      </c>
      <c r="D6796" t="s">
        <v>3827</v>
      </c>
      <c r="E6796">
        <v>3</v>
      </c>
      <c r="F6796" t="s">
        <v>3849</v>
      </c>
      <c r="G6796">
        <v>5</v>
      </c>
      <c r="H6796" t="s">
        <v>3835</v>
      </c>
      <c r="I6796">
        <v>15</v>
      </c>
      <c r="J6796" t="s">
        <v>25</v>
      </c>
      <c r="K6796" t="s">
        <v>17</v>
      </c>
      <c r="L6796" t="s">
        <v>4166</v>
      </c>
    </row>
    <row r="6797" spans="1:12" x14ac:dyDescent="0.35">
      <c r="A6797" t="s">
        <v>8658</v>
      </c>
      <c r="B6797" t="s">
        <v>24</v>
      </c>
      <c r="C6797" t="s">
        <v>24</v>
      </c>
      <c r="D6797" t="s">
        <v>3838</v>
      </c>
      <c r="E6797">
        <v>2</v>
      </c>
      <c r="F6797" t="s">
        <v>3828</v>
      </c>
      <c r="G6797">
        <v>3</v>
      </c>
      <c r="H6797" t="s">
        <v>3902</v>
      </c>
      <c r="I6797">
        <v>6</v>
      </c>
      <c r="J6797" t="s">
        <v>36</v>
      </c>
      <c r="K6797" t="s">
        <v>3833</v>
      </c>
      <c r="L6797" t="s">
        <v>3872</v>
      </c>
    </row>
    <row r="6798" spans="1:12" x14ac:dyDescent="0.35">
      <c r="A6798" t="s">
        <v>2641</v>
      </c>
      <c r="B6798" t="s">
        <v>24</v>
      </c>
      <c r="C6798" t="s">
        <v>24</v>
      </c>
      <c r="D6798" t="s">
        <v>3851</v>
      </c>
      <c r="E6798">
        <v>4</v>
      </c>
      <c r="F6798" t="s">
        <v>3828</v>
      </c>
      <c r="G6798">
        <v>3</v>
      </c>
      <c r="H6798" t="s">
        <v>3852</v>
      </c>
      <c r="I6798">
        <v>12</v>
      </c>
      <c r="J6798" t="s">
        <v>16</v>
      </c>
      <c r="K6798" t="s">
        <v>26</v>
      </c>
      <c r="L6798" t="s">
        <v>4150</v>
      </c>
    </row>
    <row r="6799" spans="1:12" x14ac:dyDescent="0.35">
      <c r="A6799" t="s">
        <v>8659</v>
      </c>
      <c r="B6799" t="s">
        <v>50</v>
      </c>
      <c r="C6799" t="s">
        <v>50</v>
      </c>
      <c r="D6799" t="s">
        <v>3838</v>
      </c>
      <c r="E6799">
        <v>2</v>
      </c>
      <c r="F6799" t="s">
        <v>3828</v>
      </c>
      <c r="G6799">
        <v>3</v>
      </c>
      <c r="H6799" t="s">
        <v>3902</v>
      </c>
      <c r="I6799">
        <v>6</v>
      </c>
      <c r="J6799" t="s">
        <v>3833</v>
      </c>
      <c r="K6799" t="s">
        <v>3830</v>
      </c>
      <c r="L6799" t="s">
        <v>4104</v>
      </c>
    </row>
    <row r="6800" spans="1:12" x14ac:dyDescent="0.35">
      <c r="A6800" t="s">
        <v>2642</v>
      </c>
      <c r="B6800" t="s">
        <v>50</v>
      </c>
      <c r="C6800" t="s">
        <v>50</v>
      </c>
      <c r="D6800" t="s">
        <v>3838</v>
      </c>
      <c r="E6800">
        <v>2</v>
      </c>
      <c r="F6800" t="s">
        <v>3828</v>
      </c>
      <c r="G6800">
        <v>3</v>
      </c>
      <c r="H6800" t="s">
        <v>3902</v>
      </c>
      <c r="I6800">
        <v>6</v>
      </c>
      <c r="J6800" t="s">
        <v>25</v>
      </c>
      <c r="K6800" t="s">
        <v>17</v>
      </c>
      <c r="L6800" t="s">
        <v>4754</v>
      </c>
    </row>
    <row r="6801" spans="1:12" x14ac:dyDescent="0.35">
      <c r="A6801" t="s">
        <v>8660</v>
      </c>
      <c r="B6801" t="s">
        <v>42</v>
      </c>
      <c r="C6801" t="s">
        <v>42</v>
      </c>
      <c r="D6801" t="s">
        <v>3838</v>
      </c>
      <c r="E6801">
        <v>2</v>
      </c>
      <c r="F6801" t="s">
        <v>3849</v>
      </c>
      <c r="G6801">
        <v>5</v>
      </c>
      <c r="H6801" t="s">
        <v>3843</v>
      </c>
      <c r="I6801">
        <v>10</v>
      </c>
      <c r="J6801" t="s">
        <v>3825</v>
      </c>
      <c r="K6801" t="s">
        <v>3833</v>
      </c>
      <c r="L6801" t="s">
        <v>4092</v>
      </c>
    </row>
    <row r="6802" spans="1:12" x14ac:dyDescent="0.35">
      <c r="A6802" t="s">
        <v>2643</v>
      </c>
      <c r="B6802" t="s">
        <v>50</v>
      </c>
      <c r="C6802" t="s">
        <v>50</v>
      </c>
      <c r="D6802" t="s">
        <v>3858</v>
      </c>
      <c r="E6802">
        <v>1</v>
      </c>
      <c r="F6802" t="s">
        <v>3828</v>
      </c>
      <c r="G6802">
        <v>3</v>
      </c>
      <c r="H6802" t="s">
        <v>3828</v>
      </c>
      <c r="I6802">
        <v>3</v>
      </c>
      <c r="J6802" t="s">
        <v>16</v>
      </c>
      <c r="K6802" t="s">
        <v>26</v>
      </c>
      <c r="L6802" t="s">
        <v>4307</v>
      </c>
    </row>
    <row r="6803" spans="1:12" x14ac:dyDescent="0.35">
      <c r="A6803" t="s">
        <v>8661</v>
      </c>
      <c r="B6803" t="s">
        <v>47</v>
      </c>
      <c r="C6803" t="s">
        <v>47</v>
      </c>
      <c r="D6803" t="s">
        <v>3834</v>
      </c>
      <c r="E6803">
        <v>5</v>
      </c>
      <c r="F6803" t="s">
        <v>3879</v>
      </c>
      <c r="G6803">
        <v>4</v>
      </c>
      <c r="H6803" t="s">
        <v>3880</v>
      </c>
      <c r="I6803">
        <v>20</v>
      </c>
      <c r="J6803" t="s">
        <v>3830</v>
      </c>
      <c r="K6803" t="s">
        <v>17</v>
      </c>
      <c r="L6803" t="s">
        <v>5764</v>
      </c>
    </row>
    <row r="6804" spans="1:12" x14ac:dyDescent="0.35">
      <c r="A6804" t="s">
        <v>8662</v>
      </c>
      <c r="B6804" t="s">
        <v>24</v>
      </c>
      <c r="C6804" t="s">
        <v>24</v>
      </c>
      <c r="D6804" t="s">
        <v>3858</v>
      </c>
      <c r="E6804">
        <v>1</v>
      </c>
      <c r="F6804" t="s">
        <v>3828</v>
      </c>
      <c r="G6804">
        <v>3</v>
      </c>
      <c r="H6804" t="s">
        <v>3828</v>
      </c>
      <c r="I6804">
        <v>3</v>
      </c>
      <c r="J6804" t="s">
        <v>3833</v>
      </c>
      <c r="K6804" t="s">
        <v>3833</v>
      </c>
      <c r="L6804" t="s">
        <v>3917</v>
      </c>
    </row>
    <row r="6805" spans="1:12" x14ac:dyDescent="0.35">
      <c r="A6805" t="s">
        <v>2644</v>
      </c>
      <c r="B6805" t="s">
        <v>42</v>
      </c>
      <c r="C6805" t="s">
        <v>42</v>
      </c>
      <c r="D6805" t="s">
        <v>3851</v>
      </c>
      <c r="E6805">
        <v>4</v>
      </c>
      <c r="F6805" t="s">
        <v>3849</v>
      </c>
      <c r="G6805">
        <v>5</v>
      </c>
      <c r="H6805" t="s">
        <v>3880</v>
      </c>
      <c r="I6805">
        <v>20</v>
      </c>
      <c r="J6805" t="s">
        <v>25</v>
      </c>
      <c r="K6805" t="s">
        <v>17</v>
      </c>
      <c r="L6805" t="s">
        <v>4792</v>
      </c>
    </row>
    <row r="6806" spans="1:12" x14ac:dyDescent="0.35">
      <c r="A6806" t="s">
        <v>8663</v>
      </c>
      <c r="B6806" t="s">
        <v>24</v>
      </c>
      <c r="C6806" t="s">
        <v>24</v>
      </c>
      <c r="D6806" t="s">
        <v>3834</v>
      </c>
      <c r="E6806">
        <v>5</v>
      </c>
      <c r="F6806" t="s">
        <v>3828</v>
      </c>
      <c r="G6806">
        <v>3</v>
      </c>
      <c r="H6806" t="s">
        <v>3835</v>
      </c>
      <c r="I6806">
        <v>15</v>
      </c>
      <c r="J6806" t="s">
        <v>3833</v>
      </c>
      <c r="K6806" t="s">
        <v>17</v>
      </c>
      <c r="L6806" t="s">
        <v>3913</v>
      </c>
    </row>
    <row r="6807" spans="1:12" x14ac:dyDescent="0.35">
      <c r="A6807" t="s">
        <v>8664</v>
      </c>
      <c r="B6807" t="s">
        <v>50</v>
      </c>
      <c r="C6807" t="s">
        <v>50</v>
      </c>
      <c r="D6807" t="s">
        <v>3827</v>
      </c>
      <c r="E6807">
        <v>3</v>
      </c>
      <c r="F6807" t="s">
        <v>3828</v>
      </c>
      <c r="G6807">
        <v>3</v>
      </c>
      <c r="H6807" t="s">
        <v>3829</v>
      </c>
      <c r="I6807">
        <v>9</v>
      </c>
      <c r="J6807" t="s">
        <v>3833</v>
      </c>
      <c r="K6807" t="s">
        <v>3833</v>
      </c>
      <c r="L6807" t="s">
        <v>4701</v>
      </c>
    </row>
    <row r="6808" spans="1:12" x14ac:dyDescent="0.35">
      <c r="A6808" t="s">
        <v>8665</v>
      </c>
      <c r="B6808" t="s">
        <v>47</v>
      </c>
      <c r="C6808" t="s">
        <v>47</v>
      </c>
      <c r="D6808" t="s">
        <v>3827</v>
      </c>
      <c r="E6808">
        <v>3</v>
      </c>
      <c r="F6808" t="s">
        <v>3879</v>
      </c>
      <c r="G6808">
        <v>4</v>
      </c>
      <c r="H6808" t="s">
        <v>3852</v>
      </c>
      <c r="I6808">
        <v>12</v>
      </c>
      <c r="J6808" t="s">
        <v>3833</v>
      </c>
      <c r="K6808" t="s">
        <v>17</v>
      </c>
      <c r="L6808" t="s">
        <v>5035</v>
      </c>
    </row>
    <row r="6809" spans="1:12" x14ac:dyDescent="0.35">
      <c r="A6809" t="s">
        <v>8666</v>
      </c>
      <c r="B6809" t="s">
        <v>24</v>
      </c>
      <c r="C6809" t="s">
        <v>24</v>
      </c>
      <c r="D6809" t="s">
        <v>3827</v>
      </c>
      <c r="E6809">
        <v>3</v>
      </c>
      <c r="F6809" t="s">
        <v>3828</v>
      </c>
      <c r="G6809">
        <v>3</v>
      </c>
      <c r="H6809" t="s">
        <v>3829</v>
      </c>
      <c r="I6809">
        <v>9</v>
      </c>
      <c r="J6809" t="s">
        <v>3830</v>
      </c>
      <c r="K6809" t="s">
        <v>3833</v>
      </c>
      <c r="L6809" t="s">
        <v>3913</v>
      </c>
    </row>
    <row r="6810" spans="1:12" x14ac:dyDescent="0.35">
      <c r="A6810" t="s">
        <v>2645</v>
      </c>
      <c r="B6810" t="s">
        <v>31</v>
      </c>
      <c r="C6810" t="s">
        <v>31</v>
      </c>
      <c r="D6810" t="s">
        <v>3838</v>
      </c>
      <c r="E6810">
        <v>2</v>
      </c>
      <c r="F6810" t="s">
        <v>3846</v>
      </c>
      <c r="G6810">
        <v>1</v>
      </c>
      <c r="H6810" t="s">
        <v>3842</v>
      </c>
      <c r="I6810">
        <v>2</v>
      </c>
      <c r="J6810" t="s">
        <v>36</v>
      </c>
      <c r="K6810" t="s">
        <v>17</v>
      </c>
      <c r="L6810" t="s">
        <v>3847</v>
      </c>
    </row>
    <row r="6811" spans="1:12" x14ac:dyDescent="0.35">
      <c r="A6811" t="s">
        <v>2646</v>
      </c>
      <c r="B6811" t="s">
        <v>50</v>
      </c>
      <c r="C6811" t="s">
        <v>50</v>
      </c>
      <c r="D6811" t="s">
        <v>3830</v>
      </c>
      <c r="E6811">
        <v>5</v>
      </c>
      <c r="F6811" t="s">
        <v>3828</v>
      </c>
      <c r="G6811">
        <v>3</v>
      </c>
      <c r="H6811" t="s">
        <v>3835</v>
      </c>
      <c r="I6811">
        <v>15</v>
      </c>
      <c r="J6811" t="s">
        <v>36</v>
      </c>
      <c r="K6811" t="s">
        <v>26</v>
      </c>
      <c r="L6811" t="s">
        <v>3917</v>
      </c>
    </row>
    <row r="6812" spans="1:12" x14ac:dyDescent="0.35">
      <c r="A6812" t="s">
        <v>8667</v>
      </c>
      <c r="B6812" t="s">
        <v>24</v>
      </c>
      <c r="C6812" t="s">
        <v>24</v>
      </c>
      <c r="D6812" t="s">
        <v>3838</v>
      </c>
      <c r="E6812">
        <v>2</v>
      </c>
      <c r="F6812" t="s">
        <v>3828</v>
      </c>
      <c r="G6812">
        <v>3</v>
      </c>
      <c r="H6812" t="s">
        <v>3902</v>
      </c>
      <c r="I6812">
        <v>6</v>
      </c>
      <c r="J6812" t="s">
        <v>3833</v>
      </c>
      <c r="K6812" t="s">
        <v>17</v>
      </c>
      <c r="L6812" t="s">
        <v>4446</v>
      </c>
    </row>
    <row r="6813" spans="1:12" x14ac:dyDescent="0.35">
      <c r="A6813" t="s">
        <v>2647</v>
      </c>
      <c r="B6813" t="s">
        <v>58</v>
      </c>
      <c r="C6813" t="s">
        <v>58</v>
      </c>
      <c r="D6813" t="s">
        <v>3851</v>
      </c>
      <c r="E6813">
        <v>4</v>
      </c>
      <c r="F6813" t="s">
        <v>3879</v>
      </c>
      <c r="G6813">
        <v>4</v>
      </c>
      <c r="H6813" t="s">
        <v>3874</v>
      </c>
      <c r="I6813">
        <v>16</v>
      </c>
      <c r="J6813" t="s">
        <v>25</v>
      </c>
      <c r="K6813" t="s">
        <v>17</v>
      </c>
      <c r="L6813" t="s">
        <v>4069</v>
      </c>
    </row>
    <row r="6814" spans="1:12" x14ac:dyDescent="0.35">
      <c r="A6814" t="s">
        <v>8668</v>
      </c>
      <c r="B6814" t="s">
        <v>24</v>
      </c>
      <c r="C6814" t="s">
        <v>24</v>
      </c>
      <c r="D6814" t="s">
        <v>3833</v>
      </c>
      <c r="E6814">
        <v>4</v>
      </c>
      <c r="F6814" t="s">
        <v>3828</v>
      </c>
      <c r="G6814">
        <v>3</v>
      </c>
      <c r="H6814" t="s">
        <v>3852</v>
      </c>
      <c r="I6814">
        <v>12</v>
      </c>
      <c r="J6814" t="s">
        <v>36</v>
      </c>
      <c r="K6814" t="s">
        <v>3830</v>
      </c>
      <c r="L6814" t="s">
        <v>4227</v>
      </c>
    </row>
    <row r="6815" spans="1:12" x14ac:dyDescent="0.35">
      <c r="A6815" t="s">
        <v>2648</v>
      </c>
      <c r="B6815" t="s">
        <v>84</v>
      </c>
      <c r="C6815" t="s">
        <v>84</v>
      </c>
      <c r="D6815" t="s">
        <v>3838</v>
      </c>
      <c r="E6815">
        <v>2</v>
      </c>
      <c r="F6815" t="s">
        <v>3839</v>
      </c>
      <c r="G6815">
        <v>1.5</v>
      </c>
      <c r="H6815" t="s">
        <v>3828</v>
      </c>
      <c r="I6815">
        <v>3</v>
      </c>
      <c r="J6815" t="s">
        <v>36</v>
      </c>
      <c r="K6815" t="s">
        <v>26</v>
      </c>
      <c r="L6815" t="s">
        <v>4244</v>
      </c>
    </row>
    <row r="6816" spans="1:12" x14ac:dyDescent="0.35">
      <c r="A6816" t="s">
        <v>2649</v>
      </c>
      <c r="B6816" t="s">
        <v>42</v>
      </c>
      <c r="C6816" t="s">
        <v>42</v>
      </c>
      <c r="D6816" t="s">
        <v>3838</v>
      </c>
      <c r="E6816">
        <v>2</v>
      </c>
      <c r="F6816" t="s">
        <v>3849</v>
      </c>
      <c r="G6816">
        <v>5</v>
      </c>
      <c r="H6816" t="s">
        <v>3833</v>
      </c>
      <c r="I6816">
        <v>10</v>
      </c>
      <c r="J6816" t="s">
        <v>36</v>
      </c>
      <c r="K6816" t="s">
        <v>17</v>
      </c>
      <c r="L6816" t="s">
        <v>4433</v>
      </c>
    </row>
    <row r="6817" spans="1:12" x14ac:dyDescent="0.35">
      <c r="A6817" t="s">
        <v>8669</v>
      </c>
      <c r="B6817" t="s">
        <v>84</v>
      </c>
      <c r="C6817" t="s">
        <v>84</v>
      </c>
      <c r="D6817" t="s">
        <v>3827</v>
      </c>
      <c r="E6817">
        <v>3</v>
      </c>
      <c r="F6817" t="s">
        <v>3839</v>
      </c>
      <c r="G6817">
        <v>1.5</v>
      </c>
      <c r="H6817" t="s">
        <v>4060</v>
      </c>
      <c r="I6817">
        <v>4.5</v>
      </c>
      <c r="J6817" t="s">
        <v>3833</v>
      </c>
      <c r="K6817" t="s">
        <v>3833</v>
      </c>
      <c r="L6817" t="s">
        <v>4226</v>
      </c>
    </row>
    <row r="6818" spans="1:12" x14ac:dyDescent="0.35">
      <c r="A6818" t="s">
        <v>2650</v>
      </c>
      <c r="B6818" t="s">
        <v>47</v>
      </c>
      <c r="C6818" t="s">
        <v>47</v>
      </c>
      <c r="D6818" t="s">
        <v>3825</v>
      </c>
      <c r="E6818">
        <v>5</v>
      </c>
      <c r="F6818" t="s">
        <v>3879</v>
      </c>
      <c r="G6818">
        <v>4</v>
      </c>
      <c r="H6818" t="s">
        <v>3880</v>
      </c>
      <c r="I6818">
        <v>20</v>
      </c>
      <c r="J6818" t="s">
        <v>25</v>
      </c>
      <c r="K6818" t="s">
        <v>26</v>
      </c>
      <c r="L6818" t="s">
        <v>3863</v>
      </c>
    </row>
    <row r="6819" spans="1:12" x14ac:dyDescent="0.35">
      <c r="A6819" t="s">
        <v>8670</v>
      </c>
      <c r="B6819" t="s">
        <v>84</v>
      </c>
      <c r="C6819" t="s">
        <v>84</v>
      </c>
      <c r="D6819" t="s">
        <v>3851</v>
      </c>
      <c r="E6819">
        <v>4</v>
      </c>
      <c r="F6819" t="s">
        <v>3839</v>
      </c>
      <c r="G6819">
        <v>1.5</v>
      </c>
      <c r="H6819" t="s">
        <v>3902</v>
      </c>
      <c r="I6819">
        <v>6</v>
      </c>
      <c r="J6819" t="s">
        <v>25</v>
      </c>
      <c r="K6819" t="s">
        <v>3830</v>
      </c>
      <c r="L6819" t="s">
        <v>3981</v>
      </c>
    </row>
    <row r="6820" spans="1:12" x14ac:dyDescent="0.35">
      <c r="A6820" t="s">
        <v>8671</v>
      </c>
      <c r="B6820" t="s">
        <v>47</v>
      </c>
      <c r="C6820" t="s">
        <v>47</v>
      </c>
      <c r="D6820" t="s">
        <v>3834</v>
      </c>
      <c r="E6820">
        <v>5</v>
      </c>
      <c r="F6820" t="s">
        <v>3879</v>
      </c>
      <c r="G6820">
        <v>4</v>
      </c>
      <c r="H6820" t="s">
        <v>3880</v>
      </c>
      <c r="I6820">
        <v>20</v>
      </c>
      <c r="J6820" t="s">
        <v>3825</v>
      </c>
      <c r="K6820" t="s">
        <v>17</v>
      </c>
      <c r="L6820" t="s">
        <v>4092</v>
      </c>
    </row>
    <row r="6821" spans="1:12" x14ac:dyDescent="0.35">
      <c r="A6821" t="s">
        <v>8672</v>
      </c>
      <c r="B6821" t="s">
        <v>58</v>
      </c>
      <c r="C6821" t="s">
        <v>58</v>
      </c>
      <c r="D6821" t="s">
        <v>3851</v>
      </c>
      <c r="E6821">
        <v>4</v>
      </c>
      <c r="F6821" t="s">
        <v>3833</v>
      </c>
      <c r="G6821">
        <v>4</v>
      </c>
      <c r="H6821" t="s">
        <v>3874</v>
      </c>
      <c r="I6821">
        <v>16</v>
      </c>
      <c r="J6821" t="s">
        <v>3833</v>
      </c>
      <c r="K6821" t="s">
        <v>26</v>
      </c>
      <c r="L6821" t="s">
        <v>4289</v>
      </c>
    </row>
    <row r="6822" spans="1:12" x14ac:dyDescent="0.35">
      <c r="A6822" t="s">
        <v>8673</v>
      </c>
      <c r="B6822" t="s">
        <v>47</v>
      </c>
      <c r="C6822" t="s">
        <v>47</v>
      </c>
      <c r="D6822" t="s">
        <v>3858</v>
      </c>
      <c r="E6822">
        <v>1</v>
      </c>
      <c r="F6822" t="s">
        <v>3879</v>
      </c>
      <c r="G6822">
        <v>4</v>
      </c>
      <c r="H6822" t="s">
        <v>3825</v>
      </c>
      <c r="I6822">
        <v>4</v>
      </c>
      <c r="J6822" t="s">
        <v>3833</v>
      </c>
      <c r="K6822" t="s">
        <v>17</v>
      </c>
      <c r="L6822" t="s">
        <v>3830</v>
      </c>
    </row>
    <row r="6823" spans="1:12" x14ac:dyDescent="0.35">
      <c r="A6823" t="s">
        <v>4692</v>
      </c>
      <c r="B6823" t="s">
        <v>3833</v>
      </c>
      <c r="C6823" t="s">
        <v>84</v>
      </c>
      <c r="D6823" t="s">
        <v>3838</v>
      </c>
      <c r="E6823">
        <v>2</v>
      </c>
      <c r="F6823" t="s">
        <v>3839</v>
      </c>
      <c r="G6823">
        <v>1.5</v>
      </c>
      <c r="H6823" t="s">
        <v>3828</v>
      </c>
      <c r="I6823">
        <v>3</v>
      </c>
      <c r="J6823" t="s">
        <v>3833</v>
      </c>
      <c r="K6823" t="s">
        <v>26</v>
      </c>
      <c r="L6823" t="s">
        <v>3922</v>
      </c>
    </row>
    <row r="6824" spans="1:12" x14ac:dyDescent="0.35">
      <c r="A6824" t="s">
        <v>4693</v>
      </c>
      <c r="B6824" t="s">
        <v>3833</v>
      </c>
      <c r="C6824" t="s">
        <v>3826</v>
      </c>
      <c r="D6824" t="s">
        <v>3834</v>
      </c>
      <c r="E6824">
        <v>5</v>
      </c>
      <c r="F6824" t="s">
        <v>3828</v>
      </c>
      <c r="G6824">
        <v>3</v>
      </c>
      <c r="H6824" t="s">
        <v>3835</v>
      </c>
      <c r="I6824">
        <v>15</v>
      </c>
      <c r="J6824" t="s">
        <v>16</v>
      </c>
      <c r="K6824" t="s">
        <v>3833</v>
      </c>
      <c r="L6824" t="s">
        <v>4056</v>
      </c>
    </row>
    <row r="6825" spans="1:12" x14ac:dyDescent="0.35">
      <c r="A6825" t="s">
        <v>8674</v>
      </c>
      <c r="B6825" t="s">
        <v>84</v>
      </c>
      <c r="C6825" t="s">
        <v>84</v>
      </c>
      <c r="D6825" t="s">
        <v>3838</v>
      </c>
      <c r="E6825">
        <v>2</v>
      </c>
      <c r="F6825" t="s">
        <v>3839</v>
      </c>
      <c r="G6825">
        <v>1.5</v>
      </c>
      <c r="H6825" t="s">
        <v>3828</v>
      </c>
      <c r="I6825">
        <v>3</v>
      </c>
      <c r="J6825" t="s">
        <v>3833</v>
      </c>
      <c r="K6825" t="s">
        <v>26</v>
      </c>
      <c r="L6825" t="s">
        <v>4738</v>
      </c>
    </row>
    <row r="6826" spans="1:12" x14ac:dyDescent="0.35">
      <c r="A6826" t="s">
        <v>8675</v>
      </c>
      <c r="B6826" t="s">
        <v>47</v>
      </c>
      <c r="C6826" t="s">
        <v>47</v>
      </c>
      <c r="D6826" t="s">
        <v>3858</v>
      </c>
      <c r="E6826">
        <v>1</v>
      </c>
      <c r="F6826" t="s">
        <v>3879</v>
      </c>
      <c r="G6826">
        <v>4</v>
      </c>
      <c r="H6826" t="s">
        <v>3879</v>
      </c>
      <c r="I6826">
        <v>4</v>
      </c>
      <c r="J6826" t="s">
        <v>16</v>
      </c>
      <c r="K6826" t="s">
        <v>3833</v>
      </c>
      <c r="L6826" t="s">
        <v>4300</v>
      </c>
    </row>
    <row r="6827" spans="1:12" x14ac:dyDescent="0.35">
      <c r="A6827" t="s">
        <v>2651</v>
      </c>
      <c r="B6827" t="s">
        <v>42</v>
      </c>
      <c r="C6827" t="s">
        <v>42</v>
      </c>
      <c r="D6827" t="s">
        <v>3858</v>
      </c>
      <c r="E6827">
        <v>1</v>
      </c>
      <c r="F6827" t="s">
        <v>3849</v>
      </c>
      <c r="G6827">
        <v>5</v>
      </c>
      <c r="H6827" t="s">
        <v>3849</v>
      </c>
      <c r="I6827">
        <v>5</v>
      </c>
      <c r="J6827" t="s">
        <v>25</v>
      </c>
      <c r="K6827" t="s">
        <v>17</v>
      </c>
      <c r="L6827" t="s">
        <v>4164</v>
      </c>
    </row>
    <row r="6828" spans="1:12" x14ac:dyDescent="0.35">
      <c r="A6828" t="s">
        <v>8676</v>
      </c>
      <c r="B6828" t="s">
        <v>24</v>
      </c>
      <c r="C6828" t="s">
        <v>24</v>
      </c>
      <c r="D6828" t="s">
        <v>3858</v>
      </c>
      <c r="E6828">
        <v>1</v>
      </c>
      <c r="F6828" t="s">
        <v>3828</v>
      </c>
      <c r="G6828">
        <v>3</v>
      </c>
      <c r="H6828" t="s">
        <v>3828</v>
      </c>
      <c r="I6828">
        <v>3</v>
      </c>
      <c r="J6828" t="s">
        <v>36</v>
      </c>
      <c r="K6828" t="s">
        <v>3825</v>
      </c>
      <c r="L6828" t="s">
        <v>4954</v>
      </c>
    </row>
    <row r="6829" spans="1:12" x14ac:dyDescent="0.35">
      <c r="A6829" t="s">
        <v>8677</v>
      </c>
      <c r="B6829" t="s">
        <v>84</v>
      </c>
      <c r="C6829" t="s">
        <v>84</v>
      </c>
      <c r="D6829" t="s">
        <v>3858</v>
      </c>
      <c r="E6829">
        <v>1</v>
      </c>
      <c r="F6829" t="s">
        <v>3839</v>
      </c>
      <c r="G6829">
        <v>1.5</v>
      </c>
      <c r="H6829" t="s">
        <v>3839</v>
      </c>
      <c r="I6829">
        <v>1.5</v>
      </c>
      <c r="J6829" t="s">
        <v>16</v>
      </c>
      <c r="K6829" t="s">
        <v>3833</v>
      </c>
      <c r="L6829" t="s">
        <v>4480</v>
      </c>
    </row>
    <row r="6830" spans="1:12" x14ac:dyDescent="0.35">
      <c r="A6830" t="s">
        <v>2652</v>
      </c>
      <c r="B6830" t="s">
        <v>84</v>
      </c>
      <c r="C6830" t="s">
        <v>84</v>
      </c>
      <c r="D6830" t="s">
        <v>3827</v>
      </c>
      <c r="E6830">
        <v>3</v>
      </c>
      <c r="F6830" t="s">
        <v>3839</v>
      </c>
      <c r="G6830">
        <v>1.5</v>
      </c>
      <c r="H6830" t="s">
        <v>3833</v>
      </c>
      <c r="I6830">
        <v>4.5</v>
      </c>
      <c r="J6830" t="s">
        <v>16</v>
      </c>
      <c r="K6830" t="s">
        <v>26</v>
      </c>
      <c r="L6830" t="s">
        <v>4145</v>
      </c>
    </row>
    <row r="6831" spans="1:12" x14ac:dyDescent="0.35">
      <c r="A6831" t="s">
        <v>8678</v>
      </c>
      <c r="B6831" t="s">
        <v>24</v>
      </c>
      <c r="C6831" t="s">
        <v>24</v>
      </c>
      <c r="D6831" t="s">
        <v>3827</v>
      </c>
      <c r="E6831">
        <v>3</v>
      </c>
      <c r="F6831" t="s">
        <v>3828</v>
      </c>
      <c r="G6831">
        <v>3</v>
      </c>
      <c r="H6831" t="s">
        <v>3833</v>
      </c>
      <c r="I6831">
        <v>9</v>
      </c>
      <c r="J6831" t="s">
        <v>25</v>
      </c>
      <c r="K6831" t="s">
        <v>3833</v>
      </c>
      <c r="L6831" t="s">
        <v>3830</v>
      </c>
    </row>
    <row r="6832" spans="1:12" x14ac:dyDescent="0.35">
      <c r="A6832" t="s">
        <v>8679</v>
      </c>
      <c r="B6832" t="s">
        <v>31</v>
      </c>
      <c r="C6832" t="s">
        <v>31</v>
      </c>
      <c r="D6832" t="s">
        <v>3851</v>
      </c>
      <c r="E6832">
        <v>4</v>
      </c>
      <c r="F6832" t="s">
        <v>3846</v>
      </c>
      <c r="G6832">
        <v>1</v>
      </c>
      <c r="H6832" t="s">
        <v>3879</v>
      </c>
      <c r="I6832">
        <v>4</v>
      </c>
      <c r="J6832" t="s">
        <v>3833</v>
      </c>
      <c r="K6832" t="s">
        <v>17</v>
      </c>
      <c r="L6832" t="s">
        <v>3903</v>
      </c>
    </row>
    <row r="6833" spans="1:12" x14ac:dyDescent="0.35">
      <c r="A6833" t="s">
        <v>2653</v>
      </c>
      <c r="B6833" t="s">
        <v>50</v>
      </c>
      <c r="C6833" t="s">
        <v>50</v>
      </c>
      <c r="D6833" t="s">
        <v>3838</v>
      </c>
      <c r="E6833">
        <v>2</v>
      </c>
      <c r="F6833" t="s">
        <v>3828</v>
      </c>
      <c r="G6833">
        <v>3</v>
      </c>
      <c r="H6833" t="s">
        <v>3902</v>
      </c>
      <c r="I6833">
        <v>6</v>
      </c>
      <c r="J6833" t="s">
        <v>16</v>
      </c>
      <c r="K6833" t="s">
        <v>26</v>
      </c>
      <c r="L6833" t="s">
        <v>4000</v>
      </c>
    </row>
    <row r="6834" spans="1:12" x14ac:dyDescent="0.35">
      <c r="A6834" t="s">
        <v>2654</v>
      </c>
      <c r="B6834" t="s">
        <v>15</v>
      </c>
      <c r="C6834" t="s">
        <v>15</v>
      </c>
      <c r="D6834" t="s">
        <v>3858</v>
      </c>
      <c r="E6834">
        <v>1</v>
      </c>
      <c r="F6834" t="s">
        <v>3842</v>
      </c>
      <c r="G6834">
        <v>2</v>
      </c>
      <c r="H6834" t="s">
        <v>3842</v>
      </c>
      <c r="I6834">
        <v>2</v>
      </c>
      <c r="J6834" t="s">
        <v>16</v>
      </c>
      <c r="K6834" t="s">
        <v>17</v>
      </c>
      <c r="L6834" t="s">
        <v>4112</v>
      </c>
    </row>
    <row r="6835" spans="1:12" x14ac:dyDescent="0.35">
      <c r="A6835" t="s">
        <v>2655</v>
      </c>
      <c r="B6835" t="s">
        <v>42</v>
      </c>
      <c r="C6835" t="s">
        <v>42</v>
      </c>
      <c r="D6835" t="s">
        <v>3858</v>
      </c>
      <c r="E6835">
        <v>1</v>
      </c>
      <c r="F6835" t="s">
        <v>3849</v>
      </c>
      <c r="G6835">
        <v>5</v>
      </c>
      <c r="H6835" t="s">
        <v>3849</v>
      </c>
      <c r="I6835">
        <v>5</v>
      </c>
      <c r="J6835" t="s">
        <v>16</v>
      </c>
      <c r="K6835" t="s">
        <v>17</v>
      </c>
      <c r="L6835" t="s">
        <v>5479</v>
      </c>
    </row>
    <row r="6836" spans="1:12" x14ac:dyDescent="0.35">
      <c r="A6836" t="s">
        <v>8680</v>
      </c>
      <c r="B6836" t="s">
        <v>58</v>
      </c>
      <c r="C6836" t="s">
        <v>58</v>
      </c>
      <c r="D6836" t="s">
        <v>3834</v>
      </c>
      <c r="E6836">
        <v>5</v>
      </c>
      <c r="F6836" t="s">
        <v>3879</v>
      </c>
      <c r="G6836">
        <v>4</v>
      </c>
      <c r="H6836" t="s">
        <v>3825</v>
      </c>
      <c r="I6836">
        <v>20</v>
      </c>
      <c r="J6836" t="s">
        <v>25</v>
      </c>
      <c r="K6836" t="s">
        <v>3833</v>
      </c>
      <c r="L6836" t="s">
        <v>4106</v>
      </c>
    </row>
    <row r="6837" spans="1:12" x14ac:dyDescent="0.35">
      <c r="A6837" t="s">
        <v>2656</v>
      </c>
      <c r="B6837" t="s">
        <v>58</v>
      </c>
      <c r="C6837" t="s">
        <v>58</v>
      </c>
      <c r="D6837" t="s">
        <v>3827</v>
      </c>
      <c r="E6837">
        <v>3</v>
      </c>
      <c r="F6837" t="s">
        <v>3879</v>
      </c>
      <c r="G6837">
        <v>4</v>
      </c>
      <c r="H6837" t="s">
        <v>3852</v>
      </c>
      <c r="I6837">
        <v>12</v>
      </c>
      <c r="J6837" t="s">
        <v>16</v>
      </c>
      <c r="K6837" t="s">
        <v>26</v>
      </c>
      <c r="L6837" t="s">
        <v>4352</v>
      </c>
    </row>
    <row r="6838" spans="1:12" x14ac:dyDescent="0.35">
      <c r="A6838" t="s">
        <v>2657</v>
      </c>
      <c r="B6838" t="s">
        <v>50</v>
      </c>
      <c r="C6838" t="s">
        <v>50</v>
      </c>
      <c r="D6838" t="s">
        <v>3827</v>
      </c>
      <c r="E6838">
        <v>3</v>
      </c>
      <c r="F6838" t="s">
        <v>3828</v>
      </c>
      <c r="G6838">
        <v>3</v>
      </c>
      <c r="H6838" t="s">
        <v>3829</v>
      </c>
      <c r="I6838">
        <v>9</v>
      </c>
      <c r="J6838" t="s">
        <v>16</v>
      </c>
      <c r="K6838" t="s">
        <v>26</v>
      </c>
      <c r="L6838" t="s">
        <v>4208</v>
      </c>
    </row>
    <row r="6839" spans="1:12" x14ac:dyDescent="0.35">
      <c r="A6839" t="s">
        <v>8681</v>
      </c>
      <c r="B6839" t="s">
        <v>47</v>
      </c>
      <c r="C6839" t="s">
        <v>47</v>
      </c>
      <c r="D6839" t="s">
        <v>3851</v>
      </c>
      <c r="E6839">
        <v>4</v>
      </c>
      <c r="F6839" t="s">
        <v>3879</v>
      </c>
      <c r="G6839">
        <v>4</v>
      </c>
      <c r="H6839" t="s">
        <v>3874</v>
      </c>
      <c r="I6839">
        <v>16</v>
      </c>
      <c r="J6839" t="s">
        <v>3833</v>
      </c>
      <c r="K6839" t="s">
        <v>3833</v>
      </c>
      <c r="L6839" t="s">
        <v>4897</v>
      </c>
    </row>
    <row r="6840" spans="1:12" x14ac:dyDescent="0.35">
      <c r="A6840" t="s">
        <v>8682</v>
      </c>
      <c r="B6840" t="s">
        <v>47</v>
      </c>
      <c r="C6840" t="s">
        <v>47</v>
      </c>
      <c r="D6840" t="s">
        <v>3858</v>
      </c>
      <c r="E6840">
        <v>1</v>
      </c>
      <c r="F6840" t="s">
        <v>3879</v>
      </c>
      <c r="G6840">
        <v>4</v>
      </c>
      <c r="H6840" t="s">
        <v>3830</v>
      </c>
      <c r="I6840">
        <v>4</v>
      </c>
      <c r="J6840" t="s">
        <v>3833</v>
      </c>
      <c r="K6840" t="s">
        <v>26</v>
      </c>
      <c r="L6840" t="s">
        <v>3987</v>
      </c>
    </row>
    <row r="6841" spans="1:12" x14ac:dyDescent="0.35">
      <c r="A6841" t="s">
        <v>2658</v>
      </c>
      <c r="B6841" t="s">
        <v>31</v>
      </c>
      <c r="C6841" t="s">
        <v>31</v>
      </c>
      <c r="D6841" t="s">
        <v>3851</v>
      </c>
      <c r="E6841">
        <v>4</v>
      </c>
      <c r="F6841" t="s">
        <v>3846</v>
      </c>
      <c r="G6841">
        <v>1</v>
      </c>
      <c r="H6841" t="s">
        <v>3879</v>
      </c>
      <c r="I6841">
        <v>4</v>
      </c>
      <c r="J6841" t="s">
        <v>16</v>
      </c>
      <c r="K6841" t="s">
        <v>17</v>
      </c>
      <c r="L6841" t="s">
        <v>3989</v>
      </c>
    </row>
    <row r="6842" spans="1:12" x14ac:dyDescent="0.35">
      <c r="A6842" t="s">
        <v>2659</v>
      </c>
      <c r="B6842" t="s">
        <v>15</v>
      </c>
      <c r="C6842" t="s">
        <v>15</v>
      </c>
      <c r="D6842" t="s">
        <v>3827</v>
      </c>
      <c r="E6842">
        <v>3</v>
      </c>
      <c r="F6842" t="s">
        <v>3842</v>
      </c>
      <c r="G6842">
        <v>2</v>
      </c>
      <c r="H6842" t="s">
        <v>3902</v>
      </c>
      <c r="I6842">
        <v>6</v>
      </c>
      <c r="J6842" t="s">
        <v>25</v>
      </c>
      <c r="K6842" t="s">
        <v>17</v>
      </c>
      <c r="L6842" t="s">
        <v>4059</v>
      </c>
    </row>
    <row r="6843" spans="1:12" x14ac:dyDescent="0.35">
      <c r="A6843" t="s">
        <v>8683</v>
      </c>
      <c r="B6843" t="s">
        <v>84</v>
      </c>
      <c r="C6843" t="s">
        <v>84</v>
      </c>
      <c r="D6843" t="s">
        <v>3830</v>
      </c>
      <c r="E6843">
        <v>4</v>
      </c>
      <c r="F6843" t="s">
        <v>3839</v>
      </c>
      <c r="G6843">
        <v>1.5</v>
      </c>
      <c r="H6843" t="s">
        <v>3902</v>
      </c>
      <c r="I6843">
        <v>6</v>
      </c>
      <c r="J6843" t="s">
        <v>3833</v>
      </c>
      <c r="K6843" t="s">
        <v>26</v>
      </c>
      <c r="L6843" t="s">
        <v>3830</v>
      </c>
    </row>
    <row r="6844" spans="1:12" x14ac:dyDescent="0.35">
      <c r="A6844" t="s">
        <v>2660</v>
      </c>
      <c r="B6844" t="s">
        <v>42</v>
      </c>
      <c r="C6844" t="s">
        <v>42</v>
      </c>
      <c r="D6844" t="s">
        <v>3851</v>
      </c>
      <c r="E6844">
        <v>4</v>
      </c>
      <c r="F6844" t="s">
        <v>3849</v>
      </c>
      <c r="G6844">
        <v>5</v>
      </c>
      <c r="H6844" t="s">
        <v>3880</v>
      </c>
      <c r="I6844">
        <v>20</v>
      </c>
      <c r="J6844" t="s">
        <v>36</v>
      </c>
      <c r="K6844" t="s">
        <v>17</v>
      </c>
      <c r="L6844" t="s">
        <v>4727</v>
      </c>
    </row>
    <row r="6845" spans="1:12" x14ac:dyDescent="0.35">
      <c r="A6845" t="s">
        <v>8684</v>
      </c>
      <c r="B6845" t="s">
        <v>42</v>
      </c>
      <c r="C6845" t="s">
        <v>42</v>
      </c>
      <c r="D6845" t="s">
        <v>3851</v>
      </c>
      <c r="E6845">
        <v>4</v>
      </c>
      <c r="F6845" t="s">
        <v>3849</v>
      </c>
      <c r="G6845">
        <v>5</v>
      </c>
      <c r="H6845" t="s">
        <v>3880</v>
      </c>
      <c r="I6845">
        <v>20</v>
      </c>
      <c r="J6845" t="s">
        <v>3833</v>
      </c>
      <c r="K6845" t="s">
        <v>3833</v>
      </c>
      <c r="L6845" t="s">
        <v>4162</v>
      </c>
    </row>
    <row r="6846" spans="1:12" x14ac:dyDescent="0.35">
      <c r="A6846" t="s">
        <v>8685</v>
      </c>
      <c r="B6846" t="s">
        <v>42</v>
      </c>
      <c r="C6846" t="s">
        <v>42</v>
      </c>
      <c r="D6846" t="s">
        <v>3834</v>
      </c>
      <c r="E6846">
        <v>5</v>
      </c>
      <c r="F6846" t="s">
        <v>3849</v>
      </c>
      <c r="G6846">
        <v>5</v>
      </c>
      <c r="H6846" t="s">
        <v>3855</v>
      </c>
      <c r="I6846">
        <v>25</v>
      </c>
      <c r="J6846" t="s">
        <v>3833</v>
      </c>
      <c r="K6846" t="s">
        <v>3833</v>
      </c>
      <c r="L6846" t="s">
        <v>4089</v>
      </c>
    </row>
    <row r="6847" spans="1:12" x14ac:dyDescent="0.35">
      <c r="A6847" t="s">
        <v>8686</v>
      </c>
      <c r="B6847" t="s">
        <v>31</v>
      </c>
      <c r="C6847" t="s">
        <v>31</v>
      </c>
      <c r="D6847" t="s">
        <v>3827</v>
      </c>
      <c r="E6847">
        <v>3</v>
      </c>
      <c r="F6847" t="s">
        <v>3846</v>
      </c>
      <c r="G6847">
        <v>1</v>
      </c>
      <c r="H6847" t="s">
        <v>3828</v>
      </c>
      <c r="I6847">
        <v>3</v>
      </c>
      <c r="J6847" t="s">
        <v>3833</v>
      </c>
      <c r="K6847" t="s">
        <v>17</v>
      </c>
      <c r="L6847" t="s">
        <v>4346</v>
      </c>
    </row>
    <row r="6848" spans="1:12" x14ac:dyDescent="0.35">
      <c r="A6848" t="s">
        <v>2661</v>
      </c>
      <c r="B6848" t="s">
        <v>47</v>
      </c>
      <c r="C6848" t="s">
        <v>47</v>
      </c>
      <c r="D6848" t="s">
        <v>3851</v>
      </c>
      <c r="E6848">
        <v>4</v>
      </c>
      <c r="F6848" t="s">
        <v>3879</v>
      </c>
      <c r="G6848">
        <v>4</v>
      </c>
      <c r="H6848" t="s">
        <v>3833</v>
      </c>
      <c r="I6848">
        <v>16</v>
      </c>
      <c r="J6848" t="s">
        <v>16</v>
      </c>
      <c r="K6848" t="s">
        <v>17</v>
      </c>
      <c r="L6848" t="s">
        <v>4240</v>
      </c>
    </row>
    <row r="6849" spans="1:12" x14ac:dyDescent="0.35">
      <c r="A6849" t="s">
        <v>8687</v>
      </c>
      <c r="B6849" t="s">
        <v>47</v>
      </c>
      <c r="C6849" t="s">
        <v>47</v>
      </c>
      <c r="D6849" t="s">
        <v>3858</v>
      </c>
      <c r="E6849">
        <v>1</v>
      </c>
      <c r="F6849" t="s">
        <v>3879</v>
      </c>
      <c r="G6849">
        <v>4</v>
      </c>
      <c r="H6849" t="s">
        <v>3879</v>
      </c>
      <c r="I6849">
        <v>4</v>
      </c>
      <c r="J6849" t="s">
        <v>25</v>
      </c>
      <c r="K6849" t="s">
        <v>3833</v>
      </c>
      <c r="L6849" t="s">
        <v>4752</v>
      </c>
    </row>
    <row r="6850" spans="1:12" x14ac:dyDescent="0.35">
      <c r="A6850" t="s">
        <v>8688</v>
      </c>
      <c r="B6850" t="s">
        <v>42</v>
      </c>
      <c r="C6850" t="s">
        <v>42</v>
      </c>
      <c r="D6850" t="s">
        <v>3827</v>
      </c>
      <c r="E6850">
        <v>3</v>
      </c>
      <c r="F6850" t="s">
        <v>3849</v>
      </c>
      <c r="G6850">
        <v>5</v>
      </c>
      <c r="H6850" t="s">
        <v>3835</v>
      </c>
      <c r="I6850">
        <v>15</v>
      </c>
      <c r="J6850" t="s">
        <v>3833</v>
      </c>
      <c r="K6850" t="s">
        <v>3833</v>
      </c>
      <c r="L6850" t="s">
        <v>4049</v>
      </c>
    </row>
    <row r="6851" spans="1:12" x14ac:dyDescent="0.35">
      <c r="A6851" t="s">
        <v>4694</v>
      </c>
      <c r="B6851" t="s">
        <v>3833</v>
      </c>
      <c r="C6851" t="s">
        <v>3826</v>
      </c>
      <c r="D6851" t="s">
        <v>3827</v>
      </c>
      <c r="E6851">
        <v>3</v>
      </c>
      <c r="F6851" t="s">
        <v>3825</v>
      </c>
      <c r="G6851">
        <v>4</v>
      </c>
      <c r="H6851" t="s">
        <v>3852</v>
      </c>
      <c r="I6851">
        <v>12</v>
      </c>
      <c r="J6851" t="s">
        <v>25</v>
      </c>
      <c r="K6851" t="s">
        <v>3833</v>
      </c>
      <c r="L6851" t="s">
        <v>4266</v>
      </c>
    </row>
    <row r="6852" spans="1:12" x14ac:dyDescent="0.35">
      <c r="A6852" t="s">
        <v>8689</v>
      </c>
      <c r="B6852" t="s">
        <v>58</v>
      </c>
      <c r="C6852" t="s">
        <v>58</v>
      </c>
      <c r="D6852" t="s">
        <v>3851</v>
      </c>
      <c r="E6852">
        <v>4</v>
      </c>
      <c r="F6852" t="s">
        <v>3879</v>
      </c>
      <c r="G6852">
        <v>4</v>
      </c>
      <c r="H6852" t="s">
        <v>3874</v>
      </c>
      <c r="I6852">
        <v>16</v>
      </c>
      <c r="J6852" t="s">
        <v>3833</v>
      </c>
      <c r="K6852" t="s">
        <v>3825</v>
      </c>
      <c r="L6852" t="s">
        <v>3853</v>
      </c>
    </row>
    <row r="6853" spans="1:12" x14ac:dyDescent="0.35">
      <c r="A6853" t="s">
        <v>2662</v>
      </c>
      <c r="B6853" t="s">
        <v>58</v>
      </c>
      <c r="C6853" t="s">
        <v>58</v>
      </c>
      <c r="D6853" t="s">
        <v>3827</v>
      </c>
      <c r="E6853">
        <v>3</v>
      </c>
      <c r="F6853" t="s">
        <v>3879</v>
      </c>
      <c r="G6853">
        <v>4</v>
      </c>
      <c r="H6853" t="s">
        <v>3852</v>
      </c>
      <c r="I6853">
        <v>12</v>
      </c>
      <c r="J6853" t="s">
        <v>36</v>
      </c>
      <c r="K6853" t="s">
        <v>26</v>
      </c>
      <c r="L6853" t="s">
        <v>4592</v>
      </c>
    </row>
    <row r="6854" spans="1:12" x14ac:dyDescent="0.35">
      <c r="A6854" t="s">
        <v>2663</v>
      </c>
      <c r="B6854" t="s">
        <v>47</v>
      </c>
      <c r="C6854" t="s">
        <v>47</v>
      </c>
      <c r="D6854" t="s">
        <v>3858</v>
      </c>
      <c r="E6854">
        <v>1</v>
      </c>
      <c r="F6854" t="s">
        <v>3879</v>
      </c>
      <c r="G6854">
        <v>4</v>
      </c>
      <c r="H6854" t="s">
        <v>3879</v>
      </c>
      <c r="I6854">
        <v>4</v>
      </c>
      <c r="J6854" t="s">
        <v>36</v>
      </c>
      <c r="K6854" t="s">
        <v>17</v>
      </c>
      <c r="L6854" t="s">
        <v>4091</v>
      </c>
    </row>
    <row r="6855" spans="1:12" x14ac:dyDescent="0.35">
      <c r="A6855" t="s">
        <v>2664</v>
      </c>
      <c r="B6855" t="s">
        <v>3825</v>
      </c>
      <c r="C6855" t="s">
        <v>42</v>
      </c>
      <c r="D6855" t="s">
        <v>3838</v>
      </c>
      <c r="E6855">
        <v>2</v>
      </c>
      <c r="F6855" t="s">
        <v>3849</v>
      </c>
      <c r="G6855">
        <v>5</v>
      </c>
      <c r="H6855" t="s">
        <v>3843</v>
      </c>
      <c r="I6855">
        <v>10</v>
      </c>
      <c r="J6855" t="s">
        <v>36</v>
      </c>
      <c r="K6855" t="s">
        <v>26</v>
      </c>
      <c r="L6855" t="s">
        <v>4414</v>
      </c>
    </row>
    <row r="6856" spans="1:12" x14ac:dyDescent="0.35">
      <c r="A6856" t="s">
        <v>2665</v>
      </c>
      <c r="B6856" t="s">
        <v>58</v>
      </c>
      <c r="C6856" t="s">
        <v>58</v>
      </c>
      <c r="D6856" t="s">
        <v>3834</v>
      </c>
      <c r="E6856">
        <v>5</v>
      </c>
      <c r="F6856" t="s">
        <v>3879</v>
      </c>
      <c r="G6856">
        <v>4</v>
      </c>
      <c r="H6856" t="s">
        <v>3880</v>
      </c>
      <c r="I6856">
        <v>20</v>
      </c>
      <c r="J6856" t="s">
        <v>36</v>
      </c>
      <c r="K6856" t="s">
        <v>26</v>
      </c>
      <c r="L6856" t="s">
        <v>4089</v>
      </c>
    </row>
    <row r="6857" spans="1:12" x14ac:dyDescent="0.35">
      <c r="A6857" t="s">
        <v>8690</v>
      </c>
      <c r="B6857" t="s">
        <v>58</v>
      </c>
      <c r="C6857" t="s">
        <v>58</v>
      </c>
      <c r="D6857" t="s">
        <v>3858</v>
      </c>
      <c r="E6857">
        <v>1</v>
      </c>
      <c r="F6857" t="s">
        <v>3879</v>
      </c>
      <c r="G6857">
        <v>4</v>
      </c>
      <c r="H6857" t="s">
        <v>3879</v>
      </c>
      <c r="I6857">
        <v>4</v>
      </c>
      <c r="J6857" t="s">
        <v>16</v>
      </c>
      <c r="K6857" t="s">
        <v>3830</v>
      </c>
      <c r="L6857" t="s">
        <v>4083</v>
      </c>
    </row>
    <row r="6858" spans="1:12" x14ac:dyDescent="0.35">
      <c r="A6858" t="s">
        <v>8691</v>
      </c>
      <c r="B6858" t="s">
        <v>15</v>
      </c>
      <c r="C6858" t="s">
        <v>15</v>
      </c>
      <c r="D6858" t="s">
        <v>3851</v>
      </c>
      <c r="E6858">
        <v>4</v>
      </c>
      <c r="F6858" t="s">
        <v>3842</v>
      </c>
      <c r="G6858">
        <v>2</v>
      </c>
      <c r="H6858" t="s">
        <v>3883</v>
      </c>
      <c r="I6858">
        <v>8</v>
      </c>
      <c r="J6858" t="s">
        <v>3833</v>
      </c>
      <c r="K6858" t="s">
        <v>17</v>
      </c>
      <c r="L6858" t="s">
        <v>3989</v>
      </c>
    </row>
    <row r="6859" spans="1:12" x14ac:dyDescent="0.35">
      <c r="A6859" t="s">
        <v>2666</v>
      </c>
      <c r="B6859" t="s">
        <v>3830</v>
      </c>
      <c r="C6859" t="s">
        <v>15</v>
      </c>
      <c r="D6859" t="s">
        <v>3851</v>
      </c>
      <c r="E6859">
        <v>4</v>
      </c>
      <c r="F6859" t="s">
        <v>3842</v>
      </c>
      <c r="G6859">
        <v>2</v>
      </c>
      <c r="H6859" t="s">
        <v>3883</v>
      </c>
      <c r="I6859">
        <v>8</v>
      </c>
      <c r="J6859" t="s">
        <v>36</v>
      </c>
      <c r="K6859" t="s">
        <v>26</v>
      </c>
      <c r="L6859" t="s">
        <v>4096</v>
      </c>
    </row>
    <row r="6860" spans="1:12" x14ac:dyDescent="0.35">
      <c r="A6860" t="s">
        <v>2667</v>
      </c>
      <c r="B6860" t="s">
        <v>47</v>
      </c>
      <c r="C6860" t="s">
        <v>47</v>
      </c>
      <c r="D6860" t="s">
        <v>3827</v>
      </c>
      <c r="E6860">
        <v>3</v>
      </c>
      <c r="F6860" t="s">
        <v>3879</v>
      </c>
      <c r="G6860">
        <v>4</v>
      </c>
      <c r="H6860" t="s">
        <v>3852</v>
      </c>
      <c r="I6860">
        <v>12</v>
      </c>
      <c r="J6860" t="s">
        <v>25</v>
      </c>
      <c r="K6860" t="s">
        <v>17</v>
      </c>
      <c r="L6860" t="s">
        <v>3936</v>
      </c>
    </row>
    <row r="6861" spans="1:12" x14ac:dyDescent="0.35">
      <c r="A6861" t="s">
        <v>2668</v>
      </c>
      <c r="B6861" t="s">
        <v>58</v>
      </c>
      <c r="C6861" t="s">
        <v>58</v>
      </c>
      <c r="D6861" t="s">
        <v>3851</v>
      </c>
      <c r="E6861">
        <v>4</v>
      </c>
      <c r="F6861" t="s">
        <v>3879</v>
      </c>
      <c r="G6861">
        <v>4</v>
      </c>
      <c r="H6861" t="s">
        <v>3874</v>
      </c>
      <c r="I6861">
        <v>16</v>
      </c>
      <c r="J6861" t="s">
        <v>36</v>
      </c>
      <c r="K6861" t="s">
        <v>17</v>
      </c>
      <c r="L6861" t="s">
        <v>4435</v>
      </c>
    </row>
    <row r="6862" spans="1:12" x14ac:dyDescent="0.35">
      <c r="A6862" t="s">
        <v>2669</v>
      </c>
      <c r="B6862" t="s">
        <v>50</v>
      </c>
      <c r="C6862" t="s">
        <v>50</v>
      </c>
      <c r="D6862" t="s">
        <v>3838</v>
      </c>
      <c r="E6862">
        <v>2</v>
      </c>
      <c r="F6862" t="s">
        <v>3828</v>
      </c>
      <c r="G6862">
        <v>3</v>
      </c>
      <c r="H6862" t="s">
        <v>3902</v>
      </c>
      <c r="I6862">
        <v>6</v>
      </c>
      <c r="J6862" t="s">
        <v>25</v>
      </c>
      <c r="K6862" t="s">
        <v>17</v>
      </c>
      <c r="L6862" t="s">
        <v>4130</v>
      </c>
    </row>
    <row r="6863" spans="1:12" x14ac:dyDescent="0.35">
      <c r="A6863" t="s">
        <v>2670</v>
      </c>
      <c r="B6863" t="s">
        <v>50</v>
      </c>
      <c r="C6863" t="s">
        <v>50</v>
      </c>
      <c r="D6863" t="s">
        <v>3834</v>
      </c>
      <c r="E6863">
        <v>5</v>
      </c>
      <c r="F6863" t="s">
        <v>3828</v>
      </c>
      <c r="G6863">
        <v>3</v>
      </c>
      <c r="H6863" t="s">
        <v>3835</v>
      </c>
      <c r="I6863">
        <v>15</v>
      </c>
      <c r="J6863" t="s">
        <v>16</v>
      </c>
      <c r="K6863" t="s">
        <v>26</v>
      </c>
      <c r="L6863" t="s">
        <v>3844</v>
      </c>
    </row>
    <row r="6864" spans="1:12" x14ac:dyDescent="0.35">
      <c r="A6864" t="s">
        <v>8692</v>
      </c>
      <c r="B6864" t="s">
        <v>42</v>
      </c>
      <c r="C6864" t="s">
        <v>42</v>
      </c>
      <c r="D6864" t="s">
        <v>3851</v>
      </c>
      <c r="E6864">
        <v>4</v>
      </c>
      <c r="F6864" t="s">
        <v>3849</v>
      </c>
      <c r="G6864">
        <v>5</v>
      </c>
      <c r="H6864" t="s">
        <v>3880</v>
      </c>
      <c r="I6864">
        <v>20</v>
      </c>
      <c r="J6864" t="s">
        <v>25</v>
      </c>
      <c r="K6864" t="s">
        <v>3833</v>
      </c>
      <c r="L6864" t="s">
        <v>3973</v>
      </c>
    </row>
    <row r="6865" spans="1:12" x14ac:dyDescent="0.35">
      <c r="A6865" t="s">
        <v>8693</v>
      </c>
      <c r="B6865" t="s">
        <v>47</v>
      </c>
      <c r="C6865" t="s">
        <v>47</v>
      </c>
      <c r="D6865" t="s">
        <v>3838</v>
      </c>
      <c r="E6865">
        <v>2</v>
      </c>
      <c r="F6865" t="s">
        <v>3879</v>
      </c>
      <c r="G6865">
        <v>4</v>
      </c>
      <c r="H6865" t="s">
        <v>3883</v>
      </c>
      <c r="I6865">
        <v>8</v>
      </c>
      <c r="J6865" t="s">
        <v>3830</v>
      </c>
      <c r="K6865" t="s">
        <v>17</v>
      </c>
      <c r="L6865" t="s">
        <v>3948</v>
      </c>
    </row>
    <row r="6866" spans="1:12" x14ac:dyDescent="0.35">
      <c r="A6866" t="s">
        <v>8694</v>
      </c>
      <c r="B6866" t="s">
        <v>31</v>
      </c>
      <c r="C6866" t="s">
        <v>31</v>
      </c>
      <c r="D6866" t="s">
        <v>3827</v>
      </c>
      <c r="E6866">
        <v>3</v>
      </c>
      <c r="F6866" t="s">
        <v>3846</v>
      </c>
      <c r="G6866">
        <v>1</v>
      </c>
      <c r="H6866" t="s">
        <v>3828</v>
      </c>
      <c r="I6866">
        <v>3</v>
      </c>
      <c r="J6866" t="s">
        <v>3825</v>
      </c>
      <c r="K6866" t="s">
        <v>26</v>
      </c>
      <c r="L6866" t="s">
        <v>3897</v>
      </c>
    </row>
    <row r="6867" spans="1:12" x14ac:dyDescent="0.35">
      <c r="A6867" t="s">
        <v>2671</v>
      </c>
      <c r="B6867" t="s">
        <v>24</v>
      </c>
      <c r="C6867" t="s">
        <v>24</v>
      </c>
      <c r="D6867" t="s">
        <v>3851</v>
      </c>
      <c r="E6867">
        <v>4</v>
      </c>
      <c r="F6867" t="s">
        <v>3828</v>
      </c>
      <c r="G6867">
        <v>3</v>
      </c>
      <c r="H6867" t="s">
        <v>3852</v>
      </c>
      <c r="I6867">
        <v>12</v>
      </c>
      <c r="J6867" t="s">
        <v>36</v>
      </c>
      <c r="K6867" t="s">
        <v>26</v>
      </c>
      <c r="L6867" t="s">
        <v>4268</v>
      </c>
    </row>
    <row r="6868" spans="1:12" x14ac:dyDescent="0.35">
      <c r="A6868" t="s">
        <v>2672</v>
      </c>
      <c r="B6868" t="s">
        <v>31</v>
      </c>
      <c r="C6868" t="s">
        <v>31</v>
      </c>
      <c r="D6868" t="s">
        <v>3834</v>
      </c>
      <c r="E6868">
        <v>5</v>
      </c>
      <c r="F6868" t="s">
        <v>3846</v>
      </c>
      <c r="G6868">
        <v>1</v>
      </c>
      <c r="H6868" t="s">
        <v>3849</v>
      </c>
      <c r="I6868">
        <v>5</v>
      </c>
      <c r="J6868" t="s">
        <v>16</v>
      </c>
      <c r="K6868" t="s">
        <v>26</v>
      </c>
      <c r="L6868" t="s">
        <v>4738</v>
      </c>
    </row>
    <row r="6869" spans="1:12" x14ac:dyDescent="0.35">
      <c r="A6869" t="s">
        <v>4695</v>
      </c>
      <c r="B6869" t="s">
        <v>3830</v>
      </c>
      <c r="C6869" t="s">
        <v>3826</v>
      </c>
      <c r="D6869" t="s">
        <v>3838</v>
      </c>
      <c r="E6869">
        <v>2</v>
      </c>
      <c r="F6869" t="s">
        <v>3879</v>
      </c>
      <c r="G6869">
        <v>4</v>
      </c>
      <c r="H6869" t="s">
        <v>3883</v>
      </c>
      <c r="I6869">
        <v>8</v>
      </c>
      <c r="J6869" t="s">
        <v>36</v>
      </c>
      <c r="K6869" t="s">
        <v>26</v>
      </c>
      <c r="L6869" t="s">
        <v>4111</v>
      </c>
    </row>
    <row r="6870" spans="1:12" x14ac:dyDescent="0.35">
      <c r="A6870" t="s">
        <v>2673</v>
      </c>
      <c r="B6870" t="s">
        <v>84</v>
      </c>
      <c r="C6870" t="s">
        <v>84</v>
      </c>
      <c r="D6870" t="s">
        <v>3827</v>
      </c>
      <c r="E6870">
        <v>3</v>
      </c>
      <c r="F6870" t="s">
        <v>3839</v>
      </c>
      <c r="G6870">
        <v>1.5</v>
      </c>
      <c r="H6870" t="s">
        <v>4060</v>
      </c>
      <c r="I6870">
        <v>4.5</v>
      </c>
      <c r="J6870" t="s">
        <v>16</v>
      </c>
      <c r="K6870" t="s">
        <v>17</v>
      </c>
      <c r="L6870" t="s">
        <v>4576</v>
      </c>
    </row>
    <row r="6871" spans="1:12" x14ac:dyDescent="0.35">
      <c r="A6871" t="s">
        <v>8695</v>
      </c>
      <c r="B6871" t="s">
        <v>15</v>
      </c>
      <c r="C6871" t="s">
        <v>15</v>
      </c>
      <c r="D6871" t="s">
        <v>3834</v>
      </c>
      <c r="E6871">
        <v>5</v>
      </c>
      <c r="F6871" t="s">
        <v>3842</v>
      </c>
      <c r="G6871">
        <v>2</v>
      </c>
      <c r="H6871" t="s">
        <v>3843</v>
      </c>
      <c r="I6871">
        <v>10</v>
      </c>
      <c r="J6871" t="s">
        <v>36</v>
      </c>
      <c r="K6871" t="s">
        <v>3833</v>
      </c>
      <c r="L6871" t="s">
        <v>4426</v>
      </c>
    </row>
    <row r="6872" spans="1:12" x14ac:dyDescent="0.35">
      <c r="A6872" t="s">
        <v>8696</v>
      </c>
      <c r="B6872" t="s">
        <v>58</v>
      </c>
      <c r="C6872" t="s">
        <v>58</v>
      </c>
      <c r="D6872" t="s">
        <v>3827</v>
      </c>
      <c r="E6872">
        <v>3</v>
      </c>
      <c r="F6872" t="s">
        <v>3879</v>
      </c>
      <c r="G6872">
        <v>4</v>
      </c>
      <c r="H6872" t="s">
        <v>3825</v>
      </c>
      <c r="I6872">
        <v>12</v>
      </c>
      <c r="J6872" t="s">
        <v>3830</v>
      </c>
      <c r="K6872" t="s">
        <v>26</v>
      </c>
      <c r="L6872" t="s">
        <v>4050</v>
      </c>
    </row>
    <row r="6873" spans="1:12" x14ac:dyDescent="0.35">
      <c r="A6873" t="s">
        <v>8697</v>
      </c>
      <c r="B6873" t="s">
        <v>31</v>
      </c>
      <c r="C6873" t="s">
        <v>31</v>
      </c>
      <c r="D6873" t="s">
        <v>3827</v>
      </c>
      <c r="E6873">
        <v>3</v>
      </c>
      <c r="F6873" t="s">
        <v>3846</v>
      </c>
      <c r="G6873">
        <v>1</v>
      </c>
      <c r="H6873" t="s">
        <v>3833</v>
      </c>
      <c r="I6873">
        <v>3</v>
      </c>
      <c r="J6873" t="s">
        <v>3833</v>
      </c>
      <c r="K6873" t="s">
        <v>26</v>
      </c>
      <c r="L6873" t="s">
        <v>3872</v>
      </c>
    </row>
    <row r="6874" spans="1:12" x14ac:dyDescent="0.35">
      <c r="A6874" t="s">
        <v>2674</v>
      </c>
      <c r="B6874" t="s">
        <v>3825</v>
      </c>
      <c r="C6874" t="s">
        <v>15</v>
      </c>
      <c r="D6874" t="s">
        <v>3838</v>
      </c>
      <c r="E6874">
        <v>2</v>
      </c>
      <c r="F6874" t="s">
        <v>3842</v>
      </c>
      <c r="G6874">
        <v>2</v>
      </c>
      <c r="H6874" t="s">
        <v>3879</v>
      </c>
      <c r="I6874">
        <v>4</v>
      </c>
      <c r="J6874" t="s">
        <v>16</v>
      </c>
      <c r="K6874" t="s">
        <v>17</v>
      </c>
      <c r="L6874" t="s">
        <v>4696</v>
      </c>
    </row>
    <row r="6875" spans="1:12" x14ac:dyDescent="0.35">
      <c r="A6875" t="s">
        <v>4697</v>
      </c>
      <c r="B6875" t="s">
        <v>3833</v>
      </c>
      <c r="C6875" t="s">
        <v>3826</v>
      </c>
      <c r="D6875" t="s">
        <v>3827</v>
      </c>
      <c r="E6875">
        <v>3</v>
      </c>
      <c r="F6875" t="s">
        <v>3828</v>
      </c>
      <c r="G6875">
        <v>3</v>
      </c>
      <c r="H6875" t="s">
        <v>3829</v>
      </c>
      <c r="I6875">
        <v>9</v>
      </c>
      <c r="J6875" t="s">
        <v>36</v>
      </c>
      <c r="K6875" t="s">
        <v>3833</v>
      </c>
      <c r="L6875" t="s">
        <v>4194</v>
      </c>
    </row>
    <row r="6876" spans="1:12" x14ac:dyDescent="0.35">
      <c r="A6876" t="s">
        <v>8698</v>
      </c>
      <c r="B6876" t="s">
        <v>15</v>
      </c>
      <c r="C6876" t="s">
        <v>15</v>
      </c>
      <c r="D6876" t="s">
        <v>3851</v>
      </c>
      <c r="E6876">
        <v>4</v>
      </c>
      <c r="F6876" t="s">
        <v>3842</v>
      </c>
      <c r="G6876">
        <v>2</v>
      </c>
      <c r="H6876" t="s">
        <v>3883</v>
      </c>
      <c r="I6876">
        <v>8</v>
      </c>
      <c r="J6876" t="s">
        <v>36</v>
      </c>
      <c r="K6876" t="s">
        <v>3833</v>
      </c>
      <c r="L6876" t="s">
        <v>4779</v>
      </c>
    </row>
    <row r="6877" spans="1:12" x14ac:dyDescent="0.35">
      <c r="A6877" t="s">
        <v>2675</v>
      </c>
      <c r="B6877" t="s">
        <v>50</v>
      </c>
      <c r="C6877" t="s">
        <v>50</v>
      </c>
      <c r="D6877" t="s">
        <v>3827</v>
      </c>
      <c r="E6877">
        <v>3</v>
      </c>
      <c r="F6877" t="s">
        <v>3828</v>
      </c>
      <c r="G6877">
        <v>3</v>
      </c>
      <c r="H6877" t="s">
        <v>3829</v>
      </c>
      <c r="I6877">
        <v>9</v>
      </c>
      <c r="J6877" t="s">
        <v>16</v>
      </c>
      <c r="K6877" t="s">
        <v>17</v>
      </c>
      <c r="L6877" t="s">
        <v>4521</v>
      </c>
    </row>
    <row r="6878" spans="1:12" x14ac:dyDescent="0.35">
      <c r="A6878" t="s">
        <v>8699</v>
      </c>
      <c r="B6878" t="s">
        <v>15</v>
      </c>
      <c r="C6878" t="s">
        <v>15</v>
      </c>
      <c r="D6878" t="s">
        <v>3851</v>
      </c>
      <c r="E6878">
        <v>4</v>
      </c>
      <c r="F6878" t="s">
        <v>3842</v>
      </c>
      <c r="G6878">
        <v>2</v>
      </c>
      <c r="H6878" t="s">
        <v>3883</v>
      </c>
      <c r="I6878">
        <v>8</v>
      </c>
      <c r="J6878" t="s">
        <v>3833</v>
      </c>
      <c r="K6878" t="s">
        <v>17</v>
      </c>
      <c r="L6878" t="s">
        <v>4044</v>
      </c>
    </row>
    <row r="6879" spans="1:12" x14ac:dyDescent="0.35">
      <c r="A6879" t="s">
        <v>8700</v>
      </c>
      <c r="B6879" t="s">
        <v>15</v>
      </c>
      <c r="C6879" t="s">
        <v>15</v>
      </c>
      <c r="D6879" t="s">
        <v>3838</v>
      </c>
      <c r="E6879">
        <v>2</v>
      </c>
      <c r="F6879" t="s">
        <v>3842</v>
      </c>
      <c r="G6879">
        <v>2</v>
      </c>
      <c r="H6879" t="s">
        <v>3879</v>
      </c>
      <c r="I6879">
        <v>4</v>
      </c>
      <c r="J6879" t="s">
        <v>3833</v>
      </c>
      <c r="K6879" t="s">
        <v>3833</v>
      </c>
      <c r="L6879" t="s">
        <v>4409</v>
      </c>
    </row>
    <row r="6880" spans="1:12" x14ac:dyDescent="0.35">
      <c r="A6880" t="s">
        <v>8701</v>
      </c>
      <c r="B6880" t="s">
        <v>84</v>
      </c>
      <c r="C6880" t="s">
        <v>84</v>
      </c>
      <c r="D6880" t="s">
        <v>3858</v>
      </c>
      <c r="E6880">
        <v>1</v>
      </c>
      <c r="F6880" t="s">
        <v>3839</v>
      </c>
      <c r="G6880">
        <v>1.5</v>
      </c>
      <c r="H6880" t="s">
        <v>3839</v>
      </c>
      <c r="I6880">
        <v>1.5</v>
      </c>
      <c r="J6880" t="s">
        <v>3833</v>
      </c>
      <c r="K6880" t="s">
        <v>17</v>
      </c>
      <c r="L6880" t="s">
        <v>4150</v>
      </c>
    </row>
    <row r="6881" spans="1:12" x14ac:dyDescent="0.35">
      <c r="A6881" t="s">
        <v>2676</v>
      </c>
      <c r="B6881" t="s">
        <v>84</v>
      </c>
      <c r="C6881" t="s">
        <v>84</v>
      </c>
      <c r="D6881" t="s">
        <v>3838</v>
      </c>
      <c r="E6881">
        <v>2</v>
      </c>
      <c r="F6881" t="s">
        <v>3839</v>
      </c>
      <c r="G6881">
        <v>1.5</v>
      </c>
      <c r="H6881" t="s">
        <v>3828</v>
      </c>
      <c r="I6881">
        <v>3</v>
      </c>
      <c r="J6881" t="s">
        <v>36</v>
      </c>
      <c r="K6881" t="s">
        <v>26</v>
      </c>
      <c r="L6881" t="s">
        <v>3872</v>
      </c>
    </row>
    <row r="6882" spans="1:12" x14ac:dyDescent="0.35">
      <c r="A6882" t="s">
        <v>8702</v>
      </c>
      <c r="B6882" t="s">
        <v>50</v>
      </c>
      <c r="C6882" t="s">
        <v>50</v>
      </c>
      <c r="D6882" t="s">
        <v>3834</v>
      </c>
      <c r="E6882">
        <v>5</v>
      </c>
      <c r="F6882" t="s">
        <v>3828</v>
      </c>
      <c r="G6882">
        <v>3</v>
      </c>
      <c r="H6882" t="s">
        <v>3835</v>
      </c>
      <c r="I6882">
        <v>15</v>
      </c>
      <c r="J6882" t="s">
        <v>3833</v>
      </c>
      <c r="K6882" t="s">
        <v>17</v>
      </c>
      <c r="L6882" t="s">
        <v>4300</v>
      </c>
    </row>
    <row r="6883" spans="1:12" x14ac:dyDescent="0.35">
      <c r="A6883" t="s">
        <v>8703</v>
      </c>
      <c r="B6883" t="s">
        <v>24</v>
      </c>
      <c r="C6883" t="s">
        <v>24</v>
      </c>
      <c r="D6883" t="s">
        <v>3834</v>
      </c>
      <c r="E6883">
        <v>5</v>
      </c>
      <c r="F6883" t="s">
        <v>3828</v>
      </c>
      <c r="G6883">
        <v>3</v>
      </c>
      <c r="H6883" t="s">
        <v>3830</v>
      </c>
      <c r="I6883">
        <v>15</v>
      </c>
      <c r="J6883" t="s">
        <v>25</v>
      </c>
      <c r="K6883" t="s">
        <v>3833</v>
      </c>
      <c r="L6883" t="s">
        <v>3929</v>
      </c>
    </row>
    <row r="6884" spans="1:12" x14ac:dyDescent="0.35">
      <c r="A6884" t="s">
        <v>2677</v>
      </c>
      <c r="B6884" t="s">
        <v>31</v>
      </c>
      <c r="C6884" t="s">
        <v>31</v>
      </c>
      <c r="D6884" t="s">
        <v>3851</v>
      </c>
      <c r="E6884">
        <v>4</v>
      </c>
      <c r="F6884" t="s">
        <v>3846</v>
      </c>
      <c r="G6884">
        <v>1</v>
      </c>
      <c r="H6884" t="s">
        <v>3879</v>
      </c>
      <c r="I6884">
        <v>4</v>
      </c>
      <c r="J6884" t="s">
        <v>16</v>
      </c>
      <c r="K6884" t="s">
        <v>17</v>
      </c>
      <c r="L6884" t="s">
        <v>4083</v>
      </c>
    </row>
    <row r="6885" spans="1:12" x14ac:dyDescent="0.35">
      <c r="A6885" t="s">
        <v>8704</v>
      </c>
      <c r="B6885" t="s">
        <v>24</v>
      </c>
      <c r="C6885" t="s">
        <v>24</v>
      </c>
      <c r="D6885" t="s">
        <v>3851</v>
      </c>
      <c r="E6885">
        <v>4</v>
      </c>
      <c r="F6885" t="s">
        <v>3828</v>
      </c>
      <c r="G6885">
        <v>3</v>
      </c>
      <c r="H6885" t="s">
        <v>3852</v>
      </c>
      <c r="I6885">
        <v>12</v>
      </c>
      <c r="J6885" t="s">
        <v>3833</v>
      </c>
      <c r="K6885" t="s">
        <v>3825</v>
      </c>
      <c r="L6885" t="s">
        <v>4439</v>
      </c>
    </row>
    <row r="6886" spans="1:12" x14ac:dyDescent="0.35">
      <c r="A6886" t="s">
        <v>2678</v>
      </c>
      <c r="B6886" t="s">
        <v>47</v>
      </c>
      <c r="C6886" t="s">
        <v>47</v>
      </c>
      <c r="D6886" t="s">
        <v>3858</v>
      </c>
      <c r="E6886">
        <v>1</v>
      </c>
      <c r="F6886" t="s">
        <v>3879</v>
      </c>
      <c r="G6886">
        <v>4</v>
      </c>
      <c r="H6886" t="s">
        <v>3879</v>
      </c>
      <c r="I6886">
        <v>4</v>
      </c>
      <c r="J6886" t="s">
        <v>25</v>
      </c>
      <c r="K6886" t="s">
        <v>17</v>
      </c>
      <c r="L6886" t="s">
        <v>4094</v>
      </c>
    </row>
    <row r="6887" spans="1:12" x14ac:dyDescent="0.35">
      <c r="A6887" t="s">
        <v>8705</v>
      </c>
      <c r="B6887" t="s">
        <v>58</v>
      </c>
      <c r="C6887" t="s">
        <v>58</v>
      </c>
      <c r="D6887" t="s">
        <v>3827</v>
      </c>
      <c r="E6887">
        <v>3</v>
      </c>
      <c r="F6887" t="s">
        <v>3879</v>
      </c>
      <c r="G6887">
        <v>4</v>
      </c>
      <c r="H6887" t="s">
        <v>3852</v>
      </c>
      <c r="I6887">
        <v>12</v>
      </c>
      <c r="J6887" t="s">
        <v>3833</v>
      </c>
      <c r="K6887" t="s">
        <v>17</v>
      </c>
      <c r="L6887" t="s">
        <v>4040</v>
      </c>
    </row>
    <row r="6888" spans="1:12" x14ac:dyDescent="0.35">
      <c r="A6888" t="s">
        <v>2679</v>
      </c>
      <c r="B6888" t="s">
        <v>42</v>
      </c>
      <c r="C6888" t="s">
        <v>42</v>
      </c>
      <c r="D6888" t="s">
        <v>3858</v>
      </c>
      <c r="E6888">
        <v>1</v>
      </c>
      <c r="F6888" t="s">
        <v>3849</v>
      </c>
      <c r="G6888">
        <v>5</v>
      </c>
      <c r="H6888" t="s">
        <v>3849</v>
      </c>
      <c r="I6888">
        <v>5</v>
      </c>
      <c r="J6888" t="s">
        <v>16</v>
      </c>
      <c r="K6888" t="s">
        <v>17</v>
      </c>
      <c r="L6888" t="s">
        <v>4576</v>
      </c>
    </row>
    <row r="6889" spans="1:12" x14ac:dyDescent="0.35">
      <c r="A6889" t="s">
        <v>2680</v>
      </c>
      <c r="B6889" t="s">
        <v>42</v>
      </c>
      <c r="C6889" t="s">
        <v>42</v>
      </c>
      <c r="D6889" t="s">
        <v>3851</v>
      </c>
      <c r="E6889">
        <v>4</v>
      </c>
      <c r="F6889" t="s">
        <v>3849</v>
      </c>
      <c r="G6889">
        <v>5</v>
      </c>
      <c r="H6889" t="s">
        <v>3880</v>
      </c>
      <c r="I6889">
        <v>20</v>
      </c>
      <c r="J6889" t="s">
        <v>36</v>
      </c>
      <c r="K6889" t="s">
        <v>26</v>
      </c>
      <c r="L6889" t="s">
        <v>4724</v>
      </c>
    </row>
    <row r="6890" spans="1:12" x14ac:dyDescent="0.35">
      <c r="A6890" t="s">
        <v>8706</v>
      </c>
      <c r="B6890" t="s">
        <v>47</v>
      </c>
      <c r="C6890" t="s">
        <v>47</v>
      </c>
      <c r="D6890" t="s">
        <v>3838</v>
      </c>
      <c r="E6890">
        <v>2</v>
      </c>
      <c r="F6890" t="s">
        <v>3879</v>
      </c>
      <c r="G6890">
        <v>4</v>
      </c>
      <c r="H6890" t="s">
        <v>3883</v>
      </c>
      <c r="I6890">
        <v>8</v>
      </c>
      <c r="J6890" t="s">
        <v>3833</v>
      </c>
      <c r="K6890" t="s">
        <v>26</v>
      </c>
      <c r="L6890" t="s">
        <v>4740</v>
      </c>
    </row>
    <row r="6891" spans="1:12" x14ac:dyDescent="0.35">
      <c r="A6891" t="s">
        <v>8707</v>
      </c>
      <c r="B6891" t="s">
        <v>50</v>
      </c>
      <c r="C6891" t="s">
        <v>50</v>
      </c>
      <c r="D6891" t="s">
        <v>3851</v>
      </c>
      <c r="E6891">
        <v>4</v>
      </c>
      <c r="F6891" t="s">
        <v>3828</v>
      </c>
      <c r="G6891">
        <v>3</v>
      </c>
      <c r="H6891" t="s">
        <v>3852</v>
      </c>
      <c r="I6891">
        <v>12</v>
      </c>
      <c r="J6891" t="s">
        <v>16</v>
      </c>
      <c r="K6891" t="s">
        <v>3833</v>
      </c>
      <c r="L6891" t="s">
        <v>4409</v>
      </c>
    </row>
    <row r="6892" spans="1:12" x14ac:dyDescent="0.35">
      <c r="A6892" t="s">
        <v>2681</v>
      </c>
      <c r="B6892" t="s">
        <v>24</v>
      </c>
      <c r="C6892" t="s">
        <v>24</v>
      </c>
      <c r="D6892" t="s">
        <v>3834</v>
      </c>
      <c r="E6892">
        <v>5</v>
      </c>
      <c r="F6892" t="s">
        <v>3828</v>
      </c>
      <c r="G6892">
        <v>3</v>
      </c>
      <c r="H6892" t="s">
        <v>3835</v>
      </c>
      <c r="I6892">
        <v>15</v>
      </c>
      <c r="J6892" t="s">
        <v>16</v>
      </c>
      <c r="K6892" t="s">
        <v>17</v>
      </c>
      <c r="L6892" t="s">
        <v>4457</v>
      </c>
    </row>
    <row r="6893" spans="1:12" x14ac:dyDescent="0.35">
      <c r="A6893" t="s">
        <v>8708</v>
      </c>
      <c r="B6893" t="s">
        <v>31</v>
      </c>
      <c r="C6893" t="s">
        <v>31</v>
      </c>
      <c r="D6893" t="s">
        <v>3851</v>
      </c>
      <c r="E6893">
        <v>4</v>
      </c>
      <c r="F6893" t="s">
        <v>3846</v>
      </c>
      <c r="G6893">
        <v>1</v>
      </c>
      <c r="H6893" t="s">
        <v>3833</v>
      </c>
      <c r="I6893">
        <v>4</v>
      </c>
      <c r="J6893" t="s">
        <v>3830</v>
      </c>
      <c r="K6893" t="s">
        <v>3833</v>
      </c>
      <c r="L6893" t="s">
        <v>4052</v>
      </c>
    </row>
    <row r="6894" spans="1:12" x14ac:dyDescent="0.35">
      <c r="A6894" t="s">
        <v>8709</v>
      </c>
      <c r="B6894" t="s">
        <v>58</v>
      </c>
      <c r="C6894" t="s">
        <v>58</v>
      </c>
      <c r="D6894" t="s">
        <v>3858</v>
      </c>
      <c r="E6894">
        <v>1</v>
      </c>
      <c r="F6894" t="s">
        <v>3879</v>
      </c>
      <c r="G6894">
        <v>4</v>
      </c>
      <c r="H6894" t="s">
        <v>3830</v>
      </c>
      <c r="I6894">
        <v>4</v>
      </c>
      <c r="J6894" t="s">
        <v>3833</v>
      </c>
      <c r="K6894" t="s">
        <v>17</v>
      </c>
      <c r="L6894" t="s">
        <v>4035</v>
      </c>
    </row>
    <row r="6895" spans="1:12" x14ac:dyDescent="0.35">
      <c r="A6895" t="s">
        <v>8710</v>
      </c>
      <c r="B6895" t="s">
        <v>24</v>
      </c>
      <c r="C6895" t="s">
        <v>24</v>
      </c>
      <c r="D6895" t="s">
        <v>3851</v>
      </c>
      <c r="E6895">
        <v>4</v>
      </c>
      <c r="F6895" t="s">
        <v>3828</v>
      </c>
      <c r="G6895">
        <v>3</v>
      </c>
      <c r="H6895" t="s">
        <v>3852</v>
      </c>
      <c r="I6895">
        <v>12</v>
      </c>
      <c r="J6895" t="s">
        <v>16</v>
      </c>
      <c r="K6895" t="s">
        <v>3833</v>
      </c>
      <c r="L6895" t="s">
        <v>4393</v>
      </c>
    </row>
    <row r="6896" spans="1:12" x14ac:dyDescent="0.35">
      <c r="A6896" t="s">
        <v>2682</v>
      </c>
      <c r="B6896" t="s">
        <v>47</v>
      </c>
      <c r="C6896" t="s">
        <v>47</v>
      </c>
      <c r="D6896" t="s">
        <v>3827</v>
      </c>
      <c r="E6896">
        <v>3</v>
      </c>
      <c r="F6896" t="s">
        <v>3879</v>
      </c>
      <c r="G6896">
        <v>4</v>
      </c>
      <c r="H6896" t="s">
        <v>3852</v>
      </c>
      <c r="I6896">
        <v>12</v>
      </c>
      <c r="J6896" t="s">
        <v>36</v>
      </c>
      <c r="K6896" t="s">
        <v>26</v>
      </c>
      <c r="L6896" t="s">
        <v>4656</v>
      </c>
    </row>
    <row r="6897" spans="1:12" x14ac:dyDescent="0.35">
      <c r="A6897" t="s">
        <v>2683</v>
      </c>
      <c r="B6897" t="s">
        <v>15</v>
      </c>
      <c r="C6897" t="s">
        <v>15</v>
      </c>
      <c r="D6897" t="s">
        <v>3858</v>
      </c>
      <c r="E6897">
        <v>1</v>
      </c>
      <c r="F6897" t="s">
        <v>3842</v>
      </c>
      <c r="G6897">
        <v>2</v>
      </c>
      <c r="H6897" t="s">
        <v>3842</v>
      </c>
      <c r="I6897">
        <v>2</v>
      </c>
      <c r="J6897" t="s">
        <v>16</v>
      </c>
      <c r="K6897" t="s">
        <v>17</v>
      </c>
      <c r="L6897" t="s">
        <v>4446</v>
      </c>
    </row>
    <row r="6898" spans="1:12" x14ac:dyDescent="0.35">
      <c r="A6898" t="s">
        <v>2684</v>
      </c>
      <c r="B6898" t="s">
        <v>50</v>
      </c>
      <c r="C6898" t="s">
        <v>50</v>
      </c>
      <c r="D6898" t="s">
        <v>3838</v>
      </c>
      <c r="E6898">
        <v>2</v>
      </c>
      <c r="F6898" t="s">
        <v>3828</v>
      </c>
      <c r="G6898">
        <v>3</v>
      </c>
      <c r="H6898" t="s">
        <v>3902</v>
      </c>
      <c r="I6898">
        <v>6</v>
      </c>
      <c r="J6898" t="s">
        <v>25</v>
      </c>
      <c r="K6898" t="s">
        <v>26</v>
      </c>
      <c r="L6898" t="s">
        <v>4831</v>
      </c>
    </row>
    <row r="6899" spans="1:12" x14ac:dyDescent="0.35">
      <c r="A6899" t="s">
        <v>2685</v>
      </c>
      <c r="B6899" t="s">
        <v>50</v>
      </c>
      <c r="C6899" t="s">
        <v>50</v>
      </c>
      <c r="D6899" t="s">
        <v>3851</v>
      </c>
      <c r="E6899">
        <v>4</v>
      </c>
      <c r="F6899" t="s">
        <v>3828</v>
      </c>
      <c r="G6899">
        <v>3</v>
      </c>
      <c r="H6899" t="s">
        <v>3852</v>
      </c>
      <c r="I6899">
        <v>12</v>
      </c>
      <c r="J6899" t="s">
        <v>25</v>
      </c>
      <c r="K6899" t="s">
        <v>17</v>
      </c>
      <c r="L6899" t="s">
        <v>3998</v>
      </c>
    </row>
    <row r="6900" spans="1:12" x14ac:dyDescent="0.35">
      <c r="A6900" t="s">
        <v>2686</v>
      </c>
      <c r="B6900" t="s">
        <v>47</v>
      </c>
      <c r="C6900" t="s">
        <v>47</v>
      </c>
      <c r="D6900" t="s">
        <v>3851</v>
      </c>
      <c r="E6900">
        <v>4</v>
      </c>
      <c r="F6900" t="s">
        <v>3879</v>
      </c>
      <c r="G6900">
        <v>4</v>
      </c>
      <c r="H6900" t="s">
        <v>3874</v>
      </c>
      <c r="I6900">
        <v>16</v>
      </c>
      <c r="J6900" t="s">
        <v>16</v>
      </c>
      <c r="K6900" t="s">
        <v>17</v>
      </c>
      <c r="L6900" t="s">
        <v>4833</v>
      </c>
    </row>
    <row r="6901" spans="1:12" x14ac:dyDescent="0.35">
      <c r="A6901" t="s">
        <v>4698</v>
      </c>
      <c r="B6901" t="s">
        <v>3833</v>
      </c>
      <c r="C6901" t="s">
        <v>3826</v>
      </c>
      <c r="D6901" t="s">
        <v>3851</v>
      </c>
      <c r="E6901">
        <v>4</v>
      </c>
      <c r="F6901" t="s">
        <v>3879</v>
      </c>
      <c r="G6901">
        <v>4</v>
      </c>
      <c r="H6901" t="s">
        <v>3874</v>
      </c>
      <c r="I6901">
        <v>16</v>
      </c>
      <c r="J6901" t="s">
        <v>25</v>
      </c>
      <c r="K6901" t="s">
        <v>3833</v>
      </c>
      <c r="L6901" t="s">
        <v>4439</v>
      </c>
    </row>
    <row r="6902" spans="1:12" x14ac:dyDescent="0.35">
      <c r="A6902" t="s">
        <v>8711</v>
      </c>
      <c r="B6902" t="s">
        <v>15</v>
      </c>
      <c r="C6902" t="s">
        <v>15</v>
      </c>
      <c r="D6902" t="s">
        <v>3827</v>
      </c>
      <c r="E6902">
        <v>3</v>
      </c>
      <c r="F6902" t="s">
        <v>3842</v>
      </c>
      <c r="G6902">
        <v>2</v>
      </c>
      <c r="H6902" t="s">
        <v>3902</v>
      </c>
      <c r="I6902">
        <v>6</v>
      </c>
      <c r="J6902" t="s">
        <v>3833</v>
      </c>
      <c r="K6902" t="s">
        <v>26</v>
      </c>
      <c r="L6902" t="s">
        <v>4100</v>
      </c>
    </row>
    <row r="6903" spans="1:12" x14ac:dyDescent="0.35">
      <c r="A6903" t="s">
        <v>8712</v>
      </c>
      <c r="B6903" t="s">
        <v>24</v>
      </c>
      <c r="C6903" t="s">
        <v>24</v>
      </c>
      <c r="D6903" t="s">
        <v>3838</v>
      </c>
      <c r="E6903">
        <v>2</v>
      </c>
      <c r="F6903" t="s">
        <v>3828</v>
      </c>
      <c r="G6903">
        <v>3</v>
      </c>
      <c r="H6903" t="s">
        <v>3902</v>
      </c>
      <c r="I6903">
        <v>6</v>
      </c>
      <c r="J6903" t="s">
        <v>3825</v>
      </c>
      <c r="K6903" t="s">
        <v>26</v>
      </c>
      <c r="L6903" t="s">
        <v>4253</v>
      </c>
    </row>
    <row r="6904" spans="1:12" x14ac:dyDescent="0.35">
      <c r="A6904" t="s">
        <v>8713</v>
      </c>
      <c r="B6904" t="s">
        <v>15</v>
      </c>
      <c r="C6904" t="s">
        <v>15</v>
      </c>
      <c r="D6904" t="s">
        <v>3827</v>
      </c>
      <c r="E6904">
        <v>3</v>
      </c>
      <c r="F6904" t="s">
        <v>3842</v>
      </c>
      <c r="G6904">
        <v>2</v>
      </c>
      <c r="H6904" t="s">
        <v>3902</v>
      </c>
      <c r="I6904">
        <v>6</v>
      </c>
      <c r="J6904" t="s">
        <v>3825</v>
      </c>
      <c r="K6904" t="s">
        <v>3833</v>
      </c>
      <c r="L6904" t="s">
        <v>4509</v>
      </c>
    </row>
    <row r="6905" spans="1:12" x14ac:dyDescent="0.35">
      <c r="A6905" t="s">
        <v>8714</v>
      </c>
      <c r="B6905" t="s">
        <v>15</v>
      </c>
      <c r="C6905" t="s">
        <v>15</v>
      </c>
      <c r="D6905" t="s">
        <v>3827</v>
      </c>
      <c r="E6905">
        <v>3</v>
      </c>
      <c r="F6905" t="s">
        <v>3842</v>
      </c>
      <c r="G6905">
        <v>2</v>
      </c>
      <c r="H6905" t="s">
        <v>3902</v>
      </c>
      <c r="I6905">
        <v>6</v>
      </c>
      <c r="J6905" t="s">
        <v>3833</v>
      </c>
      <c r="K6905" t="s">
        <v>3833</v>
      </c>
      <c r="L6905" t="s">
        <v>4305</v>
      </c>
    </row>
    <row r="6906" spans="1:12" x14ac:dyDescent="0.35">
      <c r="A6906" t="s">
        <v>2687</v>
      </c>
      <c r="B6906" t="s">
        <v>24</v>
      </c>
      <c r="C6906" t="s">
        <v>24</v>
      </c>
      <c r="D6906" t="s">
        <v>3838</v>
      </c>
      <c r="E6906">
        <v>2</v>
      </c>
      <c r="F6906" t="s">
        <v>3828</v>
      </c>
      <c r="G6906">
        <v>3</v>
      </c>
      <c r="H6906" t="s">
        <v>3902</v>
      </c>
      <c r="I6906">
        <v>6</v>
      </c>
      <c r="J6906" t="s">
        <v>16</v>
      </c>
      <c r="K6906" t="s">
        <v>17</v>
      </c>
      <c r="L6906" t="s">
        <v>3975</v>
      </c>
    </row>
    <row r="6907" spans="1:12" x14ac:dyDescent="0.35">
      <c r="A6907" t="s">
        <v>8715</v>
      </c>
      <c r="B6907" t="s">
        <v>84</v>
      </c>
      <c r="C6907" t="s">
        <v>84</v>
      </c>
      <c r="D6907" t="s">
        <v>3838</v>
      </c>
      <c r="E6907">
        <v>2</v>
      </c>
      <c r="F6907" t="s">
        <v>3839</v>
      </c>
      <c r="G6907">
        <v>1.5</v>
      </c>
      <c r="H6907" t="s">
        <v>3828</v>
      </c>
      <c r="I6907">
        <v>3</v>
      </c>
      <c r="J6907" t="s">
        <v>3833</v>
      </c>
      <c r="K6907" t="s">
        <v>17</v>
      </c>
      <c r="L6907" t="s">
        <v>4069</v>
      </c>
    </row>
    <row r="6908" spans="1:12" x14ac:dyDescent="0.35">
      <c r="A6908" t="s">
        <v>2688</v>
      </c>
      <c r="B6908" t="s">
        <v>47</v>
      </c>
      <c r="C6908" t="s">
        <v>47</v>
      </c>
      <c r="D6908" t="s">
        <v>3838</v>
      </c>
      <c r="E6908">
        <v>2</v>
      </c>
      <c r="F6908" t="s">
        <v>3879</v>
      </c>
      <c r="G6908">
        <v>4</v>
      </c>
      <c r="H6908" t="s">
        <v>3883</v>
      </c>
      <c r="I6908">
        <v>8</v>
      </c>
      <c r="J6908" t="s">
        <v>16</v>
      </c>
      <c r="K6908" t="s">
        <v>26</v>
      </c>
      <c r="L6908" t="s">
        <v>4897</v>
      </c>
    </row>
    <row r="6909" spans="1:12" x14ac:dyDescent="0.35">
      <c r="A6909" t="s">
        <v>4699</v>
      </c>
      <c r="B6909" t="s">
        <v>3825</v>
      </c>
      <c r="C6909" t="s">
        <v>42</v>
      </c>
      <c r="D6909" t="s">
        <v>3858</v>
      </c>
      <c r="E6909">
        <v>1</v>
      </c>
      <c r="F6909" t="s">
        <v>3849</v>
      </c>
      <c r="G6909">
        <v>5</v>
      </c>
      <c r="H6909" t="s">
        <v>3849</v>
      </c>
      <c r="I6909">
        <v>5</v>
      </c>
      <c r="J6909" t="s">
        <v>3833</v>
      </c>
      <c r="K6909" t="s">
        <v>3833</v>
      </c>
      <c r="L6909" t="s">
        <v>3833</v>
      </c>
    </row>
    <row r="6910" spans="1:12" x14ac:dyDescent="0.35">
      <c r="A6910" t="s">
        <v>8716</v>
      </c>
      <c r="B6910" t="s">
        <v>50</v>
      </c>
      <c r="C6910" t="s">
        <v>50</v>
      </c>
      <c r="D6910" t="s">
        <v>3834</v>
      </c>
      <c r="E6910">
        <v>5</v>
      </c>
      <c r="F6910" t="s">
        <v>3828</v>
      </c>
      <c r="G6910">
        <v>3</v>
      </c>
      <c r="H6910" t="s">
        <v>3835</v>
      </c>
      <c r="I6910">
        <v>15</v>
      </c>
      <c r="J6910" t="s">
        <v>36</v>
      </c>
      <c r="K6910" t="s">
        <v>3833</v>
      </c>
      <c r="L6910" t="s">
        <v>4422</v>
      </c>
    </row>
    <row r="6911" spans="1:12" x14ac:dyDescent="0.35">
      <c r="A6911" t="s">
        <v>2689</v>
      </c>
      <c r="B6911" t="s">
        <v>47</v>
      </c>
      <c r="C6911" t="s">
        <v>47</v>
      </c>
      <c r="D6911" t="s">
        <v>3858</v>
      </c>
      <c r="E6911">
        <v>1</v>
      </c>
      <c r="F6911" t="s">
        <v>3879</v>
      </c>
      <c r="G6911">
        <v>4</v>
      </c>
      <c r="H6911" t="s">
        <v>3879</v>
      </c>
      <c r="I6911">
        <v>4</v>
      </c>
      <c r="J6911" t="s">
        <v>36</v>
      </c>
      <c r="K6911" t="s">
        <v>17</v>
      </c>
      <c r="L6911" t="s">
        <v>4346</v>
      </c>
    </row>
    <row r="6912" spans="1:12" x14ac:dyDescent="0.35">
      <c r="A6912" t="s">
        <v>4700</v>
      </c>
      <c r="B6912" t="s">
        <v>3833</v>
      </c>
      <c r="C6912" t="s">
        <v>3826</v>
      </c>
      <c r="D6912" t="s">
        <v>3858</v>
      </c>
      <c r="E6912">
        <v>1</v>
      </c>
      <c r="F6912" t="s">
        <v>3828</v>
      </c>
      <c r="G6912">
        <v>3</v>
      </c>
      <c r="H6912" t="s">
        <v>3828</v>
      </c>
      <c r="I6912">
        <v>3</v>
      </c>
      <c r="J6912" t="s">
        <v>16</v>
      </c>
      <c r="K6912" t="s">
        <v>3833</v>
      </c>
      <c r="L6912" t="s">
        <v>4426</v>
      </c>
    </row>
    <row r="6913" spans="1:12" x14ac:dyDescent="0.35">
      <c r="A6913" t="s">
        <v>8717</v>
      </c>
      <c r="B6913" t="s">
        <v>24</v>
      </c>
      <c r="C6913" t="s">
        <v>24</v>
      </c>
      <c r="D6913" t="s">
        <v>3858</v>
      </c>
      <c r="E6913">
        <v>1</v>
      </c>
      <c r="F6913" t="s">
        <v>3828</v>
      </c>
      <c r="G6913">
        <v>3</v>
      </c>
      <c r="H6913" t="s">
        <v>3828</v>
      </c>
      <c r="I6913">
        <v>3</v>
      </c>
      <c r="J6913" t="s">
        <v>16</v>
      </c>
      <c r="K6913" t="s">
        <v>3833</v>
      </c>
      <c r="L6913" t="s">
        <v>4366</v>
      </c>
    </row>
    <row r="6914" spans="1:12" x14ac:dyDescent="0.35">
      <c r="A6914" t="s">
        <v>8718</v>
      </c>
      <c r="B6914" t="s">
        <v>31</v>
      </c>
      <c r="C6914" t="s">
        <v>31</v>
      </c>
      <c r="D6914" t="s">
        <v>3834</v>
      </c>
      <c r="E6914">
        <v>5</v>
      </c>
      <c r="F6914" t="s">
        <v>3846</v>
      </c>
      <c r="G6914">
        <v>1</v>
      </c>
      <c r="H6914" t="s">
        <v>3849</v>
      </c>
      <c r="I6914">
        <v>5</v>
      </c>
      <c r="J6914" t="s">
        <v>3833</v>
      </c>
      <c r="K6914" t="s">
        <v>26</v>
      </c>
      <c r="L6914" t="s">
        <v>4974</v>
      </c>
    </row>
    <row r="6915" spans="1:12" x14ac:dyDescent="0.35">
      <c r="A6915" t="s">
        <v>8719</v>
      </c>
      <c r="B6915" t="s">
        <v>15</v>
      </c>
      <c r="C6915" t="s">
        <v>15</v>
      </c>
      <c r="D6915" t="s">
        <v>3834</v>
      </c>
      <c r="E6915">
        <v>5</v>
      </c>
      <c r="F6915" t="s">
        <v>3842</v>
      </c>
      <c r="G6915">
        <v>2</v>
      </c>
      <c r="H6915" t="s">
        <v>3843</v>
      </c>
      <c r="I6915">
        <v>10</v>
      </c>
      <c r="J6915" t="s">
        <v>16</v>
      </c>
      <c r="K6915" t="s">
        <v>3830</v>
      </c>
      <c r="L6915" t="s">
        <v>3895</v>
      </c>
    </row>
    <row r="6916" spans="1:12" x14ac:dyDescent="0.35">
      <c r="A6916" t="s">
        <v>8720</v>
      </c>
      <c r="B6916" t="s">
        <v>47</v>
      </c>
      <c r="C6916" t="s">
        <v>47</v>
      </c>
      <c r="D6916" t="s">
        <v>3838</v>
      </c>
      <c r="E6916">
        <v>2</v>
      </c>
      <c r="F6916" t="s">
        <v>3879</v>
      </c>
      <c r="G6916">
        <v>4</v>
      </c>
      <c r="H6916" t="s">
        <v>3883</v>
      </c>
      <c r="I6916">
        <v>8</v>
      </c>
      <c r="J6916" t="s">
        <v>3833</v>
      </c>
      <c r="K6916" t="s">
        <v>26</v>
      </c>
      <c r="L6916" t="s">
        <v>4070</v>
      </c>
    </row>
    <row r="6917" spans="1:12" x14ac:dyDescent="0.35">
      <c r="A6917" t="s">
        <v>8721</v>
      </c>
      <c r="B6917" t="s">
        <v>58</v>
      </c>
      <c r="C6917" t="s">
        <v>58</v>
      </c>
      <c r="D6917" t="s">
        <v>3827</v>
      </c>
      <c r="E6917">
        <v>3</v>
      </c>
      <c r="F6917" t="s">
        <v>3879</v>
      </c>
      <c r="G6917">
        <v>4</v>
      </c>
      <c r="H6917" t="s">
        <v>3852</v>
      </c>
      <c r="I6917">
        <v>12</v>
      </c>
      <c r="J6917" t="s">
        <v>3833</v>
      </c>
      <c r="K6917" t="s">
        <v>17</v>
      </c>
      <c r="L6917" t="s">
        <v>4750</v>
      </c>
    </row>
    <row r="6918" spans="1:12" x14ac:dyDescent="0.35">
      <c r="A6918" t="s">
        <v>8722</v>
      </c>
      <c r="B6918" t="s">
        <v>31</v>
      </c>
      <c r="C6918" t="s">
        <v>31</v>
      </c>
      <c r="D6918" t="s">
        <v>3838</v>
      </c>
      <c r="E6918">
        <v>2</v>
      </c>
      <c r="F6918" t="s">
        <v>3846</v>
      </c>
      <c r="G6918">
        <v>1</v>
      </c>
      <c r="H6918" t="s">
        <v>3842</v>
      </c>
      <c r="I6918">
        <v>2</v>
      </c>
      <c r="J6918" t="s">
        <v>3833</v>
      </c>
      <c r="K6918" t="s">
        <v>17</v>
      </c>
      <c r="L6918" t="s">
        <v>4582</v>
      </c>
    </row>
    <row r="6919" spans="1:12" x14ac:dyDescent="0.35">
      <c r="A6919" t="s">
        <v>2690</v>
      </c>
      <c r="B6919" t="s">
        <v>3830</v>
      </c>
      <c r="C6919" t="s">
        <v>31</v>
      </c>
      <c r="D6919" t="s">
        <v>3838</v>
      </c>
      <c r="E6919">
        <v>2</v>
      </c>
      <c r="F6919" t="s">
        <v>3846</v>
      </c>
      <c r="G6919">
        <v>1</v>
      </c>
      <c r="H6919" t="s">
        <v>3842</v>
      </c>
      <c r="I6919">
        <v>2</v>
      </c>
      <c r="J6919" t="s">
        <v>16</v>
      </c>
      <c r="K6919" t="s">
        <v>26</v>
      </c>
      <c r="L6919" t="s">
        <v>4701</v>
      </c>
    </row>
    <row r="6920" spans="1:12" x14ac:dyDescent="0.35">
      <c r="A6920" t="s">
        <v>2691</v>
      </c>
      <c r="B6920" t="s">
        <v>50</v>
      </c>
      <c r="C6920" t="s">
        <v>50</v>
      </c>
      <c r="D6920" t="s">
        <v>3834</v>
      </c>
      <c r="E6920">
        <v>5</v>
      </c>
      <c r="F6920" t="s">
        <v>3828</v>
      </c>
      <c r="G6920">
        <v>3</v>
      </c>
      <c r="H6920" t="s">
        <v>3835</v>
      </c>
      <c r="I6920">
        <v>15</v>
      </c>
      <c r="J6920" t="s">
        <v>36</v>
      </c>
      <c r="K6920" t="s">
        <v>17</v>
      </c>
      <c r="L6920" t="s">
        <v>3922</v>
      </c>
    </row>
    <row r="6921" spans="1:12" x14ac:dyDescent="0.35">
      <c r="A6921" t="s">
        <v>8723</v>
      </c>
      <c r="B6921" t="s">
        <v>50</v>
      </c>
      <c r="C6921" t="s">
        <v>50</v>
      </c>
      <c r="D6921" t="s">
        <v>3838</v>
      </c>
      <c r="E6921">
        <v>2</v>
      </c>
      <c r="F6921" t="s">
        <v>3828</v>
      </c>
      <c r="G6921">
        <v>3</v>
      </c>
      <c r="H6921" t="s">
        <v>3902</v>
      </c>
      <c r="I6921">
        <v>6</v>
      </c>
      <c r="J6921" t="s">
        <v>25</v>
      </c>
      <c r="K6921" t="s">
        <v>3833</v>
      </c>
      <c r="L6921" t="s">
        <v>4302</v>
      </c>
    </row>
    <row r="6922" spans="1:12" x14ac:dyDescent="0.35">
      <c r="A6922" t="s">
        <v>2692</v>
      </c>
      <c r="B6922" t="s">
        <v>84</v>
      </c>
      <c r="C6922" t="s">
        <v>84</v>
      </c>
      <c r="D6922" t="s">
        <v>3827</v>
      </c>
      <c r="E6922">
        <v>3</v>
      </c>
      <c r="F6922" t="s">
        <v>3839</v>
      </c>
      <c r="G6922">
        <v>1.5</v>
      </c>
      <c r="H6922" t="s">
        <v>4060</v>
      </c>
      <c r="I6922">
        <v>4.5</v>
      </c>
      <c r="J6922" t="s">
        <v>25</v>
      </c>
      <c r="K6922" t="s">
        <v>17</v>
      </c>
      <c r="L6922" t="s">
        <v>4654</v>
      </c>
    </row>
    <row r="6923" spans="1:12" x14ac:dyDescent="0.35">
      <c r="A6923" t="s">
        <v>2693</v>
      </c>
      <c r="B6923" t="s">
        <v>50</v>
      </c>
      <c r="C6923" t="s">
        <v>50</v>
      </c>
      <c r="D6923" t="s">
        <v>3838</v>
      </c>
      <c r="E6923">
        <v>2</v>
      </c>
      <c r="F6923" t="s">
        <v>3828</v>
      </c>
      <c r="G6923">
        <v>3</v>
      </c>
      <c r="H6923" t="s">
        <v>3902</v>
      </c>
      <c r="I6923">
        <v>6</v>
      </c>
      <c r="J6923" t="s">
        <v>16</v>
      </c>
      <c r="K6923" t="s">
        <v>17</v>
      </c>
      <c r="L6923" t="s">
        <v>3932</v>
      </c>
    </row>
    <row r="6924" spans="1:12" x14ac:dyDescent="0.35">
      <c r="A6924" t="s">
        <v>8724</v>
      </c>
      <c r="B6924" t="s">
        <v>50</v>
      </c>
      <c r="C6924" t="s">
        <v>50</v>
      </c>
      <c r="D6924" t="s">
        <v>3834</v>
      </c>
      <c r="E6924">
        <v>5</v>
      </c>
      <c r="F6924" t="s">
        <v>3825</v>
      </c>
      <c r="G6924">
        <v>3</v>
      </c>
      <c r="H6924" t="s">
        <v>3835</v>
      </c>
      <c r="I6924">
        <v>15</v>
      </c>
      <c r="J6924" t="s">
        <v>3830</v>
      </c>
      <c r="K6924" t="s">
        <v>3833</v>
      </c>
      <c r="L6924" t="s">
        <v>4405</v>
      </c>
    </row>
    <row r="6925" spans="1:12" x14ac:dyDescent="0.35">
      <c r="A6925" t="s">
        <v>8725</v>
      </c>
      <c r="B6925" t="s">
        <v>50</v>
      </c>
      <c r="C6925" t="s">
        <v>50</v>
      </c>
      <c r="D6925" t="s">
        <v>3851</v>
      </c>
      <c r="E6925">
        <v>4</v>
      </c>
      <c r="F6925" t="s">
        <v>3828</v>
      </c>
      <c r="G6925">
        <v>3</v>
      </c>
      <c r="H6925" t="s">
        <v>3852</v>
      </c>
      <c r="I6925">
        <v>12</v>
      </c>
      <c r="J6925" t="s">
        <v>25</v>
      </c>
      <c r="K6925" t="s">
        <v>3833</v>
      </c>
      <c r="L6925" t="s">
        <v>4244</v>
      </c>
    </row>
    <row r="6926" spans="1:12" x14ac:dyDescent="0.35">
      <c r="A6926" t="s">
        <v>8726</v>
      </c>
      <c r="B6926" t="s">
        <v>47</v>
      </c>
      <c r="C6926" t="s">
        <v>47</v>
      </c>
      <c r="D6926" t="s">
        <v>3827</v>
      </c>
      <c r="E6926">
        <v>3</v>
      </c>
      <c r="F6926" t="s">
        <v>3879</v>
      </c>
      <c r="G6926">
        <v>4</v>
      </c>
      <c r="H6926" t="s">
        <v>3852</v>
      </c>
      <c r="I6926">
        <v>12</v>
      </c>
      <c r="J6926" t="s">
        <v>25</v>
      </c>
      <c r="K6926" t="s">
        <v>3833</v>
      </c>
      <c r="L6926" t="s">
        <v>5219</v>
      </c>
    </row>
    <row r="6927" spans="1:12" x14ac:dyDescent="0.35">
      <c r="A6927" t="s">
        <v>8727</v>
      </c>
      <c r="B6927" t="s">
        <v>15</v>
      </c>
      <c r="C6927" t="s">
        <v>15</v>
      </c>
      <c r="D6927" t="s">
        <v>3834</v>
      </c>
      <c r="E6927">
        <v>5</v>
      </c>
      <c r="F6927" t="s">
        <v>3842</v>
      </c>
      <c r="G6927">
        <v>2</v>
      </c>
      <c r="H6927" t="s">
        <v>3843</v>
      </c>
      <c r="I6927">
        <v>10</v>
      </c>
      <c r="J6927" t="s">
        <v>3833</v>
      </c>
      <c r="K6927" t="s">
        <v>26</v>
      </c>
      <c r="L6927" t="s">
        <v>4177</v>
      </c>
    </row>
    <row r="6928" spans="1:12" x14ac:dyDescent="0.35">
      <c r="A6928" t="s">
        <v>2694</v>
      </c>
      <c r="B6928" t="s">
        <v>84</v>
      </c>
      <c r="C6928" t="s">
        <v>84</v>
      </c>
      <c r="D6928" t="s">
        <v>3834</v>
      </c>
      <c r="E6928">
        <v>5</v>
      </c>
      <c r="F6928" t="s">
        <v>3830</v>
      </c>
      <c r="G6928">
        <v>1.5</v>
      </c>
      <c r="H6928" t="s">
        <v>3899</v>
      </c>
      <c r="I6928">
        <v>7.5</v>
      </c>
      <c r="J6928" t="s">
        <v>25</v>
      </c>
      <c r="K6928" t="s">
        <v>26</v>
      </c>
      <c r="L6928" t="s">
        <v>4237</v>
      </c>
    </row>
    <row r="6929" spans="1:12" x14ac:dyDescent="0.35">
      <c r="A6929" t="s">
        <v>8728</v>
      </c>
      <c r="B6929" t="s">
        <v>15</v>
      </c>
      <c r="C6929" t="s">
        <v>15</v>
      </c>
      <c r="D6929" t="s">
        <v>3858</v>
      </c>
      <c r="E6929">
        <v>1</v>
      </c>
      <c r="F6929" t="s">
        <v>3842</v>
      </c>
      <c r="G6929">
        <v>2</v>
      </c>
      <c r="H6929" t="s">
        <v>3842</v>
      </c>
      <c r="I6929">
        <v>2</v>
      </c>
      <c r="J6929" t="s">
        <v>36</v>
      </c>
      <c r="K6929" t="s">
        <v>3833</v>
      </c>
      <c r="L6929" t="s">
        <v>3830</v>
      </c>
    </row>
    <row r="6930" spans="1:12" x14ac:dyDescent="0.35">
      <c r="A6930" t="s">
        <v>8729</v>
      </c>
      <c r="B6930" t="s">
        <v>50</v>
      </c>
      <c r="C6930" t="s">
        <v>50</v>
      </c>
      <c r="D6930" t="s">
        <v>3851</v>
      </c>
      <c r="E6930">
        <v>4</v>
      </c>
      <c r="F6930" t="s">
        <v>3828</v>
      </c>
      <c r="G6930">
        <v>3</v>
      </c>
      <c r="H6930" t="s">
        <v>3852</v>
      </c>
      <c r="I6930">
        <v>12</v>
      </c>
      <c r="J6930" t="s">
        <v>3833</v>
      </c>
      <c r="K6930" t="s">
        <v>17</v>
      </c>
      <c r="L6930" t="s">
        <v>4471</v>
      </c>
    </row>
    <row r="6931" spans="1:12" x14ac:dyDescent="0.35">
      <c r="A6931" t="s">
        <v>8730</v>
      </c>
      <c r="B6931" t="s">
        <v>31</v>
      </c>
      <c r="C6931" t="s">
        <v>31</v>
      </c>
      <c r="D6931" t="s">
        <v>3827</v>
      </c>
      <c r="E6931">
        <v>3</v>
      </c>
      <c r="F6931" t="s">
        <v>3846</v>
      </c>
      <c r="G6931">
        <v>1</v>
      </c>
      <c r="H6931" t="s">
        <v>3828</v>
      </c>
      <c r="I6931">
        <v>3</v>
      </c>
      <c r="J6931" t="s">
        <v>3833</v>
      </c>
      <c r="K6931" t="s">
        <v>3833</v>
      </c>
      <c r="L6931" t="s">
        <v>3863</v>
      </c>
    </row>
    <row r="6932" spans="1:12" x14ac:dyDescent="0.35">
      <c r="A6932" t="s">
        <v>8731</v>
      </c>
      <c r="B6932" t="s">
        <v>42</v>
      </c>
      <c r="C6932" t="s">
        <v>42</v>
      </c>
      <c r="D6932" t="s">
        <v>3834</v>
      </c>
      <c r="E6932">
        <v>5</v>
      </c>
      <c r="F6932" t="s">
        <v>3849</v>
      </c>
      <c r="G6932">
        <v>5</v>
      </c>
      <c r="H6932" t="s">
        <v>3855</v>
      </c>
      <c r="I6932">
        <v>25</v>
      </c>
      <c r="J6932" t="s">
        <v>3833</v>
      </c>
      <c r="K6932" t="s">
        <v>26</v>
      </c>
      <c r="L6932" t="s">
        <v>3946</v>
      </c>
    </row>
    <row r="6933" spans="1:12" x14ac:dyDescent="0.35">
      <c r="A6933" t="s">
        <v>2695</v>
      </c>
      <c r="B6933" t="s">
        <v>50</v>
      </c>
      <c r="C6933" t="s">
        <v>50</v>
      </c>
      <c r="D6933" t="s">
        <v>3851</v>
      </c>
      <c r="E6933">
        <v>4</v>
      </c>
      <c r="F6933" t="s">
        <v>3828</v>
      </c>
      <c r="G6933">
        <v>3</v>
      </c>
      <c r="H6933" t="s">
        <v>3830</v>
      </c>
      <c r="I6933">
        <v>12</v>
      </c>
      <c r="J6933" t="s">
        <v>25</v>
      </c>
      <c r="K6933" t="s">
        <v>17</v>
      </c>
      <c r="L6933" t="s">
        <v>4057</v>
      </c>
    </row>
    <row r="6934" spans="1:12" x14ac:dyDescent="0.35">
      <c r="A6934" t="s">
        <v>4702</v>
      </c>
      <c r="B6934" t="s">
        <v>3833</v>
      </c>
      <c r="C6934" t="s">
        <v>3826</v>
      </c>
      <c r="D6934" t="s">
        <v>3851</v>
      </c>
      <c r="E6934">
        <v>4</v>
      </c>
      <c r="F6934" t="s">
        <v>3879</v>
      </c>
      <c r="G6934">
        <v>4</v>
      </c>
      <c r="H6934" t="s">
        <v>3874</v>
      </c>
      <c r="I6934">
        <v>16</v>
      </c>
      <c r="J6934" t="s">
        <v>16</v>
      </c>
      <c r="K6934" t="s">
        <v>3833</v>
      </c>
      <c r="L6934" t="s">
        <v>4439</v>
      </c>
    </row>
    <row r="6935" spans="1:12" x14ac:dyDescent="0.35">
      <c r="A6935" t="s">
        <v>2696</v>
      </c>
      <c r="B6935" t="s">
        <v>84</v>
      </c>
      <c r="C6935" t="s">
        <v>84</v>
      </c>
      <c r="D6935" t="s">
        <v>3834</v>
      </c>
      <c r="E6935">
        <v>5</v>
      </c>
      <c r="F6935" t="s">
        <v>3839</v>
      </c>
      <c r="G6935">
        <v>1.5</v>
      </c>
      <c r="H6935" t="s">
        <v>3899</v>
      </c>
      <c r="I6935">
        <v>7.5</v>
      </c>
      <c r="J6935" t="s">
        <v>36</v>
      </c>
      <c r="K6935" t="s">
        <v>17</v>
      </c>
      <c r="L6935" t="s">
        <v>4111</v>
      </c>
    </row>
    <row r="6936" spans="1:12" x14ac:dyDescent="0.35">
      <c r="A6936" t="s">
        <v>8732</v>
      </c>
      <c r="B6936" t="s">
        <v>84</v>
      </c>
      <c r="C6936" t="s">
        <v>84</v>
      </c>
      <c r="D6936" t="s">
        <v>3827</v>
      </c>
      <c r="E6936">
        <v>3</v>
      </c>
      <c r="F6936" t="s">
        <v>3839</v>
      </c>
      <c r="G6936">
        <v>1.5</v>
      </c>
      <c r="H6936" t="s">
        <v>4060</v>
      </c>
      <c r="I6936">
        <v>4.5</v>
      </c>
      <c r="J6936" t="s">
        <v>25</v>
      </c>
      <c r="K6936" t="s">
        <v>3833</v>
      </c>
      <c r="L6936" t="s">
        <v>4138</v>
      </c>
    </row>
    <row r="6937" spans="1:12" x14ac:dyDescent="0.35">
      <c r="A6937" t="s">
        <v>2697</v>
      </c>
      <c r="B6937" t="s">
        <v>47</v>
      </c>
      <c r="C6937" t="s">
        <v>47</v>
      </c>
      <c r="D6937" t="s">
        <v>3851</v>
      </c>
      <c r="E6937">
        <v>4</v>
      </c>
      <c r="F6937" t="s">
        <v>3879</v>
      </c>
      <c r="G6937">
        <v>4</v>
      </c>
      <c r="H6937" t="s">
        <v>3874</v>
      </c>
      <c r="I6937">
        <v>16</v>
      </c>
      <c r="J6937" t="s">
        <v>16</v>
      </c>
      <c r="K6937" t="s">
        <v>26</v>
      </c>
      <c r="L6937" t="s">
        <v>4422</v>
      </c>
    </row>
    <row r="6938" spans="1:12" x14ac:dyDescent="0.35">
      <c r="A6938" t="s">
        <v>2698</v>
      </c>
      <c r="B6938" t="s">
        <v>84</v>
      </c>
      <c r="C6938" t="s">
        <v>84</v>
      </c>
      <c r="D6938" t="s">
        <v>3838</v>
      </c>
      <c r="E6938">
        <v>2</v>
      </c>
      <c r="F6938" t="s">
        <v>3839</v>
      </c>
      <c r="G6938">
        <v>1.5</v>
      </c>
      <c r="H6938" t="s">
        <v>3828</v>
      </c>
      <c r="I6938">
        <v>3</v>
      </c>
      <c r="J6938" t="s">
        <v>36</v>
      </c>
      <c r="K6938" t="s">
        <v>17</v>
      </c>
      <c r="L6938" t="s">
        <v>4194</v>
      </c>
    </row>
    <row r="6939" spans="1:12" x14ac:dyDescent="0.35">
      <c r="A6939" t="s">
        <v>2699</v>
      </c>
      <c r="B6939" t="s">
        <v>47</v>
      </c>
      <c r="C6939" t="s">
        <v>47</v>
      </c>
      <c r="D6939" t="s">
        <v>3858</v>
      </c>
      <c r="E6939">
        <v>1</v>
      </c>
      <c r="F6939" t="s">
        <v>3879</v>
      </c>
      <c r="G6939">
        <v>4</v>
      </c>
      <c r="H6939" t="s">
        <v>3879</v>
      </c>
      <c r="I6939">
        <v>4</v>
      </c>
      <c r="J6939" t="s">
        <v>36</v>
      </c>
      <c r="K6939" t="s">
        <v>17</v>
      </c>
      <c r="L6939" t="s">
        <v>3946</v>
      </c>
    </row>
    <row r="6940" spans="1:12" x14ac:dyDescent="0.35">
      <c r="A6940" t="s">
        <v>2700</v>
      </c>
      <c r="B6940" t="s">
        <v>42</v>
      </c>
      <c r="C6940" t="s">
        <v>42</v>
      </c>
      <c r="D6940" t="s">
        <v>3838</v>
      </c>
      <c r="E6940">
        <v>2</v>
      </c>
      <c r="F6940" t="s">
        <v>3849</v>
      </c>
      <c r="G6940">
        <v>5</v>
      </c>
      <c r="H6940" t="s">
        <v>3843</v>
      </c>
      <c r="I6940">
        <v>10</v>
      </c>
      <c r="J6940" t="s">
        <v>36</v>
      </c>
      <c r="K6940" t="s">
        <v>17</v>
      </c>
      <c r="L6940" t="s">
        <v>5073</v>
      </c>
    </row>
    <row r="6941" spans="1:12" x14ac:dyDescent="0.35">
      <c r="A6941" t="s">
        <v>8733</v>
      </c>
      <c r="B6941" t="s">
        <v>47</v>
      </c>
      <c r="C6941" t="s">
        <v>47</v>
      </c>
      <c r="D6941" t="s">
        <v>3827</v>
      </c>
      <c r="E6941">
        <v>3</v>
      </c>
      <c r="F6941" t="s">
        <v>3879</v>
      </c>
      <c r="G6941">
        <v>4</v>
      </c>
      <c r="H6941" t="s">
        <v>3852</v>
      </c>
      <c r="I6941">
        <v>12</v>
      </c>
      <c r="J6941" t="s">
        <v>3833</v>
      </c>
      <c r="K6941" t="s">
        <v>3833</v>
      </c>
      <c r="L6941" t="s">
        <v>3864</v>
      </c>
    </row>
    <row r="6942" spans="1:12" x14ac:dyDescent="0.35">
      <c r="A6942" t="s">
        <v>8734</v>
      </c>
      <c r="B6942" t="s">
        <v>15</v>
      </c>
      <c r="C6942" t="s">
        <v>15</v>
      </c>
      <c r="D6942" t="s">
        <v>3834</v>
      </c>
      <c r="E6942">
        <v>5</v>
      </c>
      <c r="F6942" t="s">
        <v>3842</v>
      </c>
      <c r="G6942">
        <v>2</v>
      </c>
      <c r="H6942" t="s">
        <v>3843</v>
      </c>
      <c r="I6942">
        <v>10</v>
      </c>
      <c r="J6942" t="s">
        <v>36</v>
      </c>
      <c r="K6942" t="s">
        <v>3833</v>
      </c>
      <c r="L6942" t="s">
        <v>3930</v>
      </c>
    </row>
    <row r="6943" spans="1:12" x14ac:dyDescent="0.35">
      <c r="A6943" t="s">
        <v>8735</v>
      </c>
      <c r="B6943" t="s">
        <v>84</v>
      </c>
      <c r="C6943" t="s">
        <v>84</v>
      </c>
      <c r="D6943" t="s">
        <v>3833</v>
      </c>
      <c r="E6943">
        <v>3</v>
      </c>
      <c r="F6943" t="s">
        <v>3839</v>
      </c>
      <c r="G6943">
        <v>1.5</v>
      </c>
      <c r="H6943" t="s">
        <v>4060</v>
      </c>
      <c r="I6943">
        <v>4.5</v>
      </c>
      <c r="J6943" t="s">
        <v>36</v>
      </c>
      <c r="K6943" t="s">
        <v>3833</v>
      </c>
      <c r="L6943" t="s">
        <v>4072</v>
      </c>
    </row>
    <row r="6944" spans="1:12" x14ac:dyDescent="0.35">
      <c r="A6944" t="s">
        <v>2701</v>
      </c>
      <c r="B6944" t="s">
        <v>31</v>
      </c>
      <c r="C6944" t="s">
        <v>31</v>
      </c>
      <c r="D6944" t="s">
        <v>3838</v>
      </c>
      <c r="E6944">
        <v>2</v>
      </c>
      <c r="F6944" t="s">
        <v>3846</v>
      </c>
      <c r="G6944">
        <v>1</v>
      </c>
      <c r="H6944" t="s">
        <v>3842</v>
      </c>
      <c r="I6944">
        <v>2</v>
      </c>
      <c r="J6944" t="s">
        <v>25</v>
      </c>
      <c r="K6944" t="s">
        <v>17</v>
      </c>
      <c r="L6944" t="s">
        <v>4211</v>
      </c>
    </row>
    <row r="6945" spans="1:12" x14ac:dyDescent="0.35">
      <c r="A6945" t="s">
        <v>2702</v>
      </c>
      <c r="B6945" t="s">
        <v>24</v>
      </c>
      <c r="C6945" t="s">
        <v>24</v>
      </c>
      <c r="D6945" t="s">
        <v>3834</v>
      </c>
      <c r="E6945">
        <v>5</v>
      </c>
      <c r="F6945" t="s">
        <v>3828</v>
      </c>
      <c r="G6945">
        <v>3</v>
      </c>
      <c r="H6945" t="s">
        <v>3835</v>
      </c>
      <c r="I6945">
        <v>15</v>
      </c>
      <c r="J6945" t="s">
        <v>25</v>
      </c>
      <c r="K6945" t="s">
        <v>17</v>
      </c>
      <c r="L6945" t="s">
        <v>3870</v>
      </c>
    </row>
    <row r="6946" spans="1:12" x14ac:dyDescent="0.35">
      <c r="A6946" t="s">
        <v>2703</v>
      </c>
      <c r="B6946" t="s">
        <v>84</v>
      </c>
      <c r="C6946" t="s">
        <v>84</v>
      </c>
      <c r="D6946" t="s">
        <v>3851</v>
      </c>
      <c r="E6946">
        <v>4</v>
      </c>
      <c r="F6946" t="s">
        <v>3839</v>
      </c>
      <c r="G6946">
        <v>1.5</v>
      </c>
      <c r="H6946" t="s">
        <v>3902</v>
      </c>
      <c r="I6946">
        <v>6</v>
      </c>
      <c r="J6946" t="s">
        <v>25</v>
      </c>
      <c r="K6946" t="s">
        <v>17</v>
      </c>
      <c r="L6946" t="s">
        <v>4062</v>
      </c>
    </row>
    <row r="6947" spans="1:12" x14ac:dyDescent="0.35">
      <c r="A6947" t="s">
        <v>8736</v>
      </c>
      <c r="B6947" t="s">
        <v>42</v>
      </c>
      <c r="C6947" t="s">
        <v>42</v>
      </c>
      <c r="D6947" t="s">
        <v>3834</v>
      </c>
      <c r="E6947">
        <v>5</v>
      </c>
      <c r="F6947" t="s">
        <v>3849</v>
      </c>
      <c r="G6947">
        <v>5</v>
      </c>
      <c r="H6947" t="s">
        <v>3855</v>
      </c>
      <c r="I6947">
        <v>25</v>
      </c>
      <c r="J6947" t="s">
        <v>3833</v>
      </c>
      <c r="K6947" t="s">
        <v>3833</v>
      </c>
      <c r="L6947" t="s">
        <v>3907</v>
      </c>
    </row>
    <row r="6948" spans="1:12" x14ac:dyDescent="0.35">
      <c r="A6948" t="s">
        <v>8737</v>
      </c>
      <c r="B6948" t="s">
        <v>58</v>
      </c>
      <c r="C6948" t="s">
        <v>58</v>
      </c>
      <c r="D6948" t="s">
        <v>3834</v>
      </c>
      <c r="E6948">
        <v>5</v>
      </c>
      <c r="F6948" t="s">
        <v>3879</v>
      </c>
      <c r="G6948">
        <v>4</v>
      </c>
      <c r="H6948" t="s">
        <v>3880</v>
      </c>
      <c r="I6948">
        <v>20</v>
      </c>
      <c r="J6948" t="s">
        <v>25</v>
      </c>
      <c r="K6948" t="s">
        <v>3833</v>
      </c>
      <c r="L6948" t="s">
        <v>5125</v>
      </c>
    </row>
    <row r="6949" spans="1:12" x14ac:dyDescent="0.35">
      <c r="A6949" t="s">
        <v>8738</v>
      </c>
      <c r="B6949" t="s">
        <v>31</v>
      </c>
      <c r="C6949" t="s">
        <v>31</v>
      </c>
      <c r="D6949" t="s">
        <v>3851</v>
      </c>
      <c r="E6949">
        <v>4</v>
      </c>
      <c r="F6949" t="s">
        <v>3846</v>
      </c>
      <c r="G6949">
        <v>1</v>
      </c>
      <c r="H6949" t="s">
        <v>3879</v>
      </c>
      <c r="I6949">
        <v>4</v>
      </c>
      <c r="J6949" t="s">
        <v>3833</v>
      </c>
      <c r="K6949" t="s">
        <v>17</v>
      </c>
      <c r="L6949" t="s">
        <v>4696</v>
      </c>
    </row>
    <row r="6950" spans="1:12" x14ac:dyDescent="0.35">
      <c r="A6950" t="s">
        <v>2704</v>
      </c>
      <c r="B6950" t="s">
        <v>50</v>
      </c>
      <c r="C6950" t="s">
        <v>50</v>
      </c>
      <c r="D6950" t="s">
        <v>3858</v>
      </c>
      <c r="E6950">
        <v>1</v>
      </c>
      <c r="F6950" t="s">
        <v>3828</v>
      </c>
      <c r="G6950">
        <v>3</v>
      </c>
      <c r="H6950" t="s">
        <v>3828</v>
      </c>
      <c r="I6950">
        <v>3</v>
      </c>
      <c r="J6950" t="s">
        <v>16</v>
      </c>
      <c r="K6950" t="s">
        <v>26</v>
      </c>
      <c r="L6950" t="s">
        <v>5181</v>
      </c>
    </row>
    <row r="6951" spans="1:12" x14ac:dyDescent="0.35">
      <c r="A6951" t="s">
        <v>8739</v>
      </c>
      <c r="B6951" t="s">
        <v>58</v>
      </c>
      <c r="C6951" t="s">
        <v>58</v>
      </c>
      <c r="D6951" t="s">
        <v>3827</v>
      </c>
      <c r="E6951">
        <v>3</v>
      </c>
      <c r="F6951" t="s">
        <v>3879</v>
      </c>
      <c r="G6951">
        <v>4</v>
      </c>
      <c r="H6951" t="s">
        <v>3852</v>
      </c>
      <c r="I6951">
        <v>12</v>
      </c>
      <c r="J6951" t="s">
        <v>16</v>
      </c>
      <c r="K6951" t="s">
        <v>26</v>
      </c>
      <c r="L6951" t="s">
        <v>3825</v>
      </c>
    </row>
    <row r="6952" spans="1:12" x14ac:dyDescent="0.35">
      <c r="A6952" t="s">
        <v>2705</v>
      </c>
      <c r="B6952" t="s">
        <v>31</v>
      </c>
      <c r="C6952" t="s">
        <v>31</v>
      </c>
      <c r="D6952" t="s">
        <v>3851</v>
      </c>
      <c r="E6952">
        <v>4</v>
      </c>
      <c r="F6952" t="s">
        <v>3846</v>
      </c>
      <c r="G6952">
        <v>1</v>
      </c>
      <c r="H6952" t="s">
        <v>3879</v>
      </c>
      <c r="I6952">
        <v>4</v>
      </c>
      <c r="J6952" t="s">
        <v>25</v>
      </c>
      <c r="K6952" t="s">
        <v>17</v>
      </c>
      <c r="L6952" t="s">
        <v>4338</v>
      </c>
    </row>
    <row r="6953" spans="1:12" x14ac:dyDescent="0.35">
      <c r="A6953" t="s">
        <v>8740</v>
      </c>
      <c r="B6953" t="s">
        <v>50</v>
      </c>
      <c r="C6953" t="s">
        <v>50</v>
      </c>
      <c r="D6953" t="s">
        <v>3838</v>
      </c>
      <c r="E6953">
        <v>2</v>
      </c>
      <c r="F6953" t="s">
        <v>3828</v>
      </c>
      <c r="G6953">
        <v>3</v>
      </c>
      <c r="H6953" t="s">
        <v>3902</v>
      </c>
      <c r="I6953">
        <v>6</v>
      </c>
      <c r="J6953" t="s">
        <v>3833</v>
      </c>
      <c r="K6953" t="s">
        <v>26</v>
      </c>
      <c r="L6953" t="s">
        <v>3965</v>
      </c>
    </row>
    <row r="6954" spans="1:12" x14ac:dyDescent="0.35">
      <c r="A6954" t="s">
        <v>8741</v>
      </c>
      <c r="B6954" t="s">
        <v>58</v>
      </c>
      <c r="C6954" t="s">
        <v>58</v>
      </c>
      <c r="D6954" t="s">
        <v>3838</v>
      </c>
      <c r="E6954">
        <v>2</v>
      </c>
      <c r="F6954" t="s">
        <v>3879</v>
      </c>
      <c r="G6954">
        <v>4</v>
      </c>
      <c r="H6954" t="s">
        <v>3883</v>
      </c>
      <c r="I6954">
        <v>8</v>
      </c>
      <c r="J6954" t="s">
        <v>36</v>
      </c>
      <c r="K6954" t="s">
        <v>3833</v>
      </c>
      <c r="L6954" t="s">
        <v>5487</v>
      </c>
    </row>
    <row r="6955" spans="1:12" x14ac:dyDescent="0.35">
      <c r="A6955" t="s">
        <v>2706</v>
      </c>
      <c r="B6955" t="s">
        <v>15</v>
      </c>
      <c r="C6955" t="s">
        <v>15</v>
      </c>
      <c r="D6955" t="s">
        <v>3834</v>
      </c>
      <c r="E6955">
        <v>5</v>
      </c>
      <c r="F6955" t="s">
        <v>3842</v>
      </c>
      <c r="G6955">
        <v>2</v>
      </c>
      <c r="H6955" t="s">
        <v>3843</v>
      </c>
      <c r="I6955">
        <v>10</v>
      </c>
      <c r="J6955" t="s">
        <v>16</v>
      </c>
      <c r="K6955" t="s">
        <v>26</v>
      </c>
      <c r="L6955" t="s">
        <v>4382</v>
      </c>
    </row>
    <row r="6956" spans="1:12" x14ac:dyDescent="0.35">
      <c r="A6956" t="s">
        <v>4703</v>
      </c>
      <c r="B6956" t="s">
        <v>3825</v>
      </c>
      <c r="C6956" t="s">
        <v>15</v>
      </c>
      <c r="D6956" t="s">
        <v>3834</v>
      </c>
      <c r="E6956">
        <v>5</v>
      </c>
      <c r="F6956" t="s">
        <v>3842</v>
      </c>
      <c r="G6956">
        <v>2</v>
      </c>
      <c r="H6956" t="s">
        <v>3843</v>
      </c>
      <c r="I6956">
        <v>10</v>
      </c>
      <c r="J6956" t="s">
        <v>3825</v>
      </c>
      <c r="K6956" t="s">
        <v>26</v>
      </c>
      <c r="L6956" t="s">
        <v>3946</v>
      </c>
    </row>
    <row r="6957" spans="1:12" x14ac:dyDescent="0.35">
      <c r="A6957" t="s">
        <v>8742</v>
      </c>
      <c r="B6957" t="s">
        <v>58</v>
      </c>
      <c r="C6957" t="s">
        <v>58</v>
      </c>
      <c r="D6957" t="s">
        <v>3833</v>
      </c>
      <c r="E6957">
        <v>3</v>
      </c>
      <c r="F6957" t="s">
        <v>3879</v>
      </c>
      <c r="G6957">
        <v>4</v>
      </c>
      <c r="H6957" t="s">
        <v>3852</v>
      </c>
      <c r="I6957">
        <v>12</v>
      </c>
      <c r="J6957" t="s">
        <v>16</v>
      </c>
      <c r="K6957" t="s">
        <v>3833</v>
      </c>
      <c r="L6957" t="s">
        <v>4487</v>
      </c>
    </row>
    <row r="6958" spans="1:12" x14ac:dyDescent="0.35">
      <c r="A6958" t="s">
        <v>8743</v>
      </c>
      <c r="B6958" t="s">
        <v>58</v>
      </c>
      <c r="C6958" t="s">
        <v>58</v>
      </c>
      <c r="D6958" t="s">
        <v>3834</v>
      </c>
      <c r="E6958">
        <v>5</v>
      </c>
      <c r="F6958" t="s">
        <v>3879</v>
      </c>
      <c r="G6958">
        <v>4</v>
      </c>
      <c r="H6958" t="s">
        <v>3880</v>
      </c>
      <c r="I6958">
        <v>20</v>
      </c>
      <c r="J6958" t="s">
        <v>3825</v>
      </c>
      <c r="K6958" t="s">
        <v>3833</v>
      </c>
      <c r="L6958" t="s">
        <v>4553</v>
      </c>
    </row>
    <row r="6959" spans="1:12" x14ac:dyDescent="0.35">
      <c r="A6959" t="s">
        <v>2707</v>
      </c>
      <c r="B6959" t="s">
        <v>42</v>
      </c>
      <c r="C6959" t="s">
        <v>42</v>
      </c>
      <c r="D6959" t="s">
        <v>3858</v>
      </c>
      <c r="E6959">
        <v>1</v>
      </c>
      <c r="F6959" t="s">
        <v>3849</v>
      </c>
      <c r="G6959">
        <v>5</v>
      </c>
      <c r="H6959" t="s">
        <v>3849</v>
      </c>
      <c r="I6959">
        <v>5</v>
      </c>
      <c r="J6959" t="s">
        <v>36</v>
      </c>
      <c r="K6959" t="s">
        <v>17</v>
      </c>
      <c r="L6959" t="s">
        <v>4400</v>
      </c>
    </row>
    <row r="6960" spans="1:12" x14ac:dyDescent="0.35">
      <c r="A6960" t="s">
        <v>8744</v>
      </c>
      <c r="B6960" t="s">
        <v>24</v>
      </c>
      <c r="C6960" t="s">
        <v>24</v>
      </c>
      <c r="D6960" t="s">
        <v>3851</v>
      </c>
      <c r="E6960">
        <v>4</v>
      </c>
      <c r="F6960" t="s">
        <v>3828</v>
      </c>
      <c r="G6960">
        <v>3</v>
      </c>
      <c r="H6960" t="s">
        <v>3833</v>
      </c>
      <c r="I6960">
        <v>12</v>
      </c>
      <c r="J6960" t="s">
        <v>16</v>
      </c>
      <c r="K6960" t="s">
        <v>3833</v>
      </c>
      <c r="L6960" t="s">
        <v>4227</v>
      </c>
    </row>
    <row r="6961" spans="1:12" x14ac:dyDescent="0.35">
      <c r="A6961" t="s">
        <v>8745</v>
      </c>
      <c r="B6961" t="s">
        <v>24</v>
      </c>
      <c r="C6961" t="s">
        <v>24</v>
      </c>
      <c r="D6961" t="s">
        <v>3827</v>
      </c>
      <c r="E6961">
        <v>3</v>
      </c>
      <c r="F6961" t="s">
        <v>3828</v>
      </c>
      <c r="G6961">
        <v>3</v>
      </c>
      <c r="H6961" t="s">
        <v>3829</v>
      </c>
      <c r="I6961">
        <v>9</v>
      </c>
      <c r="J6961" t="s">
        <v>25</v>
      </c>
      <c r="K6961" t="s">
        <v>3825</v>
      </c>
      <c r="L6961" t="s">
        <v>4169</v>
      </c>
    </row>
    <row r="6962" spans="1:12" x14ac:dyDescent="0.35">
      <c r="A6962" t="s">
        <v>2708</v>
      </c>
      <c r="B6962" t="s">
        <v>58</v>
      </c>
      <c r="C6962" t="s">
        <v>58</v>
      </c>
      <c r="D6962" t="s">
        <v>3838</v>
      </c>
      <c r="E6962">
        <v>2</v>
      </c>
      <c r="F6962" t="s">
        <v>3879</v>
      </c>
      <c r="G6962">
        <v>4</v>
      </c>
      <c r="H6962" t="s">
        <v>3883</v>
      </c>
      <c r="I6962">
        <v>8</v>
      </c>
      <c r="J6962" t="s">
        <v>16</v>
      </c>
      <c r="K6962" t="s">
        <v>26</v>
      </c>
      <c r="L6962" t="s">
        <v>4342</v>
      </c>
    </row>
    <row r="6963" spans="1:12" x14ac:dyDescent="0.35">
      <c r="A6963" t="s">
        <v>8746</v>
      </c>
      <c r="B6963" t="s">
        <v>47</v>
      </c>
      <c r="C6963" t="s">
        <v>47</v>
      </c>
      <c r="D6963" t="s">
        <v>3827</v>
      </c>
      <c r="E6963">
        <v>3</v>
      </c>
      <c r="F6963" t="s">
        <v>3879</v>
      </c>
      <c r="G6963">
        <v>4</v>
      </c>
      <c r="H6963" t="s">
        <v>3830</v>
      </c>
      <c r="I6963">
        <v>12</v>
      </c>
      <c r="J6963" t="s">
        <v>16</v>
      </c>
      <c r="K6963" t="s">
        <v>3833</v>
      </c>
      <c r="L6963" t="s">
        <v>3909</v>
      </c>
    </row>
    <row r="6964" spans="1:12" x14ac:dyDescent="0.35">
      <c r="A6964" t="s">
        <v>8747</v>
      </c>
      <c r="B6964" t="s">
        <v>42</v>
      </c>
      <c r="C6964" t="s">
        <v>42</v>
      </c>
      <c r="D6964" t="s">
        <v>3838</v>
      </c>
      <c r="E6964">
        <v>2</v>
      </c>
      <c r="F6964" t="s">
        <v>3849</v>
      </c>
      <c r="G6964">
        <v>5</v>
      </c>
      <c r="H6964" t="s">
        <v>3843</v>
      </c>
      <c r="I6964">
        <v>10</v>
      </c>
      <c r="J6964" t="s">
        <v>3833</v>
      </c>
      <c r="K6964" t="s">
        <v>17</v>
      </c>
      <c r="L6964" t="s">
        <v>3993</v>
      </c>
    </row>
    <row r="6965" spans="1:12" x14ac:dyDescent="0.35">
      <c r="A6965" t="s">
        <v>8748</v>
      </c>
      <c r="B6965" t="s">
        <v>24</v>
      </c>
      <c r="C6965" t="s">
        <v>24</v>
      </c>
      <c r="D6965" t="s">
        <v>3838</v>
      </c>
      <c r="E6965">
        <v>2</v>
      </c>
      <c r="F6965" t="s">
        <v>3830</v>
      </c>
      <c r="G6965">
        <v>3</v>
      </c>
      <c r="H6965" t="s">
        <v>3902</v>
      </c>
      <c r="I6965">
        <v>6</v>
      </c>
      <c r="J6965" t="s">
        <v>16</v>
      </c>
      <c r="K6965" t="s">
        <v>3830</v>
      </c>
      <c r="L6965" t="s">
        <v>4056</v>
      </c>
    </row>
    <row r="6966" spans="1:12" x14ac:dyDescent="0.35">
      <c r="A6966" t="s">
        <v>8749</v>
      </c>
      <c r="B6966" t="s">
        <v>42</v>
      </c>
      <c r="C6966" t="s">
        <v>42</v>
      </c>
      <c r="D6966" t="s">
        <v>3858</v>
      </c>
      <c r="E6966">
        <v>1</v>
      </c>
      <c r="F6966" t="s">
        <v>3849</v>
      </c>
      <c r="G6966">
        <v>5</v>
      </c>
      <c r="H6966" t="s">
        <v>3849</v>
      </c>
      <c r="I6966">
        <v>5</v>
      </c>
      <c r="J6966" t="s">
        <v>3833</v>
      </c>
      <c r="K6966" t="s">
        <v>17</v>
      </c>
      <c r="L6966" t="s">
        <v>4162</v>
      </c>
    </row>
    <row r="6967" spans="1:12" x14ac:dyDescent="0.35">
      <c r="A6967" t="s">
        <v>2709</v>
      </c>
      <c r="B6967" t="s">
        <v>3830</v>
      </c>
      <c r="C6967" t="s">
        <v>42</v>
      </c>
      <c r="D6967" t="s">
        <v>3858</v>
      </c>
      <c r="E6967">
        <v>1</v>
      </c>
      <c r="F6967" t="s">
        <v>3849</v>
      </c>
      <c r="G6967">
        <v>5</v>
      </c>
      <c r="H6967" t="s">
        <v>3849</v>
      </c>
      <c r="I6967">
        <v>5</v>
      </c>
      <c r="J6967" t="s">
        <v>36</v>
      </c>
      <c r="K6967" t="s">
        <v>26</v>
      </c>
      <c r="L6967" t="s">
        <v>4704</v>
      </c>
    </row>
    <row r="6968" spans="1:12" x14ac:dyDescent="0.35">
      <c r="A6968" t="s">
        <v>8750</v>
      </c>
      <c r="B6968" t="s">
        <v>31</v>
      </c>
      <c r="C6968" t="s">
        <v>31</v>
      </c>
      <c r="D6968" t="s">
        <v>3838</v>
      </c>
      <c r="E6968">
        <v>2</v>
      </c>
      <c r="F6968" t="s">
        <v>3846</v>
      </c>
      <c r="G6968">
        <v>1</v>
      </c>
      <c r="H6968" t="s">
        <v>3842</v>
      </c>
      <c r="I6968">
        <v>2</v>
      </c>
      <c r="J6968" t="s">
        <v>36</v>
      </c>
      <c r="K6968" t="s">
        <v>3833</v>
      </c>
      <c r="L6968" t="s">
        <v>3840</v>
      </c>
    </row>
    <row r="6969" spans="1:12" x14ac:dyDescent="0.35">
      <c r="A6969" t="s">
        <v>2710</v>
      </c>
      <c r="B6969" t="s">
        <v>58</v>
      </c>
      <c r="C6969" t="s">
        <v>58</v>
      </c>
      <c r="D6969" t="s">
        <v>3858</v>
      </c>
      <c r="E6969">
        <v>1</v>
      </c>
      <c r="F6969" t="s">
        <v>3879</v>
      </c>
      <c r="G6969">
        <v>4</v>
      </c>
      <c r="H6969" t="s">
        <v>3879</v>
      </c>
      <c r="I6969">
        <v>4</v>
      </c>
      <c r="J6969" t="s">
        <v>36</v>
      </c>
      <c r="K6969" t="s">
        <v>17</v>
      </c>
      <c r="L6969" t="s">
        <v>4763</v>
      </c>
    </row>
    <row r="6970" spans="1:12" x14ac:dyDescent="0.35">
      <c r="A6970" t="s">
        <v>8751</v>
      </c>
      <c r="B6970" t="s">
        <v>84</v>
      </c>
      <c r="C6970" t="s">
        <v>84</v>
      </c>
      <c r="D6970" t="s">
        <v>3834</v>
      </c>
      <c r="E6970">
        <v>5</v>
      </c>
      <c r="F6970" t="s">
        <v>3839</v>
      </c>
      <c r="G6970">
        <v>1.5</v>
      </c>
      <c r="H6970" t="s">
        <v>3899</v>
      </c>
      <c r="I6970">
        <v>7.5</v>
      </c>
      <c r="J6970" t="s">
        <v>36</v>
      </c>
      <c r="K6970" t="s">
        <v>3833</v>
      </c>
      <c r="L6970" t="s">
        <v>4974</v>
      </c>
    </row>
    <row r="6971" spans="1:12" x14ac:dyDescent="0.35">
      <c r="A6971" t="s">
        <v>8752</v>
      </c>
      <c r="B6971" t="s">
        <v>58</v>
      </c>
      <c r="C6971" t="s">
        <v>58</v>
      </c>
      <c r="D6971" t="s">
        <v>3834</v>
      </c>
      <c r="E6971">
        <v>5</v>
      </c>
      <c r="F6971" t="s">
        <v>3879</v>
      </c>
      <c r="G6971">
        <v>4</v>
      </c>
      <c r="H6971" t="s">
        <v>3880</v>
      </c>
      <c r="I6971">
        <v>20</v>
      </c>
      <c r="J6971" t="s">
        <v>3825</v>
      </c>
      <c r="K6971" t="s">
        <v>3833</v>
      </c>
      <c r="L6971" t="s">
        <v>4409</v>
      </c>
    </row>
    <row r="6972" spans="1:12" x14ac:dyDescent="0.35">
      <c r="A6972" t="s">
        <v>4705</v>
      </c>
      <c r="B6972" t="s">
        <v>3830</v>
      </c>
      <c r="C6972" t="s">
        <v>42</v>
      </c>
      <c r="D6972" t="s">
        <v>3858</v>
      </c>
      <c r="E6972">
        <v>1</v>
      </c>
      <c r="F6972" t="s">
        <v>3849</v>
      </c>
      <c r="G6972">
        <v>5</v>
      </c>
      <c r="H6972" t="s">
        <v>3849</v>
      </c>
      <c r="I6972">
        <v>5</v>
      </c>
      <c r="J6972" t="s">
        <v>3833</v>
      </c>
      <c r="K6972" t="s">
        <v>17</v>
      </c>
      <c r="L6972" t="s">
        <v>4389</v>
      </c>
    </row>
    <row r="6973" spans="1:12" x14ac:dyDescent="0.35">
      <c r="A6973" t="s">
        <v>2711</v>
      </c>
      <c r="B6973" t="s">
        <v>50</v>
      </c>
      <c r="C6973" t="s">
        <v>50</v>
      </c>
      <c r="D6973" t="s">
        <v>3834</v>
      </c>
      <c r="E6973">
        <v>5</v>
      </c>
      <c r="F6973" t="s">
        <v>3828</v>
      </c>
      <c r="G6973">
        <v>3</v>
      </c>
      <c r="H6973" t="s">
        <v>3835</v>
      </c>
      <c r="I6973">
        <v>15</v>
      </c>
      <c r="J6973" t="s">
        <v>16</v>
      </c>
      <c r="K6973" t="s">
        <v>26</v>
      </c>
      <c r="L6973" t="s">
        <v>5476</v>
      </c>
    </row>
    <row r="6974" spans="1:12" x14ac:dyDescent="0.35">
      <c r="A6974" t="s">
        <v>2712</v>
      </c>
      <c r="B6974" t="s">
        <v>50</v>
      </c>
      <c r="C6974" t="s">
        <v>50</v>
      </c>
      <c r="D6974" t="s">
        <v>3838</v>
      </c>
      <c r="E6974">
        <v>2</v>
      </c>
      <c r="F6974" t="s">
        <v>3828</v>
      </c>
      <c r="G6974">
        <v>3</v>
      </c>
      <c r="H6974" t="s">
        <v>3902</v>
      </c>
      <c r="I6974">
        <v>6</v>
      </c>
      <c r="J6974" t="s">
        <v>25</v>
      </c>
      <c r="K6974" t="s">
        <v>17</v>
      </c>
      <c r="L6974" t="s">
        <v>4028</v>
      </c>
    </row>
    <row r="6975" spans="1:12" x14ac:dyDescent="0.35">
      <c r="A6975" t="s">
        <v>2713</v>
      </c>
      <c r="B6975" t="s">
        <v>50</v>
      </c>
      <c r="C6975" t="s">
        <v>50</v>
      </c>
      <c r="D6975" t="s">
        <v>3838</v>
      </c>
      <c r="E6975">
        <v>2</v>
      </c>
      <c r="F6975" t="s">
        <v>3828</v>
      </c>
      <c r="G6975">
        <v>3</v>
      </c>
      <c r="H6975" t="s">
        <v>3902</v>
      </c>
      <c r="I6975">
        <v>6</v>
      </c>
      <c r="J6975" t="s">
        <v>36</v>
      </c>
      <c r="K6975" t="s">
        <v>26</v>
      </c>
      <c r="L6975" t="s">
        <v>3950</v>
      </c>
    </row>
    <row r="6976" spans="1:12" x14ac:dyDescent="0.35">
      <c r="A6976" t="s">
        <v>8753</v>
      </c>
      <c r="B6976" t="s">
        <v>47</v>
      </c>
      <c r="C6976" t="s">
        <v>47</v>
      </c>
      <c r="D6976" t="s">
        <v>3858</v>
      </c>
      <c r="E6976">
        <v>1</v>
      </c>
      <c r="F6976" t="s">
        <v>3879</v>
      </c>
      <c r="G6976">
        <v>4</v>
      </c>
      <c r="H6976" t="s">
        <v>3879</v>
      </c>
      <c r="I6976">
        <v>4</v>
      </c>
      <c r="J6976" t="s">
        <v>25</v>
      </c>
      <c r="K6976" t="s">
        <v>17</v>
      </c>
      <c r="L6976" t="s">
        <v>3825</v>
      </c>
    </row>
    <row r="6977" spans="1:12" x14ac:dyDescent="0.35">
      <c r="A6977" t="s">
        <v>2714</v>
      </c>
      <c r="B6977" t="s">
        <v>47</v>
      </c>
      <c r="C6977" t="s">
        <v>47</v>
      </c>
      <c r="D6977" t="s">
        <v>3858</v>
      </c>
      <c r="E6977">
        <v>1</v>
      </c>
      <c r="F6977" t="s">
        <v>3879</v>
      </c>
      <c r="G6977">
        <v>4</v>
      </c>
      <c r="H6977" t="s">
        <v>3879</v>
      </c>
      <c r="I6977">
        <v>4</v>
      </c>
      <c r="J6977" t="s">
        <v>25</v>
      </c>
      <c r="K6977" t="s">
        <v>17</v>
      </c>
      <c r="L6977" t="s">
        <v>4050</v>
      </c>
    </row>
    <row r="6978" spans="1:12" x14ac:dyDescent="0.35">
      <c r="A6978" t="s">
        <v>8754</v>
      </c>
      <c r="B6978" t="s">
        <v>31</v>
      </c>
      <c r="C6978" t="s">
        <v>31</v>
      </c>
      <c r="D6978" t="s">
        <v>3827</v>
      </c>
      <c r="E6978">
        <v>3</v>
      </c>
      <c r="F6978" t="s">
        <v>3846</v>
      </c>
      <c r="G6978">
        <v>1</v>
      </c>
      <c r="H6978" t="s">
        <v>3828</v>
      </c>
      <c r="I6978">
        <v>3</v>
      </c>
      <c r="J6978" t="s">
        <v>16</v>
      </c>
      <c r="K6978" t="s">
        <v>3825</v>
      </c>
      <c r="L6978" t="s">
        <v>3872</v>
      </c>
    </row>
    <row r="6979" spans="1:12" x14ac:dyDescent="0.35">
      <c r="A6979" t="s">
        <v>8755</v>
      </c>
      <c r="B6979" t="s">
        <v>15</v>
      </c>
      <c r="C6979" t="s">
        <v>15</v>
      </c>
      <c r="D6979" t="s">
        <v>3834</v>
      </c>
      <c r="E6979">
        <v>5</v>
      </c>
      <c r="F6979" t="s">
        <v>3842</v>
      </c>
      <c r="G6979">
        <v>2</v>
      </c>
      <c r="H6979" t="s">
        <v>3843</v>
      </c>
      <c r="I6979">
        <v>10</v>
      </c>
      <c r="J6979" t="s">
        <v>3833</v>
      </c>
      <c r="K6979" t="s">
        <v>26</v>
      </c>
      <c r="L6979" t="s">
        <v>5048</v>
      </c>
    </row>
    <row r="6980" spans="1:12" x14ac:dyDescent="0.35">
      <c r="A6980" t="s">
        <v>2715</v>
      </c>
      <c r="B6980" t="s">
        <v>47</v>
      </c>
      <c r="C6980" t="s">
        <v>47</v>
      </c>
      <c r="D6980" t="s">
        <v>3851</v>
      </c>
      <c r="E6980">
        <v>4</v>
      </c>
      <c r="F6980" t="s">
        <v>3879</v>
      </c>
      <c r="G6980">
        <v>4</v>
      </c>
      <c r="H6980" t="s">
        <v>3874</v>
      </c>
      <c r="I6980">
        <v>16</v>
      </c>
      <c r="J6980" t="s">
        <v>25</v>
      </c>
      <c r="K6980" t="s">
        <v>17</v>
      </c>
      <c r="L6980" t="s">
        <v>4042</v>
      </c>
    </row>
    <row r="6981" spans="1:12" x14ac:dyDescent="0.35">
      <c r="A6981" t="s">
        <v>8756</v>
      </c>
      <c r="B6981" t="s">
        <v>15</v>
      </c>
      <c r="C6981" t="s">
        <v>15</v>
      </c>
      <c r="D6981" t="s">
        <v>3827</v>
      </c>
      <c r="E6981">
        <v>3</v>
      </c>
      <c r="F6981" t="s">
        <v>3842</v>
      </c>
      <c r="G6981">
        <v>2</v>
      </c>
      <c r="H6981" t="s">
        <v>3902</v>
      </c>
      <c r="I6981">
        <v>6</v>
      </c>
      <c r="J6981" t="s">
        <v>3833</v>
      </c>
      <c r="K6981" t="s">
        <v>17</v>
      </c>
      <c r="L6981" t="s">
        <v>4194</v>
      </c>
    </row>
    <row r="6982" spans="1:12" x14ac:dyDescent="0.35">
      <c r="A6982" t="s">
        <v>8757</v>
      </c>
      <c r="B6982" t="s">
        <v>50</v>
      </c>
      <c r="C6982" t="s">
        <v>50</v>
      </c>
      <c r="D6982" t="s">
        <v>3827</v>
      </c>
      <c r="E6982">
        <v>3</v>
      </c>
      <c r="F6982" t="s">
        <v>3828</v>
      </c>
      <c r="G6982">
        <v>3</v>
      </c>
      <c r="H6982" t="s">
        <v>3829</v>
      </c>
      <c r="I6982">
        <v>9</v>
      </c>
      <c r="J6982" t="s">
        <v>3825</v>
      </c>
      <c r="K6982" t="s">
        <v>3833</v>
      </c>
      <c r="L6982" t="s">
        <v>4763</v>
      </c>
    </row>
    <row r="6983" spans="1:12" x14ac:dyDescent="0.35">
      <c r="A6983" t="s">
        <v>8758</v>
      </c>
      <c r="B6983" t="s">
        <v>47</v>
      </c>
      <c r="C6983" t="s">
        <v>47</v>
      </c>
      <c r="D6983" t="s">
        <v>3851</v>
      </c>
      <c r="E6983">
        <v>4</v>
      </c>
      <c r="F6983" t="s">
        <v>3879</v>
      </c>
      <c r="G6983">
        <v>4</v>
      </c>
      <c r="H6983" t="s">
        <v>3874</v>
      </c>
      <c r="I6983">
        <v>16</v>
      </c>
      <c r="J6983" t="s">
        <v>3833</v>
      </c>
      <c r="K6983" t="s">
        <v>3833</v>
      </c>
      <c r="L6983" t="s">
        <v>4091</v>
      </c>
    </row>
    <row r="6984" spans="1:12" x14ac:dyDescent="0.35">
      <c r="A6984" t="s">
        <v>2716</v>
      </c>
      <c r="B6984" t="s">
        <v>58</v>
      </c>
      <c r="C6984" t="s">
        <v>58</v>
      </c>
      <c r="D6984" t="s">
        <v>3838</v>
      </c>
      <c r="E6984">
        <v>2</v>
      </c>
      <c r="F6984" t="s">
        <v>3879</v>
      </c>
      <c r="G6984">
        <v>4</v>
      </c>
      <c r="H6984" t="s">
        <v>3883</v>
      </c>
      <c r="I6984">
        <v>8</v>
      </c>
      <c r="J6984" t="s">
        <v>36</v>
      </c>
      <c r="K6984" t="s">
        <v>17</v>
      </c>
      <c r="L6984" t="s">
        <v>4064</v>
      </c>
    </row>
    <row r="6985" spans="1:12" x14ac:dyDescent="0.35">
      <c r="A6985" t="s">
        <v>2717</v>
      </c>
      <c r="B6985" t="s">
        <v>42</v>
      </c>
      <c r="C6985" t="s">
        <v>42</v>
      </c>
      <c r="D6985" t="s">
        <v>3851</v>
      </c>
      <c r="E6985">
        <v>4</v>
      </c>
      <c r="F6985" t="s">
        <v>3849</v>
      </c>
      <c r="G6985">
        <v>5</v>
      </c>
      <c r="H6985" t="s">
        <v>3880</v>
      </c>
      <c r="I6985">
        <v>20</v>
      </c>
      <c r="J6985" t="s">
        <v>16</v>
      </c>
      <c r="K6985" t="s">
        <v>17</v>
      </c>
      <c r="L6985" t="s">
        <v>4059</v>
      </c>
    </row>
    <row r="6986" spans="1:12" x14ac:dyDescent="0.35">
      <c r="A6986" t="s">
        <v>2718</v>
      </c>
      <c r="B6986" t="s">
        <v>50</v>
      </c>
      <c r="C6986" t="s">
        <v>50</v>
      </c>
      <c r="D6986" t="s">
        <v>3838</v>
      </c>
      <c r="E6986">
        <v>2</v>
      </c>
      <c r="F6986" t="s">
        <v>3828</v>
      </c>
      <c r="G6986">
        <v>3</v>
      </c>
      <c r="H6986" t="s">
        <v>3902</v>
      </c>
      <c r="I6986">
        <v>6</v>
      </c>
      <c r="J6986" t="s">
        <v>36</v>
      </c>
      <c r="K6986" t="s">
        <v>26</v>
      </c>
      <c r="L6986" t="s">
        <v>3865</v>
      </c>
    </row>
    <row r="6987" spans="1:12" x14ac:dyDescent="0.35">
      <c r="A6987" t="s">
        <v>8759</v>
      </c>
      <c r="B6987" t="s">
        <v>84</v>
      </c>
      <c r="C6987" t="s">
        <v>84</v>
      </c>
      <c r="D6987" t="s">
        <v>3838</v>
      </c>
      <c r="E6987">
        <v>2</v>
      </c>
      <c r="F6987" t="s">
        <v>3839</v>
      </c>
      <c r="G6987">
        <v>1.5</v>
      </c>
      <c r="H6987" t="s">
        <v>3828</v>
      </c>
      <c r="I6987">
        <v>3</v>
      </c>
      <c r="J6987" t="s">
        <v>36</v>
      </c>
      <c r="K6987" t="s">
        <v>3833</v>
      </c>
      <c r="L6987" t="s">
        <v>3884</v>
      </c>
    </row>
    <row r="6988" spans="1:12" x14ac:dyDescent="0.35">
      <c r="A6988" t="s">
        <v>2719</v>
      </c>
      <c r="B6988" t="s">
        <v>15</v>
      </c>
      <c r="C6988" t="s">
        <v>15</v>
      </c>
      <c r="D6988" t="s">
        <v>3851</v>
      </c>
      <c r="E6988">
        <v>4</v>
      </c>
      <c r="F6988" t="s">
        <v>3842</v>
      </c>
      <c r="G6988">
        <v>2</v>
      </c>
      <c r="H6988" t="s">
        <v>3883</v>
      </c>
      <c r="I6988">
        <v>8</v>
      </c>
      <c r="J6988" t="s">
        <v>25</v>
      </c>
      <c r="K6988" t="s">
        <v>26</v>
      </c>
      <c r="L6988" t="s">
        <v>3946</v>
      </c>
    </row>
    <row r="6989" spans="1:12" x14ac:dyDescent="0.35">
      <c r="A6989" t="s">
        <v>8760</v>
      </c>
      <c r="B6989" t="s">
        <v>84</v>
      </c>
      <c r="C6989" t="s">
        <v>84</v>
      </c>
      <c r="D6989" t="s">
        <v>3827</v>
      </c>
      <c r="E6989">
        <v>3</v>
      </c>
      <c r="F6989" t="s">
        <v>3839</v>
      </c>
      <c r="G6989">
        <v>1.5</v>
      </c>
      <c r="H6989" t="s">
        <v>4060</v>
      </c>
      <c r="I6989">
        <v>4.5</v>
      </c>
      <c r="J6989" t="s">
        <v>3833</v>
      </c>
      <c r="K6989" t="s">
        <v>17</v>
      </c>
      <c r="L6989" t="s">
        <v>4052</v>
      </c>
    </row>
    <row r="6990" spans="1:12" x14ac:dyDescent="0.35">
      <c r="A6990" t="s">
        <v>4706</v>
      </c>
      <c r="B6990" t="s">
        <v>3830</v>
      </c>
      <c r="C6990" t="s">
        <v>3826</v>
      </c>
      <c r="D6990" t="s">
        <v>3827</v>
      </c>
      <c r="E6990">
        <v>3</v>
      </c>
      <c r="F6990" t="s">
        <v>3828</v>
      </c>
      <c r="G6990">
        <v>3</v>
      </c>
      <c r="H6990" t="s">
        <v>3829</v>
      </c>
      <c r="I6990">
        <v>9</v>
      </c>
      <c r="J6990" t="s">
        <v>3833</v>
      </c>
      <c r="K6990" t="s">
        <v>3833</v>
      </c>
      <c r="L6990" t="s">
        <v>4401</v>
      </c>
    </row>
    <row r="6991" spans="1:12" x14ac:dyDescent="0.35">
      <c r="A6991" t="s">
        <v>8761</v>
      </c>
      <c r="B6991" t="s">
        <v>24</v>
      </c>
      <c r="C6991" t="s">
        <v>24</v>
      </c>
      <c r="D6991" t="s">
        <v>3827</v>
      </c>
      <c r="E6991">
        <v>3</v>
      </c>
      <c r="F6991" t="s">
        <v>3828</v>
      </c>
      <c r="G6991">
        <v>3</v>
      </c>
      <c r="H6991" t="s">
        <v>3829</v>
      </c>
      <c r="I6991">
        <v>9</v>
      </c>
      <c r="J6991" t="s">
        <v>3825</v>
      </c>
      <c r="K6991" t="s">
        <v>26</v>
      </c>
      <c r="L6991" t="s">
        <v>4044</v>
      </c>
    </row>
    <row r="6992" spans="1:12" x14ac:dyDescent="0.35">
      <c r="A6992" t="s">
        <v>2720</v>
      </c>
      <c r="B6992" t="s">
        <v>47</v>
      </c>
      <c r="C6992" t="s">
        <v>47</v>
      </c>
      <c r="D6992" t="s">
        <v>3858</v>
      </c>
      <c r="E6992">
        <v>1</v>
      </c>
      <c r="F6992" t="s">
        <v>3879</v>
      </c>
      <c r="G6992">
        <v>4</v>
      </c>
      <c r="H6992" t="s">
        <v>3879</v>
      </c>
      <c r="I6992">
        <v>4</v>
      </c>
      <c r="J6992" t="s">
        <v>36</v>
      </c>
      <c r="K6992" t="s">
        <v>26</v>
      </c>
      <c r="L6992" t="s">
        <v>4171</v>
      </c>
    </row>
    <row r="6993" spans="1:12" x14ac:dyDescent="0.35">
      <c r="A6993" t="s">
        <v>8762</v>
      </c>
      <c r="B6993" t="s">
        <v>15</v>
      </c>
      <c r="C6993" t="s">
        <v>15</v>
      </c>
      <c r="D6993" t="s">
        <v>3858</v>
      </c>
      <c r="E6993">
        <v>1</v>
      </c>
      <c r="F6993" t="s">
        <v>3842</v>
      </c>
      <c r="G6993">
        <v>2</v>
      </c>
      <c r="H6993" t="s">
        <v>3842</v>
      </c>
      <c r="I6993">
        <v>2</v>
      </c>
      <c r="J6993" t="s">
        <v>3833</v>
      </c>
      <c r="K6993" t="s">
        <v>26</v>
      </c>
      <c r="L6993" t="s">
        <v>4040</v>
      </c>
    </row>
    <row r="6994" spans="1:12" x14ac:dyDescent="0.35">
      <c r="A6994" t="s">
        <v>8763</v>
      </c>
      <c r="B6994" t="s">
        <v>84</v>
      </c>
      <c r="C6994" t="s">
        <v>84</v>
      </c>
      <c r="D6994" t="s">
        <v>3827</v>
      </c>
      <c r="E6994">
        <v>3</v>
      </c>
      <c r="F6994" t="s">
        <v>3833</v>
      </c>
      <c r="G6994">
        <v>1.5</v>
      </c>
      <c r="H6994" t="s">
        <v>4060</v>
      </c>
      <c r="I6994">
        <v>4.5</v>
      </c>
      <c r="J6994" t="s">
        <v>3833</v>
      </c>
      <c r="K6994" t="s">
        <v>17</v>
      </c>
      <c r="L6994" t="s">
        <v>4758</v>
      </c>
    </row>
    <row r="6995" spans="1:12" x14ac:dyDescent="0.35">
      <c r="A6995" t="s">
        <v>8764</v>
      </c>
      <c r="B6995" t="s">
        <v>50</v>
      </c>
      <c r="C6995" t="s">
        <v>50</v>
      </c>
      <c r="D6995" t="s">
        <v>3838</v>
      </c>
      <c r="E6995">
        <v>2</v>
      </c>
      <c r="F6995" t="s">
        <v>3828</v>
      </c>
      <c r="G6995">
        <v>3</v>
      </c>
      <c r="H6995" t="s">
        <v>3902</v>
      </c>
      <c r="I6995">
        <v>6</v>
      </c>
      <c r="J6995" t="s">
        <v>16</v>
      </c>
      <c r="K6995" t="s">
        <v>3833</v>
      </c>
      <c r="L6995" t="s">
        <v>3924</v>
      </c>
    </row>
    <row r="6996" spans="1:12" x14ac:dyDescent="0.35">
      <c r="A6996" t="s">
        <v>2721</v>
      </c>
      <c r="B6996" t="s">
        <v>24</v>
      </c>
      <c r="C6996" t="s">
        <v>24</v>
      </c>
      <c r="D6996" t="s">
        <v>3858</v>
      </c>
      <c r="E6996">
        <v>1</v>
      </c>
      <c r="F6996" t="s">
        <v>3828</v>
      </c>
      <c r="G6996">
        <v>3</v>
      </c>
      <c r="H6996" t="s">
        <v>3828</v>
      </c>
      <c r="I6996">
        <v>3</v>
      </c>
      <c r="J6996" t="s">
        <v>36</v>
      </c>
      <c r="K6996" t="s">
        <v>26</v>
      </c>
      <c r="L6996" t="s">
        <v>3831</v>
      </c>
    </row>
    <row r="6997" spans="1:12" x14ac:dyDescent="0.35">
      <c r="A6997" t="s">
        <v>8765</v>
      </c>
      <c r="B6997" t="s">
        <v>31</v>
      </c>
      <c r="C6997" t="s">
        <v>31</v>
      </c>
      <c r="D6997" t="s">
        <v>3851</v>
      </c>
      <c r="E6997">
        <v>4</v>
      </c>
      <c r="F6997" t="s">
        <v>3846</v>
      </c>
      <c r="G6997">
        <v>1</v>
      </c>
      <c r="H6997" t="s">
        <v>3879</v>
      </c>
      <c r="I6997">
        <v>4</v>
      </c>
      <c r="J6997" t="s">
        <v>3833</v>
      </c>
      <c r="K6997" t="s">
        <v>26</v>
      </c>
      <c r="L6997" t="s">
        <v>4030</v>
      </c>
    </row>
    <row r="6998" spans="1:12" x14ac:dyDescent="0.35">
      <c r="A6998" t="s">
        <v>2722</v>
      </c>
      <c r="B6998" t="s">
        <v>15</v>
      </c>
      <c r="C6998" t="s">
        <v>15</v>
      </c>
      <c r="D6998" t="s">
        <v>3858</v>
      </c>
      <c r="E6998">
        <v>1</v>
      </c>
      <c r="F6998" t="s">
        <v>3842</v>
      </c>
      <c r="G6998">
        <v>2</v>
      </c>
      <c r="H6998" t="s">
        <v>3842</v>
      </c>
      <c r="I6998">
        <v>2</v>
      </c>
      <c r="J6998" t="s">
        <v>25</v>
      </c>
      <c r="K6998" t="s">
        <v>17</v>
      </c>
      <c r="L6998" t="s">
        <v>3979</v>
      </c>
    </row>
    <row r="6999" spans="1:12" x14ac:dyDescent="0.35">
      <c r="A6999" t="s">
        <v>8766</v>
      </c>
      <c r="B6999" t="s">
        <v>50</v>
      </c>
      <c r="C6999" t="s">
        <v>50</v>
      </c>
      <c r="D6999" t="s">
        <v>3858</v>
      </c>
      <c r="E6999">
        <v>1</v>
      </c>
      <c r="F6999" t="s">
        <v>3828</v>
      </c>
      <c r="G6999">
        <v>3</v>
      </c>
      <c r="H6999" t="s">
        <v>3828</v>
      </c>
      <c r="I6999">
        <v>3</v>
      </c>
      <c r="J6999" t="s">
        <v>3833</v>
      </c>
      <c r="K6999" t="s">
        <v>17</v>
      </c>
      <c r="L6999" t="s">
        <v>3981</v>
      </c>
    </row>
    <row r="7000" spans="1:12" x14ac:dyDescent="0.35">
      <c r="A7000" t="s">
        <v>8767</v>
      </c>
      <c r="B7000" t="s">
        <v>50</v>
      </c>
      <c r="C7000" t="s">
        <v>50</v>
      </c>
      <c r="D7000" t="s">
        <v>3827</v>
      </c>
      <c r="E7000">
        <v>3</v>
      </c>
      <c r="F7000" t="s">
        <v>3828</v>
      </c>
      <c r="G7000">
        <v>3</v>
      </c>
      <c r="H7000" t="s">
        <v>3829</v>
      </c>
      <c r="I7000">
        <v>9</v>
      </c>
      <c r="J7000" t="s">
        <v>25</v>
      </c>
      <c r="K7000" t="s">
        <v>26</v>
      </c>
      <c r="L7000" t="s">
        <v>3825</v>
      </c>
    </row>
    <row r="7001" spans="1:12" x14ac:dyDescent="0.35">
      <c r="A7001" t="s">
        <v>8768</v>
      </c>
      <c r="B7001" t="s">
        <v>42</v>
      </c>
      <c r="C7001" t="s">
        <v>42</v>
      </c>
      <c r="D7001" t="s">
        <v>3827</v>
      </c>
      <c r="E7001">
        <v>3</v>
      </c>
      <c r="F7001" t="s">
        <v>3849</v>
      </c>
      <c r="G7001">
        <v>5</v>
      </c>
      <c r="H7001" t="s">
        <v>3835</v>
      </c>
      <c r="I7001">
        <v>15</v>
      </c>
      <c r="J7001" t="s">
        <v>25</v>
      </c>
      <c r="K7001" t="s">
        <v>3833</v>
      </c>
      <c r="L7001" t="s">
        <v>4009</v>
      </c>
    </row>
    <row r="7002" spans="1:12" x14ac:dyDescent="0.35">
      <c r="A7002" t="s">
        <v>2723</v>
      </c>
      <c r="B7002" t="s">
        <v>15</v>
      </c>
      <c r="C7002" t="s">
        <v>15</v>
      </c>
      <c r="D7002" t="s">
        <v>3827</v>
      </c>
      <c r="E7002">
        <v>3</v>
      </c>
      <c r="F7002" t="s">
        <v>3842</v>
      </c>
      <c r="G7002">
        <v>2</v>
      </c>
      <c r="H7002" t="s">
        <v>3833</v>
      </c>
      <c r="I7002">
        <v>6</v>
      </c>
      <c r="J7002" t="s">
        <v>25</v>
      </c>
      <c r="K7002" t="s">
        <v>26</v>
      </c>
      <c r="L7002" t="s">
        <v>4201</v>
      </c>
    </row>
    <row r="7003" spans="1:12" x14ac:dyDescent="0.35">
      <c r="A7003" t="s">
        <v>2724</v>
      </c>
      <c r="B7003" t="s">
        <v>50</v>
      </c>
      <c r="C7003" t="s">
        <v>50</v>
      </c>
      <c r="D7003" t="s">
        <v>3851</v>
      </c>
      <c r="E7003">
        <v>4</v>
      </c>
      <c r="F7003" t="s">
        <v>3828</v>
      </c>
      <c r="G7003">
        <v>3</v>
      </c>
      <c r="H7003" t="s">
        <v>3852</v>
      </c>
      <c r="I7003">
        <v>12</v>
      </c>
      <c r="J7003" t="s">
        <v>36</v>
      </c>
      <c r="K7003" t="s">
        <v>17</v>
      </c>
      <c r="L7003" t="s">
        <v>4152</v>
      </c>
    </row>
    <row r="7004" spans="1:12" x14ac:dyDescent="0.35">
      <c r="A7004" t="s">
        <v>2725</v>
      </c>
      <c r="B7004" t="s">
        <v>42</v>
      </c>
      <c r="C7004" t="s">
        <v>42</v>
      </c>
      <c r="D7004" t="s">
        <v>3838</v>
      </c>
      <c r="E7004">
        <v>2</v>
      </c>
      <c r="F7004" t="s">
        <v>3849</v>
      </c>
      <c r="G7004">
        <v>5</v>
      </c>
      <c r="H7004" t="s">
        <v>3843</v>
      </c>
      <c r="I7004">
        <v>10</v>
      </c>
      <c r="J7004" t="s">
        <v>25</v>
      </c>
      <c r="K7004" t="s">
        <v>17</v>
      </c>
      <c r="L7004" t="s">
        <v>4138</v>
      </c>
    </row>
    <row r="7005" spans="1:12" x14ac:dyDescent="0.35">
      <c r="A7005" t="s">
        <v>2726</v>
      </c>
      <c r="B7005" t="s">
        <v>24</v>
      </c>
      <c r="C7005" t="s">
        <v>24</v>
      </c>
      <c r="D7005" t="s">
        <v>3834</v>
      </c>
      <c r="E7005">
        <v>5</v>
      </c>
      <c r="F7005" t="s">
        <v>3828</v>
      </c>
      <c r="G7005">
        <v>3</v>
      </c>
      <c r="H7005" t="s">
        <v>3835</v>
      </c>
      <c r="I7005">
        <v>15</v>
      </c>
      <c r="J7005" t="s">
        <v>16</v>
      </c>
      <c r="K7005" t="s">
        <v>17</v>
      </c>
      <c r="L7005" t="s">
        <v>4414</v>
      </c>
    </row>
    <row r="7006" spans="1:12" x14ac:dyDescent="0.35">
      <c r="A7006" t="s">
        <v>4707</v>
      </c>
      <c r="B7006" t="s">
        <v>3833</v>
      </c>
      <c r="C7006" t="s">
        <v>3826</v>
      </c>
      <c r="D7006" t="s">
        <v>3827</v>
      </c>
      <c r="E7006">
        <v>3</v>
      </c>
      <c r="F7006" t="s">
        <v>3879</v>
      </c>
      <c r="G7006">
        <v>4</v>
      </c>
      <c r="H7006" t="s">
        <v>3852</v>
      </c>
      <c r="I7006">
        <v>12</v>
      </c>
      <c r="J7006" t="s">
        <v>36</v>
      </c>
      <c r="K7006" t="s">
        <v>17</v>
      </c>
      <c r="L7006" t="s">
        <v>4708</v>
      </c>
    </row>
    <row r="7007" spans="1:12" x14ac:dyDescent="0.35">
      <c r="A7007" t="s">
        <v>2727</v>
      </c>
      <c r="B7007" t="s">
        <v>31</v>
      </c>
      <c r="C7007" t="s">
        <v>31</v>
      </c>
      <c r="D7007" t="s">
        <v>3838</v>
      </c>
      <c r="E7007">
        <v>2</v>
      </c>
      <c r="F7007" t="s">
        <v>3846</v>
      </c>
      <c r="G7007">
        <v>1</v>
      </c>
      <c r="H7007" t="s">
        <v>3842</v>
      </c>
      <c r="I7007">
        <v>2</v>
      </c>
      <c r="J7007" t="s">
        <v>16</v>
      </c>
      <c r="K7007" t="s">
        <v>17</v>
      </c>
      <c r="L7007" t="s">
        <v>3922</v>
      </c>
    </row>
    <row r="7008" spans="1:12" x14ac:dyDescent="0.35">
      <c r="A7008" t="s">
        <v>8769</v>
      </c>
      <c r="B7008" t="s">
        <v>50</v>
      </c>
      <c r="C7008" t="s">
        <v>50</v>
      </c>
      <c r="D7008" t="s">
        <v>3827</v>
      </c>
      <c r="E7008">
        <v>3</v>
      </c>
      <c r="F7008" t="s">
        <v>3828</v>
      </c>
      <c r="G7008">
        <v>3</v>
      </c>
      <c r="H7008" t="s">
        <v>3829</v>
      </c>
      <c r="I7008">
        <v>9</v>
      </c>
      <c r="J7008" t="s">
        <v>36</v>
      </c>
      <c r="K7008" t="s">
        <v>3833</v>
      </c>
      <c r="L7008" t="s">
        <v>4453</v>
      </c>
    </row>
    <row r="7009" spans="1:12" x14ac:dyDescent="0.35">
      <c r="A7009" t="s">
        <v>2728</v>
      </c>
      <c r="B7009" t="s">
        <v>31</v>
      </c>
      <c r="C7009" t="s">
        <v>31</v>
      </c>
      <c r="D7009" t="s">
        <v>3858</v>
      </c>
      <c r="E7009">
        <v>1</v>
      </c>
      <c r="F7009" t="s">
        <v>3846</v>
      </c>
      <c r="G7009">
        <v>1</v>
      </c>
      <c r="H7009" t="s">
        <v>3846</v>
      </c>
      <c r="I7009">
        <v>1</v>
      </c>
      <c r="J7009" t="s">
        <v>36</v>
      </c>
      <c r="K7009" t="s">
        <v>17</v>
      </c>
      <c r="L7009" t="s">
        <v>4111</v>
      </c>
    </row>
    <row r="7010" spans="1:12" x14ac:dyDescent="0.35">
      <c r="A7010" t="s">
        <v>2729</v>
      </c>
      <c r="B7010" t="s">
        <v>15</v>
      </c>
      <c r="C7010" t="s">
        <v>15</v>
      </c>
      <c r="D7010" t="s">
        <v>3838</v>
      </c>
      <c r="E7010">
        <v>2</v>
      </c>
      <c r="F7010" t="s">
        <v>3842</v>
      </c>
      <c r="G7010">
        <v>2</v>
      </c>
      <c r="H7010" t="s">
        <v>3879</v>
      </c>
      <c r="I7010">
        <v>4</v>
      </c>
      <c r="J7010" t="s">
        <v>25</v>
      </c>
      <c r="K7010" t="s">
        <v>17</v>
      </c>
      <c r="L7010" t="s">
        <v>4393</v>
      </c>
    </row>
    <row r="7011" spans="1:12" x14ac:dyDescent="0.35">
      <c r="A7011" t="s">
        <v>4709</v>
      </c>
      <c r="B7011" t="s">
        <v>3825</v>
      </c>
      <c r="C7011" t="s">
        <v>42</v>
      </c>
      <c r="D7011" t="s">
        <v>3827</v>
      </c>
      <c r="E7011">
        <v>3</v>
      </c>
      <c r="F7011" t="s">
        <v>3849</v>
      </c>
      <c r="G7011">
        <v>5</v>
      </c>
      <c r="H7011" t="s">
        <v>3835</v>
      </c>
      <c r="I7011">
        <v>15</v>
      </c>
      <c r="J7011" t="s">
        <v>16</v>
      </c>
      <c r="K7011" t="s">
        <v>26</v>
      </c>
      <c r="L7011" t="s">
        <v>3833</v>
      </c>
    </row>
    <row r="7012" spans="1:12" x14ac:dyDescent="0.35">
      <c r="A7012" t="s">
        <v>2730</v>
      </c>
      <c r="B7012" t="s">
        <v>50</v>
      </c>
      <c r="C7012" t="s">
        <v>50</v>
      </c>
      <c r="D7012" t="s">
        <v>3834</v>
      </c>
      <c r="E7012">
        <v>5</v>
      </c>
      <c r="F7012" t="s">
        <v>3825</v>
      </c>
      <c r="G7012">
        <v>3</v>
      </c>
      <c r="H7012" t="s">
        <v>3835</v>
      </c>
      <c r="I7012">
        <v>15</v>
      </c>
      <c r="J7012" t="s">
        <v>25</v>
      </c>
      <c r="K7012" t="s">
        <v>26</v>
      </c>
      <c r="L7012" t="s">
        <v>4384</v>
      </c>
    </row>
    <row r="7013" spans="1:12" x14ac:dyDescent="0.35">
      <c r="A7013" t="s">
        <v>2731</v>
      </c>
      <c r="B7013" t="s">
        <v>47</v>
      </c>
      <c r="C7013" t="s">
        <v>47</v>
      </c>
      <c r="D7013" t="s">
        <v>3827</v>
      </c>
      <c r="E7013">
        <v>3</v>
      </c>
      <c r="F7013" t="s">
        <v>3879</v>
      </c>
      <c r="G7013">
        <v>4</v>
      </c>
      <c r="H7013" t="s">
        <v>3852</v>
      </c>
      <c r="I7013">
        <v>12</v>
      </c>
      <c r="J7013" t="s">
        <v>16</v>
      </c>
      <c r="K7013" t="s">
        <v>17</v>
      </c>
      <c r="L7013" t="s">
        <v>4300</v>
      </c>
    </row>
    <row r="7014" spans="1:12" x14ac:dyDescent="0.35">
      <c r="A7014" t="s">
        <v>2732</v>
      </c>
      <c r="B7014" t="s">
        <v>24</v>
      </c>
      <c r="C7014" t="s">
        <v>24</v>
      </c>
      <c r="D7014" t="s">
        <v>3827</v>
      </c>
      <c r="E7014">
        <v>3</v>
      </c>
      <c r="F7014" t="s">
        <v>3828</v>
      </c>
      <c r="G7014">
        <v>3</v>
      </c>
      <c r="H7014" t="s">
        <v>3829</v>
      </c>
      <c r="I7014">
        <v>9</v>
      </c>
      <c r="J7014" t="s">
        <v>36</v>
      </c>
      <c r="K7014" t="s">
        <v>17</v>
      </c>
      <c r="L7014" t="s">
        <v>4801</v>
      </c>
    </row>
    <row r="7015" spans="1:12" x14ac:dyDescent="0.35">
      <c r="A7015" t="s">
        <v>8770</v>
      </c>
      <c r="B7015" t="s">
        <v>84</v>
      </c>
      <c r="C7015" t="s">
        <v>84</v>
      </c>
      <c r="D7015" t="s">
        <v>3838</v>
      </c>
      <c r="E7015">
        <v>2</v>
      </c>
      <c r="F7015" t="s">
        <v>3839</v>
      </c>
      <c r="G7015">
        <v>1.5</v>
      </c>
      <c r="H7015" t="s">
        <v>3828</v>
      </c>
      <c r="I7015">
        <v>3</v>
      </c>
      <c r="J7015" t="s">
        <v>3830</v>
      </c>
      <c r="K7015" t="s">
        <v>26</v>
      </c>
      <c r="L7015" t="s">
        <v>4003</v>
      </c>
    </row>
    <row r="7016" spans="1:12" x14ac:dyDescent="0.35">
      <c r="A7016" t="s">
        <v>8771</v>
      </c>
      <c r="B7016" t="s">
        <v>24</v>
      </c>
      <c r="C7016" t="s">
        <v>24</v>
      </c>
      <c r="D7016" t="s">
        <v>3838</v>
      </c>
      <c r="E7016">
        <v>2</v>
      </c>
      <c r="F7016" t="s">
        <v>3828</v>
      </c>
      <c r="G7016">
        <v>3</v>
      </c>
      <c r="H7016" t="s">
        <v>3902</v>
      </c>
      <c r="I7016">
        <v>6</v>
      </c>
      <c r="J7016" t="s">
        <v>36</v>
      </c>
      <c r="K7016" t="s">
        <v>3833</v>
      </c>
      <c r="L7016" t="s">
        <v>3979</v>
      </c>
    </row>
    <row r="7017" spans="1:12" x14ac:dyDescent="0.35">
      <c r="A7017" t="s">
        <v>2733</v>
      </c>
      <c r="B7017" t="s">
        <v>31</v>
      </c>
      <c r="C7017" t="s">
        <v>31</v>
      </c>
      <c r="D7017" t="s">
        <v>3858</v>
      </c>
      <c r="E7017">
        <v>1</v>
      </c>
      <c r="F7017" t="s">
        <v>3846</v>
      </c>
      <c r="G7017">
        <v>1</v>
      </c>
      <c r="H7017" t="s">
        <v>3846</v>
      </c>
      <c r="I7017">
        <v>1</v>
      </c>
      <c r="J7017" t="s">
        <v>16</v>
      </c>
      <c r="K7017" t="s">
        <v>26</v>
      </c>
      <c r="L7017" t="s">
        <v>4115</v>
      </c>
    </row>
    <row r="7018" spans="1:12" x14ac:dyDescent="0.35">
      <c r="A7018" t="s">
        <v>2734</v>
      </c>
      <c r="B7018" t="s">
        <v>31</v>
      </c>
      <c r="C7018" t="s">
        <v>31</v>
      </c>
      <c r="D7018" t="s">
        <v>3838</v>
      </c>
      <c r="E7018">
        <v>2</v>
      </c>
      <c r="F7018" t="s">
        <v>3846</v>
      </c>
      <c r="G7018">
        <v>1</v>
      </c>
      <c r="H7018" t="s">
        <v>3842</v>
      </c>
      <c r="I7018">
        <v>2</v>
      </c>
      <c r="J7018" t="s">
        <v>16</v>
      </c>
      <c r="K7018" t="s">
        <v>26</v>
      </c>
      <c r="L7018" t="s">
        <v>3948</v>
      </c>
    </row>
    <row r="7019" spans="1:12" x14ac:dyDescent="0.35">
      <c r="A7019" t="s">
        <v>2735</v>
      </c>
      <c r="B7019" t="s">
        <v>50</v>
      </c>
      <c r="C7019" t="s">
        <v>50</v>
      </c>
      <c r="D7019" t="s">
        <v>3827</v>
      </c>
      <c r="E7019">
        <v>3</v>
      </c>
      <c r="F7019" t="s">
        <v>3828</v>
      </c>
      <c r="G7019">
        <v>3</v>
      </c>
      <c r="H7019" t="s">
        <v>3829</v>
      </c>
      <c r="I7019">
        <v>9</v>
      </c>
      <c r="J7019" t="s">
        <v>36</v>
      </c>
      <c r="K7019" t="s">
        <v>17</v>
      </c>
      <c r="L7019" t="s">
        <v>4468</v>
      </c>
    </row>
    <row r="7020" spans="1:12" x14ac:dyDescent="0.35">
      <c r="A7020" t="s">
        <v>8772</v>
      </c>
      <c r="B7020" t="s">
        <v>31</v>
      </c>
      <c r="C7020" t="s">
        <v>31</v>
      </c>
      <c r="D7020" t="s">
        <v>3858</v>
      </c>
      <c r="E7020">
        <v>1</v>
      </c>
      <c r="F7020" t="s">
        <v>3846</v>
      </c>
      <c r="G7020">
        <v>1</v>
      </c>
      <c r="H7020" t="s">
        <v>3846</v>
      </c>
      <c r="I7020">
        <v>1</v>
      </c>
      <c r="J7020" t="s">
        <v>25</v>
      </c>
      <c r="K7020" t="s">
        <v>3833</v>
      </c>
      <c r="L7020" t="s">
        <v>3950</v>
      </c>
    </row>
    <row r="7021" spans="1:12" x14ac:dyDescent="0.35">
      <c r="A7021" t="s">
        <v>2736</v>
      </c>
      <c r="B7021" t="s">
        <v>47</v>
      </c>
      <c r="C7021" t="s">
        <v>47</v>
      </c>
      <c r="D7021" t="s">
        <v>3827</v>
      </c>
      <c r="E7021">
        <v>3</v>
      </c>
      <c r="F7021" t="s">
        <v>3879</v>
      </c>
      <c r="G7021">
        <v>4</v>
      </c>
      <c r="H7021" t="s">
        <v>3852</v>
      </c>
      <c r="I7021">
        <v>12</v>
      </c>
      <c r="J7021" t="s">
        <v>36</v>
      </c>
      <c r="K7021" t="s">
        <v>17</v>
      </c>
      <c r="L7021" t="s">
        <v>4631</v>
      </c>
    </row>
    <row r="7022" spans="1:12" x14ac:dyDescent="0.35">
      <c r="A7022" t="s">
        <v>8773</v>
      </c>
      <c r="B7022" t="s">
        <v>58</v>
      </c>
      <c r="C7022" t="s">
        <v>58</v>
      </c>
      <c r="D7022" t="s">
        <v>3834</v>
      </c>
      <c r="E7022">
        <v>5</v>
      </c>
      <c r="F7022" t="s">
        <v>3825</v>
      </c>
      <c r="G7022">
        <v>4</v>
      </c>
      <c r="H7022" t="s">
        <v>3880</v>
      </c>
      <c r="I7022">
        <v>20</v>
      </c>
      <c r="J7022" t="s">
        <v>3833</v>
      </c>
      <c r="K7022" t="s">
        <v>26</v>
      </c>
      <c r="L7022" t="s">
        <v>3877</v>
      </c>
    </row>
    <row r="7023" spans="1:12" x14ac:dyDescent="0.35">
      <c r="A7023" t="s">
        <v>8774</v>
      </c>
      <c r="B7023" t="s">
        <v>47</v>
      </c>
      <c r="C7023" t="s">
        <v>47</v>
      </c>
      <c r="D7023" t="s">
        <v>3858</v>
      </c>
      <c r="E7023">
        <v>1</v>
      </c>
      <c r="F7023" t="s">
        <v>3879</v>
      </c>
      <c r="G7023">
        <v>4</v>
      </c>
      <c r="H7023" t="s">
        <v>3879</v>
      </c>
      <c r="I7023">
        <v>4</v>
      </c>
      <c r="J7023" t="s">
        <v>3833</v>
      </c>
      <c r="K7023" t="s">
        <v>17</v>
      </c>
      <c r="L7023" t="s">
        <v>4061</v>
      </c>
    </row>
    <row r="7024" spans="1:12" x14ac:dyDescent="0.35">
      <c r="A7024" t="s">
        <v>2737</v>
      </c>
      <c r="B7024" t="s">
        <v>50</v>
      </c>
      <c r="C7024" t="s">
        <v>50</v>
      </c>
      <c r="D7024" t="s">
        <v>3827</v>
      </c>
      <c r="E7024">
        <v>3</v>
      </c>
      <c r="F7024" t="s">
        <v>3833</v>
      </c>
      <c r="G7024">
        <v>3</v>
      </c>
      <c r="H7024" t="s">
        <v>3829</v>
      </c>
      <c r="I7024">
        <v>9</v>
      </c>
      <c r="J7024" t="s">
        <v>16</v>
      </c>
      <c r="K7024" t="s">
        <v>26</v>
      </c>
      <c r="L7024" t="s">
        <v>3995</v>
      </c>
    </row>
    <row r="7025" spans="1:12" x14ac:dyDescent="0.35">
      <c r="A7025" t="s">
        <v>8775</v>
      </c>
      <c r="B7025" t="s">
        <v>58</v>
      </c>
      <c r="C7025" t="s">
        <v>58</v>
      </c>
      <c r="D7025" t="s">
        <v>3851</v>
      </c>
      <c r="E7025">
        <v>4</v>
      </c>
      <c r="F7025" t="s">
        <v>3879</v>
      </c>
      <c r="G7025">
        <v>4</v>
      </c>
      <c r="H7025" t="s">
        <v>3874</v>
      </c>
      <c r="I7025">
        <v>16</v>
      </c>
      <c r="J7025" t="s">
        <v>3833</v>
      </c>
      <c r="K7025" t="s">
        <v>26</v>
      </c>
      <c r="L7025" t="s">
        <v>5107</v>
      </c>
    </row>
    <row r="7026" spans="1:12" x14ac:dyDescent="0.35">
      <c r="A7026" t="s">
        <v>2738</v>
      </c>
      <c r="B7026" t="s">
        <v>47</v>
      </c>
      <c r="C7026" t="s">
        <v>47</v>
      </c>
      <c r="D7026" t="s">
        <v>3851</v>
      </c>
      <c r="E7026">
        <v>4</v>
      </c>
      <c r="F7026" t="s">
        <v>3879</v>
      </c>
      <c r="G7026">
        <v>4</v>
      </c>
      <c r="H7026" t="s">
        <v>3874</v>
      </c>
      <c r="I7026">
        <v>16</v>
      </c>
      <c r="J7026" t="s">
        <v>25</v>
      </c>
      <c r="K7026" t="s">
        <v>17</v>
      </c>
      <c r="L7026" t="s">
        <v>3914</v>
      </c>
    </row>
    <row r="7027" spans="1:12" x14ac:dyDescent="0.35">
      <c r="A7027" t="s">
        <v>8776</v>
      </c>
      <c r="B7027" t="s">
        <v>58</v>
      </c>
      <c r="C7027" t="s">
        <v>58</v>
      </c>
      <c r="D7027" t="s">
        <v>3838</v>
      </c>
      <c r="E7027">
        <v>2</v>
      </c>
      <c r="F7027" t="s">
        <v>3879</v>
      </c>
      <c r="G7027">
        <v>4</v>
      </c>
      <c r="H7027" t="s">
        <v>3883</v>
      </c>
      <c r="I7027">
        <v>8</v>
      </c>
      <c r="J7027" t="s">
        <v>3833</v>
      </c>
      <c r="K7027" t="s">
        <v>26</v>
      </c>
      <c r="L7027" t="s">
        <v>3886</v>
      </c>
    </row>
    <row r="7028" spans="1:12" x14ac:dyDescent="0.35">
      <c r="A7028" t="s">
        <v>2739</v>
      </c>
      <c r="B7028" t="s">
        <v>58</v>
      </c>
      <c r="C7028" t="s">
        <v>58</v>
      </c>
      <c r="D7028" t="s">
        <v>3851</v>
      </c>
      <c r="E7028">
        <v>4</v>
      </c>
      <c r="F7028" t="s">
        <v>3879</v>
      </c>
      <c r="G7028">
        <v>4</v>
      </c>
      <c r="H7028" t="s">
        <v>3874</v>
      </c>
      <c r="I7028">
        <v>16</v>
      </c>
      <c r="J7028" t="s">
        <v>25</v>
      </c>
      <c r="K7028" t="s">
        <v>17</v>
      </c>
      <c r="L7028" t="s">
        <v>4074</v>
      </c>
    </row>
    <row r="7029" spans="1:12" x14ac:dyDescent="0.35">
      <c r="A7029" t="s">
        <v>8777</v>
      </c>
      <c r="B7029" t="s">
        <v>47</v>
      </c>
      <c r="C7029" t="s">
        <v>47</v>
      </c>
      <c r="D7029" t="s">
        <v>3858</v>
      </c>
      <c r="E7029">
        <v>1</v>
      </c>
      <c r="F7029" t="s">
        <v>3879</v>
      </c>
      <c r="G7029">
        <v>4</v>
      </c>
      <c r="H7029" t="s">
        <v>3879</v>
      </c>
      <c r="I7029">
        <v>4</v>
      </c>
      <c r="J7029" t="s">
        <v>16</v>
      </c>
      <c r="K7029" t="s">
        <v>3833</v>
      </c>
      <c r="L7029" t="s">
        <v>4331</v>
      </c>
    </row>
    <row r="7030" spans="1:12" x14ac:dyDescent="0.35">
      <c r="A7030" t="s">
        <v>4710</v>
      </c>
      <c r="B7030" t="s">
        <v>3825</v>
      </c>
      <c r="C7030" t="s">
        <v>3826</v>
      </c>
      <c r="D7030" t="s">
        <v>3834</v>
      </c>
      <c r="E7030">
        <v>5</v>
      </c>
      <c r="F7030" t="s">
        <v>3879</v>
      </c>
      <c r="G7030">
        <v>4</v>
      </c>
      <c r="H7030" t="s">
        <v>3880</v>
      </c>
      <c r="I7030">
        <v>20</v>
      </c>
      <c r="J7030" t="s">
        <v>16</v>
      </c>
      <c r="K7030" t="s">
        <v>26</v>
      </c>
      <c r="L7030" t="s">
        <v>4654</v>
      </c>
    </row>
    <row r="7031" spans="1:12" x14ac:dyDescent="0.35">
      <c r="A7031" t="s">
        <v>8778</v>
      </c>
      <c r="B7031" t="s">
        <v>15</v>
      </c>
      <c r="C7031" t="s">
        <v>15</v>
      </c>
      <c r="D7031" t="s">
        <v>3833</v>
      </c>
      <c r="E7031" t="s">
        <v>3826</v>
      </c>
      <c r="F7031" t="s">
        <v>3842</v>
      </c>
      <c r="G7031">
        <v>2</v>
      </c>
      <c r="H7031" t="s">
        <v>3830</v>
      </c>
      <c r="I7031" t="s">
        <v>3826</v>
      </c>
      <c r="J7031" t="s">
        <v>25</v>
      </c>
      <c r="K7031" t="s">
        <v>3833</v>
      </c>
      <c r="L7031" t="s">
        <v>4123</v>
      </c>
    </row>
    <row r="7032" spans="1:12" x14ac:dyDescent="0.35">
      <c r="A7032" t="s">
        <v>8779</v>
      </c>
      <c r="B7032" t="s">
        <v>15</v>
      </c>
      <c r="C7032" t="s">
        <v>15</v>
      </c>
      <c r="D7032" t="s">
        <v>3830</v>
      </c>
      <c r="E7032">
        <v>5</v>
      </c>
      <c r="F7032" t="s">
        <v>3842</v>
      </c>
      <c r="G7032">
        <v>2</v>
      </c>
      <c r="H7032" t="s">
        <v>3843</v>
      </c>
      <c r="I7032">
        <v>10</v>
      </c>
      <c r="J7032" t="s">
        <v>16</v>
      </c>
      <c r="K7032" t="s">
        <v>3833</v>
      </c>
      <c r="L7032" t="s">
        <v>4300</v>
      </c>
    </row>
    <row r="7033" spans="1:12" x14ac:dyDescent="0.35">
      <c r="A7033" t="s">
        <v>8780</v>
      </c>
      <c r="B7033" t="s">
        <v>50</v>
      </c>
      <c r="C7033" t="s">
        <v>50</v>
      </c>
      <c r="D7033" t="s">
        <v>3834</v>
      </c>
      <c r="E7033">
        <v>5</v>
      </c>
      <c r="F7033" t="s">
        <v>3828</v>
      </c>
      <c r="G7033">
        <v>3</v>
      </c>
      <c r="H7033" t="s">
        <v>3835</v>
      </c>
      <c r="I7033">
        <v>15</v>
      </c>
      <c r="J7033" t="s">
        <v>3830</v>
      </c>
      <c r="K7033" t="s">
        <v>3833</v>
      </c>
      <c r="L7033" t="s">
        <v>3903</v>
      </c>
    </row>
    <row r="7034" spans="1:12" x14ac:dyDescent="0.35">
      <c r="A7034" t="s">
        <v>8781</v>
      </c>
      <c r="B7034" t="s">
        <v>31</v>
      </c>
      <c r="C7034" t="s">
        <v>31</v>
      </c>
      <c r="D7034" t="s">
        <v>3838</v>
      </c>
      <c r="E7034">
        <v>2</v>
      </c>
      <c r="F7034" t="s">
        <v>3846</v>
      </c>
      <c r="G7034">
        <v>1</v>
      </c>
      <c r="H7034" t="s">
        <v>3842</v>
      </c>
      <c r="I7034">
        <v>2</v>
      </c>
      <c r="J7034" t="s">
        <v>36</v>
      </c>
      <c r="K7034" t="s">
        <v>3825</v>
      </c>
      <c r="L7034" t="s">
        <v>5219</v>
      </c>
    </row>
    <row r="7035" spans="1:12" x14ac:dyDescent="0.35">
      <c r="A7035" t="s">
        <v>8782</v>
      </c>
      <c r="B7035" t="s">
        <v>84</v>
      </c>
      <c r="C7035" t="s">
        <v>84</v>
      </c>
      <c r="D7035" t="s">
        <v>3858</v>
      </c>
      <c r="E7035">
        <v>1</v>
      </c>
      <c r="F7035" t="s">
        <v>3839</v>
      </c>
      <c r="G7035">
        <v>1.5</v>
      </c>
      <c r="H7035" t="s">
        <v>3839</v>
      </c>
      <c r="I7035">
        <v>1.5</v>
      </c>
      <c r="J7035" t="s">
        <v>25</v>
      </c>
      <c r="K7035" t="s">
        <v>3833</v>
      </c>
      <c r="L7035" t="s">
        <v>4235</v>
      </c>
    </row>
    <row r="7036" spans="1:12" x14ac:dyDescent="0.35">
      <c r="A7036" t="s">
        <v>8783</v>
      </c>
      <c r="B7036" t="s">
        <v>84</v>
      </c>
      <c r="C7036" t="s">
        <v>84</v>
      </c>
      <c r="D7036" t="s">
        <v>3851</v>
      </c>
      <c r="E7036">
        <v>4</v>
      </c>
      <c r="F7036" t="s">
        <v>3839</v>
      </c>
      <c r="G7036">
        <v>1.5</v>
      </c>
      <c r="H7036" t="s">
        <v>3902</v>
      </c>
      <c r="I7036">
        <v>6</v>
      </c>
      <c r="J7036" t="s">
        <v>25</v>
      </c>
      <c r="K7036" t="s">
        <v>3825</v>
      </c>
      <c r="L7036" t="s">
        <v>5000</v>
      </c>
    </row>
    <row r="7037" spans="1:12" x14ac:dyDescent="0.35">
      <c r="A7037" t="s">
        <v>8784</v>
      </c>
      <c r="B7037" t="s">
        <v>42</v>
      </c>
      <c r="C7037" t="s">
        <v>42</v>
      </c>
      <c r="D7037" t="s">
        <v>3834</v>
      </c>
      <c r="E7037">
        <v>5</v>
      </c>
      <c r="F7037" t="s">
        <v>3833</v>
      </c>
      <c r="G7037" t="s">
        <v>3826</v>
      </c>
      <c r="H7037" t="s">
        <v>3825</v>
      </c>
      <c r="I7037" t="s">
        <v>3826</v>
      </c>
      <c r="J7037" t="s">
        <v>16</v>
      </c>
      <c r="K7037" t="s">
        <v>26</v>
      </c>
      <c r="L7037" t="s">
        <v>4089</v>
      </c>
    </row>
    <row r="7038" spans="1:12" x14ac:dyDescent="0.35">
      <c r="A7038" t="s">
        <v>8785</v>
      </c>
      <c r="B7038" t="s">
        <v>15</v>
      </c>
      <c r="C7038" t="s">
        <v>15</v>
      </c>
      <c r="D7038" t="s">
        <v>3851</v>
      </c>
      <c r="E7038">
        <v>4</v>
      </c>
      <c r="F7038" t="s">
        <v>3842</v>
      </c>
      <c r="G7038">
        <v>2</v>
      </c>
      <c r="H7038" t="s">
        <v>3883</v>
      </c>
      <c r="I7038">
        <v>8</v>
      </c>
      <c r="J7038" t="s">
        <v>25</v>
      </c>
      <c r="K7038" t="s">
        <v>3833</v>
      </c>
      <c r="L7038" t="s">
        <v>3993</v>
      </c>
    </row>
    <row r="7039" spans="1:12" x14ac:dyDescent="0.35">
      <c r="A7039" t="s">
        <v>2740</v>
      </c>
      <c r="B7039" t="s">
        <v>50</v>
      </c>
      <c r="C7039" t="s">
        <v>50</v>
      </c>
      <c r="D7039" t="s">
        <v>3838</v>
      </c>
      <c r="E7039">
        <v>2</v>
      </c>
      <c r="F7039" t="s">
        <v>3828</v>
      </c>
      <c r="G7039">
        <v>3</v>
      </c>
      <c r="H7039" t="s">
        <v>3902</v>
      </c>
      <c r="I7039">
        <v>6</v>
      </c>
      <c r="J7039" t="s">
        <v>36</v>
      </c>
      <c r="K7039" t="s">
        <v>17</v>
      </c>
      <c r="L7039" t="s">
        <v>4127</v>
      </c>
    </row>
    <row r="7040" spans="1:12" x14ac:dyDescent="0.35">
      <c r="A7040" t="s">
        <v>2741</v>
      </c>
      <c r="B7040" t="s">
        <v>47</v>
      </c>
      <c r="C7040" t="s">
        <v>47</v>
      </c>
      <c r="D7040" t="s">
        <v>3834</v>
      </c>
      <c r="E7040">
        <v>5</v>
      </c>
      <c r="F7040" t="s">
        <v>3830</v>
      </c>
      <c r="G7040">
        <v>4</v>
      </c>
      <c r="H7040" t="s">
        <v>3880</v>
      </c>
      <c r="I7040">
        <v>20</v>
      </c>
      <c r="J7040" t="s">
        <v>25</v>
      </c>
      <c r="K7040" t="s">
        <v>26</v>
      </c>
      <c r="L7040" t="s">
        <v>4070</v>
      </c>
    </row>
    <row r="7041" spans="1:12" x14ac:dyDescent="0.35">
      <c r="A7041" t="s">
        <v>8786</v>
      </c>
      <c r="B7041" t="s">
        <v>31</v>
      </c>
      <c r="C7041" t="s">
        <v>31</v>
      </c>
      <c r="D7041" t="s">
        <v>3834</v>
      </c>
      <c r="E7041">
        <v>5</v>
      </c>
      <c r="F7041" t="s">
        <v>3846</v>
      </c>
      <c r="G7041">
        <v>1</v>
      </c>
      <c r="H7041" t="s">
        <v>3849</v>
      </c>
      <c r="I7041">
        <v>5</v>
      </c>
      <c r="J7041" t="s">
        <v>3833</v>
      </c>
      <c r="K7041" t="s">
        <v>3833</v>
      </c>
      <c r="L7041" t="s">
        <v>4324</v>
      </c>
    </row>
    <row r="7042" spans="1:12" x14ac:dyDescent="0.35">
      <c r="A7042" t="s">
        <v>2742</v>
      </c>
      <c r="B7042" t="s">
        <v>58</v>
      </c>
      <c r="C7042" t="s">
        <v>58</v>
      </c>
      <c r="D7042" t="s">
        <v>3834</v>
      </c>
      <c r="E7042">
        <v>5</v>
      </c>
      <c r="F7042" t="s">
        <v>3879</v>
      </c>
      <c r="G7042">
        <v>4</v>
      </c>
      <c r="H7042" t="s">
        <v>3880</v>
      </c>
      <c r="I7042">
        <v>20</v>
      </c>
      <c r="J7042" t="s">
        <v>36</v>
      </c>
      <c r="K7042" t="s">
        <v>26</v>
      </c>
      <c r="L7042" t="s">
        <v>4257</v>
      </c>
    </row>
    <row r="7043" spans="1:12" x14ac:dyDescent="0.35">
      <c r="A7043" t="s">
        <v>2743</v>
      </c>
      <c r="B7043" t="s">
        <v>84</v>
      </c>
      <c r="C7043" t="s">
        <v>84</v>
      </c>
      <c r="D7043" t="s">
        <v>3827</v>
      </c>
      <c r="E7043">
        <v>3</v>
      </c>
      <c r="F7043" t="s">
        <v>3839</v>
      </c>
      <c r="G7043">
        <v>1.5</v>
      </c>
      <c r="H7043" t="s">
        <v>4060</v>
      </c>
      <c r="I7043">
        <v>4.5</v>
      </c>
      <c r="J7043" t="s">
        <v>16</v>
      </c>
      <c r="K7043" t="s">
        <v>26</v>
      </c>
      <c r="L7043" t="s">
        <v>4393</v>
      </c>
    </row>
    <row r="7044" spans="1:12" x14ac:dyDescent="0.35">
      <c r="A7044" t="s">
        <v>8787</v>
      </c>
      <c r="B7044" t="s">
        <v>47</v>
      </c>
      <c r="C7044" t="s">
        <v>47</v>
      </c>
      <c r="D7044" t="s">
        <v>3838</v>
      </c>
      <c r="E7044">
        <v>2</v>
      </c>
      <c r="F7044" t="s">
        <v>3879</v>
      </c>
      <c r="G7044">
        <v>4</v>
      </c>
      <c r="H7044" t="s">
        <v>3883</v>
      </c>
      <c r="I7044">
        <v>8</v>
      </c>
      <c r="J7044" t="s">
        <v>3833</v>
      </c>
      <c r="K7044" t="s">
        <v>26</v>
      </c>
      <c r="L7044" t="s">
        <v>3863</v>
      </c>
    </row>
    <row r="7045" spans="1:12" x14ac:dyDescent="0.35">
      <c r="A7045" t="s">
        <v>8788</v>
      </c>
      <c r="B7045" t="s">
        <v>31</v>
      </c>
      <c r="C7045" t="s">
        <v>31</v>
      </c>
      <c r="D7045" t="s">
        <v>3851</v>
      </c>
      <c r="E7045">
        <v>4</v>
      </c>
      <c r="F7045" t="s">
        <v>3846</v>
      </c>
      <c r="G7045">
        <v>1</v>
      </c>
      <c r="H7045" t="s">
        <v>3879</v>
      </c>
      <c r="I7045">
        <v>4</v>
      </c>
      <c r="J7045" t="s">
        <v>36</v>
      </c>
      <c r="K7045" t="s">
        <v>3833</v>
      </c>
      <c r="L7045" t="s">
        <v>4164</v>
      </c>
    </row>
    <row r="7046" spans="1:12" x14ac:dyDescent="0.35">
      <c r="A7046" t="s">
        <v>8789</v>
      </c>
      <c r="B7046" t="s">
        <v>42</v>
      </c>
      <c r="C7046" t="s">
        <v>42</v>
      </c>
      <c r="D7046" t="s">
        <v>3851</v>
      </c>
      <c r="E7046">
        <v>4</v>
      </c>
      <c r="F7046" t="s">
        <v>3849</v>
      </c>
      <c r="G7046">
        <v>5</v>
      </c>
      <c r="H7046" t="s">
        <v>3880</v>
      </c>
      <c r="I7046">
        <v>20</v>
      </c>
      <c r="J7046" t="s">
        <v>25</v>
      </c>
      <c r="K7046" t="s">
        <v>3833</v>
      </c>
      <c r="L7046" t="s">
        <v>4222</v>
      </c>
    </row>
    <row r="7047" spans="1:12" x14ac:dyDescent="0.35">
      <c r="A7047" t="s">
        <v>2744</v>
      </c>
      <c r="B7047" t="s">
        <v>15</v>
      </c>
      <c r="C7047" t="s">
        <v>15</v>
      </c>
      <c r="D7047" t="s">
        <v>3834</v>
      </c>
      <c r="E7047">
        <v>5</v>
      </c>
      <c r="F7047" t="s">
        <v>3842</v>
      </c>
      <c r="G7047">
        <v>2</v>
      </c>
      <c r="H7047" t="s">
        <v>3843</v>
      </c>
      <c r="I7047">
        <v>10</v>
      </c>
      <c r="J7047" t="s">
        <v>25</v>
      </c>
      <c r="K7047" t="s">
        <v>26</v>
      </c>
      <c r="L7047" t="s">
        <v>4393</v>
      </c>
    </row>
    <row r="7048" spans="1:12" x14ac:dyDescent="0.35">
      <c r="A7048" t="s">
        <v>2745</v>
      </c>
      <c r="B7048" t="s">
        <v>42</v>
      </c>
      <c r="C7048" t="s">
        <v>42</v>
      </c>
      <c r="D7048" t="s">
        <v>3827</v>
      </c>
      <c r="E7048">
        <v>3</v>
      </c>
      <c r="F7048" t="s">
        <v>3849</v>
      </c>
      <c r="G7048">
        <v>5</v>
      </c>
      <c r="H7048" t="s">
        <v>3835</v>
      </c>
      <c r="I7048">
        <v>15</v>
      </c>
      <c r="J7048" t="s">
        <v>16</v>
      </c>
      <c r="K7048" t="s">
        <v>26</v>
      </c>
      <c r="L7048" t="s">
        <v>4365</v>
      </c>
    </row>
    <row r="7049" spans="1:12" x14ac:dyDescent="0.35">
      <c r="A7049" t="s">
        <v>8790</v>
      </c>
      <c r="B7049" t="s">
        <v>24</v>
      </c>
      <c r="C7049" t="s">
        <v>24</v>
      </c>
      <c r="D7049" t="s">
        <v>3827</v>
      </c>
      <c r="E7049">
        <v>3</v>
      </c>
      <c r="F7049" t="s">
        <v>3828</v>
      </c>
      <c r="G7049">
        <v>3</v>
      </c>
      <c r="H7049" t="s">
        <v>3829</v>
      </c>
      <c r="I7049">
        <v>9</v>
      </c>
      <c r="J7049" t="s">
        <v>16</v>
      </c>
      <c r="K7049" t="s">
        <v>17</v>
      </c>
      <c r="L7049" t="s">
        <v>3833</v>
      </c>
    </row>
    <row r="7050" spans="1:12" x14ac:dyDescent="0.35">
      <c r="A7050" t="s">
        <v>4711</v>
      </c>
      <c r="B7050" t="s">
        <v>3825</v>
      </c>
      <c r="C7050" t="s">
        <v>31</v>
      </c>
      <c r="D7050" t="s">
        <v>3833</v>
      </c>
      <c r="E7050">
        <v>5</v>
      </c>
      <c r="F7050" t="s">
        <v>3846</v>
      </c>
      <c r="G7050">
        <v>1</v>
      </c>
      <c r="H7050" t="s">
        <v>3849</v>
      </c>
      <c r="I7050">
        <v>5</v>
      </c>
      <c r="J7050" t="s">
        <v>25</v>
      </c>
      <c r="K7050" t="s">
        <v>3833</v>
      </c>
      <c r="L7050" t="s">
        <v>3831</v>
      </c>
    </row>
    <row r="7051" spans="1:12" x14ac:dyDescent="0.35">
      <c r="A7051" t="s">
        <v>8791</v>
      </c>
      <c r="B7051" t="s">
        <v>42</v>
      </c>
      <c r="C7051" t="s">
        <v>42</v>
      </c>
      <c r="D7051" t="s">
        <v>3858</v>
      </c>
      <c r="E7051">
        <v>1</v>
      </c>
      <c r="F7051" t="s">
        <v>3849</v>
      </c>
      <c r="G7051">
        <v>5</v>
      </c>
      <c r="H7051" t="s">
        <v>3849</v>
      </c>
      <c r="I7051">
        <v>5</v>
      </c>
      <c r="J7051" t="s">
        <v>36</v>
      </c>
      <c r="K7051" t="s">
        <v>3833</v>
      </c>
      <c r="L7051" t="s">
        <v>4719</v>
      </c>
    </row>
    <row r="7052" spans="1:12" x14ac:dyDescent="0.35">
      <c r="A7052" t="s">
        <v>2746</v>
      </c>
      <c r="B7052" t="s">
        <v>50</v>
      </c>
      <c r="C7052" t="s">
        <v>50</v>
      </c>
      <c r="D7052" t="s">
        <v>3838</v>
      </c>
      <c r="E7052">
        <v>2</v>
      </c>
      <c r="F7052" t="s">
        <v>3828</v>
      </c>
      <c r="G7052">
        <v>3</v>
      </c>
      <c r="H7052" t="s">
        <v>3902</v>
      </c>
      <c r="I7052">
        <v>6</v>
      </c>
      <c r="J7052" t="s">
        <v>16</v>
      </c>
      <c r="K7052" t="s">
        <v>26</v>
      </c>
      <c r="L7052" t="s">
        <v>3942</v>
      </c>
    </row>
    <row r="7053" spans="1:12" x14ac:dyDescent="0.35">
      <c r="A7053" t="s">
        <v>8792</v>
      </c>
      <c r="B7053" t="s">
        <v>42</v>
      </c>
      <c r="C7053" t="s">
        <v>42</v>
      </c>
      <c r="D7053" t="s">
        <v>3838</v>
      </c>
      <c r="E7053">
        <v>2</v>
      </c>
      <c r="F7053" t="s">
        <v>3849</v>
      </c>
      <c r="G7053">
        <v>5</v>
      </c>
      <c r="H7053" t="s">
        <v>3843</v>
      </c>
      <c r="I7053">
        <v>10</v>
      </c>
      <c r="J7053" t="s">
        <v>3833</v>
      </c>
      <c r="K7053" t="s">
        <v>26</v>
      </c>
      <c r="L7053" t="s">
        <v>5487</v>
      </c>
    </row>
    <row r="7054" spans="1:12" x14ac:dyDescent="0.35">
      <c r="A7054" t="s">
        <v>2747</v>
      </c>
      <c r="B7054" t="s">
        <v>42</v>
      </c>
      <c r="C7054" t="s">
        <v>42</v>
      </c>
      <c r="D7054" t="s">
        <v>3834</v>
      </c>
      <c r="E7054">
        <v>5</v>
      </c>
      <c r="F7054" t="s">
        <v>3849</v>
      </c>
      <c r="G7054">
        <v>5</v>
      </c>
      <c r="H7054" t="s">
        <v>3855</v>
      </c>
      <c r="I7054">
        <v>25</v>
      </c>
      <c r="J7054" t="s">
        <v>25</v>
      </c>
      <c r="K7054" t="s">
        <v>26</v>
      </c>
      <c r="L7054" t="s">
        <v>4366</v>
      </c>
    </row>
    <row r="7055" spans="1:12" x14ac:dyDescent="0.35">
      <c r="A7055" t="s">
        <v>8793</v>
      </c>
      <c r="B7055" t="s">
        <v>15</v>
      </c>
      <c r="C7055" t="s">
        <v>15</v>
      </c>
      <c r="D7055" t="s">
        <v>3827</v>
      </c>
      <c r="E7055">
        <v>3</v>
      </c>
      <c r="F7055" t="s">
        <v>3842</v>
      </c>
      <c r="G7055">
        <v>2</v>
      </c>
      <c r="H7055" t="s">
        <v>3902</v>
      </c>
      <c r="I7055">
        <v>6</v>
      </c>
      <c r="J7055" t="s">
        <v>16</v>
      </c>
      <c r="K7055" t="s">
        <v>3833</v>
      </c>
      <c r="L7055" t="s">
        <v>3900</v>
      </c>
    </row>
    <row r="7056" spans="1:12" x14ac:dyDescent="0.35">
      <c r="A7056" t="s">
        <v>8794</v>
      </c>
      <c r="B7056" t="s">
        <v>15</v>
      </c>
      <c r="C7056" t="s">
        <v>15</v>
      </c>
      <c r="D7056" t="s">
        <v>3858</v>
      </c>
      <c r="E7056">
        <v>1</v>
      </c>
      <c r="F7056" t="s">
        <v>3842</v>
      </c>
      <c r="G7056">
        <v>2</v>
      </c>
      <c r="H7056" t="s">
        <v>3842</v>
      </c>
      <c r="I7056">
        <v>2</v>
      </c>
      <c r="J7056" t="s">
        <v>16</v>
      </c>
      <c r="K7056" t="s">
        <v>3825</v>
      </c>
      <c r="L7056" t="s">
        <v>5000</v>
      </c>
    </row>
    <row r="7057" spans="1:12" x14ac:dyDescent="0.35">
      <c r="A7057" t="s">
        <v>2748</v>
      </c>
      <c r="B7057" t="s">
        <v>31</v>
      </c>
      <c r="C7057" t="s">
        <v>31</v>
      </c>
      <c r="D7057" t="s">
        <v>3851</v>
      </c>
      <c r="E7057">
        <v>4</v>
      </c>
      <c r="F7057" t="s">
        <v>3846</v>
      </c>
      <c r="G7057">
        <v>1</v>
      </c>
      <c r="H7057" t="s">
        <v>3879</v>
      </c>
      <c r="I7057">
        <v>4</v>
      </c>
      <c r="J7057" t="s">
        <v>25</v>
      </c>
      <c r="K7057" t="s">
        <v>17</v>
      </c>
      <c r="L7057" t="s">
        <v>5052</v>
      </c>
    </row>
    <row r="7058" spans="1:12" x14ac:dyDescent="0.35">
      <c r="A7058" t="s">
        <v>8795</v>
      </c>
      <c r="B7058" t="s">
        <v>58</v>
      </c>
      <c r="C7058" t="s">
        <v>58</v>
      </c>
      <c r="D7058" t="s">
        <v>3858</v>
      </c>
      <c r="E7058">
        <v>1</v>
      </c>
      <c r="F7058" t="s">
        <v>3879</v>
      </c>
      <c r="G7058">
        <v>4</v>
      </c>
      <c r="H7058" t="s">
        <v>3879</v>
      </c>
      <c r="I7058">
        <v>4</v>
      </c>
      <c r="J7058" t="s">
        <v>16</v>
      </c>
      <c r="K7058" t="s">
        <v>3833</v>
      </c>
      <c r="L7058" t="s">
        <v>3895</v>
      </c>
    </row>
    <row r="7059" spans="1:12" x14ac:dyDescent="0.35">
      <c r="A7059" t="s">
        <v>4712</v>
      </c>
      <c r="B7059" t="s">
        <v>3830</v>
      </c>
      <c r="C7059" t="s">
        <v>84</v>
      </c>
      <c r="D7059" t="s">
        <v>3838</v>
      </c>
      <c r="E7059">
        <v>2</v>
      </c>
      <c r="F7059" t="s">
        <v>3839</v>
      </c>
      <c r="G7059">
        <v>1.5</v>
      </c>
      <c r="H7059" t="s">
        <v>3828</v>
      </c>
      <c r="I7059">
        <v>3</v>
      </c>
      <c r="J7059" t="s">
        <v>3833</v>
      </c>
      <c r="K7059" t="s">
        <v>26</v>
      </c>
      <c r="L7059" t="s">
        <v>4316</v>
      </c>
    </row>
    <row r="7060" spans="1:12" x14ac:dyDescent="0.35">
      <c r="A7060" t="s">
        <v>8796</v>
      </c>
      <c r="B7060" t="s">
        <v>58</v>
      </c>
      <c r="C7060" t="s">
        <v>58</v>
      </c>
      <c r="D7060" t="s">
        <v>3851</v>
      </c>
      <c r="E7060">
        <v>4</v>
      </c>
      <c r="F7060" t="s">
        <v>3879</v>
      </c>
      <c r="G7060">
        <v>4</v>
      </c>
      <c r="H7060" t="s">
        <v>3874</v>
      </c>
      <c r="I7060">
        <v>16</v>
      </c>
      <c r="J7060" t="s">
        <v>36</v>
      </c>
      <c r="K7060" t="s">
        <v>3833</v>
      </c>
      <c r="L7060" t="s">
        <v>4244</v>
      </c>
    </row>
    <row r="7061" spans="1:12" x14ac:dyDescent="0.35">
      <c r="A7061" t="s">
        <v>8797</v>
      </c>
      <c r="B7061" t="s">
        <v>58</v>
      </c>
      <c r="C7061" t="s">
        <v>58</v>
      </c>
      <c r="D7061" t="s">
        <v>3851</v>
      </c>
      <c r="E7061">
        <v>4</v>
      </c>
      <c r="F7061" t="s">
        <v>3879</v>
      </c>
      <c r="G7061">
        <v>4</v>
      </c>
      <c r="H7061" t="s">
        <v>3874</v>
      </c>
      <c r="I7061">
        <v>16</v>
      </c>
      <c r="J7061" t="s">
        <v>16</v>
      </c>
      <c r="K7061" t="s">
        <v>3833</v>
      </c>
      <c r="L7061" t="s">
        <v>4003</v>
      </c>
    </row>
    <row r="7062" spans="1:12" x14ac:dyDescent="0.35">
      <c r="A7062" t="s">
        <v>2749</v>
      </c>
      <c r="B7062" t="s">
        <v>42</v>
      </c>
      <c r="C7062" t="s">
        <v>42</v>
      </c>
      <c r="D7062" t="s">
        <v>3858</v>
      </c>
      <c r="E7062">
        <v>1</v>
      </c>
      <c r="F7062" t="s">
        <v>3849</v>
      </c>
      <c r="G7062">
        <v>5</v>
      </c>
      <c r="H7062" t="s">
        <v>3849</v>
      </c>
      <c r="I7062">
        <v>5</v>
      </c>
      <c r="J7062" t="s">
        <v>16</v>
      </c>
      <c r="K7062" t="s">
        <v>17</v>
      </c>
      <c r="L7062" t="s">
        <v>3998</v>
      </c>
    </row>
    <row r="7063" spans="1:12" x14ac:dyDescent="0.35">
      <c r="A7063" t="s">
        <v>2750</v>
      </c>
      <c r="B7063" t="s">
        <v>84</v>
      </c>
      <c r="C7063" t="s">
        <v>84</v>
      </c>
      <c r="D7063" t="s">
        <v>3851</v>
      </c>
      <c r="E7063">
        <v>4</v>
      </c>
      <c r="F7063" t="s">
        <v>3839</v>
      </c>
      <c r="G7063">
        <v>1.5</v>
      </c>
      <c r="H7063" t="s">
        <v>3902</v>
      </c>
      <c r="I7063">
        <v>6</v>
      </c>
      <c r="J7063" t="s">
        <v>25</v>
      </c>
      <c r="K7063" t="s">
        <v>17</v>
      </c>
      <c r="L7063" t="s">
        <v>4563</v>
      </c>
    </row>
    <row r="7064" spans="1:12" x14ac:dyDescent="0.35">
      <c r="A7064" t="s">
        <v>8798</v>
      </c>
      <c r="B7064" t="s">
        <v>31</v>
      </c>
      <c r="C7064" t="s">
        <v>31</v>
      </c>
      <c r="D7064" t="s">
        <v>3827</v>
      </c>
      <c r="E7064">
        <v>3</v>
      </c>
      <c r="F7064" t="s">
        <v>3846</v>
      </c>
      <c r="G7064">
        <v>1</v>
      </c>
      <c r="H7064" t="s">
        <v>3828</v>
      </c>
      <c r="I7064">
        <v>3</v>
      </c>
      <c r="J7064" t="s">
        <v>16</v>
      </c>
      <c r="K7064" t="s">
        <v>3833</v>
      </c>
      <c r="L7064" t="s">
        <v>4401</v>
      </c>
    </row>
    <row r="7065" spans="1:12" x14ac:dyDescent="0.35">
      <c r="A7065" t="s">
        <v>2751</v>
      </c>
      <c r="B7065" t="s">
        <v>42</v>
      </c>
      <c r="C7065" t="s">
        <v>42</v>
      </c>
      <c r="D7065" t="s">
        <v>3851</v>
      </c>
      <c r="E7065">
        <v>4</v>
      </c>
      <c r="F7065" t="s">
        <v>3849</v>
      </c>
      <c r="G7065">
        <v>5</v>
      </c>
      <c r="H7065" t="s">
        <v>3880</v>
      </c>
      <c r="I7065">
        <v>20</v>
      </c>
      <c r="J7065" t="s">
        <v>36</v>
      </c>
      <c r="K7065" t="s">
        <v>26</v>
      </c>
      <c r="L7065" t="s">
        <v>3903</v>
      </c>
    </row>
    <row r="7066" spans="1:12" x14ac:dyDescent="0.35">
      <c r="A7066" t="s">
        <v>2752</v>
      </c>
      <c r="B7066" t="s">
        <v>31</v>
      </c>
      <c r="C7066" t="s">
        <v>31</v>
      </c>
      <c r="D7066" t="s">
        <v>3834</v>
      </c>
      <c r="E7066">
        <v>5</v>
      </c>
      <c r="F7066" t="s">
        <v>3846</v>
      </c>
      <c r="G7066">
        <v>1</v>
      </c>
      <c r="H7066" t="s">
        <v>3849</v>
      </c>
      <c r="I7066">
        <v>5</v>
      </c>
      <c r="J7066" t="s">
        <v>25</v>
      </c>
      <c r="K7066" t="s">
        <v>26</v>
      </c>
      <c r="L7066" t="s">
        <v>4162</v>
      </c>
    </row>
    <row r="7067" spans="1:12" x14ac:dyDescent="0.35">
      <c r="A7067" t="s">
        <v>8799</v>
      </c>
      <c r="B7067" t="s">
        <v>24</v>
      </c>
      <c r="C7067" t="s">
        <v>24</v>
      </c>
      <c r="D7067" t="s">
        <v>3834</v>
      </c>
      <c r="E7067">
        <v>5</v>
      </c>
      <c r="F7067" t="s">
        <v>3828</v>
      </c>
      <c r="G7067">
        <v>3</v>
      </c>
      <c r="H7067" t="s">
        <v>3835</v>
      </c>
      <c r="I7067">
        <v>15</v>
      </c>
      <c r="J7067" t="s">
        <v>36</v>
      </c>
      <c r="K7067" t="s">
        <v>3833</v>
      </c>
      <c r="L7067" t="s">
        <v>4444</v>
      </c>
    </row>
    <row r="7068" spans="1:12" x14ac:dyDescent="0.35">
      <c r="A7068" t="s">
        <v>2753</v>
      </c>
      <c r="B7068" t="s">
        <v>24</v>
      </c>
      <c r="C7068" t="s">
        <v>24</v>
      </c>
      <c r="D7068" t="s">
        <v>3827</v>
      </c>
      <c r="E7068">
        <v>3</v>
      </c>
      <c r="F7068" t="s">
        <v>3828</v>
      </c>
      <c r="G7068">
        <v>3</v>
      </c>
      <c r="H7068" t="s">
        <v>3829</v>
      </c>
      <c r="I7068">
        <v>9</v>
      </c>
      <c r="J7068" t="s">
        <v>25</v>
      </c>
      <c r="K7068" t="s">
        <v>26</v>
      </c>
      <c r="L7068" t="s">
        <v>3934</v>
      </c>
    </row>
    <row r="7069" spans="1:12" x14ac:dyDescent="0.35">
      <c r="A7069" t="s">
        <v>4713</v>
      </c>
      <c r="B7069" t="s">
        <v>3833</v>
      </c>
      <c r="C7069" t="s">
        <v>3826</v>
      </c>
      <c r="D7069" t="s">
        <v>3834</v>
      </c>
      <c r="E7069">
        <v>5</v>
      </c>
      <c r="F7069" t="s">
        <v>3828</v>
      </c>
      <c r="G7069">
        <v>3</v>
      </c>
      <c r="H7069" t="s">
        <v>3835</v>
      </c>
      <c r="I7069">
        <v>15</v>
      </c>
      <c r="J7069" t="s">
        <v>36</v>
      </c>
      <c r="K7069" t="s">
        <v>26</v>
      </c>
      <c r="L7069" t="s">
        <v>3830</v>
      </c>
    </row>
    <row r="7070" spans="1:12" x14ac:dyDescent="0.35">
      <c r="A7070" t="s">
        <v>8800</v>
      </c>
      <c r="B7070" t="s">
        <v>50</v>
      </c>
      <c r="C7070" t="s">
        <v>50</v>
      </c>
      <c r="D7070" t="s">
        <v>3838</v>
      </c>
      <c r="E7070">
        <v>2</v>
      </c>
      <c r="F7070" t="s">
        <v>3828</v>
      </c>
      <c r="G7070">
        <v>3</v>
      </c>
      <c r="H7070" t="s">
        <v>3902</v>
      </c>
      <c r="I7070">
        <v>6</v>
      </c>
      <c r="J7070" t="s">
        <v>36</v>
      </c>
      <c r="K7070" t="s">
        <v>3833</v>
      </c>
      <c r="L7070" t="s">
        <v>4795</v>
      </c>
    </row>
    <row r="7071" spans="1:12" x14ac:dyDescent="0.35">
      <c r="A7071" t="s">
        <v>8801</v>
      </c>
      <c r="B7071" t="s">
        <v>24</v>
      </c>
      <c r="C7071" t="s">
        <v>24</v>
      </c>
      <c r="D7071" t="s">
        <v>3858</v>
      </c>
      <c r="E7071">
        <v>1</v>
      </c>
      <c r="F7071" t="s">
        <v>3828</v>
      </c>
      <c r="G7071">
        <v>3</v>
      </c>
      <c r="H7071" t="s">
        <v>3828</v>
      </c>
      <c r="I7071">
        <v>3</v>
      </c>
      <c r="J7071" t="s">
        <v>3833</v>
      </c>
      <c r="K7071" t="s">
        <v>17</v>
      </c>
      <c r="L7071" t="s">
        <v>3881</v>
      </c>
    </row>
    <row r="7072" spans="1:12" x14ac:dyDescent="0.35">
      <c r="A7072" t="s">
        <v>2754</v>
      </c>
      <c r="B7072" t="s">
        <v>58</v>
      </c>
      <c r="C7072" t="s">
        <v>58</v>
      </c>
      <c r="D7072" t="s">
        <v>3851</v>
      </c>
      <c r="E7072">
        <v>4</v>
      </c>
      <c r="F7072" t="s">
        <v>3879</v>
      </c>
      <c r="G7072">
        <v>4</v>
      </c>
      <c r="H7072" t="s">
        <v>3874</v>
      </c>
      <c r="I7072">
        <v>16</v>
      </c>
      <c r="J7072" t="s">
        <v>36</v>
      </c>
      <c r="K7072" t="s">
        <v>26</v>
      </c>
      <c r="L7072" t="s">
        <v>4398</v>
      </c>
    </row>
    <row r="7073" spans="1:12" x14ac:dyDescent="0.35">
      <c r="A7073" t="s">
        <v>8802</v>
      </c>
      <c r="B7073" t="s">
        <v>15</v>
      </c>
      <c r="C7073" t="s">
        <v>15</v>
      </c>
      <c r="D7073" t="s">
        <v>3827</v>
      </c>
      <c r="E7073">
        <v>3</v>
      </c>
      <c r="F7073" t="s">
        <v>3842</v>
      </c>
      <c r="G7073">
        <v>2</v>
      </c>
      <c r="H7073" t="s">
        <v>3902</v>
      </c>
      <c r="I7073">
        <v>6</v>
      </c>
      <c r="J7073" t="s">
        <v>3833</v>
      </c>
      <c r="K7073" t="s">
        <v>26</v>
      </c>
      <c r="L7073" t="s">
        <v>3870</v>
      </c>
    </row>
    <row r="7074" spans="1:12" x14ac:dyDescent="0.35">
      <c r="A7074" t="s">
        <v>8803</v>
      </c>
      <c r="B7074" t="s">
        <v>31</v>
      </c>
      <c r="C7074" t="s">
        <v>31</v>
      </c>
      <c r="D7074" t="s">
        <v>3858</v>
      </c>
      <c r="E7074">
        <v>1</v>
      </c>
      <c r="F7074" t="s">
        <v>3830</v>
      </c>
      <c r="G7074">
        <v>1</v>
      </c>
      <c r="H7074" t="s">
        <v>3846</v>
      </c>
      <c r="I7074">
        <v>1</v>
      </c>
      <c r="J7074" t="s">
        <v>3833</v>
      </c>
      <c r="K7074" t="s">
        <v>17</v>
      </c>
      <c r="L7074" t="s">
        <v>4121</v>
      </c>
    </row>
    <row r="7075" spans="1:12" x14ac:dyDescent="0.35">
      <c r="A7075" t="s">
        <v>8804</v>
      </c>
      <c r="B7075" t="s">
        <v>15</v>
      </c>
      <c r="C7075" t="s">
        <v>15</v>
      </c>
      <c r="D7075" t="s">
        <v>3834</v>
      </c>
      <c r="E7075">
        <v>5</v>
      </c>
      <c r="F7075" t="s">
        <v>3842</v>
      </c>
      <c r="G7075">
        <v>2</v>
      </c>
      <c r="H7075" t="s">
        <v>3833</v>
      </c>
      <c r="I7075">
        <v>10</v>
      </c>
      <c r="J7075" t="s">
        <v>3833</v>
      </c>
      <c r="K7075" t="s">
        <v>3833</v>
      </c>
      <c r="L7075" t="s">
        <v>4468</v>
      </c>
    </row>
    <row r="7076" spans="1:12" x14ac:dyDescent="0.35">
      <c r="A7076" t="s">
        <v>8805</v>
      </c>
      <c r="B7076" t="s">
        <v>47</v>
      </c>
      <c r="C7076" t="s">
        <v>47</v>
      </c>
      <c r="D7076" t="s">
        <v>3838</v>
      </c>
      <c r="E7076">
        <v>2</v>
      </c>
      <c r="F7076" t="s">
        <v>3879</v>
      </c>
      <c r="G7076">
        <v>4</v>
      </c>
      <c r="H7076" t="s">
        <v>3883</v>
      </c>
      <c r="I7076">
        <v>8</v>
      </c>
      <c r="J7076" t="s">
        <v>25</v>
      </c>
      <c r="K7076" t="s">
        <v>3833</v>
      </c>
      <c r="L7076" t="s">
        <v>4539</v>
      </c>
    </row>
    <row r="7077" spans="1:12" x14ac:dyDescent="0.35">
      <c r="A7077" t="s">
        <v>4714</v>
      </c>
      <c r="B7077" t="s">
        <v>3833</v>
      </c>
      <c r="C7077" t="s">
        <v>42</v>
      </c>
      <c r="D7077" t="s">
        <v>3827</v>
      </c>
      <c r="E7077">
        <v>3</v>
      </c>
      <c r="F7077" t="s">
        <v>3849</v>
      </c>
      <c r="G7077">
        <v>5</v>
      </c>
      <c r="H7077" t="s">
        <v>3835</v>
      </c>
      <c r="I7077">
        <v>15</v>
      </c>
      <c r="J7077" t="s">
        <v>3833</v>
      </c>
      <c r="K7077" t="s">
        <v>26</v>
      </c>
      <c r="L7077" t="s">
        <v>4500</v>
      </c>
    </row>
    <row r="7078" spans="1:12" x14ac:dyDescent="0.35">
      <c r="A7078" t="s">
        <v>2755</v>
      </c>
      <c r="B7078" t="s">
        <v>31</v>
      </c>
      <c r="C7078" t="s">
        <v>31</v>
      </c>
      <c r="D7078" t="s">
        <v>3858</v>
      </c>
      <c r="E7078">
        <v>1</v>
      </c>
      <c r="F7078" t="s">
        <v>3846</v>
      </c>
      <c r="G7078">
        <v>1</v>
      </c>
      <c r="H7078" t="s">
        <v>3846</v>
      </c>
      <c r="I7078">
        <v>1</v>
      </c>
      <c r="J7078" t="s">
        <v>16</v>
      </c>
      <c r="K7078" t="s">
        <v>26</v>
      </c>
      <c r="L7078" t="s">
        <v>3969</v>
      </c>
    </row>
    <row r="7079" spans="1:12" x14ac:dyDescent="0.35">
      <c r="A7079" t="s">
        <v>8806</v>
      </c>
      <c r="B7079" t="s">
        <v>84</v>
      </c>
      <c r="C7079" t="s">
        <v>84</v>
      </c>
      <c r="D7079" t="s">
        <v>3851</v>
      </c>
      <c r="E7079">
        <v>4</v>
      </c>
      <c r="F7079" t="s">
        <v>3839</v>
      </c>
      <c r="G7079">
        <v>1.5</v>
      </c>
      <c r="H7079" t="s">
        <v>3830</v>
      </c>
      <c r="I7079">
        <v>6</v>
      </c>
      <c r="J7079" t="s">
        <v>3833</v>
      </c>
      <c r="K7079" t="s">
        <v>3833</v>
      </c>
      <c r="L7079" t="s">
        <v>4377</v>
      </c>
    </row>
    <row r="7080" spans="1:12" x14ac:dyDescent="0.35">
      <c r="A7080" t="s">
        <v>8807</v>
      </c>
      <c r="B7080" t="s">
        <v>15</v>
      </c>
      <c r="C7080" t="s">
        <v>15</v>
      </c>
      <c r="D7080" t="s">
        <v>3827</v>
      </c>
      <c r="E7080">
        <v>3</v>
      </c>
      <c r="F7080" t="s">
        <v>3842</v>
      </c>
      <c r="G7080">
        <v>2</v>
      </c>
      <c r="H7080" t="s">
        <v>3902</v>
      </c>
      <c r="I7080">
        <v>6</v>
      </c>
      <c r="J7080" t="s">
        <v>3830</v>
      </c>
      <c r="K7080" t="s">
        <v>17</v>
      </c>
      <c r="L7080" t="s">
        <v>4974</v>
      </c>
    </row>
    <row r="7081" spans="1:12" x14ac:dyDescent="0.35">
      <c r="A7081" t="s">
        <v>8808</v>
      </c>
      <c r="B7081" t="s">
        <v>42</v>
      </c>
      <c r="C7081" t="s">
        <v>42</v>
      </c>
      <c r="D7081" t="s">
        <v>3858</v>
      </c>
      <c r="E7081">
        <v>1</v>
      </c>
      <c r="F7081" t="s">
        <v>3849</v>
      </c>
      <c r="G7081">
        <v>5</v>
      </c>
      <c r="H7081" t="s">
        <v>3849</v>
      </c>
      <c r="I7081">
        <v>5</v>
      </c>
      <c r="J7081" t="s">
        <v>3833</v>
      </c>
      <c r="K7081" t="s">
        <v>26</v>
      </c>
      <c r="L7081" t="s">
        <v>4206</v>
      </c>
    </row>
    <row r="7082" spans="1:12" x14ac:dyDescent="0.35">
      <c r="A7082" t="s">
        <v>2756</v>
      </c>
      <c r="B7082" t="s">
        <v>84</v>
      </c>
      <c r="C7082" t="s">
        <v>84</v>
      </c>
      <c r="D7082" t="s">
        <v>3838</v>
      </c>
      <c r="E7082">
        <v>2</v>
      </c>
      <c r="F7082" t="s">
        <v>3833</v>
      </c>
      <c r="G7082">
        <v>1.5</v>
      </c>
      <c r="H7082" t="s">
        <v>3828</v>
      </c>
      <c r="I7082">
        <v>3</v>
      </c>
      <c r="J7082" t="s">
        <v>16</v>
      </c>
      <c r="K7082" t="s">
        <v>17</v>
      </c>
      <c r="L7082" t="s">
        <v>4471</v>
      </c>
    </row>
    <row r="7083" spans="1:12" x14ac:dyDescent="0.35">
      <c r="A7083" t="s">
        <v>8809</v>
      </c>
      <c r="B7083" t="s">
        <v>47</v>
      </c>
      <c r="C7083" t="s">
        <v>47</v>
      </c>
      <c r="D7083" t="s">
        <v>3834</v>
      </c>
      <c r="E7083">
        <v>5</v>
      </c>
      <c r="F7083" t="s">
        <v>3879</v>
      </c>
      <c r="G7083">
        <v>4</v>
      </c>
      <c r="H7083" t="s">
        <v>3880</v>
      </c>
      <c r="I7083">
        <v>20</v>
      </c>
      <c r="J7083" t="s">
        <v>25</v>
      </c>
      <c r="K7083" t="s">
        <v>3833</v>
      </c>
      <c r="L7083" t="s">
        <v>5078</v>
      </c>
    </row>
    <row r="7084" spans="1:12" x14ac:dyDescent="0.35">
      <c r="A7084" t="s">
        <v>2757</v>
      </c>
      <c r="B7084" t="s">
        <v>50</v>
      </c>
      <c r="C7084" t="s">
        <v>50</v>
      </c>
      <c r="D7084" t="s">
        <v>3827</v>
      </c>
      <c r="E7084">
        <v>3</v>
      </c>
      <c r="F7084" t="s">
        <v>3828</v>
      </c>
      <c r="G7084">
        <v>3</v>
      </c>
      <c r="H7084" t="s">
        <v>3829</v>
      </c>
      <c r="I7084">
        <v>9</v>
      </c>
      <c r="J7084" t="s">
        <v>25</v>
      </c>
      <c r="K7084" t="s">
        <v>17</v>
      </c>
      <c r="L7084" t="s">
        <v>4177</v>
      </c>
    </row>
    <row r="7085" spans="1:12" x14ac:dyDescent="0.35">
      <c r="A7085" t="s">
        <v>8810</v>
      </c>
      <c r="B7085" t="s">
        <v>50</v>
      </c>
      <c r="C7085" t="s">
        <v>50</v>
      </c>
      <c r="D7085" t="s">
        <v>3834</v>
      </c>
      <c r="E7085">
        <v>5</v>
      </c>
      <c r="F7085" t="s">
        <v>3828</v>
      </c>
      <c r="G7085">
        <v>3</v>
      </c>
      <c r="H7085" t="s">
        <v>3835</v>
      </c>
      <c r="I7085">
        <v>15</v>
      </c>
      <c r="J7085" t="s">
        <v>3830</v>
      </c>
      <c r="K7085" t="s">
        <v>26</v>
      </c>
      <c r="L7085" t="s">
        <v>4183</v>
      </c>
    </row>
    <row r="7086" spans="1:12" x14ac:dyDescent="0.35">
      <c r="A7086" t="s">
        <v>8811</v>
      </c>
      <c r="B7086" t="s">
        <v>15</v>
      </c>
      <c r="C7086" t="s">
        <v>15</v>
      </c>
      <c r="D7086" t="s">
        <v>3858</v>
      </c>
      <c r="E7086">
        <v>1</v>
      </c>
      <c r="F7086" t="s">
        <v>3842</v>
      </c>
      <c r="G7086">
        <v>2</v>
      </c>
      <c r="H7086" t="s">
        <v>3842</v>
      </c>
      <c r="I7086">
        <v>2</v>
      </c>
      <c r="J7086" t="s">
        <v>25</v>
      </c>
      <c r="K7086" t="s">
        <v>3833</v>
      </c>
      <c r="L7086" t="s">
        <v>3969</v>
      </c>
    </row>
    <row r="7087" spans="1:12" x14ac:dyDescent="0.35">
      <c r="A7087" t="s">
        <v>2758</v>
      </c>
      <c r="B7087" t="s">
        <v>24</v>
      </c>
      <c r="C7087" t="s">
        <v>24</v>
      </c>
      <c r="D7087" t="s">
        <v>3851</v>
      </c>
      <c r="E7087">
        <v>4</v>
      </c>
      <c r="F7087" t="s">
        <v>3828</v>
      </c>
      <c r="G7087">
        <v>3</v>
      </c>
      <c r="H7087" t="s">
        <v>3852</v>
      </c>
      <c r="I7087">
        <v>12</v>
      </c>
      <c r="J7087" t="s">
        <v>16</v>
      </c>
      <c r="K7087" t="s">
        <v>17</v>
      </c>
      <c r="L7087" t="s">
        <v>4758</v>
      </c>
    </row>
    <row r="7088" spans="1:12" x14ac:dyDescent="0.35">
      <c r="A7088" t="s">
        <v>8812</v>
      </c>
      <c r="B7088" t="s">
        <v>15</v>
      </c>
      <c r="C7088" t="s">
        <v>15</v>
      </c>
      <c r="D7088" t="s">
        <v>3830</v>
      </c>
      <c r="E7088">
        <v>3</v>
      </c>
      <c r="F7088" t="s">
        <v>3842</v>
      </c>
      <c r="G7088">
        <v>2</v>
      </c>
      <c r="H7088" t="s">
        <v>3902</v>
      </c>
      <c r="I7088">
        <v>6</v>
      </c>
      <c r="J7088" t="s">
        <v>3833</v>
      </c>
      <c r="K7088" t="s">
        <v>26</v>
      </c>
      <c r="L7088" t="s">
        <v>4227</v>
      </c>
    </row>
    <row r="7089" spans="1:12" x14ac:dyDescent="0.35">
      <c r="A7089" t="s">
        <v>2759</v>
      </c>
      <c r="B7089" t="s">
        <v>84</v>
      </c>
      <c r="C7089" t="s">
        <v>84</v>
      </c>
      <c r="D7089" t="s">
        <v>3834</v>
      </c>
      <c r="E7089">
        <v>5</v>
      </c>
      <c r="F7089" t="s">
        <v>3839</v>
      </c>
      <c r="G7089">
        <v>1.5</v>
      </c>
      <c r="H7089" t="s">
        <v>3899</v>
      </c>
      <c r="I7089">
        <v>7.5</v>
      </c>
      <c r="J7089" t="s">
        <v>16</v>
      </c>
      <c r="K7089" t="s">
        <v>26</v>
      </c>
      <c r="L7089" t="s">
        <v>4293</v>
      </c>
    </row>
    <row r="7090" spans="1:12" x14ac:dyDescent="0.35">
      <c r="A7090" t="s">
        <v>2760</v>
      </c>
      <c r="B7090" t="s">
        <v>15</v>
      </c>
      <c r="C7090" t="s">
        <v>15</v>
      </c>
      <c r="D7090" t="s">
        <v>3838</v>
      </c>
      <c r="E7090">
        <v>2</v>
      </c>
      <c r="F7090" t="s">
        <v>3842</v>
      </c>
      <c r="G7090">
        <v>2</v>
      </c>
      <c r="H7090" t="s">
        <v>3879</v>
      </c>
      <c r="I7090">
        <v>4</v>
      </c>
      <c r="J7090" t="s">
        <v>36</v>
      </c>
      <c r="K7090" t="s">
        <v>26</v>
      </c>
      <c r="L7090" t="s">
        <v>3844</v>
      </c>
    </row>
    <row r="7091" spans="1:12" x14ac:dyDescent="0.35">
      <c r="A7091" t="s">
        <v>8813</v>
      </c>
      <c r="B7091" t="s">
        <v>84</v>
      </c>
      <c r="C7091" t="s">
        <v>84</v>
      </c>
      <c r="D7091" t="s">
        <v>3838</v>
      </c>
      <c r="E7091">
        <v>2</v>
      </c>
      <c r="F7091" t="s">
        <v>3839</v>
      </c>
      <c r="G7091">
        <v>1.5</v>
      </c>
      <c r="H7091" t="s">
        <v>3828</v>
      </c>
      <c r="I7091">
        <v>3</v>
      </c>
      <c r="J7091" t="s">
        <v>3833</v>
      </c>
      <c r="K7091" t="s">
        <v>17</v>
      </c>
      <c r="L7091" t="s">
        <v>3924</v>
      </c>
    </row>
    <row r="7092" spans="1:12" x14ac:dyDescent="0.35">
      <c r="A7092" t="s">
        <v>8814</v>
      </c>
      <c r="B7092" t="s">
        <v>31</v>
      </c>
      <c r="C7092" t="s">
        <v>31</v>
      </c>
      <c r="D7092" t="s">
        <v>3838</v>
      </c>
      <c r="E7092">
        <v>2</v>
      </c>
      <c r="F7092" t="s">
        <v>3846</v>
      </c>
      <c r="G7092">
        <v>1</v>
      </c>
      <c r="H7092" t="s">
        <v>3842</v>
      </c>
      <c r="I7092">
        <v>2</v>
      </c>
      <c r="J7092" t="s">
        <v>3833</v>
      </c>
      <c r="K7092" t="s">
        <v>3825</v>
      </c>
      <c r="L7092" t="s">
        <v>4219</v>
      </c>
    </row>
    <row r="7093" spans="1:12" x14ac:dyDescent="0.35">
      <c r="A7093" t="s">
        <v>4715</v>
      </c>
      <c r="B7093" t="s">
        <v>3833</v>
      </c>
      <c r="C7093" t="s">
        <v>3826</v>
      </c>
      <c r="D7093" t="s">
        <v>3827</v>
      </c>
      <c r="E7093">
        <v>3</v>
      </c>
      <c r="F7093" t="s">
        <v>3828</v>
      </c>
      <c r="G7093">
        <v>3</v>
      </c>
      <c r="H7093" t="s">
        <v>3829</v>
      </c>
      <c r="I7093">
        <v>9</v>
      </c>
      <c r="J7093" t="s">
        <v>36</v>
      </c>
      <c r="K7093" t="s">
        <v>17</v>
      </c>
      <c r="L7093" t="s">
        <v>4087</v>
      </c>
    </row>
    <row r="7094" spans="1:12" x14ac:dyDescent="0.35">
      <c r="A7094" t="s">
        <v>2761</v>
      </c>
      <c r="B7094" t="s">
        <v>24</v>
      </c>
      <c r="C7094" t="s">
        <v>24</v>
      </c>
      <c r="D7094" t="s">
        <v>3834</v>
      </c>
      <c r="E7094">
        <v>5</v>
      </c>
      <c r="F7094" t="s">
        <v>3828</v>
      </c>
      <c r="G7094">
        <v>3</v>
      </c>
      <c r="H7094" t="s">
        <v>3835</v>
      </c>
      <c r="I7094">
        <v>15</v>
      </c>
      <c r="J7094" t="s">
        <v>36</v>
      </c>
      <c r="K7094" t="s">
        <v>17</v>
      </c>
      <c r="L7094" t="s">
        <v>5048</v>
      </c>
    </row>
    <row r="7095" spans="1:12" x14ac:dyDescent="0.35">
      <c r="A7095" t="s">
        <v>4716</v>
      </c>
      <c r="B7095" t="s">
        <v>3825</v>
      </c>
      <c r="C7095" t="s">
        <v>3826</v>
      </c>
      <c r="D7095" t="s">
        <v>3827</v>
      </c>
      <c r="E7095">
        <v>3</v>
      </c>
      <c r="F7095" t="s">
        <v>3828</v>
      </c>
      <c r="G7095">
        <v>3</v>
      </c>
      <c r="H7095" t="s">
        <v>3829</v>
      </c>
      <c r="I7095">
        <v>9</v>
      </c>
      <c r="J7095" t="s">
        <v>3833</v>
      </c>
      <c r="K7095" t="s">
        <v>17</v>
      </c>
      <c r="L7095" t="s">
        <v>3865</v>
      </c>
    </row>
    <row r="7096" spans="1:12" x14ac:dyDescent="0.35">
      <c r="A7096" t="s">
        <v>8815</v>
      </c>
      <c r="B7096" t="s">
        <v>42</v>
      </c>
      <c r="C7096" t="s">
        <v>42</v>
      </c>
      <c r="D7096" t="s">
        <v>3834</v>
      </c>
      <c r="E7096">
        <v>5</v>
      </c>
      <c r="F7096" t="s">
        <v>3849</v>
      </c>
      <c r="G7096">
        <v>5</v>
      </c>
      <c r="H7096" t="s">
        <v>3855</v>
      </c>
      <c r="I7096">
        <v>25</v>
      </c>
      <c r="J7096" t="s">
        <v>25</v>
      </c>
      <c r="K7096" t="s">
        <v>3833</v>
      </c>
      <c r="L7096" t="s">
        <v>4022</v>
      </c>
    </row>
    <row r="7097" spans="1:12" x14ac:dyDescent="0.35">
      <c r="A7097" t="s">
        <v>8816</v>
      </c>
      <c r="B7097" t="s">
        <v>58</v>
      </c>
      <c r="C7097" t="s">
        <v>58</v>
      </c>
      <c r="D7097" t="s">
        <v>3834</v>
      </c>
      <c r="E7097">
        <v>5</v>
      </c>
      <c r="F7097" t="s">
        <v>3879</v>
      </c>
      <c r="G7097">
        <v>4</v>
      </c>
      <c r="H7097" t="s">
        <v>3880</v>
      </c>
      <c r="I7097">
        <v>20</v>
      </c>
      <c r="J7097" t="s">
        <v>3833</v>
      </c>
      <c r="K7097" t="s">
        <v>3833</v>
      </c>
      <c r="L7097" t="s">
        <v>3987</v>
      </c>
    </row>
    <row r="7098" spans="1:12" x14ac:dyDescent="0.35">
      <c r="A7098" t="s">
        <v>2762</v>
      </c>
      <c r="B7098" t="s">
        <v>15</v>
      </c>
      <c r="C7098" t="s">
        <v>15</v>
      </c>
      <c r="D7098" t="s">
        <v>3834</v>
      </c>
      <c r="E7098">
        <v>5</v>
      </c>
      <c r="F7098" t="s">
        <v>3842</v>
      </c>
      <c r="G7098">
        <v>2</v>
      </c>
      <c r="H7098" t="s">
        <v>3843</v>
      </c>
      <c r="I7098">
        <v>10</v>
      </c>
      <c r="J7098" t="s">
        <v>36</v>
      </c>
      <c r="K7098" t="s">
        <v>17</v>
      </c>
      <c r="L7098" t="s">
        <v>4321</v>
      </c>
    </row>
    <row r="7099" spans="1:12" x14ac:dyDescent="0.35">
      <c r="A7099" t="s">
        <v>2763</v>
      </c>
      <c r="B7099" t="s">
        <v>84</v>
      </c>
      <c r="C7099" t="s">
        <v>84</v>
      </c>
      <c r="D7099" t="s">
        <v>3830</v>
      </c>
      <c r="E7099">
        <v>5</v>
      </c>
      <c r="F7099" t="s">
        <v>3839</v>
      </c>
      <c r="G7099">
        <v>1.5</v>
      </c>
      <c r="H7099" t="s">
        <v>3899</v>
      </c>
      <c r="I7099">
        <v>7.5</v>
      </c>
      <c r="J7099" t="s">
        <v>16</v>
      </c>
      <c r="K7099" t="s">
        <v>26</v>
      </c>
      <c r="L7099" t="s">
        <v>4289</v>
      </c>
    </row>
    <row r="7100" spans="1:12" x14ac:dyDescent="0.35">
      <c r="A7100" t="s">
        <v>8817</v>
      </c>
      <c r="B7100" t="s">
        <v>24</v>
      </c>
      <c r="C7100" t="s">
        <v>24</v>
      </c>
      <c r="D7100" t="s">
        <v>3838</v>
      </c>
      <c r="E7100">
        <v>2</v>
      </c>
      <c r="F7100" t="s">
        <v>3828</v>
      </c>
      <c r="G7100">
        <v>3</v>
      </c>
      <c r="H7100" t="s">
        <v>3902</v>
      </c>
      <c r="I7100">
        <v>6</v>
      </c>
      <c r="J7100" t="s">
        <v>3833</v>
      </c>
      <c r="K7100" t="s">
        <v>17</v>
      </c>
      <c r="L7100" t="s">
        <v>4592</v>
      </c>
    </row>
    <row r="7101" spans="1:12" x14ac:dyDescent="0.35">
      <c r="A7101" t="s">
        <v>8818</v>
      </c>
      <c r="B7101" t="s">
        <v>84</v>
      </c>
      <c r="C7101" t="s">
        <v>84</v>
      </c>
      <c r="D7101" t="s">
        <v>3838</v>
      </c>
      <c r="E7101">
        <v>2</v>
      </c>
      <c r="F7101" t="s">
        <v>3839</v>
      </c>
      <c r="G7101">
        <v>1.5</v>
      </c>
      <c r="H7101" t="s">
        <v>3828</v>
      </c>
      <c r="I7101">
        <v>3</v>
      </c>
      <c r="J7101" t="s">
        <v>25</v>
      </c>
      <c r="K7101" t="s">
        <v>17</v>
      </c>
      <c r="L7101" t="s">
        <v>3825</v>
      </c>
    </row>
    <row r="7102" spans="1:12" x14ac:dyDescent="0.35">
      <c r="A7102" t="s">
        <v>8819</v>
      </c>
      <c r="B7102" t="s">
        <v>42</v>
      </c>
      <c r="C7102" t="s">
        <v>42</v>
      </c>
      <c r="D7102" t="s">
        <v>3851</v>
      </c>
      <c r="E7102">
        <v>4</v>
      </c>
      <c r="F7102" t="s">
        <v>3849</v>
      </c>
      <c r="G7102">
        <v>5</v>
      </c>
      <c r="H7102" t="s">
        <v>3880</v>
      </c>
      <c r="I7102">
        <v>20</v>
      </c>
      <c r="J7102" t="s">
        <v>16</v>
      </c>
      <c r="K7102" t="s">
        <v>26</v>
      </c>
      <c r="L7102" t="s">
        <v>3833</v>
      </c>
    </row>
    <row r="7103" spans="1:12" x14ac:dyDescent="0.35">
      <c r="A7103" t="s">
        <v>8820</v>
      </c>
      <c r="B7103" t="s">
        <v>84</v>
      </c>
      <c r="C7103" t="s">
        <v>84</v>
      </c>
      <c r="D7103" t="s">
        <v>3838</v>
      </c>
      <c r="E7103">
        <v>2</v>
      </c>
      <c r="F7103" t="s">
        <v>3839</v>
      </c>
      <c r="G7103">
        <v>1.5</v>
      </c>
      <c r="H7103" t="s">
        <v>3828</v>
      </c>
      <c r="I7103">
        <v>3</v>
      </c>
      <c r="J7103" t="s">
        <v>16</v>
      </c>
      <c r="K7103" t="s">
        <v>3833</v>
      </c>
      <c r="L7103" t="s">
        <v>4338</v>
      </c>
    </row>
    <row r="7104" spans="1:12" x14ac:dyDescent="0.35">
      <c r="A7104" t="s">
        <v>8821</v>
      </c>
      <c r="B7104" t="s">
        <v>47</v>
      </c>
      <c r="C7104" t="s">
        <v>47</v>
      </c>
      <c r="D7104" t="s">
        <v>3858</v>
      </c>
      <c r="E7104">
        <v>1</v>
      </c>
      <c r="F7104" t="s">
        <v>3879</v>
      </c>
      <c r="G7104">
        <v>4</v>
      </c>
      <c r="H7104" t="s">
        <v>3879</v>
      </c>
      <c r="I7104">
        <v>4</v>
      </c>
      <c r="J7104" t="s">
        <v>3833</v>
      </c>
      <c r="K7104" t="s">
        <v>26</v>
      </c>
      <c r="L7104" t="s">
        <v>4227</v>
      </c>
    </row>
    <row r="7105" spans="1:12" x14ac:dyDescent="0.35">
      <c r="A7105" t="s">
        <v>8822</v>
      </c>
      <c r="B7105" t="s">
        <v>50</v>
      </c>
      <c r="C7105" t="s">
        <v>50</v>
      </c>
      <c r="D7105" t="s">
        <v>3834</v>
      </c>
      <c r="E7105">
        <v>5</v>
      </c>
      <c r="F7105" t="s">
        <v>3828</v>
      </c>
      <c r="G7105">
        <v>3</v>
      </c>
      <c r="H7105" t="s">
        <v>3835</v>
      </c>
      <c r="I7105">
        <v>15</v>
      </c>
      <c r="J7105" t="s">
        <v>36</v>
      </c>
      <c r="K7105" t="s">
        <v>3833</v>
      </c>
      <c r="L7105" t="s">
        <v>4338</v>
      </c>
    </row>
    <row r="7106" spans="1:12" x14ac:dyDescent="0.35">
      <c r="A7106" t="s">
        <v>2764</v>
      </c>
      <c r="B7106" t="s">
        <v>47</v>
      </c>
      <c r="C7106" t="s">
        <v>47</v>
      </c>
      <c r="D7106" t="s">
        <v>3825</v>
      </c>
      <c r="E7106">
        <v>2</v>
      </c>
      <c r="F7106" t="s">
        <v>3879</v>
      </c>
      <c r="G7106">
        <v>4</v>
      </c>
      <c r="H7106" t="s">
        <v>3883</v>
      </c>
      <c r="I7106">
        <v>8</v>
      </c>
      <c r="J7106" t="s">
        <v>36</v>
      </c>
      <c r="K7106" t="s">
        <v>17</v>
      </c>
      <c r="L7106" t="s">
        <v>4954</v>
      </c>
    </row>
    <row r="7107" spans="1:12" x14ac:dyDescent="0.35">
      <c r="A7107" t="s">
        <v>8823</v>
      </c>
      <c r="B7107" t="s">
        <v>84</v>
      </c>
      <c r="C7107" t="s">
        <v>84</v>
      </c>
      <c r="D7107" t="s">
        <v>3834</v>
      </c>
      <c r="E7107">
        <v>5</v>
      </c>
      <c r="F7107" t="s">
        <v>3839</v>
      </c>
      <c r="G7107">
        <v>1.5</v>
      </c>
      <c r="H7107" t="s">
        <v>3899</v>
      </c>
      <c r="I7107">
        <v>7.5</v>
      </c>
      <c r="J7107" t="s">
        <v>3833</v>
      </c>
      <c r="K7107" t="s">
        <v>26</v>
      </c>
      <c r="L7107" t="s">
        <v>5107</v>
      </c>
    </row>
    <row r="7108" spans="1:12" x14ac:dyDescent="0.35">
      <c r="A7108" t="s">
        <v>8824</v>
      </c>
      <c r="B7108" t="s">
        <v>47</v>
      </c>
      <c r="C7108" t="s">
        <v>47</v>
      </c>
      <c r="D7108" t="s">
        <v>3858</v>
      </c>
      <c r="E7108">
        <v>1</v>
      </c>
      <c r="F7108" t="s">
        <v>3879</v>
      </c>
      <c r="G7108">
        <v>4</v>
      </c>
      <c r="H7108" t="s">
        <v>3879</v>
      </c>
      <c r="I7108">
        <v>4</v>
      </c>
      <c r="J7108" t="s">
        <v>36</v>
      </c>
      <c r="K7108" t="s">
        <v>3833</v>
      </c>
      <c r="L7108" t="s">
        <v>4036</v>
      </c>
    </row>
    <row r="7109" spans="1:12" x14ac:dyDescent="0.35">
      <c r="A7109" t="s">
        <v>2765</v>
      </c>
      <c r="B7109" t="s">
        <v>24</v>
      </c>
      <c r="C7109" t="s">
        <v>24</v>
      </c>
      <c r="D7109" t="s">
        <v>3858</v>
      </c>
      <c r="E7109">
        <v>1</v>
      </c>
      <c r="F7109" t="s">
        <v>3828</v>
      </c>
      <c r="G7109">
        <v>3</v>
      </c>
      <c r="H7109" t="s">
        <v>3828</v>
      </c>
      <c r="I7109">
        <v>3</v>
      </c>
      <c r="J7109" t="s">
        <v>16</v>
      </c>
      <c r="K7109" t="s">
        <v>17</v>
      </c>
      <c r="L7109" t="s">
        <v>4792</v>
      </c>
    </row>
    <row r="7110" spans="1:12" x14ac:dyDescent="0.35">
      <c r="A7110" t="s">
        <v>8825</v>
      </c>
      <c r="B7110" t="s">
        <v>42</v>
      </c>
      <c r="C7110" t="s">
        <v>42</v>
      </c>
      <c r="D7110" t="s">
        <v>3858</v>
      </c>
      <c r="E7110">
        <v>1</v>
      </c>
      <c r="F7110" t="s">
        <v>3849</v>
      </c>
      <c r="G7110">
        <v>5</v>
      </c>
      <c r="H7110" t="s">
        <v>3849</v>
      </c>
      <c r="I7110">
        <v>5</v>
      </c>
      <c r="J7110" t="s">
        <v>3833</v>
      </c>
      <c r="K7110" t="s">
        <v>3833</v>
      </c>
      <c r="L7110" t="s">
        <v>4156</v>
      </c>
    </row>
    <row r="7111" spans="1:12" x14ac:dyDescent="0.35">
      <c r="A7111" t="s">
        <v>8826</v>
      </c>
      <c r="B7111" t="s">
        <v>50</v>
      </c>
      <c r="C7111" t="s">
        <v>50</v>
      </c>
      <c r="D7111" t="s">
        <v>3834</v>
      </c>
      <c r="E7111">
        <v>5</v>
      </c>
      <c r="F7111" t="s">
        <v>3828</v>
      </c>
      <c r="G7111">
        <v>3</v>
      </c>
      <c r="H7111" t="s">
        <v>3835</v>
      </c>
      <c r="I7111">
        <v>15</v>
      </c>
      <c r="J7111" t="s">
        <v>3833</v>
      </c>
      <c r="K7111" t="s">
        <v>26</v>
      </c>
      <c r="L7111" t="s">
        <v>3888</v>
      </c>
    </row>
    <row r="7112" spans="1:12" x14ac:dyDescent="0.35">
      <c r="A7112" t="s">
        <v>8827</v>
      </c>
      <c r="B7112" t="s">
        <v>24</v>
      </c>
      <c r="C7112" t="s">
        <v>24</v>
      </c>
      <c r="D7112" t="s">
        <v>3858</v>
      </c>
      <c r="E7112">
        <v>1</v>
      </c>
      <c r="F7112" t="s">
        <v>3828</v>
      </c>
      <c r="G7112">
        <v>3</v>
      </c>
      <c r="H7112" t="s">
        <v>3828</v>
      </c>
      <c r="I7112">
        <v>3</v>
      </c>
      <c r="J7112" t="s">
        <v>3833</v>
      </c>
      <c r="K7112" t="s">
        <v>17</v>
      </c>
      <c r="L7112" t="s">
        <v>4750</v>
      </c>
    </row>
    <row r="7113" spans="1:12" x14ac:dyDescent="0.35">
      <c r="A7113" t="s">
        <v>2766</v>
      </c>
      <c r="B7113" t="s">
        <v>31</v>
      </c>
      <c r="C7113" t="s">
        <v>31</v>
      </c>
      <c r="D7113" t="s">
        <v>3851</v>
      </c>
      <c r="E7113">
        <v>4</v>
      </c>
      <c r="F7113" t="s">
        <v>3846</v>
      </c>
      <c r="G7113">
        <v>1</v>
      </c>
      <c r="H7113" t="s">
        <v>3879</v>
      </c>
      <c r="I7113">
        <v>4</v>
      </c>
      <c r="J7113" t="s">
        <v>25</v>
      </c>
      <c r="K7113" t="s">
        <v>17</v>
      </c>
      <c r="L7113" t="s">
        <v>4070</v>
      </c>
    </row>
    <row r="7114" spans="1:12" x14ac:dyDescent="0.35">
      <c r="A7114" t="s">
        <v>8828</v>
      </c>
      <c r="B7114" t="s">
        <v>50</v>
      </c>
      <c r="C7114" t="s">
        <v>50</v>
      </c>
      <c r="D7114" t="s">
        <v>3858</v>
      </c>
      <c r="E7114">
        <v>1</v>
      </c>
      <c r="F7114" t="s">
        <v>3828</v>
      </c>
      <c r="G7114">
        <v>3</v>
      </c>
      <c r="H7114" t="s">
        <v>3828</v>
      </c>
      <c r="I7114">
        <v>3</v>
      </c>
      <c r="J7114" t="s">
        <v>3830</v>
      </c>
      <c r="K7114" t="s">
        <v>26</v>
      </c>
      <c r="L7114" t="s">
        <v>4418</v>
      </c>
    </row>
    <row r="7115" spans="1:12" x14ac:dyDescent="0.35">
      <c r="A7115" t="s">
        <v>8829</v>
      </c>
      <c r="B7115" t="s">
        <v>31</v>
      </c>
      <c r="C7115" t="s">
        <v>31</v>
      </c>
      <c r="D7115" t="s">
        <v>3834</v>
      </c>
      <c r="E7115">
        <v>5</v>
      </c>
      <c r="F7115" t="s">
        <v>3846</v>
      </c>
      <c r="G7115">
        <v>1</v>
      </c>
      <c r="H7115" t="s">
        <v>3849</v>
      </c>
      <c r="I7115">
        <v>5</v>
      </c>
      <c r="J7115" t="s">
        <v>25</v>
      </c>
      <c r="K7115" t="s">
        <v>3833</v>
      </c>
      <c r="L7115" t="s">
        <v>4696</v>
      </c>
    </row>
    <row r="7116" spans="1:12" x14ac:dyDescent="0.35">
      <c r="A7116" t="s">
        <v>2767</v>
      </c>
      <c r="B7116" t="s">
        <v>50</v>
      </c>
      <c r="C7116" t="s">
        <v>50</v>
      </c>
      <c r="D7116" t="s">
        <v>3827</v>
      </c>
      <c r="E7116">
        <v>3</v>
      </c>
      <c r="F7116" t="s">
        <v>3828</v>
      </c>
      <c r="G7116">
        <v>3</v>
      </c>
      <c r="H7116" t="s">
        <v>3829</v>
      </c>
      <c r="I7116">
        <v>9</v>
      </c>
      <c r="J7116" t="s">
        <v>36</v>
      </c>
      <c r="K7116" t="s">
        <v>17</v>
      </c>
      <c r="L7116" t="s">
        <v>4114</v>
      </c>
    </row>
    <row r="7117" spans="1:12" x14ac:dyDescent="0.35">
      <c r="A7117" t="s">
        <v>8830</v>
      </c>
      <c r="B7117" t="s">
        <v>15</v>
      </c>
      <c r="C7117" t="s">
        <v>15</v>
      </c>
      <c r="D7117" t="s">
        <v>3851</v>
      </c>
      <c r="E7117">
        <v>4</v>
      </c>
      <c r="F7117" t="s">
        <v>3830</v>
      </c>
      <c r="G7117">
        <v>2</v>
      </c>
      <c r="H7117" t="s">
        <v>3883</v>
      </c>
      <c r="I7117">
        <v>8</v>
      </c>
      <c r="J7117" t="s">
        <v>25</v>
      </c>
      <c r="K7117" t="s">
        <v>3833</v>
      </c>
      <c r="L7117" t="s">
        <v>4046</v>
      </c>
    </row>
    <row r="7118" spans="1:12" x14ac:dyDescent="0.35">
      <c r="A7118" t="s">
        <v>2768</v>
      </c>
      <c r="B7118" t="s">
        <v>15</v>
      </c>
      <c r="C7118" t="s">
        <v>15</v>
      </c>
      <c r="D7118" t="s">
        <v>3834</v>
      </c>
      <c r="E7118">
        <v>5</v>
      </c>
      <c r="F7118" t="s">
        <v>3842</v>
      </c>
      <c r="G7118">
        <v>2</v>
      </c>
      <c r="H7118" t="s">
        <v>3843</v>
      </c>
      <c r="I7118">
        <v>10</v>
      </c>
      <c r="J7118" t="s">
        <v>25</v>
      </c>
      <c r="K7118" t="s">
        <v>17</v>
      </c>
      <c r="L7118" t="s">
        <v>4433</v>
      </c>
    </row>
    <row r="7119" spans="1:12" x14ac:dyDescent="0.35">
      <c r="A7119" t="s">
        <v>8831</v>
      </c>
      <c r="B7119" t="s">
        <v>50</v>
      </c>
      <c r="C7119" t="s">
        <v>50</v>
      </c>
      <c r="D7119" t="s">
        <v>3858</v>
      </c>
      <c r="E7119">
        <v>1</v>
      </c>
      <c r="F7119" t="s">
        <v>3828</v>
      </c>
      <c r="G7119">
        <v>3</v>
      </c>
      <c r="H7119" t="s">
        <v>3828</v>
      </c>
      <c r="I7119">
        <v>3</v>
      </c>
      <c r="J7119" t="s">
        <v>25</v>
      </c>
      <c r="K7119" t="s">
        <v>3830</v>
      </c>
      <c r="L7119" t="s">
        <v>4576</v>
      </c>
    </row>
    <row r="7120" spans="1:12" x14ac:dyDescent="0.35">
      <c r="A7120" t="s">
        <v>8832</v>
      </c>
      <c r="B7120" t="s">
        <v>50</v>
      </c>
      <c r="C7120" t="s">
        <v>50</v>
      </c>
      <c r="D7120" t="s">
        <v>3838</v>
      </c>
      <c r="E7120">
        <v>2</v>
      </c>
      <c r="F7120" t="s">
        <v>3828</v>
      </c>
      <c r="G7120">
        <v>3</v>
      </c>
      <c r="H7120" t="s">
        <v>3902</v>
      </c>
      <c r="I7120">
        <v>6</v>
      </c>
      <c r="J7120" t="s">
        <v>3833</v>
      </c>
      <c r="K7120" t="s">
        <v>3833</v>
      </c>
      <c r="L7120" t="s">
        <v>3922</v>
      </c>
    </row>
    <row r="7121" spans="1:12" x14ac:dyDescent="0.35">
      <c r="A7121" t="s">
        <v>8833</v>
      </c>
      <c r="B7121" t="s">
        <v>31</v>
      </c>
      <c r="C7121" t="s">
        <v>31</v>
      </c>
      <c r="D7121" t="s">
        <v>3851</v>
      </c>
      <c r="E7121">
        <v>4</v>
      </c>
      <c r="F7121" t="s">
        <v>3846</v>
      </c>
      <c r="G7121">
        <v>1</v>
      </c>
      <c r="H7121" t="s">
        <v>3825</v>
      </c>
      <c r="I7121">
        <v>4</v>
      </c>
      <c r="J7121" t="s">
        <v>36</v>
      </c>
      <c r="K7121" t="s">
        <v>3833</v>
      </c>
      <c r="L7121" t="s">
        <v>3919</v>
      </c>
    </row>
    <row r="7122" spans="1:12" x14ac:dyDescent="0.35">
      <c r="A7122" t="s">
        <v>2769</v>
      </c>
      <c r="B7122" t="s">
        <v>42</v>
      </c>
      <c r="C7122" t="s">
        <v>42</v>
      </c>
      <c r="D7122" t="s">
        <v>3834</v>
      </c>
      <c r="E7122">
        <v>5</v>
      </c>
      <c r="F7122" t="s">
        <v>3849</v>
      </c>
      <c r="G7122">
        <v>5</v>
      </c>
      <c r="H7122" t="s">
        <v>3855</v>
      </c>
      <c r="I7122">
        <v>25</v>
      </c>
      <c r="J7122" t="s">
        <v>16</v>
      </c>
      <c r="K7122" t="s">
        <v>26</v>
      </c>
      <c r="L7122" t="s">
        <v>4553</v>
      </c>
    </row>
    <row r="7123" spans="1:12" x14ac:dyDescent="0.35">
      <c r="A7123" t="s">
        <v>8834</v>
      </c>
      <c r="B7123" t="s">
        <v>42</v>
      </c>
      <c r="C7123" t="s">
        <v>42</v>
      </c>
      <c r="D7123" t="s">
        <v>3858</v>
      </c>
      <c r="E7123">
        <v>1</v>
      </c>
      <c r="F7123" t="s">
        <v>3849</v>
      </c>
      <c r="G7123">
        <v>5</v>
      </c>
      <c r="H7123" t="s">
        <v>3849</v>
      </c>
      <c r="I7123">
        <v>5</v>
      </c>
      <c r="J7123" t="s">
        <v>25</v>
      </c>
      <c r="K7123" t="s">
        <v>3833</v>
      </c>
      <c r="L7123" t="s">
        <v>4897</v>
      </c>
    </row>
    <row r="7124" spans="1:12" x14ac:dyDescent="0.35">
      <c r="A7124" t="s">
        <v>8835</v>
      </c>
      <c r="B7124" t="s">
        <v>50</v>
      </c>
      <c r="C7124" t="s">
        <v>50</v>
      </c>
      <c r="D7124" t="s">
        <v>3851</v>
      </c>
      <c r="E7124">
        <v>4</v>
      </c>
      <c r="F7124" t="s">
        <v>3828</v>
      </c>
      <c r="G7124">
        <v>3</v>
      </c>
      <c r="H7124" t="s">
        <v>3852</v>
      </c>
      <c r="I7124">
        <v>12</v>
      </c>
      <c r="J7124" t="s">
        <v>16</v>
      </c>
      <c r="K7124" t="s">
        <v>3833</v>
      </c>
      <c r="L7124" t="s">
        <v>4143</v>
      </c>
    </row>
    <row r="7125" spans="1:12" x14ac:dyDescent="0.35">
      <c r="A7125" t="s">
        <v>8836</v>
      </c>
      <c r="B7125" t="s">
        <v>31</v>
      </c>
      <c r="C7125" t="s">
        <v>31</v>
      </c>
      <c r="D7125" t="s">
        <v>3851</v>
      </c>
      <c r="E7125">
        <v>4</v>
      </c>
      <c r="F7125" t="s">
        <v>3846</v>
      </c>
      <c r="G7125">
        <v>1</v>
      </c>
      <c r="H7125" t="s">
        <v>3879</v>
      </c>
      <c r="I7125">
        <v>4</v>
      </c>
      <c r="J7125" t="s">
        <v>25</v>
      </c>
      <c r="K7125" t="s">
        <v>3833</v>
      </c>
      <c r="L7125" t="s">
        <v>3833</v>
      </c>
    </row>
    <row r="7126" spans="1:12" x14ac:dyDescent="0.35">
      <c r="A7126" t="s">
        <v>8837</v>
      </c>
      <c r="B7126" t="s">
        <v>31</v>
      </c>
      <c r="C7126" t="s">
        <v>31</v>
      </c>
      <c r="D7126" t="s">
        <v>3851</v>
      </c>
      <c r="E7126">
        <v>4</v>
      </c>
      <c r="F7126" t="s">
        <v>3846</v>
      </c>
      <c r="G7126">
        <v>1</v>
      </c>
      <c r="H7126" t="s">
        <v>3879</v>
      </c>
      <c r="I7126">
        <v>4</v>
      </c>
      <c r="J7126" t="s">
        <v>16</v>
      </c>
      <c r="K7126" t="s">
        <v>3833</v>
      </c>
      <c r="L7126" t="s">
        <v>4696</v>
      </c>
    </row>
    <row r="7127" spans="1:12" x14ac:dyDescent="0.35">
      <c r="A7127" t="s">
        <v>8838</v>
      </c>
      <c r="B7127" t="s">
        <v>47</v>
      </c>
      <c r="C7127" t="s">
        <v>47</v>
      </c>
      <c r="D7127" t="s">
        <v>3858</v>
      </c>
      <c r="E7127">
        <v>1</v>
      </c>
      <c r="F7127" t="s">
        <v>3879</v>
      </c>
      <c r="G7127">
        <v>4</v>
      </c>
      <c r="H7127" t="s">
        <v>3879</v>
      </c>
      <c r="I7127">
        <v>4</v>
      </c>
      <c r="J7127" t="s">
        <v>3833</v>
      </c>
      <c r="K7127" t="s">
        <v>3833</v>
      </c>
      <c r="L7127" t="s">
        <v>4795</v>
      </c>
    </row>
    <row r="7128" spans="1:12" x14ac:dyDescent="0.35">
      <c r="A7128" t="s">
        <v>2770</v>
      </c>
      <c r="B7128" t="s">
        <v>42</v>
      </c>
      <c r="C7128" t="s">
        <v>42</v>
      </c>
      <c r="D7128" t="s">
        <v>3827</v>
      </c>
      <c r="E7128">
        <v>3</v>
      </c>
      <c r="F7128" t="s">
        <v>3849</v>
      </c>
      <c r="G7128">
        <v>5</v>
      </c>
      <c r="H7128" t="s">
        <v>3835</v>
      </c>
      <c r="I7128">
        <v>15</v>
      </c>
      <c r="J7128" t="s">
        <v>25</v>
      </c>
      <c r="K7128" t="s">
        <v>26</v>
      </c>
      <c r="L7128" t="s">
        <v>4194</v>
      </c>
    </row>
    <row r="7129" spans="1:12" x14ac:dyDescent="0.35">
      <c r="A7129" t="s">
        <v>2771</v>
      </c>
      <c r="B7129" t="s">
        <v>58</v>
      </c>
      <c r="C7129" t="s">
        <v>58</v>
      </c>
      <c r="D7129" t="s">
        <v>3838</v>
      </c>
      <c r="E7129">
        <v>2</v>
      </c>
      <c r="F7129" t="s">
        <v>3879</v>
      </c>
      <c r="G7129">
        <v>4</v>
      </c>
      <c r="H7129" t="s">
        <v>3883</v>
      </c>
      <c r="I7129">
        <v>8</v>
      </c>
      <c r="J7129" t="s">
        <v>36</v>
      </c>
      <c r="K7129" t="s">
        <v>17</v>
      </c>
      <c r="L7129" t="s">
        <v>4314</v>
      </c>
    </row>
    <row r="7130" spans="1:12" x14ac:dyDescent="0.35">
      <c r="A7130" t="s">
        <v>2772</v>
      </c>
      <c r="B7130" t="s">
        <v>24</v>
      </c>
      <c r="C7130" t="s">
        <v>24</v>
      </c>
      <c r="D7130" t="s">
        <v>3851</v>
      </c>
      <c r="E7130">
        <v>4</v>
      </c>
      <c r="F7130" t="s">
        <v>3828</v>
      </c>
      <c r="G7130">
        <v>3</v>
      </c>
      <c r="H7130" t="s">
        <v>3852</v>
      </c>
      <c r="I7130">
        <v>12</v>
      </c>
      <c r="J7130" t="s">
        <v>16</v>
      </c>
      <c r="K7130" t="s">
        <v>17</v>
      </c>
      <c r="L7130" t="s">
        <v>4208</v>
      </c>
    </row>
    <row r="7131" spans="1:12" x14ac:dyDescent="0.35">
      <c r="A7131" t="s">
        <v>8839</v>
      </c>
      <c r="B7131" t="s">
        <v>84</v>
      </c>
      <c r="C7131" t="s">
        <v>84</v>
      </c>
      <c r="D7131" t="s">
        <v>3858</v>
      </c>
      <c r="E7131">
        <v>1</v>
      </c>
      <c r="F7131" t="s">
        <v>3839</v>
      </c>
      <c r="G7131">
        <v>1.5</v>
      </c>
      <c r="H7131" t="s">
        <v>3839</v>
      </c>
      <c r="I7131">
        <v>1.5</v>
      </c>
      <c r="J7131" t="s">
        <v>36</v>
      </c>
      <c r="K7131" t="s">
        <v>3833</v>
      </c>
      <c r="L7131" t="s">
        <v>4056</v>
      </c>
    </row>
    <row r="7132" spans="1:12" x14ac:dyDescent="0.35">
      <c r="A7132" t="s">
        <v>8840</v>
      </c>
      <c r="B7132" t="s">
        <v>31</v>
      </c>
      <c r="C7132" t="s">
        <v>31</v>
      </c>
      <c r="D7132" t="s">
        <v>3827</v>
      </c>
      <c r="E7132">
        <v>3</v>
      </c>
      <c r="F7132" t="s">
        <v>3846</v>
      </c>
      <c r="G7132">
        <v>1</v>
      </c>
      <c r="H7132" t="s">
        <v>3828</v>
      </c>
      <c r="I7132">
        <v>3</v>
      </c>
      <c r="J7132" t="s">
        <v>25</v>
      </c>
      <c r="K7132" t="s">
        <v>3833</v>
      </c>
      <c r="L7132" t="s">
        <v>3975</v>
      </c>
    </row>
    <row r="7133" spans="1:12" x14ac:dyDescent="0.35">
      <c r="A7133" t="s">
        <v>2773</v>
      </c>
      <c r="B7133" t="s">
        <v>84</v>
      </c>
      <c r="C7133" t="s">
        <v>84</v>
      </c>
      <c r="D7133" t="s">
        <v>3838</v>
      </c>
      <c r="E7133">
        <v>2</v>
      </c>
      <c r="F7133" t="s">
        <v>3839</v>
      </c>
      <c r="G7133">
        <v>1.5</v>
      </c>
      <c r="H7133" t="s">
        <v>3833</v>
      </c>
      <c r="I7133">
        <v>3</v>
      </c>
      <c r="J7133" t="s">
        <v>36</v>
      </c>
      <c r="K7133" t="s">
        <v>26</v>
      </c>
      <c r="L7133" t="s">
        <v>5181</v>
      </c>
    </row>
    <row r="7134" spans="1:12" x14ac:dyDescent="0.35">
      <c r="A7134" t="s">
        <v>8841</v>
      </c>
      <c r="B7134" t="s">
        <v>50</v>
      </c>
      <c r="C7134" t="s">
        <v>50</v>
      </c>
      <c r="D7134" t="s">
        <v>3830</v>
      </c>
      <c r="E7134">
        <v>3</v>
      </c>
      <c r="F7134" t="s">
        <v>3828</v>
      </c>
      <c r="G7134">
        <v>3</v>
      </c>
      <c r="H7134" t="s">
        <v>3829</v>
      </c>
      <c r="I7134">
        <v>9</v>
      </c>
      <c r="J7134" t="s">
        <v>3833</v>
      </c>
      <c r="K7134" t="s">
        <v>17</v>
      </c>
      <c r="L7134" t="s">
        <v>4268</v>
      </c>
    </row>
    <row r="7135" spans="1:12" x14ac:dyDescent="0.35">
      <c r="A7135" t="s">
        <v>8842</v>
      </c>
      <c r="B7135" t="s">
        <v>24</v>
      </c>
      <c r="C7135" t="s">
        <v>24</v>
      </c>
      <c r="D7135" t="s">
        <v>3834</v>
      </c>
      <c r="E7135">
        <v>5</v>
      </c>
      <c r="F7135" t="s">
        <v>3828</v>
      </c>
      <c r="G7135">
        <v>3</v>
      </c>
      <c r="H7135" t="s">
        <v>3835</v>
      </c>
      <c r="I7135">
        <v>15</v>
      </c>
      <c r="J7135" t="s">
        <v>16</v>
      </c>
      <c r="K7135" t="s">
        <v>26</v>
      </c>
      <c r="L7135" t="s">
        <v>3825</v>
      </c>
    </row>
    <row r="7136" spans="1:12" x14ac:dyDescent="0.35">
      <c r="A7136" t="s">
        <v>8843</v>
      </c>
      <c r="B7136" t="s">
        <v>84</v>
      </c>
      <c r="C7136" t="s">
        <v>84</v>
      </c>
      <c r="D7136" t="s">
        <v>3851</v>
      </c>
      <c r="E7136">
        <v>4</v>
      </c>
      <c r="F7136" t="s">
        <v>3839</v>
      </c>
      <c r="G7136">
        <v>1.5</v>
      </c>
      <c r="H7136" t="s">
        <v>3902</v>
      </c>
      <c r="I7136">
        <v>6</v>
      </c>
      <c r="J7136" t="s">
        <v>3833</v>
      </c>
      <c r="K7136" t="s">
        <v>17</v>
      </c>
      <c r="L7136" t="s">
        <v>4897</v>
      </c>
    </row>
    <row r="7137" spans="1:12" x14ac:dyDescent="0.35">
      <c r="A7137" t="s">
        <v>4717</v>
      </c>
      <c r="B7137" t="s">
        <v>3833</v>
      </c>
      <c r="C7137" t="s">
        <v>3826</v>
      </c>
      <c r="D7137" t="s">
        <v>3851</v>
      </c>
      <c r="E7137">
        <v>4</v>
      </c>
      <c r="F7137" t="s">
        <v>3828</v>
      </c>
      <c r="G7137">
        <v>3</v>
      </c>
      <c r="H7137" t="s">
        <v>3852</v>
      </c>
      <c r="I7137">
        <v>12</v>
      </c>
      <c r="J7137" t="s">
        <v>3833</v>
      </c>
      <c r="K7137" t="s">
        <v>26</v>
      </c>
      <c r="L7137" t="s">
        <v>4089</v>
      </c>
    </row>
    <row r="7138" spans="1:12" x14ac:dyDescent="0.35">
      <c r="A7138" t="s">
        <v>4718</v>
      </c>
      <c r="B7138" t="s">
        <v>3833</v>
      </c>
      <c r="C7138" t="s">
        <v>42</v>
      </c>
      <c r="D7138" t="s">
        <v>3858</v>
      </c>
      <c r="E7138">
        <v>1</v>
      </c>
      <c r="F7138" t="s">
        <v>3849</v>
      </c>
      <c r="G7138">
        <v>5</v>
      </c>
      <c r="H7138" t="s">
        <v>3849</v>
      </c>
      <c r="I7138">
        <v>5</v>
      </c>
      <c r="J7138" t="s">
        <v>16</v>
      </c>
      <c r="K7138" t="s">
        <v>3833</v>
      </c>
      <c r="L7138" t="s">
        <v>4719</v>
      </c>
    </row>
    <row r="7139" spans="1:12" x14ac:dyDescent="0.35">
      <c r="A7139" t="s">
        <v>8844</v>
      </c>
      <c r="B7139" t="s">
        <v>24</v>
      </c>
      <c r="C7139" t="s">
        <v>24</v>
      </c>
      <c r="D7139" t="s">
        <v>3858</v>
      </c>
      <c r="E7139">
        <v>1</v>
      </c>
      <c r="F7139" t="s">
        <v>3828</v>
      </c>
      <c r="G7139">
        <v>3</v>
      </c>
      <c r="H7139" t="s">
        <v>3828</v>
      </c>
      <c r="I7139">
        <v>3</v>
      </c>
      <c r="J7139" t="s">
        <v>3833</v>
      </c>
      <c r="K7139" t="s">
        <v>3833</v>
      </c>
      <c r="L7139" t="s">
        <v>4925</v>
      </c>
    </row>
    <row r="7140" spans="1:12" x14ac:dyDescent="0.35">
      <c r="A7140" t="s">
        <v>8845</v>
      </c>
      <c r="B7140" t="s">
        <v>24</v>
      </c>
      <c r="C7140" t="s">
        <v>24</v>
      </c>
      <c r="D7140" t="s">
        <v>3858</v>
      </c>
      <c r="E7140">
        <v>1</v>
      </c>
      <c r="F7140" t="s">
        <v>3828</v>
      </c>
      <c r="G7140">
        <v>3</v>
      </c>
      <c r="H7140" t="s">
        <v>3828</v>
      </c>
      <c r="I7140">
        <v>3</v>
      </c>
      <c r="J7140" t="s">
        <v>3833</v>
      </c>
      <c r="K7140" t="s">
        <v>26</v>
      </c>
      <c r="L7140" t="s">
        <v>3847</v>
      </c>
    </row>
    <row r="7141" spans="1:12" x14ac:dyDescent="0.35">
      <c r="A7141" t="s">
        <v>2774</v>
      </c>
      <c r="B7141" t="s">
        <v>58</v>
      </c>
      <c r="C7141" t="s">
        <v>58</v>
      </c>
      <c r="D7141" t="s">
        <v>3827</v>
      </c>
      <c r="E7141">
        <v>3</v>
      </c>
      <c r="F7141" t="s">
        <v>3879</v>
      </c>
      <c r="G7141">
        <v>4</v>
      </c>
      <c r="H7141" t="s">
        <v>3825</v>
      </c>
      <c r="I7141">
        <v>12</v>
      </c>
      <c r="J7141" t="s">
        <v>36</v>
      </c>
      <c r="K7141" t="s">
        <v>26</v>
      </c>
      <c r="L7141" t="s">
        <v>4400</v>
      </c>
    </row>
    <row r="7142" spans="1:12" x14ac:dyDescent="0.35">
      <c r="A7142" t="s">
        <v>2775</v>
      </c>
      <c r="B7142" t="s">
        <v>84</v>
      </c>
      <c r="C7142" t="s">
        <v>84</v>
      </c>
      <c r="D7142" t="s">
        <v>3827</v>
      </c>
      <c r="E7142">
        <v>3</v>
      </c>
      <c r="F7142" t="s">
        <v>3839</v>
      </c>
      <c r="G7142">
        <v>1.5</v>
      </c>
      <c r="H7142" t="s">
        <v>4060</v>
      </c>
      <c r="I7142">
        <v>4.5</v>
      </c>
      <c r="J7142" t="s">
        <v>36</v>
      </c>
      <c r="K7142" t="s">
        <v>17</v>
      </c>
      <c r="L7142" t="s">
        <v>4148</v>
      </c>
    </row>
    <row r="7143" spans="1:12" x14ac:dyDescent="0.35">
      <c r="A7143" t="s">
        <v>2776</v>
      </c>
      <c r="B7143" t="s">
        <v>58</v>
      </c>
      <c r="C7143" t="s">
        <v>58</v>
      </c>
      <c r="D7143" t="s">
        <v>3858</v>
      </c>
      <c r="E7143">
        <v>1</v>
      </c>
      <c r="F7143" t="s">
        <v>3879</v>
      </c>
      <c r="G7143">
        <v>4</v>
      </c>
      <c r="H7143" t="s">
        <v>3879</v>
      </c>
      <c r="I7143">
        <v>4</v>
      </c>
      <c r="J7143" t="s">
        <v>16</v>
      </c>
      <c r="K7143" t="s">
        <v>17</v>
      </c>
      <c r="L7143" t="s">
        <v>4609</v>
      </c>
    </row>
    <row r="7144" spans="1:12" x14ac:dyDescent="0.35">
      <c r="A7144" t="s">
        <v>8846</v>
      </c>
      <c r="B7144" t="s">
        <v>42</v>
      </c>
      <c r="C7144" t="s">
        <v>42</v>
      </c>
      <c r="D7144" t="s">
        <v>3858</v>
      </c>
      <c r="E7144">
        <v>1</v>
      </c>
      <c r="F7144" t="s">
        <v>3849</v>
      </c>
      <c r="G7144">
        <v>5</v>
      </c>
      <c r="H7144" t="s">
        <v>3849</v>
      </c>
      <c r="I7144">
        <v>5</v>
      </c>
      <c r="J7144" t="s">
        <v>25</v>
      </c>
      <c r="K7144" t="s">
        <v>3833</v>
      </c>
      <c r="L7144" t="s">
        <v>3831</v>
      </c>
    </row>
    <row r="7145" spans="1:12" x14ac:dyDescent="0.35">
      <c r="A7145" t="s">
        <v>8847</v>
      </c>
      <c r="B7145" t="s">
        <v>42</v>
      </c>
      <c r="C7145" t="s">
        <v>42</v>
      </c>
      <c r="D7145" t="s">
        <v>3833</v>
      </c>
      <c r="E7145">
        <v>3</v>
      </c>
      <c r="F7145" t="s">
        <v>3849</v>
      </c>
      <c r="G7145">
        <v>5</v>
      </c>
      <c r="H7145" t="s">
        <v>3835</v>
      </c>
      <c r="I7145">
        <v>15</v>
      </c>
      <c r="J7145" t="s">
        <v>3833</v>
      </c>
      <c r="K7145" t="s">
        <v>17</v>
      </c>
      <c r="L7145" t="s">
        <v>4242</v>
      </c>
    </row>
    <row r="7146" spans="1:12" x14ac:dyDescent="0.35">
      <c r="A7146" t="s">
        <v>2777</v>
      </c>
      <c r="B7146" t="s">
        <v>24</v>
      </c>
      <c r="C7146" t="s">
        <v>24</v>
      </c>
      <c r="D7146" t="s">
        <v>3827</v>
      </c>
      <c r="E7146">
        <v>3</v>
      </c>
      <c r="F7146" t="s">
        <v>3828</v>
      </c>
      <c r="G7146">
        <v>3</v>
      </c>
      <c r="H7146" t="s">
        <v>3829</v>
      </c>
      <c r="I7146">
        <v>9</v>
      </c>
      <c r="J7146" t="s">
        <v>36</v>
      </c>
      <c r="K7146" t="s">
        <v>26</v>
      </c>
      <c r="L7146" t="s">
        <v>3998</v>
      </c>
    </row>
    <row r="7147" spans="1:12" x14ac:dyDescent="0.35">
      <c r="A7147" t="s">
        <v>2778</v>
      </c>
      <c r="B7147" t="s">
        <v>58</v>
      </c>
      <c r="C7147" t="s">
        <v>58</v>
      </c>
      <c r="D7147" t="s">
        <v>3834</v>
      </c>
      <c r="E7147">
        <v>5</v>
      </c>
      <c r="F7147" t="s">
        <v>3879</v>
      </c>
      <c r="G7147">
        <v>4</v>
      </c>
      <c r="H7147" t="s">
        <v>3880</v>
      </c>
      <c r="I7147">
        <v>20</v>
      </c>
      <c r="J7147" t="s">
        <v>16</v>
      </c>
      <c r="K7147" t="s">
        <v>17</v>
      </c>
      <c r="L7147" t="s">
        <v>4132</v>
      </c>
    </row>
    <row r="7148" spans="1:12" x14ac:dyDescent="0.35">
      <c r="A7148" t="s">
        <v>2779</v>
      </c>
      <c r="B7148" t="s">
        <v>50</v>
      </c>
      <c r="C7148" t="s">
        <v>50</v>
      </c>
      <c r="D7148" t="s">
        <v>3834</v>
      </c>
      <c r="E7148">
        <v>5</v>
      </c>
      <c r="F7148" t="s">
        <v>3828</v>
      </c>
      <c r="G7148">
        <v>3</v>
      </c>
      <c r="H7148" t="s">
        <v>3835</v>
      </c>
      <c r="I7148">
        <v>15</v>
      </c>
      <c r="J7148" t="s">
        <v>25</v>
      </c>
      <c r="K7148" t="s">
        <v>26</v>
      </c>
      <c r="L7148" t="s">
        <v>4795</v>
      </c>
    </row>
    <row r="7149" spans="1:12" x14ac:dyDescent="0.35">
      <c r="A7149" t="s">
        <v>8848</v>
      </c>
      <c r="B7149" t="s">
        <v>58</v>
      </c>
      <c r="C7149" t="s">
        <v>58</v>
      </c>
      <c r="D7149" t="s">
        <v>3834</v>
      </c>
      <c r="E7149">
        <v>5</v>
      </c>
      <c r="F7149" t="s">
        <v>3879</v>
      </c>
      <c r="G7149">
        <v>4</v>
      </c>
      <c r="H7149" t="s">
        <v>3833</v>
      </c>
      <c r="I7149">
        <v>20</v>
      </c>
      <c r="J7149" t="s">
        <v>25</v>
      </c>
      <c r="K7149" t="s">
        <v>3833</v>
      </c>
      <c r="L7149" t="s">
        <v>4338</v>
      </c>
    </row>
    <row r="7150" spans="1:12" x14ac:dyDescent="0.35">
      <c r="A7150" t="s">
        <v>2780</v>
      </c>
      <c r="B7150" t="s">
        <v>15</v>
      </c>
      <c r="C7150" t="s">
        <v>15</v>
      </c>
      <c r="D7150" t="s">
        <v>3851</v>
      </c>
      <c r="E7150">
        <v>4</v>
      </c>
      <c r="F7150" t="s">
        <v>3842</v>
      </c>
      <c r="G7150">
        <v>2</v>
      </c>
      <c r="H7150" t="s">
        <v>3883</v>
      </c>
      <c r="I7150">
        <v>8</v>
      </c>
      <c r="J7150" t="s">
        <v>25</v>
      </c>
      <c r="K7150" t="s">
        <v>17</v>
      </c>
      <c r="L7150" t="s">
        <v>3907</v>
      </c>
    </row>
    <row r="7151" spans="1:12" x14ac:dyDescent="0.35">
      <c r="A7151" t="s">
        <v>8849</v>
      </c>
      <c r="B7151" t="s">
        <v>42</v>
      </c>
      <c r="C7151" t="s">
        <v>42</v>
      </c>
      <c r="D7151" t="s">
        <v>3838</v>
      </c>
      <c r="E7151">
        <v>2</v>
      </c>
      <c r="F7151" t="s">
        <v>3849</v>
      </c>
      <c r="G7151">
        <v>5</v>
      </c>
      <c r="H7151" t="s">
        <v>3843</v>
      </c>
      <c r="I7151">
        <v>10</v>
      </c>
      <c r="J7151" t="s">
        <v>25</v>
      </c>
      <c r="K7151" t="s">
        <v>3833</v>
      </c>
      <c r="L7151" t="s">
        <v>3961</v>
      </c>
    </row>
    <row r="7152" spans="1:12" x14ac:dyDescent="0.35">
      <c r="A7152" t="s">
        <v>8850</v>
      </c>
      <c r="B7152" t="s">
        <v>58</v>
      </c>
      <c r="C7152" t="s">
        <v>58</v>
      </c>
      <c r="D7152" t="s">
        <v>3851</v>
      </c>
      <c r="E7152">
        <v>4</v>
      </c>
      <c r="F7152" t="s">
        <v>3879</v>
      </c>
      <c r="G7152">
        <v>4</v>
      </c>
      <c r="H7152" t="s">
        <v>3874</v>
      </c>
      <c r="I7152">
        <v>16</v>
      </c>
      <c r="J7152" t="s">
        <v>16</v>
      </c>
      <c r="K7152" t="s">
        <v>3833</v>
      </c>
      <c r="L7152" t="s">
        <v>4148</v>
      </c>
    </row>
    <row r="7153" spans="1:12" x14ac:dyDescent="0.35">
      <c r="A7153" t="s">
        <v>8851</v>
      </c>
      <c r="B7153" t="s">
        <v>15</v>
      </c>
      <c r="C7153" t="s">
        <v>15</v>
      </c>
      <c r="D7153" t="s">
        <v>3827</v>
      </c>
      <c r="E7153">
        <v>3</v>
      </c>
      <c r="F7153" t="s">
        <v>3842</v>
      </c>
      <c r="G7153">
        <v>2</v>
      </c>
      <c r="H7153" t="s">
        <v>3902</v>
      </c>
      <c r="I7153">
        <v>6</v>
      </c>
      <c r="J7153" t="s">
        <v>36</v>
      </c>
      <c r="K7153" t="s">
        <v>3833</v>
      </c>
      <c r="L7153" t="s">
        <v>4206</v>
      </c>
    </row>
    <row r="7154" spans="1:12" x14ac:dyDescent="0.35">
      <c r="A7154" t="s">
        <v>8852</v>
      </c>
      <c r="B7154" t="s">
        <v>15</v>
      </c>
      <c r="C7154" t="s">
        <v>15</v>
      </c>
      <c r="D7154" t="s">
        <v>3830</v>
      </c>
      <c r="E7154">
        <v>1</v>
      </c>
      <c r="F7154" t="s">
        <v>3842</v>
      </c>
      <c r="G7154">
        <v>2</v>
      </c>
      <c r="H7154" t="s">
        <v>3842</v>
      </c>
      <c r="I7154">
        <v>2</v>
      </c>
      <c r="J7154" t="s">
        <v>16</v>
      </c>
      <c r="K7154" t="s">
        <v>3833</v>
      </c>
      <c r="L7154" t="s">
        <v>4229</v>
      </c>
    </row>
    <row r="7155" spans="1:12" x14ac:dyDescent="0.35">
      <c r="A7155" t="s">
        <v>2781</v>
      </c>
      <c r="B7155" t="s">
        <v>31</v>
      </c>
      <c r="C7155" t="s">
        <v>31</v>
      </c>
      <c r="D7155" t="s">
        <v>3851</v>
      </c>
      <c r="E7155">
        <v>4</v>
      </c>
      <c r="F7155" t="s">
        <v>3846</v>
      </c>
      <c r="G7155">
        <v>1</v>
      </c>
      <c r="H7155" t="s">
        <v>3879</v>
      </c>
      <c r="I7155">
        <v>4</v>
      </c>
      <c r="J7155" t="s">
        <v>25</v>
      </c>
      <c r="K7155" t="s">
        <v>17</v>
      </c>
      <c r="L7155" t="s">
        <v>5181</v>
      </c>
    </row>
    <row r="7156" spans="1:12" x14ac:dyDescent="0.35">
      <c r="A7156" t="s">
        <v>2782</v>
      </c>
      <c r="B7156" t="s">
        <v>58</v>
      </c>
      <c r="C7156" t="s">
        <v>58</v>
      </c>
      <c r="D7156" t="s">
        <v>3851</v>
      </c>
      <c r="E7156">
        <v>4</v>
      </c>
      <c r="F7156" t="s">
        <v>3879</v>
      </c>
      <c r="G7156">
        <v>4</v>
      </c>
      <c r="H7156" t="s">
        <v>3874</v>
      </c>
      <c r="I7156">
        <v>16</v>
      </c>
      <c r="J7156" t="s">
        <v>36</v>
      </c>
      <c r="K7156" t="s">
        <v>26</v>
      </c>
      <c r="L7156" t="s">
        <v>4609</v>
      </c>
    </row>
    <row r="7157" spans="1:12" x14ac:dyDescent="0.35">
      <c r="A7157" t="s">
        <v>8853</v>
      </c>
      <c r="B7157" t="s">
        <v>47</v>
      </c>
      <c r="C7157" t="s">
        <v>47</v>
      </c>
      <c r="D7157" t="s">
        <v>3851</v>
      </c>
      <c r="E7157">
        <v>4</v>
      </c>
      <c r="F7157" t="s">
        <v>3879</v>
      </c>
      <c r="G7157">
        <v>4</v>
      </c>
      <c r="H7157" t="s">
        <v>3874</v>
      </c>
      <c r="I7157">
        <v>16</v>
      </c>
      <c r="J7157" t="s">
        <v>16</v>
      </c>
      <c r="K7157" t="s">
        <v>3833</v>
      </c>
      <c r="L7157" t="s">
        <v>4779</v>
      </c>
    </row>
    <row r="7158" spans="1:12" x14ac:dyDescent="0.35">
      <c r="A7158" t="s">
        <v>8854</v>
      </c>
      <c r="B7158" t="s">
        <v>47</v>
      </c>
      <c r="C7158" t="s">
        <v>47</v>
      </c>
      <c r="D7158" t="s">
        <v>3838</v>
      </c>
      <c r="E7158">
        <v>2</v>
      </c>
      <c r="F7158" t="s">
        <v>3879</v>
      </c>
      <c r="G7158">
        <v>4</v>
      </c>
      <c r="H7158" t="s">
        <v>3883</v>
      </c>
      <c r="I7158">
        <v>8</v>
      </c>
      <c r="J7158" t="s">
        <v>16</v>
      </c>
      <c r="K7158" t="s">
        <v>3825</v>
      </c>
      <c r="L7158" t="s">
        <v>4057</v>
      </c>
    </row>
    <row r="7159" spans="1:12" x14ac:dyDescent="0.35">
      <c r="A7159" t="s">
        <v>8855</v>
      </c>
      <c r="B7159" t="s">
        <v>84</v>
      </c>
      <c r="C7159" t="s">
        <v>84</v>
      </c>
      <c r="D7159" t="s">
        <v>3838</v>
      </c>
      <c r="E7159">
        <v>2</v>
      </c>
      <c r="F7159" t="s">
        <v>3839</v>
      </c>
      <c r="G7159">
        <v>1.5</v>
      </c>
      <c r="H7159" t="s">
        <v>3828</v>
      </c>
      <c r="I7159">
        <v>3</v>
      </c>
      <c r="J7159" t="s">
        <v>25</v>
      </c>
      <c r="K7159" t="s">
        <v>3830</v>
      </c>
      <c r="L7159" t="s">
        <v>4059</v>
      </c>
    </row>
    <row r="7160" spans="1:12" x14ac:dyDescent="0.35">
      <c r="A7160" t="s">
        <v>4720</v>
      </c>
      <c r="B7160" t="s">
        <v>3825</v>
      </c>
      <c r="C7160" t="s">
        <v>84</v>
      </c>
      <c r="D7160" t="s">
        <v>3838</v>
      </c>
      <c r="E7160">
        <v>2</v>
      </c>
      <c r="F7160" t="s">
        <v>3839</v>
      </c>
      <c r="G7160">
        <v>1.5</v>
      </c>
      <c r="H7160" t="s">
        <v>3828</v>
      </c>
      <c r="I7160">
        <v>3</v>
      </c>
      <c r="J7160" t="s">
        <v>3833</v>
      </c>
      <c r="K7160" t="s">
        <v>17</v>
      </c>
      <c r="L7160" t="s">
        <v>3940</v>
      </c>
    </row>
    <row r="7161" spans="1:12" x14ac:dyDescent="0.35">
      <c r="A7161" t="s">
        <v>4721</v>
      </c>
      <c r="B7161" t="s">
        <v>3830</v>
      </c>
      <c r="C7161" t="s">
        <v>42</v>
      </c>
      <c r="D7161" t="s">
        <v>3834</v>
      </c>
      <c r="E7161">
        <v>5</v>
      </c>
      <c r="F7161" t="s">
        <v>3849</v>
      </c>
      <c r="G7161">
        <v>5</v>
      </c>
      <c r="H7161" t="s">
        <v>3855</v>
      </c>
      <c r="I7161">
        <v>25</v>
      </c>
      <c r="J7161" t="s">
        <v>25</v>
      </c>
      <c r="K7161" t="s">
        <v>3833</v>
      </c>
      <c r="L7161" t="s">
        <v>3936</v>
      </c>
    </row>
    <row r="7162" spans="1:12" x14ac:dyDescent="0.35">
      <c r="A7162" t="s">
        <v>2783</v>
      </c>
      <c r="B7162" t="s">
        <v>50</v>
      </c>
      <c r="C7162" t="s">
        <v>50</v>
      </c>
      <c r="D7162" t="s">
        <v>3827</v>
      </c>
      <c r="E7162">
        <v>3</v>
      </c>
      <c r="F7162" t="s">
        <v>3828</v>
      </c>
      <c r="G7162">
        <v>3</v>
      </c>
      <c r="H7162" t="s">
        <v>3829</v>
      </c>
      <c r="I7162">
        <v>9</v>
      </c>
      <c r="J7162" t="s">
        <v>16</v>
      </c>
      <c r="K7162" t="s">
        <v>17</v>
      </c>
      <c r="L7162" t="s">
        <v>4257</v>
      </c>
    </row>
    <row r="7163" spans="1:12" x14ac:dyDescent="0.35">
      <c r="A7163" t="s">
        <v>2784</v>
      </c>
      <c r="B7163" t="s">
        <v>58</v>
      </c>
      <c r="C7163" t="s">
        <v>58</v>
      </c>
      <c r="D7163" t="s">
        <v>3838</v>
      </c>
      <c r="E7163">
        <v>2</v>
      </c>
      <c r="F7163" t="s">
        <v>3879</v>
      </c>
      <c r="G7163">
        <v>4</v>
      </c>
      <c r="H7163" t="s">
        <v>3883</v>
      </c>
      <c r="I7163">
        <v>8</v>
      </c>
      <c r="J7163" t="s">
        <v>36</v>
      </c>
      <c r="K7163" t="s">
        <v>17</v>
      </c>
      <c r="L7163" t="s">
        <v>4235</v>
      </c>
    </row>
    <row r="7164" spans="1:12" x14ac:dyDescent="0.35">
      <c r="A7164" t="s">
        <v>2785</v>
      </c>
      <c r="B7164" t="s">
        <v>31</v>
      </c>
      <c r="C7164" t="s">
        <v>31</v>
      </c>
      <c r="D7164" t="s">
        <v>3851</v>
      </c>
      <c r="E7164">
        <v>4</v>
      </c>
      <c r="F7164" t="s">
        <v>3846</v>
      </c>
      <c r="G7164">
        <v>1</v>
      </c>
      <c r="H7164" t="s">
        <v>3879</v>
      </c>
      <c r="I7164">
        <v>4</v>
      </c>
      <c r="J7164" t="s">
        <v>25</v>
      </c>
      <c r="K7164" t="s">
        <v>26</v>
      </c>
      <c r="L7164" t="s">
        <v>5168</v>
      </c>
    </row>
    <row r="7165" spans="1:12" x14ac:dyDescent="0.35">
      <c r="A7165" t="s">
        <v>8856</v>
      </c>
      <c r="B7165" t="s">
        <v>15</v>
      </c>
      <c r="C7165" t="s">
        <v>15</v>
      </c>
      <c r="D7165" t="s">
        <v>3827</v>
      </c>
      <c r="E7165">
        <v>3</v>
      </c>
      <c r="F7165" t="s">
        <v>3842</v>
      </c>
      <c r="G7165">
        <v>2</v>
      </c>
      <c r="H7165" t="s">
        <v>3902</v>
      </c>
      <c r="I7165">
        <v>6</v>
      </c>
      <c r="J7165" t="s">
        <v>36</v>
      </c>
      <c r="K7165" t="s">
        <v>3833</v>
      </c>
      <c r="L7165" t="s">
        <v>4032</v>
      </c>
    </row>
    <row r="7166" spans="1:12" x14ac:dyDescent="0.35">
      <c r="A7166" t="s">
        <v>2786</v>
      </c>
      <c r="B7166" t="s">
        <v>15</v>
      </c>
      <c r="C7166" t="s">
        <v>15</v>
      </c>
      <c r="D7166" t="s">
        <v>3838</v>
      </c>
      <c r="E7166">
        <v>2</v>
      </c>
      <c r="F7166" t="s">
        <v>3842</v>
      </c>
      <c r="G7166">
        <v>2</v>
      </c>
      <c r="H7166" t="s">
        <v>3879</v>
      </c>
      <c r="I7166">
        <v>4</v>
      </c>
      <c r="J7166" t="s">
        <v>36</v>
      </c>
      <c r="K7166" t="s">
        <v>26</v>
      </c>
      <c r="L7166" t="s">
        <v>4388</v>
      </c>
    </row>
    <row r="7167" spans="1:12" x14ac:dyDescent="0.35">
      <c r="A7167" t="s">
        <v>2787</v>
      </c>
      <c r="B7167" t="s">
        <v>24</v>
      </c>
      <c r="C7167" t="s">
        <v>24</v>
      </c>
      <c r="D7167" t="s">
        <v>3838</v>
      </c>
      <c r="E7167">
        <v>2</v>
      </c>
      <c r="F7167" t="s">
        <v>3828</v>
      </c>
      <c r="G7167">
        <v>3</v>
      </c>
      <c r="H7167" t="s">
        <v>3902</v>
      </c>
      <c r="I7167">
        <v>6</v>
      </c>
      <c r="J7167" t="s">
        <v>25</v>
      </c>
      <c r="K7167" t="s">
        <v>26</v>
      </c>
      <c r="L7167" t="s">
        <v>4316</v>
      </c>
    </row>
    <row r="7168" spans="1:12" x14ac:dyDescent="0.35">
      <c r="A7168" t="s">
        <v>2788</v>
      </c>
      <c r="B7168" t="s">
        <v>24</v>
      </c>
      <c r="C7168" t="s">
        <v>24</v>
      </c>
      <c r="D7168" t="s">
        <v>3858</v>
      </c>
      <c r="E7168">
        <v>1</v>
      </c>
      <c r="F7168" t="s">
        <v>3828</v>
      </c>
      <c r="G7168">
        <v>3</v>
      </c>
      <c r="H7168" t="s">
        <v>3828</v>
      </c>
      <c r="I7168">
        <v>3</v>
      </c>
      <c r="J7168" t="s">
        <v>36</v>
      </c>
      <c r="K7168" t="s">
        <v>17</v>
      </c>
      <c r="L7168" t="s">
        <v>4925</v>
      </c>
    </row>
    <row r="7169" spans="1:12" x14ac:dyDescent="0.35">
      <c r="A7169" t="s">
        <v>2789</v>
      </c>
      <c r="B7169" t="s">
        <v>84</v>
      </c>
      <c r="C7169" t="s">
        <v>84</v>
      </c>
      <c r="D7169" t="s">
        <v>3834</v>
      </c>
      <c r="E7169">
        <v>5</v>
      </c>
      <c r="F7169" t="s">
        <v>3833</v>
      </c>
      <c r="G7169">
        <v>1.5</v>
      </c>
      <c r="H7169" t="s">
        <v>3899</v>
      </c>
      <c r="I7169">
        <v>7.5</v>
      </c>
      <c r="J7169" t="s">
        <v>36</v>
      </c>
      <c r="K7169" t="s">
        <v>17</v>
      </c>
      <c r="L7169" t="s">
        <v>3893</v>
      </c>
    </row>
    <row r="7170" spans="1:12" x14ac:dyDescent="0.35">
      <c r="A7170" t="s">
        <v>4722</v>
      </c>
      <c r="B7170" t="s">
        <v>3825</v>
      </c>
      <c r="C7170" t="s">
        <v>42</v>
      </c>
      <c r="D7170" t="s">
        <v>3827</v>
      </c>
      <c r="E7170">
        <v>3</v>
      </c>
      <c r="F7170" t="s">
        <v>3849</v>
      </c>
      <c r="G7170">
        <v>5</v>
      </c>
      <c r="H7170" t="s">
        <v>3835</v>
      </c>
      <c r="I7170">
        <v>15</v>
      </c>
      <c r="J7170" t="s">
        <v>36</v>
      </c>
      <c r="K7170" t="s">
        <v>3830</v>
      </c>
      <c r="L7170" t="s">
        <v>4085</v>
      </c>
    </row>
    <row r="7171" spans="1:12" x14ac:dyDescent="0.35">
      <c r="A7171" t="s">
        <v>2790</v>
      </c>
      <c r="B7171" t="s">
        <v>50</v>
      </c>
      <c r="C7171" t="s">
        <v>50</v>
      </c>
      <c r="D7171" t="s">
        <v>3838</v>
      </c>
      <c r="E7171">
        <v>2</v>
      </c>
      <c r="F7171" t="s">
        <v>3828</v>
      </c>
      <c r="G7171">
        <v>3</v>
      </c>
      <c r="H7171" t="s">
        <v>3902</v>
      </c>
      <c r="I7171">
        <v>6</v>
      </c>
      <c r="J7171" t="s">
        <v>36</v>
      </c>
      <c r="K7171" t="s">
        <v>26</v>
      </c>
      <c r="L7171" t="s">
        <v>5181</v>
      </c>
    </row>
    <row r="7172" spans="1:12" x14ac:dyDescent="0.35">
      <c r="A7172" t="s">
        <v>2791</v>
      </c>
      <c r="B7172" t="s">
        <v>42</v>
      </c>
      <c r="C7172" t="s">
        <v>42</v>
      </c>
      <c r="D7172" t="s">
        <v>3834</v>
      </c>
      <c r="E7172">
        <v>5</v>
      </c>
      <c r="F7172" t="s">
        <v>3849</v>
      </c>
      <c r="G7172">
        <v>5</v>
      </c>
      <c r="H7172" t="s">
        <v>3855</v>
      </c>
      <c r="I7172">
        <v>25</v>
      </c>
      <c r="J7172" t="s">
        <v>25</v>
      </c>
      <c r="K7172" t="s">
        <v>17</v>
      </c>
      <c r="L7172" t="s">
        <v>4083</v>
      </c>
    </row>
    <row r="7173" spans="1:12" x14ac:dyDescent="0.35">
      <c r="A7173" t="s">
        <v>8857</v>
      </c>
      <c r="B7173" t="s">
        <v>42</v>
      </c>
      <c r="C7173" t="s">
        <v>42</v>
      </c>
      <c r="D7173" t="s">
        <v>3851</v>
      </c>
      <c r="E7173">
        <v>4</v>
      </c>
      <c r="F7173" t="s">
        <v>3849</v>
      </c>
      <c r="G7173">
        <v>5</v>
      </c>
      <c r="H7173" t="s">
        <v>3880</v>
      </c>
      <c r="I7173">
        <v>20</v>
      </c>
      <c r="J7173" t="s">
        <v>16</v>
      </c>
      <c r="K7173" t="s">
        <v>3833</v>
      </c>
      <c r="L7173" t="s">
        <v>4314</v>
      </c>
    </row>
    <row r="7174" spans="1:12" x14ac:dyDescent="0.35">
      <c r="A7174" t="s">
        <v>2792</v>
      </c>
      <c r="B7174" t="s">
        <v>50</v>
      </c>
      <c r="C7174" t="s">
        <v>50</v>
      </c>
      <c r="D7174" t="s">
        <v>3851</v>
      </c>
      <c r="E7174">
        <v>4</v>
      </c>
      <c r="F7174" t="s">
        <v>3828</v>
      </c>
      <c r="G7174">
        <v>3</v>
      </c>
      <c r="H7174" t="s">
        <v>3852</v>
      </c>
      <c r="I7174">
        <v>12</v>
      </c>
      <c r="J7174" t="s">
        <v>36</v>
      </c>
      <c r="K7174" t="s">
        <v>26</v>
      </c>
      <c r="L7174" t="s">
        <v>4208</v>
      </c>
    </row>
    <row r="7175" spans="1:12" x14ac:dyDescent="0.35">
      <c r="A7175" t="s">
        <v>8858</v>
      </c>
      <c r="B7175" t="s">
        <v>42</v>
      </c>
      <c r="C7175" t="s">
        <v>42</v>
      </c>
      <c r="D7175" t="s">
        <v>3858</v>
      </c>
      <c r="E7175">
        <v>1</v>
      </c>
      <c r="F7175" t="s">
        <v>3849</v>
      </c>
      <c r="G7175">
        <v>5</v>
      </c>
      <c r="H7175" t="s">
        <v>3849</v>
      </c>
      <c r="I7175">
        <v>5</v>
      </c>
      <c r="J7175" t="s">
        <v>25</v>
      </c>
      <c r="K7175" t="s">
        <v>26</v>
      </c>
      <c r="L7175" t="s">
        <v>3825</v>
      </c>
    </row>
    <row r="7176" spans="1:12" x14ac:dyDescent="0.35">
      <c r="A7176" t="s">
        <v>8859</v>
      </c>
      <c r="B7176" t="s">
        <v>84</v>
      </c>
      <c r="C7176" t="s">
        <v>84</v>
      </c>
      <c r="D7176" t="s">
        <v>3838</v>
      </c>
      <c r="E7176">
        <v>2</v>
      </c>
      <c r="F7176" t="s">
        <v>3839</v>
      </c>
      <c r="G7176">
        <v>1.5</v>
      </c>
      <c r="H7176" t="s">
        <v>3828</v>
      </c>
      <c r="I7176">
        <v>3</v>
      </c>
      <c r="J7176" t="s">
        <v>3833</v>
      </c>
      <c r="K7176" t="s">
        <v>3833</v>
      </c>
      <c r="L7176" t="s">
        <v>4497</v>
      </c>
    </row>
    <row r="7177" spans="1:12" x14ac:dyDescent="0.35">
      <c r="A7177" t="s">
        <v>8860</v>
      </c>
      <c r="B7177" t="s">
        <v>24</v>
      </c>
      <c r="C7177" t="s">
        <v>24</v>
      </c>
      <c r="D7177" t="s">
        <v>3851</v>
      </c>
      <c r="E7177">
        <v>4</v>
      </c>
      <c r="F7177" t="s">
        <v>3828</v>
      </c>
      <c r="G7177">
        <v>3</v>
      </c>
      <c r="H7177" t="s">
        <v>3852</v>
      </c>
      <c r="I7177">
        <v>12</v>
      </c>
      <c r="J7177" t="s">
        <v>25</v>
      </c>
      <c r="K7177" t="s">
        <v>3833</v>
      </c>
      <c r="L7177" t="s">
        <v>4398</v>
      </c>
    </row>
    <row r="7178" spans="1:12" x14ac:dyDescent="0.35">
      <c r="A7178" t="s">
        <v>8861</v>
      </c>
      <c r="B7178" t="s">
        <v>58</v>
      </c>
      <c r="C7178" t="s">
        <v>58</v>
      </c>
      <c r="D7178" t="s">
        <v>3834</v>
      </c>
      <c r="E7178">
        <v>5</v>
      </c>
      <c r="F7178" t="s">
        <v>3879</v>
      </c>
      <c r="G7178">
        <v>4</v>
      </c>
      <c r="H7178" t="s">
        <v>3880</v>
      </c>
      <c r="I7178">
        <v>20</v>
      </c>
      <c r="J7178" t="s">
        <v>3833</v>
      </c>
      <c r="K7178" t="s">
        <v>26</v>
      </c>
      <c r="L7178" t="s">
        <v>3900</v>
      </c>
    </row>
    <row r="7179" spans="1:12" x14ac:dyDescent="0.35">
      <c r="A7179" t="s">
        <v>2793</v>
      </c>
      <c r="B7179" t="s">
        <v>24</v>
      </c>
      <c r="C7179" t="s">
        <v>24</v>
      </c>
      <c r="D7179" t="s">
        <v>3858</v>
      </c>
      <c r="E7179">
        <v>1</v>
      </c>
      <c r="F7179" t="s">
        <v>3828</v>
      </c>
      <c r="G7179">
        <v>3</v>
      </c>
      <c r="H7179" t="s">
        <v>3828</v>
      </c>
      <c r="I7179">
        <v>3</v>
      </c>
      <c r="J7179" t="s">
        <v>16</v>
      </c>
      <c r="K7179" t="s">
        <v>26</v>
      </c>
      <c r="L7179" t="s">
        <v>3865</v>
      </c>
    </row>
    <row r="7180" spans="1:12" x14ac:dyDescent="0.35">
      <c r="A7180" t="s">
        <v>2794</v>
      </c>
      <c r="B7180" t="s">
        <v>84</v>
      </c>
      <c r="C7180" t="s">
        <v>84</v>
      </c>
      <c r="D7180" t="s">
        <v>3827</v>
      </c>
      <c r="E7180">
        <v>3</v>
      </c>
      <c r="F7180" t="s">
        <v>3839</v>
      </c>
      <c r="G7180">
        <v>1.5</v>
      </c>
      <c r="H7180" t="s">
        <v>4060</v>
      </c>
      <c r="I7180">
        <v>4.5</v>
      </c>
      <c r="J7180" t="s">
        <v>16</v>
      </c>
      <c r="K7180" t="s">
        <v>17</v>
      </c>
      <c r="L7180" t="s">
        <v>4416</v>
      </c>
    </row>
    <row r="7181" spans="1:12" x14ac:dyDescent="0.35">
      <c r="A7181" t="s">
        <v>2795</v>
      </c>
      <c r="B7181" t="s">
        <v>42</v>
      </c>
      <c r="C7181" t="s">
        <v>42</v>
      </c>
      <c r="D7181" t="s">
        <v>3851</v>
      </c>
      <c r="E7181">
        <v>4</v>
      </c>
      <c r="F7181" t="s">
        <v>3849</v>
      </c>
      <c r="G7181">
        <v>5</v>
      </c>
      <c r="H7181" t="s">
        <v>3880</v>
      </c>
      <c r="I7181">
        <v>20</v>
      </c>
      <c r="J7181" t="s">
        <v>36</v>
      </c>
      <c r="K7181" t="s">
        <v>26</v>
      </c>
      <c r="L7181" t="s">
        <v>3998</v>
      </c>
    </row>
    <row r="7182" spans="1:12" x14ac:dyDescent="0.35">
      <c r="A7182" t="s">
        <v>8862</v>
      </c>
      <c r="B7182" t="s">
        <v>58</v>
      </c>
      <c r="C7182" t="s">
        <v>58</v>
      </c>
      <c r="D7182" t="s">
        <v>3834</v>
      </c>
      <c r="E7182">
        <v>5</v>
      </c>
      <c r="F7182" t="s">
        <v>3879</v>
      </c>
      <c r="G7182">
        <v>4</v>
      </c>
      <c r="H7182" t="s">
        <v>3880</v>
      </c>
      <c r="I7182">
        <v>20</v>
      </c>
      <c r="J7182" t="s">
        <v>3833</v>
      </c>
      <c r="K7182" t="s">
        <v>3833</v>
      </c>
      <c r="L7182" t="s">
        <v>4102</v>
      </c>
    </row>
    <row r="7183" spans="1:12" x14ac:dyDescent="0.35">
      <c r="A7183" t="s">
        <v>8863</v>
      </c>
      <c r="B7183" t="s">
        <v>24</v>
      </c>
      <c r="C7183" t="s">
        <v>24</v>
      </c>
      <c r="D7183" t="s">
        <v>3834</v>
      </c>
      <c r="E7183">
        <v>5</v>
      </c>
      <c r="F7183" t="s">
        <v>3828</v>
      </c>
      <c r="G7183">
        <v>3</v>
      </c>
      <c r="H7183" t="s">
        <v>3835</v>
      </c>
      <c r="I7183">
        <v>15</v>
      </c>
      <c r="J7183" t="s">
        <v>25</v>
      </c>
      <c r="K7183" t="s">
        <v>3833</v>
      </c>
      <c r="L7183" t="s">
        <v>4745</v>
      </c>
    </row>
    <row r="7184" spans="1:12" x14ac:dyDescent="0.35">
      <c r="A7184" t="s">
        <v>8864</v>
      </c>
      <c r="B7184" t="s">
        <v>50</v>
      </c>
      <c r="C7184" t="s">
        <v>50</v>
      </c>
      <c r="D7184" t="s">
        <v>3827</v>
      </c>
      <c r="E7184">
        <v>3</v>
      </c>
      <c r="F7184" t="s">
        <v>3828</v>
      </c>
      <c r="G7184">
        <v>3</v>
      </c>
      <c r="H7184" t="s">
        <v>3829</v>
      </c>
      <c r="I7184">
        <v>9</v>
      </c>
      <c r="J7184" t="s">
        <v>36</v>
      </c>
      <c r="K7184" t="s">
        <v>3833</v>
      </c>
      <c r="L7184" t="s">
        <v>4070</v>
      </c>
    </row>
    <row r="7185" spans="1:12" x14ac:dyDescent="0.35">
      <c r="A7185" t="s">
        <v>2796</v>
      </c>
      <c r="B7185" t="s">
        <v>58</v>
      </c>
      <c r="C7185" t="s">
        <v>58</v>
      </c>
      <c r="D7185" t="s">
        <v>3851</v>
      </c>
      <c r="E7185">
        <v>4</v>
      </c>
      <c r="F7185" t="s">
        <v>3879</v>
      </c>
      <c r="G7185">
        <v>4</v>
      </c>
      <c r="H7185" t="s">
        <v>3830</v>
      </c>
      <c r="I7185">
        <v>16</v>
      </c>
      <c r="J7185" t="s">
        <v>25</v>
      </c>
      <c r="K7185" t="s">
        <v>17</v>
      </c>
      <c r="L7185" t="s">
        <v>4246</v>
      </c>
    </row>
    <row r="7186" spans="1:12" x14ac:dyDescent="0.35">
      <c r="A7186" t="s">
        <v>2797</v>
      </c>
      <c r="B7186" t="s">
        <v>47</v>
      </c>
      <c r="C7186" t="s">
        <v>47</v>
      </c>
      <c r="D7186" t="s">
        <v>3851</v>
      </c>
      <c r="E7186">
        <v>4</v>
      </c>
      <c r="F7186" t="s">
        <v>3879</v>
      </c>
      <c r="G7186">
        <v>4</v>
      </c>
      <c r="H7186" t="s">
        <v>3874</v>
      </c>
      <c r="I7186">
        <v>16</v>
      </c>
      <c r="J7186" t="s">
        <v>36</v>
      </c>
      <c r="K7186" t="s">
        <v>26</v>
      </c>
      <c r="L7186" t="s">
        <v>3867</v>
      </c>
    </row>
    <row r="7187" spans="1:12" x14ac:dyDescent="0.35">
      <c r="A7187" t="s">
        <v>8865</v>
      </c>
      <c r="B7187" t="s">
        <v>47</v>
      </c>
      <c r="C7187" t="s">
        <v>47</v>
      </c>
      <c r="D7187" t="s">
        <v>3851</v>
      </c>
      <c r="E7187">
        <v>4</v>
      </c>
      <c r="F7187" t="s">
        <v>3879</v>
      </c>
      <c r="G7187">
        <v>4</v>
      </c>
      <c r="H7187" t="s">
        <v>3874</v>
      </c>
      <c r="I7187">
        <v>16</v>
      </c>
      <c r="J7187" t="s">
        <v>3833</v>
      </c>
      <c r="K7187" t="s">
        <v>17</v>
      </c>
      <c r="L7187" t="s">
        <v>3907</v>
      </c>
    </row>
    <row r="7188" spans="1:12" x14ac:dyDescent="0.35">
      <c r="A7188" t="s">
        <v>8866</v>
      </c>
      <c r="B7188" t="s">
        <v>31</v>
      </c>
      <c r="C7188" t="s">
        <v>31</v>
      </c>
      <c r="D7188" t="s">
        <v>3851</v>
      </c>
      <c r="E7188">
        <v>4</v>
      </c>
      <c r="F7188" t="s">
        <v>3846</v>
      </c>
      <c r="G7188">
        <v>1</v>
      </c>
      <c r="H7188" t="s">
        <v>3879</v>
      </c>
      <c r="I7188">
        <v>4</v>
      </c>
      <c r="J7188" t="s">
        <v>3830</v>
      </c>
      <c r="K7188" t="s">
        <v>17</v>
      </c>
      <c r="L7188" t="s">
        <v>3914</v>
      </c>
    </row>
    <row r="7189" spans="1:12" x14ac:dyDescent="0.35">
      <c r="A7189" t="s">
        <v>4723</v>
      </c>
      <c r="B7189" t="s">
        <v>3830</v>
      </c>
      <c r="C7189" t="s">
        <v>3826</v>
      </c>
      <c r="D7189" t="s">
        <v>3827</v>
      </c>
      <c r="E7189">
        <v>3</v>
      </c>
      <c r="F7189" t="s">
        <v>3828</v>
      </c>
      <c r="G7189">
        <v>3</v>
      </c>
      <c r="H7189" t="s">
        <v>3829</v>
      </c>
      <c r="I7189">
        <v>9</v>
      </c>
      <c r="J7189" t="s">
        <v>3830</v>
      </c>
      <c r="K7189" t="s">
        <v>3830</v>
      </c>
      <c r="L7189" t="s">
        <v>4724</v>
      </c>
    </row>
    <row r="7190" spans="1:12" x14ac:dyDescent="0.35">
      <c r="A7190" t="s">
        <v>4725</v>
      </c>
      <c r="B7190" t="s">
        <v>3830</v>
      </c>
      <c r="C7190" t="s">
        <v>3826</v>
      </c>
      <c r="D7190" t="s">
        <v>3834</v>
      </c>
      <c r="E7190">
        <v>5</v>
      </c>
      <c r="F7190" t="s">
        <v>3879</v>
      </c>
      <c r="G7190">
        <v>4</v>
      </c>
      <c r="H7190" t="s">
        <v>3880</v>
      </c>
      <c r="I7190">
        <v>20</v>
      </c>
      <c r="J7190" t="s">
        <v>16</v>
      </c>
      <c r="K7190" t="s">
        <v>26</v>
      </c>
      <c r="L7190" t="s">
        <v>4125</v>
      </c>
    </row>
    <row r="7191" spans="1:12" x14ac:dyDescent="0.35">
      <c r="A7191" t="s">
        <v>2798</v>
      </c>
      <c r="B7191" t="s">
        <v>15</v>
      </c>
      <c r="C7191" t="s">
        <v>15</v>
      </c>
      <c r="D7191" t="s">
        <v>3851</v>
      </c>
      <c r="E7191">
        <v>4</v>
      </c>
      <c r="F7191" t="s">
        <v>3842</v>
      </c>
      <c r="G7191">
        <v>2</v>
      </c>
      <c r="H7191" t="s">
        <v>3883</v>
      </c>
      <c r="I7191">
        <v>8</v>
      </c>
      <c r="J7191" t="s">
        <v>36</v>
      </c>
      <c r="K7191" t="s">
        <v>26</v>
      </c>
      <c r="L7191" t="s">
        <v>4017</v>
      </c>
    </row>
    <row r="7192" spans="1:12" x14ac:dyDescent="0.35">
      <c r="A7192" t="s">
        <v>8867</v>
      </c>
      <c r="B7192" t="s">
        <v>24</v>
      </c>
      <c r="C7192" t="s">
        <v>24</v>
      </c>
      <c r="D7192" t="s">
        <v>3838</v>
      </c>
      <c r="E7192">
        <v>2</v>
      </c>
      <c r="F7192" t="s">
        <v>3828</v>
      </c>
      <c r="G7192">
        <v>3</v>
      </c>
      <c r="H7192" t="s">
        <v>3902</v>
      </c>
      <c r="I7192">
        <v>6</v>
      </c>
      <c r="J7192" t="s">
        <v>3833</v>
      </c>
      <c r="K7192" t="s">
        <v>3830</v>
      </c>
      <c r="L7192" t="s">
        <v>4411</v>
      </c>
    </row>
    <row r="7193" spans="1:12" x14ac:dyDescent="0.35">
      <c r="A7193" t="s">
        <v>2799</v>
      </c>
      <c r="B7193" t="s">
        <v>50</v>
      </c>
      <c r="C7193" t="s">
        <v>50</v>
      </c>
      <c r="D7193" t="s">
        <v>3838</v>
      </c>
      <c r="E7193">
        <v>2</v>
      </c>
      <c r="F7193" t="s">
        <v>3828</v>
      </c>
      <c r="G7193">
        <v>3</v>
      </c>
      <c r="H7193" t="s">
        <v>3902</v>
      </c>
      <c r="I7193">
        <v>6</v>
      </c>
      <c r="J7193" t="s">
        <v>36</v>
      </c>
      <c r="K7193" t="s">
        <v>17</v>
      </c>
      <c r="L7193" t="s">
        <v>4143</v>
      </c>
    </row>
    <row r="7194" spans="1:12" x14ac:dyDescent="0.35">
      <c r="A7194" t="s">
        <v>8868</v>
      </c>
      <c r="B7194" t="s">
        <v>50</v>
      </c>
      <c r="C7194" t="s">
        <v>50</v>
      </c>
      <c r="D7194" t="s">
        <v>3827</v>
      </c>
      <c r="E7194">
        <v>3</v>
      </c>
      <c r="F7194" t="s">
        <v>3828</v>
      </c>
      <c r="G7194">
        <v>3</v>
      </c>
      <c r="H7194" t="s">
        <v>3829</v>
      </c>
      <c r="I7194">
        <v>9</v>
      </c>
      <c r="J7194" t="s">
        <v>3833</v>
      </c>
      <c r="K7194" t="s">
        <v>3833</v>
      </c>
      <c r="L7194" t="s">
        <v>4038</v>
      </c>
    </row>
    <row r="7195" spans="1:12" x14ac:dyDescent="0.35">
      <c r="A7195" t="s">
        <v>8869</v>
      </c>
      <c r="B7195" t="s">
        <v>50</v>
      </c>
      <c r="C7195" t="s">
        <v>50</v>
      </c>
      <c r="D7195" t="s">
        <v>3827</v>
      </c>
      <c r="E7195">
        <v>3</v>
      </c>
      <c r="F7195" t="s">
        <v>3828</v>
      </c>
      <c r="G7195">
        <v>3</v>
      </c>
      <c r="H7195" t="s">
        <v>3829</v>
      </c>
      <c r="I7195">
        <v>9</v>
      </c>
      <c r="J7195" t="s">
        <v>3830</v>
      </c>
      <c r="K7195" t="s">
        <v>3833</v>
      </c>
      <c r="L7195" t="s">
        <v>4314</v>
      </c>
    </row>
    <row r="7196" spans="1:12" x14ac:dyDescent="0.35">
      <c r="A7196" t="s">
        <v>8870</v>
      </c>
      <c r="B7196" t="s">
        <v>24</v>
      </c>
      <c r="C7196" t="s">
        <v>24</v>
      </c>
      <c r="D7196" t="s">
        <v>3858</v>
      </c>
      <c r="E7196">
        <v>1</v>
      </c>
      <c r="F7196" t="s">
        <v>3828</v>
      </c>
      <c r="G7196">
        <v>3</v>
      </c>
      <c r="H7196" t="s">
        <v>3825</v>
      </c>
      <c r="I7196">
        <v>3</v>
      </c>
      <c r="J7196" t="s">
        <v>3833</v>
      </c>
      <c r="K7196" t="s">
        <v>26</v>
      </c>
      <c r="L7196" t="s">
        <v>3875</v>
      </c>
    </row>
    <row r="7197" spans="1:12" x14ac:dyDescent="0.35">
      <c r="A7197" t="s">
        <v>8871</v>
      </c>
      <c r="B7197" t="s">
        <v>58</v>
      </c>
      <c r="C7197" t="s">
        <v>58</v>
      </c>
      <c r="D7197" t="s">
        <v>3827</v>
      </c>
      <c r="E7197">
        <v>3</v>
      </c>
      <c r="F7197" t="s">
        <v>3879</v>
      </c>
      <c r="G7197">
        <v>4</v>
      </c>
      <c r="H7197" t="s">
        <v>3852</v>
      </c>
      <c r="I7197">
        <v>12</v>
      </c>
      <c r="J7197" t="s">
        <v>3833</v>
      </c>
      <c r="K7197" t="s">
        <v>3833</v>
      </c>
      <c r="L7197" t="s">
        <v>5154</v>
      </c>
    </row>
    <row r="7198" spans="1:12" x14ac:dyDescent="0.35">
      <c r="A7198" t="s">
        <v>8872</v>
      </c>
      <c r="B7198" t="s">
        <v>50</v>
      </c>
      <c r="C7198" t="s">
        <v>50</v>
      </c>
      <c r="D7198" t="s">
        <v>3827</v>
      </c>
      <c r="E7198">
        <v>3</v>
      </c>
      <c r="F7198" t="s">
        <v>3828</v>
      </c>
      <c r="G7198">
        <v>3</v>
      </c>
      <c r="H7198" t="s">
        <v>3829</v>
      </c>
      <c r="I7198">
        <v>9</v>
      </c>
      <c r="J7198" t="s">
        <v>3833</v>
      </c>
      <c r="K7198" t="s">
        <v>17</v>
      </c>
      <c r="L7198" t="s">
        <v>4954</v>
      </c>
    </row>
    <row r="7199" spans="1:12" x14ac:dyDescent="0.35">
      <c r="A7199" t="s">
        <v>8873</v>
      </c>
      <c r="B7199" t="s">
        <v>50</v>
      </c>
      <c r="C7199" t="s">
        <v>50</v>
      </c>
      <c r="D7199" t="s">
        <v>3834</v>
      </c>
      <c r="E7199">
        <v>5</v>
      </c>
      <c r="F7199" t="s">
        <v>3828</v>
      </c>
      <c r="G7199">
        <v>3</v>
      </c>
      <c r="H7199" t="s">
        <v>3825</v>
      </c>
      <c r="I7199">
        <v>15</v>
      </c>
      <c r="J7199" t="s">
        <v>36</v>
      </c>
      <c r="K7199" t="s">
        <v>3825</v>
      </c>
      <c r="L7199" t="s">
        <v>4666</v>
      </c>
    </row>
    <row r="7200" spans="1:12" x14ac:dyDescent="0.35">
      <c r="A7200" t="s">
        <v>2800</v>
      </c>
      <c r="B7200" t="s">
        <v>84</v>
      </c>
      <c r="C7200" t="s">
        <v>84</v>
      </c>
      <c r="D7200" t="s">
        <v>3851</v>
      </c>
      <c r="E7200">
        <v>4</v>
      </c>
      <c r="F7200" t="s">
        <v>3839</v>
      </c>
      <c r="G7200">
        <v>1.5</v>
      </c>
      <c r="H7200" t="s">
        <v>3902</v>
      </c>
      <c r="I7200">
        <v>6</v>
      </c>
      <c r="J7200" t="s">
        <v>16</v>
      </c>
      <c r="K7200" t="s">
        <v>26</v>
      </c>
      <c r="L7200" t="s">
        <v>4500</v>
      </c>
    </row>
    <row r="7201" spans="1:12" x14ac:dyDescent="0.35">
      <c r="A7201" t="s">
        <v>8874</v>
      </c>
      <c r="B7201" t="s">
        <v>31</v>
      </c>
      <c r="C7201" t="s">
        <v>31</v>
      </c>
      <c r="D7201" t="s">
        <v>3858</v>
      </c>
      <c r="E7201">
        <v>1</v>
      </c>
      <c r="F7201" t="s">
        <v>3825</v>
      </c>
      <c r="G7201">
        <v>1</v>
      </c>
      <c r="H7201" t="s">
        <v>3846</v>
      </c>
      <c r="I7201">
        <v>1</v>
      </c>
      <c r="J7201" t="s">
        <v>3833</v>
      </c>
      <c r="K7201" t="s">
        <v>17</v>
      </c>
      <c r="L7201" t="s">
        <v>4719</v>
      </c>
    </row>
    <row r="7202" spans="1:12" x14ac:dyDescent="0.35">
      <c r="A7202" t="s">
        <v>8875</v>
      </c>
      <c r="B7202" t="s">
        <v>31</v>
      </c>
      <c r="C7202" t="s">
        <v>31</v>
      </c>
      <c r="D7202" t="s">
        <v>3838</v>
      </c>
      <c r="E7202">
        <v>2</v>
      </c>
      <c r="F7202" t="s">
        <v>3846</v>
      </c>
      <c r="G7202">
        <v>1</v>
      </c>
      <c r="H7202" t="s">
        <v>3842</v>
      </c>
      <c r="I7202">
        <v>2</v>
      </c>
      <c r="J7202" t="s">
        <v>3833</v>
      </c>
      <c r="K7202" t="s">
        <v>26</v>
      </c>
      <c r="L7202" t="s">
        <v>5181</v>
      </c>
    </row>
    <row r="7203" spans="1:12" x14ac:dyDescent="0.35">
      <c r="A7203" t="s">
        <v>8876</v>
      </c>
      <c r="B7203" t="s">
        <v>50</v>
      </c>
      <c r="C7203" t="s">
        <v>50</v>
      </c>
      <c r="D7203" t="s">
        <v>3834</v>
      </c>
      <c r="E7203">
        <v>5</v>
      </c>
      <c r="F7203" t="s">
        <v>3828</v>
      </c>
      <c r="G7203">
        <v>3</v>
      </c>
      <c r="H7203" t="s">
        <v>3835</v>
      </c>
      <c r="I7203">
        <v>15</v>
      </c>
      <c r="J7203" t="s">
        <v>3833</v>
      </c>
      <c r="K7203" t="s">
        <v>26</v>
      </c>
      <c r="L7203" t="s">
        <v>3833</v>
      </c>
    </row>
    <row r="7204" spans="1:12" x14ac:dyDescent="0.35">
      <c r="A7204" t="s">
        <v>2801</v>
      </c>
      <c r="B7204" t="s">
        <v>42</v>
      </c>
      <c r="C7204" t="s">
        <v>42</v>
      </c>
      <c r="D7204" t="s">
        <v>3834</v>
      </c>
      <c r="E7204">
        <v>5</v>
      </c>
      <c r="F7204" t="s">
        <v>3849</v>
      </c>
      <c r="G7204">
        <v>5</v>
      </c>
      <c r="H7204" t="s">
        <v>3855</v>
      </c>
      <c r="I7204">
        <v>25</v>
      </c>
      <c r="J7204" t="s">
        <v>25</v>
      </c>
      <c r="K7204" t="s">
        <v>26</v>
      </c>
      <c r="L7204" t="s">
        <v>4471</v>
      </c>
    </row>
    <row r="7205" spans="1:12" x14ac:dyDescent="0.35">
      <c r="A7205" t="s">
        <v>8877</v>
      </c>
      <c r="B7205" t="s">
        <v>47</v>
      </c>
      <c r="C7205" t="s">
        <v>47</v>
      </c>
      <c r="D7205" t="s">
        <v>3838</v>
      </c>
      <c r="E7205">
        <v>2</v>
      </c>
      <c r="F7205" t="s">
        <v>3879</v>
      </c>
      <c r="G7205">
        <v>4</v>
      </c>
      <c r="H7205" t="s">
        <v>3883</v>
      </c>
      <c r="I7205">
        <v>8</v>
      </c>
      <c r="J7205" t="s">
        <v>3825</v>
      </c>
      <c r="K7205" t="s">
        <v>3833</v>
      </c>
      <c r="L7205" t="s">
        <v>4038</v>
      </c>
    </row>
    <row r="7206" spans="1:12" x14ac:dyDescent="0.35">
      <c r="A7206" t="s">
        <v>8878</v>
      </c>
      <c r="B7206" t="s">
        <v>84</v>
      </c>
      <c r="C7206" t="s">
        <v>84</v>
      </c>
      <c r="D7206" t="s">
        <v>3851</v>
      </c>
      <c r="E7206">
        <v>4</v>
      </c>
      <c r="F7206" t="s">
        <v>3839</v>
      </c>
      <c r="G7206">
        <v>1.5</v>
      </c>
      <c r="H7206" t="s">
        <v>3902</v>
      </c>
      <c r="I7206">
        <v>6</v>
      </c>
      <c r="J7206" t="s">
        <v>36</v>
      </c>
      <c r="K7206" t="s">
        <v>3833</v>
      </c>
      <c r="L7206" t="s">
        <v>3965</v>
      </c>
    </row>
    <row r="7207" spans="1:12" x14ac:dyDescent="0.35">
      <c r="A7207" t="s">
        <v>2802</v>
      </c>
      <c r="B7207" t="s">
        <v>47</v>
      </c>
      <c r="C7207" t="s">
        <v>47</v>
      </c>
      <c r="D7207" t="s">
        <v>3834</v>
      </c>
      <c r="E7207">
        <v>5</v>
      </c>
      <c r="F7207" t="s">
        <v>3879</v>
      </c>
      <c r="G7207">
        <v>4</v>
      </c>
      <c r="H7207" t="s">
        <v>3880</v>
      </c>
      <c r="I7207">
        <v>20</v>
      </c>
      <c r="J7207" t="s">
        <v>36</v>
      </c>
      <c r="K7207" t="s">
        <v>26</v>
      </c>
      <c r="L7207" t="s">
        <v>4388</v>
      </c>
    </row>
    <row r="7208" spans="1:12" x14ac:dyDescent="0.35">
      <c r="A7208" t="s">
        <v>8879</v>
      </c>
      <c r="B7208" t="s">
        <v>58</v>
      </c>
      <c r="C7208" t="s">
        <v>58</v>
      </c>
      <c r="D7208" t="s">
        <v>3838</v>
      </c>
      <c r="E7208">
        <v>2</v>
      </c>
      <c r="F7208" t="s">
        <v>3879</v>
      </c>
      <c r="G7208">
        <v>4</v>
      </c>
      <c r="H7208" t="s">
        <v>3883</v>
      </c>
      <c r="I7208">
        <v>8</v>
      </c>
      <c r="J7208" t="s">
        <v>3830</v>
      </c>
      <c r="K7208" t="s">
        <v>3833</v>
      </c>
      <c r="L7208" t="s">
        <v>4674</v>
      </c>
    </row>
    <row r="7209" spans="1:12" x14ac:dyDescent="0.35">
      <c r="A7209" t="s">
        <v>8880</v>
      </c>
      <c r="B7209" t="s">
        <v>42</v>
      </c>
      <c r="C7209" t="s">
        <v>42</v>
      </c>
      <c r="D7209" t="s">
        <v>3834</v>
      </c>
      <c r="E7209">
        <v>5</v>
      </c>
      <c r="F7209" t="s">
        <v>3849</v>
      </c>
      <c r="G7209">
        <v>5</v>
      </c>
      <c r="H7209" t="s">
        <v>3855</v>
      </c>
      <c r="I7209">
        <v>25</v>
      </c>
      <c r="J7209" t="s">
        <v>36</v>
      </c>
      <c r="K7209" t="s">
        <v>3833</v>
      </c>
      <c r="L7209" t="s">
        <v>4444</v>
      </c>
    </row>
    <row r="7210" spans="1:12" x14ac:dyDescent="0.35">
      <c r="A7210" t="s">
        <v>2803</v>
      </c>
      <c r="B7210" t="s">
        <v>50</v>
      </c>
      <c r="C7210" t="s">
        <v>50</v>
      </c>
      <c r="D7210" t="s">
        <v>3838</v>
      </c>
      <c r="E7210">
        <v>2</v>
      </c>
      <c r="F7210" t="s">
        <v>3828</v>
      </c>
      <c r="G7210">
        <v>3</v>
      </c>
      <c r="H7210" t="s">
        <v>3902</v>
      </c>
      <c r="I7210">
        <v>6</v>
      </c>
      <c r="J7210" t="s">
        <v>25</v>
      </c>
      <c r="K7210" t="s">
        <v>26</v>
      </c>
      <c r="L7210" t="s">
        <v>4057</v>
      </c>
    </row>
    <row r="7211" spans="1:12" x14ac:dyDescent="0.35">
      <c r="A7211" t="s">
        <v>2804</v>
      </c>
      <c r="B7211" t="s">
        <v>15</v>
      </c>
      <c r="C7211" t="s">
        <v>15</v>
      </c>
      <c r="D7211" t="s">
        <v>3851</v>
      </c>
      <c r="E7211">
        <v>4</v>
      </c>
      <c r="F7211" t="s">
        <v>3842</v>
      </c>
      <c r="G7211">
        <v>2</v>
      </c>
      <c r="H7211" t="s">
        <v>3825</v>
      </c>
      <c r="I7211">
        <v>8</v>
      </c>
      <c r="J7211" t="s">
        <v>36</v>
      </c>
      <c r="K7211" t="s">
        <v>26</v>
      </c>
      <c r="L7211" t="s">
        <v>3957</v>
      </c>
    </row>
    <row r="7212" spans="1:12" x14ac:dyDescent="0.35">
      <c r="A7212" t="s">
        <v>8881</v>
      </c>
      <c r="B7212" t="s">
        <v>58</v>
      </c>
      <c r="C7212" t="s">
        <v>58</v>
      </c>
      <c r="D7212" t="s">
        <v>3838</v>
      </c>
      <c r="E7212">
        <v>2</v>
      </c>
      <c r="F7212" t="s">
        <v>3879</v>
      </c>
      <c r="G7212">
        <v>4</v>
      </c>
      <c r="H7212" t="s">
        <v>3883</v>
      </c>
      <c r="I7212">
        <v>8</v>
      </c>
      <c r="J7212" t="s">
        <v>3833</v>
      </c>
      <c r="K7212" t="s">
        <v>26</v>
      </c>
      <c r="L7212" t="s">
        <v>3944</v>
      </c>
    </row>
    <row r="7213" spans="1:12" x14ac:dyDescent="0.35">
      <c r="A7213" t="s">
        <v>2805</v>
      </c>
      <c r="B7213" t="s">
        <v>50</v>
      </c>
      <c r="C7213" t="s">
        <v>50</v>
      </c>
      <c r="D7213" t="s">
        <v>3834</v>
      </c>
      <c r="E7213">
        <v>5</v>
      </c>
      <c r="F7213" t="s">
        <v>3828</v>
      </c>
      <c r="G7213">
        <v>3</v>
      </c>
      <c r="H7213" t="s">
        <v>3835</v>
      </c>
      <c r="I7213">
        <v>15</v>
      </c>
      <c r="J7213" t="s">
        <v>36</v>
      </c>
      <c r="K7213" t="s">
        <v>17</v>
      </c>
      <c r="L7213" t="s">
        <v>4305</v>
      </c>
    </row>
    <row r="7214" spans="1:12" x14ac:dyDescent="0.35">
      <c r="A7214" t="s">
        <v>2806</v>
      </c>
      <c r="B7214" t="s">
        <v>47</v>
      </c>
      <c r="C7214" t="s">
        <v>47</v>
      </c>
      <c r="D7214" t="s">
        <v>3827</v>
      </c>
      <c r="E7214">
        <v>3</v>
      </c>
      <c r="F7214" t="s">
        <v>3879</v>
      </c>
      <c r="G7214">
        <v>4</v>
      </c>
      <c r="H7214" t="s">
        <v>3852</v>
      </c>
      <c r="I7214">
        <v>12</v>
      </c>
      <c r="J7214" t="s">
        <v>16</v>
      </c>
      <c r="K7214" t="s">
        <v>26</v>
      </c>
      <c r="L7214" t="s">
        <v>4017</v>
      </c>
    </row>
    <row r="7215" spans="1:12" x14ac:dyDescent="0.35">
      <c r="A7215" t="s">
        <v>8882</v>
      </c>
      <c r="B7215" t="s">
        <v>50</v>
      </c>
      <c r="C7215" t="s">
        <v>50</v>
      </c>
      <c r="D7215" t="s">
        <v>3838</v>
      </c>
      <c r="E7215">
        <v>2</v>
      </c>
      <c r="F7215" t="s">
        <v>3828</v>
      </c>
      <c r="G7215">
        <v>3</v>
      </c>
      <c r="H7215" t="s">
        <v>3902</v>
      </c>
      <c r="I7215">
        <v>6</v>
      </c>
      <c r="J7215" t="s">
        <v>25</v>
      </c>
      <c r="K7215" t="s">
        <v>3833</v>
      </c>
      <c r="L7215" t="s">
        <v>4156</v>
      </c>
    </row>
    <row r="7216" spans="1:12" x14ac:dyDescent="0.35">
      <c r="A7216" t="s">
        <v>2807</v>
      </c>
      <c r="B7216" t="s">
        <v>31</v>
      </c>
      <c r="C7216" t="s">
        <v>31</v>
      </c>
      <c r="D7216" t="s">
        <v>3851</v>
      </c>
      <c r="E7216">
        <v>4</v>
      </c>
      <c r="F7216" t="s">
        <v>3846</v>
      </c>
      <c r="G7216">
        <v>1</v>
      </c>
      <c r="H7216" t="s">
        <v>3879</v>
      </c>
      <c r="I7216">
        <v>4</v>
      </c>
      <c r="J7216" t="s">
        <v>25</v>
      </c>
      <c r="K7216" t="s">
        <v>26</v>
      </c>
      <c r="L7216" t="s">
        <v>4139</v>
      </c>
    </row>
    <row r="7217" spans="1:12" x14ac:dyDescent="0.35">
      <c r="A7217" t="s">
        <v>2808</v>
      </c>
      <c r="B7217" t="s">
        <v>31</v>
      </c>
      <c r="C7217" t="s">
        <v>31</v>
      </c>
      <c r="D7217" t="s">
        <v>3827</v>
      </c>
      <c r="E7217">
        <v>3</v>
      </c>
      <c r="F7217" t="s">
        <v>3846</v>
      </c>
      <c r="G7217">
        <v>1</v>
      </c>
      <c r="H7217" t="s">
        <v>3828</v>
      </c>
      <c r="I7217">
        <v>3</v>
      </c>
      <c r="J7217" t="s">
        <v>36</v>
      </c>
      <c r="K7217" t="s">
        <v>26</v>
      </c>
      <c r="L7217" t="s">
        <v>5888</v>
      </c>
    </row>
    <row r="7218" spans="1:12" x14ac:dyDescent="0.35">
      <c r="A7218" t="s">
        <v>8883</v>
      </c>
      <c r="B7218" t="s">
        <v>50</v>
      </c>
      <c r="C7218" t="s">
        <v>50</v>
      </c>
      <c r="D7218" t="s">
        <v>3851</v>
      </c>
      <c r="E7218">
        <v>4</v>
      </c>
      <c r="F7218" t="s">
        <v>3828</v>
      </c>
      <c r="G7218">
        <v>3</v>
      </c>
      <c r="H7218" t="s">
        <v>3852</v>
      </c>
      <c r="I7218">
        <v>12</v>
      </c>
      <c r="J7218" t="s">
        <v>25</v>
      </c>
      <c r="K7218" t="s">
        <v>3833</v>
      </c>
      <c r="L7218" t="s">
        <v>3891</v>
      </c>
    </row>
    <row r="7219" spans="1:12" x14ac:dyDescent="0.35">
      <c r="A7219" t="s">
        <v>8884</v>
      </c>
      <c r="B7219" t="s">
        <v>47</v>
      </c>
      <c r="C7219" t="s">
        <v>47</v>
      </c>
      <c r="D7219" t="s">
        <v>3858</v>
      </c>
      <c r="E7219">
        <v>1</v>
      </c>
      <c r="F7219" t="s">
        <v>3879</v>
      </c>
      <c r="G7219">
        <v>4</v>
      </c>
      <c r="H7219" t="s">
        <v>3879</v>
      </c>
      <c r="I7219">
        <v>4</v>
      </c>
      <c r="J7219" t="s">
        <v>25</v>
      </c>
      <c r="K7219" t="s">
        <v>3833</v>
      </c>
      <c r="L7219" t="s">
        <v>3961</v>
      </c>
    </row>
    <row r="7220" spans="1:12" x14ac:dyDescent="0.35">
      <c r="A7220" t="s">
        <v>2809</v>
      </c>
      <c r="B7220" t="s">
        <v>50</v>
      </c>
      <c r="C7220" t="s">
        <v>50</v>
      </c>
      <c r="D7220" t="s">
        <v>3858</v>
      </c>
      <c r="E7220">
        <v>1</v>
      </c>
      <c r="F7220" t="s">
        <v>3828</v>
      </c>
      <c r="G7220">
        <v>3</v>
      </c>
      <c r="H7220" t="s">
        <v>3828</v>
      </c>
      <c r="I7220">
        <v>3</v>
      </c>
      <c r="J7220" t="s">
        <v>36</v>
      </c>
      <c r="K7220" t="s">
        <v>26</v>
      </c>
      <c r="L7220" t="s">
        <v>4132</v>
      </c>
    </row>
    <row r="7221" spans="1:12" x14ac:dyDescent="0.35">
      <c r="A7221" t="s">
        <v>2810</v>
      </c>
      <c r="B7221" t="s">
        <v>47</v>
      </c>
      <c r="C7221" t="s">
        <v>47</v>
      </c>
      <c r="D7221" t="s">
        <v>3833</v>
      </c>
      <c r="E7221">
        <v>3</v>
      </c>
      <c r="F7221" t="s">
        <v>3879</v>
      </c>
      <c r="G7221">
        <v>4</v>
      </c>
      <c r="H7221" t="s">
        <v>3852</v>
      </c>
      <c r="I7221">
        <v>12</v>
      </c>
      <c r="J7221" t="s">
        <v>25</v>
      </c>
      <c r="K7221" t="s">
        <v>17</v>
      </c>
      <c r="L7221" t="s">
        <v>4576</v>
      </c>
    </row>
    <row r="7222" spans="1:12" x14ac:dyDescent="0.35">
      <c r="A7222" t="s">
        <v>2811</v>
      </c>
      <c r="B7222" t="s">
        <v>15</v>
      </c>
      <c r="C7222" t="s">
        <v>15</v>
      </c>
      <c r="D7222" t="s">
        <v>3838</v>
      </c>
      <c r="E7222">
        <v>2</v>
      </c>
      <c r="F7222" t="s">
        <v>3842</v>
      </c>
      <c r="G7222">
        <v>2</v>
      </c>
      <c r="H7222" t="s">
        <v>3879</v>
      </c>
      <c r="I7222">
        <v>4</v>
      </c>
      <c r="J7222" t="s">
        <v>36</v>
      </c>
      <c r="K7222" t="s">
        <v>17</v>
      </c>
      <c r="L7222" t="s">
        <v>4293</v>
      </c>
    </row>
    <row r="7223" spans="1:12" x14ac:dyDescent="0.35">
      <c r="A7223" t="s">
        <v>2812</v>
      </c>
      <c r="B7223" t="s">
        <v>15</v>
      </c>
      <c r="C7223" t="s">
        <v>15</v>
      </c>
      <c r="D7223" t="s">
        <v>3851</v>
      </c>
      <c r="E7223">
        <v>4</v>
      </c>
      <c r="F7223" t="s">
        <v>3842</v>
      </c>
      <c r="G7223">
        <v>2</v>
      </c>
      <c r="H7223" t="s">
        <v>3883</v>
      </c>
      <c r="I7223">
        <v>8</v>
      </c>
      <c r="J7223" t="s">
        <v>16</v>
      </c>
      <c r="K7223" t="s">
        <v>17</v>
      </c>
      <c r="L7223" t="s">
        <v>4013</v>
      </c>
    </row>
    <row r="7224" spans="1:12" x14ac:dyDescent="0.35">
      <c r="A7224" t="s">
        <v>2813</v>
      </c>
      <c r="B7224" t="s">
        <v>50</v>
      </c>
      <c r="C7224" t="s">
        <v>50</v>
      </c>
      <c r="D7224" t="s">
        <v>3851</v>
      </c>
      <c r="E7224">
        <v>4</v>
      </c>
      <c r="F7224" t="s">
        <v>3828</v>
      </c>
      <c r="G7224">
        <v>3</v>
      </c>
      <c r="H7224" t="s">
        <v>3852</v>
      </c>
      <c r="I7224">
        <v>12</v>
      </c>
      <c r="J7224" t="s">
        <v>16</v>
      </c>
      <c r="K7224" t="s">
        <v>26</v>
      </c>
      <c r="L7224" t="s">
        <v>4003</v>
      </c>
    </row>
    <row r="7225" spans="1:12" x14ac:dyDescent="0.35">
      <c r="A7225" t="s">
        <v>8885</v>
      </c>
      <c r="B7225" t="s">
        <v>42</v>
      </c>
      <c r="C7225" t="s">
        <v>42</v>
      </c>
      <c r="D7225" t="s">
        <v>3830</v>
      </c>
      <c r="E7225">
        <v>5</v>
      </c>
      <c r="F7225" t="s">
        <v>3849</v>
      </c>
      <c r="G7225">
        <v>5</v>
      </c>
      <c r="H7225" t="s">
        <v>3855</v>
      </c>
      <c r="I7225">
        <v>25</v>
      </c>
      <c r="J7225" t="s">
        <v>25</v>
      </c>
      <c r="K7225" t="s">
        <v>3833</v>
      </c>
      <c r="L7225" t="s">
        <v>4418</v>
      </c>
    </row>
    <row r="7226" spans="1:12" x14ac:dyDescent="0.35">
      <c r="A7226" t="s">
        <v>8886</v>
      </c>
      <c r="B7226" t="s">
        <v>84</v>
      </c>
      <c r="C7226" t="s">
        <v>84</v>
      </c>
      <c r="D7226" t="s">
        <v>3827</v>
      </c>
      <c r="E7226">
        <v>3</v>
      </c>
      <c r="F7226" t="s">
        <v>3839</v>
      </c>
      <c r="G7226">
        <v>1.5</v>
      </c>
      <c r="H7226" t="s">
        <v>4060</v>
      </c>
      <c r="I7226">
        <v>4.5</v>
      </c>
      <c r="J7226" t="s">
        <v>25</v>
      </c>
      <c r="K7226" t="s">
        <v>3830</v>
      </c>
      <c r="L7226" t="s">
        <v>4040</v>
      </c>
    </row>
    <row r="7227" spans="1:12" x14ac:dyDescent="0.35">
      <c r="A7227" t="s">
        <v>8887</v>
      </c>
      <c r="B7227" t="s">
        <v>84</v>
      </c>
      <c r="C7227" t="s">
        <v>84</v>
      </c>
      <c r="D7227" t="s">
        <v>3838</v>
      </c>
      <c r="E7227">
        <v>2</v>
      </c>
      <c r="F7227" t="s">
        <v>3839</v>
      </c>
      <c r="G7227">
        <v>1.5</v>
      </c>
      <c r="H7227" t="s">
        <v>3828</v>
      </c>
      <c r="I7227">
        <v>3</v>
      </c>
      <c r="J7227" t="s">
        <v>3833</v>
      </c>
      <c r="K7227" t="s">
        <v>3833</v>
      </c>
      <c r="L7227" t="s">
        <v>5048</v>
      </c>
    </row>
    <row r="7228" spans="1:12" x14ac:dyDescent="0.35">
      <c r="A7228" t="s">
        <v>4726</v>
      </c>
      <c r="B7228" t="s">
        <v>3830</v>
      </c>
      <c r="C7228" t="s">
        <v>3826</v>
      </c>
      <c r="D7228" t="s">
        <v>3827</v>
      </c>
      <c r="E7228">
        <v>3</v>
      </c>
      <c r="F7228" t="s">
        <v>3879</v>
      </c>
      <c r="G7228">
        <v>4</v>
      </c>
      <c r="H7228" t="s">
        <v>3852</v>
      </c>
      <c r="I7228">
        <v>12</v>
      </c>
      <c r="J7228" t="s">
        <v>36</v>
      </c>
      <c r="K7228" t="s">
        <v>3833</v>
      </c>
      <c r="L7228" t="s">
        <v>4727</v>
      </c>
    </row>
    <row r="7229" spans="1:12" x14ac:dyDescent="0.35">
      <c r="A7229" t="s">
        <v>4728</v>
      </c>
      <c r="B7229" t="s">
        <v>3825</v>
      </c>
      <c r="C7229" t="s">
        <v>3826</v>
      </c>
      <c r="D7229" t="s">
        <v>3838</v>
      </c>
      <c r="E7229">
        <v>2</v>
      </c>
      <c r="F7229" t="s">
        <v>3879</v>
      </c>
      <c r="G7229">
        <v>4</v>
      </c>
      <c r="H7229" t="s">
        <v>3883</v>
      </c>
      <c r="I7229">
        <v>8</v>
      </c>
      <c r="J7229" t="s">
        <v>3830</v>
      </c>
      <c r="K7229" t="s">
        <v>3833</v>
      </c>
      <c r="L7229" t="s">
        <v>4183</v>
      </c>
    </row>
    <row r="7230" spans="1:12" x14ac:dyDescent="0.35">
      <c r="A7230" t="s">
        <v>8888</v>
      </c>
      <c r="B7230" t="s">
        <v>24</v>
      </c>
      <c r="C7230" t="s">
        <v>24</v>
      </c>
      <c r="D7230" t="s">
        <v>3827</v>
      </c>
      <c r="E7230">
        <v>3</v>
      </c>
      <c r="F7230" t="s">
        <v>3828</v>
      </c>
      <c r="G7230">
        <v>3</v>
      </c>
      <c r="H7230" t="s">
        <v>3829</v>
      </c>
      <c r="I7230">
        <v>9</v>
      </c>
      <c r="J7230" t="s">
        <v>3833</v>
      </c>
      <c r="K7230" t="s">
        <v>26</v>
      </c>
      <c r="L7230" t="s">
        <v>4293</v>
      </c>
    </row>
    <row r="7231" spans="1:12" x14ac:dyDescent="0.35">
      <c r="A7231" t="s">
        <v>8889</v>
      </c>
      <c r="B7231" t="s">
        <v>50</v>
      </c>
      <c r="C7231" t="s">
        <v>50</v>
      </c>
      <c r="D7231" t="s">
        <v>3834</v>
      </c>
      <c r="E7231">
        <v>5</v>
      </c>
      <c r="F7231" t="s">
        <v>3828</v>
      </c>
      <c r="G7231">
        <v>3</v>
      </c>
      <c r="H7231" t="s">
        <v>3835</v>
      </c>
      <c r="I7231">
        <v>15</v>
      </c>
      <c r="J7231" t="s">
        <v>25</v>
      </c>
      <c r="K7231" t="s">
        <v>3833</v>
      </c>
      <c r="L7231" t="s">
        <v>4137</v>
      </c>
    </row>
    <row r="7232" spans="1:12" x14ac:dyDescent="0.35">
      <c r="A7232" t="s">
        <v>8890</v>
      </c>
      <c r="B7232" t="s">
        <v>31</v>
      </c>
      <c r="C7232" t="s">
        <v>31</v>
      </c>
      <c r="D7232" t="s">
        <v>3838</v>
      </c>
      <c r="E7232">
        <v>2</v>
      </c>
      <c r="F7232" t="s">
        <v>3830</v>
      </c>
      <c r="G7232" t="s">
        <v>3826</v>
      </c>
      <c r="H7232" t="s">
        <v>3830</v>
      </c>
      <c r="I7232" t="s">
        <v>3826</v>
      </c>
      <c r="J7232" t="s">
        <v>25</v>
      </c>
      <c r="K7232" t="s">
        <v>17</v>
      </c>
      <c r="L7232" t="s">
        <v>4441</v>
      </c>
    </row>
    <row r="7233" spans="1:12" x14ac:dyDescent="0.35">
      <c r="A7233" t="s">
        <v>2814</v>
      </c>
      <c r="B7233" t="s">
        <v>3830</v>
      </c>
      <c r="C7233" t="s">
        <v>42</v>
      </c>
      <c r="D7233" t="s">
        <v>3858</v>
      </c>
      <c r="E7233">
        <v>1</v>
      </c>
      <c r="F7233" t="s">
        <v>3849</v>
      </c>
      <c r="G7233">
        <v>5</v>
      </c>
      <c r="H7233" t="s">
        <v>3849</v>
      </c>
      <c r="I7233">
        <v>5</v>
      </c>
      <c r="J7233" t="s">
        <v>25</v>
      </c>
      <c r="K7233" t="s">
        <v>26</v>
      </c>
      <c r="L7233" t="s">
        <v>4631</v>
      </c>
    </row>
    <row r="7234" spans="1:12" x14ac:dyDescent="0.35">
      <c r="A7234" t="s">
        <v>8891</v>
      </c>
      <c r="B7234" t="s">
        <v>42</v>
      </c>
      <c r="C7234" t="s">
        <v>42</v>
      </c>
      <c r="D7234" t="s">
        <v>3834</v>
      </c>
      <c r="E7234">
        <v>5</v>
      </c>
      <c r="F7234" t="s">
        <v>3849</v>
      </c>
      <c r="G7234">
        <v>5</v>
      </c>
      <c r="H7234" t="s">
        <v>3855</v>
      </c>
      <c r="I7234">
        <v>25</v>
      </c>
      <c r="J7234" t="s">
        <v>3833</v>
      </c>
      <c r="K7234" t="s">
        <v>26</v>
      </c>
      <c r="L7234" t="s">
        <v>4391</v>
      </c>
    </row>
    <row r="7235" spans="1:12" x14ac:dyDescent="0.35">
      <c r="A7235" t="s">
        <v>4729</v>
      </c>
      <c r="B7235" t="s">
        <v>3833</v>
      </c>
      <c r="C7235" t="s">
        <v>15</v>
      </c>
      <c r="D7235" t="s">
        <v>3858</v>
      </c>
      <c r="E7235">
        <v>1</v>
      </c>
      <c r="F7235" t="s">
        <v>3842</v>
      </c>
      <c r="G7235">
        <v>2</v>
      </c>
      <c r="H7235" t="s">
        <v>3842</v>
      </c>
      <c r="I7235">
        <v>2</v>
      </c>
      <c r="J7235" t="s">
        <v>16</v>
      </c>
      <c r="K7235" t="s">
        <v>3833</v>
      </c>
      <c r="L7235" t="s">
        <v>4444</v>
      </c>
    </row>
    <row r="7236" spans="1:12" x14ac:dyDescent="0.35">
      <c r="A7236" t="s">
        <v>2815</v>
      </c>
      <c r="B7236" t="s">
        <v>58</v>
      </c>
      <c r="C7236" t="s">
        <v>58</v>
      </c>
      <c r="D7236" t="s">
        <v>3834</v>
      </c>
      <c r="E7236">
        <v>5</v>
      </c>
      <c r="F7236" t="s">
        <v>3879</v>
      </c>
      <c r="G7236">
        <v>4</v>
      </c>
      <c r="H7236" t="s">
        <v>3880</v>
      </c>
      <c r="I7236">
        <v>20</v>
      </c>
      <c r="J7236" t="s">
        <v>36</v>
      </c>
      <c r="K7236" t="s">
        <v>17</v>
      </c>
      <c r="L7236" t="s">
        <v>4529</v>
      </c>
    </row>
    <row r="7237" spans="1:12" x14ac:dyDescent="0.35">
      <c r="A7237" t="s">
        <v>8892</v>
      </c>
      <c r="B7237" t="s">
        <v>58</v>
      </c>
      <c r="C7237" t="s">
        <v>58</v>
      </c>
      <c r="D7237" t="s">
        <v>3851</v>
      </c>
      <c r="E7237">
        <v>4</v>
      </c>
      <c r="F7237" t="s">
        <v>3879</v>
      </c>
      <c r="G7237">
        <v>4</v>
      </c>
      <c r="H7237" t="s">
        <v>3874</v>
      </c>
      <c r="I7237">
        <v>16</v>
      </c>
      <c r="J7237" t="s">
        <v>25</v>
      </c>
      <c r="K7237" t="s">
        <v>3833</v>
      </c>
      <c r="L7237" t="s">
        <v>4289</v>
      </c>
    </row>
    <row r="7238" spans="1:12" x14ac:dyDescent="0.35">
      <c r="A7238" t="s">
        <v>2816</v>
      </c>
      <c r="B7238" t="s">
        <v>50</v>
      </c>
      <c r="C7238" t="s">
        <v>50</v>
      </c>
      <c r="D7238" t="s">
        <v>3851</v>
      </c>
      <c r="E7238">
        <v>4</v>
      </c>
      <c r="F7238" t="s">
        <v>3828</v>
      </c>
      <c r="G7238">
        <v>3</v>
      </c>
      <c r="H7238" t="s">
        <v>3852</v>
      </c>
      <c r="I7238">
        <v>12</v>
      </c>
      <c r="J7238" t="s">
        <v>36</v>
      </c>
      <c r="K7238" t="s">
        <v>26</v>
      </c>
      <c r="L7238" t="s">
        <v>4061</v>
      </c>
    </row>
    <row r="7239" spans="1:12" x14ac:dyDescent="0.35">
      <c r="A7239" t="s">
        <v>2817</v>
      </c>
      <c r="B7239" t="s">
        <v>42</v>
      </c>
      <c r="C7239" t="s">
        <v>42</v>
      </c>
      <c r="D7239" t="s">
        <v>3827</v>
      </c>
      <c r="E7239">
        <v>3</v>
      </c>
      <c r="F7239" t="s">
        <v>3849</v>
      </c>
      <c r="G7239">
        <v>5</v>
      </c>
      <c r="H7239" t="s">
        <v>3835</v>
      </c>
      <c r="I7239">
        <v>15</v>
      </c>
      <c r="J7239" t="s">
        <v>36</v>
      </c>
      <c r="K7239" t="s">
        <v>26</v>
      </c>
      <c r="L7239" t="s">
        <v>5225</v>
      </c>
    </row>
    <row r="7240" spans="1:12" x14ac:dyDescent="0.35">
      <c r="A7240" t="s">
        <v>2818</v>
      </c>
      <c r="B7240" t="s">
        <v>42</v>
      </c>
      <c r="C7240" t="s">
        <v>42</v>
      </c>
      <c r="D7240" t="s">
        <v>3834</v>
      </c>
      <c r="E7240">
        <v>5</v>
      </c>
      <c r="F7240" t="s">
        <v>3849</v>
      </c>
      <c r="G7240">
        <v>5</v>
      </c>
      <c r="H7240" t="s">
        <v>3855</v>
      </c>
      <c r="I7240">
        <v>25</v>
      </c>
      <c r="J7240" t="s">
        <v>16</v>
      </c>
      <c r="K7240" t="s">
        <v>17</v>
      </c>
      <c r="L7240" t="s">
        <v>3973</v>
      </c>
    </row>
    <row r="7241" spans="1:12" x14ac:dyDescent="0.35">
      <c r="A7241" t="s">
        <v>2819</v>
      </c>
      <c r="B7241" t="s">
        <v>47</v>
      </c>
      <c r="C7241" t="s">
        <v>47</v>
      </c>
      <c r="D7241" t="s">
        <v>3838</v>
      </c>
      <c r="E7241">
        <v>2</v>
      </c>
      <c r="F7241" t="s">
        <v>3879</v>
      </c>
      <c r="G7241">
        <v>4</v>
      </c>
      <c r="H7241" t="s">
        <v>3883</v>
      </c>
      <c r="I7241">
        <v>8</v>
      </c>
      <c r="J7241" t="s">
        <v>36</v>
      </c>
      <c r="K7241" t="s">
        <v>26</v>
      </c>
      <c r="L7241" t="s">
        <v>4289</v>
      </c>
    </row>
    <row r="7242" spans="1:12" x14ac:dyDescent="0.35">
      <c r="A7242" t="s">
        <v>8893</v>
      </c>
      <c r="B7242" t="s">
        <v>84</v>
      </c>
      <c r="C7242" t="s">
        <v>84</v>
      </c>
      <c r="D7242" t="s">
        <v>3858</v>
      </c>
      <c r="E7242">
        <v>1</v>
      </c>
      <c r="F7242" t="s">
        <v>3839</v>
      </c>
      <c r="G7242">
        <v>1.5</v>
      </c>
      <c r="H7242" t="s">
        <v>3839</v>
      </c>
      <c r="I7242">
        <v>1.5</v>
      </c>
      <c r="J7242" t="s">
        <v>16</v>
      </c>
      <c r="K7242" t="s">
        <v>3833</v>
      </c>
      <c r="L7242" t="s">
        <v>4426</v>
      </c>
    </row>
    <row r="7243" spans="1:12" x14ac:dyDescent="0.35">
      <c r="A7243" t="s">
        <v>2820</v>
      </c>
      <c r="B7243" t="s">
        <v>47</v>
      </c>
      <c r="C7243" t="s">
        <v>47</v>
      </c>
      <c r="D7243" t="s">
        <v>3858</v>
      </c>
      <c r="E7243">
        <v>1</v>
      </c>
      <c r="F7243" t="s">
        <v>3879</v>
      </c>
      <c r="G7243">
        <v>4</v>
      </c>
      <c r="H7243" t="s">
        <v>3879</v>
      </c>
      <c r="I7243">
        <v>4</v>
      </c>
      <c r="J7243" t="s">
        <v>36</v>
      </c>
      <c r="K7243" t="s">
        <v>17</v>
      </c>
      <c r="L7243" t="s">
        <v>3853</v>
      </c>
    </row>
    <row r="7244" spans="1:12" x14ac:dyDescent="0.35">
      <c r="A7244" t="s">
        <v>2821</v>
      </c>
      <c r="B7244" t="s">
        <v>58</v>
      </c>
      <c r="C7244" t="s">
        <v>58</v>
      </c>
      <c r="D7244" t="s">
        <v>3838</v>
      </c>
      <c r="E7244">
        <v>2</v>
      </c>
      <c r="F7244" t="s">
        <v>3879</v>
      </c>
      <c r="G7244">
        <v>4</v>
      </c>
      <c r="H7244" t="s">
        <v>3883</v>
      </c>
      <c r="I7244">
        <v>8</v>
      </c>
      <c r="J7244" t="s">
        <v>16</v>
      </c>
      <c r="K7244" t="s">
        <v>17</v>
      </c>
      <c r="L7244" t="s">
        <v>4087</v>
      </c>
    </row>
    <row r="7245" spans="1:12" x14ac:dyDescent="0.35">
      <c r="A7245" t="s">
        <v>2822</v>
      </c>
      <c r="B7245" t="s">
        <v>47</v>
      </c>
      <c r="C7245" t="s">
        <v>47</v>
      </c>
      <c r="D7245" t="s">
        <v>3858</v>
      </c>
      <c r="E7245">
        <v>1</v>
      </c>
      <c r="F7245" t="s">
        <v>3879</v>
      </c>
      <c r="G7245">
        <v>4</v>
      </c>
      <c r="H7245" t="s">
        <v>3879</v>
      </c>
      <c r="I7245">
        <v>4</v>
      </c>
      <c r="J7245" t="s">
        <v>25</v>
      </c>
      <c r="K7245" t="s">
        <v>26</v>
      </c>
      <c r="L7245" t="s">
        <v>5158</v>
      </c>
    </row>
    <row r="7246" spans="1:12" x14ac:dyDescent="0.35">
      <c r="A7246" t="s">
        <v>8894</v>
      </c>
      <c r="B7246" t="s">
        <v>47</v>
      </c>
      <c r="C7246" t="s">
        <v>47</v>
      </c>
      <c r="D7246" t="s">
        <v>3834</v>
      </c>
      <c r="E7246">
        <v>5</v>
      </c>
      <c r="F7246" t="s">
        <v>3830</v>
      </c>
      <c r="G7246" t="s">
        <v>3826</v>
      </c>
      <c r="H7246" t="s">
        <v>3830</v>
      </c>
      <c r="I7246" t="s">
        <v>3826</v>
      </c>
      <c r="J7246" t="s">
        <v>36</v>
      </c>
      <c r="K7246" t="s">
        <v>17</v>
      </c>
      <c r="L7246" t="s">
        <v>4309</v>
      </c>
    </row>
    <row r="7247" spans="1:12" x14ac:dyDescent="0.35">
      <c r="A7247" t="s">
        <v>2823</v>
      </c>
      <c r="B7247" t="s">
        <v>50</v>
      </c>
      <c r="C7247" t="s">
        <v>50</v>
      </c>
      <c r="D7247" t="s">
        <v>3858</v>
      </c>
      <c r="E7247">
        <v>1</v>
      </c>
      <c r="F7247" t="s">
        <v>3828</v>
      </c>
      <c r="G7247">
        <v>3</v>
      </c>
      <c r="H7247" t="s">
        <v>3828</v>
      </c>
      <c r="I7247">
        <v>3</v>
      </c>
      <c r="J7247" t="s">
        <v>16</v>
      </c>
      <c r="K7247" t="s">
        <v>26</v>
      </c>
      <c r="L7247" t="s">
        <v>4423</v>
      </c>
    </row>
    <row r="7248" spans="1:12" x14ac:dyDescent="0.35">
      <c r="A7248" t="s">
        <v>8895</v>
      </c>
      <c r="B7248" t="s">
        <v>24</v>
      </c>
      <c r="C7248" t="s">
        <v>24</v>
      </c>
      <c r="D7248" t="s">
        <v>3834</v>
      </c>
      <c r="E7248">
        <v>5</v>
      </c>
      <c r="F7248" t="s">
        <v>3828</v>
      </c>
      <c r="G7248">
        <v>3</v>
      </c>
      <c r="H7248" t="s">
        <v>3835</v>
      </c>
      <c r="I7248">
        <v>15</v>
      </c>
      <c r="J7248" t="s">
        <v>3833</v>
      </c>
      <c r="K7248" t="s">
        <v>26</v>
      </c>
      <c r="L7248" t="s">
        <v>4044</v>
      </c>
    </row>
    <row r="7249" spans="1:12" x14ac:dyDescent="0.35">
      <c r="A7249" t="s">
        <v>8896</v>
      </c>
      <c r="B7249" t="s">
        <v>47</v>
      </c>
      <c r="C7249" t="s">
        <v>47</v>
      </c>
      <c r="D7249" t="s">
        <v>3834</v>
      </c>
      <c r="E7249">
        <v>5</v>
      </c>
      <c r="F7249" t="s">
        <v>3879</v>
      </c>
      <c r="G7249">
        <v>4</v>
      </c>
      <c r="H7249" t="s">
        <v>3880</v>
      </c>
      <c r="I7249">
        <v>20</v>
      </c>
      <c r="J7249" t="s">
        <v>3833</v>
      </c>
      <c r="K7249" t="s">
        <v>3833</v>
      </c>
      <c r="L7249" t="s">
        <v>4050</v>
      </c>
    </row>
    <row r="7250" spans="1:12" x14ac:dyDescent="0.35">
      <c r="A7250" t="s">
        <v>8897</v>
      </c>
      <c r="B7250" t="s">
        <v>31</v>
      </c>
      <c r="C7250" t="s">
        <v>31</v>
      </c>
      <c r="D7250" t="s">
        <v>3858</v>
      </c>
      <c r="E7250">
        <v>1</v>
      </c>
      <c r="F7250" t="s">
        <v>3846</v>
      </c>
      <c r="G7250">
        <v>1</v>
      </c>
      <c r="H7250" t="s">
        <v>3846</v>
      </c>
      <c r="I7250">
        <v>1</v>
      </c>
      <c r="J7250" t="s">
        <v>25</v>
      </c>
      <c r="K7250" t="s">
        <v>3825</v>
      </c>
      <c r="L7250" t="s">
        <v>4405</v>
      </c>
    </row>
    <row r="7251" spans="1:12" x14ac:dyDescent="0.35">
      <c r="A7251" t="s">
        <v>8898</v>
      </c>
      <c r="B7251" t="s">
        <v>24</v>
      </c>
      <c r="C7251" t="s">
        <v>24</v>
      </c>
      <c r="D7251" t="s">
        <v>3838</v>
      </c>
      <c r="E7251">
        <v>2</v>
      </c>
      <c r="F7251" t="s">
        <v>3828</v>
      </c>
      <c r="G7251">
        <v>3</v>
      </c>
      <c r="H7251" t="s">
        <v>3902</v>
      </c>
      <c r="I7251">
        <v>6</v>
      </c>
      <c r="J7251" t="s">
        <v>3833</v>
      </c>
      <c r="K7251" t="s">
        <v>3830</v>
      </c>
      <c r="L7251" t="s">
        <v>5035</v>
      </c>
    </row>
    <row r="7252" spans="1:12" x14ac:dyDescent="0.35">
      <c r="A7252" t="s">
        <v>8899</v>
      </c>
      <c r="B7252" t="s">
        <v>24</v>
      </c>
      <c r="C7252" t="s">
        <v>24</v>
      </c>
      <c r="D7252" t="s">
        <v>3858</v>
      </c>
      <c r="E7252">
        <v>1</v>
      </c>
      <c r="F7252" t="s">
        <v>3828</v>
      </c>
      <c r="G7252">
        <v>3</v>
      </c>
      <c r="H7252" t="s">
        <v>3828</v>
      </c>
      <c r="I7252">
        <v>3</v>
      </c>
      <c r="J7252" t="s">
        <v>25</v>
      </c>
      <c r="K7252" t="s">
        <v>3833</v>
      </c>
      <c r="L7252" t="s">
        <v>3973</v>
      </c>
    </row>
    <row r="7253" spans="1:12" x14ac:dyDescent="0.35">
      <c r="A7253" t="s">
        <v>4730</v>
      </c>
      <c r="B7253" t="s">
        <v>3830</v>
      </c>
      <c r="C7253" t="s">
        <v>42</v>
      </c>
      <c r="D7253" t="s">
        <v>3838</v>
      </c>
      <c r="E7253">
        <v>2</v>
      </c>
      <c r="F7253" t="s">
        <v>3849</v>
      </c>
      <c r="G7253">
        <v>5</v>
      </c>
      <c r="H7253" t="s">
        <v>3843</v>
      </c>
      <c r="I7253">
        <v>10</v>
      </c>
      <c r="J7253" t="s">
        <v>3833</v>
      </c>
      <c r="K7253" t="s">
        <v>17</v>
      </c>
      <c r="L7253" t="s">
        <v>4046</v>
      </c>
    </row>
    <row r="7254" spans="1:12" x14ac:dyDescent="0.35">
      <c r="A7254" t="s">
        <v>8900</v>
      </c>
      <c r="B7254" t="s">
        <v>15</v>
      </c>
      <c r="C7254" t="s">
        <v>15</v>
      </c>
      <c r="D7254" t="s">
        <v>3834</v>
      </c>
      <c r="E7254">
        <v>5</v>
      </c>
      <c r="F7254" t="s">
        <v>3842</v>
      </c>
      <c r="G7254">
        <v>2</v>
      </c>
      <c r="H7254" t="s">
        <v>3843</v>
      </c>
      <c r="I7254">
        <v>10</v>
      </c>
      <c r="J7254" t="s">
        <v>36</v>
      </c>
      <c r="K7254" t="s">
        <v>3825</v>
      </c>
      <c r="L7254" t="s">
        <v>4262</v>
      </c>
    </row>
    <row r="7255" spans="1:12" x14ac:dyDescent="0.35">
      <c r="A7255" t="s">
        <v>2824</v>
      </c>
      <c r="B7255" t="s">
        <v>50</v>
      </c>
      <c r="C7255" t="s">
        <v>50</v>
      </c>
      <c r="D7255" t="s">
        <v>3851</v>
      </c>
      <c r="E7255">
        <v>4</v>
      </c>
      <c r="F7255" t="s">
        <v>3828</v>
      </c>
      <c r="G7255">
        <v>3</v>
      </c>
      <c r="H7255" t="s">
        <v>3852</v>
      </c>
      <c r="I7255">
        <v>12</v>
      </c>
      <c r="J7255" t="s">
        <v>16</v>
      </c>
      <c r="K7255" t="s">
        <v>17</v>
      </c>
      <c r="L7255" t="s">
        <v>4155</v>
      </c>
    </row>
    <row r="7256" spans="1:12" x14ac:dyDescent="0.35">
      <c r="A7256" t="s">
        <v>8901</v>
      </c>
      <c r="B7256" t="s">
        <v>15</v>
      </c>
      <c r="C7256" t="s">
        <v>15</v>
      </c>
      <c r="D7256" t="s">
        <v>3851</v>
      </c>
      <c r="E7256">
        <v>4</v>
      </c>
      <c r="F7256" t="s">
        <v>3842</v>
      </c>
      <c r="G7256">
        <v>2</v>
      </c>
      <c r="H7256" t="s">
        <v>3883</v>
      </c>
      <c r="I7256">
        <v>8</v>
      </c>
      <c r="J7256" t="s">
        <v>16</v>
      </c>
      <c r="K7256" t="s">
        <v>3833</v>
      </c>
      <c r="L7256" t="s">
        <v>4089</v>
      </c>
    </row>
    <row r="7257" spans="1:12" x14ac:dyDescent="0.35">
      <c r="A7257" t="s">
        <v>8902</v>
      </c>
      <c r="B7257" t="s">
        <v>50</v>
      </c>
      <c r="C7257" t="s">
        <v>50</v>
      </c>
      <c r="D7257" t="s">
        <v>3851</v>
      </c>
      <c r="E7257">
        <v>4</v>
      </c>
      <c r="F7257" t="s">
        <v>3828</v>
      </c>
      <c r="G7257">
        <v>3</v>
      </c>
      <c r="H7257" t="s">
        <v>3852</v>
      </c>
      <c r="I7257">
        <v>12</v>
      </c>
      <c r="J7257" t="s">
        <v>3833</v>
      </c>
      <c r="K7257" t="s">
        <v>3833</v>
      </c>
      <c r="L7257" t="s">
        <v>3884</v>
      </c>
    </row>
    <row r="7258" spans="1:12" x14ac:dyDescent="0.35">
      <c r="A7258" t="s">
        <v>8903</v>
      </c>
      <c r="B7258" t="s">
        <v>58</v>
      </c>
      <c r="C7258" t="s">
        <v>58</v>
      </c>
      <c r="D7258" t="s">
        <v>3834</v>
      </c>
      <c r="E7258">
        <v>5</v>
      </c>
      <c r="F7258" t="s">
        <v>3833</v>
      </c>
      <c r="G7258">
        <v>4</v>
      </c>
      <c r="H7258" t="s">
        <v>3880</v>
      </c>
      <c r="I7258">
        <v>20</v>
      </c>
      <c r="J7258" t="s">
        <v>16</v>
      </c>
      <c r="K7258" t="s">
        <v>3833</v>
      </c>
      <c r="L7258" t="s">
        <v>4094</v>
      </c>
    </row>
    <row r="7259" spans="1:12" x14ac:dyDescent="0.35">
      <c r="A7259" t="s">
        <v>2825</v>
      </c>
      <c r="B7259" t="s">
        <v>47</v>
      </c>
      <c r="C7259" t="s">
        <v>47</v>
      </c>
      <c r="D7259" t="s">
        <v>3834</v>
      </c>
      <c r="E7259">
        <v>5</v>
      </c>
      <c r="F7259" t="s">
        <v>3879</v>
      </c>
      <c r="G7259">
        <v>4</v>
      </c>
      <c r="H7259" t="s">
        <v>3880</v>
      </c>
      <c r="I7259">
        <v>20</v>
      </c>
      <c r="J7259" t="s">
        <v>16</v>
      </c>
      <c r="K7259" t="s">
        <v>26</v>
      </c>
      <c r="L7259" t="s">
        <v>4365</v>
      </c>
    </row>
    <row r="7260" spans="1:12" x14ac:dyDescent="0.35">
      <c r="A7260" t="s">
        <v>8904</v>
      </c>
      <c r="B7260" t="s">
        <v>31</v>
      </c>
      <c r="C7260" t="s">
        <v>31</v>
      </c>
      <c r="D7260" t="s">
        <v>3833</v>
      </c>
      <c r="E7260">
        <v>5</v>
      </c>
      <c r="F7260" t="s">
        <v>3846</v>
      </c>
      <c r="G7260">
        <v>1</v>
      </c>
      <c r="H7260" t="s">
        <v>3849</v>
      </c>
      <c r="I7260">
        <v>5</v>
      </c>
      <c r="J7260" t="s">
        <v>3833</v>
      </c>
      <c r="K7260" t="s">
        <v>26</v>
      </c>
      <c r="L7260" t="s">
        <v>5545</v>
      </c>
    </row>
    <row r="7261" spans="1:12" x14ac:dyDescent="0.35">
      <c r="A7261" t="s">
        <v>2826</v>
      </c>
      <c r="B7261" t="s">
        <v>24</v>
      </c>
      <c r="C7261" t="s">
        <v>24</v>
      </c>
      <c r="D7261" t="s">
        <v>3858</v>
      </c>
      <c r="E7261">
        <v>1</v>
      </c>
      <c r="F7261" t="s">
        <v>3828</v>
      </c>
      <c r="G7261">
        <v>3</v>
      </c>
      <c r="H7261" t="s">
        <v>3828</v>
      </c>
      <c r="I7261">
        <v>3</v>
      </c>
      <c r="J7261" t="s">
        <v>16</v>
      </c>
      <c r="K7261" t="s">
        <v>26</v>
      </c>
      <c r="L7261" t="s">
        <v>3905</v>
      </c>
    </row>
    <row r="7262" spans="1:12" x14ac:dyDescent="0.35">
      <c r="A7262" t="s">
        <v>8905</v>
      </c>
      <c r="B7262" t="s">
        <v>84</v>
      </c>
      <c r="C7262" t="s">
        <v>84</v>
      </c>
      <c r="D7262" t="s">
        <v>3858</v>
      </c>
      <c r="E7262">
        <v>1</v>
      </c>
      <c r="F7262" t="s">
        <v>3839</v>
      </c>
      <c r="G7262">
        <v>1.5</v>
      </c>
      <c r="H7262" t="s">
        <v>3839</v>
      </c>
      <c r="I7262">
        <v>1.5</v>
      </c>
      <c r="J7262" t="s">
        <v>3830</v>
      </c>
      <c r="K7262" t="s">
        <v>17</v>
      </c>
      <c r="L7262" t="s">
        <v>4035</v>
      </c>
    </row>
    <row r="7263" spans="1:12" x14ac:dyDescent="0.35">
      <c r="A7263" t="s">
        <v>2827</v>
      </c>
      <c r="B7263" t="s">
        <v>84</v>
      </c>
      <c r="C7263" t="s">
        <v>84</v>
      </c>
      <c r="D7263" t="s">
        <v>3827</v>
      </c>
      <c r="E7263">
        <v>3</v>
      </c>
      <c r="F7263" t="s">
        <v>3839</v>
      </c>
      <c r="G7263">
        <v>1.5</v>
      </c>
      <c r="H7263" t="s">
        <v>4060</v>
      </c>
      <c r="I7263">
        <v>4.5</v>
      </c>
      <c r="J7263" t="s">
        <v>36</v>
      </c>
      <c r="K7263" t="s">
        <v>17</v>
      </c>
      <c r="L7263" t="s">
        <v>4003</v>
      </c>
    </row>
    <row r="7264" spans="1:12" x14ac:dyDescent="0.35">
      <c r="A7264" t="s">
        <v>8906</v>
      </c>
      <c r="B7264" t="s">
        <v>42</v>
      </c>
      <c r="C7264" t="s">
        <v>42</v>
      </c>
      <c r="D7264" t="s">
        <v>3827</v>
      </c>
      <c r="E7264">
        <v>3</v>
      </c>
      <c r="F7264" t="s">
        <v>3849</v>
      </c>
      <c r="G7264">
        <v>5</v>
      </c>
      <c r="H7264" t="s">
        <v>3835</v>
      </c>
      <c r="I7264">
        <v>15</v>
      </c>
      <c r="J7264" t="s">
        <v>3833</v>
      </c>
      <c r="K7264" t="s">
        <v>17</v>
      </c>
      <c r="L7264" t="s">
        <v>4409</v>
      </c>
    </row>
    <row r="7265" spans="1:12" x14ac:dyDescent="0.35">
      <c r="A7265" t="s">
        <v>2828</v>
      </c>
      <c r="B7265" t="s">
        <v>84</v>
      </c>
      <c r="C7265" t="s">
        <v>84</v>
      </c>
      <c r="D7265" t="s">
        <v>3827</v>
      </c>
      <c r="E7265">
        <v>3</v>
      </c>
      <c r="F7265" t="s">
        <v>3839</v>
      </c>
      <c r="G7265">
        <v>1.5</v>
      </c>
      <c r="H7265" t="s">
        <v>4060</v>
      </c>
      <c r="I7265">
        <v>4.5</v>
      </c>
      <c r="J7265" t="s">
        <v>36</v>
      </c>
      <c r="K7265" t="s">
        <v>26</v>
      </c>
      <c r="L7265" t="s">
        <v>4954</v>
      </c>
    </row>
    <row r="7266" spans="1:12" x14ac:dyDescent="0.35">
      <c r="A7266" t="s">
        <v>2829</v>
      </c>
      <c r="B7266" t="s">
        <v>47</v>
      </c>
      <c r="C7266" t="s">
        <v>47</v>
      </c>
      <c r="D7266" t="s">
        <v>3834</v>
      </c>
      <c r="E7266">
        <v>5</v>
      </c>
      <c r="F7266" t="s">
        <v>3830</v>
      </c>
      <c r="G7266">
        <v>4</v>
      </c>
      <c r="H7266" t="s">
        <v>3880</v>
      </c>
      <c r="I7266">
        <v>20</v>
      </c>
      <c r="J7266" t="s">
        <v>36</v>
      </c>
      <c r="K7266" t="s">
        <v>26</v>
      </c>
      <c r="L7266" t="s">
        <v>4231</v>
      </c>
    </row>
    <row r="7267" spans="1:12" x14ac:dyDescent="0.35">
      <c r="A7267" t="s">
        <v>8907</v>
      </c>
      <c r="B7267" t="s">
        <v>84</v>
      </c>
      <c r="C7267" t="s">
        <v>84</v>
      </c>
      <c r="D7267" t="s">
        <v>3830</v>
      </c>
      <c r="E7267">
        <v>4</v>
      </c>
      <c r="F7267" t="s">
        <v>3839</v>
      </c>
      <c r="G7267">
        <v>1.5</v>
      </c>
      <c r="H7267" t="s">
        <v>3902</v>
      </c>
      <c r="I7267">
        <v>6</v>
      </c>
      <c r="J7267" t="s">
        <v>36</v>
      </c>
      <c r="K7267" t="s">
        <v>3833</v>
      </c>
      <c r="L7267" t="s">
        <v>3833</v>
      </c>
    </row>
    <row r="7268" spans="1:12" x14ac:dyDescent="0.35">
      <c r="A7268" t="s">
        <v>2830</v>
      </c>
      <c r="B7268" t="s">
        <v>24</v>
      </c>
      <c r="C7268" t="s">
        <v>24</v>
      </c>
      <c r="D7268" t="s">
        <v>3838</v>
      </c>
      <c r="E7268">
        <v>2</v>
      </c>
      <c r="F7268" t="s">
        <v>3828</v>
      </c>
      <c r="G7268">
        <v>3</v>
      </c>
      <c r="H7268" t="s">
        <v>3902</v>
      </c>
      <c r="I7268">
        <v>6</v>
      </c>
      <c r="J7268" t="s">
        <v>25</v>
      </c>
      <c r="K7268" t="s">
        <v>26</v>
      </c>
      <c r="L7268" t="s">
        <v>3998</v>
      </c>
    </row>
    <row r="7269" spans="1:12" x14ac:dyDescent="0.35">
      <c r="A7269" t="s">
        <v>2831</v>
      </c>
      <c r="B7269" t="s">
        <v>3830</v>
      </c>
      <c r="C7269" t="s">
        <v>84</v>
      </c>
      <c r="D7269" t="s">
        <v>3834</v>
      </c>
      <c r="E7269">
        <v>5</v>
      </c>
      <c r="F7269" t="s">
        <v>3839</v>
      </c>
      <c r="G7269">
        <v>1.5</v>
      </c>
      <c r="H7269" t="s">
        <v>3825</v>
      </c>
      <c r="I7269">
        <v>7.5</v>
      </c>
      <c r="J7269" t="s">
        <v>36</v>
      </c>
      <c r="K7269" t="s">
        <v>26</v>
      </c>
      <c r="L7269" t="s">
        <v>4422</v>
      </c>
    </row>
    <row r="7270" spans="1:12" x14ac:dyDescent="0.35">
      <c r="A7270" t="s">
        <v>2832</v>
      </c>
      <c r="B7270" t="s">
        <v>42</v>
      </c>
      <c r="C7270" t="s">
        <v>42</v>
      </c>
      <c r="D7270" t="s">
        <v>3834</v>
      </c>
      <c r="E7270">
        <v>5</v>
      </c>
      <c r="F7270" t="s">
        <v>3849</v>
      </c>
      <c r="G7270">
        <v>5</v>
      </c>
      <c r="H7270" t="s">
        <v>3855</v>
      </c>
      <c r="I7270">
        <v>25</v>
      </c>
      <c r="J7270" t="s">
        <v>25</v>
      </c>
      <c r="K7270" t="s">
        <v>17</v>
      </c>
      <c r="L7270" t="s">
        <v>4083</v>
      </c>
    </row>
    <row r="7271" spans="1:12" x14ac:dyDescent="0.35">
      <c r="A7271" t="s">
        <v>2833</v>
      </c>
      <c r="B7271" t="s">
        <v>84</v>
      </c>
      <c r="C7271" t="s">
        <v>84</v>
      </c>
      <c r="D7271" t="s">
        <v>3827</v>
      </c>
      <c r="E7271">
        <v>3</v>
      </c>
      <c r="F7271" t="s">
        <v>3839</v>
      </c>
      <c r="G7271">
        <v>1.5</v>
      </c>
      <c r="H7271" t="s">
        <v>4060</v>
      </c>
      <c r="I7271">
        <v>4.5</v>
      </c>
      <c r="J7271" t="s">
        <v>25</v>
      </c>
      <c r="K7271" t="s">
        <v>26</v>
      </c>
      <c r="L7271" t="s">
        <v>3910</v>
      </c>
    </row>
    <row r="7272" spans="1:12" x14ac:dyDescent="0.35">
      <c r="A7272" t="s">
        <v>8908</v>
      </c>
      <c r="B7272" t="s">
        <v>15</v>
      </c>
      <c r="C7272" t="s">
        <v>15</v>
      </c>
      <c r="D7272" t="s">
        <v>3838</v>
      </c>
      <c r="E7272">
        <v>2</v>
      </c>
      <c r="F7272" t="s">
        <v>3842</v>
      </c>
      <c r="G7272">
        <v>2</v>
      </c>
      <c r="H7272" t="s">
        <v>3879</v>
      </c>
      <c r="I7272">
        <v>4</v>
      </c>
      <c r="J7272" t="s">
        <v>3833</v>
      </c>
      <c r="K7272" t="s">
        <v>3833</v>
      </c>
      <c r="L7272" t="s">
        <v>3952</v>
      </c>
    </row>
    <row r="7273" spans="1:12" x14ac:dyDescent="0.35">
      <c r="A7273" t="s">
        <v>2834</v>
      </c>
      <c r="B7273" t="s">
        <v>42</v>
      </c>
      <c r="C7273" t="s">
        <v>42</v>
      </c>
      <c r="D7273" t="s">
        <v>3834</v>
      </c>
      <c r="E7273">
        <v>5</v>
      </c>
      <c r="F7273" t="s">
        <v>3849</v>
      </c>
      <c r="G7273">
        <v>5</v>
      </c>
      <c r="H7273" t="s">
        <v>3855</v>
      </c>
      <c r="I7273">
        <v>25</v>
      </c>
      <c r="J7273" t="s">
        <v>16</v>
      </c>
      <c r="K7273" t="s">
        <v>26</v>
      </c>
      <c r="L7273" t="s">
        <v>4831</v>
      </c>
    </row>
    <row r="7274" spans="1:12" x14ac:dyDescent="0.35">
      <c r="A7274" t="s">
        <v>8909</v>
      </c>
      <c r="B7274" t="s">
        <v>42</v>
      </c>
      <c r="C7274" t="s">
        <v>42</v>
      </c>
      <c r="D7274" t="s">
        <v>3834</v>
      </c>
      <c r="E7274">
        <v>5</v>
      </c>
      <c r="F7274" t="s">
        <v>3849</v>
      </c>
      <c r="G7274">
        <v>5</v>
      </c>
      <c r="H7274" t="s">
        <v>3855</v>
      </c>
      <c r="I7274">
        <v>25</v>
      </c>
      <c r="J7274" t="s">
        <v>3833</v>
      </c>
      <c r="K7274" t="s">
        <v>17</v>
      </c>
      <c r="L7274" t="s">
        <v>4121</v>
      </c>
    </row>
    <row r="7275" spans="1:12" x14ac:dyDescent="0.35">
      <c r="A7275" t="s">
        <v>8910</v>
      </c>
      <c r="B7275" t="s">
        <v>31</v>
      </c>
      <c r="C7275" t="s">
        <v>31</v>
      </c>
      <c r="D7275" t="s">
        <v>3834</v>
      </c>
      <c r="E7275">
        <v>5</v>
      </c>
      <c r="F7275" t="s">
        <v>3846</v>
      </c>
      <c r="G7275">
        <v>1</v>
      </c>
      <c r="H7275" t="s">
        <v>3825</v>
      </c>
      <c r="I7275">
        <v>5</v>
      </c>
      <c r="J7275" t="s">
        <v>3833</v>
      </c>
      <c r="K7275" t="s">
        <v>26</v>
      </c>
      <c r="L7275" t="s">
        <v>4121</v>
      </c>
    </row>
    <row r="7276" spans="1:12" x14ac:dyDescent="0.35">
      <c r="A7276" t="s">
        <v>8911</v>
      </c>
      <c r="B7276" t="s">
        <v>47</v>
      </c>
      <c r="C7276" t="s">
        <v>47</v>
      </c>
      <c r="D7276" t="s">
        <v>3858</v>
      </c>
      <c r="E7276">
        <v>1</v>
      </c>
      <c r="F7276" t="s">
        <v>3879</v>
      </c>
      <c r="G7276">
        <v>4</v>
      </c>
      <c r="H7276" t="s">
        <v>3879</v>
      </c>
      <c r="I7276">
        <v>4</v>
      </c>
      <c r="J7276" t="s">
        <v>3833</v>
      </c>
      <c r="K7276" t="s">
        <v>3833</v>
      </c>
      <c r="L7276" t="s">
        <v>5258</v>
      </c>
    </row>
    <row r="7277" spans="1:12" x14ac:dyDescent="0.35">
      <c r="A7277" t="s">
        <v>4731</v>
      </c>
      <c r="B7277" t="s">
        <v>3833</v>
      </c>
      <c r="C7277" t="s">
        <v>42</v>
      </c>
      <c r="D7277" t="s">
        <v>3827</v>
      </c>
      <c r="E7277">
        <v>3</v>
      </c>
      <c r="F7277" t="s">
        <v>3849</v>
      </c>
      <c r="G7277">
        <v>5</v>
      </c>
      <c r="H7277" t="s">
        <v>3835</v>
      </c>
      <c r="I7277">
        <v>15</v>
      </c>
      <c r="J7277" t="s">
        <v>3833</v>
      </c>
      <c r="K7277" t="s">
        <v>26</v>
      </c>
      <c r="L7277" t="s">
        <v>4524</v>
      </c>
    </row>
    <row r="7278" spans="1:12" x14ac:dyDescent="0.35">
      <c r="A7278" t="s">
        <v>8912</v>
      </c>
      <c r="B7278" t="s">
        <v>15</v>
      </c>
      <c r="C7278" t="s">
        <v>15</v>
      </c>
      <c r="D7278" t="s">
        <v>3834</v>
      </c>
      <c r="E7278">
        <v>5</v>
      </c>
      <c r="F7278" t="s">
        <v>3842</v>
      </c>
      <c r="G7278">
        <v>2</v>
      </c>
      <c r="H7278" t="s">
        <v>3843</v>
      </c>
      <c r="I7278">
        <v>10</v>
      </c>
      <c r="J7278" t="s">
        <v>3833</v>
      </c>
      <c r="K7278" t="s">
        <v>3830</v>
      </c>
      <c r="L7278" t="s">
        <v>4188</v>
      </c>
    </row>
    <row r="7279" spans="1:12" x14ac:dyDescent="0.35">
      <c r="A7279" t="s">
        <v>2835</v>
      </c>
      <c r="B7279" t="s">
        <v>15</v>
      </c>
      <c r="C7279" t="s">
        <v>15</v>
      </c>
      <c r="D7279" t="s">
        <v>3833</v>
      </c>
      <c r="E7279">
        <v>3</v>
      </c>
      <c r="F7279" t="s">
        <v>3842</v>
      </c>
      <c r="G7279">
        <v>2</v>
      </c>
      <c r="H7279" t="s">
        <v>3902</v>
      </c>
      <c r="I7279">
        <v>6</v>
      </c>
      <c r="J7279" t="s">
        <v>36</v>
      </c>
      <c r="K7279" t="s">
        <v>17</v>
      </c>
      <c r="L7279" t="s">
        <v>5487</v>
      </c>
    </row>
    <row r="7280" spans="1:12" x14ac:dyDescent="0.35">
      <c r="A7280" t="s">
        <v>8913</v>
      </c>
      <c r="B7280" t="s">
        <v>42</v>
      </c>
      <c r="C7280" t="s">
        <v>42</v>
      </c>
      <c r="D7280" t="s">
        <v>3834</v>
      </c>
      <c r="E7280">
        <v>5</v>
      </c>
      <c r="F7280" t="s">
        <v>3849</v>
      </c>
      <c r="G7280">
        <v>5</v>
      </c>
      <c r="H7280" t="s">
        <v>3855</v>
      </c>
      <c r="I7280">
        <v>25</v>
      </c>
      <c r="J7280" t="s">
        <v>3833</v>
      </c>
      <c r="K7280" t="s">
        <v>17</v>
      </c>
      <c r="L7280" t="s">
        <v>4015</v>
      </c>
    </row>
    <row r="7281" spans="1:12" x14ac:dyDescent="0.35">
      <c r="A7281" t="s">
        <v>8914</v>
      </c>
      <c r="B7281" t="s">
        <v>15</v>
      </c>
      <c r="C7281" t="s">
        <v>15</v>
      </c>
      <c r="D7281" t="s">
        <v>3838</v>
      </c>
      <c r="E7281">
        <v>2</v>
      </c>
      <c r="F7281" t="s">
        <v>3842</v>
      </c>
      <c r="G7281">
        <v>2</v>
      </c>
      <c r="H7281" t="s">
        <v>3879</v>
      </c>
      <c r="I7281">
        <v>4</v>
      </c>
      <c r="J7281" t="s">
        <v>36</v>
      </c>
      <c r="K7281" t="s">
        <v>3833</v>
      </c>
      <c r="L7281" t="s">
        <v>4426</v>
      </c>
    </row>
    <row r="7282" spans="1:12" x14ac:dyDescent="0.35">
      <c r="A7282" t="s">
        <v>2836</v>
      </c>
      <c r="B7282" t="s">
        <v>31</v>
      </c>
      <c r="C7282" t="s">
        <v>31</v>
      </c>
      <c r="D7282" t="s">
        <v>3858</v>
      </c>
      <c r="E7282">
        <v>1</v>
      </c>
      <c r="F7282" t="s">
        <v>3846</v>
      </c>
      <c r="G7282">
        <v>1</v>
      </c>
      <c r="H7282" t="s">
        <v>3846</v>
      </c>
      <c r="I7282">
        <v>1</v>
      </c>
      <c r="J7282" t="s">
        <v>16</v>
      </c>
      <c r="K7282" t="s">
        <v>26</v>
      </c>
      <c r="L7282" t="s">
        <v>4155</v>
      </c>
    </row>
    <row r="7283" spans="1:12" x14ac:dyDescent="0.35">
      <c r="A7283" t="s">
        <v>8915</v>
      </c>
      <c r="B7283" t="s">
        <v>31</v>
      </c>
      <c r="C7283" t="s">
        <v>31</v>
      </c>
      <c r="D7283" t="s">
        <v>3858</v>
      </c>
      <c r="E7283">
        <v>1</v>
      </c>
      <c r="F7283" t="s">
        <v>3846</v>
      </c>
      <c r="G7283">
        <v>1</v>
      </c>
      <c r="H7283" t="s">
        <v>3846</v>
      </c>
      <c r="I7283">
        <v>1</v>
      </c>
      <c r="J7283" t="s">
        <v>3833</v>
      </c>
      <c r="K7283" t="s">
        <v>3833</v>
      </c>
      <c r="L7283" t="s">
        <v>4832</v>
      </c>
    </row>
    <row r="7284" spans="1:12" x14ac:dyDescent="0.35">
      <c r="A7284" t="s">
        <v>4732</v>
      </c>
      <c r="B7284" t="s">
        <v>3830</v>
      </c>
      <c r="C7284" t="s">
        <v>3826</v>
      </c>
      <c r="D7284" t="s">
        <v>3838</v>
      </c>
      <c r="E7284">
        <v>2</v>
      </c>
      <c r="F7284" t="s">
        <v>3828</v>
      </c>
      <c r="G7284">
        <v>3</v>
      </c>
      <c r="H7284" t="s">
        <v>3902</v>
      </c>
      <c r="I7284">
        <v>6</v>
      </c>
      <c r="J7284" t="s">
        <v>36</v>
      </c>
      <c r="K7284" t="s">
        <v>3833</v>
      </c>
      <c r="L7284" t="s">
        <v>4562</v>
      </c>
    </row>
    <row r="7285" spans="1:12" x14ac:dyDescent="0.35">
      <c r="A7285" t="s">
        <v>8916</v>
      </c>
      <c r="B7285" t="s">
        <v>31</v>
      </c>
      <c r="C7285" t="s">
        <v>31</v>
      </c>
      <c r="D7285" t="s">
        <v>3833</v>
      </c>
      <c r="E7285">
        <v>5</v>
      </c>
      <c r="F7285" t="s">
        <v>3846</v>
      </c>
      <c r="G7285">
        <v>1</v>
      </c>
      <c r="H7285" t="s">
        <v>3849</v>
      </c>
      <c r="I7285">
        <v>5</v>
      </c>
      <c r="J7285" t="s">
        <v>3833</v>
      </c>
      <c r="K7285" t="s">
        <v>17</v>
      </c>
      <c r="L7285" t="s">
        <v>3907</v>
      </c>
    </row>
    <row r="7286" spans="1:12" x14ac:dyDescent="0.35">
      <c r="A7286" t="s">
        <v>8917</v>
      </c>
      <c r="B7286" t="s">
        <v>42</v>
      </c>
      <c r="C7286" t="s">
        <v>42</v>
      </c>
      <c r="D7286" t="s">
        <v>3834</v>
      </c>
      <c r="E7286">
        <v>5</v>
      </c>
      <c r="F7286" t="s">
        <v>3849</v>
      </c>
      <c r="G7286">
        <v>5</v>
      </c>
      <c r="H7286" t="s">
        <v>3855</v>
      </c>
      <c r="I7286">
        <v>25</v>
      </c>
      <c r="J7286" t="s">
        <v>25</v>
      </c>
      <c r="K7286" t="s">
        <v>3833</v>
      </c>
      <c r="L7286" t="s">
        <v>4961</v>
      </c>
    </row>
    <row r="7287" spans="1:12" x14ac:dyDescent="0.35">
      <c r="A7287" t="s">
        <v>8918</v>
      </c>
      <c r="B7287" t="s">
        <v>15</v>
      </c>
      <c r="C7287" t="s">
        <v>15</v>
      </c>
      <c r="D7287" t="s">
        <v>3838</v>
      </c>
      <c r="E7287">
        <v>2</v>
      </c>
      <c r="F7287" t="s">
        <v>3842</v>
      </c>
      <c r="G7287">
        <v>2</v>
      </c>
      <c r="H7287" t="s">
        <v>3879</v>
      </c>
      <c r="I7287">
        <v>4</v>
      </c>
      <c r="J7287" t="s">
        <v>3833</v>
      </c>
      <c r="K7287" t="s">
        <v>3833</v>
      </c>
      <c r="L7287" t="s">
        <v>4229</v>
      </c>
    </row>
    <row r="7288" spans="1:12" x14ac:dyDescent="0.35">
      <c r="A7288" t="s">
        <v>2837</v>
      </c>
      <c r="B7288" t="s">
        <v>3825</v>
      </c>
      <c r="C7288" t="s">
        <v>42</v>
      </c>
      <c r="D7288" t="s">
        <v>3838</v>
      </c>
      <c r="E7288">
        <v>2</v>
      </c>
      <c r="F7288" t="s">
        <v>3849</v>
      </c>
      <c r="G7288">
        <v>5</v>
      </c>
      <c r="H7288" t="s">
        <v>3843</v>
      </c>
      <c r="I7288">
        <v>10</v>
      </c>
      <c r="J7288" t="s">
        <v>16</v>
      </c>
      <c r="K7288" t="s">
        <v>17</v>
      </c>
      <c r="L7288" t="s">
        <v>4182</v>
      </c>
    </row>
    <row r="7289" spans="1:12" x14ac:dyDescent="0.35">
      <c r="A7289" t="s">
        <v>2838</v>
      </c>
      <c r="B7289" t="s">
        <v>31</v>
      </c>
      <c r="C7289" t="s">
        <v>31</v>
      </c>
      <c r="D7289" t="s">
        <v>3827</v>
      </c>
      <c r="E7289">
        <v>3</v>
      </c>
      <c r="F7289" t="s">
        <v>3846</v>
      </c>
      <c r="G7289">
        <v>1</v>
      </c>
      <c r="H7289" t="s">
        <v>3828</v>
      </c>
      <c r="I7289">
        <v>3</v>
      </c>
      <c r="J7289" t="s">
        <v>36</v>
      </c>
      <c r="K7289" t="s">
        <v>17</v>
      </c>
      <c r="L7289" t="s">
        <v>4028</v>
      </c>
    </row>
    <row r="7290" spans="1:12" x14ac:dyDescent="0.35">
      <c r="A7290" t="s">
        <v>8919</v>
      </c>
      <c r="B7290" t="s">
        <v>24</v>
      </c>
      <c r="C7290" t="s">
        <v>24</v>
      </c>
      <c r="D7290" t="s">
        <v>3858</v>
      </c>
      <c r="E7290">
        <v>1</v>
      </c>
      <c r="F7290" t="s">
        <v>3828</v>
      </c>
      <c r="G7290">
        <v>3</v>
      </c>
      <c r="H7290" t="s">
        <v>3828</v>
      </c>
      <c r="I7290">
        <v>3</v>
      </c>
      <c r="J7290" t="s">
        <v>3833</v>
      </c>
      <c r="K7290" t="s">
        <v>26</v>
      </c>
      <c r="L7290" t="s">
        <v>4433</v>
      </c>
    </row>
    <row r="7291" spans="1:12" x14ac:dyDescent="0.35">
      <c r="A7291" t="s">
        <v>2839</v>
      </c>
      <c r="B7291" t="s">
        <v>84</v>
      </c>
      <c r="C7291" t="s">
        <v>84</v>
      </c>
      <c r="D7291" t="s">
        <v>3858</v>
      </c>
      <c r="E7291">
        <v>1</v>
      </c>
      <c r="F7291" t="s">
        <v>3839</v>
      </c>
      <c r="G7291">
        <v>1.5</v>
      </c>
      <c r="H7291" t="s">
        <v>3839</v>
      </c>
      <c r="I7291">
        <v>1.5</v>
      </c>
      <c r="J7291" t="s">
        <v>25</v>
      </c>
      <c r="K7291" t="s">
        <v>26</v>
      </c>
      <c r="L7291" t="s">
        <v>4314</v>
      </c>
    </row>
    <row r="7292" spans="1:12" x14ac:dyDescent="0.35">
      <c r="A7292" t="s">
        <v>8920</v>
      </c>
      <c r="B7292" t="s">
        <v>31</v>
      </c>
      <c r="C7292" t="s">
        <v>31</v>
      </c>
      <c r="D7292" t="s">
        <v>3851</v>
      </c>
      <c r="E7292">
        <v>4</v>
      </c>
      <c r="F7292" t="s">
        <v>3846</v>
      </c>
      <c r="G7292">
        <v>1</v>
      </c>
      <c r="H7292" t="s">
        <v>3879</v>
      </c>
      <c r="I7292">
        <v>4</v>
      </c>
      <c r="J7292" t="s">
        <v>3833</v>
      </c>
      <c r="K7292" t="s">
        <v>17</v>
      </c>
      <c r="L7292" t="s">
        <v>4206</v>
      </c>
    </row>
    <row r="7293" spans="1:12" x14ac:dyDescent="0.35">
      <c r="A7293" t="s">
        <v>8921</v>
      </c>
      <c r="B7293" t="s">
        <v>24</v>
      </c>
      <c r="C7293" t="s">
        <v>24</v>
      </c>
      <c r="D7293" t="s">
        <v>3838</v>
      </c>
      <c r="E7293">
        <v>2</v>
      </c>
      <c r="F7293" t="s">
        <v>3828</v>
      </c>
      <c r="G7293">
        <v>3</v>
      </c>
      <c r="H7293" t="s">
        <v>3902</v>
      </c>
      <c r="I7293">
        <v>6</v>
      </c>
      <c r="J7293" t="s">
        <v>3833</v>
      </c>
      <c r="K7293" t="s">
        <v>17</v>
      </c>
      <c r="L7293" t="s">
        <v>4422</v>
      </c>
    </row>
    <row r="7294" spans="1:12" x14ac:dyDescent="0.35">
      <c r="A7294" t="s">
        <v>8922</v>
      </c>
      <c r="B7294" t="s">
        <v>42</v>
      </c>
      <c r="C7294" t="s">
        <v>42</v>
      </c>
      <c r="D7294" t="s">
        <v>3858</v>
      </c>
      <c r="E7294">
        <v>1</v>
      </c>
      <c r="F7294" t="s">
        <v>3849</v>
      </c>
      <c r="G7294">
        <v>5</v>
      </c>
      <c r="H7294" t="s">
        <v>3849</v>
      </c>
      <c r="I7294">
        <v>5</v>
      </c>
      <c r="J7294" t="s">
        <v>3833</v>
      </c>
      <c r="K7294" t="s">
        <v>17</v>
      </c>
      <c r="L7294" t="s">
        <v>4586</v>
      </c>
    </row>
    <row r="7295" spans="1:12" x14ac:dyDescent="0.35">
      <c r="A7295" t="s">
        <v>2840</v>
      </c>
      <c r="B7295" t="s">
        <v>84</v>
      </c>
      <c r="C7295" t="s">
        <v>84</v>
      </c>
      <c r="D7295" t="s">
        <v>3858</v>
      </c>
      <c r="E7295">
        <v>1</v>
      </c>
      <c r="F7295" t="s">
        <v>3839</v>
      </c>
      <c r="G7295">
        <v>1.5</v>
      </c>
      <c r="H7295" t="s">
        <v>3839</v>
      </c>
      <c r="I7295">
        <v>1.5</v>
      </c>
      <c r="J7295" t="s">
        <v>16</v>
      </c>
      <c r="K7295" t="s">
        <v>17</v>
      </c>
      <c r="L7295" t="s">
        <v>4222</v>
      </c>
    </row>
    <row r="7296" spans="1:12" x14ac:dyDescent="0.35">
      <c r="A7296" t="s">
        <v>8923</v>
      </c>
      <c r="B7296" t="s">
        <v>15</v>
      </c>
      <c r="C7296" t="s">
        <v>15</v>
      </c>
      <c r="D7296" t="s">
        <v>3827</v>
      </c>
      <c r="E7296">
        <v>3</v>
      </c>
      <c r="F7296" t="s">
        <v>3842</v>
      </c>
      <c r="G7296">
        <v>2</v>
      </c>
      <c r="H7296" t="s">
        <v>3902</v>
      </c>
      <c r="I7296">
        <v>6</v>
      </c>
      <c r="J7296" t="s">
        <v>36</v>
      </c>
      <c r="K7296" t="s">
        <v>3833</v>
      </c>
      <c r="L7296" t="s">
        <v>3952</v>
      </c>
    </row>
    <row r="7297" spans="1:12" x14ac:dyDescent="0.35">
      <c r="A7297" t="s">
        <v>8924</v>
      </c>
      <c r="B7297" t="s">
        <v>24</v>
      </c>
      <c r="C7297" t="s">
        <v>24</v>
      </c>
      <c r="D7297" t="s">
        <v>3838</v>
      </c>
      <c r="E7297">
        <v>2</v>
      </c>
      <c r="F7297" t="s">
        <v>3828</v>
      </c>
      <c r="G7297">
        <v>3</v>
      </c>
      <c r="H7297" t="s">
        <v>3902</v>
      </c>
      <c r="I7297">
        <v>6</v>
      </c>
      <c r="J7297" t="s">
        <v>36</v>
      </c>
      <c r="K7297" t="s">
        <v>3833</v>
      </c>
      <c r="L7297" t="s">
        <v>3830</v>
      </c>
    </row>
    <row r="7298" spans="1:12" x14ac:dyDescent="0.35">
      <c r="A7298" t="s">
        <v>2841</v>
      </c>
      <c r="B7298" t="s">
        <v>47</v>
      </c>
      <c r="C7298" t="s">
        <v>47</v>
      </c>
      <c r="D7298" t="s">
        <v>3827</v>
      </c>
      <c r="E7298">
        <v>3</v>
      </c>
      <c r="F7298" t="s">
        <v>3879</v>
      </c>
      <c r="G7298">
        <v>4</v>
      </c>
      <c r="H7298" t="s">
        <v>3852</v>
      </c>
      <c r="I7298">
        <v>12</v>
      </c>
      <c r="J7298" t="s">
        <v>36</v>
      </c>
      <c r="K7298" t="s">
        <v>26</v>
      </c>
      <c r="L7298" t="s">
        <v>4302</v>
      </c>
    </row>
    <row r="7299" spans="1:12" x14ac:dyDescent="0.35">
      <c r="A7299" t="s">
        <v>8925</v>
      </c>
      <c r="B7299" t="s">
        <v>58</v>
      </c>
      <c r="C7299" t="s">
        <v>58</v>
      </c>
      <c r="D7299" t="s">
        <v>3825</v>
      </c>
      <c r="E7299" t="s">
        <v>3826</v>
      </c>
      <c r="F7299" t="s">
        <v>3879</v>
      </c>
      <c r="G7299">
        <v>4</v>
      </c>
      <c r="H7299" t="s">
        <v>3830</v>
      </c>
      <c r="I7299" t="s">
        <v>3826</v>
      </c>
      <c r="J7299" t="s">
        <v>25</v>
      </c>
      <c r="K7299" t="s">
        <v>26</v>
      </c>
      <c r="L7299" t="s">
        <v>3898</v>
      </c>
    </row>
    <row r="7300" spans="1:12" x14ac:dyDescent="0.35">
      <c r="A7300" t="s">
        <v>8926</v>
      </c>
      <c r="B7300" t="s">
        <v>84</v>
      </c>
      <c r="C7300" t="s">
        <v>84</v>
      </c>
      <c r="D7300" t="s">
        <v>3834</v>
      </c>
      <c r="E7300">
        <v>5</v>
      </c>
      <c r="F7300" t="s">
        <v>3839</v>
      </c>
      <c r="G7300">
        <v>1.5</v>
      </c>
      <c r="H7300" t="s">
        <v>3899</v>
      </c>
      <c r="I7300">
        <v>7.5</v>
      </c>
      <c r="J7300" t="s">
        <v>3833</v>
      </c>
      <c r="K7300" t="s">
        <v>17</v>
      </c>
      <c r="L7300" t="s">
        <v>3929</v>
      </c>
    </row>
    <row r="7301" spans="1:12" x14ac:dyDescent="0.35">
      <c r="A7301" t="s">
        <v>2842</v>
      </c>
      <c r="B7301" t="s">
        <v>50</v>
      </c>
      <c r="C7301" t="s">
        <v>50</v>
      </c>
      <c r="D7301" t="s">
        <v>3834</v>
      </c>
      <c r="E7301">
        <v>5</v>
      </c>
      <c r="F7301" t="s">
        <v>3828</v>
      </c>
      <c r="G7301">
        <v>3</v>
      </c>
      <c r="H7301" t="s">
        <v>3835</v>
      </c>
      <c r="I7301">
        <v>15</v>
      </c>
      <c r="J7301" t="s">
        <v>16</v>
      </c>
      <c r="K7301" t="s">
        <v>26</v>
      </c>
      <c r="L7301" t="s">
        <v>4521</v>
      </c>
    </row>
    <row r="7302" spans="1:12" x14ac:dyDescent="0.35">
      <c r="A7302" t="s">
        <v>2843</v>
      </c>
      <c r="B7302" t="s">
        <v>84</v>
      </c>
      <c r="C7302" t="s">
        <v>84</v>
      </c>
      <c r="D7302" t="s">
        <v>3838</v>
      </c>
      <c r="E7302">
        <v>2</v>
      </c>
      <c r="F7302" t="s">
        <v>3839</v>
      </c>
      <c r="G7302">
        <v>1.5</v>
      </c>
      <c r="H7302" t="s">
        <v>3828</v>
      </c>
      <c r="I7302">
        <v>3</v>
      </c>
      <c r="J7302" t="s">
        <v>25</v>
      </c>
      <c r="K7302" t="s">
        <v>17</v>
      </c>
      <c r="L7302" t="s">
        <v>3909</v>
      </c>
    </row>
    <row r="7303" spans="1:12" x14ac:dyDescent="0.35">
      <c r="A7303" t="s">
        <v>8927</v>
      </c>
      <c r="B7303" t="s">
        <v>42</v>
      </c>
      <c r="C7303" t="s">
        <v>42</v>
      </c>
      <c r="D7303" t="s">
        <v>3834</v>
      </c>
      <c r="E7303">
        <v>5</v>
      </c>
      <c r="F7303" t="s">
        <v>3849</v>
      </c>
      <c r="G7303">
        <v>5</v>
      </c>
      <c r="H7303" t="s">
        <v>3855</v>
      </c>
      <c r="I7303">
        <v>25</v>
      </c>
      <c r="J7303" t="s">
        <v>3830</v>
      </c>
      <c r="K7303" t="s">
        <v>17</v>
      </c>
      <c r="L7303" t="s">
        <v>3987</v>
      </c>
    </row>
    <row r="7304" spans="1:12" x14ac:dyDescent="0.35">
      <c r="A7304" t="s">
        <v>2844</v>
      </c>
      <c r="B7304" t="s">
        <v>31</v>
      </c>
      <c r="C7304" t="s">
        <v>31</v>
      </c>
      <c r="D7304" t="s">
        <v>3858</v>
      </c>
      <c r="E7304">
        <v>1</v>
      </c>
      <c r="F7304" t="s">
        <v>3846</v>
      </c>
      <c r="G7304">
        <v>1</v>
      </c>
      <c r="H7304" t="s">
        <v>3846</v>
      </c>
      <c r="I7304">
        <v>1</v>
      </c>
      <c r="J7304" t="s">
        <v>25</v>
      </c>
      <c r="K7304" t="s">
        <v>17</v>
      </c>
      <c r="L7304" t="s">
        <v>4121</v>
      </c>
    </row>
    <row r="7305" spans="1:12" x14ac:dyDescent="0.35">
      <c r="A7305" t="s">
        <v>2845</v>
      </c>
      <c r="B7305" t="s">
        <v>47</v>
      </c>
      <c r="C7305" t="s">
        <v>47</v>
      </c>
      <c r="D7305" t="s">
        <v>3858</v>
      </c>
      <c r="E7305">
        <v>1</v>
      </c>
      <c r="F7305" t="s">
        <v>3879</v>
      </c>
      <c r="G7305">
        <v>4</v>
      </c>
      <c r="H7305" t="s">
        <v>3879</v>
      </c>
      <c r="I7305">
        <v>4</v>
      </c>
      <c r="J7305" t="s">
        <v>36</v>
      </c>
      <c r="K7305" t="s">
        <v>17</v>
      </c>
      <c r="L7305" t="s">
        <v>3913</v>
      </c>
    </row>
    <row r="7306" spans="1:12" x14ac:dyDescent="0.35">
      <c r="A7306" t="s">
        <v>8928</v>
      </c>
      <c r="B7306" t="s">
        <v>15</v>
      </c>
      <c r="C7306" t="s">
        <v>15</v>
      </c>
      <c r="D7306" t="s">
        <v>3834</v>
      </c>
      <c r="E7306">
        <v>5</v>
      </c>
      <c r="F7306" t="s">
        <v>3842</v>
      </c>
      <c r="G7306">
        <v>2</v>
      </c>
      <c r="H7306" t="s">
        <v>3843</v>
      </c>
      <c r="I7306">
        <v>10</v>
      </c>
      <c r="J7306" t="s">
        <v>3825</v>
      </c>
      <c r="K7306" t="s">
        <v>3833</v>
      </c>
      <c r="L7306" t="s">
        <v>4480</v>
      </c>
    </row>
    <row r="7307" spans="1:12" x14ac:dyDescent="0.35">
      <c r="A7307" t="s">
        <v>8929</v>
      </c>
      <c r="B7307" t="s">
        <v>24</v>
      </c>
      <c r="C7307" t="s">
        <v>24</v>
      </c>
      <c r="D7307" t="s">
        <v>3858</v>
      </c>
      <c r="E7307">
        <v>1</v>
      </c>
      <c r="F7307" t="s">
        <v>3828</v>
      </c>
      <c r="G7307">
        <v>3</v>
      </c>
      <c r="H7307" t="s">
        <v>3828</v>
      </c>
      <c r="I7307">
        <v>3</v>
      </c>
      <c r="J7307" t="s">
        <v>16</v>
      </c>
      <c r="K7307" t="s">
        <v>3833</v>
      </c>
      <c r="L7307" t="s">
        <v>4450</v>
      </c>
    </row>
    <row r="7308" spans="1:12" x14ac:dyDescent="0.35">
      <c r="A7308" t="s">
        <v>8930</v>
      </c>
      <c r="B7308" t="s">
        <v>31</v>
      </c>
      <c r="C7308" t="s">
        <v>31</v>
      </c>
      <c r="D7308" t="s">
        <v>3851</v>
      </c>
      <c r="E7308">
        <v>4</v>
      </c>
      <c r="F7308" t="s">
        <v>3846</v>
      </c>
      <c r="G7308">
        <v>1</v>
      </c>
      <c r="H7308" t="s">
        <v>3879</v>
      </c>
      <c r="I7308">
        <v>4</v>
      </c>
      <c r="J7308" t="s">
        <v>16</v>
      </c>
      <c r="K7308" t="s">
        <v>3830</v>
      </c>
      <c r="L7308" t="s">
        <v>4229</v>
      </c>
    </row>
    <row r="7309" spans="1:12" x14ac:dyDescent="0.35">
      <c r="A7309" t="s">
        <v>4733</v>
      </c>
      <c r="B7309" t="s">
        <v>3825</v>
      </c>
      <c r="C7309" t="s">
        <v>3826</v>
      </c>
      <c r="D7309" t="s">
        <v>3834</v>
      </c>
      <c r="E7309">
        <v>5</v>
      </c>
      <c r="F7309" t="s">
        <v>3879</v>
      </c>
      <c r="G7309">
        <v>4</v>
      </c>
      <c r="H7309" t="s">
        <v>3880</v>
      </c>
      <c r="I7309">
        <v>20</v>
      </c>
      <c r="J7309" t="s">
        <v>36</v>
      </c>
      <c r="K7309" t="s">
        <v>17</v>
      </c>
      <c r="L7309" t="s">
        <v>3897</v>
      </c>
    </row>
    <row r="7310" spans="1:12" x14ac:dyDescent="0.35">
      <c r="A7310" t="s">
        <v>2846</v>
      </c>
      <c r="B7310" t="s">
        <v>3825</v>
      </c>
      <c r="C7310" t="s">
        <v>15</v>
      </c>
      <c r="D7310" t="s">
        <v>3838</v>
      </c>
      <c r="E7310">
        <v>2</v>
      </c>
      <c r="F7310" t="s">
        <v>3842</v>
      </c>
      <c r="G7310">
        <v>2</v>
      </c>
      <c r="H7310" t="s">
        <v>3879</v>
      </c>
      <c r="I7310">
        <v>4</v>
      </c>
      <c r="J7310" t="s">
        <v>16</v>
      </c>
      <c r="K7310" t="s">
        <v>26</v>
      </c>
      <c r="L7310" t="s">
        <v>4074</v>
      </c>
    </row>
    <row r="7311" spans="1:12" x14ac:dyDescent="0.35">
      <c r="A7311" t="s">
        <v>8931</v>
      </c>
      <c r="B7311" t="s">
        <v>84</v>
      </c>
      <c r="C7311" t="s">
        <v>84</v>
      </c>
      <c r="D7311" t="s">
        <v>3834</v>
      </c>
      <c r="E7311">
        <v>5</v>
      </c>
      <c r="F7311" t="s">
        <v>3839</v>
      </c>
      <c r="G7311">
        <v>1.5</v>
      </c>
      <c r="H7311" t="s">
        <v>3833</v>
      </c>
      <c r="I7311">
        <v>7.5</v>
      </c>
      <c r="J7311" t="s">
        <v>3825</v>
      </c>
      <c r="K7311" t="s">
        <v>17</v>
      </c>
      <c r="L7311" t="s">
        <v>4229</v>
      </c>
    </row>
    <row r="7312" spans="1:12" x14ac:dyDescent="0.35">
      <c r="A7312" t="s">
        <v>4734</v>
      </c>
      <c r="B7312" t="s">
        <v>3833</v>
      </c>
      <c r="C7312" t="s">
        <v>3826</v>
      </c>
      <c r="D7312" t="s">
        <v>3827</v>
      </c>
      <c r="E7312">
        <v>3</v>
      </c>
      <c r="F7312" t="s">
        <v>3879</v>
      </c>
      <c r="G7312">
        <v>4</v>
      </c>
      <c r="H7312" t="s">
        <v>3852</v>
      </c>
      <c r="I7312">
        <v>12</v>
      </c>
      <c r="J7312" t="s">
        <v>36</v>
      </c>
      <c r="K7312" t="s">
        <v>26</v>
      </c>
      <c r="L7312" t="s">
        <v>4628</v>
      </c>
    </row>
    <row r="7313" spans="1:12" x14ac:dyDescent="0.35">
      <c r="A7313" t="s">
        <v>2847</v>
      </c>
      <c r="B7313" t="s">
        <v>58</v>
      </c>
      <c r="C7313" t="s">
        <v>58</v>
      </c>
      <c r="D7313" t="s">
        <v>3851</v>
      </c>
      <c r="E7313">
        <v>4</v>
      </c>
      <c r="F7313" t="s">
        <v>3879</v>
      </c>
      <c r="G7313">
        <v>4</v>
      </c>
      <c r="H7313" t="s">
        <v>3874</v>
      </c>
      <c r="I7313">
        <v>16</v>
      </c>
      <c r="J7313" t="s">
        <v>16</v>
      </c>
      <c r="K7313" t="s">
        <v>26</v>
      </c>
      <c r="L7313" t="s">
        <v>3954</v>
      </c>
    </row>
    <row r="7314" spans="1:12" x14ac:dyDescent="0.35">
      <c r="A7314" t="s">
        <v>8932</v>
      </c>
      <c r="B7314" t="s">
        <v>47</v>
      </c>
      <c r="C7314" t="s">
        <v>47</v>
      </c>
      <c r="D7314" t="s">
        <v>3827</v>
      </c>
      <c r="E7314">
        <v>3</v>
      </c>
      <c r="F7314" t="s">
        <v>3879</v>
      </c>
      <c r="G7314">
        <v>4</v>
      </c>
      <c r="H7314" t="s">
        <v>3852</v>
      </c>
      <c r="I7314">
        <v>12</v>
      </c>
      <c r="J7314" t="s">
        <v>36</v>
      </c>
      <c r="K7314" t="s">
        <v>3830</v>
      </c>
      <c r="L7314" t="s">
        <v>4601</v>
      </c>
    </row>
    <row r="7315" spans="1:12" x14ac:dyDescent="0.35">
      <c r="A7315" t="s">
        <v>2848</v>
      </c>
      <c r="B7315" t="s">
        <v>42</v>
      </c>
      <c r="C7315" t="s">
        <v>42</v>
      </c>
      <c r="D7315" t="s">
        <v>3851</v>
      </c>
      <c r="E7315">
        <v>4</v>
      </c>
      <c r="F7315" t="s">
        <v>3849</v>
      </c>
      <c r="G7315">
        <v>5</v>
      </c>
      <c r="H7315" t="s">
        <v>3880</v>
      </c>
      <c r="I7315">
        <v>20</v>
      </c>
      <c r="J7315" t="s">
        <v>36</v>
      </c>
      <c r="K7315" t="s">
        <v>26</v>
      </c>
      <c r="L7315" t="s">
        <v>4691</v>
      </c>
    </row>
    <row r="7316" spans="1:12" x14ac:dyDescent="0.35">
      <c r="A7316" t="s">
        <v>2849</v>
      </c>
      <c r="B7316" t="s">
        <v>50</v>
      </c>
      <c r="C7316" t="s">
        <v>50</v>
      </c>
      <c r="D7316" t="s">
        <v>3838</v>
      </c>
      <c r="E7316">
        <v>2</v>
      </c>
      <c r="F7316" t="s">
        <v>3828</v>
      </c>
      <c r="G7316">
        <v>3</v>
      </c>
      <c r="H7316" t="s">
        <v>3902</v>
      </c>
      <c r="I7316">
        <v>6</v>
      </c>
      <c r="J7316" t="s">
        <v>36</v>
      </c>
      <c r="K7316" t="s">
        <v>26</v>
      </c>
      <c r="L7316" t="s">
        <v>3978</v>
      </c>
    </row>
    <row r="7317" spans="1:12" x14ac:dyDescent="0.35">
      <c r="A7317" t="s">
        <v>2850</v>
      </c>
      <c r="B7317" t="s">
        <v>84</v>
      </c>
      <c r="C7317" t="s">
        <v>84</v>
      </c>
      <c r="D7317" t="s">
        <v>3827</v>
      </c>
      <c r="E7317">
        <v>3</v>
      </c>
      <c r="F7317" t="s">
        <v>3839</v>
      </c>
      <c r="G7317">
        <v>1.5</v>
      </c>
      <c r="H7317" t="s">
        <v>4060</v>
      </c>
      <c r="I7317">
        <v>4.5</v>
      </c>
      <c r="J7317" t="s">
        <v>36</v>
      </c>
      <c r="K7317" t="s">
        <v>26</v>
      </c>
      <c r="L7317" t="s">
        <v>4740</v>
      </c>
    </row>
    <row r="7318" spans="1:12" x14ac:dyDescent="0.35">
      <c r="A7318" t="s">
        <v>2851</v>
      </c>
      <c r="B7318" t="s">
        <v>31</v>
      </c>
      <c r="C7318" t="s">
        <v>31</v>
      </c>
      <c r="D7318" t="s">
        <v>3851</v>
      </c>
      <c r="E7318">
        <v>4</v>
      </c>
      <c r="F7318" t="s">
        <v>3846</v>
      </c>
      <c r="G7318">
        <v>1</v>
      </c>
      <c r="H7318" t="s">
        <v>3879</v>
      </c>
      <c r="I7318">
        <v>4</v>
      </c>
      <c r="J7318" t="s">
        <v>16</v>
      </c>
      <c r="K7318" t="s">
        <v>26</v>
      </c>
      <c r="L7318" t="s">
        <v>3995</v>
      </c>
    </row>
    <row r="7319" spans="1:12" x14ac:dyDescent="0.35">
      <c r="A7319" t="s">
        <v>8933</v>
      </c>
      <c r="B7319" t="s">
        <v>42</v>
      </c>
      <c r="C7319" t="s">
        <v>42</v>
      </c>
      <c r="D7319" t="s">
        <v>3858</v>
      </c>
      <c r="E7319">
        <v>1</v>
      </c>
      <c r="F7319" t="s">
        <v>3830</v>
      </c>
      <c r="G7319">
        <v>5</v>
      </c>
      <c r="H7319" t="s">
        <v>3849</v>
      </c>
      <c r="I7319">
        <v>5</v>
      </c>
      <c r="J7319" t="s">
        <v>3833</v>
      </c>
      <c r="K7319" t="s">
        <v>17</v>
      </c>
      <c r="L7319" t="s">
        <v>4586</v>
      </c>
    </row>
    <row r="7320" spans="1:12" x14ac:dyDescent="0.35">
      <c r="A7320" t="s">
        <v>8934</v>
      </c>
      <c r="B7320" t="s">
        <v>50</v>
      </c>
      <c r="C7320" t="s">
        <v>50</v>
      </c>
      <c r="D7320" t="s">
        <v>3827</v>
      </c>
      <c r="E7320">
        <v>3</v>
      </c>
      <c r="F7320" t="s">
        <v>3828</v>
      </c>
      <c r="G7320">
        <v>3</v>
      </c>
      <c r="H7320" t="s">
        <v>3830</v>
      </c>
      <c r="I7320">
        <v>9</v>
      </c>
      <c r="J7320" t="s">
        <v>3825</v>
      </c>
      <c r="K7320" t="s">
        <v>26</v>
      </c>
      <c r="L7320" t="s">
        <v>4030</v>
      </c>
    </row>
    <row r="7321" spans="1:12" x14ac:dyDescent="0.35">
      <c r="A7321" t="s">
        <v>8935</v>
      </c>
      <c r="B7321" t="s">
        <v>58</v>
      </c>
      <c r="C7321" t="s">
        <v>58</v>
      </c>
      <c r="D7321" t="s">
        <v>3834</v>
      </c>
      <c r="E7321">
        <v>5</v>
      </c>
      <c r="F7321" t="s">
        <v>3825</v>
      </c>
      <c r="G7321">
        <v>4</v>
      </c>
      <c r="H7321" t="s">
        <v>3880</v>
      </c>
      <c r="I7321">
        <v>20</v>
      </c>
      <c r="J7321" t="s">
        <v>25</v>
      </c>
      <c r="K7321" t="s">
        <v>3833</v>
      </c>
      <c r="L7321" t="s">
        <v>4183</v>
      </c>
    </row>
    <row r="7322" spans="1:12" x14ac:dyDescent="0.35">
      <c r="A7322" t="s">
        <v>8936</v>
      </c>
      <c r="B7322" t="s">
        <v>31</v>
      </c>
      <c r="C7322" t="s">
        <v>31</v>
      </c>
      <c r="D7322" t="s">
        <v>3834</v>
      </c>
      <c r="E7322">
        <v>5</v>
      </c>
      <c r="F7322" t="s">
        <v>3846</v>
      </c>
      <c r="G7322">
        <v>1</v>
      </c>
      <c r="H7322" t="s">
        <v>3849</v>
      </c>
      <c r="I7322">
        <v>5</v>
      </c>
      <c r="J7322" t="s">
        <v>36</v>
      </c>
      <c r="K7322" t="s">
        <v>3833</v>
      </c>
      <c r="L7322" t="s">
        <v>3847</v>
      </c>
    </row>
    <row r="7323" spans="1:12" x14ac:dyDescent="0.35">
      <c r="A7323" t="s">
        <v>8937</v>
      </c>
      <c r="B7323" t="s">
        <v>47</v>
      </c>
      <c r="C7323" t="s">
        <v>47</v>
      </c>
      <c r="D7323" t="s">
        <v>3827</v>
      </c>
      <c r="E7323">
        <v>3</v>
      </c>
      <c r="F7323" t="s">
        <v>3879</v>
      </c>
      <c r="G7323">
        <v>4</v>
      </c>
      <c r="H7323" t="s">
        <v>3852</v>
      </c>
      <c r="I7323">
        <v>12</v>
      </c>
      <c r="J7323" t="s">
        <v>36</v>
      </c>
      <c r="K7323" t="s">
        <v>17</v>
      </c>
      <c r="L7323" t="s">
        <v>3830</v>
      </c>
    </row>
    <row r="7324" spans="1:12" x14ac:dyDescent="0.35">
      <c r="A7324" t="s">
        <v>2852</v>
      </c>
      <c r="B7324" t="s">
        <v>50</v>
      </c>
      <c r="C7324" t="s">
        <v>50</v>
      </c>
      <c r="D7324" t="s">
        <v>3858</v>
      </c>
      <c r="E7324">
        <v>1</v>
      </c>
      <c r="F7324" t="s">
        <v>3828</v>
      </c>
      <c r="G7324">
        <v>3</v>
      </c>
      <c r="H7324" t="s">
        <v>3828</v>
      </c>
      <c r="I7324">
        <v>3</v>
      </c>
      <c r="J7324" t="s">
        <v>25</v>
      </c>
      <c r="K7324" t="s">
        <v>26</v>
      </c>
      <c r="L7324" t="s">
        <v>5078</v>
      </c>
    </row>
    <row r="7325" spans="1:12" x14ac:dyDescent="0.35">
      <c r="A7325" t="s">
        <v>8938</v>
      </c>
      <c r="B7325" t="s">
        <v>24</v>
      </c>
      <c r="C7325" t="s">
        <v>24</v>
      </c>
      <c r="D7325" t="s">
        <v>3851</v>
      </c>
      <c r="E7325">
        <v>4</v>
      </c>
      <c r="F7325" t="s">
        <v>3828</v>
      </c>
      <c r="G7325">
        <v>3</v>
      </c>
      <c r="H7325" t="s">
        <v>3852</v>
      </c>
      <c r="I7325">
        <v>12</v>
      </c>
      <c r="J7325" t="s">
        <v>3833</v>
      </c>
      <c r="K7325" t="s">
        <v>3833</v>
      </c>
      <c r="L7325" t="s">
        <v>5254</v>
      </c>
    </row>
    <row r="7326" spans="1:12" x14ac:dyDescent="0.35">
      <c r="A7326" t="s">
        <v>2853</v>
      </c>
      <c r="B7326" t="s">
        <v>47</v>
      </c>
      <c r="C7326" t="s">
        <v>47</v>
      </c>
      <c r="D7326" t="s">
        <v>3827</v>
      </c>
      <c r="E7326">
        <v>3</v>
      </c>
      <c r="F7326" t="s">
        <v>3879</v>
      </c>
      <c r="G7326">
        <v>4</v>
      </c>
      <c r="H7326" t="s">
        <v>3852</v>
      </c>
      <c r="I7326">
        <v>12</v>
      </c>
      <c r="J7326" t="s">
        <v>25</v>
      </c>
      <c r="K7326" t="s">
        <v>26</v>
      </c>
      <c r="L7326" t="s">
        <v>4599</v>
      </c>
    </row>
    <row r="7327" spans="1:12" x14ac:dyDescent="0.35">
      <c r="A7327" t="s">
        <v>2854</v>
      </c>
      <c r="B7327" t="s">
        <v>3833</v>
      </c>
      <c r="C7327" t="s">
        <v>31</v>
      </c>
      <c r="D7327" t="s">
        <v>3838</v>
      </c>
      <c r="E7327">
        <v>2</v>
      </c>
      <c r="F7327" t="s">
        <v>3846</v>
      </c>
      <c r="G7327">
        <v>1</v>
      </c>
      <c r="H7327" t="s">
        <v>3842</v>
      </c>
      <c r="I7327">
        <v>2</v>
      </c>
      <c r="J7327" t="s">
        <v>16</v>
      </c>
      <c r="K7327" t="s">
        <v>26</v>
      </c>
      <c r="L7327" t="s">
        <v>4735</v>
      </c>
    </row>
    <row r="7328" spans="1:12" x14ac:dyDescent="0.35">
      <c r="A7328" t="s">
        <v>2855</v>
      </c>
      <c r="B7328" t="s">
        <v>84</v>
      </c>
      <c r="C7328" t="s">
        <v>84</v>
      </c>
      <c r="D7328" t="s">
        <v>3827</v>
      </c>
      <c r="E7328">
        <v>3</v>
      </c>
      <c r="F7328" t="s">
        <v>3839</v>
      </c>
      <c r="G7328">
        <v>1.5</v>
      </c>
      <c r="H7328" t="s">
        <v>4060</v>
      </c>
      <c r="I7328">
        <v>4.5</v>
      </c>
      <c r="J7328" t="s">
        <v>25</v>
      </c>
      <c r="K7328" t="s">
        <v>26</v>
      </c>
      <c r="L7328" t="s">
        <v>5479</v>
      </c>
    </row>
    <row r="7329" spans="1:12" x14ac:dyDescent="0.35">
      <c r="A7329" t="s">
        <v>2856</v>
      </c>
      <c r="B7329" t="s">
        <v>24</v>
      </c>
      <c r="C7329" t="s">
        <v>24</v>
      </c>
      <c r="D7329" t="s">
        <v>3834</v>
      </c>
      <c r="E7329">
        <v>5</v>
      </c>
      <c r="F7329" t="s">
        <v>3828</v>
      </c>
      <c r="G7329">
        <v>3</v>
      </c>
      <c r="H7329" t="s">
        <v>3835</v>
      </c>
      <c r="I7329">
        <v>15</v>
      </c>
      <c r="J7329" t="s">
        <v>36</v>
      </c>
      <c r="K7329" t="s">
        <v>17</v>
      </c>
      <c r="L7329" t="s">
        <v>3950</v>
      </c>
    </row>
    <row r="7330" spans="1:12" x14ac:dyDescent="0.35">
      <c r="A7330" t="s">
        <v>8939</v>
      </c>
      <c r="B7330" t="s">
        <v>47</v>
      </c>
      <c r="C7330" t="s">
        <v>47</v>
      </c>
      <c r="D7330" t="s">
        <v>3834</v>
      </c>
      <c r="E7330">
        <v>5</v>
      </c>
      <c r="F7330" t="s">
        <v>3879</v>
      </c>
      <c r="G7330">
        <v>4</v>
      </c>
      <c r="H7330" t="s">
        <v>3880</v>
      </c>
      <c r="I7330">
        <v>20</v>
      </c>
      <c r="J7330" t="s">
        <v>16</v>
      </c>
      <c r="K7330" t="s">
        <v>3830</v>
      </c>
      <c r="L7330" t="s">
        <v>4139</v>
      </c>
    </row>
    <row r="7331" spans="1:12" x14ac:dyDescent="0.35">
      <c r="A7331" t="s">
        <v>2857</v>
      </c>
      <c r="B7331" t="s">
        <v>58</v>
      </c>
      <c r="C7331" t="s">
        <v>58</v>
      </c>
      <c r="D7331" t="s">
        <v>3858</v>
      </c>
      <c r="E7331">
        <v>1</v>
      </c>
      <c r="F7331" t="s">
        <v>3879</v>
      </c>
      <c r="G7331">
        <v>4</v>
      </c>
      <c r="H7331" t="s">
        <v>3879</v>
      </c>
      <c r="I7331">
        <v>4</v>
      </c>
      <c r="J7331" t="s">
        <v>16</v>
      </c>
      <c r="K7331" t="s">
        <v>17</v>
      </c>
      <c r="L7331" t="s">
        <v>4222</v>
      </c>
    </row>
    <row r="7332" spans="1:12" x14ac:dyDescent="0.35">
      <c r="A7332" t="s">
        <v>8940</v>
      </c>
      <c r="B7332" t="s">
        <v>42</v>
      </c>
      <c r="C7332" t="s">
        <v>42</v>
      </c>
      <c r="D7332" t="s">
        <v>3838</v>
      </c>
      <c r="E7332">
        <v>2</v>
      </c>
      <c r="F7332" t="s">
        <v>3849</v>
      </c>
      <c r="G7332">
        <v>5</v>
      </c>
      <c r="H7332" t="s">
        <v>3843</v>
      </c>
      <c r="I7332">
        <v>10</v>
      </c>
      <c r="J7332" t="s">
        <v>16</v>
      </c>
      <c r="K7332" t="s">
        <v>3833</v>
      </c>
      <c r="L7332" t="s">
        <v>4548</v>
      </c>
    </row>
    <row r="7333" spans="1:12" x14ac:dyDescent="0.35">
      <c r="A7333" t="s">
        <v>8941</v>
      </c>
      <c r="B7333" t="s">
        <v>50</v>
      </c>
      <c r="C7333" t="s">
        <v>50</v>
      </c>
      <c r="D7333" t="s">
        <v>3838</v>
      </c>
      <c r="E7333">
        <v>2</v>
      </c>
      <c r="F7333" t="s">
        <v>3828</v>
      </c>
      <c r="G7333">
        <v>3</v>
      </c>
      <c r="H7333" t="s">
        <v>3902</v>
      </c>
      <c r="I7333">
        <v>6</v>
      </c>
      <c r="J7333" t="s">
        <v>3830</v>
      </c>
      <c r="K7333" t="s">
        <v>26</v>
      </c>
      <c r="L7333" t="s">
        <v>5073</v>
      </c>
    </row>
    <row r="7334" spans="1:12" x14ac:dyDescent="0.35">
      <c r="A7334" t="s">
        <v>8942</v>
      </c>
      <c r="B7334" t="s">
        <v>24</v>
      </c>
      <c r="C7334" t="s">
        <v>24</v>
      </c>
      <c r="D7334" t="s">
        <v>3851</v>
      </c>
      <c r="E7334">
        <v>4</v>
      </c>
      <c r="F7334" t="s">
        <v>3828</v>
      </c>
      <c r="G7334">
        <v>3</v>
      </c>
      <c r="H7334" t="s">
        <v>3852</v>
      </c>
      <c r="I7334">
        <v>12</v>
      </c>
      <c r="J7334" t="s">
        <v>3833</v>
      </c>
      <c r="K7334" t="s">
        <v>3833</v>
      </c>
      <c r="L7334" t="s">
        <v>4044</v>
      </c>
    </row>
    <row r="7335" spans="1:12" x14ac:dyDescent="0.35">
      <c r="A7335" t="s">
        <v>8943</v>
      </c>
      <c r="B7335" t="s">
        <v>31</v>
      </c>
      <c r="C7335" t="s">
        <v>31</v>
      </c>
      <c r="D7335" t="s">
        <v>3858</v>
      </c>
      <c r="E7335">
        <v>1</v>
      </c>
      <c r="F7335" t="s">
        <v>3846</v>
      </c>
      <c r="G7335">
        <v>1</v>
      </c>
      <c r="H7335" t="s">
        <v>3846</v>
      </c>
      <c r="I7335">
        <v>1</v>
      </c>
      <c r="J7335" t="s">
        <v>3833</v>
      </c>
      <c r="K7335" t="s">
        <v>26</v>
      </c>
      <c r="L7335" t="s">
        <v>4056</v>
      </c>
    </row>
    <row r="7336" spans="1:12" x14ac:dyDescent="0.35">
      <c r="A7336" t="s">
        <v>2858</v>
      </c>
      <c r="B7336" t="s">
        <v>84</v>
      </c>
      <c r="C7336" t="s">
        <v>84</v>
      </c>
      <c r="D7336" t="s">
        <v>3858</v>
      </c>
      <c r="E7336">
        <v>1</v>
      </c>
      <c r="F7336" t="s">
        <v>3839</v>
      </c>
      <c r="G7336">
        <v>1.5</v>
      </c>
      <c r="H7336" t="s">
        <v>3839</v>
      </c>
      <c r="I7336">
        <v>1.5</v>
      </c>
      <c r="J7336" t="s">
        <v>36</v>
      </c>
      <c r="K7336" t="s">
        <v>26</v>
      </c>
      <c r="L7336" t="s">
        <v>4208</v>
      </c>
    </row>
    <row r="7337" spans="1:12" x14ac:dyDescent="0.35">
      <c r="A7337" t="s">
        <v>8944</v>
      </c>
      <c r="B7337" t="s">
        <v>42</v>
      </c>
      <c r="C7337" t="s">
        <v>42</v>
      </c>
      <c r="D7337" t="s">
        <v>3851</v>
      </c>
      <c r="E7337">
        <v>4</v>
      </c>
      <c r="F7337" t="s">
        <v>3849</v>
      </c>
      <c r="G7337">
        <v>5</v>
      </c>
      <c r="H7337" t="s">
        <v>3880</v>
      </c>
      <c r="I7337">
        <v>20</v>
      </c>
      <c r="J7337" t="s">
        <v>25</v>
      </c>
      <c r="K7337" t="s">
        <v>3833</v>
      </c>
      <c r="L7337" t="s">
        <v>4307</v>
      </c>
    </row>
    <row r="7338" spans="1:12" x14ac:dyDescent="0.35">
      <c r="A7338" t="s">
        <v>2859</v>
      </c>
      <c r="B7338" t="s">
        <v>15</v>
      </c>
      <c r="C7338" t="s">
        <v>15</v>
      </c>
      <c r="D7338" t="s">
        <v>3827</v>
      </c>
      <c r="E7338">
        <v>3</v>
      </c>
      <c r="F7338" t="s">
        <v>3842</v>
      </c>
      <c r="G7338">
        <v>2</v>
      </c>
      <c r="H7338" t="s">
        <v>3902</v>
      </c>
      <c r="I7338">
        <v>6</v>
      </c>
      <c r="J7338" t="s">
        <v>25</v>
      </c>
      <c r="K7338" t="s">
        <v>17</v>
      </c>
      <c r="L7338" t="s">
        <v>4208</v>
      </c>
    </row>
    <row r="7339" spans="1:12" x14ac:dyDescent="0.35">
      <c r="A7339" t="s">
        <v>2860</v>
      </c>
      <c r="B7339" t="s">
        <v>42</v>
      </c>
      <c r="C7339" t="s">
        <v>42</v>
      </c>
      <c r="D7339" t="s">
        <v>3851</v>
      </c>
      <c r="E7339">
        <v>4</v>
      </c>
      <c r="F7339" t="s">
        <v>3849</v>
      </c>
      <c r="G7339">
        <v>5</v>
      </c>
      <c r="H7339" t="s">
        <v>3880</v>
      </c>
      <c r="I7339">
        <v>20</v>
      </c>
      <c r="J7339" t="s">
        <v>36</v>
      </c>
      <c r="K7339" t="s">
        <v>17</v>
      </c>
      <c r="L7339" t="s">
        <v>4453</v>
      </c>
    </row>
    <row r="7340" spans="1:12" x14ac:dyDescent="0.35">
      <c r="A7340" t="s">
        <v>8945</v>
      </c>
      <c r="B7340" t="s">
        <v>50</v>
      </c>
      <c r="C7340" t="s">
        <v>50</v>
      </c>
      <c r="D7340" t="s">
        <v>3834</v>
      </c>
      <c r="E7340">
        <v>5</v>
      </c>
      <c r="F7340" t="s">
        <v>3828</v>
      </c>
      <c r="G7340">
        <v>3</v>
      </c>
      <c r="H7340" t="s">
        <v>3835</v>
      </c>
      <c r="I7340">
        <v>15</v>
      </c>
      <c r="J7340" t="s">
        <v>3825</v>
      </c>
      <c r="K7340" t="s">
        <v>3833</v>
      </c>
      <c r="L7340" t="s">
        <v>5169</v>
      </c>
    </row>
    <row r="7341" spans="1:12" x14ac:dyDescent="0.35">
      <c r="A7341" t="s">
        <v>2861</v>
      </c>
      <c r="B7341" t="s">
        <v>24</v>
      </c>
      <c r="C7341" t="s">
        <v>24</v>
      </c>
      <c r="D7341" t="s">
        <v>3827</v>
      </c>
      <c r="E7341">
        <v>3</v>
      </c>
      <c r="F7341" t="s">
        <v>3828</v>
      </c>
      <c r="G7341">
        <v>3</v>
      </c>
      <c r="H7341" t="s">
        <v>3829</v>
      </c>
      <c r="I7341">
        <v>9</v>
      </c>
      <c r="J7341" t="s">
        <v>25</v>
      </c>
      <c r="K7341" t="s">
        <v>26</v>
      </c>
      <c r="L7341" t="s">
        <v>4164</v>
      </c>
    </row>
    <row r="7342" spans="1:12" x14ac:dyDescent="0.35">
      <c r="A7342" t="s">
        <v>4736</v>
      </c>
      <c r="B7342" t="s">
        <v>3825</v>
      </c>
      <c r="C7342" t="s">
        <v>3826</v>
      </c>
      <c r="D7342" t="s">
        <v>3838</v>
      </c>
      <c r="E7342">
        <v>2</v>
      </c>
      <c r="F7342" t="s">
        <v>3828</v>
      </c>
      <c r="G7342">
        <v>3</v>
      </c>
      <c r="H7342" t="s">
        <v>3902</v>
      </c>
      <c r="I7342">
        <v>6</v>
      </c>
      <c r="J7342" t="s">
        <v>3833</v>
      </c>
      <c r="K7342" t="s">
        <v>3833</v>
      </c>
      <c r="L7342" t="s">
        <v>4052</v>
      </c>
    </row>
    <row r="7343" spans="1:12" x14ac:dyDescent="0.35">
      <c r="A7343" t="s">
        <v>2862</v>
      </c>
      <c r="B7343" t="s">
        <v>15</v>
      </c>
      <c r="C7343" t="s">
        <v>15</v>
      </c>
      <c r="D7343" t="s">
        <v>3851</v>
      </c>
      <c r="E7343">
        <v>4</v>
      </c>
      <c r="F7343" t="s">
        <v>3842</v>
      </c>
      <c r="G7343">
        <v>2</v>
      </c>
      <c r="H7343" t="s">
        <v>3883</v>
      </c>
      <c r="I7343">
        <v>8</v>
      </c>
      <c r="J7343" t="s">
        <v>36</v>
      </c>
      <c r="K7343" t="s">
        <v>17</v>
      </c>
      <c r="L7343" t="s">
        <v>3922</v>
      </c>
    </row>
    <row r="7344" spans="1:12" x14ac:dyDescent="0.35">
      <c r="A7344" t="s">
        <v>8946</v>
      </c>
      <c r="B7344" t="s">
        <v>24</v>
      </c>
      <c r="C7344" t="s">
        <v>24</v>
      </c>
      <c r="D7344" t="s">
        <v>3834</v>
      </c>
      <c r="E7344">
        <v>5</v>
      </c>
      <c r="F7344" t="s">
        <v>3828</v>
      </c>
      <c r="G7344">
        <v>3</v>
      </c>
      <c r="H7344" t="s">
        <v>3835</v>
      </c>
      <c r="I7344">
        <v>15</v>
      </c>
      <c r="J7344" t="s">
        <v>36</v>
      </c>
      <c r="K7344" t="s">
        <v>3833</v>
      </c>
      <c r="L7344" t="s">
        <v>4628</v>
      </c>
    </row>
    <row r="7345" spans="1:12" x14ac:dyDescent="0.35">
      <c r="A7345" t="s">
        <v>2863</v>
      </c>
      <c r="B7345" t="s">
        <v>47</v>
      </c>
      <c r="C7345" t="s">
        <v>47</v>
      </c>
      <c r="D7345" t="s">
        <v>3834</v>
      </c>
      <c r="E7345">
        <v>5</v>
      </c>
      <c r="F7345" t="s">
        <v>3879</v>
      </c>
      <c r="G7345">
        <v>4</v>
      </c>
      <c r="H7345" t="s">
        <v>3880</v>
      </c>
      <c r="I7345">
        <v>20</v>
      </c>
      <c r="J7345" t="s">
        <v>25</v>
      </c>
      <c r="K7345" t="s">
        <v>17</v>
      </c>
      <c r="L7345" t="s">
        <v>4036</v>
      </c>
    </row>
    <row r="7346" spans="1:12" x14ac:dyDescent="0.35">
      <c r="A7346" t="s">
        <v>8947</v>
      </c>
      <c r="B7346" t="s">
        <v>47</v>
      </c>
      <c r="C7346" t="s">
        <v>47</v>
      </c>
      <c r="D7346" t="s">
        <v>3834</v>
      </c>
      <c r="E7346">
        <v>5</v>
      </c>
      <c r="F7346" t="s">
        <v>3879</v>
      </c>
      <c r="G7346">
        <v>4</v>
      </c>
      <c r="H7346" t="s">
        <v>3880</v>
      </c>
      <c r="I7346">
        <v>20</v>
      </c>
      <c r="J7346" t="s">
        <v>16</v>
      </c>
      <c r="K7346" t="s">
        <v>3833</v>
      </c>
      <c r="L7346" t="s">
        <v>3888</v>
      </c>
    </row>
    <row r="7347" spans="1:12" x14ac:dyDescent="0.35">
      <c r="A7347" t="s">
        <v>8948</v>
      </c>
      <c r="B7347" t="s">
        <v>24</v>
      </c>
      <c r="C7347" t="s">
        <v>24</v>
      </c>
      <c r="D7347" t="s">
        <v>3827</v>
      </c>
      <c r="E7347">
        <v>3</v>
      </c>
      <c r="F7347" t="s">
        <v>3828</v>
      </c>
      <c r="G7347">
        <v>3</v>
      </c>
      <c r="H7347" t="s">
        <v>3829</v>
      </c>
      <c r="I7347">
        <v>9</v>
      </c>
      <c r="J7347" t="s">
        <v>16</v>
      </c>
      <c r="K7347" t="s">
        <v>3833</v>
      </c>
      <c r="L7347" t="s">
        <v>4011</v>
      </c>
    </row>
    <row r="7348" spans="1:12" x14ac:dyDescent="0.35">
      <c r="A7348" t="s">
        <v>2864</v>
      </c>
      <c r="B7348" t="s">
        <v>84</v>
      </c>
      <c r="C7348" t="s">
        <v>84</v>
      </c>
      <c r="D7348" t="s">
        <v>3825</v>
      </c>
      <c r="E7348">
        <v>3</v>
      </c>
      <c r="F7348" t="s">
        <v>3839</v>
      </c>
      <c r="G7348">
        <v>1.5</v>
      </c>
      <c r="H7348" t="s">
        <v>4060</v>
      </c>
      <c r="I7348">
        <v>4.5</v>
      </c>
      <c r="J7348" t="s">
        <v>16</v>
      </c>
      <c r="K7348" t="s">
        <v>17</v>
      </c>
      <c r="L7348" t="s">
        <v>4816</v>
      </c>
    </row>
    <row r="7349" spans="1:12" x14ac:dyDescent="0.35">
      <c r="A7349" t="s">
        <v>2865</v>
      </c>
      <c r="B7349" t="s">
        <v>50</v>
      </c>
      <c r="C7349" t="s">
        <v>50</v>
      </c>
      <c r="D7349" t="s">
        <v>3827</v>
      </c>
      <c r="E7349">
        <v>3</v>
      </c>
      <c r="F7349" t="s">
        <v>3828</v>
      </c>
      <c r="G7349">
        <v>3</v>
      </c>
      <c r="H7349" t="s">
        <v>3829</v>
      </c>
      <c r="I7349">
        <v>9</v>
      </c>
      <c r="J7349" t="s">
        <v>25</v>
      </c>
      <c r="K7349" t="s">
        <v>26</v>
      </c>
      <c r="L7349" t="s">
        <v>4833</v>
      </c>
    </row>
    <row r="7350" spans="1:12" x14ac:dyDescent="0.35">
      <c r="A7350" t="s">
        <v>8949</v>
      </c>
      <c r="B7350" t="s">
        <v>24</v>
      </c>
      <c r="C7350" t="s">
        <v>24</v>
      </c>
      <c r="D7350" t="s">
        <v>3830</v>
      </c>
      <c r="E7350">
        <v>5</v>
      </c>
      <c r="F7350" t="s">
        <v>3828</v>
      </c>
      <c r="G7350">
        <v>3</v>
      </c>
      <c r="H7350" t="s">
        <v>3835</v>
      </c>
      <c r="I7350">
        <v>15</v>
      </c>
      <c r="J7350" t="s">
        <v>3833</v>
      </c>
      <c r="K7350" t="s">
        <v>26</v>
      </c>
      <c r="L7350" t="s">
        <v>4112</v>
      </c>
    </row>
    <row r="7351" spans="1:12" x14ac:dyDescent="0.35">
      <c r="A7351" t="s">
        <v>2866</v>
      </c>
      <c r="B7351" t="s">
        <v>50</v>
      </c>
      <c r="C7351" t="s">
        <v>50</v>
      </c>
      <c r="D7351" t="s">
        <v>3858</v>
      </c>
      <c r="E7351">
        <v>1</v>
      </c>
      <c r="F7351" t="s">
        <v>3828</v>
      </c>
      <c r="G7351">
        <v>3</v>
      </c>
      <c r="H7351" t="s">
        <v>3828</v>
      </c>
      <c r="I7351">
        <v>3</v>
      </c>
      <c r="J7351" t="s">
        <v>16</v>
      </c>
      <c r="K7351" t="s">
        <v>26</v>
      </c>
      <c r="L7351" t="s">
        <v>5154</v>
      </c>
    </row>
    <row r="7352" spans="1:12" x14ac:dyDescent="0.35">
      <c r="A7352" t="s">
        <v>8950</v>
      </c>
      <c r="B7352" t="s">
        <v>31</v>
      </c>
      <c r="C7352" t="s">
        <v>31</v>
      </c>
      <c r="D7352" t="s">
        <v>3858</v>
      </c>
      <c r="E7352">
        <v>1</v>
      </c>
      <c r="F7352" t="s">
        <v>3846</v>
      </c>
      <c r="G7352">
        <v>1</v>
      </c>
      <c r="H7352" t="s">
        <v>3846</v>
      </c>
      <c r="I7352">
        <v>1</v>
      </c>
      <c r="J7352" t="s">
        <v>36</v>
      </c>
      <c r="K7352" t="s">
        <v>3833</v>
      </c>
      <c r="L7352" t="s">
        <v>4816</v>
      </c>
    </row>
    <row r="7353" spans="1:12" x14ac:dyDescent="0.35">
      <c r="A7353" t="s">
        <v>8951</v>
      </c>
      <c r="B7353" t="s">
        <v>84</v>
      </c>
      <c r="C7353" t="s">
        <v>84</v>
      </c>
      <c r="D7353" t="s">
        <v>3827</v>
      </c>
      <c r="E7353">
        <v>3</v>
      </c>
      <c r="F7353" t="s">
        <v>3839</v>
      </c>
      <c r="G7353">
        <v>1.5</v>
      </c>
      <c r="H7353" t="s">
        <v>4060</v>
      </c>
      <c r="I7353">
        <v>4.5</v>
      </c>
      <c r="J7353" t="s">
        <v>3833</v>
      </c>
      <c r="K7353" t="s">
        <v>3833</v>
      </c>
      <c r="L7353" t="s">
        <v>5107</v>
      </c>
    </row>
    <row r="7354" spans="1:12" x14ac:dyDescent="0.35">
      <c r="A7354" t="s">
        <v>2867</v>
      </c>
      <c r="B7354" t="s">
        <v>50</v>
      </c>
      <c r="C7354" t="s">
        <v>50</v>
      </c>
      <c r="D7354" t="s">
        <v>3851</v>
      </c>
      <c r="E7354">
        <v>4</v>
      </c>
      <c r="F7354" t="s">
        <v>3828</v>
      </c>
      <c r="G7354">
        <v>3</v>
      </c>
      <c r="H7354" t="s">
        <v>3852</v>
      </c>
      <c r="I7354">
        <v>12</v>
      </c>
      <c r="J7354" t="s">
        <v>36</v>
      </c>
      <c r="K7354" t="s">
        <v>17</v>
      </c>
      <c r="L7354" t="s">
        <v>4411</v>
      </c>
    </row>
    <row r="7355" spans="1:12" x14ac:dyDescent="0.35">
      <c r="A7355" t="s">
        <v>8952</v>
      </c>
      <c r="B7355" t="s">
        <v>47</v>
      </c>
      <c r="C7355" t="s">
        <v>47</v>
      </c>
      <c r="D7355" t="s">
        <v>3834</v>
      </c>
      <c r="E7355">
        <v>5</v>
      </c>
      <c r="F7355" t="s">
        <v>3879</v>
      </c>
      <c r="G7355">
        <v>4</v>
      </c>
      <c r="H7355" t="s">
        <v>3880</v>
      </c>
      <c r="I7355">
        <v>20</v>
      </c>
      <c r="J7355" t="s">
        <v>16</v>
      </c>
      <c r="K7355" t="s">
        <v>3833</v>
      </c>
      <c r="L7355" t="s">
        <v>4542</v>
      </c>
    </row>
    <row r="7356" spans="1:12" x14ac:dyDescent="0.35">
      <c r="A7356" t="s">
        <v>2868</v>
      </c>
      <c r="B7356" t="s">
        <v>24</v>
      </c>
      <c r="C7356" t="s">
        <v>24</v>
      </c>
      <c r="D7356" t="s">
        <v>3851</v>
      </c>
      <c r="E7356">
        <v>4</v>
      </c>
      <c r="F7356" t="s">
        <v>3828</v>
      </c>
      <c r="G7356">
        <v>3</v>
      </c>
      <c r="H7356" t="s">
        <v>3852</v>
      </c>
      <c r="I7356">
        <v>12</v>
      </c>
      <c r="J7356" t="s">
        <v>16</v>
      </c>
      <c r="K7356" t="s">
        <v>17</v>
      </c>
      <c r="L7356" t="s">
        <v>3905</v>
      </c>
    </row>
    <row r="7357" spans="1:12" x14ac:dyDescent="0.35">
      <c r="A7357" t="s">
        <v>2869</v>
      </c>
      <c r="B7357" t="s">
        <v>15</v>
      </c>
      <c r="C7357" t="s">
        <v>15</v>
      </c>
      <c r="D7357" t="s">
        <v>3858</v>
      </c>
      <c r="E7357">
        <v>1</v>
      </c>
      <c r="F7357" t="s">
        <v>3842</v>
      </c>
      <c r="G7357">
        <v>2</v>
      </c>
      <c r="H7357" t="s">
        <v>3842</v>
      </c>
      <c r="I7357">
        <v>2</v>
      </c>
      <c r="J7357" t="s">
        <v>36</v>
      </c>
      <c r="K7357" t="s">
        <v>26</v>
      </c>
      <c r="L7357" t="s">
        <v>4792</v>
      </c>
    </row>
    <row r="7358" spans="1:12" x14ac:dyDescent="0.35">
      <c r="A7358" t="s">
        <v>8953</v>
      </c>
      <c r="B7358" t="s">
        <v>84</v>
      </c>
      <c r="C7358" t="s">
        <v>84</v>
      </c>
      <c r="D7358" t="s">
        <v>3827</v>
      </c>
      <c r="E7358">
        <v>3</v>
      </c>
      <c r="F7358" t="s">
        <v>3839</v>
      </c>
      <c r="G7358">
        <v>1.5</v>
      </c>
      <c r="H7358" t="s">
        <v>4060</v>
      </c>
      <c r="I7358">
        <v>4.5</v>
      </c>
      <c r="J7358" t="s">
        <v>25</v>
      </c>
      <c r="K7358" t="s">
        <v>3833</v>
      </c>
      <c r="L7358" t="s">
        <v>4509</v>
      </c>
    </row>
    <row r="7359" spans="1:12" x14ac:dyDescent="0.35">
      <c r="A7359" t="s">
        <v>2870</v>
      </c>
      <c r="B7359" t="s">
        <v>3830</v>
      </c>
      <c r="C7359" t="s">
        <v>84</v>
      </c>
      <c r="D7359" t="s">
        <v>3827</v>
      </c>
      <c r="E7359">
        <v>3</v>
      </c>
      <c r="F7359" t="s">
        <v>3839</v>
      </c>
      <c r="G7359">
        <v>1.5</v>
      </c>
      <c r="H7359" t="s">
        <v>4060</v>
      </c>
      <c r="I7359">
        <v>4.5</v>
      </c>
      <c r="J7359" t="s">
        <v>16</v>
      </c>
      <c r="K7359" t="s">
        <v>26</v>
      </c>
      <c r="L7359" t="s">
        <v>4143</v>
      </c>
    </row>
    <row r="7360" spans="1:12" x14ac:dyDescent="0.35">
      <c r="A7360" t="s">
        <v>8954</v>
      </c>
      <c r="B7360" t="s">
        <v>15</v>
      </c>
      <c r="C7360" t="s">
        <v>15</v>
      </c>
      <c r="D7360" t="s">
        <v>3825</v>
      </c>
      <c r="E7360">
        <v>1</v>
      </c>
      <c r="F7360" t="s">
        <v>3842</v>
      </c>
      <c r="G7360">
        <v>2</v>
      </c>
      <c r="H7360" t="s">
        <v>3842</v>
      </c>
      <c r="I7360">
        <v>2</v>
      </c>
      <c r="J7360" t="s">
        <v>36</v>
      </c>
      <c r="K7360" t="s">
        <v>3833</v>
      </c>
      <c r="L7360" t="s">
        <v>4052</v>
      </c>
    </row>
    <row r="7361" spans="1:12" x14ac:dyDescent="0.35">
      <c r="A7361" t="s">
        <v>8955</v>
      </c>
      <c r="B7361" t="s">
        <v>50</v>
      </c>
      <c r="C7361" t="s">
        <v>50</v>
      </c>
      <c r="D7361" t="s">
        <v>3834</v>
      </c>
      <c r="E7361">
        <v>5</v>
      </c>
      <c r="F7361" t="s">
        <v>3828</v>
      </c>
      <c r="G7361">
        <v>3</v>
      </c>
      <c r="H7361" t="s">
        <v>3835</v>
      </c>
      <c r="I7361">
        <v>15</v>
      </c>
      <c r="J7361" t="s">
        <v>3833</v>
      </c>
      <c r="K7361" t="s">
        <v>3833</v>
      </c>
      <c r="L7361" t="s">
        <v>4280</v>
      </c>
    </row>
    <row r="7362" spans="1:12" x14ac:dyDescent="0.35">
      <c r="A7362" t="s">
        <v>8956</v>
      </c>
      <c r="B7362" t="s">
        <v>24</v>
      </c>
      <c r="C7362" t="s">
        <v>24</v>
      </c>
      <c r="D7362" t="s">
        <v>3858</v>
      </c>
      <c r="E7362">
        <v>1</v>
      </c>
      <c r="F7362" t="s">
        <v>3828</v>
      </c>
      <c r="G7362">
        <v>3</v>
      </c>
      <c r="H7362" t="s">
        <v>3828</v>
      </c>
      <c r="I7362">
        <v>3</v>
      </c>
      <c r="J7362" t="s">
        <v>3833</v>
      </c>
      <c r="K7362" t="s">
        <v>3825</v>
      </c>
      <c r="L7362" t="s">
        <v>4441</v>
      </c>
    </row>
    <row r="7363" spans="1:12" x14ac:dyDescent="0.35">
      <c r="A7363" t="s">
        <v>8957</v>
      </c>
      <c r="B7363" t="s">
        <v>15</v>
      </c>
      <c r="C7363" t="s">
        <v>15</v>
      </c>
      <c r="D7363" t="s">
        <v>3825</v>
      </c>
      <c r="E7363">
        <v>2</v>
      </c>
      <c r="F7363" t="s">
        <v>3842</v>
      </c>
      <c r="G7363">
        <v>2</v>
      </c>
      <c r="H7363" t="s">
        <v>3879</v>
      </c>
      <c r="I7363">
        <v>4</v>
      </c>
      <c r="J7363" t="s">
        <v>3833</v>
      </c>
      <c r="K7363" t="s">
        <v>26</v>
      </c>
      <c r="L7363" t="s">
        <v>3833</v>
      </c>
    </row>
    <row r="7364" spans="1:12" x14ac:dyDescent="0.35">
      <c r="A7364" t="s">
        <v>8958</v>
      </c>
      <c r="B7364" t="s">
        <v>50</v>
      </c>
      <c r="C7364" t="s">
        <v>50</v>
      </c>
      <c r="D7364" t="s">
        <v>3827</v>
      </c>
      <c r="E7364">
        <v>3</v>
      </c>
      <c r="F7364" t="s">
        <v>3828</v>
      </c>
      <c r="G7364">
        <v>3</v>
      </c>
      <c r="H7364" t="s">
        <v>3829</v>
      </c>
      <c r="I7364">
        <v>9</v>
      </c>
      <c r="J7364" t="s">
        <v>3833</v>
      </c>
      <c r="K7364" t="s">
        <v>17</v>
      </c>
      <c r="L7364" t="s">
        <v>3950</v>
      </c>
    </row>
    <row r="7365" spans="1:12" x14ac:dyDescent="0.35">
      <c r="A7365" t="s">
        <v>8959</v>
      </c>
      <c r="B7365" t="s">
        <v>58</v>
      </c>
      <c r="C7365" t="s">
        <v>58</v>
      </c>
      <c r="D7365" t="s">
        <v>3851</v>
      </c>
      <c r="E7365">
        <v>4</v>
      </c>
      <c r="F7365" t="s">
        <v>3879</v>
      </c>
      <c r="G7365">
        <v>4</v>
      </c>
      <c r="H7365" t="s">
        <v>3874</v>
      </c>
      <c r="I7365">
        <v>16</v>
      </c>
      <c r="J7365" t="s">
        <v>25</v>
      </c>
      <c r="K7365" t="s">
        <v>3833</v>
      </c>
      <c r="L7365" t="s">
        <v>4182</v>
      </c>
    </row>
    <row r="7366" spans="1:12" x14ac:dyDescent="0.35">
      <c r="A7366" t="s">
        <v>8960</v>
      </c>
      <c r="B7366" t="s">
        <v>31</v>
      </c>
      <c r="C7366" t="s">
        <v>31</v>
      </c>
      <c r="D7366" t="s">
        <v>3851</v>
      </c>
      <c r="E7366">
        <v>4</v>
      </c>
      <c r="F7366" t="s">
        <v>3830</v>
      </c>
      <c r="G7366">
        <v>1</v>
      </c>
      <c r="H7366" t="s">
        <v>3879</v>
      </c>
      <c r="I7366">
        <v>4</v>
      </c>
      <c r="J7366" t="s">
        <v>36</v>
      </c>
      <c r="K7366" t="s">
        <v>3825</v>
      </c>
      <c r="L7366" t="s">
        <v>4150</v>
      </c>
    </row>
    <row r="7367" spans="1:12" x14ac:dyDescent="0.35">
      <c r="A7367" t="s">
        <v>2871</v>
      </c>
      <c r="B7367" t="s">
        <v>31</v>
      </c>
      <c r="C7367" t="s">
        <v>31</v>
      </c>
      <c r="D7367" t="s">
        <v>3838</v>
      </c>
      <c r="E7367">
        <v>2</v>
      </c>
      <c r="F7367" t="s">
        <v>3846</v>
      </c>
      <c r="G7367">
        <v>1</v>
      </c>
      <c r="H7367" t="s">
        <v>3842</v>
      </c>
      <c r="I7367">
        <v>2</v>
      </c>
      <c r="J7367" t="s">
        <v>16</v>
      </c>
      <c r="K7367" t="s">
        <v>17</v>
      </c>
      <c r="L7367" t="s">
        <v>4085</v>
      </c>
    </row>
    <row r="7368" spans="1:12" x14ac:dyDescent="0.35">
      <c r="A7368" t="s">
        <v>2872</v>
      </c>
      <c r="B7368" t="s">
        <v>24</v>
      </c>
      <c r="C7368" t="s">
        <v>24</v>
      </c>
      <c r="D7368" t="s">
        <v>3851</v>
      </c>
      <c r="E7368">
        <v>4</v>
      </c>
      <c r="F7368" t="s">
        <v>3828</v>
      </c>
      <c r="G7368">
        <v>3</v>
      </c>
      <c r="H7368" t="s">
        <v>3852</v>
      </c>
      <c r="I7368">
        <v>12</v>
      </c>
      <c r="J7368" t="s">
        <v>16</v>
      </c>
      <c r="K7368" t="s">
        <v>17</v>
      </c>
      <c r="L7368" t="s">
        <v>4011</v>
      </c>
    </row>
    <row r="7369" spans="1:12" x14ac:dyDescent="0.35">
      <c r="A7369" t="s">
        <v>8961</v>
      </c>
      <c r="B7369" t="s">
        <v>42</v>
      </c>
      <c r="C7369" t="s">
        <v>42</v>
      </c>
      <c r="D7369" t="s">
        <v>3827</v>
      </c>
      <c r="E7369">
        <v>3</v>
      </c>
      <c r="F7369" t="s">
        <v>3849</v>
      </c>
      <c r="G7369">
        <v>5</v>
      </c>
      <c r="H7369" t="s">
        <v>3835</v>
      </c>
      <c r="I7369">
        <v>15</v>
      </c>
      <c r="J7369" t="s">
        <v>16</v>
      </c>
      <c r="K7369" t="s">
        <v>3833</v>
      </c>
      <c r="L7369" t="s">
        <v>3864</v>
      </c>
    </row>
    <row r="7370" spans="1:12" x14ac:dyDescent="0.35">
      <c r="A7370" t="s">
        <v>8962</v>
      </c>
      <c r="B7370" t="s">
        <v>24</v>
      </c>
      <c r="C7370" t="s">
        <v>24</v>
      </c>
      <c r="D7370" t="s">
        <v>3838</v>
      </c>
      <c r="E7370">
        <v>2</v>
      </c>
      <c r="F7370" t="s">
        <v>3828</v>
      </c>
      <c r="G7370">
        <v>3</v>
      </c>
      <c r="H7370" t="s">
        <v>3902</v>
      </c>
      <c r="I7370">
        <v>6</v>
      </c>
      <c r="J7370" t="s">
        <v>3830</v>
      </c>
      <c r="K7370" t="s">
        <v>26</v>
      </c>
      <c r="L7370" t="s">
        <v>4091</v>
      </c>
    </row>
    <row r="7371" spans="1:12" x14ac:dyDescent="0.35">
      <c r="A7371" t="s">
        <v>8963</v>
      </c>
      <c r="B7371" t="s">
        <v>84</v>
      </c>
      <c r="C7371" t="s">
        <v>84</v>
      </c>
      <c r="D7371" t="s">
        <v>3827</v>
      </c>
      <c r="E7371">
        <v>3</v>
      </c>
      <c r="F7371" t="s">
        <v>3839</v>
      </c>
      <c r="G7371">
        <v>1.5</v>
      </c>
      <c r="H7371" t="s">
        <v>4060</v>
      </c>
      <c r="I7371">
        <v>4.5</v>
      </c>
      <c r="J7371" t="s">
        <v>3833</v>
      </c>
      <c r="K7371" t="s">
        <v>3833</v>
      </c>
      <c r="L7371" t="s">
        <v>3983</v>
      </c>
    </row>
    <row r="7372" spans="1:12" x14ac:dyDescent="0.35">
      <c r="A7372" t="s">
        <v>8964</v>
      </c>
      <c r="B7372" t="s">
        <v>31</v>
      </c>
      <c r="C7372" t="s">
        <v>31</v>
      </c>
      <c r="D7372" t="s">
        <v>3851</v>
      </c>
      <c r="E7372">
        <v>4</v>
      </c>
      <c r="F7372" t="s">
        <v>3846</v>
      </c>
      <c r="G7372">
        <v>1</v>
      </c>
      <c r="H7372" t="s">
        <v>3879</v>
      </c>
      <c r="I7372">
        <v>4</v>
      </c>
      <c r="J7372" t="s">
        <v>3833</v>
      </c>
      <c r="K7372" t="s">
        <v>26</v>
      </c>
      <c r="L7372" t="s">
        <v>4514</v>
      </c>
    </row>
    <row r="7373" spans="1:12" x14ac:dyDescent="0.35">
      <c r="A7373" t="s">
        <v>2873</v>
      </c>
      <c r="B7373" t="s">
        <v>24</v>
      </c>
      <c r="C7373" t="s">
        <v>24</v>
      </c>
      <c r="D7373" t="s">
        <v>3858</v>
      </c>
      <c r="E7373">
        <v>1</v>
      </c>
      <c r="F7373" t="s">
        <v>3828</v>
      </c>
      <c r="G7373">
        <v>3</v>
      </c>
      <c r="H7373" t="s">
        <v>3828</v>
      </c>
      <c r="I7373">
        <v>3</v>
      </c>
      <c r="J7373" t="s">
        <v>36</v>
      </c>
      <c r="K7373" t="s">
        <v>26</v>
      </c>
      <c r="L7373" t="s">
        <v>4102</v>
      </c>
    </row>
    <row r="7374" spans="1:12" x14ac:dyDescent="0.35">
      <c r="A7374" t="s">
        <v>2874</v>
      </c>
      <c r="B7374" t="s">
        <v>15</v>
      </c>
      <c r="C7374" t="s">
        <v>15</v>
      </c>
      <c r="D7374" t="s">
        <v>3834</v>
      </c>
      <c r="E7374">
        <v>5</v>
      </c>
      <c r="F7374" t="s">
        <v>3842</v>
      </c>
      <c r="G7374">
        <v>2</v>
      </c>
      <c r="H7374" t="s">
        <v>3843</v>
      </c>
      <c r="I7374">
        <v>10</v>
      </c>
      <c r="J7374" t="s">
        <v>25</v>
      </c>
      <c r="K7374" t="s">
        <v>26</v>
      </c>
      <c r="L7374" t="s">
        <v>4544</v>
      </c>
    </row>
    <row r="7375" spans="1:12" x14ac:dyDescent="0.35">
      <c r="A7375" t="s">
        <v>4737</v>
      </c>
      <c r="B7375" t="s">
        <v>3825</v>
      </c>
      <c r="C7375" t="s">
        <v>3826</v>
      </c>
      <c r="D7375" t="s">
        <v>3838</v>
      </c>
      <c r="E7375">
        <v>2</v>
      </c>
      <c r="F7375" t="s">
        <v>3879</v>
      </c>
      <c r="G7375">
        <v>4</v>
      </c>
      <c r="H7375" t="s">
        <v>3883</v>
      </c>
      <c r="I7375">
        <v>8</v>
      </c>
      <c r="J7375" t="s">
        <v>36</v>
      </c>
      <c r="K7375" t="s">
        <v>26</v>
      </c>
      <c r="L7375" t="s">
        <v>4738</v>
      </c>
    </row>
    <row r="7376" spans="1:12" x14ac:dyDescent="0.35">
      <c r="A7376" t="s">
        <v>8965</v>
      </c>
      <c r="B7376" t="s">
        <v>42</v>
      </c>
      <c r="C7376" t="s">
        <v>42</v>
      </c>
      <c r="D7376" t="s">
        <v>3838</v>
      </c>
      <c r="E7376">
        <v>2</v>
      </c>
      <c r="F7376" t="s">
        <v>3849</v>
      </c>
      <c r="G7376">
        <v>5</v>
      </c>
      <c r="H7376" t="s">
        <v>3843</v>
      </c>
      <c r="I7376">
        <v>10</v>
      </c>
      <c r="J7376" t="s">
        <v>16</v>
      </c>
      <c r="K7376" t="s">
        <v>3825</v>
      </c>
      <c r="L7376" t="s">
        <v>4576</v>
      </c>
    </row>
    <row r="7377" spans="1:12" x14ac:dyDescent="0.35">
      <c r="A7377" t="s">
        <v>8966</v>
      </c>
      <c r="B7377" t="s">
        <v>47</v>
      </c>
      <c r="C7377" t="s">
        <v>47</v>
      </c>
      <c r="D7377" t="s">
        <v>3827</v>
      </c>
      <c r="E7377">
        <v>3</v>
      </c>
      <c r="F7377" t="s">
        <v>3879</v>
      </c>
      <c r="G7377">
        <v>4</v>
      </c>
      <c r="H7377" t="s">
        <v>3833</v>
      </c>
      <c r="I7377">
        <v>12</v>
      </c>
      <c r="J7377" t="s">
        <v>25</v>
      </c>
      <c r="K7377" t="s">
        <v>3833</v>
      </c>
      <c r="L7377" t="s">
        <v>3867</v>
      </c>
    </row>
    <row r="7378" spans="1:12" x14ac:dyDescent="0.35">
      <c r="A7378" t="s">
        <v>8967</v>
      </c>
      <c r="B7378" t="s">
        <v>42</v>
      </c>
      <c r="C7378" t="s">
        <v>42</v>
      </c>
      <c r="D7378" t="s">
        <v>3834</v>
      </c>
      <c r="E7378">
        <v>5</v>
      </c>
      <c r="F7378" t="s">
        <v>3849</v>
      </c>
      <c r="G7378">
        <v>5</v>
      </c>
      <c r="H7378" t="s">
        <v>3855</v>
      </c>
      <c r="I7378">
        <v>25</v>
      </c>
      <c r="J7378" t="s">
        <v>36</v>
      </c>
      <c r="K7378" t="s">
        <v>3833</v>
      </c>
      <c r="L7378" t="s">
        <v>4087</v>
      </c>
    </row>
    <row r="7379" spans="1:12" x14ac:dyDescent="0.35">
      <c r="A7379" t="s">
        <v>4739</v>
      </c>
      <c r="B7379" t="s">
        <v>3833</v>
      </c>
      <c r="C7379" t="s">
        <v>3826</v>
      </c>
      <c r="D7379" t="s">
        <v>3827</v>
      </c>
      <c r="E7379">
        <v>3</v>
      </c>
      <c r="F7379" t="s">
        <v>3828</v>
      </c>
      <c r="G7379">
        <v>3</v>
      </c>
      <c r="H7379" t="s">
        <v>3829</v>
      </c>
      <c r="I7379">
        <v>9</v>
      </c>
      <c r="J7379" t="s">
        <v>16</v>
      </c>
      <c r="K7379" t="s">
        <v>26</v>
      </c>
      <c r="L7379" t="s">
        <v>4740</v>
      </c>
    </row>
    <row r="7380" spans="1:12" x14ac:dyDescent="0.35">
      <c r="A7380" t="s">
        <v>8968</v>
      </c>
      <c r="B7380" t="s">
        <v>15</v>
      </c>
      <c r="C7380" t="s">
        <v>15</v>
      </c>
      <c r="D7380" t="s">
        <v>3838</v>
      </c>
      <c r="E7380">
        <v>2</v>
      </c>
      <c r="F7380" t="s">
        <v>3842</v>
      </c>
      <c r="G7380">
        <v>2</v>
      </c>
      <c r="H7380" t="s">
        <v>3879</v>
      </c>
      <c r="I7380">
        <v>4</v>
      </c>
      <c r="J7380" t="s">
        <v>3833</v>
      </c>
      <c r="K7380" t="s">
        <v>26</v>
      </c>
      <c r="L7380" t="s">
        <v>5125</v>
      </c>
    </row>
    <row r="7381" spans="1:12" x14ac:dyDescent="0.35">
      <c r="A7381" t="s">
        <v>2875</v>
      </c>
      <c r="B7381" t="s">
        <v>50</v>
      </c>
      <c r="C7381" t="s">
        <v>50</v>
      </c>
      <c r="D7381" t="s">
        <v>3851</v>
      </c>
      <c r="E7381">
        <v>4</v>
      </c>
      <c r="F7381" t="s">
        <v>3828</v>
      </c>
      <c r="G7381">
        <v>3</v>
      </c>
      <c r="H7381" t="s">
        <v>3852</v>
      </c>
      <c r="I7381">
        <v>12</v>
      </c>
      <c r="J7381" t="s">
        <v>36</v>
      </c>
      <c r="K7381" t="s">
        <v>17</v>
      </c>
      <c r="L7381" t="s">
        <v>4017</v>
      </c>
    </row>
    <row r="7382" spans="1:12" x14ac:dyDescent="0.35">
      <c r="A7382" t="s">
        <v>2876</v>
      </c>
      <c r="B7382" t="s">
        <v>50</v>
      </c>
      <c r="C7382" t="s">
        <v>50</v>
      </c>
      <c r="D7382" t="s">
        <v>3851</v>
      </c>
      <c r="E7382">
        <v>4</v>
      </c>
      <c r="F7382" t="s">
        <v>3828</v>
      </c>
      <c r="G7382">
        <v>3</v>
      </c>
      <c r="H7382" t="s">
        <v>3852</v>
      </c>
      <c r="I7382">
        <v>12</v>
      </c>
      <c r="J7382" t="s">
        <v>16</v>
      </c>
      <c r="K7382" t="s">
        <v>17</v>
      </c>
      <c r="L7382" t="s">
        <v>4574</v>
      </c>
    </row>
    <row r="7383" spans="1:12" x14ac:dyDescent="0.35">
      <c r="A7383" t="s">
        <v>8969</v>
      </c>
      <c r="B7383" t="s">
        <v>47</v>
      </c>
      <c r="C7383" t="s">
        <v>47</v>
      </c>
      <c r="D7383" t="s">
        <v>3851</v>
      </c>
      <c r="E7383">
        <v>4</v>
      </c>
      <c r="F7383" t="s">
        <v>3833</v>
      </c>
      <c r="G7383">
        <v>4</v>
      </c>
      <c r="H7383" t="s">
        <v>3874</v>
      </c>
      <c r="I7383">
        <v>16</v>
      </c>
      <c r="J7383" t="s">
        <v>36</v>
      </c>
      <c r="K7383" t="s">
        <v>3825</v>
      </c>
      <c r="L7383" t="s">
        <v>4166</v>
      </c>
    </row>
    <row r="7384" spans="1:12" x14ac:dyDescent="0.35">
      <c r="A7384" t="s">
        <v>2877</v>
      </c>
      <c r="B7384" t="s">
        <v>84</v>
      </c>
      <c r="C7384" t="s">
        <v>84</v>
      </c>
      <c r="D7384" t="s">
        <v>3851</v>
      </c>
      <c r="E7384">
        <v>4</v>
      </c>
      <c r="F7384" t="s">
        <v>3839</v>
      </c>
      <c r="G7384">
        <v>1.5</v>
      </c>
      <c r="H7384" t="s">
        <v>3902</v>
      </c>
      <c r="I7384">
        <v>6</v>
      </c>
      <c r="J7384" t="s">
        <v>25</v>
      </c>
      <c r="K7384" t="s">
        <v>17</v>
      </c>
      <c r="L7384" t="s">
        <v>3998</v>
      </c>
    </row>
    <row r="7385" spans="1:12" x14ac:dyDescent="0.35">
      <c r="A7385" t="s">
        <v>8970</v>
      </c>
      <c r="B7385" t="s">
        <v>47</v>
      </c>
      <c r="C7385" t="s">
        <v>47</v>
      </c>
      <c r="D7385" t="s">
        <v>3851</v>
      </c>
      <c r="E7385">
        <v>4</v>
      </c>
      <c r="F7385" t="s">
        <v>3879</v>
      </c>
      <c r="G7385">
        <v>4</v>
      </c>
      <c r="H7385" t="s">
        <v>3825</v>
      </c>
      <c r="I7385">
        <v>16</v>
      </c>
      <c r="J7385" t="s">
        <v>3833</v>
      </c>
      <c r="K7385" t="s">
        <v>3833</v>
      </c>
      <c r="L7385" t="s">
        <v>4377</v>
      </c>
    </row>
    <row r="7386" spans="1:12" x14ac:dyDescent="0.35">
      <c r="A7386" t="s">
        <v>8971</v>
      </c>
      <c r="B7386" t="s">
        <v>58</v>
      </c>
      <c r="C7386" t="s">
        <v>58</v>
      </c>
      <c r="D7386" t="s">
        <v>3827</v>
      </c>
      <c r="E7386">
        <v>3</v>
      </c>
      <c r="F7386" t="s">
        <v>3879</v>
      </c>
      <c r="G7386">
        <v>4</v>
      </c>
      <c r="H7386" t="s">
        <v>3852</v>
      </c>
      <c r="I7386">
        <v>12</v>
      </c>
      <c r="J7386" t="s">
        <v>25</v>
      </c>
      <c r="K7386" t="s">
        <v>3833</v>
      </c>
      <c r="L7386" t="s">
        <v>4444</v>
      </c>
    </row>
    <row r="7387" spans="1:12" x14ac:dyDescent="0.35">
      <c r="A7387" t="s">
        <v>2878</v>
      </c>
      <c r="B7387" t="s">
        <v>15</v>
      </c>
      <c r="C7387" t="s">
        <v>15</v>
      </c>
      <c r="D7387" t="s">
        <v>3838</v>
      </c>
      <c r="E7387">
        <v>2</v>
      </c>
      <c r="F7387" t="s">
        <v>3842</v>
      </c>
      <c r="G7387">
        <v>2</v>
      </c>
      <c r="H7387" t="s">
        <v>3879</v>
      </c>
      <c r="I7387">
        <v>4</v>
      </c>
      <c r="J7387" t="s">
        <v>36</v>
      </c>
      <c r="K7387" t="s">
        <v>17</v>
      </c>
      <c r="L7387" t="s">
        <v>4354</v>
      </c>
    </row>
    <row r="7388" spans="1:12" x14ac:dyDescent="0.35">
      <c r="A7388" t="s">
        <v>2879</v>
      </c>
      <c r="B7388" t="s">
        <v>31</v>
      </c>
      <c r="C7388" t="s">
        <v>31</v>
      </c>
      <c r="D7388" t="s">
        <v>3834</v>
      </c>
      <c r="E7388">
        <v>5</v>
      </c>
      <c r="F7388" t="s">
        <v>3846</v>
      </c>
      <c r="G7388">
        <v>1</v>
      </c>
      <c r="H7388" t="s">
        <v>3849</v>
      </c>
      <c r="I7388">
        <v>5</v>
      </c>
      <c r="J7388" t="s">
        <v>16</v>
      </c>
      <c r="K7388" t="s">
        <v>26</v>
      </c>
      <c r="L7388" t="s">
        <v>4544</v>
      </c>
    </row>
    <row r="7389" spans="1:12" x14ac:dyDescent="0.35">
      <c r="A7389" t="s">
        <v>8972</v>
      </c>
      <c r="B7389" t="s">
        <v>47</v>
      </c>
      <c r="C7389" t="s">
        <v>47</v>
      </c>
      <c r="D7389" t="s">
        <v>3858</v>
      </c>
      <c r="E7389">
        <v>1</v>
      </c>
      <c r="F7389" t="s">
        <v>3879</v>
      </c>
      <c r="G7389">
        <v>4</v>
      </c>
      <c r="H7389" t="s">
        <v>3879</v>
      </c>
      <c r="I7389">
        <v>4</v>
      </c>
      <c r="J7389" t="s">
        <v>36</v>
      </c>
      <c r="K7389" t="s">
        <v>3833</v>
      </c>
      <c r="L7389" t="s">
        <v>4100</v>
      </c>
    </row>
    <row r="7390" spans="1:12" x14ac:dyDescent="0.35">
      <c r="A7390" t="s">
        <v>4741</v>
      </c>
      <c r="B7390" t="s">
        <v>3825</v>
      </c>
      <c r="C7390" t="s">
        <v>3826</v>
      </c>
      <c r="D7390" t="s">
        <v>3851</v>
      </c>
      <c r="E7390">
        <v>4</v>
      </c>
      <c r="F7390" t="s">
        <v>3828</v>
      </c>
      <c r="G7390">
        <v>3</v>
      </c>
      <c r="H7390" t="s">
        <v>3852</v>
      </c>
      <c r="I7390">
        <v>12</v>
      </c>
      <c r="J7390" t="s">
        <v>3833</v>
      </c>
      <c r="K7390" t="s">
        <v>17</v>
      </c>
      <c r="L7390" t="s">
        <v>4393</v>
      </c>
    </row>
    <row r="7391" spans="1:12" x14ac:dyDescent="0.35">
      <c r="A7391" t="s">
        <v>8973</v>
      </c>
      <c r="B7391" t="s">
        <v>15</v>
      </c>
      <c r="C7391" t="s">
        <v>15</v>
      </c>
      <c r="D7391" t="s">
        <v>3834</v>
      </c>
      <c r="E7391">
        <v>5</v>
      </c>
      <c r="F7391" t="s">
        <v>3842</v>
      </c>
      <c r="G7391">
        <v>2</v>
      </c>
      <c r="H7391" t="s">
        <v>3843</v>
      </c>
      <c r="I7391">
        <v>10</v>
      </c>
      <c r="J7391" t="s">
        <v>25</v>
      </c>
      <c r="K7391" t="s">
        <v>3833</v>
      </c>
      <c r="L7391" t="s">
        <v>4529</v>
      </c>
    </row>
    <row r="7392" spans="1:12" x14ac:dyDescent="0.35">
      <c r="A7392" t="s">
        <v>2880</v>
      </c>
      <c r="B7392" t="s">
        <v>47</v>
      </c>
      <c r="C7392" t="s">
        <v>47</v>
      </c>
      <c r="D7392" t="s">
        <v>3838</v>
      </c>
      <c r="E7392">
        <v>2</v>
      </c>
      <c r="F7392" t="s">
        <v>3879</v>
      </c>
      <c r="G7392">
        <v>4</v>
      </c>
      <c r="H7392" t="s">
        <v>3883</v>
      </c>
      <c r="I7392">
        <v>8</v>
      </c>
      <c r="J7392" t="s">
        <v>36</v>
      </c>
      <c r="K7392" t="s">
        <v>26</v>
      </c>
      <c r="L7392" t="s">
        <v>4177</v>
      </c>
    </row>
    <row r="7393" spans="1:12" x14ac:dyDescent="0.35">
      <c r="A7393" t="s">
        <v>8974</v>
      </c>
      <c r="B7393" t="s">
        <v>24</v>
      </c>
      <c r="C7393" t="s">
        <v>24</v>
      </c>
      <c r="D7393" t="s">
        <v>3838</v>
      </c>
      <c r="E7393">
        <v>2</v>
      </c>
      <c r="F7393" t="s">
        <v>3828</v>
      </c>
      <c r="G7393">
        <v>3</v>
      </c>
      <c r="H7393" t="s">
        <v>3902</v>
      </c>
      <c r="I7393">
        <v>6</v>
      </c>
      <c r="J7393" t="s">
        <v>25</v>
      </c>
      <c r="K7393" t="s">
        <v>3833</v>
      </c>
      <c r="L7393" t="s">
        <v>4074</v>
      </c>
    </row>
    <row r="7394" spans="1:12" x14ac:dyDescent="0.35">
      <c r="A7394" t="s">
        <v>2881</v>
      </c>
      <c r="B7394" t="s">
        <v>84</v>
      </c>
      <c r="C7394" t="s">
        <v>84</v>
      </c>
      <c r="D7394" t="s">
        <v>3838</v>
      </c>
      <c r="E7394">
        <v>2</v>
      </c>
      <c r="F7394" t="s">
        <v>3839</v>
      </c>
      <c r="G7394">
        <v>1.5</v>
      </c>
      <c r="H7394" t="s">
        <v>3828</v>
      </c>
      <c r="I7394">
        <v>3</v>
      </c>
      <c r="J7394" t="s">
        <v>25</v>
      </c>
      <c r="K7394" t="s">
        <v>26</v>
      </c>
      <c r="L7394" t="s">
        <v>4280</v>
      </c>
    </row>
    <row r="7395" spans="1:12" x14ac:dyDescent="0.35">
      <c r="A7395" t="s">
        <v>8975</v>
      </c>
      <c r="B7395" t="s">
        <v>42</v>
      </c>
      <c r="C7395" t="s">
        <v>42</v>
      </c>
      <c r="D7395" t="s">
        <v>3851</v>
      </c>
      <c r="E7395">
        <v>4</v>
      </c>
      <c r="F7395" t="s">
        <v>3849</v>
      </c>
      <c r="G7395">
        <v>5</v>
      </c>
      <c r="H7395" t="s">
        <v>3880</v>
      </c>
      <c r="I7395">
        <v>20</v>
      </c>
      <c r="J7395" t="s">
        <v>16</v>
      </c>
      <c r="K7395" t="s">
        <v>3833</v>
      </c>
      <c r="L7395" t="s">
        <v>4514</v>
      </c>
    </row>
    <row r="7396" spans="1:12" x14ac:dyDescent="0.35">
      <c r="A7396" t="s">
        <v>8976</v>
      </c>
      <c r="B7396" t="s">
        <v>50</v>
      </c>
      <c r="C7396" t="s">
        <v>50</v>
      </c>
      <c r="D7396" t="s">
        <v>3858</v>
      </c>
      <c r="E7396">
        <v>1</v>
      </c>
      <c r="F7396" t="s">
        <v>3828</v>
      </c>
      <c r="G7396">
        <v>3</v>
      </c>
      <c r="H7396" t="s">
        <v>3828</v>
      </c>
      <c r="I7396">
        <v>3</v>
      </c>
      <c r="J7396" t="s">
        <v>3825</v>
      </c>
      <c r="K7396" t="s">
        <v>17</v>
      </c>
      <c r="L7396" t="s">
        <v>4150</v>
      </c>
    </row>
    <row r="7397" spans="1:12" x14ac:dyDescent="0.35">
      <c r="A7397" t="s">
        <v>8977</v>
      </c>
      <c r="B7397" t="s">
        <v>84</v>
      </c>
      <c r="C7397" t="s">
        <v>84</v>
      </c>
      <c r="D7397" t="s">
        <v>3834</v>
      </c>
      <c r="E7397">
        <v>5</v>
      </c>
      <c r="F7397" t="s">
        <v>3839</v>
      </c>
      <c r="G7397">
        <v>1.5</v>
      </c>
      <c r="H7397" t="s">
        <v>3899</v>
      </c>
      <c r="I7397">
        <v>7.5</v>
      </c>
      <c r="J7397" t="s">
        <v>3833</v>
      </c>
      <c r="K7397" t="s">
        <v>3833</v>
      </c>
      <c r="L7397" t="s">
        <v>4418</v>
      </c>
    </row>
    <row r="7398" spans="1:12" x14ac:dyDescent="0.35">
      <c r="A7398" t="s">
        <v>2882</v>
      </c>
      <c r="B7398" t="s">
        <v>31</v>
      </c>
      <c r="C7398" t="s">
        <v>31</v>
      </c>
      <c r="D7398" t="s">
        <v>3827</v>
      </c>
      <c r="E7398">
        <v>3</v>
      </c>
      <c r="F7398" t="s">
        <v>3846</v>
      </c>
      <c r="G7398">
        <v>1</v>
      </c>
      <c r="H7398" t="s">
        <v>3828</v>
      </c>
      <c r="I7398">
        <v>3</v>
      </c>
      <c r="J7398" t="s">
        <v>36</v>
      </c>
      <c r="K7398" t="s">
        <v>17</v>
      </c>
      <c r="L7398" t="s">
        <v>4249</v>
      </c>
    </row>
    <row r="7399" spans="1:12" x14ac:dyDescent="0.35">
      <c r="A7399" t="s">
        <v>8978</v>
      </c>
      <c r="B7399" t="s">
        <v>15</v>
      </c>
      <c r="C7399" t="s">
        <v>15</v>
      </c>
      <c r="D7399" t="s">
        <v>3858</v>
      </c>
      <c r="E7399">
        <v>1</v>
      </c>
      <c r="F7399" t="s">
        <v>3842</v>
      </c>
      <c r="G7399">
        <v>2</v>
      </c>
      <c r="H7399" t="s">
        <v>3842</v>
      </c>
      <c r="I7399">
        <v>2</v>
      </c>
      <c r="J7399" t="s">
        <v>16</v>
      </c>
      <c r="K7399" t="s">
        <v>3833</v>
      </c>
      <c r="L7399" t="s">
        <v>4106</v>
      </c>
    </row>
    <row r="7400" spans="1:12" x14ac:dyDescent="0.35">
      <c r="A7400" t="s">
        <v>2883</v>
      </c>
      <c r="B7400" t="s">
        <v>47</v>
      </c>
      <c r="C7400" t="s">
        <v>47</v>
      </c>
      <c r="D7400" t="s">
        <v>3838</v>
      </c>
      <c r="E7400">
        <v>2</v>
      </c>
      <c r="F7400" t="s">
        <v>3879</v>
      </c>
      <c r="G7400">
        <v>4</v>
      </c>
      <c r="H7400" t="s">
        <v>3883</v>
      </c>
      <c r="I7400">
        <v>8</v>
      </c>
      <c r="J7400" t="s">
        <v>36</v>
      </c>
      <c r="K7400" t="s">
        <v>26</v>
      </c>
      <c r="L7400" t="s">
        <v>4433</v>
      </c>
    </row>
    <row r="7401" spans="1:12" x14ac:dyDescent="0.35">
      <c r="A7401" t="s">
        <v>2884</v>
      </c>
      <c r="B7401" t="s">
        <v>84</v>
      </c>
      <c r="C7401" t="s">
        <v>84</v>
      </c>
      <c r="D7401" t="s">
        <v>3838</v>
      </c>
      <c r="E7401">
        <v>2</v>
      </c>
      <c r="F7401" t="s">
        <v>3839</v>
      </c>
      <c r="G7401">
        <v>1.5</v>
      </c>
      <c r="H7401" t="s">
        <v>3828</v>
      </c>
      <c r="I7401">
        <v>3</v>
      </c>
      <c r="J7401" t="s">
        <v>16</v>
      </c>
      <c r="K7401" t="s">
        <v>17</v>
      </c>
      <c r="L7401" t="s">
        <v>4257</v>
      </c>
    </row>
    <row r="7402" spans="1:12" x14ac:dyDescent="0.35">
      <c r="A7402" t="s">
        <v>2885</v>
      </c>
      <c r="B7402" t="s">
        <v>24</v>
      </c>
      <c r="C7402" t="s">
        <v>24</v>
      </c>
      <c r="D7402" t="s">
        <v>3851</v>
      </c>
      <c r="E7402">
        <v>4</v>
      </c>
      <c r="F7402" t="s">
        <v>3828</v>
      </c>
      <c r="G7402">
        <v>3</v>
      </c>
      <c r="H7402" t="s">
        <v>3852</v>
      </c>
      <c r="I7402">
        <v>12</v>
      </c>
      <c r="J7402" t="s">
        <v>36</v>
      </c>
      <c r="K7402" t="s">
        <v>26</v>
      </c>
      <c r="L7402" t="s">
        <v>4338</v>
      </c>
    </row>
    <row r="7403" spans="1:12" x14ac:dyDescent="0.35">
      <c r="A7403" t="s">
        <v>8979</v>
      </c>
      <c r="B7403" t="s">
        <v>84</v>
      </c>
      <c r="C7403" t="s">
        <v>84</v>
      </c>
      <c r="D7403" t="s">
        <v>3858</v>
      </c>
      <c r="E7403">
        <v>1</v>
      </c>
      <c r="F7403" t="s">
        <v>3839</v>
      </c>
      <c r="G7403">
        <v>1.5</v>
      </c>
      <c r="H7403" t="s">
        <v>3839</v>
      </c>
      <c r="I7403">
        <v>1.5</v>
      </c>
      <c r="J7403" t="s">
        <v>36</v>
      </c>
      <c r="K7403" t="s">
        <v>3833</v>
      </c>
      <c r="L7403" t="s">
        <v>4855</v>
      </c>
    </row>
    <row r="7404" spans="1:12" x14ac:dyDescent="0.35">
      <c r="A7404" t="s">
        <v>2886</v>
      </c>
      <c r="B7404" t="s">
        <v>47</v>
      </c>
      <c r="C7404" t="s">
        <v>47</v>
      </c>
      <c r="D7404" t="s">
        <v>3858</v>
      </c>
      <c r="E7404">
        <v>1</v>
      </c>
      <c r="F7404" t="s">
        <v>3879</v>
      </c>
      <c r="G7404">
        <v>4</v>
      </c>
      <c r="H7404" t="s">
        <v>3879</v>
      </c>
      <c r="I7404">
        <v>4</v>
      </c>
      <c r="J7404" t="s">
        <v>16</v>
      </c>
      <c r="K7404" t="s">
        <v>26</v>
      </c>
      <c r="L7404" t="s">
        <v>4336</v>
      </c>
    </row>
    <row r="7405" spans="1:12" x14ac:dyDescent="0.35">
      <c r="A7405" t="s">
        <v>4742</v>
      </c>
      <c r="B7405" t="s">
        <v>3830</v>
      </c>
      <c r="C7405" t="s">
        <v>3826</v>
      </c>
      <c r="D7405" t="s">
        <v>3834</v>
      </c>
      <c r="E7405">
        <v>5</v>
      </c>
      <c r="F7405" t="s">
        <v>3828</v>
      </c>
      <c r="G7405">
        <v>3</v>
      </c>
      <c r="H7405" t="s">
        <v>3835</v>
      </c>
      <c r="I7405">
        <v>15</v>
      </c>
      <c r="J7405" t="s">
        <v>25</v>
      </c>
      <c r="K7405" t="s">
        <v>26</v>
      </c>
      <c r="L7405" t="s">
        <v>3926</v>
      </c>
    </row>
    <row r="7406" spans="1:12" x14ac:dyDescent="0.35">
      <c r="A7406" t="s">
        <v>8980</v>
      </c>
      <c r="B7406" t="s">
        <v>24</v>
      </c>
      <c r="C7406" t="s">
        <v>24</v>
      </c>
      <c r="D7406" t="s">
        <v>3858</v>
      </c>
      <c r="E7406">
        <v>1</v>
      </c>
      <c r="F7406" t="s">
        <v>3828</v>
      </c>
      <c r="G7406">
        <v>3</v>
      </c>
      <c r="H7406" t="s">
        <v>3828</v>
      </c>
      <c r="I7406">
        <v>3</v>
      </c>
      <c r="J7406" t="s">
        <v>3833</v>
      </c>
      <c r="K7406" t="s">
        <v>26</v>
      </c>
      <c r="L7406" t="s">
        <v>3940</v>
      </c>
    </row>
    <row r="7407" spans="1:12" x14ac:dyDescent="0.35">
      <c r="A7407" t="s">
        <v>8981</v>
      </c>
      <c r="B7407" t="s">
        <v>47</v>
      </c>
      <c r="C7407" t="s">
        <v>47</v>
      </c>
      <c r="D7407" t="s">
        <v>3827</v>
      </c>
      <c r="E7407">
        <v>3</v>
      </c>
      <c r="F7407" t="s">
        <v>3879</v>
      </c>
      <c r="G7407">
        <v>4</v>
      </c>
      <c r="H7407" t="s">
        <v>3852</v>
      </c>
      <c r="I7407">
        <v>12</v>
      </c>
      <c r="J7407" t="s">
        <v>16</v>
      </c>
      <c r="K7407" t="s">
        <v>3833</v>
      </c>
      <c r="L7407" t="s">
        <v>4582</v>
      </c>
    </row>
    <row r="7408" spans="1:12" x14ac:dyDescent="0.35">
      <c r="A7408" t="s">
        <v>4743</v>
      </c>
      <c r="B7408" t="s">
        <v>3825</v>
      </c>
      <c r="C7408" t="s">
        <v>42</v>
      </c>
      <c r="D7408" t="s">
        <v>3858</v>
      </c>
      <c r="E7408">
        <v>1</v>
      </c>
      <c r="F7408" t="s">
        <v>3849</v>
      </c>
      <c r="G7408">
        <v>5</v>
      </c>
      <c r="H7408" t="s">
        <v>3849</v>
      </c>
      <c r="I7408">
        <v>5</v>
      </c>
      <c r="J7408" t="s">
        <v>3833</v>
      </c>
      <c r="K7408" t="s">
        <v>17</v>
      </c>
      <c r="L7408" t="s">
        <v>4175</v>
      </c>
    </row>
    <row r="7409" spans="1:12" x14ac:dyDescent="0.35">
      <c r="A7409" t="s">
        <v>8982</v>
      </c>
      <c r="B7409" t="s">
        <v>24</v>
      </c>
      <c r="C7409" t="s">
        <v>24</v>
      </c>
      <c r="D7409" t="s">
        <v>3838</v>
      </c>
      <c r="E7409">
        <v>2</v>
      </c>
      <c r="F7409" t="s">
        <v>3828</v>
      </c>
      <c r="G7409">
        <v>3</v>
      </c>
      <c r="H7409" t="s">
        <v>3902</v>
      </c>
      <c r="I7409">
        <v>6</v>
      </c>
      <c r="J7409" t="s">
        <v>36</v>
      </c>
      <c r="K7409" t="s">
        <v>3825</v>
      </c>
      <c r="L7409" t="s">
        <v>4352</v>
      </c>
    </row>
    <row r="7410" spans="1:12" x14ac:dyDescent="0.35">
      <c r="A7410" t="s">
        <v>8983</v>
      </c>
      <c r="B7410" t="s">
        <v>50</v>
      </c>
      <c r="C7410" t="s">
        <v>50</v>
      </c>
      <c r="D7410" t="s">
        <v>3827</v>
      </c>
      <c r="E7410">
        <v>3</v>
      </c>
      <c r="F7410" t="s">
        <v>3828</v>
      </c>
      <c r="G7410">
        <v>3</v>
      </c>
      <c r="H7410" t="s">
        <v>3829</v>
      </c>
      <c r="I7410">
        <v>9</v>
      </c>
      <c r="J7410" t="s">
        <v>16</v>
      </c>
      <c r="K7410" t="s">
        <v>3833</v>
      </c>
      <c r="L7410" t="s">
        <v>4132</v>
      </c>
    </row>
    <row r="7411" spans="1:12" x14ac:dyDescent="0.35">
      <c r="A7411" t="s">
        <v>8984</v>
      </c>
      <c r="B7411" t="s">
        <v>31</v>
      </c>
      <c r="C7411" t="s">
        <v>31</v>
      </c>
      <c r="D7411" t="s">
        <v>3834</v>
      </c>
      <c r="E7411">
        <v>5</v>
      </c>
      <c r="F7411" t="s">
        <v>3846</v>
      </c>
      <c r="G7411">
        <v>1</v>
      </c>
      <c r="H7411" t="s">
        <v>3849</v>
      </c>
      <c r="I7411">
        <v>5</v>
      </c>
      <c r="J7411" t="s">
        <v>3833</v>
      </c>
      <c r="K7411" t="s">
        <v>17</v>
      </c>
      <c r="L7411" t="s">
        <v>3950</v>
      </c>
    </row>
    <row r="7412" spans="1:12" x14ac:dyDescent="0.35">
      <c r="A7412" t="s">
        <v>4744</v>
      </c>
      <c r="B7412" t="s">
        <v>3830</v>
      </c>
      <c r="C7412" t="s">
        <v>3826</v>
      </c>
      <c r="D7412" t="s">
        <v>3838</v>
      </c>
      <c r="E7412">
        <v>2</v>
      </c>
      <c r="F7412" t="s">
        <v>3828</v>
      </c>
      <c r="G7412">
        <v>3</v>
      </c>
      <c r="H7412" t="s">
        <v>3902</v>
      </c>
      <c r="I7412">
        <v>6</v>
      </c>
      <c r="J7412" t="s">
        <v>25</v>
      </c>
      <c r="K7412" t="s">
        <v>17</v>
      </c>
      <c r="L7412" t="s">
        <v>4745</v>
      </c>
    </row>
    <row r="7413" spans="1:12" x14ac:dyDescent="0.35">
      <c r="A7413" t="s">
        <v>2887</v>
      </c>
      <c r="B7413" t="s">
        <v>50</v>
      </c>
      <c r="C7413" t="s">
        <v>50</v>
      </c>
      <c r="D7413" t="s">
        <v>3838</v>
      </c>
      <c r="E7413">
        <v>2</v>
      </c>
      <c r="F7413" t="s">
        <v>3828</v>
      </c>
      <c r="G7413">
        <v>3</v>
      </c>
      <c r="H7413" t="s">
        <v>3902</v>
      </c>
      <c r="I7413">
        <v>6</v>
      </c>
      <c r="J7413" t="s">
        <v>25</v>
      </c>
      <c r="K7413" t="s">
        <v>17</v>
      </c>
      <c r="L7413" t="s">
        <v>3997</v>
      </c>
    </row>
    <row r="7414" spans="1:12" x14ac:dyDescent="0.35">
      <c r="A7414" t="s">
        <v>8985</v>
      </c>
      <c r="B7414" t="s">
        <v>47</v>
      </c>
      <c r="C7414" t="s">
        <v>47</v>
      </c>
      <c r="D7414" t="s">
        <v>3851</v>
      </c>
      <c r="E7414">
        <v>4</v>
      </c>
      <c r="F7414" t="s">
        <v>3879</v>
      </c>
      <c r="G7414">
        <v>4</v>
      </c>
      <c r="H7414" t="s">
        <v>3874</v>
      </c>
      <c r="I7414">
        <v>16</v>
      </c>
      <c r="J7414" t="s">
        <v>3833</v>
      </c>
      <c r="K7414" t="s">
        <v>26</v>
      </c>
      <c r="L7414" t="s">
        <v>5219</v>
      </c>
    </row>
    <row r="7415" spans="1:12" x14ac:dyDescent="0.35">
      <c r="A7415" t="s">
        <v>2888</v>
      </c>
      <c r="B7415" t="s">
        <v>15</v>
      </c>
      <c r="C7415" t="s">
        <v>15</v>
      </c>
      <c r="D7415" t="s">
        <v>3834</v>
      </c>
      <c r="E7415">
        <v>5</v>
      </c>
      <c r="F7415" t="s">
        <v>3842</v>
      </c>
      <c r="G7415">
        <v>2</v>
      </c>
      <c r="H7415" t="s">
        <v>3843</v>
      </c>
      <c r="I7415">
        <v>10</v>
      </c>
      <c r="J7415" t="s">
        <v>16</v>
      </c>
      <c r="K7415" t="s">
        <v>26</v>
      </c>
      <c r="L7415" t="s">
        <v>4401</v>
      </c>
    </row>
    <row r="7416" spans="1:12" x14ac:dyDescent="0.35">
      <c r="A7416" t="s">
        <v>2889</v>
      </c>
      <c r="B7416" t="s">
        <v>50</v>
      </c>
      <c r="C7416" t="s">
        <v>50</v>
      </c>
      <c r="D7416" t="s">
        <v>3851</v>
      </c>
      <c r="E7416">
        <v>4</v>
      </c>
      <c r="F7416" t="s">
        <v>3828</v>
      </c>
      <c r="G7416">
        <v>3</v>
      </c>
      <c r="H7416" t="s">
        <v>3852</v>
      </c>
      <c r="I7416">
        <v>12</v>
      </c>
      <c r="J7416" t="s">
        <v>36</v>
      </c>
      <c r="K7416" t="s">
        <v>17</v>
      </c>
      <c r="L7416" t="s">
        <v>4171</v>
      </c>
    </row>
    <row r="7417" spans="1:12" x14ac:dyDescent="0.35">
      <c r="A7417" t="s">
        <v>2890</v>
      </c>
      <c r="B7417" t="s">
        <v>84</v>
      </c>
      <c r="C7417" t="s">
        <v>84</v>
      </c>
      <c r="D7417" t="s">
        <v>3827</v>
      </c>
      <c r="E7417">
        <v>3</v>
      </c>
      <c r="F7417" t="s">
        <v>3839</v>
      </c>
      <c r="G7417">
        <v>1.5</v>
      </c>
      <c r="H7417" t="s">
        <v>4060</v>
      </c>
      <c r="I7417">
        <v>4.5</v>
      </c>
      <c r="J7417" t="s">
        <v>25</v>
      </c>
      <c r="K7417" t="s">
        <v>26</v>
      </c>
      <c r="L7417" t="s">
        <v>4307</v>
      </c>
    </row>
    <row r="7418" spans="1:12" x14ac:dyDescent="0.35">
      <c r="A7418" t="s">
        <v>2891</v>
      </c>
      <c r="B7418" t="s">
        <v>58</v>
      </c>
      <c r="C7418" t="s">
        <v>58</v>
      </c>
      <c r="D7418" t="s">
        <v>3834</v>
      </c>
      <c r="E7418">
        <v>5</v>
      </c>
      <c r="F7418" t="s">
        <v>3879</v>
      </c>
      <c r="G7418">
        <v>4</v>
      </c>
      <c r="H7418" t="s">
        <v>3880</v>
      </c>
      <c r="I7418">
        <v>20</v>
      </c>
      <c r="J7418" t="s">
        <v>25</v>
      </c>
      <c r="K7418" t="s">
        <v>17</v>
      </c>
      <c r="L7418" t="s">
        <v>4289</v>
      </c>
    </row>
    <row r="7419" spans="1:12" x14ac:dyDescent="0.35">
      <c r="A7419" t="s">
        <v>8986</v>
      </c>
      <c r="B7419" t="s">
        <v>84</v>
      </c>
      <c r="C7419" t="s">
        <v>84</v>
      </c>
      <c r="D7419" t="s">
        <v>3838</v>
      </c>
      <c r="E7419">
        <v>2</v>
      </c>
      <c r="F7419" t="s">
        <v>3839</v>
      </c>
      <c r="G7419">
        <v>1.5</v>
      </c>
      <c r="H7419" t="s">
        <v>3828</v>
      </c>
      <c r="I7419">
        <v>3</v>
      </c>
      <c r="J7419" t="s">
        <v>3833</v>
      </c>
      <c r="K7419" t="s">
        <v>26</v>
      </c>
      <c r="L7419" t="s">
        <v>4795</v>
      </c>
    </row>
    <row r="7420" spans="1:12" x14ac:dyDescent="0.35">
      <c r="A7420" t="s">
        <v>4746</v>
      </c>
      <c r="B7420" t="s">
        <v>3825</v>
      </c>
      <c r="C7420" t="s">
        <v>3826</v>
      </c>
      <c r="D7420" t="s">
        <v>3838</v>
      </c>
      <c r="E7420">
        <v>2</v>
      </c>
      <c r="F7420" t="s">
        <v>3828</v>
      </c>
      <c r="G7420">
        <v>3</v>
      </c>
      <c r="H7420" t="s">
        <v>3902</v>
      </c>
      <c r="I7420">
        <v>6</v>
      </c>
      <c r="J7420" t="s">
        <v>25</v>
      </c>
      <c r="K7420" t="s">
        <v>26</v>
      </c>
      <c r="L7420" t="s">
        <v>4150</v>
      </c>
    </row>
    <row r="7421" spans="1:12" x14ac:dyDescent="0.35">
      <c r="A7421" t="s">
        <v>8987</v>
      </c>
      <c r="B7421" t="s">
        <v>50</v>
      </c>
      <c r="C7421" t="s">
        <v>50</v>
      </c>
      <c r="D7421" t="s">
        <v>3834</v>
      </c>
      <c r="E7421">
        <v>5</v>
      </c>
      <c r="F7421" t="s">
        <v>3828</v>
      </c>
      <c r="G7421">
        <v>3</v>
      </c>
      <c r="H7421" t="s">
        <v>3835</v>
      </c>
      <c r="I7421">
        <v>15</v>
      </c>
      <c r="J7421" t="s">
        <v>16</v>
      </c>
      <c r="K7421" t="s">
        <v>3833</v>
      </c>
      <c r="L7421" t="s">
        <v>4674</v>
      </c>
    </row>
    <row r="7422" spans="1:12" x14ac:dyDescent="0.35">
      <c r="A7422" t="s">
        <v>8988</v>
      </c>
      <c r="B7422" t="s">
        <v>50</v>
      </c>
      <c r="C7422" t="s">
        <v>50</v>
      </c>
      <c r="D7422" t="s">
        <v>3834</v>
      </c>
      <c r="E7422">
        <v>5</v>
      </c>
      <c r="F7422" t="s">
        <v>3828</v>
      </c>
      <c r="G7422">
        <v>3</v>
      </c>
      <c r="H7422" t="s">
        <v>3835</v>
      </c>
      <c r="I7422">
        <v>15</v>
      </c>
      <c r="J7422" t="s">
        <v>3825</v>
      </c>
      <c r="K7422" t="s">
        <v>17</v>
      </c>
      <c r="L7422" t="s">
        <v>4013</v>
      </c>
    </row>
    <row r="7423" spans="1:12" x14ac:dyDescent="0.35">
      <c r="A7423" t="s">
        <v>2892</v>
      </c>
      <c r="B7423" t="s">
        <v>47</v>
      </c>
      <c r="C7423" t="s">
        <v>47</v>
      </c>
      <c r="D7423" t="s">
        <v>3838</v>
      </c>
      <c r="E7423">
        <v>2</v>
      </c>
      <c r="F7423" t="s">
        <v>3879</v>
      </c>
      <c r="G7423">
        <v>4</v>
      </c>
      <c r="H7423" t="s">
        <v>3883</v>
      </c>
      <c r="I7423">
        <v>8</v>
      </c>
      <c r="J7423" t="s">
        <v>16</v>
      </c>
      <c r="K7423" t="s">
        <v>17</v>
      </c>
      <c r="L7423" t="s">
        <v>3983</v>
      </c>
    </row>
    <row r="7424" spans="1:12" x14ac:dyDescent="0.35">
      <c r="A7424" t="s">
        <v>8989</v>
      </c>
      <c r="B7424" t="s">
        <v>15</v>
      </c>
      <c r="C7424" t="s">
        <v>15</v>
      </c>
      <c r="D7424" t="s">
        <v>3834</v>
      </c>
      <c r="E7424">
        <v>5</v>
      </c>
      <c r="F7424" t="s">
        <v>3842</v>
      </c>
      <c r="G7424">
        <v>2</v>
      </c>
      <c r="H7424" t="s">
        <v>3843</v>
      </c>
      <c r="I7424">
        <v>10</v>
      </c>
      <c r="J7424" t="s">
        <v>3830</v>
      </c>
      <c r="K7424" t="s">
        <v>3833</v>
      </c>
      <c r="L7424" t="s">
        <v>4044</v>
      </c>
    </row>
    <row r="7425" spans="1:12" x14ac:dyDescent="0.35">
      <c r="A7425" t="s">
        <v>2893</v>
      </c>
      <c r="B7425" t="s">
        <v>24</v>
      </c>
      <c r="C7425" t="s">
        <v>24</v>
      </c>
      <c r="D7425" t="s">
        <v>3838</v>
      </c>
      <c r="E7425">
        <v>2</v>
      </c>
      <c r="F7425" t="s">
        <v>3828</v>
      </c>
      <c r="G7425">
        <v>3</v>
      </c>
      <c r="H7425" t="s">
        <v>3902</v>
      </c>
      <c r="I7425">
        <v>6</v>
      </c>
      <c r="J7425" t="s">
        <v>36</v>
      </c>
      <c r="K7425" t="s">
        <v>17</v>
      </c>
      <c r="L7425" t="s">
        <v>3847</v>
      </c>
    </row>
    <row r="7426" spans="1:12" x14ac:dyDescent="0.35">
      <c r="A7426" t="s">
        <v>8990</v>
      </c>
      <c r="B7426" t="s">
        <v>58</v>
      </c>
      <c r="C7426" t="s">
        <v>58</v>
      </c>
      <c r="D7426" t="s">
        <v>3827</v>
      </c>
      <c r="E7426">
        <v>3</v>
      </c>
      <c r="F7426" t="s">
        <v>3879</v>
      </c>
      <c r="G7426">
        <v>4</v>
      </c>
      <c r="H7426" t="s">
        <v>3852</v>
      </c>
      <c r="I7426">
        <v>12</v>
      </c>
      <c r="J7426" t="s">
        <v>36</v>
      </c>
      <c r="K7426" t="s">
        <v>3833</v>
      </c>
      <c r="L7426" t="s">
        <v>5888</v>
      </c>
    </row>
    <row r="7427" spans="1:12" x14ac:dyDescent="0.35">
      <c r="A7427" t="s">
        <v>2894</v>
      </c>
      <c r="B7427" t="s">
        <v>3830</v>
      </c>
      <c r="C7427" t="s">
        <v>84</v>
      </c>
      <c r="D7427" t="s">
        <v>3834</v>
      </c>
      <c r="E7427">
        <v>5</v>
      </c>
      <c r="F7427" t="s">
        <v>3839</v>
      </c>
      <c r="G7427">
        <v>1.5</v>
      </c>
      <c r="H7427" t="s">
        <v>3899</v>
      </c>
      <c r="I7427">
        <v>7.5</v>
      </c>
      <c r="J7427" t="s">
        <v>25</v>
      </c>
      <c r="K7427" t="s">
        <v>17</v>
      </c>
      <c r="L7427" t="s">
        <v>4592</v>
      </c>
    </row>
    <row r="7428" spans="1:12" x14ac:dyDescent="0.35">
      <c r="A7428" t="s">
        <v>8991</v>
      </c>
      <c r="B7428" t="s">
        <v>42</v>
      </c>
      <c r="C7428" t="s">
        <v>42</v>
      </c>
      <c r="D7428" t="s">
        <v>3851</v>
      </c>
      <c r="E7428">
        <v>4</v>
      </c>
      <c r="F7428" t="s">
        <v>3849</v>
      </c>
      <c r="G7428">
        <v>5</v>
      </c>
      <c r="H7428" t="s">
        <v>3880</v>
      </c>
      <c r="I7428">
        <v>20</v>
      </c>
      <c r="J7428" t="s">
        <v>3833</v>
      </c>
      <c r="K7428" t="s">
        <v>3833</v>
      </c>
      <c r="L7428" t="s">
        <v>4316</v>
      </c>
    </row>
    <row r="7429" spans="1:12" x14ac:dyDescent="0.35">
      <c r="A7429" t="s">
        <v>8992</v>
      </c>
      <c r="B7429" t="s">
        <v>31</v>
      </c>
      <c r="C7429" t="s">
        <v>31</v>
      </c>
      <c r="D7429" t="s">
        <v>3838</v>
      </c>
      <c r="E7429">
        <v>2</v>
      </c>
      <c r="F7429" t="s">
        <v>3846</v>
      </c>
      <c r="G7429">
        <v>1</v>
      </c>
      <c r="H7429" t="s">
        <v>3842</v>
      </c>
      <c r="I7429">
        <v>2</v>
      </c>
      <c r="J7429" t="s">
        <v>3830</v>
      </c>
      <c r="K7429" t="s">
        <v>3833</v>
      </c>
      <c r="L7429" t="s">
        <v>5003</v>
      </c>
    </row>
    <row r="7430" spans="1:12" x14ac:dyDescent="0.35">
      <c r="A7430" t="s">
        <v>8993</v>
      </c>
      <c r="B7430" t="s">
        <v>47</v>
      </c>
      <c r="C7430" t="s">
        <v>47</v>
      </c>
      <c r="D7430" t="s">
        <v>3851</v>
      </c>
      <c r="E7430">
        <v>4</v>
      </c>
      <c r="F7430" t="s">
        <v>3879</v>
      </c>
      <c r="G7430">
        <v>4</v>
      </c>
      <c r="H7430" t="s">
        <v>3833</v>
      </c>
      <c r="I7430">
        <v>16</v>
      </c>
      <c r="J7430" t="s">
        <v>3833</v>
      </c>
      <c r="K7430" t="s">
        <v>26</v>
      </c>
      <c r="L7430" t="s">
        <v>4050</v>
      </c>
    </row>
    <row r="7431" spans="1:12" x14ac:dyDescent="0.35">
      <c r="A7431" t="s">
        <v>8994</v>
      </c>
      <c r="B7431" t="s">
        <v>84</v>
      </c>
      <c r="C7431" t="s">
        <v>84</v>
      </c>
      <c r="D7431" t="s">
        <v>3851</v>
      </c>
      <c r="E7431">
        <v>4</v>
      </c>
      <c r="F7431" t="s">
        <v>3839</v>
      </c>
      <c r="G7431">
        <v>1.5</v>
      </c>
      <c r="H7431" t="s">
        <v>3902</v>
      </c>
      <c r="I7431">
        <v>6</v>
      </c>
      <c r="J7431" t="s">
        <v>3830</v>
      </c>
      <c r="K7431" t="s">
        <v>3833</v>
      </c>
      <c r="L7431" t="s">
        <v>3927</v>
      </c>
    </row>
    <row r="7432" spans="1:12" x14ac:dyDescent="0.35">
      <c r="A7432" t="s">
        <v>8995</v>
      </c>
      <c r="B7432" t="s">
        <v>47</v>
      </c>
      <c r="C7432" t="s">
        <v>47</v>
      </c>
      <c r="D7432" t="s">
        <v>3825</v>
      </c>
      <c r="E7432">
        <v>2</v>
      </c>
      <c r="F7432" t="s">
        <v>3879</v>
      </c>
      <c r="G7432">
        <v>4</v>
      </c>
      <c r="H7432" t="s">
        <v>3883</v>
      </c>
      <c r="I7432">
        <v>8</v>
      </c>
      <c r="J7432" t="s">
        <v>36</v>
      </c>
      <c r="K7432" t="s">
        <v>3833</v>
      </c>
      <c r="L7432" t="s">
        <v>3897</v>
      </c>
    </row>
    <row r="7433" spans="1:12" x14ac:dyDescent="0.35">
      <c r="A7433" t="s">
        <v>8996</v>
      </c>
      <c r="B7433" t="s">
        <v>47</v>
      </c>
      <c r="C7433" t="s">
        <v>47</v>
      </c>
      <c r="D7433" t="s">
        <v>3827</v>
      </c>
      <c r="E7433">
        <v>3</v>
      </c>
      <c r="F7433" t="s">
        <v>3879</v>
      </c>
      <c r="G7433">
        <v>4</v>
      </c>
      <c r="H7433" t="s">
        <v>3852</v>
      </c>
      <c r="I7433">
        <v>12</v>
      </c>
      <c r="J7433" t="s">
        <v>3833</v>
      </c>
      <c r="K7433" t="s">
        <v>26</v>
      </c>
      <c r="L7433" t="s">
        <v>4398</v>
      </c>
    </row>
    <row r="7434" spans="1:12" x14ac:dyDescent="0.35">
      <c r="A7434" t="s">
        <v>8997</v>
      </c>
      <c r="B7434" t="s">
        <v>31</v>
      </c>
      <c r="C7434" t="s">
        <v>31</v>
      </c>
      <c r="D7434" t="s">
        <v>3858</v>
      </c>
      <c r="E7434">
        <v>1</v>
      </c>
      <c r="F7434" t="s">
        <v>3846</v>
      </c>
      <c r="G7434">
        <v>1</v>
      </c>
      <c r="H7434" t="s">
        <v>3825</v>
      </c>
      <c r="I7434">
        <v>1</v>
      </c>
      <c r="J7434" t="s">
        <v>25</v>
      </c>
      <c r="K7434" t="s">
        <v>3833</v>
      </c>
      <c r="L7434" t="s">
        <v>4754</v>
      </c>
    </row>
    <row r="7435" spans="1:12" x14ac:dyDescent="0.35">
      <c r="A7435" t="s">
        <v>2895</v>
      </c>
      <c r="B7435" t="s">
        <v>15</v>
      </c>
      <c r="C7435" t="s">
        <v>15</v>
      </c>
      <c r="D7435" t="s">
        <v>3827</v>
      </c>
      <c r="E7435">
        <v>3</v>
      </c>
      <c r="F7435" t="s">
        <v>3833</v>
      </c>
      <c r="G7435">
        <v>2</v>
      </c>
      <c r="H7435" t="s">
        <v>3902</v>
      </c>
      <c r="I7435">
        <v>6</v>
      </c>
      <c r="J7435" t="s">
        <v>25</v>
      </c>
      <c r="K7435" t="s">
        <v>17</v>
      </c>
      <c r="L7435" t="s">
        <v>4074</v>
      </c>
    </row>
    <row r="7436" spans="1:12" x14ac:dyDescent="0.35">
      <c r="A7436" t="s">
        <v>8998</v>
      </c>
      <c r="B7436" t="s">
        <v>84</v>
      </c>
      <c r="C7436" t="s">
        <v>84</v>
      </c>
      <c r="D7436" t="s">
        <v>3827</v>
      </c>
      <c r="E7436">
        <v>3</v>
      </c>
      <c r="F7436" t="s">
        <v>3839</v>
      </c>
      <c r="G7436">
        <v>1.5</v>
      </c>
      <c r="H7436" t="s">
        <v>4060</v>
      </c>
      <c r="I7436">
        <v>4.5</v>
      </c>
      <c r="J7436" t="s">
        <v>3833</v>
      </c>
      <c r="K7436" t="s">
        <v>3833</v>
      </c>
      <c r="L7436" t="s">
        <v>3917</v>
      </c>
    </row>
    <row r="7437" spans="1:12" x14ac:dyDescent="0.35">
      <c r="A7437" t="s">
        <v>4747</v>
      </c>
      <c r="B7437" t="s">
        <v>3833</v>
      </c>
      <c r="C7437" t="s">
        <v>31</v>
      </c>
      <c r="D7437" t="s">
        <v>3858</v>
      </c>
      <c r="E7437">
        <v>1</v>
      </c>
      <c r="F7437" t="s">
        <v>3846</v>
      </c>
      <c r="G7437">
        <v>1</v>
      </c>
      <c r="H7437" t="s">
        <v>3846</v>
      </c>
      <c r="I7437">
        <v>1</v>
      </c>
      <c r="J7437" t="s">
        <v>3833</v>
      </c>
      <c r="K7437" t="s">
        <v>17</v>
      </c>
      <c r="L7437" t="s">
        <v>4735</v>
      </c>
    </row>
    <row r="7438" spans="1:12" x14ac:dyDescent="0.35">
      <c r="A7438" t="s">
        <v>8999</v>
      </c>
      <c r="B7438" t="s">
        <v>42</v>
      </c>
      <c r="C7438" t="s">
        <v>42</v>
      </c>
      <c r="D7438" t="s">
        <v>3834</v>
      </c>
      <c r="E7438">
        <v>5</v>
      </c>
      <c r="F7438" t="s">
        <v>3849</v>
      </c>
      <c r="G7438">
        <v>5</v>
      </c>
      <c r="H7438" t="s">
        <v>3855</v>
      </c>
      <c r="I7438">
        <v>25</v>
      </c>
      <c r="J7438" t="s">
        <v>16</v>
      </c>
      <c r="K7438" t="s">
        <v>3833</v>
      </c>
      <c r="L7438" t="s">
        <v>5116</v>
      </c>
    </row>
    <row r="7439" spans="1:12" x14ac:dyDescent="0.35">
      <c r="A7439" t="s">
        <v>2896</v>
      </c>
      <c r="B7439" t="s">
        <v>50</v>
      </c>
      <c r="C7439" t="s">
        <v>50</v>
      </c>
      <c r="D7439" t="s">
        <v>3838</v>
      </c>
      <c r="E7439">
        <v>2</v>
      </c>
      <c r="F7439" t="s">
        <v>3828</v>
      </c>
      <c r="G7439">
        <v>3</v>
      </c>
      <c r="H7439" t="s">
        <v>3902</v>
      </c>
      <c r="I7439">
        <v>6</v>
      </c>
      <c r="J7439" t="s">
        <v>36</v>
      </c>
      <c r="K7439" t="s">
        <v>17</v>
      </c>
      <c r="L7439" t="s">
        <v>4488</v>
      </c>
    </row>
    <row r="7440" spans="1:12" x14ac:dyDescent="0.35">
      <c r="A7440" t="s">
        <v>9000</v>
      </c>
      <c r="B7440" t="s">
        <v>50</v>
      </c>
      <c r="C7440" t="s">
        <v>50</v>
      </c>
      <c r="D7440" t="s">
        <v>3858</v>
      </c>
      <c r="E7440">
        <v>1</v>
      </c>
      <c r="F7440" t="s">
        <v>3828</v>
      </c>
      <c r="G7440">
        <v>3</v>
      </c>
      <c r="H7440" t="s">
        <v>3828</v>
      </c>
      <c r="I7440">
        <v>3</v>
      </c>
      <c r="J7440" t="s">
        <v>36</v>
      </c>
      <c r="K7440" t="s">
        <v>3833</v>
      </c>
      <c r="L7440" t="s">
        <v>4132</v>
      </c>
    </row>
    <row r="7441" spans="1:12" x14ac:dyDescent="0.35">
      <c r="A7441" t="s">
        <v>2897</v>
      </c>
      <c r="B7441" t="s">
        <v>24</v>
      </c>
      <c r="C7441" t="s">
        <v>24</v>
      </c>
      <c r="D7441" t="s">
        <v>3834</v>
      </c>
      <c r="E7441">
        <v>5</v>
      </c>
      <c r="F7441" t="s">
        <v>3828</v>
      </c>
      <c r="G7441">
        <v>3</v>
      </c>
      <c r="H7441" t="s">
        <v>3835</v>
      </c>
      <c r="I7441">
        <v>15</v>
      </c>
      <c r="J7441" t="s">
        <v>16</v>
      </c>
      <c r="K7441" t="s">
        <v>26</v>
      </c>
      <c r="L7441" t="s">
        <v>5254</v>
      </c>
    </row>
    <row r="7442" spans="1:12" x14ac:dyDescent="0.35">
      <c r="A7442" t="s">
        <v>2898</v>
      </c>
      <c r="B7442" t="s">
        <v>84</v>
      </c>
      <c r="C7442" t="s">
        <v>84</v>
      </c>
      <c r="D7442" t="s">
        <v>3838</v>
      </c>
      <c r="E7442">
        <v>2</v>
      </c>
      <c r="F7442" t="s">
        <v>3839</v>
      </c>
      <c r="G7442">
        <v>1.5</v>
      </c>
      <c r="H7442" t="s">
        <v>3828</v>
      </c>
      <c r="I7442">
        <v>3</v>
      </c>
      <c r="J7442" t="s">
        <v>16</v>
      </c>
      <c r="K7442" t="s">
        <v>26</v>
      </c>
      <c r="L7442" t="s">
        <v>4072</v>
      </c>
    </row>
    <row r="7443" spans="1:12" x14ac:dyDescent="0.35">
      <c r="A7443" t="s">
        <v>2899</v>
      </c>
      <c r="B7443" t="s">
        <v>47</v>
      </c>
      <c r="C7443" t="s">
        <v>47</v>
      </c>
      <c r="D7443" t="s">
        <v>3838</v>
      </c>
      <c r="E7443">
        <v>2</v>
      </c>
      <c r="F7443" t="s">
        <v>3879</v>
      </c>
      <c r="G7443">
        <v>4</v>
      </c>
      <c r="H7443" t="s">
        <v>3883</v>
      </c>
      <c r="I7443">
        <v>8</v>
      </c>
      <c r="J7443" t="s">
        <v>25</v>
      </c>
      <c r="K7443" t="s">
        <v>17</v>
      </c>
      <c r="L7443" t="s">
        <v>4255</v>
      </c>
    </row>
    <row r="7444" spans="1:12" x14ac:dyDescent="0.35">
      <c r="A7444" t="s">
        <v>2900</v>
      </c>
      <c r="B7444" t="s">
        <v>58</v>
      </c>
      <c r="C7444" t="s">
        <v>58</v>
      </c>
      <c r="D7444" t="s">
        <v>3858</v>
      </c>
      <c r="E7444">
        <v>1</v>
      </c>
      <c r="F7444" t="s">
        <v>3879</v>
      </c>
      <c r="G7444">
        <v>4</v>
      </c>
      <c r="H7444" t="s">
        <v>3879</v>
      </c>
      <c r="I7444">
        <v>4</v>
      </c>
      <c r="J7444" t="s">
        <v>25</v>
      </c>
      <c r="K7444" t="s">
        <v>26</v>
      </c>
      <c r="L7444" t="s">
        <v>4441</v>
      </c>
    </row>
    <row r="7445" spans="1:12" x14ac:dyDescent="0.35">
      <c r="A7445" t="s">
        <v>9001</v>
      </c>
      <c r="B7445" t="s">
        <v>42</v>
      </c>
      <c r="C7445" t="s">
        <v>42</v>
      </c>
      <c r="D7445" t="s">
        <v>3838</v>
      </c>
      <c r="E7445">
        <v>2</v>
      </c>
      <c r="F7445" t="s">
        <v>3825</v>
      </c>
      <c r="G7445">
        <v>5</v>
      </c>
      <c r="H7445" t="s">
        <v>3843</v>
      </c>
      <c r="I7445">
        <v>10</v>
      </c>
      <c r="J7445" t="s">
        <v>25</v>
      </c>
      <c r="K7445" t="s">
        <v>3833</v>
      </c>
      <c r="L7445" t="s">
        <v>4112</v>
      </c>
    </row>
    <row r="7446" spans="1:12" x14ac:dyDescent="0.35">
      <c r="A7446" t="s">
        <v>2901</v>
      </c>
      <c r="B7446" t="s">
        <v>15</v>
      </c>
      <c r="C7446" t="s">
        <v>15</v>
      </c>
      <c r="D7446" t="s">
        <v>3838</v>
      </c>
      <c r="E7446">
        <v>2</v>
      </c>
      <c r="F7446" t="s">
        <v>3842</v>
      </c>
      <c r="G7446">
        <v>2</v>
      </c>
      <c r="H7446" t="s">
        <v>3879</v>
      </c>
      <c r="I7446">
        <v>4</v>
      </c>
      <c r="J7446" t="s">
        <v>16</v>
      </c>
      <c r="K7446" t="s">
        <v>26</v>
      </c>
      <c r="L7446" t="s">
        <v>4100</v>
      </c>
    </row>
    <row r="7447" spans="1:12" x14ac:dyDescent="0.35">
      <c r="A7447" t="s">
        <v>2902</v>
      </c>
      <c r="B7447" t="s">
        <v>47</v>
      </c>
      <c r="C7447" t="s">
        <v>47</v>
      </c>
      <c r="D7447" t="s">
        <v>3834</v>
      </c>
      <c r="E7447">
        <v>5</v>
      </c>
      <c r="F7447" t="s">
        <v>3879</v>
      </c>
      <c r="G7447">
        <v>4</v>
      </c>
      <c r="H7447" t="s">
        <v>3880</v>
      </c>
      <c r="I7447">
        <v>20</v>
      </c>
      <c r="J7447" t="s">
        <v>16</v>
      </c>
      <c r="K7447" t="s">
        <v>17</v>
      </c>
      <c r="L7447" t="s">
        <v>4674</v>
      </c>
    </row>
    <row r="7448" spans="1:12" x14ac:dyDescent="0.35">
      <c r="A7448" t="s">
        <v>9002</v>
      </c>
      <c r="B7448" t="s">
        <v>58</v>
      </c>
      <c r="C7448" t="s">
        <v>58</v>
      </c>
      <c r="D7448" t="s">
        <v>3834</v>
      </c>
      <c r="E7448">
        <v>5</v>
      </c>
      <c r="F7448" t="s">
        <v>3879</v>
      </c>
      <c r="G7448">
        <v>4</v>
      </c>
      <c r="H7448" t="s">
        <v>3880</v>
      </c>
      <c r="I7448">
        <v>20</v>
      </c>
      <c r="J7448" t="s">
        <v>3833</v>
      </c>
      <c r="K7448" t="s">
        <v>3833</v>
      </c>
      <c r="L7448" t="s">
        <v>4307</v>
      </c>
    </row>
    <row r="7449" spans="1:12" x14ac:dyDescent="0.35">
      <c r="A7449" t="s">
        <v>9003</v>
      </c>
      <c r="B7449" t="s">
        <v>50</v>
      </c>
      <c r="C7449" t="s">
        <v>50</v>
      </c>
      <c r="D7449" t="s">
        <v>3851</v>
      </c>
      <c r="E7449">
        <v>4</v>
      </c>
      <c r="F7449" t="s">
        <v>3828</v>
      </c>
      <c r="G7449">
        <v>3</v>
      </c>
      <c r="H7449" t="s">
        <v>3852</v>
      </c>
      <c r="I7449">
        <v>12</v>
      </c>
      <c r="J7449" t="s">
        <v>3833</v>
      </c>
      <c r="K7449" t="s">
        <v>26</v>
      </c>
      <c r="L7449" t="s">
        <v>4231</v>
      </c>
    </row>
    <row r="7450" spans="1:12" x14ac:dyDescent="0.35">
      <c r="A7450" t="s">
        <v>9004</v>
      </c>
      <c r="B7450" t="s">
        <v>84</v>
      </c>
      <c r="C7450" t="s">
        <v>84</v>
      </c>
      <c r="D7450" t="s">
        <v>3838</v>
      </c>
      <c r="E7450">
        <v>2</v>
      </c>
      <c r="F7450" t="s">
        <v>3839</v>
      </c>
      <c r="G7450">
        <v>1.5</v>
      </c>
      <c r="H7450" t="s">
        <v>3828</v>
      </c>
      <c r="I7450">
        <v>3</v>
      </c>
      <c r="J7450" t="s">
        <v>3833</v>
      </c>
      <c r="K7450" t="s">
        <v>3825</v>
      </c>
      <c r="L7450" t="s">
        <v>4055</v>
      </c>
    </row>
    <row r="7451" spans="1:12" x14ac:dyDescent="0.35">
      <c r="A7451" t="s">
        <v>2903</v>
      </c>
      <c r="B7451" t="s">
        <v>31</v>
      </c>
      <c r="C7451" t="s">
        <v>31</v>
      </c>
      <c r="D7451" t="s">
        <v>3851</v>
      </c>
      <c r="E7451">
        <v>4</v>
      </c>
      <c r="F7451" t="s">
        <v>3846</v>
      </c>
      <c r="G7451">
        <v>1</v>
      </c>
      <c r="H7451" t="s">
        <v>3879</v>
      </c>
      <c r="I7451">
        <v>4</v>
      </c>
      <c r="J7451" t="s">
        <v>36</v>
      </c>
      <c r="K7451" t="s">
        <v>17</v>
      </c>
      <c r="L7451" t="s">
        <v>5048</v>
      </c>
    </row>
    <row r="7452" spans="1:12" x14ac:dyDescent="0.35">
      <c r="A7452" t="s">
        <v>9005</v>
      </c>
      <c r="B7452" t="s">
        <v>42</v>
      </c>
      <c r="C7452" t="s">
        <v>42</v>
      </c>
      <c r="D7452" t="s">
        <v>3858</v>
      </c>
      <c r="E7452">
        <v>1</v>
      </c>
      <c r="F7452" t="s">
        <v>3849</v>
      </c>
      <c r="G7452">
        <v>5</v>
      </c>
      <c r="H7452" t="s">
        <v>3849</v>
      </c>
      <c r="I7452">
        <v>5</v>
      </c>
      <c r="J7452" t="s">
        <v>3825</v>
      </c>
      <c r="K7452" t="s">
        <v>17</v>
      </c>
      <c r="L7452" t="s">
        <v>3859</v>
      </c>
    </row>
    <row r="7453" spans="1:12" x14ac:dyDescent="0.35">
      <c r="A7453" t="s">
        <v>2904</v>
      </c>
      <c r="B7453" t="s">
        <v>58</v>
      </c>
      <c r="C7453" t="s">
        <v>58</v>
      </c>
      <c r="D7453" t="s">
        <v>3827</v>
      </c>
      <c r="E7453">
        <v>3</v>
      </c>
      <c r="F7453" t="s">
        <v>3879</v>
      </c>
      <c r="G7453">
        <v>4</v>
      </c>
      <c r="H7453" t="s">
        <v>3852</v>
      </c>
      <c r="I7453">
        <v>12</v>
      </c>
      <c r="J7453" t="s">
        <v>36</v>
      </c>
      <c r="K7453" t="s">
        <v>17</v>
      </c>
      <c r="L7453" t="s">
        <v>4745</v>
      </c>
    </row>
    <row r="7454" spans="1:12" x14ac:dyDescent="0.35">
      <c r="A7454" t="s">
        <v>4748</v>
      </c>
      <c r="B7454" t="s">
        <v>3833</v>
      </c>
      <c r="C7454" t="s">
        <v>3826</v>
      </c>
      <c r="D7454" t="s">
        <v>3851</v>
      </c>
      <c r="E7454">
        <v>4</v>
      </c>
      <c r="F7454" t="s">
        <v>3828</v>
      </c>
      <c r="G7454">
        <v>3</v>
      </c>
      <c r="H7454" t="s">
        <v>3852</v>
      </c>
      <c r="I7454">
        <v>12</v>
      </c>
      <c r="J7454" t="s">
        <v>16</v>
      </c>
      <c r="K7454" t="s">
        <v>26</v>
      </c>
      <c r="L7454" t="s">
        <v>3926</v>
      </c>
    </row>
    <row r="7455" spans="1:12" x14ac:dyDescent="0.35">
      <c r="A7455" t="s">
        <v>9006</v>
      </c>
      <c r="B7455" t="s">
        <v>31</v>
      </c>
      <c r="C7455" t="s">
        <v>31</v>
      </c>
      <c r="D7455" t="s">
        <v>3838</v>
      </c>
      <c r="E7455">
        <v>2</v>
      </c>
      <c r="F7455" t="s">
        <v>3846</v>
      </c>
      <c r="G7455">
        <v>1</v>
      </c>
      <c r="H7455" t="s">
        <v>3842</v>
      </c>
      <c r="I7455">
        <v>2</v>
      </c>
      <c r="J7455" t="s">
        <v>3825</v>
      </c>
      <c r="K7455" t="s">
        <v>3833</v>
      </c>
      <c r="L7455" t="s">
        <v>3886</v>
      </c>
    </row>
    <row r="7456" spans="1:12" x14ac:dyDescent="0.35">
      <c r="A7456" t="s">
        <v>9007</v>
      </c>
      <c r="B7456" t="s">
        <v>24</v>
      </c>
      <c r="C7456" t="s">
        <v>24</v>
      </c>
      <c r="D7456" t="s">
        <v>3858</v>
      </c>
      <c r="E7456">
        <v>1</v>
      </c>
      <c r="F7456" t="s">
        <v>3828</v>
      </c>
      <c r="G7456">
        <v>3</v>
      </c>
      <c r="H7456" t="s">
        <v>3828</v>
      </c>
      <c r="I7456">
        <v>3</v>
      </c>
      <c r="J7456" t="s">
        <v>3833</v>
      </c>
      <c r="K7456" t="s">
        <v>17</v>
      </c>
      <c r="L7456" t="s">
        <v>3903</v>
      </c>
    </row>
    <row r="7457" spans="1:12" x14ac:dyDescent="0.35">
      <c r="A7457" t="s">
        <v>9008</v>
      </c>
      <c r="B7457" t="s">
        <v>31</v>
      </c>
      <c r="C7457" t="s">
        <v>31</v>
      </c>
      <c r="D7457" t="s">
        <v>3851</v>
      </c>
      <c r="E7457">
        <v>4</v>
      </c>
      <c r="F7457" t="s">
        <v>3846</v>
      </c>
      <c r="G7457">
        <v>1</v>
      </c>
      <c r="H7457" t="s">
        <v>3879</v>
      </c>
      <c r="I7457">
        <v>4</v>
      </c>
      <c r="J7457" t="s">
        <v>36</v>
      </c>
      <c r="K7457" t="s">
        <v>3833</v>
      </c>
      <c r="L7457" t="s">
        <v>4067</v>
      </c>
    </row>
    <row r="7458" spans="1:12" x14ac:dyDescent="0.35">
      <c r="A7458" t="s">
        <v>2905</v>
      </c>
      <c r="B7458" t="s">
        <v>47</v>
      </c>
      <c r="C7458" t="s">
        <v>47</v>
      </c>
      <c r="D7458" t="s">
        <v>3825</v>
      </c>
      <c r="E7458">
        <v>3</v>
      </c>
      <c r="F7458" t="s">
        <v>3879</v>
      </c>
      <c r="G7458">
        <v>4</v>
      </c>
      <c r="H7458" t="s">
        <v>3852</v>
      </c>
      <c r="I7458">
        <v>12</v>
      </c>
      <c r="J7458" t="s">
        <v>16</v>
      </c>
      <c r="K7458" t="s">
        <v>17</v>
      </c>
      <c r="L7458" t="s">
        <v>4143</v>
      </c>
    </row>
    <row r="7459" spans="1:12" x14ac:dyDescent="0.35">
      <c r="A7459" t="s">
        <v>2906</v>
      </c>
      <c r="B7459" t="s">
        <v>3830</v>
      </c>
      <c r="C7459" t="s">
        <v>42</v>
      </c>
      <c r="D7459" t="s">
        <v>3851</v>
      </c>
      <c r="E7459">
        <v>4</v>
      </c>
      <c r="F7459" t="s">
        <v>3849</v>
      </c>
      <c r="G7459">
        <v>5</v>
      </c>
      <c r="H7459" t="s">
        <v>3880</v>
      </c>
      <c r="I7459">
        <v>20</v>
      </c>
      <c r="J7459" t="s">
        <v>36</v>
      </c>
      <c r="K7459" t="s">
        <v>26</v>
      </c>
      <c r="L7459" t="s">
        <v>4535</v>
      </c>
    </row>
    <row r="7460" spans="1:12" x14ac:dyDescent="0.35">
      <c r="A7460" t="s">
        <v>9009</v>
      </c>
      <c r="B7460" t="s">
        <v>84</v>
      </c>
      <c r="C7460" t="s">
        <v>84</v>
      </c>
      <c r="D7460" t="s">
        <v>3825</v>
      </c>
      <c r="E7460">
        <v>4</v>
      </c>
      <c r="F7460" t="s">
        <v>3839</v>
      </c>
      <c r="G7460">
        <v>1.5</v>
      </c>
      <c r="H7460" t="s">
        <v>3902</v>
      </c>
      <c r="I7460">
        <v>6</v>
      </c>
      <c r="J7460" t="s">
        <v>3833</v>
      </c>
      <c r="K7460" t="s">
        <v>17</v>
      </c>
      <c r="L7460" t="s">
        <v>4336</v>
      </c>
    </row>
    <row r="7461" spans="1:12" x14ac:dyDescent="0.35">
      <c r="A7461" t="s">
        <v>2907</v>
      </c>
      <c r="B7461" t="s">
        <v>47</v>
      </c>
      <c r="C7461" t="s">
        <v>47</v>
      </c>
      <c r="D7461" t="s">
        <v>3827</v>
      </c>
      <c r="E7461">
        <v>3</v>
      </c>
      <c r="F7461" t="s">
        <v>3879</v>
      </c>
      <c r="G7461">
        <v>4</v>
      </c>
      <c r="H7461" t="s">
        <v>3852</v>
      </c>
      <c r="I7461">
        <v>12</v>
      </c>
      <c r="J7461" t="s">
        <v>36</v>
      </c>
      <c r="K7461" t="s">
        <v>17</v>
      </c>
      <c r="L7461" t="s">
        <v>5545</v>
      </c>
    </row>
    <row r="7462" spans="1:12" x14ac:dyDescent="0.35">
      <c r="A7462" t="s">
        <v>2908</v>
      </c>
      <c r="B7462" t="s">
        <v>47</v>
      </c>
      <c r="C7462" t="s">
        <v>47</v>
      </c>
      <c r="D7462" t="s">
        <v>3851</v>
      </c>
      <c r="E7462">
        <v>4</v>
      </c>
      <c r="F7462" t="s">
        <v>3879</v>
      </c>
      <c r="G7462">
        <v>4</v>
      </c>
      <c r="H7462" t="s">
        <v>3874</v>
      </c>
      <c r="I7462">
        <v>16</v>
      </c>
      <c r="J7462" t="s">
        <v>36</v>
      </c>
      <c r="K7462" t="s">
        <v>26</v>
      </c>
      <c r="L7462" t="s">
        <v>4130</v>
      </c>
    </row>
    <row r="7463" spans="1:12" x14ac:dyDescent="0.35">
      <c r="A7463" t="s">
        <v>9010</v>
      </c>
      <c r="B7463" t="s">
        <v>24</v>
      </c>
      <c r="C7463" t="s">
        <v>24</v>
      </c>
      <c r="D7463" t="s">
        <v>3827</v>
      </c>
      <c r="E7463">
        <v>3</v>
      </c>
      <c r="F7463" t="s">
        <v>3828</v>
      </c>
      <c r="G7463">
        <v>3</v>
      </c>
      <c r="H7463" t="s">
        <v>3829</v>
      </c>
      <c r="I7463">
        <v>9</v>
      </c>
      <c r="J7463" t="s">
        <v>3833</v>
      </c>
      <c r="K7463" t="s">
        <v>26</v>
      </c>
      <c r="L7463" t="s">
        <v>5169</v>
      </c>
    </row>
    <row r="7464" spans="1:12" x14ac:dyDescent="0.35">
      <c r="A7464" t="s">
        <v>9011</v>
      </c>
      <c r="B7464" t="s">
        <v>47</v>
      </c>
      <c r="C7464" t="s">
        <v>47</v>
      </c>
      <c r="D7464" t="s">
        <v>3858</v>
      </c>
      <c r="E7464">
        <v>1</v>
      </c>
      <c r="F7464" t="s">
        <v>3879</v>
      </c>
      <c r="G7464">
        <v>4</v>
      </c>
      <c r="H7464" t="s">
        <v>3879</v>
      </c>
      <c r="I7464">
        <v>4</v>
      </c>
      <c r="J7464" t="s">
        <v>16</v>
      </c>
      <c r="K7464" t="s">
        <v>3833</v>
      </c>
      <c r="L7464" t="s">
        <v>4083</v>
      </c>
    </row>
    <row r="7465" spans="1:12" x14ac:dyDescent="0.35">
      <c r="A7465" t="s">
        <v>4749</v>
      </c>
      <c r="B7465" t="s">
        <v>3825</v>
      </c>
      <c r="C7465" t="s">
        <v>3826</v>
      </c>
      <c r="D7465" t="s">
        <v>3825</v>
      </c>
      <c r="E7465">
        <v>4</v>
      </c>
      <c r="F7465" t="s">
        <v>3879</v>
      </c>
      <c r="G7465">
        <v>4</v>
      </c>
      <c r="H7465" t="s">
        <v>3874</v>
      </c>
      <c r="I7465">
        <v>16</v>
      </c>
      <c r="J7465" t="s">
        <v>16</v>
      </c>
      <c r="K7465" t="s">
        <v>17</v>
      </c>
      <c r="L7465" t="s">
        <v>4750</v>
      </c>
    </row>
    <row r="7466" spans="1:12" x14ac:dyDescent="0.35">
      <c r="A7466" t="s">
        <v>4751</v>
      </c>
      <c r="B7466" t="s">
        <v>3830</v>
      </c>
      <c r="C7466" t="s">
        <v>15</v>
      </c>
      <c r="D7466" t="s">
        <v>3858</v>
      </c>
      <c r="E7466">
        <v>1</v>
      </c>
      <c r="F7466" t="s">
        <v>3842</v>
      </c>
      <c r="G7466">
        <v>2</v>
      </c>
      <c r="H7466" t="s">
        <v>3842</v>
      </c>
      <c r="I7466">
        <v>2</v>
      </c>
      <c r="J7466" t="s">
        <v>3833</v>
      </c>
      <c r="K7466" t="s">
        <v>3833</v>
      </c>
      <c r="L7466" t="s">
        <v>4752</v>
      </c>
    </row>
    <row r="7467" spans="1:12" x14ac:dyDescent="0.35">
      <c r="A7467" t="s">
        <v>9012</v>
      </c>
      <c r="B7467" t="s">
        <v>15</v>
      </c>
      <c r="C7467" t="s">
        <v>15</v>
      </c>
      <c r="D7467" t="s">
        <v>3827</v>
      </c>
      <c r="E7467">
        <v>3</v>
      </c>
      <c r="F7467" t="s">
        <v>3842</v>
      </c>
      <c r="G7467">
        <v>2</v>
      </c>
      <c r="H7467" t="s">
        <v>3902</v>
      </c>
      <c r="I7467">
        <v>6</v>
      </c>
      <c r="J7467" t="s">
        <v>25</v>
      </c>
      <c r="K7467" t="s">
        <v>3833</v>
      </c>
      <c r="L7467" t="s">
        <v>5000</v>
      </c>
    </row>
    <row r="7468" spans="1:12" x14ac:dyDescent="0.35">
      <c r="A7468" t="s">
        <v>9013</v>
      </c>
      <c r="B7468" t="s">
        <v>84</v>
      </c>
      <c r="C7468" t="s">
        <v>84</v>
      </c>
      <c r="D7468" t="s">
        <v>3834</v>
      </c>
      <c r="E7468">
        <v>5</v>
      </c>
      <c r="F7468" t="s">
        <v>3839</v>
      </c>
      <c r="G7468">
        <v>1.5</v>
      </c>
      <c r="H7468" t="s">
        <v>3899</v>
      </c>
      <c r="I7468">
        <v>7.5</v>
      </c>
      <c r="J7468" t="s">
        <v>3833</v>
      </c>
      <c r="K7468" t="s">
        <v>17</v>
      </c>
      <c r="L7468" t="s">
        <v>4099</v>
      </c>
    </row>
    <row r="7469" spans="1:12" x14ac:dyDescent="0.35">
      <c r="A7469" t="s">
        <v>9014</v>
      </c>
      <c r="B7469" t="s">
        <v>50</v>
      </c>
      <c r="C7469" t="s">
        <v>50</v>
      </c>
      <c r="D7469" t="s">
        <v>3834</v>
      </c>
      <c r="E7469">
        <v>5</v>
      </c>
      <c r="F7469" t="s">
        <v>3825</v>
      </c>
      <c r="G7469">
        <v>3</v>
      </c>
      <c r="H7469" t="s">
        <v>3835</v>
      </c>
      <c r="I7469">
        <v>15</v>
      </c>
      <c r="J7469" t="s">
        <v>36</v>
      </c>
      <c r="K7469" t="s">
        <v>3833</v>
      </c>
      <c r="L7469" t="s">
        <v>4450</v>
      </c>
    </row>
    <row r="7470" spans="1:12" x14ac:dyDescent="0.35">
      <c r="A7470" t="s">
        <v>9015</v>
      </c>
      <c r="B7470" t="s">
        <v>24</v>
      </c>
      <c r="C7470" t="s">
        <v>24</v>
      </c>
      <c r="D7470" t="s">
        <v>3827</v>
      </c>
      <c r="E7470">
        <v>3</v>
      </c>
      <c r="F7470" t="s">
        <v>3828</v>
      </c>
      <c r="G7470">
        <v>3</v>
      </c>
      <c r="H7470" t="s">
        <v>3829</v>
      </c>
      <c r="I7470">
        <v>9</v>
      </c>
      <c r="J7470" t="s">
        <v>16</v>
      </c>
      <c r="K7470" t="s">
        <v>3833</v>
      </c>
      <c r="L7470" t="s">
        <v>5016</v>
      </c>
    </row>
    <row r="7471" spans="1:12" x14ac:dyDescent="0.35">
      <c r="A7471" t="s">
        <v>9016</v>
      </c>
      <c r="B7471" t="s">
        <v>42</v>
      </c>
      <c r="C7471" t="s">
        <v>42</v>
      </c>
      <c r="D7471" t="s">
        <v>3838</v>
      </c>
      <c r="E7471">
        <v>2</v>
      </c>
      <c r="F7471" t="s">
        <v>3849</v>
      </c>
      <c r="G7471">
        <v>5</v>
      </c>
      <c r="H7471" t="s">
        <v>3843</v>
      </c>
      <c r="I7471">
        <v>10</v>
      </c>
      <c r="J7471" t="s">
        <v>3833</v>
      </c>
      <c r="K7471" t="s">
        <v>3833</v>
      </c>
      <c r="L7471" t="s">
        <v>3877</v>
      </c>
    </row>
    <row r="7472" spans="1:12" x14ac:dyDescent="0.35">
      <c r="A7472" t="s">
        <v>2909</v>
      </c>
      <c r="B7472" t="s">
        <v>47</v>
      </c>
      <c r="C7472" t="s">
        <v>47</v>
      </c>
      <c r="D7472" t="s">
        <v>3834</v>
      </c>
      <c r="E7472">
        <v>5</v>
      </c>
      <c r="F7472" t="s">
        <v>3879</v>
      </c>
      <c r="G7472">
        <v>4</v>
      </c>
      <c r="H7472" t="s">
        <v>3880</v>
      </c>
      <c r="I7472">
        <v>20</v>
      </c>
      <c r="J7472" t="s">
        <v>25</v>
      </c>
      <c r="K7472" t="s">
        <v>17</v>
      </c>
      <c r="L7472" t="s">
        <v>4428</v>
      </c>
    </row>
    <row r="7473" spans="1:12" x14ac:dyDescent="0.35">
      <c r="A7473" t="s">
        <v>9017</v>
      </c>
      <c r="B7473" t="s">
        <v>58</v>
      </c>
      <c r="C7473" t="s">
        <v>58</v>
      </c>
      <c r="D7473" t="s">
        <v>3834</v>
      </c>
      <c r="E7473">
        <v>5</v>
      </c>
      <c r="F7473" t="s">
        <v>3833</v>
      </c>
      <c r="G7473">
        <v>4</v>
      </c>
      <c r="H7473" t="s">
        <v>3880</v>
      </c>
      <c r="I7473">
        <v>20</v>
      </c>
      <c r="J7473" t="s">
        <v>3833</v>
      </c>
      <c r="K7473" t="s">
        <v>26</v>
      </c>
      <c r="L7473" t="s">
        <v>3836</v>
      </c>
    </row>
    <row r="7474" spans="1:12" x14ac:dyDescent="0.35">
      <c r="A7474" t="s">
        <v>9018</v>
      </c>
      <c r="B7474" t="s">
        <v>15</v>
      </c>
      <c r="C7474" t="s">
        <v>15</v>
      </c>
      <c r="D7474" t="s">
        <v>3838</v>
      </c>
      <c r="E7474">
        <v>2</v>
      </c>
      <c r="F7474" t="s">
        <v>3842</v>
      </c>
      <c r="G7474">
        <v>2</v>
      </c>
      <c r="H7474" t="s">
        <v>3879</v>
      </c>
      <c r="I7474">
        <v>4</v>
      </c>
      <c r="J7474" t="s">
        <v>25</v>
      </c>
      <c r="K7474" t="s">
        <v>3833</v>
      </c>
      <c r="L7474" t="s">
        <v>3952</v>
      </c>
    </row>
    <row r="7475" spans="1:12" x14ac:dyDescent="0.35">
      <c r="A7475" t="s">
        <v>9019</v>
      </c>
      <c r="B7475" t="s">
        <v>42</v>
      </c>
      <c r="C7475" t="s">
        <v>42</v>
      </c>
      <c r="D7475" t="s">
        <v>3834</v>
      </c>
      <c r="E7475">
        <v>5</v>
      </c>
      <c r="F7475" t="s">
        <v>3849</v>
      </c>
      <c r="G7475">
        <v>5</v>
      </c>
      <c r="H7475" t="s">
        <v>3855</v>
      </c>
      <c r="I7475">
        <v>25</v>
      </c>
      <c r="J7475" t="s">
        <v>16</v>
      </c>
      <c r="K7475" t="s">
        <v>3833</v>
      </c>
      <c r="L7475" t="s">
        <v>4201</v>
      </c>
    </row>
    <row r="7476" spans="1:12" x14ac:dyDescent="0.35">
      <c r="A7476" t="s">
        <v>9020</v>
      </c>
      <c r="B7476" t="s">
        <v>42</v>
      </c>
      <c r="C7476" t="s">
        <v>42</v>
      </c>
      <c r="D7476" t="s">
        <v>3851</v>
      </c>
      <c r="E7476">
        <v>4</v>
      </c>
      <c r="F7476" t="s">
        <v>3849</v>
      </c>
      <c r="G7476">
        <v>5</v>
      </c>
      <c r="H7476" t="s">
        <v>3880</v>
      </c>
      <c r="I7476">
        <v>20</v>
      </c>
      <c r="J7476" t="s">
        <v>3833</v>
      </c>
      <c r="K7476" t="s">
        <v>26</v>
      </c>
      <c r="L7476" t="s">
        <v>3830</v>
      </c>
    </row>
    <row r="7477" spans="1:12" x14ac:dyDescent="0.35">
      <c r="A7477" t="s">
        <v>9021</v>
      </c>
      <c r="B7477" t="s">
        <v>50</v>
      </c>
      <c r="C7477" t="s">
        <v>50</v>
      </c>
      <c r="D7477" t="s">
        <v>3838</v>
      </c>
      <c r="E7477">
        <v>2</v>
      </c>
      <c r="F7477" t="s">
        <v>3828</v>
      </c>
      <c r="G7477">
        <v>3</v>
      </c>
      <c r="H7477" t="s">
        <v>3902</v>
      </c>
      <c r="I7477">
        <v>6</v>
      </c>
      <c r="J7477" t="s">
        <v>36</v>
      </c>
      <c r="K7477" t="s">
        <v>3833</v>
      </c>
      <c r="L7477" t="s">
        <v>4382</v>
      </c>
    </row>
    <row r="7478" spans="1:12" x14ac:dyDescent="0.35">
      <c r="A7478" t="s">
        <v>2910</v>
      </c>
      <c r="B7478" t="s">
        <v>24</v>
      </c>
      <c r="C7478" t="s">
        <v>24</v>
      </c>
      <c r="D7478" t="s">
        <v>3827</v>
      </c>
      <c r="E7478">
        <v>3</v>
      </c>
      <c r="F7478" t="s">
        <v>3828</v>
      </c>
      <c r="G7478">
        <v>3</v>
      </c>
      <c r="H7478" t="s">
        <v>3829</v>
      </c>
      <c r="I7478">
        <v>9</v>
      </c>
      <c r="J7478" t="s">
        <v>16</v>
      </c>
      <c r="K7478" t="s">
        <v>17</v>
      </c>
      <c r="L7478" t="s">
        <v>5125</v>
      </c>
    </row>
    <row r="7479" spans="1:12" x14ac:dyDescent="0.35">
      <c r="A7479" t="s">
        <v>2911</v>
      </c>
      <c r="B7479" t="s">
        <v>15</v>
      </c>
      <c r="C7479" t="s">
        <v>15</v>
      </c>
      <c r="D7479" t="s">
        <v>3838</v>
      </c>
      <c r="E7479">
        <v>2</v>
      </c>
      <c r="F7479" t="s">
        <v>3842</v>
      </c>
      <c r="G7479">
        <v>2</v>
      </c>
      <c r="H7479" t="s">
        <v>3825</v>
      </c>
      <c r="I7479">
        <v>4</v>
      </c>
      <c r="J7479" t="s">
        <v>25</v>
      </c>
      <c r="K7479" t="s">
        <v>17</v>
      </c>
      <c r="L7479" t="s">
        <v>4389</v>
      </c>
    </row>
    <row r="7480" spans="1:12" x14ac:dyDescent="0.35">
      <c r="A7480" t="s">
        <v>4753</v>
      </c>
      <c r="B7480" t="s">
        <v>3825</v>
      </c>
      <c r="C7480" t="s">
        <v>3826</v>
      </c>
      <c r="D7480" t="s">
        <v>3851</v>
      </c>
      <c r="E7480">
        <v>4</v>
      </c>
      <c r="F7480" t="s">
        <v>3833</v>
      </c>
      <c r="G7480">
        <v>4</v>
      </c>
      <c r="H7480" t="s">
        <v>3874</v>
      </c>
      <c r="I7480">
        <v>16</v>
      </c>
      <c r="J7480" t="s">
        <v>3833</v>
      </c>
      <c r="K7480" t="s">
        <v>3833</v>
      </c>
      <c r="L7480" t="s">
        <v>4024</v>
      </c>
    </row>
    <row r="7481" spans="1:12" x14ac:dyDescent="0.35">
      <c r="A7481" t="s">
        <v>9022</v>
      </c>
      <c r="B7481" t="s">
        <v>58</v>
      </c>
      <c r="C7481" t="s">
        <v>58</v>
      </c>
      <c r="D7481" t="s">
        <v>3838</v>
      </c>
      <c r="E7481">
        <v>2</v>
      </c>
      <c r="F7481" t="s">
        <v>3879</v>
      </c>
      <c r="G7481">
        <v>4</v>
      </c>
      <c r="H7481" t="s">
        <v>3883</v>
      </c>
      <c r="I7481">
        <v>8</v>
      </c>
      <c r="J7481" t="s">
        <v>25</v>
      </c>
      <c r="K7481" t="s">
        <v>3833</v>
      </c>
      <c r="L7481" t="s">
        <v>3940</v>
      </c>
    </row>
    <row r="7482" spans="1:12" x14ac:dyDescent="0.35">
      <c r="A7482" t="s">
        <v>2912</v>
      </c>
      <c r="B7482" t="s">
        <v>31</v>
      </c>
      <c r="C7482" t="s">
        <v>31</v>
      </c>
      <c r="D7482" t="s">
        <v>3858</v>
      </c>
      <c r="E7482">
        <v>1</v>
      </c>
      <c r="F7482" t="s">
        <v>3846</v>
      </c>
      <c r="G7482">
        <v>1</v>
      </c>
      <c r="H7482" t="s">
        <v>3846</v>
      </c>
      <c r="I7482">
        <v>1</v>
      </c>
      <c r="J7482" t="s">
        <v>25</v>
      </c>
      <c r="K7482" t="s">
        <v>26</v>
      </c>
      <c r="L7482" t="s">
        <v>4300</v>
      </c>
    </row>
    <row r="7483" spans="1:12" x14ac:dyDescent="0.35">
      <c r="A7483" t="s">
        <v>2913</v>
      </c>
      <c r="B7483" t="s">
        <v>84</v>
      </c>
      <c r="C7483" t="s">
        <v>84</v>
      </c>
      <c r="D7483" t="s">
        <v>3858</v>
      </c>
      <c r="E7483">
        <v>1</v>
      </c>
      <c r="F7483" t="s">
        <v>3839</v>
      </c>
      <c r="G7483">
        <v>1.5</v>
      </c>
      <c r="H7483" t="s">
        <v>3839</v>
      </c>
      <c r="I7483">
        <v>1.5</v>
      </c>
      <c r="J7483" t="s">
        <v>36</v>
      </c>
      <c r="K7483" t="s">
        <v>17</v>
      </c>
      <c r="L7483" t="s">
        <v>3979</v>
      </c>
    </row>
    <row r="7484" spans="1:12" x14ac:dyDescent="0.35">
      <c r="A7484" t="s">
        <v>9023</v>
      </c>
      <c r="B7484" t="s">
        <v>58</v>
      </c>
      <c r="C7484" t="s">
        <v>58</v>
      </c>
      <c r="D7484" t="s">
        <v>3838</v>
      </c>
      <c r="E7484">
        <v>2</v>
      </c>
      <c r="F7484" t="s">
        <v>3879</v>
      </c>
      <c r="G7484">
        <v>4</v>
      </c>
      <c r="H7484" t="s">
        <v>3833</v>
      </c>
      <c r="I7484">
        <v>8</v>
      </c>
      <c r="J7484" t="s">
        <v>3833</v>
      </c>
      <c r="K7484" t="s">
        <v>3830</v>
      </c>
      <c r="L7484" t="s">
        <v>4137</v>
      </c>
    </row>
    <row r="7485" spans="1:12" x14ac:dyDescent="0.35">
      <c r="A7485" t="s">
        <v>9024</v>
      </c>
      <c r="B7485" t="s">
        <v>24</v>
      </c>
      <c r="C7485" t="s">
        <v>24</v>
      </c>
      <c r="D7485" t="s">
        <v>3838</v>
      </c>
      <c r="E7485">
        <v>2</v>
      </c>
      <c r="F7485" t="s">
        <v>3828</v>
      </c>
      <c r="G7485">
        <v>3</v>
      </c>
      <c r="H7485" t="s">
        <v>3902</v>
      </c>
      <c r="I7485">
        <v>6</v>
      </c>
      <c r="J7485" t="s">
        <v>3833</v>
      </c>
      <c r="K7485" t="s">
        <v>3833</v>
      </c>
      <c r="L7485" t="s">
        <v>4563</v>
      </c>
    </row>
    <row r="7486" spans="1:12" x14ac:dyDescent="0.35">
      <c r="A7486" t="s">
        <v>2914</v>
      </c>
      <c r="B7486" t="s">
        <v>15</v>
      </c>
      <c r="C7486" t="s">
        <v>15</v>
      </c>
      <c r="D7486" t="s">
        <v>3834</v>
      </c>
      <c r="E7486">
        <v>5</v>
      </c>
      <c r="F7486" t="s">
        <v>3842</v>
      </c>
      <c r="G7486">
        <v>2</v>
      </c>
      <c r="H7486" t="s">
        <v>3843</v>
      </c>
      <c r="I7486">
        <v>10</v>
      </c>
      <c r="J7486" t="s">
        <v>36</v>
      </c>
      <c r="K7486" t="s">
        <v>17</v>
      </c>
      <c r="L7486" t="s">
        <v>4069</v>
      </c>
    </row>
    <row r="7487" spans="1:12" x14ac:dyDescent="0.35">
      <c r="A7487" t="s">
        <v>2915</v>
      </c>
      <c r="B7487" t="s">
        <v>24</v>
      </c>
      <c r="C7487" t="s">
        <v>24</v>
      </c>
      <c r="D7487" t="s">
        <v>3834</v>
      </c>
      <c r="E7487">
        <v>5</v>
      </c>
      <c r="F7487" t="s">
        <v>3828</v>
      </c>
      <c r="G7487">
        <v>3</v>
      </c>
      <c r="H7487" t="s">
        <v>3835</v>
      </c>
      <c r="I7487">
        <v>15</v>
      </c>
      <c r="J7487" t="s">
        <v>25</v>
      </c>
      <c r="K7487" t="s">
        <v>26</v>
      </c>
      <c r="L7487" t="s">
        <v>4735</v>
      </c>
    </row>
    <row r="7488" spans="1:12" x14ac:dyDescent="0.35">
      <c r="A7488" t="s">
        <v>9025</v>
      </c>
      <c r="B7488" t="s">
        <v>84</v>
      </c>
      <c r="C7488" t="s">
        <v>84</v>
      </c>
      <c r="D7488" t="s">
        <v>3858</v>
      </c>
      <c r="E7488">
        <v>1</v>
      </c>
      <c r="F7488" t="s">
        <v>3839</v>
      </c>
      <c r="G7488">
        <v>1.5</v>
      </c>
      <c r="H7488" t="s">
        <v>3839</v>
      </c>
      <c r="I7488">
        <v>1.5</v>
      </c>
      <c r="J7488" t="s">
        <v>3833</v>
      </c>
      <c r="K7488" t="s">
        <v>3830</v>
      </c>
      <c r="L7488" t="s">
        <v>4331</v>
      </c>
    </row>
    <row r="7489" spans="1:12" x14ac:dyDescent="0.35">
      <c r="A7489" t="s">
        <v>9026</v>
      </c>
      <c r="B7489" t="s">
        <v>58</v>
      </c>
      <c r="C7489" t="s">
        <v>58</v>
      </c>
      <c r="D7489" t="s">
        <v>3825</v>
      </c>
      <c r="E7489">
        <v>1</v>
      </c>
      <c r="F7489" t="s">
        <v>3879</v>
      </c>
      <c r="G7489">
        <v>4</v>
      </c>
      <c r="H7489" t="s">
        <v>3879</v>
      </c>
      <c r="I7489">
        <v>4</v>
      </c>
      <c r="J7489" t="s">
        <v>3833</v>
      </c>
      <c r="K7489" t="s">
        <v>17</v>
      </c>
      <c r="L7489" t="s">
        <v>3913</v>
      </c>
    </row>
    <row r="7490" spans="1:12" x14ac:dyDescent="0.35">
      <c r="A7490" t="s">
        <v>9027</v>
      </c>
      <c r="B7490" t="s">
        <v>42</v>
      </c>
      <c r="C7490" t="s">
        <v>42</v>
      </c>
      <c r="D7490" t="s">
        <v>3858</v>
      </c>
      <c r="E7490">
        <v>1</v>
      </c>
      <c r="F7490" t="s">
        <v>3849</v>
      </c>
      <c r="G7490">
        <v>5</v>
      </c>
      <c r="H7490" t="s">
        <v>3849</v>
      </c>
      <c r="I7490">
        <v>5</v>
      </c>
      <c r="J7490" t="s">
        <v>25</v>
      </c>
      <c r="K7490" t="s">
        <v>3833</v>
      </c>
      <c r="L7490" t="s">
        <v>4471</v>
      </c>
    </row>
    <row r="7491" spans="1:12" x14ac:dyDescent="0.35">
      <c r="A7491" t="s">
        <v>2916</v>
      </c>
      <c r="B7491" t="s">
        <v>47</v>
      </c>
      <c r="C7491" t="s">
        <v>47</v>
      </c>
      <c r="D7491" t="s">
        <v>3858</v>
      </c>
      <c r="E7491">
        <v>1</v>
      </c>
      <c r="F7491" t="s">
        <v>3879</v>
      </c>
      <c r="G7491">
        <v>4</v>
      </c>
      <c r="H7491" t="s">
        <v>3879</v>
      </c>
      <c r="I7491">
        <v>4</v>
      </c>
      <c r="J7491" t="s">
        <v>25</v>
      </c>
      <c r="K7491" t="s">
        <v>17</v>
      </c>
      <c r="L7491" t="s">
        <v>4358</v>
      </c>
    </row>
    <row r="7492" spans="1:12" x14ac:dyDescent="0.35">
      <c r="A7492" t="s">
        <v>2917</v>
      </c>
      <c r="B7492" t="s">
        <v>42</v>
      </c>
      <c r="C7492" t="s">
        <v>42</v>
      </c>
      <c r="D7492" t="s">
        <v>3834</v>
      </c>
      <c r="E7492">
        <v>5</v>
      </c>
      <c r="F7492" t="s">
        <v>3849</v>
      </c>
      <c r="G7492">
        <v>5</v>
      </c>
      <c r="H7492" t="s">
        <v>3855</v>
      </c>
      <c r="I7492">
        <v>25</v>
      </c>
      <c r="J7492" t="s">
        <v>25</v>
      </c>
      <c r="K7492" t="s">
        <v>17</v>
      </c>
      <c r="L7492" t="s">
        <v>4529</v>
      </c>
    </row>
    <row r="7493" spans="1:12" x14ac:dyDescent="0.35">
      <c r="A7493" t="s">
        <v>9028</v>
      </c>
      <c r="B7493" t="s">
        <v>15</v>
      </c>
      <c r="C7493" t="s">
        <v>15</v>
      </c>
      <c r="D7493" t="s">
        <v>3834</v>
      </c>
      <c r="E7493">
        <v>5</v>
      </c>
      <c r="F7493" t="s">
        <v>3842</v>
      </c>
      <c r="G7493">
        <v>2</v>
      </c>
      <c r="H7493" t="s">
        <v>3843</v>
      </c>
      <c r="I7493">
        <v>10</v>
      </c>
      <c r="J7493" t="s">
        <v>16</v>
      </c>
      <c r="K7493" t="s">
        <v>3833</v>
      </c>
      <c r="L7493" t="s">
        <v>4257</v>
      </c>
    </row>
    <row r="7494" spans="1:12" x14ac:dyDescent="0.35">
      <c r="A7494" t="s">
        <v>2918</v>
      </c>
      <c r="B7494" t="s">
        <v>3830</v>
      </c>
      <c r="C7494" t="s">
        <v>15</v>
      </c>
      <c r="D7494" t="s">
        <v>3838</v>
      </c>
      <c r="E7494">
        <v>2</v>
      </c>
      <c r="F7494" t="s">
        <v>3842</v>
      </c>
      <c r="G7494">
        <v>2</v>
      </c>
      <c r="H7494" t="s">
        <v>3879</v>
      </c>
      <c r="I7494">
        <v>4</v>
      </c>
      <c r="J7494" t="s">
        <v>36</v>
      </c>
      <c r="K7494" t="s">
        <v>17</v>
      </c>
      <c r="L7494" t="s">
        <v>4754</v>
      </c>
    </row>
    <row r="7495" spans="1:12" x14ac:dyDescent="0.35">
      <c r="A7495" t="s">
        <v>9029</v>
      </c>
      <c r="B7495" t="s">
        <v>42</v>
      </c>
      <c r="C7495" t="s">
        <v>42</v>
      </c>
      <c r="D7495" t="s">
        <v>3834</v>
      </c>
      <c r="E7495">
        <v>5</v>
      </c>
      <c r="F7495" t="s">
        <v>3849</v>
      </c>
      <c r="G7495">
        <v>5</v>
      </c>
      <c r="H7495" t="s">
        <v>3855</v>
      </c>
      <c r="I7495">
        <v>25</v>
      </c>
      <c r="J7495" t="s">
        <v>3833</v>
      </c>
      <c r="K7495" t="s">
        <v>26</v>
      </c>
      <c r="L7495" t="s">
        <v>4188</v>
      </c>
    </row>
    <row r="7496" spans="1:12" x14ac:dyDescent="0.35">
      <c r="A7496" t="s">
        <v>9030</v>
      </c>
      <c r="B7496" t="s">
        <v>50</v>
      </c>
      <c r="C7496" t="s">
        <v>50</v>
      </c>
      <c r="D7496" t="s">
        <v>3827</v>
      </c>
      <c r="E7496">
        <v>3</v>
      </c>
      <c r="F7496" t="s">
        <v>3828</v>
      </c>
      <c r="G7496">
        <v>3</v>
      </c>
      <c r="H7496" t="s">
        <v>3825</v>
      </c>
      <c r="I7496">
        <v>9</v>
      </c>
      <c r="J7496" t="s">
        <v>3825</v>
      </c>
      <c r="K7496" t="s">
        <v>3833</v>
      </c>
      <c r="L7496" t="s">
        <v>4524</v>
      </c>
    </row>
    <row r="7497" spans="1:12" x14ac:dyDescent="0.35">
      <c r="A7497" t="s">
        <v>9031</v>
      </c>
      <c r="B7497" t="s">
        <v>84</v>
      </c>
      <c r="C7497" t="s">
        <v>84</v>
      </c>
      <c r="D7497" t="s">
        <v>3858</v>
      </c>
      <c r="E7497">
        <v>1</v>
      </c>
      <c r="F7497" t="s">
        <v>3839</v>
      </c>
      <c r="G7497">
        <v>1.5</v>
      </c>
      <c r="H7497" t="s">
        <v>3839</v>
      </c>
      <c r="I7497">
        <v>1.5</v>
      </c>
      <c r="J7497" t="s">
        <v>25</v>
      </c>
      <c r="K7497" t="s">
        <v>3833</v>
      </c>
      <c r="L7497" t="s">
        <v>3957</v>
      </c>
    </row>
    <row r="7498" spans="1:12" x14ac:dyDescent="0.35">
      <c r="A7498" t="s">
        <v>2919</v>
      </c>
      <c r="B7498" t="s">
        <v>24</v>
      </c>
      <c r="C7498" t="s">
        <v>24</v>
      </c>
      <c r="D7498" t="s">
        <v>3858</v>
      </c>
      <c r="E7498">
        <v>1</v>
      </c>
      <c r="F7498" t="s">
        <v>3828</v>
      </c>
      <c r="G7498">
        <v>3</v>
      </c>
      <c r="H7498" t="s">
        <v>3828</v>
      </c>
      <c r="I7498">
        <v>3</v>
      </c>
      <c r="J7498" t="s">
        <v>36</v>
      </c>
      <c r="K7498" t="s">
        <v>17</v>
      </c>
      <c r="L7498" t="s">
        <v>4377</v>
      </c>
    </row>
    <row r="7499" spans="1:12" x14ac:dyDescent="0.35">
      <c r="A7499" t="s">
        <v>9032</v>
      </c>
      <c r="B7499" t="s">
        <v>24</v>
      </c>
      <c r="C7499" t="s">
        <v>24</v>
      </c>
      <c r="D7499" t="s">
        <v>3834</v>
      </c>
      <c r="E7499">
        <v>5</v>
      </c>
      <c r="F7499" t="s">
        <v>3828</v>
      </c>
      <c r="G7499">
        <v>3</v>
      </c>
      <c r="H7499" t="s">
        <v>3835</v>
      </c>
      <c r="I7499">
        <v>15</v>
      </c>
      <c r="J7499" t="s">
        <v>36</v>
      </c>
      <c r="K7499" t="s">
        <v>3833</v>
      </c>
      <c r="L7499" t="s">
        <v>4159</v>
      </c>
    </row>
    <row r="7500" spans="1:12" x14ac:dyDescent="0.35">
      <c r="A7500" t="s">
        <v>2920</v>
      </c>
      <c r="B7500" t="s">
        <v>58</v>
      </c>
      <c r="C7500" t="s">
        <v>58</v>
      </c>
      <c r="D7500" t="s">
        <v>3827</v>
      </c>
      <c r="E7500">
        <v>3</v>
      </c>
      <c r="F7500" t="s">
        <v>3879</v>
      </c>
      <c r="G7500">
        <v>4</v>
      </c>
      <c r="H7500" t="s">
        <v>3852</v>
      </c>
      <c r="I7500">
        <v>12</v>
      </c>
      <c r="J7500" t="s">
        <v>36</v>
      </c>
      <c r="K7500" t="s">
        <v>26</v>
      </c>
      <c r="L7500" t="s">
        <v>3930</v>
      </c>
    </row>
    <row r="7501" spans="1:12" x14ac:dyDescent="0.35">
      <c r="A7501" t="s">
        <v>2921</v>
      </c>
      <c r="B7501" t="s">
        <v>84</v>
      </c>
      <c r="C7501" t="s">
        <v>84</v>
      </c>
      <c r="D7501" t="s">
        <v>3851</v>
      </c>
      <c r="E7501">
        <v>4</v>
      </c>
      <c r="F7501" t="s">
        <v>3839</v>
      </c>
      <c r="G7501">
        <v>1.5</v>
      </c>
      <c r="H7501" t="s">
        <v>3902</v>
      </c>
      <c r="I7501">
        <v>6</v>
      </c>
      <c r="J7501" t="s">
        <v>16</v>
      </c>
      <c r="K7501" t="s">
        <v>26</v>
      </c>
      <c r="L7501" t="s">
        <v>4954</v>
      </c>
    </row>
    <row r="7502" spans="1:12" x14ac:dyDescent="0.35">
      <c r="A7502" t="s">
        <v>9033</v>
      </c>
      <c r="B7502" t="s">
        <v>47</v>
      </c>
      <c r="C7502" t="s">
        <v>47</v>
      </c>
      <c r="D7502" t="s">
        <v>3838</v>
      </c>
      <c r="E7502">
        <v>2</v>
      </c>
      <c r="F7502" t="s">
        <v>3879</v>
      </c>
      <c r="G7502">
        <v>4</v>
      </c>
      <c r="H7502" t="s">
        <v>3883</v>
      </c>
      <c r="I7502">
        <v>8</v>
      </c>
      <c r="J7502" t="s">
        <v>16</v>
      </c>
      <c r="K7502" t="s">
        <v>17</v>
      </c>
      <c r="L7502" t="s">
        <v>3825</v>
      </c>
    </row>
    <row r="7503" spans="1:12" x14ac:dyDescent="0.35">
      <c r="A7503" t="s">
        <v>2922</v>
      </c>
      <c r="B7503" t="s">
        <v>47</v>
      </c>
      <c r="C7503" t="s">
        <v>47</v>
      </c>
      <c r="D7503" t="s">
        <v>3834</v>
      </c>
      <c r="E7503">
        <v>5</v>
      </c>
      <c r="F7503" t="s">
        <v>3879</v>
      </c>
      <c r="G7503">
        <v>4</v>
      </c>
      <c r="H7503" t="s">
        <v>3880</v>
      </c>
      <c r="I7503">
        <v>20</v>
      </c>
      <c r="J7503" t="s">
        <v>25</v>
      </c>
      <c r="K7503" t="s">
        <v>26</v>
      </c>
      <c r="L7503" t="s">
        <v>3944</v>
      </c>
    </row>
    <row r="7504" spans="1:12" x14ac:dyDescent="0.35">
      <c r="A7504" t="s">
        <v>9034</v>
      </c>
      <c r="B7504" t="s">
        <v>42</v>
      </c>
      <c r="C7504" t="s">
        <v>42</v>
      </c>
      <c r="D7504" t="s">
        <v>3858</v>
      </c>
      <c r="E7504">
        <v>1</v>
      </c>
      <c r="F7504" t="s">
        <v>3849</v>
      </c>
      <c r="G7504">
        <v>5</v>
      </c>
      <c r="H7504" t="s">
        <v>3849</v>
      </c>
      <c r="I7504">
        <v>5</v>
      </c>
      <c r="J7504" t="s">
        <v>25</v>
      </c>
      <c r="K7504" t="s">
        <v>3833</v>
      </c>
      <c r="L7504" t="s">
        <v>4321</v>
      </c>
    </row>
    <row r="7505" spans="1:12" x14ac:dyDescent="0.35">
      <c r="A7505" t="s">
        <v>2923</v>
      </c>
      <c r="B7505" t="s">
        <v>58</v>
      </c>
      <c r="C7505" t="s">
        <v>58</v>
      </c>
      <c r="D7505" t="s">
        <v>3827</v>
      </c>
      <c r="E7505">
        <v>3</v>
      </c>
      <c r="F7505" t="s">
        <v>3879</v>
      </c>
      <c r="G7505">
        <v>4</v>
      </c>
      <c r="H7505" t="s">
        <v>3852</v>
      </c>
      <c r="I7505">
        <v>12</v>
      </c>
      <c r="J7505" t="s">
        <v>36</v>
      </c>
      <c r="K7505" t="s">
        <v>17</v>
      </c>
      <c r="L7505" t="s">
        <v>4832</v>
      </c>
    </row>
    <row r="7506" spans="1:12" x14ac:dyDescent="0.35">
      <c r="A7506" t="s">
        <v>9035</v>
      </c>
      <c r="B7506" t="s">
        <v>50</v>
      </c>
      <c r="C7506" t="s">
        <v>50</v>
      </c>
      <c r="D7506" t="s">
        <v>3834</v>
      </c>
      <c r="E7506">
        <v>5</v>
      </c>
      <c r="F7506" t="s">
        <v>3828</v>
      </c>
      <c r="G7506">
        <v>3</v>
      </c>
      <c r="H7506" t="s">
        <v>3835</v>
      </c>
      <c r="I7506">
        <v>15</v>
      </c>
      <c r="J7506" t="s">
        <v>16</v>
      </c>
      <c r="K7506" t="s">
        <v>3833</v>
      </c>
      <c r="L7506" t="s">
        <v>3830</v>
      </c>
    </row>
    <row r="7507" spans="1:12" x14ac:dyDescent="0.35">
      <c r="A7507" t="s">
        <v>2924</v>
      </c>
      <c r="B7507" t="s">
        <v>42</v>
      </c>
      <c r="C7507" t="s">
        <v>42</v>
      </c>
      <c r="D7507" t="s">
        <v>3838</v>
      </c>
      <c r="E7507">
        <v>2</v>
      </c>
      <c r="F7507" t="s">
        <v>3849</v>
      </c>
      <c r="G7507">
        <v>5</v>
      </c>
      <c r="H7507" t="s">
        <v>3843</v>
      </c>
      <c r="I7507">
        <v>10</v>
      </c>
      <c r="J7507" t="s">
        <v>36</v>
      </c>
      <c r="K7507" t="s">
        <v>17</v>
      </c>
      <c r="L7507" t="s">
        <v>3884</v>
      </c>
    </row>
    <row r="7508" spans="1:12" x14ac:dyDescent="0.35">
      <c r="A7508" t="s">
        <v>9036</v>
      </c>
      <c r="B7508" t="s">
        <v>15</v>
      </c>
      <c r="C7508" t="s">
        <v>15</v>
      </c>
      <c r="D7508" t="s">
        <v>3838</v>
      </c>
      <c r="E7508">
        <v>2</v>
      </c>
      <c r="F7508" t="s">
        <v>3842</v>
      </c>
      <c r="G7508">
        <v>2</v>
      </c>
      <c r="H7508" t="s">
        <v>3879</v>
      </c>
      <c r="I7508">
        <v>4</v>
      </c>
      <c r="J7508" t="s">
        <v>36</v>
      </c>
      <c r="K7508" t="s">
        <v>3825</v>
      </c>
      <c r="L7508" t="s">
        <v>4178</v>
      </c>
    </row>
    <row r="7509" spans="1:12" x14ac:dyDescent="0.35">
      <c r="A7509" t="s">
        <v>9037</v>
      </c>
      <c r="B7509" t="s">
        <v>42</v>
      </c>
      <c r="C7509" t="s">
        <v>42</v>
      </c>
      <c r="D7509" t="s">
        <v>3851</v>
      </c>
      <c r="E7509">
        <v>4</v>
      </c>
      <c r="F7509" t="s">
        <v>3849</v>
      </c>
      <c r="G7509">
        <v>5</v>
      </c>
      <c r="H7509" t="s">
        <v>3880</v>
      </c>
      <c r="I7509">
        <v>20</v>
      </c>
      <c r="J7509" t="s">
        <v>25</v>
      </c>
      <c r="K7509" t="s">
        <v>3833</v>
      </c>
      <c r="L7509" t="s">
        <v>3975</v>
      </c>
    </row>
    <row r="7510" spans="1:12" x14ac:dyDescent="0.35">
      <c r="A7510" t="s">
        <v>9038</v>
      </c>
      <c r="B7510" t="s">
        <v>58</v>
      </c>
      <c r="C7510" t="s">
        <v>58</v>
      </c>
      <c r="D7510" t="s">
        <v>3838</v>
      </c>
      <c r="E7510">
        <v>2</v>
      </c>
      <c r="F7510" t="s">
        <v>3879</v>
      </c>
      <c r="G7510">
        <v>4</v>
      </c>
      <c r="H7510" t="s">
        <v>3883</v>
      </c>
      <c r="I7510">
        <v>8</v>
      </c>
      <c r="J7510" t="s">
        <v>16</v>
      </c>
      <c r="K7510" t="s">
        <v>3833</v>
      </c>
      <c r="L7510" t="s">
        <v>4242</v>
      </c>
    </row>
    <row r="7511" spans="1:12" x14ac:dyDescent="0.35">
      <c r="A7511" t="s">
        <v>2925</v>
      </c>
      <c r="B7511" t="s">
        <v>84</v>
      </c>
      <c r="C7511" t="s">
        <v>84</v>
      </c>
      <c r="D7511" t="s">
        <v>3834</v>
      </c>
      <c r="E7511">
        <v>5</v>
      </c>
      <c r="F7511" t="s">
        <v>3839</v>
      </c>
      <c r="G7511">
        <v>1.5</v>
      </c>
      <c r="H7511" t="s">
        <v>3899</v>
      </c>
      <c r="I7511">
        <v>7.5</v>
      </c>
      <c r="J7511" t="s">
        <v>16</v>
      </c>
      <c r="K7511" t="s">
        <v>26</v>
      </c>
      <c r="L7511" t="s">
        <v>4405</v>
      </c>
    </row>
    <row r="7512" spans="1:12" x14ac:dyDescent="0.35">
      <c r="A7512" t="s">
        <v>2926</v>
      </c>
      <c r="B7512" t="s">
        <v>42</v>
      </c>
      <c r="C7512" t="s">
        <v>42</v>
      </c>
      <c r="D7512" t="s">
        <v>3827</v>
      </c>
      <c r="E7512">
        <v>3</v>
      </c>
      <c r="F7512" t="s">
        <v>3849</v>
      </c>
      <c r="G7512">
        <v>5</v>
      </c>
      <c r="H7512" t="s">
        <v>3835</v>
      </c>
      <c r="I7512">
        <v>15</v>
      </c>
      <c r="J7512" t="s">
        <v>36</v>
      </c>
      <c r="K7512" t="s">
        <v>17</v>
      </c>
      <c r="L7512" t="s">
        <v>4282</v>
      </c>
    </row>
    <row r="7513" spans="1:12" x14ac:dyDescent="0.35">
      <c r="A7513" t="s">
        <v>9039</v>
      </c>
      <c r="B7513" t="s">
        <v>42</v>
      </c>
      <c r="C7513" t="s">
        <v>42</v>
      </c>
      <c r="D7513" t="s">
        <v>3858</v>
      </c>
      <c r="E7513">
        <v>1</v>
      </c>
      <c r="F7513" t="s">
        <v>3849</v>
      </c>
      <c r="G7513">
        <v>5</v>
      </c>
      <c r="H7513" t="s">
        <v>3849</v>
      </c>
      <c r="I7513">
        <v>5</v>
      </c>
      <c r="J7513" t="s">
        <v>16</v>
      </c>
      <c r="K7513" t="s">
        <v>3825</v>
      </c>
      <c r="L7513" t="s">
        <v>4346</v>
      </c>
    </row>
    <row r="7514" spans="1:12" x14ac:dyDescent="0.35">
      <c r="A7514" t="s">
        <v>2927</v>
      </c>
      <c r="B7514" t="s">
        <v>50</v>
      </c>
      <c r="C7514" t="s">
        <v>50</v>
      </c>
      <c r="D7514" t="s">
        <v>3851</v>
      </c>
      <c r="E7514">
        <v>4</v>
      </c>
      <c r="F7514" t="s">
        <v>3828</v>
      </c>
      <c r="G7514">
        <v>3</v>
      </c>
      <c r="H7514" t="s">
        <v>3852</v>
      </c>
      <c r="I7514">
        <v>12</v>
      </c>
      <c r="J7514" t="s">
        <v>16</v>
      </c>
      <c r="K7514" t="s">
        <v>26</v>
      </c>
      <c r="L7514" t="s">
        <v>4231</v>
      </c>
    </row>
    <row r="7515" spans="1:12" x14ac:dyDescent="0.35">
      <c r="A7515" t="s">
        <v>2928</v>
      </c>
      <c r="B7515" t="s">
        <v>42</v>
      </c>
      <c r="C7515" t="s">
        <v>42</v>
      </c>
      <c r="D7515" t="s">
        <v>3838</v>
      </c>
      <c r="E7515">
        <v>2</v>
      </c>
      <c r="F7515" t="s">
        <v>3849</v>
      </c>
      <c r="G7515">
        <v>5</v>
      </c>
      <c r="H7515" t="s">
        <v>3843</v>
      </c>
      <c r="I7515">
        <v>10</v>
      </c>
      <c r="J7515" t="s">
        <v>25</v>
      </c>
      <c r="K7515" t="s">
        <v>26</v>
      </c>
      <c r="L7515" t="s">
        <v>4471</v>
      </c>
    </row>
    <row r="7516" spans="1:12" x14ac:dyDescent="0.35">
      <c r="A7516" t="s">
        <v>2929</v>
      </c>
      <c r="B7516" t="s">
        <v>47</v>
      </c>
      <c r="C7516" t="s">
        <v>47</v>
      </c>
      <c r="D7516" t="s">
        <v>3851</v>
      </c>
      <c r="E7516">
        <v>4</v>
      </c>
      <c r="F7516" t="s">
        <v>3879</v>
      </c>
      <c r="G7516">
        <v>4</v>
      </c>
      <c r="H7516" t="s">
        <v>3874</v>
      </c>
      <c r="I7516">
        <v>16</v>
      </c>
      <c r="J7516" t="s">
        <v>25</v>
      </c>
      <c r="K7516" t="s">
        <v>26</v>
      </c>
      <c r="L7516" t="s">
        <v>4049</v>
      </c>
    </row>
    <row r="7517" spans="1:12" x14ac:dyDescent="0.35">
      <c r="A7517" t="s">
        <v>9040</v>
      </c>
      <c r="B7517" t="s">
        <v>50</v>
      </c>
      <c r="C7517" t="s">
        <v>50</v>
      </c>
      <c r="D7517" t="s">
        <v>3834</v>
      </c>
      <c r="E7517">
        <v>5</v>
      </c>
      <c r="F7517" t="s">
        <v>3828</v>
      </c>
      <c r="G7517">
        <v>3</v>
      </c>
      <c r="H7517" t="s">
        <v>3825</v>
      </c>
      <c r="I7517">
        <v>15</v>
      </c>
      <c r="J7517" t="s">
        <v>3833</v>
      </c>
      <c r="K7517" t="s">
        <v>26</v>
      </c>
      <c r="L7517" t="s">
        <v>3833</v>
      </c>
    </row>
    <row r="7518" spans="1:12" x14ac:dyDescent="0.35">
      <c r="A7518" t="s">
        <v>2930</v>
      </c>
      <c r="B7518" t="s">
        <v>47</v>
      </c>
      <c r="C7518" t="s">
        <v>47</v>
      </c>
      <c r="D7518" t="s">
        <v>3838</v>
      </c>
      <c r="E7518">
        <v>2</v>
      </c>
      <c r="F7518" t="s">
        <v>3879</v>
      </c>
      <c r="G7518">
        <v>4</v>
      </c>
      <c r="H7518" t="s">
        <v>3883</v>
      </c>
      <c r="I7518">
        <v>8</v>
      </c>
      <c r="J7518" t="s">
        <v>16</v>
      </c>
      <c r="K7518" t="s">
        <v>26</v>
      </c>
      <c r="L7518" t="s">
        <v>4284</v>
      </c>
    </row>
    <row r="7519" spans="1:12" x14ac:dyDescent="0.35">
      <c r="A7519" t="s">
        <v>2931</v>
      </c>
      <c r="B7519" t="s">
        <v>58</v>
      </c>
      <c r="C7519" t="s">
        <v>58</v>
      </c>
      <c r="D7519" t="s">
        <v>3838</v>
      </c>
      <c r="E7519">
        <v>2</v>
      </c>
      <c r="F7519" t="s">
        <v>3879</v>
      </c>
      <c r="G7519">
        <v>4</v>
      </c>
      <c r="H7519" t="s">
        <v>3825</v>
      </c>
      <c r="I7519">
        <v>8</v>
      </c>
      <c r="J7519" t="s">
        <v>36</v>
      </c>
      <c r="K7519" t="s">
        <v>26</v>
      </c>
      <c r="L7519" t="s">
        <v>3907</v>
      </c>
    </row>
    <row r="7520" spans="1:12" x14ac:dyDescent="0.35">
      <c r="A7520" t="s">
        <v>9041</v>
      </c>
      <c r="B7520" t="s">
        <v>47</v>
      </c>
      <c r="C7520" t="s">
        <v>47</v>
      </c>
      <c r="D7520" t="s">
        <v>3825</v>
      </c>
      <c r="E7520">
        <v>5</v>
      </c>
      <c r="F7520" t="s">
        <v>3879</v>
      </c>
      <c r="G7520">
        <v>4</v>
      </c>
      <c r="H7520" t="s">
        <v>3880</v>
      </c>
      <c r="I7520">
        <v>20</v>
      </c>
      <c r="J7520" t="s">
        <v>3833</v>
      </c>
      <c r="K7520" t="s">
        <v>26</v>
      </c>
      <c r="L7520" t="s">
        <v>4592</v>
      </c>
    </row>
    <row r="7521" spans="1:12" x14ac:dyDescent="0.35">
      <c r="A7521" t="s">
        <v>2932</v>
      </c>
      <c r="B7521" t="s">
        <v>31</v>
      </c>
      <c r="C7521" t="s">
        <v>31</v>
      </c>
      <c r="D7521" t="s">
        <v>3838</v>
      </c>
      <c r="E7521">
        <v>2</v>
      </c>
      <c r="F7521" t="s">
        <v>3846</v>
      </c>
      <c r="G7521">
        <v>1</v>
      </c>
      <c r="H7521" t="s">
        <v>3842</v>
      </c>
      <c r="I7521">
        <v>2</v>
      </c>
      <c r="J7521" t="s">
        <v>25</v>
      </c>
      <c r="K7521" t="s">
        <v>17</v>
      </c>
      <c r="L7521" t="s">
        <v>4961</v>
      </c>
    </row>
    <row r="7522" spans="1:12" x14ac:dyDescent="0.35">
      <c r="A7522" t="s">
        <v>2933</v>
      </c>
      <c r="B7522" t="s">
        <v>58</v>
      </c>
      <c r="C7522" t="s">
        <v>58</v>
      </c>
      <c r="D7522" t="s">
        <v>3838</v>
      </c>
      <c r="E7522">
        <v>2</v>
      </c>
      <c r="F7522" t="s">
        <v>3879</v>
      </c>
      <c r="G7522">
        <v>4</v>
      </c>
      <c r="H7522" t="s">
        <v>3883</v>
      </c>
      <c r="I7522">
        <v>8</v>
      </c>
      <c r="J7522" t="s">
        <v>36</v>
      </c>
      <c r="K7522" t="s">
        <v>17</v>
      </c>
      <c r="L7522" t="s">
        <v>4284</v>
      </c>
    </row>
    <row r="7523" spans="1:12" x14ac:dyDescent="0.35">
      <c r="A7523" t="s">
        <v>9042</v>
      </c>
      <c r="B7523" t="s">
        <v>31</v>
      </c>
      <c r="C7523" t="s">
        <v>31</v>
      </c>
      <c r="D7523" t="s">
        <v>3851</v>
      </c>
      <c r="E7523">
        <v>4</v>
      </c>
      <c r="F7523" t="s">
        <v>3846</v>
      </c>
      <c r="G7523">
        <v>1</v>
      </c>
      <c r="H7523" t="s">
        <v>3879</v>
      </c>
      <c r="I7523">
        <v>4</v>
      </c>
      <c r="J7523" t="s">
        <v>3830</v>
      </c>
      <c r="K7523" t="s">
        <v>26</v>
      </c>
      <c r="L7523" t="s">
        <v>3985</v>
      </c>
    </row>
    <row r="7524" spans="1:12" x14ac:dyDescent="0.35">
      <c r="A7524" t="s">
        <v>9043</v>
      </c>
      <c r="B7524" t="s">
        <v>47</v>
      </c>
      <c r="C7524" t="s">
        <v>47</v>
      </c>
      <c r="D7524" t="s">
        <v>3851</v>
      </c>
      <c r="E7524">
        <v>4</v>
      </c>
      <c r="F7524" t="s">
        <v>3879</v>
      </c>
      <c r="G7524">
        <v>4</v>
      </c>
      <c r="H7524" t="s">
        <v>3874</v>
      </c>
      <c r="I7524">
        <v>16</v>
      </c>
      <c r="J7524" t="s">
        <v>25</v>
      </c>
      <c r="K7524" t="s">
        <v>3833</v>
      </c>
      <c r="L7524" t="s">
        <v>4391</v>
      </c>
    </row>
    <row r="7525" spans="1:12" x14ac:dyDescent="0.35">
      <c r="A7525" t="s">
        <v>9044</v>
      </c>
      <c r="B7525" t="s">
        <v>47</v>
      </c>
      <c r="C7525" t="s">
        <v>47</v>
      </c>
      <c r="D7525" t="s">
        <v>3851</v>
      </c>
      <c r="E7525">
        <v>4</v>
      </c>
      <c r="F7525" t="s">
        <v>3879</v>
      </c>
      <c r="G7525">
        <v>4</v>
      </c>
      <c r="H7525" t="s">
        <v>3874</v>
      </c>
      <c r="I7525">
        <v>16</v>
      </c>
      <c r="J7525" t="s">
        <v>3833</v>
      </c>
      <c r="K7525" t="s">
        <v>3830</v>
      </c>
      <c r="L7525" t="s">
        <v>4553</v>
      </c>
    </row>
    <row r="7526" spans="1:12" x14ac:dyDescent="0.35">
      <c r="A7526" t="s">
        <v>9045</v>
      </c>
      <c r="B7526" t="s">
        <v>24</v>
      </c>
      <c r="C7526" t="s">
        <v>24</v>
      </c>
      <c r="D7526" t="s">
        <v>3851</v>
      </c>
      <c r="E7526">
        <v>4</v>
      </c>
      <c r="F7526" t="s">
        <v>3828</v>
      </c>
      <c r="G7526">
        <v>3</v>
      </c>
      <c r="H7526" t="s">
        <v>3852</v>
      </c>
      <c r="I7526">
        <v>12</v>
      </c>
      <c r="J7526" t="s">
        <v>3833</v>
      </c>
      <c r="K7526" t="s">
        <v>3830</v>
      </c>
      <c r="L7526" t="s">
        <v>3888</v>
      </c>
    </row>
    <row r="7527" spans="1:12" x14ac:dyDescent="0.35">
      <c r="A7527" t="s">
        <v>2934</v>
      </c>
      <c r="B7527" t="s">
        <v>31</v>
      </c>
      <c r="C7527" t="s">
        <v>31</v>
      </c>
      <c r="D7527" t="s">
        <v>3834</v>
      </c>
      <c r="E7527">
        <v>5</v>
      </c>
      <c r="F7527" t="s">
        <v>3846</v>
      </c>
      <c r="G7527">
        <v>1</v>
      </c>
      <c r="H7527" t="s">
        <v>3849</v>
      </c>
      <c r="I7527">
        <v>5</v>
      </c>
      <c r="J7527" t="s">
        <v>16</v>
      </c>
      <c r="K7527" t="s">
        <v>17</v>
      </c>
      <c r="L7527" t="s">
        <v>3891</v>
      </c>
    </row>
    <row r="7528" spans="1:12" x14ac:dyDescent="0.35">
      <c r="A7528" t="s">
        <v>2935</v>
      </c>
      <c r="B7528" t="s">
        <v>58</v>
      </c>
      <c r="C7528" t="s">
        <v>58</v>
      </c>
      <c r="D7528" t="s">
        <v>3834</v>
      </c>
      <c r="E7528">
        <v>5</v>
      </c>
      <c r="F7528" t="s">
        <v>3879</v>
      </c>
      <c r="G7528">
        <v>4</v>
      </c>
      <c r="H7528" t="s">
        <v>3880</v>
      </c>
      <c r="I7528">
        <v>20</v>
      </c>
      <c r="J7528" t="s">
        <v>16</v>
      </c>
      <c r="K7528" t="s">
        <v>26</v>
      </c>
      <c r="L7528" t="s">
        <v>3875</v>
      </c>
    </row>
    <row r="7529" spans="1:12" x14ac:dyDescent="0.35">
      <c r="A7529" t="s">
        <v>2936</v>
      </c>
      <c r="B7529" t="s">
        <v>58</v>
      </c>
      <c r="C7529" t="s">
        <v>58</v>
      </c>
      <c r="D7529" t="s">
        <v>3851</v>
      </c>
      <c r="E7529">
        <v>4</v>
      </c>
      <c r="F7529" t="s">
        <v>3879</v>
      </c>
      <c r="G7529">
        <v>4</v>
      </c>
      <c r="H7529" t="s">
        <v>3874</v>
      </c>
      <c r="I7529">
        <v>16</v>
      </c>
      <c r="J7529" t="s">
        <v>16</v>
      </c>
      <c r="K7529" t="s">
        <v>17</v>
      </c>
      <c r="L7529" t="s">
        <v>5479</v>
      </c>
    </row>
    <row r="7530" spans="1:12" x14ac:dyDescent="0.35">
      <c r="A7530" t="s">
        <v>2937</v>
      </c>
      <c r="B7530" t="s">
        <v>31</v>
      </c>
      <c r="C7530" t="s">
        <v>31</v>
      </c>
      <c r="D7530" t="s">
        <v>3827</v>
      </c>
      <c r="E7530">
        <v>3</v>
      </c>
      <c r="F7530" t="s">
        <v>3846</v>
      </c>
      <c r="G7530">
        <v>1</v>
      </c>
      <c r="H7530" t="s">
        <v>3828</v>
      </c>
      <c r="I7530">
        <v>3</v>
      </c>
      <c r="J7530" t="s">
        <v>36</v>
      </c>
      <c r="K7530" t="s">
        <v>26</v>
      </c>
      <c r="L7530" t="s">
        <v>3907</v>
      </c>
    </row>
    <row r="7531" spans="1:12" x14ac:dyDescent="0.35">
      <c r="A7531" t="s">
        <v>9046</v>
      </c>
      <c r="B7531" t="s">
        <v>42</v>
      </c>
      <c r="C7531" t="s">
        <v>42</v>
      </c>
      <c r="D7531" t="s">
        <v>3858</v>
      </c>
      <c r="E7531">
        <v>1</v>
      </c>
      <c r="F7531" t="s">
        <v>3849</v>
      </c>
      <c r="G7531">
        <v>5</v>
      </c>
      <c r="H7531" t="s">
        <v>3849</v>
      </c>
      <c r="I7531">
        <v>5</v>
      </c>
      <c r="J7531" t="s">
        <v>16</v>
      </c>
      <c r="K7531" t="s">
        <v>3833</v>
      </c>
      <c r="L7531" t="s">
        <v>3836</v>
      </c>
    </row>
    <row r="7532" spans="1:12" x14ac:dyDescent="0.35">
      <c r="A7532" t="s">
        <v>9047</v>
      </c>
      <c r="B7532" t="s">
        <v>31</v>
      </c>
      <c r="C7532" t="s">
        <v>31</v>
      </c>
      <c r="D7532" t="s">
        <v>3851</v>
      </c>
      <c r="E7532">
        <v>4</v>
      </c>
      <c r="F7532" t="s">
        <v>3846</v>
      </c>
      <c r="G7532">
        <v>1</v>
      </c>
      <c r="H7532" t="s">
        <v>3879</v>
      </c>
      <c r="I7532">
        <v>4</v>
      </c>
      <c r="J7532" t="s">
        <v>3825</v>
      </c>
      <c r="K7532" t="s">
        <v>3833</v>
      </c>
      <c r="L7532" t="s">
        <v>4102</v>
      </c>
    </row>
    <row r="7533" spans="1:12" x14ac:dyDescent="0.35">
      <c r="A7533" t="s">
        <v>9048</v>
      </c>
      <c r="B7533" t="s">
        <v>58</v>
      </c>
      <c r="C7533" t="s">
        <v>58</v>
      </c>
      <c r="D7533" t="s">
        <v>3851</v>
      </c>
      <c r="E7533">
        <v>4</v>
      </c>
      <c r="F7533" t="s">
        <v>3879</v>
      </c>
      <c r="G7533">
        <v>4</v>
      </c>
      <c r="H7533" t="s">
        <v>3874</v>
      </c>
      <c r="I7533">
        <v>16</v>
      </c>
      <c r="J7533" t="s">
        <v>3833</v>
      </c>
      <c r="K7533" t="s">
        <v>17</v>
      </c>
      <c r="L7533" t="s">
        <v>4057</v>
      </c>
    </row>
    <row r="7534" spans="1:12" x14ac:dyDescent="0.35">
      <c r="A7534" t="s">
        <v>9049</v>
      </c>
      <c r="B7534" t="s">
        <v>58</v>
      </c>
      <c r="C7534" t="s">
        <v>58</v>
      </c>
      <c r="D7534" t="s">
        <v>3827</v>
      </c>
      <c r="E7534">
        <v>3</v>
      </c>
      <c r="F7534" t="s">
        <v>3879</v>
      </c>
      <c r="G7534">
        <v>4</v>
      </c>
      <c r="H7534" t="s">
        <v>3852</v>
      </c>
      <c r="I7534">
        <v>12</v>
      </c>
      <c r="J7534" t="s">
        <v>3825</v>
      </c>
      <c r="K7534" t="s">
        <v>3833</v>
      </c>
      <c r="L7534" t="s">
        <v>4240</v>
      </c>
    </row>
    <row r="7535" spans="1:12" x14ac:dyDescent="0.35">
      <c r="A7535" t="s">
        <v>2938</v>
      </c>
      <c r="B7535" t="s">
        <v>42</v>
      </c>
      <c r="C7535" t="s">
        <v>42</v>
      </c>
      <c r="D7535" t="s">
        <v>3834</v>
      </c>
      <c r="E7535">
        <v>5</v>
      </c>
      <c r="F7535" t="s">
        <v>3849</v>
      </c>
      <c r="G7535">
        <v>5</v>
      </c>
      <c r="H7535" t="s">
        <v>3855</v>
      </c>
      <c r="I7535">
        <v>25</v>
      </c>
      <c r="J7535" t="s">
        <v>16</v>
      </c>
      <c r="K7535" t="s">
        <v>17</v>
      </c>
      <c r="L7535" t="s">
        <v>4500</v>
      </c>
    </row>
    <row r="7536" spans="1:12" x14ac:dyDescent="0.35">
      <c r="A7536" t="s">
        <v>9050</v>
      </c>
      <c r="B7536" t="s">
        <v>58</v>
      </c>
      <c r="C7536" t="s">
        <v>58</v>
      </c>
      <c r="D7536" t="s">
        <v>3834</v>
      </c>
      <c r="E7536">
        <v>5</v>
      </c>
      <c r="F7536" t="s">
        <v>3833</v>
      </c>
      <c r="G7536">
        <v>4</v>
      </c>
      <c r="H7536" t="s">
        <v>3880</v>
      </c>
      <c r="I7536">
        <v>20</v>
      </c>
      <c r="J7536" t="s">
        <v>36</v>
      </c>
      <c r="K7536" t="s">
        <v>3830</v>
      </c>
      <c r="L7536" t="s">
        <v>3950</v>
      </c>
    </row>
    <row r="7537" spans="1:12" x14ac:dyDescent="0.35">
      <c r="A7537" t="s">
        <v>2939</v>
      </c>
      <c r="B7537" t="s">
        <v>47</v>
      </c>
      <c r="C7537" t="s">
        <v>47</v>
      </c>
      <c r="D7537" t="s">
        <v>3858</v>
      </c>
      <c r="E7537">
        <v>1</v>
      </c>
      <c r="F7537" t="s">
        <v>3879</v>
      </c>
      <c r="G7537">
        <v>4</v>
      </c>
      <c r="H7537" t="s">
        <v>3879</v>
      </c>
      <c r="I7537">
        <v>4</v>
      </c>
      <c r="J7537" t="s">
        <v>16</v>
      </c>
      <c r="K7537" t="s">
        <v>26</v>
      </c>
      <c r="L7537" t="s">
        <v>4022</v>
      </c>
    </row>
    <row r="7538" spans="1:12" x14ac:dyDescent="0.35">
      <c r="A7538" t="s">
        <v>9051</v>
      </c>
      <c r="B7538" t="s">
        <v>24</v>
      </c>
      <c r="C7538" t="s">
        <v>24</v>
      </c>
      <c r="D7538" t="s">
        <v>3834</v>
      </c>
      <c r="E7538">
        <v>5</v>
      </c>
      <c r="F7538" t="s">
        <v>3828</v>
      </c>
      <c r="G7538">
        <v>3</v>
      </c>
      <c r="H7538" t="s">
        <v>3835</v>
      </c>
      <c r="I7538">
        <v>15</v>
      </c>
      <c r="J7538" t="s">
        <v>3830</v>
      </c>
      <c r="K7538" t="s">
        <v>26</v>
      </c>
      <c r="L7538" t="s">
        <v>4446</v>
      </c>
    </row>
    <row r="7539" spans="1:12" x14ac:dyDescent="0.35">
      <c r="A7539" t="s">
        <v>9052</v>
      </c>
      <c r="B7539" t="s">
        <v>50</v>
      </c>
      <c r="C7539" t="s">
        <v>50</v>
      </c>
      <c r="D7539" t="s">
        <v>3858</v>
      </c>
      <c r="E7539">
        <v>1</v>
      </c>
      <c r="F7539" t="s">
        <v>3828</v>
      </c>
      <c r="G7539">
        <v>3</v>
      </c>
      <c r="H7539" t="s">
        <v>3828</v>
      </c>
      <c r="I7539">
        <v>3</v>
      </c>
      <c r="J7539" t="s">
        <v>36</v>
      </c>
      <c r="K7539" t="s">
        <v>3833</v>
      </c>
      <c r="L7539" t="s">
        <v>4471</v>
      </c>
    </row>
    <row r="7540" spans="1:12" x14ac:dyDescent="0.35">
      <c r="A7540" t="s">
        <v>2940</v>
      </c>
      <c r="B7540" t="s">
        <v>50</v>
      </c>
      <c r="C7540" t="s">
        <v>50</v>
      </c>
      <c r="D7540" t="s">
        <v>3858</v>
      </c>
      <c r="E7540">
        <v>1</v>
      </c>
      <c r="F7540" t="s">
        <v>3828</v>
      </c>
      <c r="G7540">
        <v>3</v>
      </c>
      <c r="H7540" t="s">
        <v>3828</v>
      </c>
      <c r="I7540">
        <v>3</v>
      </c>
      <c r="J7540" t="s">
        <v>25</v>
      </c>
      <c r="K7540" t="s">
        <v>26</v>
      </c>
      <c r="L7540" t="s">
        <v>4169</v>
      </c>
    </row>
    <row r="7541" spans="1:12" x14ac:dyDescent="0.35">
      <c r="A7541" t="s">
        <v>9053</v>
      </c>
      <c r="B7541" t="s">
        <v>50</v>
      </c>
      <c r="C7541" t="s">
        <v>50</v>
      </c>
      <c r="D7541" t="s">
        <v>3851</v>
      </c>
      <c r="E7541">
        <v>4</v>
      </c>
      <c r="F7541" t="s">
        <v>3828</v>
      </c>
      <c r="G7541">
        <v>3</v>
      </c>
      <c r="H7541" t="s">
        <v>3852</v>
      </c>
      <c r="I7541">
        <v>12</v>
      </c>
      <c r="J7541" t="s">
        <v>16</v>
      </c>
      <c r="K7541" t="s">
        <v>3833</v>
      </c>
      <c r="L7541" t="s">
        <v>5168</v>
      </c>
    </row>
    <row r="7542" spans="1:12" x14ac:dyDescent="0.35">
      <c r="A7542" t="s">
        <v>9054</v>
      </c>
      <c r="B7542" t="s">
        <v>50</v>
      </c>
      <c r="C7542" t="s">
        <v>50</v>
      </c>
      <c r="D7542" t="s">
        <v>3827</v>
      </c>
      <c r="E7542">
        <v>3</v>
      </c>
      <c r="F7542" t="s">
        <v>3828</v>
      </c>
      <c r="G7542">
        <v>3</v>
      </c>
      <c r="H7542" t="s">
        <v>3829</v>
      </c>
      <c r="I7542">
        <v>9</v>
      </c>
      <c r="J7542" t="s">
        <v>36</v>
      </c>
      <c r="K7542" t="s">
        <v>3833</v>
      </c>
      <c r="L7542" t="s">
        <v>4013</v>
      </c>
    </row>
    <row r="7543" spans="1:12" x14ac:dyDescent="0.35">
      <c r="A7543" t="s">
        <v>2941</v>
      </c>
      <c r="B7543" t="s">
        <v>42</v>
      </c>
      <c r="C7543" t="s">
        <v>42</v>
      </c>
      <c r="D7543" t="s">
        <v>3827</v>
      </c>
      <c r="E7543">
        <v>3</v>
      </c>
      <c r="F7543" t="s">
        <v>3849</v>
      </c>
      <c r="G7543">
        <v>5</v>
      </c>
      <c r="H7543" t="s">
        <v>3835</v>
      </c>
      <c r="I7543">
        <v>15</v>
      </c>
      <c r="J7543" t="s">
        <v>36</v>
      </c>
      <c r="K7543" t="s">
        <v>26</v>
      </c>
      <c r="L7543" t="s">
        <v>3997</v>
      </c>
    </row>
    <row r="7544" spans="1:12" x14ac:dyDescent="0.35">
      <c r="A7544" t="s">
        <v>9055</v>
      </c>
      <c r="B7544" t="s">
        <v>47</v>
      </c>
      <c r="C7544" t="s">
        <v>47</v>
      </c>
      <c r="D7544" t="s">
        <v>3827</v>
      </c>
      <c r="E7544">
        <v>3</v>
      </c>
      <c r="F7544" t="s">
        <v>3879</v>
      </c>
      <c r="G7544">
        <v>4</v>
      </c>
      <c r="H7544" t="s">
        <v>3852</v>
      </c>
      <c r="I7544">
        <v>12</v>
      </c>
      <c r="J7544" t="s">
        <v>3833</v>
      </c>
      <c r="K7544" t="s">
        <v>3833</v>
      </c>
      <c r="L7544" t="s">
        <v>4076</v>
      </c>
    </row>
    <row r="7545" spans="1:12" x14ac:dyDescent="0.35">
      <c r="A7545" t="s">
        <v>9056</v>
      </c>
      <c r="B7545" t="s">
        <v>84</v>
      </c>
      <c r="C7545" t="s">
        <v>84</v>
      </c>
      <c r="D7545" t="s">
        <v>3858</v>
      </c>
      <c r="E7545">
        <v>1</v>
      </c>
      <c r="F7545" t="s">
        <v>3839</v>
      </c>
      <c r="G7545">
        <v>1.5</v>
      </c>
      <c r="H7545" t="s">
        <v>3833</v>
      </c>
      <c r="I7545">
        <v>1.5</v>
      </c>
      <c r="J7545" t="s">
        <v>25</v>
      </c>
      <c r="K7545" t="s">
        <v>3833</v>
      </c>
      <c r="L7545" t="s">
        <v>5175</v>
      </c>
    </row>
    <row r="7546" spans="1:12" x14ac:dyDescent="0.35">
      <c r="A7546" t="s">
        <v>9057</v>
      </c>
      <c r="B7546" t="s">
        <v>58</v>
      </c>
      <c r="C7546" t="s">
        <v>58</v>
      </c>
      <c r="D7546" t="s">
        <v>3834</v>
      </c>
      <c r="E7546">
        <v>5</v>
      </c>
      <c r="F7546" t="s">
        <v>3879</v>
      </c>
      <c r="G7546">
        <v>4</v>
      </c>
      <c r="H7546" t="s">
        <v>3880</v>
      </c>
      <c r="I7546">
        <v>20</v>
      </c>
      <c r="J7546" t="s">
        <v>3833</v>
      </c>
      <c r="K7546" t="s">
        <v>26</v>
      </c>
      <c r="L7546" t="s">
        <v>4164</v>
      </c>
    </row>
    <row r="7547" spans="1:12" x14ac:dyDescent="0.35">
      <c r="A7547" t="s">
        <v>9058</v>
      </c>
      <c r="B7547" t="s">
        <v>24</v>
      </c>
      <c r="C7547" t="s">
        <v>24</v>
      </c>
      <c r="D7547" t="s">
        <v>3834</v>
      </c>
      <c r="E7547">
        <v>5</v>
      </c>
      <c r="F7547" t="s">
        <v>3828</v>
      </c>
      <c r="G7547">
        <v>3</v>
      </c>
      <c r="H7547" t="s">
        <v>3835</v>
      </c>
      <c r="I7547">
        <v>15</v>
      </c>
      <c r="J7547" t="s">
        <v>25</v>
      </c>
      <c r="K7547" t="s">
        <v>17</v>
      </c>
      <c r="L7547" t="s">
        <v>3833</v>
      </c>
    </row>
    <row r="7548" spans="1:12" x14ac:dyDescent="0.35">
      <c r="A7548" t="s">
        <v>9059</v>
      </c>
      <c r="B7548" t="s">
        <v>15</v>
      </c>
      <c r="C7548" t="s">
        <v>15</v>
      </c>
      <c r="D7548" t="s">
        <v>3858</v>
      </c>
      <c r="E7548">
        <v>1</v>
      </c>
      <c r="F7548" t="s">
        <v>3842</v>
      </c>
      <c r="G7548">
        <v>2</v>
      </c>
      <c r="H7548" t="s">
        <v>3842</v>
      </c>
      <c r="I7548">
        <v>2</v>
      </c>
      <c r="J7548" t="s">
        <v>3833</v>
      </c>
      <c r="K7548" t="s">
        <v>17</v>
      </c>
      <c r="L7548" t="s">
        <v>4155</v>
      </c>
    </row>
    <row r="7549" spans="1:12" x14ac:dyDescent="0.35">
      <c r="A7549" t="s">
        <v>9060</v>
      </c>
      <c r="B7549" t="s">
        <v>47</v>
      </c>
      <c r="C7549" t="s">
        <v>47</v>
      </c>
      <c r="D7549" t="s">
        <v>3834</v>
      </c>
      <c r="E7549">
        <v>5</v>
      </c>
      <c r="F7549" t="s">
        <v>3879</v>
      </c>
      <c r="G7549">
        <v>4</v>
      </c>
      <c r="H7549" t="s">
        <v>3825</v>
      </c>
      <c r="I7549">
        <v>20</v>
      </c>
      <c r="J7549" t="s">
        <v>36</v>
      </c>
      <c r="K7549" t="s">
        <v>3833</v>
      </c>
      <c r="L7549" t="s">
        <v>3930</v>
      </c>
    </row>
    <row r="7550" spans="1:12" x14ac:dyDescent="0.35">
      <c r="A7550" t="s">
        <v>9061</v>
      </c>
      <c r="B7550" t="s">
        <v>84</v>
      </c>
      <c r="C7550" t="s">
        <v>84</v>
      </c>
      <c r="D7550" t="s">
        <v>3834</v>
      </c>
      <c r="E7550">
        <v>5</v>
      </c>
      <c r="F7550" t="s">
        <v>3839</v>
      </c>
      <c r="G7550">
        <v>1.5</v>
      </c>
      <c r="H7550" t="s">
        <v>3899</v>
      </c>
      <c r="I7550">
        <v>7.5</v>
      </c>
      <c r="J7550" t="s">
        <v>25</v>
      </c>
      <c r="K7550" t="s">
        <v>3833</v>
      </c>
      <c r="L7550" t="s">
        <v>4727</v>
      </c>
    </row>
    <row r="7551" spans="1:12" x14ac:dyDescent="0.35">
      <c r="A7551" t="s">
        <v>2942</v>
      </c>
      <c r="B7551" t="s">
        <v>58</v>
      </c>
      <c r="C7551" t="s">
        <v>58</v>
      </c>
      <c r="D7551" t="s">
        <v>3838</v>
      </c>
      <c r="E7551">
        <v>2</v>
      </c>
      <c r="F7551" t="s">
        <v>3879</v>
      </c>
      <c r="G7551">
        <v>4</v>
      </c>
      <c r="H7551" t="s">
        <v>3883</v>
      </c>
      <c r="I7551">
        <v>8</v>
      </c>
      <c r="J7551" t="s">
        <v>36</v>
      </c>
      <c r="K7551" t="s">
        <v>26</v>
      </c>
      <c r="L7551" t="s">
        <v>5125</v>
      </c>
    </row>
    <row r="7552" spans="1:12" x14ac:dyDescent="0.35">
      <c r="A7552" t="s">
        <v>9062</v>
      </c>
      <c r="B7552" t="s">
        <v>50</v>
      </c>
      <c r="C7552" t="s">
        <v>50</v>
      </c>
      <c r="D7552" t="s">
        <v>3827</v>
      </c>
      <c r="E7552">
        <v>3</v>
      </c>
      <c r="F7552" t="s">
        <v>3828</v>
      </c>
      <c r="G7552">
        <v>3</v>
      </c>
      <c r="H7552" t="s">
        <v>3829</v>
      </c>
      <c r="I7552">
        <v>9</v>
      </c>
      <c r="J7552" t="s">
        <v>16</v>
      </c>
      <c r="K7552" t="s">
        <v>3833</v>
      </c>
      <c r="L7552" t="s">
        <v>4418</v>
      </c>
    </row>
    <row r="7553" spans="1:12" x14ac:dyDescent="0.35">
      <c r="A7553" t="s">
        <v>4755</v>
      </c>
      <c r="B7553" t="s">
        <v>3833</v>
      </c>
      <c r="C7553" t="s">
        <v>3826</v>
      </c>
      <c r="D7553" t="s">
        <v>3834</v>
      </c>
      <c r="E7553">
        <v>5</v>
      </c>
      <c r="F7553" t="s">
        <v>3879</v>
      </c>
      <c r="G7553">
        <v>4</v>
      </c>
      <c r="H7553" t="s">
        <v>3880</v>
      </c>
      <c r="I7553">
        <v>20</v>
      </c>
      <c r="J7553" t="s">
        <v>16</v>
      </c>
      <c r="K7553" t="s">
        <v>3833</v>
      </c>
      <c r="L7553" t="s">
        <v>4563</v>
      </c>
    </row>
    <row r="7554" spans="1:12" x14ac:dyDescent="0.35">
      <c r="A7554" t="s">
        <v>2943</v>
      </c>
      <c r="B7554" t="s">
        <v>58</v>
      </c>
      <c r="C7554" t="s">
        <v>58</v>
      </c>
      <c r="D7554" t="s">
        <v>3827</v>
      </c>
      <c r="E7554">
        <v>3</v>
      </c>
      <c r="F7554" t="s">
        <v>3879</v>
      </c>
      <c r="G7554">
        <v>4</v>
      </c>
      <c r="H7554" t="s">
        <v>3852</v>
      </c>
      <c r="I7554">
        <v>12</v>
      </c>
      <c r="J7554" t="s">
        <v>16</v>
      </c>
      <c r="K7554" t="s">
        <v>17</v>
      </c>
      <c r="L7554" t="s">
        <v>3884</v>
      </c>
    </row>
    <row r="7555" spans="1:12" x14ac:dyDescent="0.35">
      <c r="A7555" t="s">
        <v>9063</v>
      </c>
      <c r="B7555" t="s">
        <v>15</v>
      </c>
      <c r="C7555" t="s">
        <v>15</v>
      </c>
      <c r="D7555" t="s">
        <v>3834</v>
      </c>
      <c r="E7555">
        <v>5</v>
      </c>
      <c r="F7555" t="s">
        <v>3842</v>
      </c>
      <c r="G7555">
        <v>2</v>
      </c>
      <c r="H7555" t="s">
        <v>3843</v>
      </c>
      <c r="I7555">
        <v>10</v>
      </c>
      <c r="J7555" t="s">
        <v>25</v>
      </c>
      <c r="K7555" t="s">
        <v>3833</v>
      </c>
      <c r="L7555" t="s">
        <v>4143</v>
      </c>
    </row>
    <row r="7556" spans="1:12" x14ac:dyDescent="0.35">
      <c r="A7556" t="s">
        <v>9064</v>
      </c>
      <c r="B7556" t="s">
        <v>24</v>
      </c>
      <c r="C7556" t="s">
        <v>24</v>
      </c>
      <c r="D7556" t="s">
        <v>3851</v>
      </c>
      <c r="E7556">
        <v>4</v>
      </c>
      <c r="F7556" t="s">
        <v>3828</v>
      </c>
      <c r="G7556">
        <v>3</v>
      </c>
      <c r="H7556" t="s">
        <v>3852</v>
      </c>
      <c r="I7556">
        <v>12</v>
      </c>
      <c r="J7556" t="s">
        <v>3833</v>
      </c>
      <c r="K7556" t="s">
        <v>26</v>
      </c>
      <c r="L7556" t="s">
        <v>3830</v>
      </c>
    </row>
    <row r="7557" spans="1:12" x14ac:dyDescent="0.35">
      <c r="A7557" t="s">
        <v>2944</v>
      </c>
      <c r="B7557" t="s">
        <v>58</v>
      </c>
      <c r="C7557" t="s">
        <v>58</v>
      </c>
      <c r="D7557" t="s">
        <v>3834</v>
      </c>
      <c r="E7557">
        <v>5</v>
      </c>
      <c r="F7557" t="s">
        <v>3879</v>
      </c>
      <c r="G7557">
        <v>4</v>
      </c>
      <c r="H7557" t="s">
        <v>3880</v>
      </c>
      <c r="I7557">
        <v>20</v>
      </c>
      <c r="J7557" t="s">
        <v>25</v>
      </c>
      <c r="K7557" t="s">
        <v>26</v>
      </c>
      <c r="L7557" t="s">
        <v>4302</v>
      </c>
    </row>
    <row r="7558" spans="1:12" x14ac:dyDescent="0.35">
      <c r="A7558" t="s">
        <v>9065</v>
      </c>
      <c r="B7558" t="s">
        <v>50</v>
      </c>
      <c r="C7558" t="s">
        <v>50</v>
      </c>
      <c r="D7558" t="s">
        <v>3858</v>
      </c>
      <c r="E7558">
        <v>1</v>
      </c>
      <c r="F7558" t="s">
        <v>3828</v>
      </c>
      <c r="G7558">
        <v>3</v>
      </c>
      <c r="H7558" t="s">
        <v>3828</v>
      </c>
      <c r="I7558">
        <v>3</v>
      </c>
      <c r="J7558" t="s">
        <v>36</v>
      </c>
      <c r="K7558" t="s">
        <v>3833</v>
      </c>
      <c r="L7558" t="s">
        <v>4036</v>
      </c>
    </row>
    <row r="7559" spans="1:12" x14ac:dyDescent="0.35">
      <c r="A7559" t="s">
        <v>9066</v>
      </c>
      <c r="B7559" t="s">
        <v>47</v>
      </c>
      <c r="C7559" t="s">
        <v>47</v>
      </c>
      <c r="D7559" t="s">
        <v>3858</v>
      </c>
      <c r="E7559">
        <v>1</v>
      </c>
      <c r="F7559" t="s">
        <v>3879</v>
      </c>
      <c r="G7559">
        <v>4</v>
      </c>
      <c r="H7559" t="s">
        <v>3879</v>
      </c>
      <c r="I7559">
        <v>4</v>
      </c>
      <c r="J7559" t="s">
        <v>3833</v>
      </c>
      <c r="K7559" t="s">
        <v>3833</v>
      </c>
      <c r="L7559" t="s">
        <v>4268</v>
      </c>
    </row>
    <row r="7560" spans="1:12" x14ac:dyDescent="0.35">
      <c r="A7560" t="s">
        <v>2945</v>
      </c>
      <c r="B7560" t="s">
        <v>31</v>
      </c>
      <c r="C7560" t="s">
        <v>31</v>
      </c>
      <c r="D7560" t="s">
        <v>3834</v>
      </c>
      <c r="E7560">
        <v>5</v>
      </c>
      <c r="F7560" t="s">
        <v>3846</v>
      </c>
      <c r="G7560">
        <v>1</v>
      </c>
      <c r="H7560" t="s">
        <v>3849</v>
      </c>
      <c r="I7560">
        <v>5</v>
      </c>
      <c r="J7560" t="s">
        <v>36</v>
      </c>
      <c r="K7560" t="s">
        <v>17</v>
      </c>
      <c r="L7560" t="s">
        <v>4586</v>
      </c>
    </row>
    <row r="7561" spans="1:12" x14ac:dyDescent="0.35">
      <c r="A7561" t="s">
        <v>9067</v>
      </c>
      <c r="B7561" t="s">
        <v>47</v>
      </c>
      <c r="C7561" t="s">
        <v>47</v>
      </c>
      <c r="D7561" t="s">
        <v>3851</v>
      </c>
      <c r="E7561">
        <v>4</v>
      </c>
      <c r="F7561" t="s">
        <v>3879</v>
      </c>
      <c r="G7561">
        <v>4</v>
      </c>
      <c r="H7561" t="s">
        <v>3874</v>
      </c>
      <c r="I7561">
        <v>16</v>
      </c>
      <c r="J7561" t="s">
        <v>3833</v>
      </c>
      <c r="K7561" t="s">
        <v>3833</v>
      </c>
      <c r="L7561" t="s">
        <v>5107</v>
      </c>
    </row>
    <row r="7562" spans="1:12" x14ac:dyDescent="0.35">
      <c r="A7562" t="s">
        <v>9068</v>
      </c>
      <c r="B7562" t="s">
        <v>15</v>
      </c>
      <c r="C7562" t="s">
        <v>15</v>
      </c>
      <c r="D7562" t="s">
        <v>3834</v>
      </c>
      <c r="E7562">
        <v>5</v>
      </c>
      <c r="F7562" t="s">
        <v>3842</v>
      </c>
      <c r="G7562">
        <v>2</v>
      </c>
      <c r="H7562" t="s">
        <v>3843</v>
      </c>
      <c r="I7562">
        <v>10</v>
      </c>
      <c r="J7562" t="s">
        <v>3833</v>
      </c>
      <c r="K7562" t="s">
        <v>3833</v>
      </c>
      <c r="L7562" t="s">
        <v>4426</v>
      </c>
    </row>
    <row r="7563" spans="1:12" x14ac:dyDescent="0.35">
      <c r="A7563" t="s">
        <v>2946</v>
      </c>
      <c r="B7563" t="s">
        <v>84</v>
      </c>
      <c r="C7563" t="s">
        <v>84</v>
      </c>
      <c r="D7563" t="s">
        <v>3858</v>
      </c>
      <c r="E7563">
        <v>1</v>
      </c>
      <c r="F7563" t="s">
        <v>3839</v>
      </c>
      <c r="G7563">
        <v>1.5</v>
      </c>
      <c r="H7563" t="s">
        <v>3839</v>
      </c>
      <c r="I7563">
        <v>1.5</v>
      </c>
      <c r="J7563" t="s">
        <v>25</v>
      </c>
      <c r="K7563" t="s">
        <v>26</v>
      </c>
      <c r="L7563" t="s">
        <v>4338</v>
      </c>
    </row>
    <row r="7564" spans="1:12" x14ac:dyDescent="0.35">
      <c r="A7564" t="s">
        <v>4756</v>
      </c>
      <c r="B7564" t="s">
        <v>3825</v>
      </c>
      <c r="C7564" t="s">
        <v>15</v>
      </c>
      <c r="D7564" t="s">
        <v>3851</v>
      </c>
      <c r="E7564">
        <v>4</v>
      </c>
      <c r="F7564" t="s">
        <v>3842</v>
      </c>
      <c r="G7564">
        <v>2</v>
      </c>
      <c r="H7564" t="s">
        <v>3883</v>
      </c>
      <c r="I7564">
        <v>8</v>
      </c>
      <c r="J7564" t="s">
        <v>3833</v>
      </c>
      <c r="K7564" t="s">
        <v>17</v>
      </c>
      <c r="L7564" t="s">
        <v>4134</v>
      </c>
    </row>
    <row r="7565" spans="1:12" x14ac:dyDescent="0.35">
      <c r="A7565" t="s">
        <v>9069</v>
      </c>
      <c r="B7565" t="s">
        <v>15</v>
      </c>
      <c r="C7565" t="s">
        <v>15</v>
      </c>
      <c r="D7565" t="s">
        <v>3838</v>
      </c>
      <c r="E7565">
        <v>2</v>
      </c>
      <c r="F7565" t="s">
        <v>3842</v>
      </c>
      <c r="G7565">
        <v>2</v>
      </c>
      <c r="H7565" t="s">
        <v>3879</v>
      </c>
      <c r="I7565">
        <v>4</v>
      </c>
      <c r="J7565" t="s">
        <v>25</v>
      </c>
      <c r="K7565" t="s">
        <v>3833</v>
      </c>
      <c r="L7565" t="s">
        <v>4017</v>
      </c>
    </row>
    <row r="7566" spans="1:12" x14ac:dyDescent="0.35">
      <c r="A7566" t="s">
        <v>9070</v>
      </c>
      <c r="B7566" t="s">
        <v>50</v>
      </c>
      <c r="C7566" t="s">
        <v>50</v>
      </c>
      <c r="D7566" t="s">
        <v>3827</v>
      </c>
      <c r="E7566">
        <v>3</v>
      </c>
      <c r="F7566" t="s">
        <v>3828</v>
      </c>
      <c r="G7566">
        <v>3</v>
      </c>
      <c r="H7566" t="s">
        <v>3829</v>
      </c>
      <c r="I7566">
        <v>9</v>
      </c>
      <c r="J7566" t="s">
        <v>3833</v>
      </c>
      <c r="K7566" t="s">
        <v>17</v>
      </c>
      <c r="L7566" t="s">
        <v>3825</v>
      </c>
    </row>
    <row r="7567" spans="1:12" x14ac:dyDescent="0.35">
      <c r="A7567" t="s">
        <v>9071</v>
      </c>
      <c r="B7567" t="s">
        <v>31</v>
      </c>
      <c r="C7567" t="s">
        <v>31</v>
      </c>
      <c r="D7567" t="s">
        <v>3838</v>
      </c>
      <c r="E7567">
        <v>2</v>
      </c>
      <c r="F7567" t="s">
        <v>3846</v>
      </c>
      <c r="G7567">
        <v>1</v>
      </c>
      <c r="H7567" t="s">
        <v>3842</v>
      </c>
      <c r="I7567">
        <v>2</v>
      </c>
      <c r="J7567" t="s">
        <v>3825</v>
      </c>
      <c r="K7567" t="s">
        <v>17</v>
      </c>
      <c r="L7567" t="s">
        <v>4030</v>
      </c>
    </row>
    <row r="7568" spans="1:12" x14ac:dyDescent="0.35">
      <c r="A7568" t="s">
        <v>2947</v>
      </c>
      <c r="B7568" t="s">
        <v>58</v>
      </c>
      <c r="C7568" t="s">
        <v>58</v>
      </c>
      <c r="D7568" t="s">
        <v>3827</v>
      </c>
      <c r="E7568">
        <v>3</v>
      </c>
      <c r="F7568" t="s">
        <v>3879</v>
      </c>
      <c r="G7568">
        <v>4</v>
      </c>
      <c r="H7568" t="s">
        <v>3852</v>
      </c>
      <c r="I7568">
        <v>12</v>
      </c>
      <c r="J7568" t="s">
        <v>25</v>
      </c>
      <c r="K7568" t="s">
        <v>26</v>
      </c>
      <c r="L7568" t="s">
        <v>4460</v>
      </c>
    </row>
    <row r="7569" spans="1:12" x14ac:dyDescent="0.35">
      <c r="A7569" t="s">
        <v>2948</v>
      </c>
      <c r="B7569" t="s">
        <v>58</v>
      </c>
      <c r="C7569" t="s">
        <v>58</v>
      </c>
      <c r="D7569" t="s">
        <v>3838</v>
      </c>
      <c r="E7569">
        <v>2</v>
      </c>
      <c r="F7569" t="s">
        <v>3879</v>
      </c>
      <c r="G7569">
        <v>4</v>
      </c>
      <c r="H7569" t="s">
        <v>3830</v>
      </c>
      <c r="I7569">
        <v>8</v>
      </c>
      <c r="J7569" t="s">
        <v>36</v>
      </c>
      <c r="K7569" t="s">
        <v>17</v>
      </c>
      <c r="L7569" t="s">
        <v>4350</v>
      </c>
    </row>
    <row r="7570" spans="1:12" x14ac:dyDescent="0.35">
      <c r="A7570" t="s">
        <v>9072</v>
      </c>
      <c r="B7570" t="s">
        <v>31</v>
      </c>
      <c r="C7570" t="s">
        <v>31</v>
      </c>
      <c r="D7570" t="s">
        <v>3834</v>
      </c>
      <c r="E7570">
        <v>5</v>
      </c>
      <c r="F7570" t="s">
        <v>3825</v>
      </c>
      <c r="G7570" t="s">
        <v>3826</v>
      </c>
      <c r="H7570" t="s">
        <v>3833</v>
      </c>
      <c r="I7570" t="s">
        <v>3826</v>
      </c>
      <c r="J7570" t="s">
        <v>25</v>
      </c>
      <c r="K7570" t="s">
        <v>26</v>
      </c>
      <c r="L7570" t="s">
        <v>4724</v>
      </c>
    </row>
    <row r="7571" spans="1:12" x14ac:dyDescent="0.35">
      <c r="A7571" t="s">
        <v>9073</v>
      </c>
      <c r="B7571" t="s">
        <v>42</v>
      </c>
      <c r="C7571" t="s">
        <v>42</v>
      </c>
      <c r="D7571" t="s">
        <v>3858</v>
      </c>
      <c r="E7571">
        <v>1</v>
      </c>
      <c r="F7571" t="s">
        <v>3849</v>
      </c>
      <c r="G7571">
        <v>5</v>
      </c>
      <c r="H7571" t="s">
        <v>3849</v>
      </c>
      <c r="I7571">
        <v>5</v>
      </c>
      <c r="J7571" t="s">
        <v>3833</v>
      </c>
      <c r="K7571" t="s">
        <v>17</v>
      </c>
      <c r="L7571" t="s">
        <v>5764</v>
      </c>
    </row>
    <row r="7572" spans="1:12" x14ac:dyDescent="0.35">
      <c r="A7572" t="s">
        <v>9074</v>
      </c>
      <c r="B7572" t="s">
        <v>42</v>
      </c>
      <c r="C7572" t="s">
        <v>42</v>
      </c>
      <c r="D7572" t="s">
        <v>3834</v>
      </c>
      <c r="E7572">
        <v>5</v>
      </c>
      <c r="F7572" t="s">
        <v>3849</v>
      </c>
      <c r="G7572">
        <v>5</v>
      </c>
      <c r="H7572" t="s">
        <v>3855</v>
      </c>
      <c r="I7572">
        <v>25</v>
      </c>
      <c r="J7572" t="s">
        <v>3833</v>
      </c>
      <c r="K7572" t="s">
        <v>26</v>
      </c>
      <c r="L7572" t="s">
        <v>4521</v>
      </c>
    </row>
    <row r="7573" spans="1:12" x14ac:dyDescent="0.35">
      <c r="A7573" t="s">
        <v>2949</v>
      </c>
      <c r="B7573" t="s">
        <v>50</v>
      </c>
      <c r="C7573" t="s">
        <v>50</v>
      </c>
      <c r="D7573" t="s">
        <v>3838</v>
      </c>
      <c r="E7573">
        <v>2</v>
      </c>
      <c r="F7573" t="s">
        <v>3828</v>
      </c>
      <c r="G7573">
        <v>3</v>
      </c>
      <c r="H7573" t="s">
        <v>3902</v>
      </c>
      <c r="I7573">
        <v>6</v>
      </c>
      <c r="J7573" t="s">
        <v>36</v>
      </c>
      <c r="K7573" t="s">
        <v>17</v>
      </c>
      <c r="L7573" t="s">
        <v>4293</v>
      </c>
    </row>
    <row r="7574" spans="1:12" x14ac:dyDescent="0.35">
      <c r="A7574" t="s">
        <v>9075</v>
      </c>
      <c r="B7574" t="s">
        <v>15</v>
      </c>
      <c r="C7574" t="s">
        <v>15</v>
      </c>
      <c r="D7574" t="s">
        <v>3851</v>
      </c>
      <c r="E7574">
        <v>4</v>
      </c>
      <c r="F7574" t="s">
        <v>3842</v>
      </c>
      <c r="G7574">
        <v>2</v>
      </c>
      <c r="H7574" t="s">
        <v>3883</v>
      </c>
      <c r="I7574">
        <v>8</v>
      </c>
      <c r="J7574" t="s">
        <v>36</v>
      </c>
      <c r="K7574" t="s">
        <v>17</v>
      </c>
      <c r="L7574" t="s">
        <v>3833</v>
      </c>
    </row>
    <row r="7575" spans="1:12" x14ac:dyDescent="0.35">
      <c r="A7575" t="s">
        <v>9076</v>
      </c>
      <c r="B7575" t="s">
        <v>24</v>
      </c>
      <c r="C7575" t="s">
        <v>24</v>
      </c>
      <c r="D7575" t="s">
        <v>3851</v>
      </c>
      <c r="E7575">
        <v>4</v>
      </c>
      <c r="F7575" t="s">
        <v>3828</v>
      </c>
      <c r="G7575">
        <v>3</v>
      </c>
      <c r="H7575" t="s">
        <v>3833</v>
      </c>
      <c r="I7575">
        <v>12</v>
      </c>
      <c r="J7575" t="s">
        <v>25</v>
      </c>
      <c r="K7575" t="s">
        <v>3833</v>
      </c>
      <c r="L7575" t="s">
        <v>4391</v>
      </c>
    </row>
    <row r="7576" spans="1:12" x14ac:dyDescent="0.35">
      <c r="A7576" t="s">
        <v>9077</v>
      </c>
      <c r="B7576" t="s">
        <v>42</v>
      </c>
      <c r="C7576" t="s">
        <v>42</v>
      </c>
      <c r="D7576" t="s">
        <v>3858</v>
      </c>
      <c r="E7576">
        <v>1</v>
      </c>
      <c r="F7576" t="s">
        <v>3849</v>
      </c>
      <c r="G7576">
        <v>5</v>
      </c>
      <c r="H7576" t="s">
        <v>3849</v>
      </c>
      <c r="I7576">
        <v>5</v>
      </c>
      <c r="J7576" t="s">
        <v>3830</v>
      </c>
      <c r="K7576" t="s">
        <v>17</v>
      </c>
      <c r="L7576" t="s">
        <v>4724</v>
      </c>
    </row>
    <row r="7577" spans="1:12" x14ac:dyDescent="0.35">
      <c r="A7577" t="s">
        <v>9078</v>
      </c>
      <c r="B7577" t="s">
        <v>24</v>
      </c>
      <c r="C7577" t="s">
        <v>24</v>
      </c>
      <c r="D7577" t="s">
        <v>3834</v>
      </c>
      <c r="E7577">
        <v>5</v>
      </c>
      <c r="F7577" t="s">
        <v>3828</v>
      </c>
      <c r="G7577">
        <v>3</v>
      </c>
      <c r="H7577" t="s">
        <v>3835</v>
      </c>
      <c r="I7577">
        <v>15</v>
      </c>
      <c r="J7577" t="s">
        <v>3833</v>
      </c>
      <c r="K7577" t="s">
        <v>17</v>
      </c>
      <c r="L7577" t="s">
        <v>4155</v>
      </c>
    </row>
    <row r="7578" spans="1:12" x14ac:dyDescent="0.35">
      <c r="A7578" t="s">
        <v>2950</v>
      </c>
      <c r="B7578" t="s">
        <v>58</v>
      </c>
      <c r="C7578" t="s">
        <v>58</v>
      </c>
      <c r="D7578" t="s">
        <v>3827</v>
      </c>
      <c r="E7578">
        <v>3</v>
      </c>
      <c r="F7578" t="s">
        <v>3879</v>
      </c>
      <c r="G7578">
        <v>4</v>
      </c>
      <c r="H7578" t="s">
        <v>3852</v>
      </c>
      <c r="I7578">
        <v>12</v>
      </c>
      <c r="J7578" t="s">
        <v>36</v>
      </c>
      <c r="K7578" t="s">
        <v>17</v>
      </c>
      <c r="L7578" t="s">
        <v>4123</v>
      </c>
    </row>
    <row r="7579" spans="1:12" x14ac:dyDescent="0.35">
      <c r="A7579" t="s">
        <v>2951</v>
      </c>
      <c r="B7579" t="s">
        <v>24</v>
      </c>
      <c r="C7579" t="s">
        <v>24</v>
      </c>
      <c r="D7579" t="s">
        <v>3851</v>
      </c>
      <c r="E7579">
        <v>4</v>
      </c>
      <c r="F7579" t="s">
        <v>3828</v>
      </c>
      <c r="G7579">
        <v>3</v>
      </c>
      <c r="H7579" t="s">
        <v>3852</v>
      </c>
      <c r="I7579">
        <v>12</v>
      </c>
      <c r="J7579" t="s">
        <v>16</v>
      </c>
      <c r="K7579" t="s">
        <v>26</v>
      </c>
      <c r="L7579" t="s">
        <v>4208</v>
      </c>
    </row>
    <row r="7580" spans="1:12" x14ac:dyDescent="0.35">
      <c r="A7580" t="s">
        <v>9079</v>
      </c>
      <c r="B7580" t="s">
        <v>15</v>
      </c>
      <c r="C7580" t="s">
        <v>15</v>
      </c>
      <c r="D7580" t="s">
        <v>3830</v>
      </c>
      <c r="E7580">
        <v>1</v>
      </c>
      <c r="F7580" t="s">
        <v>3842</v>
      </c>
      <c r="G7580">
        <v>2</v>
      </c>
      <c r="H7580" t="s">
        <v>3842</v>
      </c>
      <c r="I7580">
        <v>2</v>
      </c>
      <c r="J7580" t="s">
        <v>36</v>
      </c>
      <c r="K7580" t="s">
        <v>3833</v>
      </c>
      <c r="L7580" t="s">
        <v>4441</v>
      </c>
    </row>
    <row r="7581" spans="1:12" x14ac:dyDescent="0.35">
      <c r="A7581" t="s">
        <v>2952</v>
      </c>
      <c r="B7581" t="s">
        <v>24</v>
      </c>
      <c r="C7581" t="s">
        <v>24</v>
      </c>
      <c r="D7581" t="s">
        <v>3851</v>
      </c>
      <c r="E7581">
        <v>4</v>
      </c>
      <c r="F7581" t="s">
        <v>3828</v>
      </c>
      <c r="G7581">
        <v>3</v>
      </c>
      <c r="H7581" t="s">
        <v>3852</v>
      </c>
      <c r="I7581">
        <v>12</v>
      </c>
      <c r="J7581" t="s">
        <v>25</v>
      </c>
      <c r="K7581" t="s">
        <v>17</v>
      </c>
      <c r="L7581" t="s">
        <v>4175</v>
      </c>
    </row>
    <row r="7582" spans="1:12" x14ac:dyDescent="0.35">
      <c r="A7582" t="s">
        <v>9080</v>
      </c>
      <c r="B7582" t="s">
        <v>47</v>
      </c>
      <c r="C7582" t="s">
        <v>47</v>
      </c>
      <c r="D7582" t="s">
        <v>3834</v>
      </c>
      <c r="E7582">
        <v>5</v>
      </c>
      <c r="F7582" t="s">
        <v>3879</v>
      </c>
      <c r="G7582">
        <v>4</v>
      </c>
      <c r="H7582" t="s">
        <v>3880</v>
      </c>
      <c r="I7582">
        <v>20</v>
      </c>
      <c r="J7582" t="s">
        <v>3833</v>
      </c>
      <c r="K7582" t="s">
        <v>17</v>
      </c>
      <c r="L7582" t="s">
        <v>4092</v>
      </c>
    </row>
    <row r="7583" spans="1:12" x14ac:dyDescent="0.35">
      <c r="A7583" t="s">
        <v>9081</v>
      </c>
      <c r="B7583" t="s">
        <v>42</v>
      </c>
      <c r="C7583" t="s">
        <v>42</v>
      </c>
      <c r="D7583" t="s">
        <v>3851</v>
      </c>
      <c r="E7583">
        <v>4</v>
      </c>
      <c r="F7583" t="s">
        <v>3849</v>
      </c>
      <c r="G7583">
        <v>5</v>
      </c>
      <c r="H7583" t="s">
        <v>3880</v>
      </c>
      <c r="I7583">
        <v>20</v>
      </c>
      <c r="J7583" t="s">
        <v>3833</v>
      </c>
      <c r="K7583" t="s">
        <v>3833</v>
      </c>
      <c r="L7583" t="s">
        <v>4346</v>
      </c>
    </row>
    <row r="7584" spans="1:12" x14ac:dyDescent="0.35">
      <c r="A7584" t="s">
        <v>9082</v>
      </c>
      <c r="B7584" t="s">
        <v>50</v>
      </c>
      <c r="C7584" t="s">
        <v>50</v>
      </c>
      <c r="D7584" t="s">
        <v>3851</v>
      </c>
      <c r="E7584">
        <v>4</v>
      </c>
      <c r="F7584" t="s">
        <v>3828</v>
      </c>
      <c r="G7584">
        <v>3</v>
      </c>
      <c r="H7584" t="s">
        <v>3852</v>
      </c>
      <c r="I7584">
        <v>12</v>
      </c>
      <c r="J7584" t="s">
        <v>16</v>
      </c>
      <c r="K7584" t="s">
        <v>3833</v>
      </c>
      <c r="L7584" t="s">
        <v>4085</v>
      </c>
    </row>
    <row r="7585" spans="1:12" x14ac:dyDescent="0.35">
      <c r="A7585" t="s">
        <v>9083</v>
      </c>
      <c r="B7585" t="s">
        <v>24</v>
      </c>
      <c r="C7585" t="s">
        <v>24</v>
      </c>
      <c r="D7585" t="s">
        <v>3827</v>
      </c>
      <c r="E7585">
        <v>3</v>
      </c>
      <c r="F7585" t="s">
        <v>3828</v>
      </c>
      <c r="G7585">
        <v>3</v>
      </c>
      <c r="H7585" t="s">
        <v>3829</v>
      </c>
      <c r="I7585">
        <v>9</v>
      </c>
      <c r="J7585" t="s">
        <v>3833</v>
      </c>
      <c r="K7585" t="s">
        <v>26</v>
      </c>
      <c r="L7585" t="s">
        <v>4754</v>
      </c>
    </row>
    <row r="7586" spans="1:12" x14ac:dyDescent="0.35">
      <c r="A7586" t="s">
        <v>9084</v>
      </c>
      <c r="B7586" t="s">
        <v>31</v>
      </c>
      <c r="C7586" t="s">
        <v>31</v>
      </c>
      <c r="D7586" t="s">
        <v>3827</v>
      </c>
      <c r="E7586">
        <v>3</v>
      </c>
      <c r="F7586" t="s">
        <v>3846</v>
      </c>
      <c r="G7586">
        <v>1</v>
      </c>
      <c r="H7586" t="s">
        <v>3828</v>
      </c>
      <c r="I7586">
        <v>3</v>
      </c>
      <c r="J7586" t="s">
        <v>3833</v>
      </c>
      <c r="K7586" t="s">
        <v>26</v>
      </c>
      <c r="L7586" t="s">
        <v>4586</v>
      </c>
    </row>
    <row r="7587" spans="1:12" x14ac:dyDescent="0.35">
      <c r="A7587" t="s">
        <v>9085</v>
      </c>
      <c r="B7587" t="s">
        <v>84</v>
      </c>
      <c r="C7587" t="s">
        <v>84</v>
      </c>
      <c r="D7587" t="s">
        <v>3830</v>
      </c>
      <c r="E7587">
        <v>5</v>
      </c>
      <c r="F7587" t="s">
        <v>3839</v>
      </c>
      <c r="G7587">
        <v>1.5</v>
      </c>
      <c r="H7587" t="s">
        <v>3899</v>
      </c>
      <c r="I7587">
        <v>7.5</v>
      </c>
      <c r="J7587" t="s">
        <v>3825</v>
      </c>
      <c r="K7587" t="s">
        <v>17</v>
      </c>
      <c r="L7587" t="s">
        <v>4172</v>
      </c>
    </row>
    <row r="7588" spans="1:12" x14ac:dyDescent="0.35">
      <c r="A7588" t="s">
        <v>9086</v>
      </c>
      <c r="B7588" t="s">
        <v>58</v>
      </c>
      <c r="C7588" t="s">
        <v>58</v>
      </c>
      <c r="D7588" t="s">
        <v>3851</v>
      </c>
      <c r="E7588">
        <v>4</v>
      </c>
      <c r="F7588" t="s">
        <v>3879</v>
      </c>
      <c r="G7588">
        <v>4</v>
      </c>
      <c r="H7588" t="s">
        <v>3874</v>
      </c>
      <c r="I7588">
        <v>16</v>
      </c>
      <c r="J7588" t="s">
        <v>3833</v>
      </c>
      <c r="K7588" t="s">
        <v>17</v>
      </c>
      <c r="L7588" t="s">
        <v>5169</v>
      </c>
    </row>
    <row r="7589" spans="1:12" x14ac:dyDescent="0.35">
      <c r="A7589" t="s">
        <v>9087</v>
      </c>
      <c r="B7589" t="s">
        <v>15</v>
      </c>
      <c r="C7589" t="s">
        <v>15</v>
      </c>
      <c r="D7589" t="s">
        <v>3858</v>
      </c>
      <c r="E7589">
        <v>1</v>
      </c>
      <c r="F7589" t="s">
        <v>3842</v>
      </c>
      <c r="G7589">
        <v>2</v>
      </c>
      <c r="H7589" t="s">
        <v>3842</v>
      </c>
      <c r="I7589">
        <v>2</v>
      </c>
      <c r="J7589" t="s">
        <v>3833</v>
      </c>
      <c r="K7589" t="s">
        <v>3833</v>
      </c>
      <c r="L7589" t="s">
        <v>3954</v>
      </c>
    </row>
    <row r="7590" spans="1:12" x14ac:dyDescent="0.35">
      <c r="A7590" t="s">
        <v>9088</v>
      </c>
      <c r="B7590" t="s">
        <v>15</v>
      </c>
      <c r="C7590" t="s">
        <v>15</v>
      </c>
      <c r="D7590" t="s">
        <v>3851</v>
      </c>
      <c r="E7590">
        <v>4</v>
      </c>
      <c r="F7590" t="s">
        <v>3842</v>
      </c>
      <c r="G7590">
        <v>2</v>
      </c>
      <c r="H7590" t="s">
        <v>3833</v>
      </c>
      <c r="I7590">
        <v>8</v>
      </c>
      <c r="J7590" t="s">
        <v>36</v>
      </c>
      <c r="K7590" t="s">
        <v>3833</v>
      </c>
      <c r="L7590" t="s">
        <v>4162</v>
      </c>
    </row>
    <row r="7591" spans="1:12" x14ac:dyDescent="0.35">
      <c r="A7591" t="s">
        <v>2953</v>
      </c>
      <c r="B7591" t="s">
        <v>58</v>
      </c>
      <c r="C7591" t="s">
        <v>58</v>
      </c>
      <c r="D7591" t="s">
        <v>3838</v>
      </c>
      <c r="E7591">
        <v>2</v>
      </c>
      <c r="F7591" t="s">
        <v>3879</v>
      </c>
      <c r="G7591">
        <v>4</v>
      </c>
      <c r="H7591" t="s">
        <v>3883</v>
      </c>
      <c r="I7591">
        <v>8</v>
      </c>
      <c r="J7591" t="s">
        <v>16</v>
      </c>
      <c r="K7591" t="s">
        <v>17</v>
      </c>
      <c r="L7591" t="s">
        <v>3981</v>
      </c>
    </row>
    <row r="7592" spans="1:12" x14ac:dyDescent="0.35">
      <c r="A7592" t="s">
        <v>4757</v>
      </c>
      <c r="B7592" t="s">
        <v>3830</v>
      </c>
      <c r="C7592" t="s">
        <v>31</v>
      </c>
      <c r="D7592" t="s">
        <v>3858</v>
      </c>
      <c r="E7592">
        <v>1</v>
      </c>
      <c r="F7592" t="s">
        <v>3846</v>
      </c>
      <c r="G7592">
        <v>1</v>
      </c>
      <c r="H7592" t="s">
        <v>3846</v>
      </c>
      <c r="I7592">
        <v>1</v>
      </c>
      <c r="J7592" t="s">
        <v>3825</v>
      </c>
      <c r="K7592" t="s">
        <v>17</v>
      </c>
      <c r="L7592" t="s">
        <v>4758</v>
      </c>
    </row>
    <row r="7593" spans="1:12" x14ac:dyDescent="0.35">
      <c r="A7593" t="s">
        <v>2954</v>
      </c>
      <c r="B7593" t="s">
        <v>24</v>
      </c>
      <c r="C7593" t="s">
        <v>24</v>
      </c>
      <c r="D7593" t="s">
        <v>3830</v>
      </c>
      <c r="E7593">
        <v>1</v>
      </c>
      <c r="F7593" t="s">
        <v>3828</v>
      </c>
      <c r="G7593">
        <v>3</v>
      </c>
      <c r="H7593" t="s">
        <v>3828</v>
      </c>
      <c r="I7593">
        <v>3</v>
      </c>
      <c r="J7593" t="s">
        <v>25</v>
      </c>
      <c r="K7593" t="s">
        <v>17</v>
      </c>
      <c r="L7593" t="s">
        <v>4044</v>
      </c>
    </row>
    <row r="7594" spans="1:12" x14ac:dyDescent="0.35">
      <c r="A7594" t="s">
        <v>9089</v>
      </c>
      <c r="B7594" t="s">
        <v>58</v>
      </c>
      <c r="C7594" t="s">
        <v>58</v>
      </c>
      <c r="D7594" t="s">
        <v>3838</v>
      </c>
      <c r="E7594">
        <v>2</v>
      </c>
      <c r="F7594" t="s">
        <v>3833</v>
      </c>
      <c r="G7594">
        <v>4</v>
      </c>
      <c r="H7594" t="s">
        <v>3883</v>
      </c>
      <c r="I7594">
        <v>8</v>
      </c>
      <c r="J7594" t="s">
        <v>25</v>
      </c>
      <c r="K7594" t="s">
        <v>3833</v>
      </c>
      <c r="L7594" t="s">
        <v>3995</v>
      </c>
    </row>
    <row r="7595" spans="1:12" x14ac:dyDescent="0.35">
      <c r="A7595" t="s">
        <v>2955</v>
      </c>
      <c r="B7595" t="s">
        <v>58</v>
      </c>
      <c r="C7595" t="s">
        <v>58</v>
      </c>
      <c r="D7595" t="s">
        <v>3834</v>
      </c>
      <c r="E7595">
        <v>5</v>
      </c>
      <c r="F7595" t="s">
        <v>3879</v>
      </c>
      <c r="G7595">
        <v>4</v>
      </c>
      <c r="H7595" t="s">
        <v>3880</v>
      </c>
      <c r="I7595">
        <v>20</v>
      </c>
      <c r="J7595" t="s">
        <v>25</v>
      </c>
      <c r="K7595" t="s">
        <v>17</v>
      </c>
      <c r="L7595" t="s">
        <v>4654</v>
      </c>
    </row>
    <row r="7596" spans="1:12" x14ac:dyDescent="0.35">
      <c r="A7596" t="s">
        <v>9090</v>
      </c>
      <c r="B7596" t="s">
        <v>15</v>
      </c>
      <c r="C7596" t="s">
        <v>15</v>
      </c>
      <c r="D7596" t="s">
        <v>3833</v>
      </c>
      <c r="E7596">
        <v>2</v>
      </c>
      <c r="F7596" t="s">
        <v>3842</v>
      </c>
      <c r="G7596">
        <v>2</v>
      </c>
      <c r="H7596" t="s">
        <v>3879</v>
      </c>
      <c r="I7596">
        <v>4</v>
      </c>
      <c r="J7596" t="s">
        <v>25</v>
      </c>
      <c r="K7596" t="s">
        <v>3833</v>
      </c>
      <c r="L7596" t="s">
        <v>4855</v>
      </c>
    </row>
    <row r="7597" spans="1:12" x14ac:dyDescent="0.35">
      <c r="A7597" t="s">
        <v>2956</v>
      </c>
      <c r="B7597" t="s">
        <v>31</v>
      </c>
      <c r="C7597" t="s">
        <v>31</v>
      </c>
      <c r="D7597" t="s">
        <v>3851</v>
      </c>
      <c r="E7597">
        <v>4</v>
      </c>
      <c r="F7597" t="s">
        <v>3846</v>
      </c>
      <c r="G7597">
        <v>1</v>
      </c>
      <c r="H7597" t="s">
        <v>3879</v>
      </c>
      <c r="I7597">
        <v>4</v>
      </c>
      <c r="J7597" t="s">
        <v>16</v>
      </c>
      <c r="K7597" t="s">
        <v>26</v>
      </c>
      <c r="L7597" t="s">
        <v>4094</v>
      </c>
    </row>
    <row r="7598" spans="1:12" x14ac:dyDescent="0.35">
      <c r="A7598" t="s">
        <v>9091</v>
      </c>
      <c r="B7598" t="s">
        <v>47</v>
      </c>
      <c r="C7598" t="s">
        <v>47</v>
      </c>
      <c r="D7598" t="s">
        <v>3858</v>
      </c>
      <c r="E7598">
        <v>1</v>
      </c>
      <c r="F7598" t="s">
        <v>3879</v>
      </c>
      <c r="G7598">
        <v>4</v>
      </c>
      <c r="H7598" t="s">
        <v>3879</v>
      </c>
      <c r="I7598">
        <v>4</v>
      </c>
      <c r="J7598" t="s">
        <v>3833</v>
      </c>
      <c r="K7598" t="s">
        <v>3830</v>
      </c>
      <c r="L7598" t="s">
        <v>3971</v>
      </c>
    </row>
    <row r="7599" spans="1:12" x14ac:dyDescent="0.35">
      <c r="A7599" t="s">
        <v>4759</v>
      </c>
      <c r="B7599" t="s">
        <v>3830</v>
      </c>
      <c r="C7599" t="s">
        <v>3826</v>
      </c>
      <c r="D7599" t="s">
        <v>3825</v>
      </c>
      <c r="E7599" t="s">
        <v>3826</v>
      </c>
      <c r="F7599" t="s">
        <v>3833</v>
      </c>
      <c r="G7599" t="s">
        <v>3826</v>
      </c>
      <c r="H7599" t="s">
        <v>3829</v>
      </c>
      <c r="I7599">
        <v>9</v>
      </c>
      <c r="J7599" t="s">
        <v>36</v>
      </c>
      <c r="K7599" t="s">
        <v>26</v>
      </c>
      <c r="L7599" t="s">
        <v>4104</v>
      </c>
    </row>
    <row r="7600" spans="1:12" x14ac:dyDescent="0.35">
      <c r="A7600" t="s">
        <v>9092</v>
      </c>
      <c r="B7600" t="s">
        <v>47</v>
      </c>
      <c r="C7600" t="s">
        <v>47</v>
      </c>
      <c r="D7600" t="s">
        <v>3834</v>
      </c>
      <c r="E7600">
        <v>5</v>
      </c>
      <c r="F7600" t="s">
        <v>3879</v>
      </c>
      <c r="G7600">
        <v>4</v>
      </c>
      <c r="H7600" t="s">
        <v>3880</v>
      </c>
      <c r="I7600">
        <v>20</v>
      </c>
      <c r="J7600" t="s">
        <v>3833</v>
      </c>
      <c r="K7600" t="s">
        <v>26</v>
      </c>
      <c r="L7600" t="s">
        <v>4497</v>
      </c>
    </row>
    <row r="7601" spans="1:12" x14ac:dyDescent="0.35">
      <c r="A7601" t="s">
        <v>9093</v>
      </c>
      <c r="B7601" t="s">
        <v>42</v>
      </c>
      <c r="C7601" t="s">
        <v>42</v>
      </c>
      <c r="D7601" t="s">
        <v>3838</v>
      </c>
      <c r="E7601">
        <v>2</v>
      </c>
      <c r="F7601" t="s">
        <v>3849</v>
      </c>
      <c r="G7601">
        <v>5</v>
      </c>
      <c r="H7601" t="s">
        <v>3843</v>
      </c>
      <c r="I7601">
        <v>10</v>
      </c>
      <c r="J7601" t="s">
        <v>25</v>
      </c>
      <c r="K7601" t="s">
        <v>26</v>
      </c>
      <c r="L7601" t="s">
        <v>3833</v>
      </c>
    </row>
    <row r="7602" spans="1:12" x14ac:dyDescent="0.35">
      <c r="A7602" t="s">
        <v>2957</v>
      </c>
      <c r="B7602" t="s">
        <v>47</v>
      </c>
      <c r="C7602" t="s">
        <v>47</v>
      </c>
      <c r="D7602" t="s">
        <v>3838</v>
      </c>
      <c r="E7602">
        <v>2</v>
      </c>
      <c r="F7602" t="s">
        <v>3879</v>
      </c>
      <c r="G7602">
        <v>4</v>
      </c>
      <c r="H7602" t="s">
        <v>3883</v>
      </c>
      <c r="I7602">
        <v>8</v>
      </c>
      <c r="J7602" t="s">
        <v>16</v>
      </c>
      <c r="K7602" t="s">
        <v>17</v>
      </c>
      <c r="L7602" t="s">
        <v>3937</v>
      </c>
    </row>
    <row r="7603" spans="1:12" x14ac:dyDescent="0.35">
      <c r="A7603" t="s">
        <v>9094</v>
      </c>
      <c r="B7603" t="s">
        <v>50</v>
      </c>
      <c r="C7603" t="s">
        <v>50</v>
      </c>
      <c r="D7603" t="s">
        <v>3825</v>
      </c>
      <c r="E7603">
        <v>2</v>
      </c>
      <c r="F7603" t="s">
        <v>3828</v>
      </c>
      <c r="G7603">
        <v>3</v>
      </c>
      <c r="H7603" t="s">
        <v>3902</v>
      </c>
      <c r="I7603">
        <v>6</v>
      </c>
      <c r="J7603" t="s">
        <v>25</v>
      </c>
      <c r="K7603" t="s">
        <v>3833</v>
      </c>
      <c r="L7603" t="s">
        <v>3909</v>
      </c>
    </row>
    <row r="7604" spans="1:12" x14ac:dyDescent="0.35">
      <c r="A7604" t="s">
        <v>9095</v>
      </c>
      <c r="B7604" t="s">
        <v>42</v>
      </c>
      <c r="C7604" t="s">
        <v>42</v>
      </c>
      <c r="D7604" t="s">
        <v>3851</v>
      </c>
      <c r="E7604">
        <v>4</v>
      </c>
      <c r="F7604" t="s">
        <v>3849</v>
      </c>
      <c r="G7604">
        <v>5</v>
      </c>
      <c r="H7604" t="s">
        <v>3880</v>
      </c>
      <c r="I7604">
        <v>20</v>
      </c>
      <c r="J7604" t="s">
        <v>36</v>
      </c>
      <c r="K7604" t="s">
        <v>3825</v>
      </c>
      <c r="L7604" t="s">
        <v>4468</v>
      </c>
    </row>
    <row r="7605" spans="1:12" x14ac:dyDescent="0.35">
      <c r="A7605" t="s">
        <v>2958</v>
      </c>
      <c r="B7605" t="s">
        <v>42</v>
      </c>
      <c r="C7605" t="s">
        <v>42</v>
      </c>
      <c r="D7605" t="s">
        <v>3833</v>
      </c>
      <c r="E7605">
        <v>5</v>
      </c>
      <c r="F7605" t="s">
        <v>3849</v>
      </c>
      <c r="G7605">
        <v>5</v>
      </c>
      <c r="H7605" t="s">
        <v>3855</v>
      </c>
      <c r="I7605">
        <v>25</v>
      </c>
      <c r="J7605" t="s">
        <v>36</v>
      </c>
      <c r="K7605" t="s">
        <v>26</v>
      </c>
      <c r="L7605" t="s">
        <v>4296</v>
      </c>
    </row>
    <row r="7606" spans="1:12" x14ac:dyDescent="0.35">
      <c r="A7606" t="s">
        <v>4760</v>
      </c>
      <c r="B7606" t="s">
        <v>3833</v>
      </c>
      <c r="C7606" t="s">
        <v>3826</v>
      </c>
      <c r="D7606" t="s">
        <v>3851</v>
      </c>
      <c r="E7606">
        <v>4</v>
      </c>
      <c r="F7606" t="s">
        <v>3828</v>
      </c>
      <c r="G7606">
        <v>3</v>
      </c>
      <c r="H7606" t="s">
        <v>3852</v>
      </c>
      <c r="I7606">
        <v>12</v>
      </c>
      <c r="J7606" t="s">
        <v>3825</v>
      </c>
      <c r="K7606" t="s">
        <v>3833</v>
      </c>
      <c r="L7606" t="s">
        <v>3875</v>
      </c>
    </row>
    <row r="7607" spans="1:12" x14ac:dyDescent="0.35">
      <c r="A7607" t="s">
        <v>2959</v>
      </c>
      <c r="B7607" t="s">
        <v>50</v>
      </c>
      <c r="C7607" t="s">
        <v>50</v>
      </c>
      <c r="D7607" t="s">
        <v>3834</v>
      </c>
      <c r="E7607">
        <v>5</v>
      </c>
      <c r="F7607" t="s">
        <v>3828</v>
      </c>
      <c r="G7607">
        <v>3</v>
      </c>
      <c r="H7607" t="s">
        <v>3835</v>
      </c>
      <c r="I7607">
        <v>15</v>
      </c>
      <c r="J7607" t="s">
        <v>25</v>
      </c>
      <c r="K7607" t="s">
        <v>26</v>
      </c>
      <c r="L7607" t="s">
        <v>3981</v>
      </c>
    </row>
    <row r="7608" spans="1:12" x14ac:dyDescent="0.35">
      <c r="A7608" t="s">
        <v>2960</v>
      </c>
      <c r="B7608" t="s">
        <v>15</v>
      </c>
      <c r="C7608" t="s">
        <v>15</v>
      </c>
      <c r="D7608" t="s">
        <v>3838</v>
      </c>
      <c r="E7608">
        <v>2</v>
      </c>
      <c r="F7608" t="s">
        <v>3842</v>
      </c>
      <c r="G7608">
        <v>2</v>
      </c>
      <c r="H7608" t="s">
        <v>3879</v>
      </c>
      <c r="I7608">
        <v>4</v>
      </c>
      <c r="J7608" t="s">
        <v>16</v>
      </c>
      <c r="K7608" t="s">
        <v>17</v>
      </c>
      <c r="L7608" t="s">
        <v>4688</v>
      </c>
    </row>
    <row r="7609" spans="1:12" x14ac:dyDescent="0.35">
      <c r="A7609" t="s">
        <v>9096</v>
      </c>
      <c r="B7609" t="s">
        <v>15</v>
      </c>
      <c r="C7609" t="s">
        <v>15</v>
      </c>
      <c r="D7609" t="s">
        <v>3827</v>
      </c>
      <c r="E7609">
        <v>3</v>
      </c>
      <c r="F7609" t="s">
        <v>3842</v>
      </c>
      <c r="G7609">
        <v>2</v>
      </c>
      <c r="H7609" t="s">
        <v>3902</v>
      </c>
      <c r="I7609">
        <v>6</v>
      </c>
      <c r="J7609" t="s">
        <v>3833</v>
      </c>
      <c r="K7609" t="s">
        <v>26</v>
      </c>
      <c r="L7609" t="s">
        <v>4021</v>
      </c>
    </row>
    <row r="7610" spans="1:12" x14ac:dyDescent="0.35">
      <c r="A7610" t="s">
        <v>2961</v>
      </c>
      <c r="B7610" t="s">
        <v>58</v>
      </c>
      <c r="C7610" t="s">
        <v>58</v>
      </c>
      <c r="D7610" t="s">
        <v>3834</v>
      </c>
      <c r="E7610">
        <v>5</v>
      </c>
      <c r="F7610" t="s">
        <v>3879</v>
      </c>
      <c r="G7610">
        <v>4</v>
      </c>
      <c r="H7610" t="s">
        <v>3880</v>
      </c>
      <c r="I7610">
        <v>20</v>
      </c>
      <c r="J7610" t="s">
        <v>25</v>
      </c>
      <c r="K7610" t="s">
        <v>17</v>
      </c>
      <c r="L7610" t="s">
        <v>4226</v>
      </c>
    </row>
    <row r="7611" spans="1:12" x14ac:dyDescent="0.35">
      <c r="A7611" t="s">
        <v>2962</v>
      </c>
      <c r="B7611" t="s">
        <v>50</v>
      </c>
      <c r="C7611" t="s">
        <v>50</v>
      </c>
      <c r="D7611" t="s">
        <v>3834</v>
      </c>
      <c r="E7611">
        <v>5</v>
      </c>
      <c r="F7611" t="s">
        <v>3828</v>
      </c>
      <c r="G7611">
        <v>3</v>
      </c>
      <c r="H7611" t="s">
        <v>3835</v>
      </c>
      <c r="I7611">
        <v>15</v>
      </c>
      <c r="J7611" t="s">
        <v>25</v>
      </c>
      <c r="K7611" t="s">
        <v>17</v>
      </c>
      <c r="L7611" t="s">
        <v>4362</v>
      </c>
    </row>
    <row r="7612" spans="1:12" x14ac:dyDescent="0.35">
      <c r="A7612" t="s">
        <v>2963</v>
      </c>
      <c r="B7612" t="s">
        <v>42</v>
      </c>
      <c r="C7612" t="s">
        <v>42</v>
      </c>
      <c r="D7612" t="s">
        <v>3858</v>
      </c>
      <c r="E7612">
        <v>1</v>
      </c>
      <c r="F7612" t="s">
        <v>3849</v>
      </c>
      <c r="G7612">
        <v>5</v>
      </c>
      <c r="H7612" t="s">
        <v>3849</v>
      </c>
      <c r="I7612">
        <v>5</v>
      </c>
      <c r="J7612" t="s">
        <v>16</v>
      </c>
      <c r="K7612" t="s">
        <v>26</v>
      </c>
      <c r="L7612" t="s">
        <v>4654</v>
      </c>
    </row>
    <row r="7613" spans="1:12" x14ac:dyDescent="0.35">
      <c r="A7613" t="s">
        <v>2964</v>
      </c>
      <c r="B7613" t="s">
        <v>47</v>
      </c>
      <c r="C7613" t="s">
        <v>47</v>
      </c>
      <c r="D7613" t="s">
        <v>3851</v>
      </c>
      <c r="E7613">
        <v>4</v>
      </c>
      <c r="F7613" t="s">
        <v>3879</v>
      </c>
      <c r="G7613">
        <v>4</v>
      </c>
      <c r="H7613" t="s">
        <v>3874</v>
      </c>
      <c r="I7613">
        <v>16</v>
      </c>
      <c r="J7613" t="s">
        <v>36</v>
      </c>
      <c r="K7613" t="s">
        <v>17</v>
      </c>
      <c r="L7613" t="s">
        <v>3861</v>
      </c>
    </row>
    <row r="7614" spans="1:12" x14ac:dyDescent="0.35">
      <c r="A7614" t="s">
        <v>9097</v>
      </c>
      <c r="B7614" t="s">
        <v>58</v>
      </c>
      <c r="C7614" t="s">
        <v>58</v>
      </c>
      <c r="D7614" t="s">
        <v>3838</v>
      </c>
      <c r="E7614">
        <v>2</v>
      </c>
      <c r="F7614" t="s">
        <v>3879</v>
      </c>
      <c r="G7614">
        <v>4</v>
      </c>
      <c r="H7614" t="s">
        <v>3883</v>
      </c>
      <c r="I7614">
        <v>8</v>
      </c>
      <c r="J7614" t="s">
        <v>36</v>
      </c>
      <c r="K7614" t="s">
        <v>3833</v>
      </c>
      <c r="L7614" t="s">
        <v>3830</v>
      </c>
    </row>
    <row r="7615" spans="1:12" x14ac:dyDescent="0.35">
      <c r="A7615" t="s">
        <v>9098</v>
      </c>
      <c r="B7615" t="s">
        <v>42</v>
      </c>
      <c r="C7615" t="s">
        <v>42</v>
      </c>
      <c r="D7615" t="s">
        <v>3851</v>
      </c>
      <c r="E7615">
        <v>4</v>
      </c>
      <c r="F7615" t="s">
        <v>3849</v>
      </c>
      <c r="G7615">
        <v>5</v>
      </c>
      <c r="H7615" t="s">
        <v>3880</v>
      </c>
      <c r="I7615">
        <v>20</v>
      </c>
      <c r="J7615" t="s">
        <v>25</v>
      </c>
      <c r="K7615" t="s">
        <v>3833</v>
      </c>
      <c r="L7615" t="s">
        <v>3913</v>
      </c>
    </row>
    <row r="7616" spans="1:12" x14ac:dyDescent="0.35">
      <c r="A7616" t="s">
        <v>2965</v>
      </c>
      <c r="B7616" t="s">
        <v>24</v>
      </c>
      <c r="C7616" t="s">
        <v>24</v>
      </c>
      <c r="D7616" t="s">
        <v>3830</v>
      </c>
      <c r="E7616">
        <v>2</v>
      </c>
      <c r="F7616" t="s">
        <v>3828</v>
      </c>
      <c r="G7616">
        <v>3</v>
      </c>
      <c r="H7616" t="s">
        <v>3902</v>
      </c>
      <c r="I7616">
        <v>6</v>
      </c>
      <c r="J7616" t="s">
        <v>36</v>
      </c>
      <c r="K7616" t="s">
        <v>26</v>
      </c>
      <c r="L7616" t="s">
        <v>4282</v>
      </c>
    </row>
    <row r="7617" spans="1:12" x14ac:dyDescent="0.35">
      <c r="A7617" t="s">
        <v>4761</v>
      </c>
      <c r="B7617" t="s">
        <v>3825</v>
      </c>
      <c r="C7617" t="s">
        <v>3826</v>
      </c>
      <c r="D7617" t="s">
        <v>3838</v>
      </c>
      <c r="E7617">
        <v>2</v>
      </c>
      <c r="F7617" t="s">
        <v>3828</v>
      </c>
      <c r="G7617">
        <v>3</v>
      </c>
      <c r="H7617" t="s">
        <v>3902</v>
      </c>
      <c r="I7617">
        <v>6</v>
      </c>
      <c r="J7617" t="s">
        <v>25</v>
      </c>
      <c r="K7617" t="s">
        <v>26</v>
      </c>
      <c r="L7617" t="s">
        <v>4592</v>
      </c>
    </row>
    <row r="7618" spans="1:12" x14ac:dyDescent="0.35">
      <c r="A7618" t="s">
        <v>9099</v>
      </c>
      <c r="B7618" t="s">
        <v>24</v>
      </c>
      <c r="C7618" t="s">
        <v>24</v>
      </c>
      <c r="D7618" t="s">
        <v>3834</v>
      </c>
      <c r="E7618">
        <v>5</v>
      </c>
      <c r="F7618" t="s">
        <v>3828</v>
      </c>
      <c r="G7618">
        <v>3</v>
      </c>
      <c r="H7618" t="s">
        <v>3835</v>
      </c>
      <c r="I7618">
        <v>15</v>
      </c>
      <c r="J7618" t="s">
        <v>3833</v>
      </c>
      <c r="K7618" t="s">
        <v>26</v>
      </c>
      <c r="L7618" t="s">
        <v>4450</v>
      </c>
    </row>
    <row r="7619" spans="1:12" x14ac:dyDescent="0.35">
      <c r="A7619" t="s">
        <v>2966</v>
      </c>
      <c r="B7619" t="s">
        <v>58</v>
      </c>
      <c r="C7619" t="s">
        <v>58</v>
      </c>
      <c r="D7619" t="s">
        <v>3838</v>
      </c>
      <c r="E7619">
        <v>2</v>
      </c>
      <c r="F7619" t="s">
        <v>3879</v>
      </c>
      <c r="G7619">
        <v>4</v>
      </c>
      <c r="H7619" t="s">
        <v>3883</v>
      </c>
      <c r="I7619">
        <v>8</v>
      </c>
      <c r="J7619" t="s">
        <v>36</v>
      </c>
      <c r="K7619" t="s">
        <v>17</v>
      </c>
      <c r="L7619" t="s">
        <v>4182</v>
      </c>
    </row>
    <row r="7620" spans="1:12" x14ac:dyDescent="0.35">
      <c r="A7620" t="s">
        <v>9100</v>
      </c>
      <c r="B7620" t="s">
        <v>84</v>
      </c>
      <c r="C7620" t="s">
        <v>84</v>
      </c>
      <c r="D7620" t="s">
        <v>3838</v>
      </c>
      <c r="E7620">
        <v>2</v>
      </c>
      <c r="F7620" t="s">
        <v>3839</v>
      </c>
      <c r="G7620">
        <v>1.5</v>
      </c>
      <c r="H7620" t="s">
        <v>3828</v>
      </c>
      <c r="I7620">
        <v>3</v>
      </c>
      <c r="J7620" t="s">
        <v>3833</v>
      </c>
      <c r="K7620" t="s">
        <v>17</v>
      </c>
      <c r="L7620" t="s">
        <v>4078</v>
      </c>
    </row>
    <row r="7621" spans="1:12" x14ac:dyDescent="0.35">
      <c r="A7621" t="s">
        <v>9101</v>
      </c>
      <c r="B7621" t="s">
        <v>31</v>
      </c>
      <c r="C7621" t="s">
        <v>31</v>
      </c>
      <c r="D7621" t="s">
        <v>3838</v>
      </c>
      <c r="E7621">
        <v>2</v>
      </c>
      <c r="F7621" t="s">
        <v>3846</v>
      </c>
      <c r="G7621">
        <v>1</v>
      </c>
      <c r="H7621" t="s">
        <v>3842</v>
      </c>
      <c r="I7621">
        <v>2</v>
      </c>
      <c r="J7621" t="s">
        <v>25</v>
      </c>
      <c r="K7621" t="s">
        <v>3833</v>
      </c>
      <c r="L7621" t="s">
        <v>5137</v>
      </c>
    </row>
    <row r="7622" spans="1:12" x14ac:dyDescent="0.35">
      <c r="A7622" t="s">
        <v>9102</v>
      </c>
      <c r="B7622" t="s">
        <v>84</v>
      </c>
      <c r="C7622" t="s">
        <v>84</v>
      </c>
      <c r="D7622" t="s">
        <v>3838</v>
      </c>
      <c r="E7622">
        <v>2</v>
      </c>
      <c r="F7622" t="s">
        <v>3839</v>
      </c>
      <c r="G7622">
        <v>1.5</v>
      </c>
      <c r="H7622" t="s">
        <v>3828</v>
      </c>
      <c r="I7622">
        <v>3</v>
      </c>
      <c r="J7622" t="s">
        <v>3833</v>
      </c>
      <c r="K7622" t="s">
        <v>3833</v>
      </c>
      <c r="L7622" t="s">
        <v>4166</v>
      </c>
    </row>
    <row r="7623" spans="1:12" x14ac:dyDescent="0.35">
      <c r="A7623" t="s">
        <v>2967</v>
      </c>
      <c r="B7623" t="s">
        <v>31</v>
      </c>
      <c r="C7623" t="s">
        <v>31</v>
      </c>
      <c r="D7623" t="s">
        <v>3838</v>
      </c>
      <c r="E7623">
        <v>2</v>
      </c>
      <c r="F7623" t="s">
        <v>3846</v>
      </c>
      <c r="G7623">
        <v>1</v>
      </c>
      <c r="H7623" t="s">
        <v>3842</v>
      </c>
      <c r="I7623">
        <v>2</v>
      </c>
      <c r="J7623" t="s">
        <v>36</v>
      </c>
      <c r="K7623" t="s">
        <v>17</v>
      </c>
      <c r="L7623" t="s">
        <v>4833</v>
      </c>
    </row>
    <row r="7624" spans="1:12" x14ac:dyDescent="0.35">
      <c r="A7624" t="s">
        <v>9103</v>
      </c>
      <c r="B7624" t="s">
        <v>31</v>
      </c>
      <c r="C7624" t="s">
        <v>31</v>
      </c>
      <c r="D7624" t="s">
        <v>3834</v>
      </c>
      <c r="E7624">
        <v>5</v>
      </c>
      <c r="F7624" t="s">
        <v>3846</v>
      </c>
      <c r="G7624">
        <v>1</v>
      </c>
      <c r="H7624" t="s">
        <v>3849</v>
      </c>
      <c r="I7624">
        <v>5</v>
      </c>
      <c r="J7624" t="s">
        <v>16</v>
      </c>
      <c r="K7624" t="s">
        <v>3825</v>
      </c>
      <c r="L7624" t="s">
        <v>4524</v>
      </c>
    </row>
    <row r="7625" spans="1:12" x14ac:dyDescent="0.35">
      <c r="A7625" t="s">
        <v>2968</v>
      </c>
      <c r="B7625" t="s">
        <v>58</v>
      </c>
      <c r="C7625" t="s">
        <v>58</v>
      </c>
      <c r="D7625" t="s">
        <v>3851</v>
      </c>
      <c r="E7625">
        <v>4</v>
      </c>
      <c r="F7625" t="s">
        <v>3879</v>
      </c>
      <c r="G7625">
        <v>4</v>
      </c>
      <c r="H7625" t="s">
        <v>3874</v>
      </c>
      <c r="I7625">
        <v>16</v>
      </c>
      <c r="J7625" t="s">
        <v>25</v>
      </c>
      <c r="K7625" t="s">
        <v>17</v>
      </c>
      <c r="L7625" t="s">
        <v>3867</v>
      </c>
    </row>
    <row r="7626" spans="1:12" x14ac:dyDescent="0.35">
      <c r="A7626" t="s">
        <v>4762</v>
      </c>
      <c r="B7626" t="s">
        <v>3825</v>
      </c>
      <c r="C7626" t="s">
        <v>3826</v>
      </c>
      <c r="D7626" t="s">
        <v>3858</v>
      </c>
      <c r="E7626">
        <v>1</v>
      </c>
      <c r="F7626" t="s">
        <v>3879</v>
      </c>
      <c r="G7626">
        <v>4</v>
      </c>
      <c r="H7626" t="s">
        <v>3879</v>
      </c>
      <c r="I7626">
        <v>4</v>
      </c>
      <c r="J7626" t="s">
        <v>36</v>
      </c>
      <c r="K7626" t="s">
        <v>17</v>
      </c>
      <c r="L7626" t="s">
        <v>4763</v>
      </c>
    </row>
    <row r="7627" spans="1:12" x14ac:dyDescent="0.35">
      <c r="A7627" t="s">
        <v>9104</v>
      </c>
      <c r="B7627" t="s">
        <v>15</v>
      </c>
      <c r="C7627" t="s">
        <v>15</v>
      </c>
      <c r="D7627" t="s">
        <v>3827</v>
      </c>
      <c r="E7627">
        <v>3</v>
      </c>
      <c r="F7627" t="s">
        <v>3842</v>
      </c>
      <c r="G7627">
        <v>2</v>
      </c>
      <c r="H7627" t="s">
        <v>3902</v>
      </c>
      <c r="I7627">
        <v>6</v>
      </c>
      <c r="J7627" t="s">
        <v>3833</v>
      </c>
      <c r="K7627" t="s">
        <v>26</v>
      </c>
      <c r="L7627" t="s">
        <v>3965</v>
      </c>
    </row>
    <row r="7628" spans="1:12" x14ac:dyDescent="0.35">
      <c r="A7628" t="s">
        <v>2969</v>
      </c>
      <c r="B7628" t="s">
        <v>84</v>
      </c>
      <c r="C7628" t="s">
        <v>84</v>
      </c>
      <c r="D7628" t="s">
        <v>3834</v>
      </c>
      <c r="E7628">
        <v>5</v>
      </c>
      <c r="F7628" t="s">
        <v>3833</v>
      </c>
      <c r="G7628">
        <v>1.5</v>
      </c>
      <c r="H7628" t="s">
        <v>3899</v>
      </c>
      <c r="I7628">
        <v>7.5</v>
      </c>
      <c r="J7628" t="s">
        <v>16</v>
      </c>
      <c r="K7628" t="s">
        <v>26</v>
      </c>
      <c r="L7628" t="s">
        <v>4013</v>
      </c>
    </row>
    <row r="7629" spans="1:12" x14ac:dyDescent="0.35">
      <c r="A7629" t="s">
        <v>4764</v>
      </c>
      <c r="B7629" t="s">
        <v>3833</v>
      </c>
      <c r="C7629" t="s">
        <v>3826</v>
      </c>
      <c r="D7629" t="s">
        <v>3851</v>
      </c>
      <c r="E7629">
        <v>4</v>
      </c>
      <c r="F7629" t="s">
        <v>3828</v>
      </c>
      <c r="G7629">
        <v>3</v>
      </c>
      <c r="H7629" t="s">
        <v>3852</v>
      </c>
      <c r="I7629">
        <v>12</v>
      </c>
      <c r="J7629" t="s">
        <v>25</v>
      </c>
      <c r="K7629" t="s">
        <v>3830</v>
      </c>
      <c r="L7629" t="s">
        <v>4289</v>
      </c>
    </row>
    <row r="7630" spans="1:12" x14ac:dyDescent="0.35">
      <c r="A7630" t="s">
        <v>2970</v>
      </c>
      <c r="B7630" t="s">
        <v>84</v>
      </c>
      <c r="C7630" t="s">
        <v>84</v>
      </c>
      <c r="D7630" t="s">
        <v>3851</v>
      </c>
      <c r="E7630">
        <v>4</v>
      </c>
      <c r="F7630" t="s">
        <v>3839</v>
      </c>
      <c r="G7630">
        <v>1.5</v>
      </c>
      <c r="H7630" t="s">
        <v>3902</v>
      </c>
      <c r="I7630">
        <v>6</v>
      </c>
      <c r="J7630" t="s">
        <v>16</v>
      </c>
      <c r="K7630" t="s">
        <v>17</v>
      </c>
      <c r="L7630" t="s">
        <v>4156</v>
      </c>
    </row>
    <row r="7631" spans="1:12" x14ac:dyDescent="0.35">
      <c r="A7631" t="s">
        <v>2971</v>
      </c>
      <c r="B7631" t="s">
        <v>58</v>
      </c>
      <c r="C7631" t="s">
        <v>58</v>
      </c>
      <c r="D7631" t="s">
        <v>3834</v>
      </c>
      <c r="E7631">
        <v>5</v>
      </c>
      <c r="F7631" t="s">
        <v>3830</v>
      </c>
      <c r="G7631">
        <v>4</v>
      </c>
      <c r="H7631" t="s">
        <v>3880</v>
      </c>
      <c r="I7631">
        <v>20</v>
      </c>
      <c r="J7631" t="s">
        <v>36</v>
      </c>
      <c r="K7631" t="s">
        <v>17</v>
      </c>
      <c r="L7631" t="s">
        <v>4171</v>
      </c>
    </row>
    <row r="7632" spans="1:12" x14ac:dyDescent="0.35">
      <c r="A7632" t="s">
        <v>9105</v>
      </c>
      <c r="B7632" t="s">
        <v>58</v>
      </c>
      <c r="C7632" t="s">
        <v>58</v>
      </c>
      <c r="D7632" t="s">
        <v>3827</v>
      </c>
      <c r="E7632">
        <v>3</v>
      </c>
      <c r="F7632" t="s">
        <v>3879</v>
      </c>
      <c r="G7632">
        <v>4</v>
      </c>
      <c r="H7632" t="s">
        <v>3852</v>
      </c>
      <c r="I7632">
        <v>12</v>
      </c>
      <c r="J7632" t="s">
        <v>3833</v>
      </c>
      <c r="K7632" t="s">
        <v>3833</v>
      </c>
      <c r="L7632" t="s">
        <v>4740</v>
      </c>
    </row>
    <row r="7633" spans="1:12" x14ac:dyDescent="0.35">
      <c r="A7633" t="s">
        <v>9106</v>
      </c>
      <c r="B7633" t="s">
        <v>58</v>
      </c>
      <c r="C7633" t="s">
        <v>58</v>
      </c>
      <c r="D7633" t="s">
        <v>3858</v>
      </c>
      <c r="E7633">
        <v>1</v>
      </c>
      <c r="F7633" t="s">
        <v>3879</v>
      </c>
      <c r="G7633">
        <v>4</v>
      </c>
      <c r="H7633" t="s">
        <v>3879</v>
      </c>
      <c r="I7633">
        <v>4</v>
      </c>
      <c r="J7633" t="s">
        <v>16</v>
      </c>
      <c r="K7633" t="s">
        <v>3833</v>
      </c>
      <c r="L7633" t="s">
        <v>4055</v>
      </c>
    </row>
    <row r="7634" spans="1:12" x14ac:dyDescent="0.35">
      <c r="A7634" t="s">
        <v>9107</v>
      </c>
      <c r="B7634" t="s">
        <v>15</v>
      </c>
      <c r="C7634" t="s">
        <v>15</v>
      </c>
      <c r="D7634" t="s">
        <v>3834</v>
      </c>
      <c r="E7634">
        <v>5</v>
      </c>
      <c r="F7634" t="s">
        <v>3842</v>
      </c>
      <c r="G7634">
        <v>2</v>
      </c>
      <c r="H7634" t="s">
        <v>3843</v>
      </c>
      <c r="I7634">
        <v>10</v>
      </c>
      <c r="J7634" t="s">
        <v>3833</v>
      </c>
      <c r="K7634" t="s">
        <v>3833</v>
      </c>
      <c r="L7634" t="s">
        <v>4421</v>
      </c>
    </row>
    <row r="7635" spans="1:12" x14ac:dyDescent="0.35">
      <c r="A7635" t="s">
        <v>9108</v>
      </c>
      <c r="B7635" t="s">
        <v>15</v>
      </c>
      <c r="C7635" t="s">
        <v>15</v>
      </c>
      <c r="D7635" t="s">
        <v>3838</v>
      </c>
      <c r="E7635">
        <v>2</v>
      </c>
      <c r="F7635" t="s">
        <v>3842</v>
      </c>
      <c r="G7635">
        <v>2</v>
      </c>
      <c r="H7635" t="s">
        <v>3879</v>
      </c>
      <c r="I7635">
        <v>4</v>
      </c>
      <c r="J7635" t="s">
        <v>25</v>
      </c>
      <c r="K7635" t="s">
        <v>3833</v>
      </c>
      <c r="L7635" t="s">
        <v>4242</v>
      </c>
    </row>
    <row r="7636" spans="1:12" x14ac:dyDescent="0.35">
      <c r="A7636" t="s">
        <v>9109</v>
      </c>
      <c r="B7636" t="s">
        <v>47</v>
      </c>
      <c r="C7636" t="s">
        <v>47</v>
      </c>
      <c r="D7636" t="s">
        <v>3858</v>
      </c>
      <c r="E7636">
        <v>1</v>
      </c>
      <c r="F7636" t="s">
        <v>3879</v>
      </c>
      <c r="G7636">
        <v>4</v>
      </c>
      <c r="H7636" t="s">
        <v>3879</v>
      </c>
      <c r="I7636">
        <v>4</v>
      </c>
      <c r="J7636" t="s">
        <v>3825</v>
      </c>
      <c r="K7636" t="s">
        <v>3825</v>
      </c>
      <c r="L7636" t="s">
        <v>3853</v>
      </c>
    </row>
    <row r="7637" spans="1:12" x14ac:dyDescent="0.35">
      <c r="A7637" t="s">
        <v>2972</v>
      </c>
      <c r="B7637" t="s">
        <v>3825</v>
      </c>
      <c r="C7637" t="s">
        <v>31</v>
      </c>
      <c r="D7637" t="s">
        <v>3834</v>
      </c>
      <c r="E7637">
        <v>5</v>
      </c>
      <c r="F7637" t="s">
        <v>3846</v>
      </c>
      <c r="G7637">
        <v>1</v>
      </c>
      <c r="H7637" t="s">
        <v>3849</v>
      </c>
      <c r="I7637">
        <v>5</v>
      </c>
      <c r="J7637" t="s">
        <v>16</v>
      </c>
      <c r="K7637" t="s">
        <v>17</v>
      </c>
      <c r="L7637" t="s">
        <v>4691</v>
      </c>
    </row>
    <row r="7638" spans="1:12" x14ac:dyDescent="0.35">
      <c r="A7638" t="s">
        <v>9110</v>
      </c>
      <c r="B7638" t="s">
        <v>15</v>
      </c>
      <c r="C7638" t="s">
        <v>15</v>
      </c>
      <c r="D7638" t="s">
        <v>3827</v>
      </c>
      <c r="E7638">
        <v>3</v>
      </c>
      <c r="F7638" t="s">
        <v>3842</v>
      </c>
      <c r="G7638">
        <v>2</v>
      </c>
      <c r="H7638" t="s">
        <v>3833</v>
      </c>
      <c r="I7638">
        <v>6</v>
      </c>
      <c r="J7638" t="s">
        <v>3833</v>
      </c>
      <c r="K7638" t="s">
        <v>26</v>
      </c>
      <c r="L7638" t="s">
        <v>4169</v>
      </c>
    </row>
    <row r="7639" spans="1:12" x14ac:dyDescent="0.35">
      <c r="A7639" t="s">
        <v>2973</v>
      </c>
      <c r="B7639" t="s">
        <v>84</v>
      </c>
      <c r="C7639" t="s">
        <v>84</v>
      </c>
      <c r="D7639" t="s">
        <v>3834</v>
      </c>
      <c r="E7639">
        <v>5</v>
      </c>
      <c r="F7639" t="s">
        <v>3839</v>
      </c>
      <c r="G7639">
        <v>1.5</v>
      </c>
      <c r="H7639" t="s">
        <v>3899</v>
      </c>
      <c r="I7639">
        <v>7.5</v>
      </c>
      <c r="J7639" t="s">
        <v>25</v>
      </c>
      <c r="K7639" t="s">
        <v>26</v>
      </c>
      <c r="L7639" t="s">
        <v>4599</v>
      </c>
    </row>
    <row r="7640" spans="1:12" x14ac:dyDescent="0.35">
      <c r="A7640" t="s">
        <v>9111</v>
      </c>
      <c r="B7640" t="s">
        <v>15</v>
      </c>
      <c r="C7640" t="s">
        <v>15</v>
      </c>
      <c r="D7640" t="s">
        <v>3827</v>
      </c>
      <c r="E7640">
        <v>3</v>
      </c>
      <c r="F7640" t="s">
        <v>3842</v>
      </c>
      <c r="G7640">
        <v>2</v>
      </c>
      <c r="H7640" t="s">
        <v>3902</v>
      </c>
      <c r="I7640">
        <v>6</v>
      </c>
      <c r="J7640" t="s">
        <v>36</v>
      </c>
      <c r="K7640" t="s">
        <v>3833</v>
      </c>
      <c r="L7640" t="s">
        <v>4400</v>
      </c>
    </row>
    <row r="7641" spans="1:12" x14ac:dyDescent="0.35">
      <c r="A7641" t="s">
        <v>2974</v>
      </c>
      <c r="B7641" t="s">
        <v>42</v>
      </c>
      <c r="C7641" t="s">
        <v>42</v>
      </c>
      <c r="D7641" t="s">
        <v>3851</v>
      </c>
      <c r="E7641">
        <v>4</v>
      </c>
      <c r="F7641" t="s">
        <v>3849</v>
      </c>
      <c r="G7641">
        <v>5</v>
      </c>
      <c r="H7641" t="s">
        <v>3880</v>
      </c>
      <c r="I7641">
        <v>20</v>
      </c>
      <c r="J7641" t="s">
        <v>16</v>
      </c>
      <c r="K7641" t="s">
        <v>17</v>
      </c>
      <c r="L7641" t="s">
        <v>5125</v>
      </c>
    </row>
    <row r="7642" spans="1:12" x14ac:dyDescent="0.35">
      <c r="A7642" t="s">
        <v>9112</v>
      </c>
      <c r="B7642" t="s">
        <v>42</v>
      </c>
      <c r="C7642" t="s">
        <v>42</v>
      </c>
      <c r="D7642" t="s">
        <v>3851</v>
      </c>
      <c r="E7642">
        <v>4</v>
      </c>
      <c r="F7642" t="s">
        <v>3849</v>
      </c>
      <c r="G7642">
        <v>5</v>
      </c>
      <c r="H7642" t="s">
        <v>3880</v>
      </c>
      <c r="I7642">
        <v>20</v>
      </c>
      <c r="J7642" t="s">
        <v>25</v>
      </c>
      <c r="K7642" t="s">
        <v>3833</v>
      </c>
      <c r="L7642" t="s">
        <v>3954</v>
      </c>
    </row>
    <row r="7643" spans="1:12" x14ac:dyDescent="0.35">
      <c r="A7643" t="s">
        <v>9113</v>
      </c>
      <c r="B7643" t="s">
        <v>58</v>
      </c>
      <c r="C7643" t="s">
        <v>58</v>
      </c>
      <c r="D7643" t="s">
        <v>3838</v>
      </c>
      <c r="E7643">
        <v>2</v>
      </c>
      <c r="F7643" t="s">
        <v>3879</v>
      </c>
      <c r="G7643">
        <v>4</v>
      </c>
      <c r="H7643" t="s">
        <v>3883</v>
      </c>
      <c r="I7643">
        <v>8</v>
      </c>
      <c r="J7643" t="s">
        <v>16</v>
      </c>
      <c r="K7643" t="s">
        <v>3833</v>
      </c>
      <c r="L7643" t="s">
        <v>4658</v>
      </c>
    </row>
    <row r="7644" spans="1:12" x14ac:dyDescent="0.35">
      <c r="A7644" t="s">
        <v>2975</v>
      </c>
      <c r="B7644" t="s">
        <v>3825</v>
      </c>
      <c r="C7644" t="s">
        <v>15</v>
      </c>
      <c r="D7644" t="s">
        <v>3838</v>
      </c>
      <c r="E7644">
        <v>2</v>
      </c>
      <c r="F7644" t="s">
        <v>3842</v>
      </c>
      <c r="G7644">
        <v>2</v>
      </c>
      <c r="H7644" t="s">
        <v>3879</v>
      </c>
      <c r="I7644">
        <v>4</v>
      </c>
      <c r="J7644" t="s">
        <v>25</v>
      </c>
      <c r="K7644" t="s">
        <v>17</v>
      </c>
      <c r="L7644" t="s">
        <v>4582</v>
      </c>
    </row>
    <row r="7645" spans="1:12" x14ac:dyDescent="0.35">
      <c r="A7645" t="s">
        <v>4765</v>
      </c>
      <c r="B7645" t="s">
        <v>3825</v>
      </c>
      <c r="C7645" t="s">
        <v>15</v>
      </c>
      <c r="D7645" t="s">
        <v>3838</v>
      </c>
      <c r="E7645">
        <v>2</v>
      </c>
      <c r="F7645" t="s">
        <v>3842</v>
      </c>
      <c r="G7645">
        <v>2</v>
      </c>
      <c r="H7645" t="s">
        <v>3879</v>
      </c>
      <c r="I7645">
        <v>4</v>
      </c>
      <c r="J7645" t="s">
        <v>25</v>
      </c>
      <c r="K7645" t="s">
        <v>3833</v>
      </c>
      <c r="L7645" t="s">
        <v>4431</v>
      </c>
    </row>
    <row r="7646" spans="1:12" x14ac:dyDescent="0.35">
      <c r="A7646" t="s">
        <v>9114</v>
      </c>
      <c r="B7646" t="s">
        <v>58</v>
      </c>
      <c r="C7646" t="s">
        <v>58</v>
      </c>
      <c r="D7646" t="s">
        <v>3851</v>
      </c>
      <c r="E7646">
        <v>4</v>
      </c>
      <c r="F7646" t="s">
        <v>3879</v>
      </c>
      <c r="G7646">
        <v>4</v>
      </c>
      <c r="H7646" t="s">
        <v>3874</v>
      </c>
      <c r="I7646">
        <v>16</v>
      </c>
      <c r="J7646" t="s">
        <v>3825</v>
      </c>
      <c r="K7646" t="s">
        <v>17</v>
      </c>
      <c r="L7646" t="s">
        <v>4342</v>
      </c>
    </row>
    <row r="7647" spans="1:12" x14ac:dyDescent="0.35">
      <c r="A7647" t="s">
        <v>2976</v>
      </c>
      <c r="B7647" t="s">
        <v>58</v>
      </c>
      <c r="C7647" t="s">
        <v>58</v>
      </c>
      <c r="D7647" t="s">
        <v>3827</v>
      </c>
      <c r="E7647">
        <v>3</v>
      </c>
      <c r="F7647" t="s">
        <v>3879</v>
      </c>
      <c r="G7647">
        <v>4</v>
      </c>
      <c r="H7647" t="s">
        <v>3852</v>
      </c>
      <c r="I7647">
        <v>12</v>
      </c>
      <c r="J7647" t="s">
        <v>36</v>
      </c>
      <c r="K7647" t="s">
        <v>17</v>
      </c>
      <c r="L7647" t="s">
        <v>5154</v>
      </c>
    </row>
    <row r="7648" spans="1:12" x14ac:dyDescent="0.35">
      <c r="A7648" t="s">
        <v>2977</v>
      </c>
      <c r="B7648" t="s">
        <v>15</v>
      </c>
      <c r="C7648" t="s">
        <v>15</v>
      </c>
      <c r="D7648" t="s">
        <v>3834</v>
      </c>
      <c r="E7648">
        <v>5</v>
      </c>
      <c r="F7648" t="s">
        <v>3842</v>
      </c>
      <c r="G7648">
        <v>2</v>
      </c>
      <c r="H7648" t="s">
        <v>3843</v>
      </c>
      <c r="I7648">
        <v>10</v>
      </c>
      <c r="J7648" t="s">
        <v>16</v>
      </c>
      <c r="K7648" t="s">
        <v>17</v>
      </c>
      <c r="L7648" t="s">
        <v>3870</v>
      </c>
    </row>
    <row r="7649" spans="1:12" x14ac:dyDescent="0.35">
      <c r="A7649" t="s">
        <v>2978</v>
      </c>
      <c r="B7649" t="s">
        <v>47</v>
      </c>
      <c r="C7649" t="s">
        <v>47</v>
      </c>
      <c r="D7649" t="s">
        <v>3834</v>
      </c>
      <c r="E7649">
        <v>5</v>
      </c>
      <c r="F7649" t="s">
        <v>3879</v>
      </c>
      <c r="G7649">
        <v>4</v>
      </c>
      <c r="H7649" t="s">
        <v>3880</v>
      </c>
      <c r="I7649">
        <v>20</v>
      </c>
      <c r="J7649" t="s">
        <v>36</v>
      </c>
      <c r="K7649" t="s">
        <v>26</v>
      </c>
      <c r="L7649" t="s">
        <v>3948</v>
      </c>
    </row>
    <row r="7650" spans="1:12" x14ac:dyDescent="0.35">
      <c r="A7650" t="s">
        <v>9115</v>
      </c>
      <c r="B7650" t="s">
        <v>50</v>
      </c>
      <c r="C7650" t="s">
        <v>50</v>
      </c>
      <c r="D7650" t="s">
        <v>3827</v>
      </c>
      <c r="E7650">
        <v>3</v>
      </c>
      <c r="F7650" t="s">
        <v>3828</v>
      </c>
      <c r="G7650">
        <v>3</v>
      </c>
      <c r="H7650" t="s">
        <v>3829</v>
      </c>
      <c r="I7650">
        <v>9</v>
      </c>
      <c r="J7650" t="s">
        <v>25</v>
      </c>
      <c r="K7650" t="s">
        <v>3833</v>
      </c>
      <c r="L7650" t="s">
        <v>4681</v>
      </c>
    </row>
    <row r="7651" spans="1:12" x14ac:dyDescent="0.35">
      <c r="A7651" t="s">
        <v>9116</v>
      </c>
      <c r="B7651" t="s">
        <v>31</v>
      </c>
      <c r="C7651" t="s">
        <v>31</v>
      </c>
      <c r="D7651" t="s">
        <v>3827</v>
      </c>
      <c r="E7651">
        <v>3</v>
      </c>
      <c r="F7651" t="s">
        <v>3846</v>
      </c>
      <c r="G7651">
        <v>1</v>
      </c>
      <c r="H7651" t="s">
        <v>3828</v>
      </c>
      <c r="I7651">
        <v>3</v>
      </c>
      <c r="J7651" t="s">
        <v>16</v>
      </c>
      <c r="K7651" t="s">
        <v>3833</v>
      </c>
      <c r="L7651" t="s">
        <v>4936</v>
      </c>
    </row>
    <row r="7652" spans="1:12" x14ac:dyDescent="0.35">
      <c r="A7652" t="s">
        <v>9117</v>
      </c>
      <c r="B7652" t="s">
        <v>58</v>
      </c>
      <c r="C7652" t="s">
        <v>58</v>
      </c>
      <c r="D7652" t="s">
        <v>3858</v>
      </c>
      <c r="E7652">
        <v>1</v>
      </c>
      <c r="F7652" t="s">
        <v>3879</v>
      </c>
      <c r="G7652">
        <v>4</v>
      </c>
      <c r="H7652" t="s">
        <v>3830</v>
      </c>
      <c r="I7652">
        <v>4</v>
      </c>
      <c r="J7652" t="s">
        <v>16</v>
      </c>
      <c r="K7652" t="s">
        <v>3833</v>
      </c>
      <c r="L7652" t="s">
        <v>3927</v>
      </c>
    </row>
    <row r="7653" spans="1:12" x14ac:dyDescent="0.35">
      <c r="A7653" t="s">
        <v>2979</v>
      </c>
      <c r="B7653" t="s">
        <v>42</v>
      </c>
      <c r="C7653" t="s">
        <v>42</v>
      </c>
      <c r="D7653" t="s">
        <v>3827</v>
      </c>
      <c r="E7653">
        <v>3</v>
      </c>
      <c r="F7653" t="s">
        <v>3849</v>
      </c>
      <c r="G7653">
        <v>5</v>
      </c>
      <c r="H7653" t="s">
        <v>3833</v>
      </c>
      <c r="I7653">
        <v>15</v>
      </c>
      <c r="J7653" t="s">
        <v>25</v>
      </c>
      <c r="K7653" t="s">
        <v>26</v>
      </c>
      <c r="L7653" t="s">
        <v>4019</v>
      </c>
    </row>
    <row r="7654" spans="1:12" x14ac:dyDescent="0.35">
      <c r="A7654" t="s">
        <v>9118</v>
      </c>
      <c r="B7654" t="s">
        <v>47</v>
      </c>
      <c r="C7654" t="s">
        <v>47</v>
      </c>
      <c r="D7654" t="s">
        <v>3827</v>
      </c>
      <c r="E7654">
        <v>3</v>
      </c>
      <c r="F7654" t="s">
        <v>3879</v>
      </c>
      <c r="G7654">
        <v>4</v>
      </c>
      <c r="H7654" t="s">
        <v>3852</v>
      </c>
      <c r="I7654">
        <v>12</v>
      </c>
      <c r="J7654" t="s">
        <v>3825</v>
      </c>
      <c r="K7654" t="s">
        <v>17</v>
      </c>
      <c r="L7654" t="s">
        <v>3875</v>
      </c>
    </row>
    <row r="7655" spans="1:12" x14ac:dyDescent="0.35">
      <c r="A7655" t="s">
        <v>2980</v>
      </c>
      <c r="B7655" t="s">
        <v>42</v>
      </c>
      <c r="C7655" t="s">
        <v>42</v>
      </c>
      <c r="D7655" t="s">
        <v>3851</v>
      </c>
      <c r="E7655">
        <v>4</v>
      </c>
      <c r="F7655" t="s">
        <v>3849</v>
      </c>
      <c r="G7655">
        <v>5</v>
      </c>
      <c r="H7655" t="s">
        <v>3880</v>
      </c>
      <c r="I7655">
        <v>20</v>
      </c>
      <c r="J7655" t="s">
        <v>36</v>
      </c>
      <c r="K7655" t="s">
        <v>26</v>
      </c>
      <c r="L7655" t="s">
        <v>4457</v>
      </c>
    </row>
    <row r="7656" spans="1:12" x14ac:dyDescent="0.35">
      <c r="A7656" t="s">
        <v>9119</v>
      </c>
      <c r="B7656" t="s">
        <v>42</v>
      </c>
      <c r="C7656" t="s">
        <v>42</v>
      </c>
      <c r="D7656" t="s">
        <v>3838</v>
      </c>
      <c r="E7656">
        <v>2</v>
      </c>
      <c r="F7656" t="s">
        <v>3849</v>
      </c>
      <c r="G7656">
        <v>5</v>
      </c>
      <c r="H7656" t="s">
        <v>3843</v>
      </c>
      <c r="I7656">
        <v>10</v>
      </c>
      <c r="J7656" t="s">
        <v>3830</v>
      </c>
      <c r="K7656" t="s">
        <v>26</v>
      </c>
      <c r="L7656" t="s">
        <v>4164</v>
      </c>
    </row>
    <row r="7657" spans="1:12" x14ac:dyDescent="0.35">
      <c r="A7657" t="s">
        <v>9120</v>
      </c>
      <c r="B7657" t="s">
        <v>31</v>
      </c>
      <c r="C7657" t="s">
        <v>31</v>
      </c>
      <c r="D7657" t="s">
        <v>3858</v>
      </c>
      <c r="E7657">
        <v>1</v>
      </c>
      <c r="F7657" t="s">
        <v>3846</v>
      </c>
      <c r="G7657">
        <v>1</v>
      </c>
      <c r="H7657" t="s">
        <v>3846</v>
      </c>
      <c r="I7657">
        <v>1</v>
      </c>
      <c r="J7657" t="s">
        <v>25</v>
      </c>
      <c r="K7657" t="s">
        <v>3833</v>
      </c>
      <c r="L7657" t="s">
        <v>3825</v>
      </c>
    </row>
    <row r="7658" spans="1:12" x14ac:dyDescent="0.35">
      <c r="A7658" t="s">
        <v>9121</v>
      </c>
      <c r="B7658" t="s">
        <v>15</v>
      </c>
      <c r="C7658" t="s">
        <v>15</v>
      </c>
      <c r="D7658" t="s">
        <v>3827</v>
      </c>
      <c r="E7658">
        <v>3</v>
      </c>
      <c r="F7658" t="s">
        <v>3842</v>
      </c>
      <c r="G7658">
        <v>2</v>
      </c>
      <c r="H7658" t="s">
        <v>3825</v>
      </c>
      <c r="I7658">
        <v>6</v>
      </c>
      <c r="J7658" t="s">
        <v>25</v>
      </c>
      <c r="K7658" t="s">
        <v>3833</v>
      </c>
      <c r="L7658" t="s">
        <v>5764</v>
      </c>
    </row>
    <row r="7659" spans="1:12" x14ac:dyDescent="0.35">
      <c r="A7659" t="s">
        <v>2981</v>
      </c>
      <c r="B7659" t="s">
        <v>31</v>
      </c>
      <c r="C7659" t="s">
        <v>31</v>
      </c>
      <c r="D7659" t="s">
        <v>3851</v>
      </c>
      <c r="E7659">
        <v>4</v>
      </c>
      <c r="F7659" t="s">
        <v>3846</v>
      </c>
      <c r="G7659">
        <v>1</v>
      </c>
      <c r="H7659" t="s">
        <v>3879</v>
      </c>
      <c r="I7659">
        <v>4</v>
      </c>
      <c r="J7659" t="s">
        <v>16</v>
      </c>
      <c r="K7659" t="s">
        <v>26</v>
      </c>
      <c r="L7659" t="s">
        <v>5181</v>
      </c>
    </row>
    <row r="7660" spans="1:12" x14ac:dyDescent="0.35">
      <c r="A7660" t="s">
        <v>9122</v>
      </c>
      <c r="B7660" t="s">
        <v>42</v>
      </c>
      <c r="C7660" t="s">
        <v>42</v>
      </c>
      <c r="D7660" t="s">
        <v>3858</v>
      </c>
      <c r="E7660">
        <v>1</v>
      </c>
      <c r="F7660" t="s">
        <v>3849</v>
      </c>
      <c r="G7660">
        <v>5</v>
      </c>
      <c r="H7660" t="s">
        <v>3849</v>
      </c>
      <c r="I7660">
        <v>5</v>
      </c>
      <c r="J7660" t="s">
        <v>3833</v>
      </c>
      <c r="K7660" t="s">
        <v>17</v>
      </c>
      <c r="L7660" t="s">
        <v>4096</v>
      </c>
    </row>
    <row r="7661" spans="1:12" x14ac:dyDescent="0.35">
      <c r="A7661" t="s">
        <v>9123</v>
      </c>
      <c r="B7661" t="s">
        <v>15</v>
      </c>
      <c r="C7661" t="s">
        <v>15</v>
      </c>
      <c r="D7661" t="s">
        <v>3827</v>
      </c>
      <c r="E7661">
        <v>3</v>
      </c>
      <c r="F7661" t="s">
        <v>3842</v>
      </c>
      <c r="G7661">
        <v>2</v>
      </c>
      <c r="H7661" t="s">
        <v>3902</v>
      </c>
      <c r="I7661">
        <v>6</v>
      </c>
      <c r="J7661" t="s">
        <v>3833</v>
      </c>
      <c r="K7661" t="s">
        <v>17</v>
      </c>
      <c r="L7661" t="s">
        <v>4137</v>
      </c>
    </row>
    <row r="7662" spans="1:12" x14ac:dyDescent="0.35">
      <c r="A7662" t="s">
        <v>9124</v>
      </c>
      <c r="B7662" t="s">
        <v>24</v>
      </c>
      <c r="C7662" t="s">
        <v>24</v>
      </c>
      <c r="D7662" t="s">
        <v>3834</v>
      </c>
      <c r="E7662">
        <v>5</v>
      </c>
      <c r="F7662" t="s">
        <v>3828</v>
      </c>
      <c r="G7662">
        <v>3</v>
      </c>
      <c r="H7662" t="s">
        <v>3835</v>
      </c>
      <c r="I7662">
        <v>15</v>
      </c>
      <c r="J7662" t="s">
        <v>36</v>
      </c>
      <c r="K7662" t="s">
        <v>3833</v>
      </c>
      <c r="L7662" t="s">
        <v>3825</v>
      </c>
    </row>
    <row r="7663" spans="1:12" x14ac:dyDescent="0.35">
      <c r="A7663" t="s">
        <v>2982</v>
      </c>
      <c r="B7663" t="s">
        <v>15</v>
      </c>
      <c r="C7663" t="s">
        <v>15</v>
      </c>
      <c r="D7663" t="s">
        <v>3827</v>
      </c>
      <c r="E7663">
        <v>3</v>
      </c>
      <c r="F7663" t="s">
        <v>3842</v>
      </c>
      <c r="G7663">
        <v>2</v>
      </c>
      <c r="H7663" t="s">
        <v>3902</v>
      </c>
      <c r="I7663">
        <v>6</v>
      </c>
      <c r="J7663" t="s">
        <v>25</v>
      </c>
      <c r="K7663" t="s">
        <v>17</v>
      </c>
      <c r="L7663" t="s">
        <v>4745</v>
      </c>
    </row>
    <row r="7664" spans="1:12" x14ac:dyDescent="0.35">
      <c r="A7664" t="s">
        <v>9125</v>
      </c>
      <c r="B7664" t="s">
        <v>84</v>
      </c>
      <c r="C7664" t="s">
        <v>84</v>
      </c>
      <c r="D7664" t="s">
        <v>3827</v>
      </c>
      <c r="E7664">
        <v>3</v>
      </c>
      <c r="F7664" t="s">
        <v>3839</v>
      </c>
      <c r="G7664">
        <v>1.5</v>
      </c>
      <c r="H7664" t="s">
        <v>4060</v>
      </c>
      <c r="I7664">
        <v>4.5</v>
      </c>
      <c r="J7664" t="s">
        <v>3833</v>
      </c>
      <c r="K7664" t="s">
        <v>3833</v>
      </c>
      <c r="L7664" t="s">
        <v>4130</v>
      </c>
    </row>
    <row r="7665" spans="1:12" x14ac:dyDescent="0.35">
      <c r="A7665" t="s">
        <v>9126</v>
      </c>
      <c r="B7665" t="s">
        <v>31</v>
      </c>
      <c r="C7665" t="s">
        <v>31</v>
      </c>
      <c r="D7665" t="s">
        <v>3838</v>
      </c>
      <c r="E7665">
        <v>2</v>
      </c>
      <c r="F7665" t="s">
        <v>3846</v>
      </c>
      <c r="G7665">
        <v>1</v>
      </c>
      <c r="H7665" t="s">
        <v>3842</v>
      </c>
      <c r="I7665">
        <v>2</v>
      </c>
      <c r="J7665" t="s">
        <v>3833</v>
      </c>
      <c r="K7665" t="s">
        <v>26</v>
      </c>
      <c r="L7665" t="s">
        <v>4030</v>
      </c>
    </row>
    <row r="7666" spans="1:12" x14ac:dyDescent="0.35">
      <c r="A7666" t="s">
        <v>9127</v>
      </c>
      <c r="B7666" t="s">
        <v>84</v>
      </c>
      <c r="C7666" t="s">
        <v>84</v>
      </c>
      <c r="D7666" t="s">
        <v>3858</v>
      </c>
      <c r="E7666">
        <v>1</v>
      </c>
      <c r="F7666" t="s">
        <v>3839</v>
      </c>
      <c r="G7666">
        <v>1.5</v>
      </c>
      <c r="H7666" t="s">
        <v>3833</v>
      </c>
      <c r="I7666">
        <v>1.5</v>
      </c>
      <c r="J7666" t="s">
        <v>36</v>
      </c>
      <c r="K7666" t="s">
        <v>3833</v>
      </c>
      <c r="L7666" t="s">
        <v>4085</v>
      </c>
    </row>
    <row r="7667" spans="1:12" x14ac:dyDescent="0.35">
      <c r="A7667" t="s">
        <v>9128</v>
      </c>
      <c r="B7667" t="s">
        <v>24</v>
      </c>
      <c r="C7667" t="s">
        <v>24</v>
      </c>
      <c r="D7667" t="s">
        <v>3834</v>
      </c>
      <c r="E7667">
        <v>5</v>
      </c>
      <c r="F7667" t="s">
        <v>3828</v>
      </c>
      <c r="G7667">
        <v>3</v>
      </c>
      <c r="H7667" t="s">
        <v>3835</v>
      </c>
      <c r="I7667">
        <v>15</v>
      </c>
      <c r="J7667" t="s">
        <v>3833</v>
      </c>
      <c r="K7667" t="s">
        <v>3833</v>
      </c>
      <c r="L7667" t="s">
        <v>4681</v>
      </c>
    </row>
    <row r="7668" spans="1:12" x14ac:dyDescent="0.35">
      <c r="A7668" t="s">
        <v>9129</v>
      </c>
      <c r="B7668" t="s">
        <v>31</v>
      </c>
      <c r="C7668" t="s">
        <v>31</v>
      </c>
      <c r="D7668" t="s">
        <v>3851</v>
      </c>
      <c r="E7668">
        <v>4</v>
      </c>
      <c r="F7668" t="s">
        <v>3846</v>
      </c>
      <c r="G7668">
        <v>1</v>
      </c>
      <c r="H7668" t="s">
        <v>3879</v>
      </c>
      <c r="I7668">
        <v>4</v>
      </c>
      <c r="J7668" t="s">
        <v>36</v>
      </c>
      <c r="K7668" t="s">
        <v>3833</v>
      </c>
      <c r="L7668" t="s">
        <v>4750</v>
      </c>
    </row>
    <row r="7669" spans="1:12" x14ac:dyDescent="0.35">
      <c r="A7669" t="s">
        <v>2983</v>
      </c>
      <c r="B7669" t="s">
        <v>47</v>
      </c>
      <c r="C7669" t="s">
        <v>47</v>
      </c>
      <c r="D7669" t="s">
        <v>3834</v>
      </c>
      <c r="E7669">
        <v>5</v>
      </c>
      <c r="F7669" t="s">
        <v>3879</v>
      </c>
      <c r="G7669">
        <v>4</v>
      </c>
      <c r="H7669" t="s">
        <v>3880</v>
      </c>
      <c r="I7669">
        <v>20</v>
      </c>
      <c r="J7669" t="s">
        <v>16</v>
      </c>
      <c r="K7669" t="s">
        <v>26</v>
      </c>
      <c r="L7669" t="s">
        <v>3981</v>
      </c>
    </row>
    <row r="7670" spans="1:12" x14ac:dyDescent="0.35">
      <c r="A7670" t="s">
        <v>2984</v>
      </c>
      <c r="B7670" t="s">
        <v>47</v>
      </c>
      <c r="C7670" t="s">
        <v>47</v>
      </c>
      <c r="D7670" t="s">
        <v>3834</v>
      </c>
      <c r="E7670">
        <v>5</v>
      </c>
      <c r="F7670" t="s">
        <v>3879</v>
      </c>
      <c r="G7670">
        <v>4</v>
      </c>
      <c r="H7670" t="s">
        <v>3880</v>
      </c>
      <c r="I7670">
        <v>20</v>
      </c>
      <c r="J7670" t="s">
        <v>16</v>
      </c>
      <c r="K7670" t="s">
        <v>17</v>
      </c>
      <c r="L7670" t="s">
        <v>4139</v>
      </c>
    </row>
    <row r="7671" spans="1:12" x14ac:dyDescent="0.35">
      <c r="A7671" t="s">
        <v>2985</v>
      </c>
      <c r="B7671" t="s">
        <v>50</v>
      </c>
      <c r="C7671" t="s">
        <v>50</v>
      </c>
      <c r="D7671" t="s">
        <v>3838</v>
      </c>
      <c r="E7671">
        <v>2</v>
      </c>
      <c r="F7671" t="s">
        <v>3828</v>
      </c>
      <c r="G7671">
        <v>3</v>
      </c>
      <c r="H7671" t="s">
        <v>3902</v>
      </c>
      <c r="I7671">
        <v>6</v>
      </c>
      <c r="J7671" t="s">
        <v>25</v>
      </c>
      <c r="K7671" t="s">
        <v>26</v>
      </c>
      <c r="L7671" t="s">
        <v>4011</v>
      </c>
    </row>
    <row r="7672" spans="1:12" x14ac:dyDescent="0.35">
      <c r="A7672" t="s">
        <v>9130</v>
      </c>
      <c r="B7672" t="s">
        <v>42</v>
      </c>
      <c r="C7672" t="s">
        <v>42</v>
      </c>
      <c r="D7672" t="s">
        <v>3851</v>
      </c>
      <c r="E7672">
        <v>4</v>
      </c>
      <c r="F7672" t="s">
        <v>3849</v>
      </c>
      <c r="G7672">
        <v>5</v>
      </c>
      <c r="H7672" t="s">
        <v>3825</v>
      </c>
      <c r="I7672">
        <v>20</v>
      </c>
      <c r="J7672" t="s">
        <v>16</v>
      </c>
      <c r="K7672" t="s">
        <v>3833</v>
      </c>
      <c r="L7672" t="s">
        <v>5476</v>
      </c>
    </row>
    <row r="7673" spans="1:12" x14ac:dyDescent="0.35">
      <c r="A7673" t="s">
        <v>9131</v>
      </c>
      <c r="B7673" t="s">
        <v>47</v>
      </c>
      <c r="C7673" t="s">
        <v>47</v>
      </c>
      <c r="D7673" t="s">
        <v>3834</v>
      </c>
      <c r="E7673">
        <v>5</v>
      </c>
      <c r="F7673" t="s">
        <v>3879</v>
      </c>
      <c r="G7673">
        <v>4</v>
      </c>
      <c r="H7673" t="s">
        <v>3880</v>
      </c>
      <c r="I7673">
        <v>20</v>
      </c>
      <c r="J7673" t="s">
        <v>25</v>
      </c>
      <c r="K7673" t="s">
        <v>3833</v>
      </c>
      <c r="L7673" t="s">
        <v>4227</v>
      </c>
    </row>
    <row r="7674" spans="1:12" x14ac:dyDescent="0.35">
      <c r="A7674" t="s">
        <v>9132</v>
      </c>
      <c r="B7674" t="s">
        <v>50</v>
      </c>
      <c r="C7674" t="s">
        <v>50</v>
      </c>
      <c r="D7674" t="s">
        <v>3851</v>
      </c>
      <c r="E7674">
        <v>4</v>
      </c>
      <c r="F7674" t="s">
        <v>3828</v>
      </c>
      <c r="G7674">
        <v>3</v>
      </c>
      <c r="H7674" t="s">
        <v>3852</v>
      </c>
      <c r="I7674">
        <v>12</v>
      </c>
      <c r="J7674" t="s">
        <v>3833</v>
      </c>
      <c r="K7674" t="s">
        <v>3833</v>
      </c>
      <c r="L7674" t="s">
        <v>4342</v>
      </c>
    </row>
    <row r="7675" spans="1:12" x14ac:dyDescent="0.35">
      <c r="A7675" t="s">
        <v>9133</v>
      </c>
      <c r="B7675" t="s">
        <v>31</v>
      </c>
      <c r="C7675" t="s">
        <v>31</v>
      </c>
      <c r="D7675" t="s">
        <v>3827</v>
      </c>
      <c r="E7675">
        <v>3</v>
      </c>
      <c r="F7675" t="s">
        <v>3846</v>
      </c>
      <c r="G7675">
        <v>1</v>
      </c>
      <c r="H7675" t="s">
        <v>3828</v>
      </c>
      <c r="I7675">
        <v>3</v>
      </c>
      <c r="J7675" t="s">
        <v>3833</v>
      </c>
      <c r="K7675" t="s">
        <v>17</v>
      </c>
      <c r="L7675" t="s">
        <v>4656</v>
      </c>
    </row>
    <row r="7676" spans="1:12" x14ac:dyDescent="0.35">
      <c r="A7676" t="s">
        <v>9134</v>
      </c>
      <c r="B7676" t="s">
        <v>24</v>
      </c>
      <c r="C7676" t="s">
        <v>24</v>
      </c>
      <c r="D7676" t="s">
        <v>3851</v>
      </c>
      <c r="E7676">
        <v>4</v>
      </c>
      <c r="F7676" t="s">
        <v>3828</v>
      </c>
      <c r="G7676">
        <v>3</v>
      </c>
      <c r="H7676" t="s">
        <v>3852</v>
      </c>
      <c r="I7676">
        <v>12</v>
      </c>
      <c r="J7676" t="s">
        <v>25</v>
      </c>
      <c r="K7676" t="s">
        <v>3833</v>
      </c>
      <c r="L7676" t="s">
        <v>3863</v>
      </c>
    </row>
    <row r="7677" spans="1:12" x14ac:dyDescent="0.35">
      <c r="A7677" t="s">
        <v>9135</v>
      </c>
      <c r="B7677" t="s">
        <v>84</v>
      </c>
      <c r="C7677" t="s">
        <v>84</v>
      </c>
      <c r="D7677" t="s">
        <v>3827</v>
      </c>
      <c r="E7677">
        <v>3</v>
      </c>
      <c r="F7677" t="s">
        <v>3839</v>
      </c>
      <c r="G7677">
        <v>1.5</v>
      </c>
      <c r="H7677" t="s">
        <v>4060</v>
      </c>
      <c r="I7677">
        <v>4.5</v>
      </c>
      <c r="J7677" t="s">
        <v>3833</v>
      </c>
      <c r="K7677" t="s">
        <v>26</v>
      </c>
      <c r="L7677" t="s">
        <v>4104</v>
      </c>
    </row>
    <row r="7678" spans="1:12" x14ac:dyDescent="0.35">
      <c r="A7678" t="s">
        <v>2986</v>
      </c>
      <c r="B7678" t="s">
        <v>84</v>
      </c>
      <c r="C7678" t="s">
        <v>84</v>
      </c>
      <c r="D7678" t="s">
        <v>3825</v>
      </c>
      <c r="E7678">
        <v>5</v>
      </c>
      <c r="F7678" t="s">
        <v>3839</v>
      </c>
      <c r="G7678">
        <v>1.5</v>
      </c>
      <c r="H7678" t="s">
        <v>3899</v>
      </c>
      <c r="I7678">
        <v>7.5</v>
      </c>
      <c r="J7678" t="s">
        <v>16</v>
      </c>
      <c r="K7678" t="s">
        <v>26</v>
      </c>
      <c r="L7678" t="s">
        <v>4300</v>
      </c>
    </row>
    <row r="7679" spans="1:12" x14ac:dyDescent="0.35">
      <c r="A7679" t="s">
        <v>4766</v>
      </c>
      <c r="B7679" t="s">
        <v>3833</v>
      </c>
      <c r="C7679" t="s">
        <v>42</v>
      </c>
      <c r="D7679" t="s">
        <v>3838</v>
      </c>
      <c r="E7679">
        <v>2</v>
      </c>
      <c r="F7679" t="s">
        <v>3849</v>
      </c>
      <c r="G7679">
        <v>5</v>
      </c>
      <c r="H7679" t="s">
        <v>3843</v>
      </c>
      <c r="I7679">
        <v>10</v>
      </c>
      <c r="J7679" t="s">
        <v>36</v>
      </c>
      <c r="K7679" t="s">
        <v>3833</v>
      </c>
      <c r="L7679" t="s">
        <v>4100</v>
      </c>
    </row>
    <row r="7680" spans="1:12" x14ac:dyDescent="0.35">
      <c r="A7680" t="s">
        <v>9136</v>
      </c>
      <c r="B7680" t="s">
        <v>84</v>
      </c>
      <c r="C7680" t="s">
        <v>84</v>
      </c>
      <c r="D7680" t="s">
        <v>3838</v>
      </c>
      <c r="E7680">
        <v>2</v>
      </c>
      <c r="F7680" t="s">
        <v>3839</v>
      </c>
      <c r="G7680">
        <v>1.5</v>
      </c>
      <c r="H7680" t="s">
        <v>3828</v>
      </c>
      <c r="I7680">
        <v>3</v>
      </c>
      <c r="J7680" t="s">
        <v>3833</v>
      </c>
      <c r="K7680" t="s">
        <v>26</v>
      </c>
      <c r="L7680" t="s">
        <v>3944</v>
      </c>
    </row>
    <row r="7681" spans="1:12" x14ac:dyDescent="0.35">
      <c r="A7681" t="s">
        <v>2987</v>
      </c>
      <c r="B7681" t="s">
        <v>3825</v>
      </c>
      <c r="C7681" t="s">
        <v>31</v>
      </c>
      <c r="D7681" t="s">
        <v>3858</v>
      </c>
      <c r="E7681">
        <v>1</v>
      </c>
      <c r="F7681" t="s">
        <v>3846</v>
      </c>
      <c r="G7681">
        <v>1</v>
      </c>
      <c r="H7681" t="s">
        <v>3846</v>
      </c>
      <c r="I7681">
        <v>1</v>
      </c>
      <c r="J7681" t="s">
        <v>16</v>
      </c>
      <c r="K7681" t="s">
        <v>26</v>
      </c>
      <c r="L7681" t="s">
        <v>4750</v>
      </c>
    </row>
    <row r="7682" spans="1:12" x14ac:dyDescent="0.35">
      <c r="A7682" t="s">
        <v>9137</v>
      </c>
      <c r="B7682" t="s">
        <v>50</v>
      </c>
      <c r="C7682" t="s">
        <v>50</v>
      </c>
      <c r="D7682" t="s">
        <v>3827</v>
      </c>
      <c r="E7682">
        <v>3</v>
      </c>
      <c r="F7682" t="s">
        <v>3828</v>
      </c>
      <c r="G7682">
        <v>3</v>
      </c>
      <c r="H7682" t="s">
        <v>3833</v>
      </c>
      <c r="I7682">
        <v>9</v>
      </c>
      <c r="J7682" t="s">
        <v>16</v>
      </c>
      <c r="K7682" t="s">
        <v>3833</v>
      </c>
      <c r="L7682" t="s">
        <v>3853</v>
      </c>
    </row>
    <row r="7683" spans="1:12" x14ac:dyDescent="0.35">
      <c r="A7683" t="s">
        <v>9138</v>
      </c>
      <c r="B7683" t="s">
        <v>31</v>
      </c>
      <c r="C7683" t="s">
        <v>31</v>
      </c>
      <c r="D7683" t="s">
        <v>3827</v>
      </c>
      <c r="E7683">
        <v>3</v>
      </c>
      <c r="F7683" t="s">
        <v>3846</v>
      </c>
      <c r="G7683">
        <v>1</v>
      </c>
      <c r="H7683" t="s">
        <v>3828</v>
      </c>
      <c r="I7683">
        <v>3</v>
      </c>
      <c r="J7683" t="s">
        <v>3833</v>
      </c>
      <c r="K7683" t="s">
        <v>3833</v>
      </c>
      <c r="L7683" t="s">
        <v>4062</v>
      </c>
    </row>
    <row r="7684" spans="1:12" x14ac:dyDescent="0.35">
      <c r="A7684" t="s">
        <v>9139</v>
      </c>
      <c r="B7684" t="s">
        <v>31</v>
      </c>
      <c r="C7684" t="s">
        <v>31</v>
      </c>
      <c r="D7684" t="s">
        <v>3834</v>
      </c>
      <c r="E7684">
        <v>5</v>
      </c>
      <c r="F7684" t="s">
        <v>3846</v>
      </c>
      <c r="G7684">
        <v>1</v>
      </c>
      <c r="H7684" t="s">
        <v>3849</v>
      </c>
      <c r="I7684">
        <v>5</v>
      </c>
      <c r="J7684" t="s">
        <v>3833</v>
      </c>
      <c r="K7684" t="s">
        <v>17</v>
      </c>
      <c r="L7684" t="s">
        <v>4439</v>
      </c>
    </row>
    <row r="7685" spans="1:12" x14ac:dyDescent="0.35">
      <c r="A7685" t="s">
        <v>9140</v>
      </c>
      <c r="B7685" t="s">
        <v>50</v>
      </c>
      <c r="C7685" t="s">
        <v>50</v>
      </c>
      <c r="D7685" t="s">
        <v>3834</v>
      </c>
      <c r="E7685">
        <v>5</v>
      </c>
      <c r="F7685" t="s">
        <v>3828</v>
      </c>
      <c r="G7685">
        <v>3</v>
      </c>
      <c r="H7685" t="s">
        <v>3835</v>
      </c>
      <c r="I7685">
        <v>15</v>
      </c>
      <c r="J7685" t="s">
        <v>3833</v>
      </c>
      <c r="K7685" t="s">
        <v>3833</v>
      </c>
      <c r="L7685" t="s">
        <v>4003</v>
      </c>
    </row>
    <row r="7686" spans="1:12" x14ac:dyDescent="0.35">
      <c r="A7686" t="s">
        <v>4767</v>
      </c>
      <c r="B7686" t="s">
        <v>3825</v>
      </c>
      <c r="C7686" t="s">
        <v>3826</v>
      </c>
      <c r="D7686" t="s">
        <v>3858</v>
      </c>
      <c r="E7686">
        <v>1</v>
      </c>
      <c r="F7686" t="s">
        <v>3879</v>
      </c>
      <c r="G7686">
        <v>4</v>
      </c>
      <c r="H7686" t="s">
        <v>3879</v>
      </c>
      <c r="I7686">
        <v>4</v>
      </c>
      <c r="J7686" t="s">
        <v>16</v>
      </c>
      <c r="K7686" t="s">
        <v>3833</v>
      </c>
      <c r="L7686" t="s">
        <v>3830</v>
      </c>
    </row>
    <row r="7687" spans="1:12" x14ac:dyDescent="0.35">
      <c r="A7687" t="s">
        <v>2988</v>
      </c>
      <c r="B7687" t="s">
        <v>31</v>
      </c>
      <c r="C7687" t="s">
        <v>31</v>
      </c>
      <c r="D7687" t="s">
        <v>3851</v>
      </c>
      <c r="E7687">
        <v>4</v>
      </c>
      <c r="F7687" t="s">
        <v>3846</v>
      </c>
      <c r="G7687">
        <v>1</v>
      </c>
      <c r="H7687" t="s">
        <v>3879</v>
      </c>
      <c r="I7687">
        <v>4</v>
      </c>
      <c r="J7687" t="s">
        <v>25</v>
      </c>
      <c r="K7687" t="s">
        <v>26</v>
      </c>
      <c r="L7687" t="s">
        <v>4500</v>
      </c>
    </row>
    <row r="7688" spans="1:12" x14ac:dyDescent="0.35">
      <c r="A7688" t="s">
        <v>9141</v>
      </c>
      <c r="B7688" t="s">
        <v>15</v>
      </c>
      <c r="C7688" t="s">
        <v>15</v>
      </c>
      <c r="D7688" t="s">
        <v>3834</v>
      </c>
      <c r="E7688">
        <v>5</v>
      </c>
      <c r="F7688" t="s">
        <v>3825</v>
      </c>
      <c r="G7688" t="s">
        <v>3826</v>
      </c>
      <c r="H7688" t="s">
        <v>3830</v>
      </c>
      <c r="I7688" t="s">
        <v>3826</v>
      </c>
      <c r="J7688" t="s">
        <v>25</v>
      </c>
      <c r="K7688" t="s">
        <v>3830</v>
      </c>
      <c r="L7688" t="s">
        <v>4524</v>
      </c>
    </row>
    <row r="7689" spans="1:12" x14ac:dyDescent="0.35">
      <c r="A7689" t="s">
        <v>2989</v>
      </c>
      <c r="B7689" t="s">
        <v>15</v>
      </c>
      <c r="C7689" t="s">
        <v>15</v>
      </c>
      <c r="D7689" t="s">
        <v>3851</v>
      </c>
      <c r="E7689">
        <v>4</v>
      </c>
      <c r="F7689" t="s">
        <v>3842</v>
      </c>
      <c r="G7689">
        <v>2</v>
      </c>
      <c r="H7689" t="s">
        <v>3883</v>
      </c>
      <c r="I7689">
        <v>8</v>
      </c>
      <c r="J7689" t="s">
        <v>16</v>
      </c>
      <c r="K7689" t="s">
        <v>26</v>
      </c>
      <c r="L7689" t="s">
        <v>4936</v>
      </c>
    </row>
    <row r="7690" spans="1:12" x14ac:dyDescent="0.35">
      <c r="A7690" t="s">
        <v>9142</v>
      </c>
      <c r="B7690" t="s">
        <v>42</v>
      </c>
      <c r="C7690" t="s">
        <v>42</v>
      </c>
      <c r="D7690" t="s">
        <v>3851</v>
      </c>
      <c r="E7690">
        <v>4</v>
      </c>
      <c r="F7690" t="s">
        <v>3849</v>
      </c>
      <c r="G7690">
        <v>5</v>
      </c>
      <c r="H7690" t="s">
        <v>3880</v>
      </c>
      <c r="I7690">
        <v>20</v>
      </c>
      <c r="J7690" t="s">
        <v>25</v>
      </c>
      <c r="K7690" t="s">
        <v>3825</v>
      </c>
      <c r="L7690" t="s">
        <v>4227</v>
      </c>
    </row>
    <row r="7691" spans="1:12" x14ac:dyDescent="0.35">
      <c r="A7691" t="s">
        <v>9143</v>
      </c>
      <c r="B7691" t="s">
        <v>15</v>
      </c>
      <c r="C7691" t="s">
        <v>15</v>
      </c>
      <c r="D7691" t="s">
        <v>3838</v>
      </c>
      <c r="E7691">
        <v>2</v>
      </c>
      <c r="F7691" t="s">
        <v>3842</v>
      </c>
      <c r="G7691">
        <v>2</v>
      </c>
      <c r="H7691" t="s">
        <v>3879</v>
      </c>
      <c r="I7691">
        <v>4</v>
      </c>
      <c r="J7691" t="s">
        <v>3833</v>
      </c>
      <c r="K7691" t="s">
        <v>3833</v>
      </c>
      <c r="L7691" t="s">
        <v>5000</v>
      </c>
    </row>
    <row r="7692" spans="1:12" x14ac:dyDescent="0.35">
      <c r="A7692" t="s">
        <v>2990</v>
      </c>
      <c r="B7692" t="s">
        <v>24</v>
      </c>
      <c r="C7692" t="s">
        <v>24</v>
      </c>
      <c r="D7692" t="s">
        <v>3858</v>
      </c>
      <c r="E7692">
        <v>1</v>
      </c>
      <c r="F7692" t="s">
        <v>3828</v>
      </c>
      <c r="G7692">
        <v>3</v>
      </c>
      <c r="H7692" t="s">
        <v>3828</v>
      </c>
      <c r="I7692">
        <v>3</v>
      </c>
      <c r="J7692" t="s">
        <v>36</v>
      </c>
      <c r="K7692" t="s">
        <v>17</v>
      </c>
      <c r="L7692" t="s">
        <v>4388</v>
      </c>
    </row>
    <row r="7693" spans="1:12" x14ac:dyDescent="0.35">
      <c r="A7693" t="s">
        <v>2991</v>
      </c>
      <c r="B7693" t="s">
        <v>15</v>
      </c>
      <c r="C7693" t="s">
        <v>15</v>
      </c>
      <c r="D7693" t="s">
        <v>3834</v>
      </c>
      <c r="E7693">
        <v>5</v>
      </c>
      <c r="F7693" t="s">
        <v>3842</v>
      </c>
      <c r="G7693">
        <v>2</v>
      </c>
      <c r="H7693" t="s">
        <v>3843</v>
      </c>
      <c r="I7693">
        <v>10</v>
      </c>
      <c r="J7693" t="s">
        <v>25</v>
      </c>
      <c r="K7693" t="s">
        <v>26</v>
      </c>
      <c r="L7693" t="s">
        <v>4139</v>
      </c>
    </row>
    <row r="7694" spans="1:12" x14ac:dyDescent="0.35">
      <c r="A7694" t="s">
        <v>2992</v>
      </c>
      <c r="B7694" t="s">
        <v>31</v>
      </c>
      <c r="C7694" t="s">
        <v>31</v>
      </c>
      <c r="D7694" t="s">
        <v>3838</v>
      </c>
      <c r="E7694">
        <v>2</v>
      </c>
      <c r="F7694" t="s">
        <v>3846</v>
      </c>
      <c r="G7694">
        <v>1</v>
      </c>
      <c r="H7694" t="s">
        <v>3842</v>
      </c>
      <c r="I7694">
        <v>2</v>
      </c>
      <c r="J7694" t="s">
        <v>16</v>
      </c>
      <c r="K7694" t="s">
        <v>26</v>
      </c>
      <c r="L7694" t="s">
        <v>4155</v>
      </c>
    </row>
    <row r="7695" spans="1:12" x14ac:dyDescent="0.35">
      <c r="A7695" t="s">
        <v>9144</v>
      </c>
      <c r="B7695" t="s">
        <v>15</v>
      </c>
      <c r="C7695" t="s">
        <v>15</v>
      </c>
      <c r="D7695" t="s">
        <v>3833</v>
      </c>
      <c r="E7695">
        <v>3</v>
      </c>
      <c r="F7695" t="s">
        <v>3842</v>
      </c>
      <c r="G7695">
        <v>2</v>
      </c>
      <c r="H7695" t="s">
        <v>3902</v>
      </c>
      <c r="I7695">
        <v>6</v>
      </c>
      <c r="J7695" t="s">
        <v>36</v>
      </c>
      <c r="K7695" t="s">
        <v>3833</v>
      </c>
      <c r="L7695" t="s">
        <v>4314</v>
      </c>
    </row>
    <row r="7696" spans="1:12" x14ac:dyDescent="0.35">
      <c r="A7696" t="s">
        <v>2993</v>
      </c>
      <c r="B7696" t="s">
        <v>31</v>
      </c>
      <c r="C7696" t="s">
        <v>31</v>
      </c>
      <c r="D7696" t="s">
        <v>3827</v>
      </c>
      <c r="E7696">
        <v>3</v>
      </c>
      <c r="F7696" t="s">
        <v>3846</v>
      </c>
      <c r="G7696">
        <v>1</v>
      </c>
      <c r="H7696" t="s">
        <v>3828</v>
      </c>
      <c r="I7696">
        <v>3</v>
      </c>
      <c r="J7696" t="s">
        <v>16</v>
      </c>
      <c r="K7696" t="s">
        <v>26</v>
      </c>
      <c r="L7696" t="s">
        <v>4062</v>
      </c>
    </row>
    <row r="7697" spans="1:12" x14ac:dyDescent="0.35">
      <c r="A7697" t="s">
        <v>9145</v>
      </c>
      <c r="B7697" t="s">
        <v>58</v>
      </c>
      <c r="C7697" t="s">
        <v>58</v>
      </c>
      <c r="D7697" t="s">
        <v>3827</v>
      </c>
      <c r="E7697">
        <v>3</v>
      </c>
      <c r="F7697" t="s">
        <v>3879</v>
      </c>
      <c r="G7697">
        <v>4</v>
      </c>
      <c r="H7697" t="s">
        <v>3833</v>
      </c>
      <c r="I7697">
        <v>12</v>
      </c>
      <c r="J7697" t="s">
        <v>3833</v>
      </c>
      <c r="K7697" t="s">
        <v>17</v>
      </c>
      <c r="L7697" t="s">
        <v>3833</v>
      </c>
    </row>
    <row r="7698" spans="1:12" x14ac:dyDescent="0.35">
      <c r="A7698" t="s">
        <v>2994</v>
      </c>
      <c r="B7698" t="s">
        <v>31</v>
      </c>
      <c r="C7698" t="s">
        <v>31</v>
      </c>
      <c r="D7698" t="s">
        <v>3838</v>
      </c>
      <c r="E7698">
        <v>2</v>
      </c>
      <c r="F7698" t="s">
        <v>3846</v>
      </c>
      <c r="G7698">
        <v>1</v>
      </c>
      <c r="H7698" t="s">
        <v>3842</v>
      </c>
      <c r="I7698">
        <v>2</v>
      </c>
      <c r="J7698" t="s">
        <v>16</v>
      </c>
      <c r="K7698" t="s">
        <v>26</v>
      </c>
      <c r="L7698" t="s">
        <v>4779</v>
      </c>
    </row>
    <row r="7699" spans="1:12" x14ac:dyDescent="0.35">
      <c r="A7699" t="s">
        <v>4768</v>
      </c>
      <c r="B7699" t="s">
        <v>3825</v>
      </c>
      <c r="C7699" t="s">
        <v>15</v>
      </c>
      <c r="D7699" t="s">
        <v>3834</v>
      </c>
      <c r="E7699">
        <v>5</v>
      </c>
      <c r="F7699" t="s">
        <v>3842</v>
      </c>
      <c r="G7699">
        <v>2</v>
      </c>
      <c r="H7699" t="s">
        <v>3843</v>
      </c>
      <c r="I7699">
        <v>10</v>
      </c>
      <c r="J7699" t="s">
        <v>25</v>
      </c>
      <c r="K7699" t="s">
        <v>3825</v>
      </c>
      <c r="L7699" t="s">
        <v>4382</v>
      </c>
    </row>
    <row r="7700" spans="1:12" x14ac:dyDescent="0.35">
      <c r="A7700" t="s">
        <v>9146</v>
      </c>
      <c r="B7700" t="s">
        <v>15</v>
      </c>
      <c r="C7700" t="s">
        <v>15</v>
      </c>
      <c r="D7700" t="s">
        <v>3834</v>
      </c>
      <c r="E7700">
        <v>5</v>
      </c>
      <c r="F7700" t="s">
        <v>3842</v>
      </c>
      <c r="G7700">
        <v>2</v>
      </c>
      <c r="H7700" t="s">
        <v>3843</v>
      </c>
      <c r="I7700">
        <v>10</v>
      </c>
      <c r="J7700" t="s">
        <v>3833</v>
      </c>
      <c r="K7700" t="s">
        <v>3833</v>
      </c>
      <c r="L7700" t="s">
        <v>5154</v>
      </c>
    </row>
    <row r="7701" spans="1:12" x14ac:dyDescent="0.35">
      <c r="A7701" t="s">
        <v>2995</v>
      </c>
      <c r="B7701" t="s">
        <v>24</v>
      </c>
      <c r="C7701" t="s">
        <v>24</v>
      </c>
      <c r="D7701" t="s">
        <v>3858</v>
      </c>
      <c r="E7701">
        <v>1</v>
      </c>
      <c r="F7701" t="s">
        <v>3828</v>
      </c>
      <c r="G7701">
        <v>3</v>
      </c>
      <c r="H7701" t="s">
        <v>3828</v>
      </c>
      <c r="I7701">
        <v>3</v>
      </c>
      <c r="J7701" t="s">
        <v>36</v>
      </c>
      <c r="K7701" t="s">
        <v>17</v>
      </c>
      <c r="L7701" t="s">
        <v>4080</v>
      </c>
    </row>
    <row r="7702" spans="1:12" x14ac:dyDescent="0.35">
      <c r="A7702" t="s">
        <v>9147</v>
      </c>
      <c r="B7702" t="s">
        <v>50</v>
      </c>
      <c r="C7702" t="s">
        <v>50</v>
      </c>
      <c r="D7702" t="s">
        <v>3858</v>
      </c>
      <c r="E7702">
        <v>1</v>
      </c>
      <c r="F7702" t="s">
        <v>3828</v>
      </c>
      <c r="G7702">
        <v>3</v>
      </c>
      <c r="H7702" t="s">
        <v>3828</v>
      </c>
      <c r="I7702">
        <v>3</v>
      </c>
      <c r="J7702" t="s">
        <v>25</v>
      </c>
      <c r="K7702" t="s">
        <v>3833</v>
      </c>
      <c r="L7702" t="s">
        <v>4208</v>
      </c>
    </row>
    <row r="7703" spans="1:12" x14ac:dyDescent="0.35">
      <c r="A7703" t="s">
        <v>2996</v>
      </c>
      <c r="B7703" t="s">
        <v>3833</v>
      </c>
      <c r="C7703" t="s">
        <v>15</v>
      </c>
      <c r="D7703" t="s">
        <v>3830</v>
      </c>
      <c r="E7703">
        <v>2</v>
      </c>
      <c r="F7703" t="s">
        <v>3842</v>
      </c>
      <c r="G7703">
        <v>2</v>
      </c>
      <c r="H7703" t="s">
        <v>3879</v>
      </c>
      <c r="I7703">
        <v>4</v>
      </c>
      <c r="J7703" t="s">
        <v>25</v>
      </c>
      <c r="K7703" t="s">
        <v>17</v>
      </c>
      <c r="L7703" t="s">
        <v>4085</v>
      </c>
    </row>
    <row r="7704" spans="1:12" x14ac:dyDescent="0.35">
      <c r="A7704" t="s">
        <v>2997</v>
      </c>
      <c r="B7704" t="s">
        <v>3833</v>
      </c>
      <c r="C7704" t="s">
        <v>42</v>
      </c>
      <c r="D7704" t="s">
        <v>3838</v>
      </c>
      <c r="E7704">
        <v>2</v>
      </c>
      <c r="F7704" t="s">
        <v>3849</v>
      </c>
      <c r="G7704">
        <v>5</v>
      </c>
      <c r="H7704" t="s">
        <v>3843</v>
      </c>
      <c r="I7704">
        <v>10</v>
      </c>
      <c r="J7704" t="s">
        <v>36</v>
      </c>
      <c r="K7704" t="s">
        <v>26</v>
      </c>
      <c r="L7704" t="s">
        <v>3919</v>
      </c>
    </row>
    <row r="7705" spans="1:12" x14ac:dyDescent="0.35">
      <c r="A7705" t="s">
        <v>9148</v>
      </c>
      <c r="B7705" t="s">
        <v>24</v>
      </c>
      <c r="C7705" t="s">
        <v>24</v>
      </c>
      <c r="D7705" t="s">
        <v>3858</v>
      </c>
      <c r="E7705">
        <v>1</v>
      </c>
      <c r="F7705" t="s">
        <v>3828</v>
      </c>
      <c r="G7705">
        <v>3</v>
      </c>
      <c r="H7705" t="s">
        <v>3828</v>
      </c>
      <c r="I7705">
        <v>3</v>
      </c>
      <c r="J7705" t="s">
        <v>3833</v>
      </c>
      <c r="K7705" t="s">
        <v>17</v>
      </c>
      <c r="L7705" t="s">
        <v>5052</v>
      </c>
    </row>
    <row r="7706" spans="1:12" x14ac:dyDescent="0.35">
      <c r="A7706" t="s">
        <v>2998</v>
      </c>
      <c r="B7706" t="s">
        <v>24</v>
      </c>
      <c r="C7706" t="s">
        <v>24</v>
      </c>
      <c r="D7706" t="s">
        <v>3858</v>
      </c>
      <c r="E7706">
        <v>1</v>
      </c>
      <c r="F7706" t="s">
        <v>3828</v>
      </c>
      <c r="G7706">
        <v>3</v>
      </c>
      <c r="H7706" t="s">
        <v>3828</v>
      </c>
      <c r="I7706">
        <v>3</v>
      </c>
      <c r="J7706" t="s">
        <v>36</v>
      </c>
      <c r="K7706" t="s">
        <v>17</v>
      </c>
      <c r="L7706" t="s">
        <v>4450</v>
      </c>
    </row>
    <row r="7707" spans="1:12" x14ac:dyDescent="0.35">
      <c r="A7707" t="s">
        <v>9149</v>
      </c>
      <c r="B7707" t="s">
        <v>50</v>
      </c>
      <c r="C7707" t="s">
        <v>50</v>
      </c>
      <c r="D7707" t="s">
        <v>3834</v>
      </c>
      <c r="E7707">
        <v>5</v>
      </c>
      <c r="F7707" t="s">
        <v>3828</v>
      </c>
      <c r="G7707">
        <v>3</v>
      </c>
      <c r="H7707" t="s">
        <v>3833</v>
      </c>
      <c r="I7707">
        <v>15</v>
      </c>
      <c r="J7707" t="s">
        <v>25</v>
      </c>
      <c r="K7707" t="s">
        <v>17</v>
      </c>
      <c r="L7707" t="s">
        <v>3825</v>
      </c>
    </row>
    <row r="7708" spans="1:12" x14ac:dyDescent="0.35">
      <c r="A7708" t="s">
        <v>9150</v>
      </c>
      <c r="B7708" t="s">
        <v>15</v>
      </c>
      <c r="C7708" t="s">
        <v>15</v>
      </c>
      <c r="D7708" t="s">
        <v>3834</v>
      </c>
      <c r="E7708">
        <v>5</v>
      </c>
      <c r="F7708" t="s">
        <v>3842</v>
      </c>
      <c r="G7708">
        <v>2</v>
      </c>
      <c r="H7708" t="s">
        <v>3843</v>
      </c>
      <c r="I7708">
        <v>10</v>
      </c>
      <c r="J7708" t="s">
        <v>3833</v>
      </c>
      <c r="K7708" t="s">
        <v>3833</v>
      </c>
      <c r="L7708" t="s">
        <v>4416</v>
      </c>
    </row>
    <row r="7709" spans="1:12" x14ac:dyDescent="0.35">
      <c r="A7709" t="s">
        <v>9151</v>
      </c>
      <c r="B7709" t="s">
        <v>50</v>
      </c>
      <c r="C7709" t="s">
        <v>50</v>
      </c>
      <c r="D7709" t="s">
        <v>3827</v>
      </c>
      <c r="E7709">
        <v>3</v>
      </c>
      <c r="F7709" t="s">
        <v>3828</v>
      </c>
      <c r="G7709">
        <v>3</v>
      </c>
      <c r="H7709" t="s">
        <v>3829</v>
      </c>
      <c r="I7709">
        <v>9</v>
      </c>
      <c r="J7709" t="s">
        <v>3833</v>
      </c>
      <c r="K7709" t="s">
        <v>3833</v>
      </c>
      <c r="L7709" t="s">
        <v>4331</v>
      </c>
    </row>
    <row r="7710" spans="1:12" x14ac:dyDescent="0.35">
      <c r="A7710" t="s">
        <v>2999</v>
      </c>
      <c r="B7710" t="s">
        <v>42</v>
      </c>
      <c r="C7710" t="s">
        <v>42</v>
      </c>
      <c r="D7710" t="s">
        <v>3858</v>
      </c>
      <c r="E7710">
        <v>1</v>
      </c>
      <c r="F7710" t="s">
        <v>3849</v>
      </c>
      <c r="G7710">
        <v>5</v>
      </c>
      <c r="H7710" t="s">
        <v>3849</v>
      </c>
      <c r="I7710">
        <v>5</v>
      </c>
      <c r="J7710" t="s">
        <v>25</v>
      </c>
      <c r="K7710" t="s">
        <v>26</v>
      </c>
      <c r="L7710" t="s">
        <v>3942</v>
      </c>
    </row>
    <row r="7711" spans="1:12" x14ac:dyDescent="0.35">
      <c r="A7711" t="s">
        <v>9152</v>
      </c>
      <c r="B7711" t="s">
        <v>50</v>
      </c>
      <c r="C7711" t="s">
        <v>50</v>
      </c>
      <c r="D7711" t="s">
        <v>3858</v>
      </c>
      <c r="E7711">
        <v>1</v>
      </c>
      <c r="F7711" t="s">
        <v>3828</v>
      </c>
      <c r="G7711">
        <v>3</v>
      </c>
      <c r="H7711" t="s">
        <v>3828</v>
      </c>
      <c r="I7711">
        <v>3</v>
      </c>
      <c r="J7711" t="s">
        <v>16</v>
      </c>
      <c r="K7711" t="s">
        <v>3833</v>
      </c>
      <c r="L7711" t="s">
        <v>3900</v>
      </c>
    </row>
    <row r="7712" spans="1:12" x14ac:dyDescent="0.35">
      <c r="A7712" t="s">
        <v>9153</v>
      </c>
      <c r="B7712" t="s">
        <v>58</v>
      </c>
      <c r="C7712" t="s">
        <v>58</v>
      </c>
      <c r="D7712" t="s">
        <v>3827</v>
      </c>
      <c r="E7712">
        <v>3</v>
      </c>
      <c r="F7712" t="s">
        <v>3879</v>
      </c>
      <c r="G7712">
        <v>4</v>
      </c>
      <c r="H7712" t="s">
        <v>3852</v>
      </c>
      <c r="I7712">
        <v>12</v>
      </c>
      <c r="J7712" t="s">
        <v>36</v>
      </c>
      <c r="K7712" t="s">
        <v>3833</v>
      </c>
      <c r="L7712" t="s">
        <v>4284</v>
      </c>
    </row>
    <row r="7713" spans="1:12" x14ac:dyDescent="0.35">
      <c r="A7713" t="s">
        <v>9154</v>
      </c>
      <c r="B7713" t="s">
        <v>15</v>
      </c>
      <c r="C7713" t="s">
        <v>15</v>
      </c>
      <c r="D7713" t="s">
        <v>3838</v>
      </c>
      <c r="E7713">
        <v>2</v>
      </c>
      <c r="F7713" t="s">
        <v>3833</v>
      </c>
      <c r="G7713">
        <v>2</v>
      </c>
      <c r="H7713" t="s">
        <v>3879</v>
      </c>
      <c r="I7713">
        <v>4</v>
      </c>
      <c r="J7713" t="s">
        <v>25</v>
      </c>
      <c r="K7713" t="s">
        <v>3833</v>
      </c>
      <c r="L7713" t="s">
        <v>4192</v>
      </c>
    </row>
    <row r="7714" spans="1:12" x14ac:dyDescent="0.35">
      <c r="A7714" t="s">
        <v>9155</v>
      </c>
      <c r="B7714" t="s">
        <v>58</v>
      </c>
      <c r="C7714" t="s">
        <v>58</v>
      </c>
      <c r="D7714" t="s">
        <v>3838</v>
      </c>
      <c r="E7714">
        <v>2</v>
      </c>
      <c r="F7714" t="s">
        <v>3879</v>
      </c>
      <c r="G7714">
        <v>4</v>
      </c>
      <c r="H7714" t="s">
        <v>3883</v>
      </c>
      <c r="I7714">
        <v>8</v>
      </c>
      <c r="J7714" t="s">
        <v>3833</v>
      </c>
      <c r="K7714" t="s">
        <v>17</v>
      </c>
      <c r="L7714" t="s">
        <v>5137</v>
      </c>
    </row>
    <row r="7715" spans="1:12" x14ac:dyDescent="0.35">
      <c r="A7715" t="s">
        <v>9156</v>
      </c>
      <c r="B7715" t="s">
        <v>42</v>
      </c>
      <c r="C7715" t="s">
        <v>42</v>
      </c>
      <c r="D7715" t="s">
        <v>3834</v>
      </c>
      <c r="E7715">
        <v>5</v>
      </c>
      <c r="F7715" t="s">
        <v>3849</v>
      </c>
      <c r="G7715">
        <v>5</v>
      </c>
      <c r="H7715" t="s">
        <v>3855</v>
      </c>
      <c r="I7715">
        <v>25</v>
      </c>
      <c r="J7715" t="s">
        <v>25</v>
      </c>
      <c r="K7715" t="s">
        <v>3833</v>
      </c>
      <c r="L7715" t="s">
        <v>4471</v>
      </c>
    </row>
    <row r="7716" spans="1:12" x14ac:dyDescent="0.35">
      <c r="A7716" t="s">
        <v>3000</v>
      </c>
      <c r="B7716" t="s">
        <v>58</v>
      </c>
      <c r="C7716" t="s">
        <v>58</v>
      </c>
      <c r="D7716" t="s">
        <v>3858</v>
      </c>
      <c r="E7716">
        <v>1</v>
      </c>
      <c r="F7716" t="s">
        <v>3879</v>
      </c>
      <c r="G7716">
        <v>4</v>
      </c>
      <c r="H7716" t="s">
        <v>3879</v>
      </c>
      <c r="I7716">
        <v>4</v>
      </c>
      <c r="J7716" t="s">
        <v>16</v>
      </c>
      <c r="K7716" t="s">
        <v>26</v>
      </c>
      <c r="L7716" t="s">
        <v>5120</v>
      </c>
    </row>
    <row r="7717" spans="1:12" x14ac:dyDescent="0.35">
      <c r="A7717" t="s">
        <v>9157</v>
      </c>
      <c r="B7717" t="s">
        <v>84</v>
      </c>
      <c r="C7717" t="s">
        <v>84</v>
      </c>
      <c r="D7717" t="s">
        <v>3834</v>
      </c>
      <c r="E7717">
        <v>5</v>
      </c>
      <c r="F7717" t="s">
        <v>3839</v>
      </c>
      <c r="G7717">
        <v>1.5</v>
      </c>
      <c r="H7717" t="s">
        <v>3899</v>
      </c>
      <c r="I7717">
        <v>7.5</v>
      </c>
      <c r="J7717" t="s">
        <v>3833</v>
      </c>
      <c r="K7717" t="s">
        <v>3830</v>
      </c>
      <c r="L7717" t="s">
        <v>4208</v>
      </c>
    </row>
    <row r="7718" spans="1:12" x14ac:dyDescent="0.35">
      <c r="A7718" t="s">
        <v>9158</v>
      </c>
      <c r="B7718" t="s">
        <v>42</v>
      </c>
      <c r="C7718" t="s">
        <v>42</v>
      </c>
      <c r="D7718" t="s">
        <v>3827</v>
      </c>
      <c r="E7718">
        <v>3</v>
      </c>
      <c r="F7718" t="s">
        <v>3849</v>
      </c>
      <c r="G7718">
        <v>5</v>
      </c>
      <c r="H7718" t="s">
        <v>3835</v>
      </c>
      <c r="I7718">
        <v>15</v>
      </c>
      <c r="J7718" t="s">
        <v>3833</v>
      </c>
      <c r="K7718" t="s">
        <v>17</v>
      </c>
      <c r="L7718" t="s">
        <v>4576</v>
      </c>
    </row>
    <row r="7719" spans="1:12" x14ac:dyDescent="0.35">
      <c r="A7719" t="s">
        <v>9159</v>
      </c>
      <c r="B7719" t="s">
        <v>24</v>
      </c>
      <c r="C7719" t="s">
        <v>24</v>
      </c>
      <c r="D7719" t="s">
        <v>3838</v>
      </c>
      <c r="E7719">
        <v>2</v>
      </c>
      <c r="F7719" t="s">
        <v>3828</v>
      </c>
      <c r="G7719">
        <v>3</v>
      </c>
      <c r="H7719" t="s">
        <v>3902</v>
      </c>
      <c r="I7719">
        <v>6</v>
      </c>
      <c r="J7719" t="s">
        <v>3833</v>
      </c>
      <c r="K7719" t="s">
        <v>3825</v>
      </c>
      <c r="L7719" t="s">
        <v>4183</v>
      </c>
    </row>
    <row r="7720" spans="1:12" x14ac:dyDescent="0.35">
      <c r="A7720" t="s">
        <v>9160</v>
      </c>
      <c r="B7720" t="s">
        <v>50</v>
      </c>
      <c r="C7720" t="s">
        <v>50</v>
      </c>
      <c r="D7720" t="s">
        <v>3834</v>
      </c>
      <c r="E7720">
        <v>5</v>
      </c>
      <c r="F7720" t="s">
        <v>3833</v>
      </c>
      <c r="G7720">
        <v>3</v>
      </c>
      <c r="H7720" t="s">
        <v>3835</v>
      </c>
      <c r="I7720">
        <v>15</v>
      </c>
      <c r="J7720" t="s">
        <v>3833</v>
      </c>
      <c r="K7720" t="s">
        <v>17</v>
      </c>
      <c r="L7720" t="s">
        <v>4164</v>
      </c>
    </row>
    <row r="7721" spans="1:12" x14ac:dyDescent="0.35">
      <c r="A7721" t="s">
        <v>9161</v>
      </c>
      <c r="B7721" t="s">
        <v>15</v>
      </c>
      <c r="C7721" t="s">
        <v>15</v>
      </c>
      <c r="D7721" t="s">
        <v>3827</v>
      </c>
      <c r="E7721">
        <v>3</v>
      </c>
      <c r="F7721" t="s">
        <v>3830</v>
      </c>
      <c r="G7721">
        <v>2</v>
      </c>
      <c r="H7721" t="s">
        <v>3902</v>
      </c>
      <c r="I7721">
        <v>6</v>
      </c>
      <c r="J7721" t="s">
        <v>3833</v>
      </c>
      <c r="K7721" t="s">
        <v>26</v>
      </c>
      <c r="L7721" t="s">
        <v>4384</v>
      </c>
    </row>
    <row r="7722" spans="1:12" x14ac:dyDescent="0.35">
      <c r="A7722" t="s">
        <v>3001</v>
      </c>
      <c r="B7722" t="s">
        <v>84</v>
      </c>
      <c r="C7722" t="s">
        <v>84</v>
      </c>
      <c r="D7722" t="s">
        <v>3838</v>
      </c>
      <c r="E7722">
        <v>2</v>
      </c>
      <c r="F7722" t="s">
        <v>3839</v>
      </c>
      <c r="G7722">
        <v>1.5</v>
      </c>
      <c r="H7722" t="s">
        <v>3828</v>
      </c>
      <c r="I7722">
        <v>3</v>
      </c>
      <c r="J7722" t="s">
        <v>36</v>
      </c>
      <c r="K7722" t="s">
        <v>26</v>
      </c>
      <c r="L7722" t="s">
        <v>4009</v>
      </c>
    </row>
    <row r="7723" spans="1:12" x14ac:dyDescent="0.35">
      <c r="A7723" t="s">
        <v>9162</v>
      </c>
      <c r="B7723" t="s">
        <v>47</v>
      </c>
      <c r="C7723" t="s">
        <v>47</v>
      </c>
      <c r="D7723" t="s">
        <v>3851</v>
      </c>
      <c r="E7723">
        <v>4</v>
      </c>
      <c r="F7723" t="s">
        <v>3879</v>
      </c>
      <c r="G7723">
        <v>4</v>
      </c>
      <c r="H7723" t="s">
        <v>3874</v>
      </c>
      <c r="I7723">
        <v>16</v>
      </c>
      <c r="J7723" t="s">
        <v>3833</v>
      </c>
      <c r="K7723" t="s">
        <v>17</v>
      </c>
      <c r="L7723" t="s">
        <v>4152</v>
      </c>
    </row>
    <row r="7724" spans="1:12" x14ac:dyDescent="0.35">
      <c r="A7724" t="s">
        <v>9163</v>
      </c>
      <c r="B7724" t="s">
        <v>24</v>
      </c>
      <c r="C7724" t="s">
        <v>24</v>
      </c>
      <c r="D7724" t="s">
        <v>3858</v>
      </c>
      <c r="E7724">
        <v>1</v>
      </c>
      <c r="F7724" t="s">
        <v>3828</v>
      </c>
      <c r="G7724">
        <v>3</v>
      </c>
      <c r="H7724" t="s">
        <v>3828</v>
      </c>
      <c r="I7724">
        <v>3</v>
      </c>
      <c r="J7724" t="s">
        <v>3833</v>
      </c>
      <c r="K7724" t="s">
        <v>26</v>
      </c>
      <c r="L7724" t="s">
        <v>4143</v>
      </c>
    </row>
    <row r="7725" spans="1:12" x14ac:dyDescent="0.35">
      <c r="A7725" t="s">
        <v>9164</v>
      </c>
      <c r="B7725" t="s">
        <v>50</v>
      </c>
      <c r="C7725" t="s">
        <v>50</v>
      </c>
      <c r="D7725" t="s">
        <v>3834</v>
      </c>
      <c r="E7725">
        <v>5</v>
      </c>
      <c r="F7725" t="s">
        <v>3828</v>
      </c>
      <c r="G7725">
        <v>3</v>
      </c>
      <c r="H7725" t="s">
        <v>3835</v>
      </c>
      <c r="I7725">
        <v>15</v>
      </c>
      <c r="J7725" t="s">
        <v>25</v>
      </c>
      <c r="K7725" t="s">
        <v>3833</v>
      </c>
      <c r="L7725" t="s">
        <v>4284</v>
      </c>
    </row>
    <row r="7726" spans="1:12" x14ac:dyDescent="0.35">
      <c r="A7726" t="s">
        <v>9165</v>
      </c>
      <c r="B7726" t="s">
        <v>24</v>
      </c>
      <c r="C7726" t="s">
        <v>24</v>
      </c>
      <c r="D7726" t="s">
        <v>3838</v>
      </c>
      <c r="E7726">
        <v>2</v>
      </c>
      <c r="F7726" t="s">
        <v>3828</v>
      </c>
      <c r="G7726">
        <v>3</v>
      </c>
      <c r="H7726" t="s">
        <v>3902</v>
      </c>
      <c r="I7726">
        <v>6</v>
      </c>
      <c r="J7726" t="s">
        <v>3833</v>
      </c>
      <c r="K7726" t="s">
        <v>3830</v>
      </c>
      <c r="L7726" t="s">
        <v>4017</v>
      </c>
    </row>
    <row r="7727" spans="1:12" x14ac:dyDescent="0.35">
      <c r="A7727" t="s">
        <v>3002</v>
      </c>
      <c r="B7727" t="s">
        <v>84</v>
      </c>
      <c r="C7727" t="s">
        <v>84</v>
      </c>
      <c r="D7727" t="s">
        <v>3858</v>
      </c>
      <c r="E7727">
        <v>1</v>
      </c>
      <c r="F7727" t="s">
        <v>3839</v>
      </c>
      <c r="G7727">
        <v>1.5</v>
      </c>
      <c r="H7727" t="s">
        <v>3839</v>
      </c>
      <c r="I7727">
        <v>1.5</v>
      </c>
      <c r="J7727" t="s">
        <v>36</v>
      </c>
      <c r="K7727" t="s">
        <v>17</v>
      </c>
      <c r="L7727" t="s">
        <v>4654</v>
      </c>
    </row>
    <row r="7728" spans="1:12" x14ac:dyDescent="0.35">
      <c r="A7728" t="s">
        <v>9166</v>
      </c>
      <c r="B7728" t="s">
        <v>31</v>
      </c>
      <c r="C7728" t="s">
        <v>31</v>
      </c>
      <c r="D7728" t="s">
        <v>3838</v>
      </c>
      <c r="E7728">
        <v>2</v>
      </c>
      <c r="F7728" t="s">
        <v>3846</v>
      </c>
      <c r="G7728">
        <v>1</v>
      </c>
      <c r="H7728" t="s">
        <v>3842</v>
      </c>
      <c r="I7728">
        <v>2</v>
      </c>
      <c r="J7728" t="s">
        <v>36</v>
      </c>
      <c r="K7728" t="s">
        <v>3833</v>
      </c>
      <c r="L7728" t="s">
        <v>4067</v>
      </c>
    </row>
    <row r="7729" spans="1:12" x14ac:dyDescent="0.35">
      <c r="A7729" t="s">
        <v>3003</v>
      </c>
      <c r="B7729" t="s">
        <v>24</v>
      </c>
      <c r="C7729" t="s">
        <v>24</v>
      </c>
      <c r="D7729" t="s">
        <v>3834</v>
      </c>
      <c r="E7729">
        <v>5</v>
      </c>
      <c r="F7729" t="s">
        <v>3828</v>
      </c>
      <c r="G7729">
        <v>3</v>
      </c>
      <c r="H7729" t="s">
        <v>3835</v>
      </c>
      <c r="I7729">
        <v>15</v>
      </c>
      <c r="J7729" t="s">
        <v>16</v>
      </c>
      <c r="K7729" t="s">
        <v>17</v>
      </c>
      <c r="L7729" t="s">
        <v>4409</v>
      </c>
    </row>
    <row r="7730" spans="1:12" x14ac:dyDescent="0.35">
      <c r="A7730" t="s">
        <v>9167</v>
      </c>
      <c r="B7730" t="s">
        <v>58</v>
      </c>
      <c r="C7730" t="s">
        <v>58</v>
      </c>
      <c r="D7730" t="s">
        <v>3834</v>
      </c>
      <c r="E7730">
        <v>5</v>
      </c>
      <c r="F7730" t="s">
        <v>3879</v>
      </c>
      <c r="G7730">
        <v>4</v>
      </c>
      <c r="H7730" t="s">
        <v>3880</v>
      </c>
      <c r="I7730">
        <v>20</v>
      </c>
      <c r="J7730" t="s">
        <v>3833</v>
      </c>
      <c r="K7730" t="s">
        <v>3833</v>
      </c>
      <c r="L7730" t="s">
        <v>3961</v>
      </c>
    </row>
    <row r="7731" spans="1:12" x14ac:dyDescent="0.35">
      <c r="A7731" t="s">
        <v>9168</v>
      </c>
      <c r="B7731" t="s">
        <v>15</v>
      </c>
      <c r="C7731" t="s">
        <v>15</v>
      </c>
      <c r="D7731" t="s">
        <v>3834</v>
      </c>
      <c r="E7731">
        <v>5</v>
      </c>
      <c r="F7731" t="s">
        <v>3842</v>
      </c>
      <c r="G7731">
        <v>2</v>
      </c>
      <c r="H7731" t="s">
        <v>3843</v>
      </c>
      <c r="I7731">
        <v>10</v>
      </c>
      <c r="J7731" t="s">
        <v>3833</v>
      </c>
      <c r="K7731" t="s">
        <v>3833</v>
      </c>
      <c r="L7731" t="s">
        <v>5168</v>
      </c>
    </row>
    <row r="7732" spans="1:12" x14ac:dyDescent="0.35">
      <c r="A7732" t="s">
        <v>3004</v>
      </c>
      <c r="B7732" t="s">
        <v>47</v>
      </c>
      <c r="C7732" t="s">
        <v>47</v>
      </c>
      <c r="D7732" t="s">
        <v>3827</v>
      </c>
      <c r="E7732">
        <v>3</v>
      </c>
      <c r="F7732" t="s">
        <v>3879</v>
      </c>
      <c r="G7732">
        <v>4</v>
      </c>
      <c r="H7732" t="s">
        <v>3852</v>
      </c>
      <c r="I7732">
        <v>12</v>
      </c>
      <c r="J7732" t="s">
        <v>25</v>
      </c>
      <c r="K7732" t="s">
        <v>17</v>
      </c>
      <c r="L7732" t="s">
        <v>4284</v>
      </c>
    </row>
    <row r="7733" spans="1:12" x14ac:dyDescent="0.35">
      <c r="A7733" t="s">
        <v>9169</v>
      </c>
      <c r="B7733" t="s">
        <v>50</v>
      </c>
      <c r="C7733" t="s">
        <v>50</v>
      </c>
      <c r="D7733" t="s">
        <v>3858</v>
      </c>
      <c r="E7733">
        <v>1</v>
      </c>
      <c r="F7733" t="s">
        <v>3828</v>
      </c>
      <c r="G7733">
        <v>3</v>
      </c>
      <c r="H7733" t="s">
        <v>3828</v>
      </c>
      <c r="I7733">
        <v>3</v>
      </c>
      <c r="J7733" t="s">
        <v>36</v>
      </c>
      <c r="K7733" t="s">
        <v>3833</v>
      </c>
      <c r="L7733" t="s">
        <v>5799</v>
      </c>
    </row>
    <row r="7734" spans="1:12" x14ac:dyDescent="0.35">
      <c r="A7734" t="s">
        <v>4769</v>
      </c>
      <c r="B7734" t="s">
        <v>3825</v>
      </c>
      <c r="C7734" t="s">
        <v>3826</v>
      </c>
      <c r="D7734" t="s">
        <v>3851</v>
      </c>
      <c r="E7734">
        <v>4</v>
      </c>
      <c r="F7734" t="s">
        <v>3879</v>
      </c>
      <c r="G7734">
        <v>4</v>
      </c>
      <c r="H7734" t="s">
        <v>3874</v>
      </c>
      <c r="I7734">
        <v>16</v>
      </c>
      <c r="J7734" t="s">
        <v>25</v>
      </c>
      <c r="K7734" t="s">
        <v>26</v>
      </c>
      <c r="L7734" t="s">
        <v>3981</v>
      </c>
    </row>
    <row r="7735" spans="1:12" x14ac:dyDescent="0.35">
      <c r="A7735" t="s">
        <v>9170</v>
      </c>
      <c r="B7735" t="s">
        <v>31</v>
      </c>
      <c r="C7735" t="s">
        <v>31</v>
      </c>
      <c r="D7735" t="s">
        <v>3851</v>
      </c>
      <c r="E7735">
        <v>4</v>
      </c>
      <c r="F7735" t="s">
        <v>3846</v>
      </c>
      <c r="G7735">
        <v>1</v>
      </c>
      <c r="H7735" t="s">
        <v>3879</v>
      </c>
      <c r="I7735">
        <v>4</v>
      </c>
      <c r="J7735" t="s">
        <v>16</v>
      </c>
      <c r="K7735" t="s">
        <v>3833</v>
      </c>
      <c r="L7735" t="s">
        <v>3825</v>
      </c>
    </row>
    <row r="7736" spans="1:12" x14ac:dyDescent="0.35">
      <c r="A7736" t="s">
        <v>9171</v>
      </c>
      <c r="B7736" t="s">
        <v>50</v>
      </c>
      <c r="C7736" t="s">
        <v>50</v>
      </c>
      <c r="D7736" t="s">
        <v>3838</v>
      </c>
      <c r="E7736">
        <v>2</v>
      </c>
      <c r="F7736" t="s">
        <v>3828</v>
      </c>
      <c r="G7736">
        <v>3</v>
      </c>
      <c r="H7736" t="s">
        <v>3902</v>
      </c>
      <c r="I7736">
        <v>6</v>
      </c>
      <c r="J7736" t="s">
        <v>25</v>
      </c>
      <c r="K7736" t="s">
        <v>3833</v>
      </c>
      <c r="L7736" t="s">
        <v>3886</v>
      </c>
    </row>
    <row r="7737" spans="1:12" x14ac:dyDescent="0.35">
      <c r="A7737" t="s">
        <v>3005</v>
      </c>
      <c r="B7737" t="s">
        <v>58</v>
      </c>
      <c r="C7737" t="s">
        <v>58</v>
      </c>
      <c r="D7737" t="s">
        <v>3858</v>
      </c>
      <c r="E7737">
        <v>1</v>
      </c>
      <c r="F7737" t="s">
        <v>3879</v>
      </c>
      <c r="G7737">
        <v>4</v>
      </c>
      <c r="H7737" t="s">
        <v>3879</v>
      </c>
      <c r="I7737">
        <v>4</v>
      </c>
      <c r="J7737" t="s">
        <v>25</v>
      </c>
      <c r="K7737" t="s">
        <v>26</v>
      </c>
      <c r="L7737" t="s">
        <v>3865</v>
      </c>
    </row>
    <row r="7738" spans="1:12" x14ac:dyDescent="0.35">
      <c r="A7738" t="s">
        <v>9172</v>
      </c>
      <c r="B7738" t="s">
        <v>31</v>
      </c>
      <c r="C7738" t="s">
        <v>31</v>
      </c>
      <c r="D7738" t="s">
        <v>3858</v>
      </c>
      <c r="E7738">
        <v>1</v>
      </c>
      <c r="F7738" t="s">
        <v>3846</v>
      </c>
      <c r="G7738">
        <v>1</v>
      </c>
      <c r="H7738" t="s">
        <v>3846</v>
      </c>
      <c r="I7738">
        <v>1</v>
      </c>
      <c r="J7738" t="s">
        <v>3833</v>
      </c>
      <c r="K7738" t="s">
        <v>26</v>
      </c>
      <c r="L7738" t="s">
        <v>4083</v>
      </c>
    </row>
    <row r="7739" spans="1:12" x14ac:dyDescent="0.35">
      <c r="A7739" t="s">
        <v>9173</v>
      </c>
      <c r="B7739" t="s">
        <v>42</v>
      </c>
      <c r="C7739" t="s">
        <v>42</v>
      </c>
      <c r="D7739" t="s">
        <v>3858</v>
      </c>
      <c r="E7739">
        <v>1</v>
      </c>
      <c r="F7739" t="s">
        <v>3849</v>
      </c>
      <c r="G7739">
        <v>5</v>
      </c>
      <c r="H7739" t="s">
        <v>3849</v>
      </c>
      <c r="I7739">
        <v>5</v>
      </c>
      <c r="J7739" t="s">
        <v>25</v>
      </c>
      <c r="K7739" t="s">
        <v>26</v>
      </c>
      <c r="L7739" t="s">
        <v>3830</v>
      </c>
    </row>
    <row r="7740" spans="1:12" x14ac:dyDescent="0.35">
      <c r="A7740" t="s">
        <v>3006</v>
      </c>
      <c r="B7740" t="s">
        <v>24</v>
      </c>
      <c r="C7740" t="s">
        <v>24</v>
      </c>
      <c r="D7740" t="s">
        <v>3834</v>
      </c>
      <c r="E7740">
        <v>5</v>
      </c>
      <c r="F7740" t="s">
        <v>3828</v>
      </c>
      <c r="G7740">
        <v>3</v>
      </c>
      <c r="H7740" t="s">
        <v>3835</v>
      </c>
      <c r="I7740">
        <v>15</v>
      </c>
      <c r="J7740" t="s">
        <v>16</v>
      </c>
      <c r="K7740" t="s">
        <v>26</v>
      </c>
      <c r="L7740" t="s">
        <v>4030</v>
      </c>
    </row>
    <row r="7741" spans="1:12" x14ac:dyDescent="0.35">
      <c r="A7741" t="s">
        <v>3007</v>
      </c>
      <c r="B7741" t="s">
        <v>24</v>
      </c>
      <c r="C7741" t="s">
        <v>24</v>
      </c>
      <c r="D7741" t="s">
        <v>3838</v>
      </c>
      <c r="E7741">
        <v>2</v>
      </c>
      <c r="F7741" t="s">
        <v>3828</v>
      </c>
      <c r="G7741">
        <v>3</v>
      </c>
      <c r="H7741" t="s">
        <v>3902</v>
      </c>
      <c r="I7741">
        <v>6</v>
      </c>
      <c r="J7741" t="s">
        <v>25</v>
      </c>
      <c r="K7741" t="s">
        <v>17</v>
      </c>
      <c r="L7741" t="s">
        <v>4148</v>
      </c>
    </row>
    <row r="7742" spans="1:12" x14ac:dyDescent="0.35">
      <c r="A7742" t="s">
        <v>9174</v>
      </c>
      <c r="B7742" t="s">
        <v>58</v>
      </c>
      <c r="C7742" t="s">
        <v>58</v>
      </c>
      <c r="D7742" t="s">
        <v>3851</v>
      </c>
      <c r="E7742">
        <v>4</v>
      </c>
      <c r="F7742" t="s">
        <v>3879</v>
      </c>
      <c r="G7742">
        <v>4</v>
      </c>
      <c r="H7742" t="s">
        <v>3874</v>
      </c>
      <c r="I7742">
        <v>16</v>
      </c>
      <c r="J7742" t="s">
        <v>36</v>
      </c>
      <c r="K7742" t="s">
        <v>3833</v>
      </c>
      <c r="L7742" t="s">
        <v>4444</v>
      </c>
    </row>
    <row r="7743" spans="1:12" x14ac:dyDescent="0.35">
      <c r="A7743" t="s">
        <v>9175</v>
      </c>
      <c r="B7743" t="s">
        <v>84</v>
      </c>
      <c r="C7743" t="s">
        <v>84</v>
      </c>
      <c r="D7743" t="s">
        <v>3851</v>
      </c>
      <c r="E7743">
        <v>4</v>
      </c>
      <c r="F7743" t="s">
        <v>3839</v>
      </c>
      <c r="G7743">
        <v>1.5</v>
      </c>
      <c r="H7743" t="s">
        <v>3902</v>
      </c>
      <c r="I7743">
        <v>6</v>
      </c>
      <c r="J7743" t="s">
        <v>36</v>
      </c>
      <c r="K7743" t="s">
        <v>26</v>
      </c>
      <c r="L7743" t="s">
        <v>3825</v>
      </c>
    </row>
    <row r="7744" spans="1:12" x14ac:dyDescent="0.35">
      <c r="A7744" t="s">
        <v>9176</v>
      </c>
      <c r="B7744" t="s">
        <v>47</v>
      </c>
      <c r="C7744" t="s">
        <v>47</v>
      </c>
      <c r="D7744" t="s">
        <v>3825</v>
      </c>
      <c r="E7744">
        <v>3</v>
      </c>
      <c r="F7744" t="s">
        <v>3879</v>
      </c>
      <c r="G7744">
        <v>4</v>
      </c>
      <c r="H7744" t="s">
        <v>3852</v>
      </c>
      <c r="I7744">
        <v>12</v>
      </c>
      <c r="J7744" t="s">
        <v>3825</v>
      </c>
      <c r="K7744" t="s">
        <v>17</v>
      </c>
      <c r="L7744" t="s">
        <v>5545</v>
      </c>
    </row>
    <row r="7745" spans="1:12" x14ac:dyDescent="0.35">
      <c r="A7745" t="s">
        <v>9177</v>
      </c>
      <c r="B7745" t="s">
        <v>31</v>
      </c>
      <c r="C7745" t="s">
        <v>31</v>
      </c>
      <c r="D7745" t="s">
        <v>3858</v>
      </c>
      <c r="E7745">
        <v>1</v>
      </c>
      <c r="F7745" t="s">
        <v>3846</v>
      </c>
      <c r="G7745">
        <v>1</v>
      </c>
      <c r="H7745" t="s">
        <v>3846</v>
      </c>
      <c r="I7745">
        <v>1</v>
      </c>
      <c r="J7745" t="s">
        <v>25</v>
      </c>
      <c r="K7745" t="s">
        <v>3833</v>
      </c>
      <c r="L7745" t="s">
        <v>3981</v>
      </c>
    </row>
    <row r="7746" spans="1:12" x14ac:dyDescent="0.35">
      <c r="A7746" t="s">
        <v>9178</v>
      </c>
      <c r="B7746" t="s">
        <v>15</v>
      </c>
      <c r="C7746" t="s">
        <v>15</v>
      </c>
      <c r="D7746" t="s">
        <v>3827</v>
      </c>
      <c r="E7746">
        <v>3</v>
      </c>
      <c r="F7746" t="s">
        <v>3842</v>
      </c>
      <c r="G7746">
        <v>2</v>
      </c>
      <c r="H7746" t="s">
        <v>3902</v>
      </c>
      <c r="I7746">
        <v>6</v>
      </c>
      <c r="J7746" t="s">
        <v>36</v>
      </c>
      <c r="K7746" t="s">
        <v>3833</v>
      </c>
      <c r="L7746" t="s">
        <v>4289</v>
      </c>
    </row>
    <row r="7747" spans="1:12" x14ac:dyDescent="0.35">
      <c r="A7747" t="s">
        <v>3008</v>
      </c>
      <c r="B7747" t="s">
        <v>42</v>
      </c>
      <c r="C7747" t="s">
        <v>42</v>
      </c>
      <c r="D7747" t="s">
        <v>3851</v>
      </c>
      <c r="E7747">
        <v>4</v>
      </c>
      <c r="F7747" t="s">
        <v>3849</v>
      </c>
      <c r="G7747">
        <v>5</v>
      </c>
      <c r="H7747" t="s">
        <v>3880</v>
      </c>
      <c r="I7747">
        <v>20</v>
      </c>
      <c r="J7747" t="s">
        <v>25</v>
      </c>
      <c r="K7747" t="s">
        <v>17</v>
      </c>
      <c r="L7747" t="s">
        <v>3948</v>
      </c>
    </row>
    <row r="7748" spans="1:12" x14ac:dyDescent="0.35">
      <c r="A7748" t="s">
        <v>3009</v>
      </c>
      <c r="B7748" t="s">
        <v>42</v>
      </c>
      <c r="C7748" t="s">
        <v>42</v>
      </c>
      <c r="D7748" t="s">
        <v>3838</v>
      </c>
      <c r="E7748">
        <v>2</v>
      </c>
      <c r="F7748" t="s">
        <v>3849</v>
      </c>
      <c r="G7748">
        <v>5</v>
      </c>
      <c r="H7748" t="s">
        <v>3843</v>
      </c>
      <c r="I7748">
        <v>10</v>
      </c>
      <c r="J7748" t="s">
        <v>36</v>
      </c>
      <c r="K7748" t="s">
        <v>26</v>
      </c>
      <c r="L7748" t="s">
        <v>4050</v>
      </c>
    </row>
    <row r="7749" spans="1:12" x14ac:dyDescent="0.35">
      <c r="A7749" t="s">
        <v>9179</v>
      </c>
      <c r="B7749" t="s">
        <v>84</v>
      </c>
      <c r="C7749" t="s">
        <v>84</v>
      </c>
      <c r="D7749" t="s">
        <v>3851</v>
      </c>
      <c r="E7749">
        <v>4</v>
      </c>
      <c r="F7749" t="s">
        <v>3839</v>
      </c>
      <c r="G7749">
        <v>1.5</v>
      </c>
      <c r="H7749" t="s">
        <v>3833</v>
      </c>
      <c r="I7749">
        <v>6</v>
      </c>
      <c r="J7749" t="s">
        <v>3833</v>
      </c>
      <c r="K7749" t="s">
        <v>17</v>
      </c>
      <c r="L7749" t="s">
        <v>4954</v>
      </c>
    </row>
    <row r="7750" spans="1:12" x14ac:dyDescent="0.35">
      <c r="A7750" t="s">
        <v>3010</v>
      </c>
      <c r="B7750" t="s">
        <v>24</v>
      </c>
      <c r="C7750" t="s">
        <v>24</v>
      </c>
      <c r="D7750" t="s">
        <v>3834</v>
      </c>
      <c r="E7750">
        <v>5</v>
      </c>
      <c r="F7750" t="s">
        <v>3830</v>
      </c>
      <c r="G7750">
        <v>3</v>
      </c>
      <c r="H7750" t="s">
        <v>3835</v>
      </c>
      <c r="I7750">
        <v>15</v>
      </c>
      <c r="J7750" t="s">
        <v>25</v>
      </c>
      <c r="K7750" t="s">
        <v>17</v>
      </c>
      <c r="L7750" t="s">
        <v>4309</v>
      </c>
    </row>
    <row r="7751" spans="1:12" x14ac:dyDescent="0.35">
      <c r="A7751" t="s">
        <v>9180</v>
      </c>
      <c r="B7751" t="s">
        <v>58</v>
      </c>
      <c r="C7751" t="s">
        <v>58</v>
      </c>
      <c r="D7751" t="s">
        <v>3851</v>
      </c>
      <c r="E7751">
        <v>4</v>
      </c>
      <c r="F7751" t="s">
        <v>3879</v>
      </c>
      <c r="G7751">
        <v>4</v>
      </c>
      <c r="H7751" t="s">
        <v>3874</v>
      </c>
      <c r="I7751">
        <v>16</v>
      </c>
      <c r="J7751" t="s">
        <v>3833</v>
      </c>
      <c r="K7751" t="s">
        <v>3833</v>
      </c>
      <c r="L7751" t="s">
        <v>3936</v>
      </c>
    </row>
    <row r="7752" spans="1:12" x14ac:dyDescent="0.35">
      <c r="A7752" t="s">
        <v>3011</v>
      </c>
      <c r="B7752" t="s">
        <v>50</v>
      </c>
      <c r="C7752" t="s">
        <v>50</v>
      </c>
      <c r="D7752" t="s">
        <v>3838</v>
      </c>
      <c r="E7752">
        <v>2</v>
      </c>
      <c r="F7752" t="s">
        <v>3828</v>
      </c>
      <c r="G7752">
        <v>3</v>
      </c>
      <c r="H7752" t="s">
        <v>3902</v>
      </c>
      <c r="I7752">
        <v>6</v>
      </c>
      <c r="J7752" t="s">
        <v>36</v>
      </c>
      <c r="K7752" t="s">
        <v>17</v>
      </c>
      <c r="L7752" t="s">
        <v>3856</v>
      </c>
    </row>
    <row r="7753" spans="1:12" x14ac:dyDescent="0.35">
      <c r="A7753" t="s">
        <v>9181</v>
      </c>
      <c r="B7753" t="s">
        <v>50</v>
      </c>
      <c r="C7753" t="s">
        <v>50</v>
      </c>
      <c r="D7753" t="s">
        <v>3838</v>
      </c>
      <c r="E7753">
        <v>2</v>
      </c>
      <c r="F7753" t="s">
        <v>3828</v>
      </c>
      <c r="G7753">
        <v>3</v>
      </c>
      <c r="H7753" t="s">
        <v>3902</v>
      </c>
      <c r="I7753">
        <v>6</v>
      </c>
      <c r="J7753" t="s">
        <v>36</v>
      </c>
      <c r="K7753" t="s">
        <v>3833</v>
      </c>
      <c r="L7753" t="s">
        <v>3875</v>
      </c>
    </row>
    <row r="7754" spans="1:12" x14ac:dyDescent="0.35">
      <c r="A7754" t="s">
        <v>9182</v>
      </c>
      <c r="B7754" t="s">
        <v>31</v>
      </c>
      <c r="C7754" t="s">
        <v>31</v>
      </c>
      <c r="D7754" t="s">
        <v>3851</v>
      </c>
      <c r="E7754">
        <v>4</v>
      </c>
      <c r="F7754" t="s">
        <v>3846</v>
      </c>
      <c r="G7754">
        <v>1</v>
      </c>
      <c r="H7754" t="s">
        <v>3879</v>
      </c>
      <c r="I7754">
        <v>4</v>
      </c>
      <c r="J7754" t="s">
        <v>16</v>
      </c>
      <c r="K7754" t="s">
        <v>3833</v>
      </c>
      <c r="L7754" t="s">
        <v>3971</v>
      </c>
    </row>
    <row r="7755" spans="1:12" x14ac:dyDescent="0.35">
      <c r="A7755" t="s">
        <v>3012</v>
      </c>
      <c r="B7755" t="s">
        <v>15</v>
      </c>
      <c r="C7755" t="s">
        <v>15</v>
      </c>
      <c r="D7755" t="s">
        <v>3851</v>
      </c>
      <c r="E7755">
        <v>4</v>
      </c>
      <c r="F7755" t="s">
        <v>3842</v>
      </c>
      <c r="G7755">
        <v>2</v>
      </c>
      <c r="H7755" t="s">
        <v>3883</v>
      </c>
      <c r="I7755">
        <v>8</v>
      </c>
      <c r="J7755" t="s">
        <v>16</v>
      </c>
      <c r="K7755" t="s">
        <v>17</v>
      </c>
      <c r="L7755" t="s">
        <v>4582</v>
      </c>
    </row>
    <row r="7756" spans="1:12" x14ac:dyDescent="0.35">
      <c r="A7756" t="s">
        <v>9183</v>
      </c>
      <c r="B7756" t="s">
        <v>50</v>
      </c>
      <c r="C7756" t="s">
        <v>50</v>
      </c>
      <c r="D7756" t="s">
        <v>3858</v>
      </c>
      <c r="E7756">
        <v>1</v>
      </c>
      <c r="F7756" t="s">
        <v>3828</v>
      </c>
      <c r="G7756">
        <v>3</v>
      </c>
      <c r="H7756" t="s">
        <v>3825</v>
      </c>
      <c r="I7756">
        <v>3</v>
      </c>
      <c r="J7756" t="s">
        <v>16</v>
      </c>
      <c r="K7756" t="s">
        <v>3833</v>
      </c>
      <c r="L7756" t="s">
        <v>5181</v>
      </c>
    </row>
    <row r="7757" spans="1:12" x14ac:dyDescent="0.35">
      <c r="A7757" t="s">
        <v>9184</v>
      </c>
      <c r="B7757" t="s">
        <v>42</v>
      </c>
      <c r="C7757" t="s">
        <v>42</v>
      </c>
      <c r="D7757" t="s">
        <v>3834</v>
      </c>
      <c r="E7757">
        <v>5</v>
      </c>
      <c r="F7757" t="s">
        <v>3849</v>
      </c>
      <c r="G7757">
        <v>5</v>
      </c>
      <c r="H7757" t="s">
        <v>3855</v>
      </c>
      <c r="I7757">
        <v>25</v>
      </c>
      <c r="J7757" t="s">
        <v>16</v>
      </c>
      <c r="K7757" t="s">
        <v>3830</v>
      </c>
      <c r="L7757" t="s">
        <v>4779</v>
      </c>
    </row>
    <row r="7758" spans="1:12" x14ac:dyDescent="0.35">
      <c r="A7758" t="s">
        <v>9185</v>
      </c>
      <c r="B7758" t="s">
        <v>47</v>
      </c>
      <c r="C7758" t="s">
        <v>47</v>
      </c>
      <c r="D7758" t="s">
        <v>3827</v>
      </c>
      <c r="E7758">
        <v>3</v>
      </c>
      <c r="F7758" t="s">
        <v>3879</v>
      </c>
      <c r="G7758">
        <v>4</v>
      </c>
      <c r="H7758" t="s">
        <v>3852</v>
      </c>
      <c r="I7758">
        <v>12</v>
      </c>
      <c r="J7758" t="s">
        <v>3833</v>
      </c>
      <c r="K7758" t="s">
        <v>26</v>
      </c>
      <c r="L7758" t="s">
        <v>4019</v>
      </c>
    </row>
    <row r="7759" spans="1:12" x14ac:dyDescent="0.35">
      <c r="A7759" t="s">
        <v>9186</v>
      </c>
      <c r="B7759" t="s">
        <v>31</v>
      </c>
      <c r="C7759" t="s">
        <v>31</v>
      </c>
      <c r="D7759" t="s">
        <v>3834</v>
      </c>
      <c r="E7759">
        <v>5</v>
      </c>
      <c r="F7759" t="s">
        <v>3846</v>
      </c>
      <c r="G7759">
        <v>1</v>
      </c>
      <c r="H7759" t="s">
        <v>3849</v>
      </c>
      <c r="I7759">
        <v>5</v>
      </c>
      <c r="J7759" t="s">
        <v>3833</v>
      </c>
      <c r="K7759" t="s">
        <v>26</v>
      </c>
      <c r="L7759" t="s">
        <v>4954</v>
      </c>
    </row>
    <row r="7760" spans="1:12" x14ac:dyDescent="0.35">
      <c r="A7760" t="s">
        <v>3013</v>
      </c>
      <c r="B7760" t="s">
        <v>31</v>
      </c>
      <c r="C7760" t="s">
        <v>31</v>
      </c>
      <c r="D7760" t="s">
        <v>3838</v>
      </c>
      <c r="E7760">
        <v>2</v>
      </c>
      <c r="F7760" t="s">
        <v>3846</v>
      </c>
      <c r="G7760">
        <v>1</v>
      </c>
      <c r="H7760" t="s">
        <v>3842</v>
      </c>
      <c r="I7760">
        <v>2</v>
      </c>
      <c r="J7760" t="s">
        <v>16</v>
      </c>
      <c r="K7760" t="s">
        <v>17</v>
      </c>
      <c r="L7760" t="s">
        <v>4231</v>
      </c>
    </row>
    <row r="7761" spans="1:12" x14ac:dyDescent="0.35">
      <c r="A7761" t="s">
        <v>9187</v>
      </c>
      <c r="B7761" t="s">
        <v>15</v>
      </c>
      <c r="C7761" t="s">
        <v>15</v>
      </c>
      <c r="D7761" t="s">
        <v>3827</v>
      </c>
      <c r="E7761">
        <v>3</v>
      </c>
      <c r="F7761" t="s">
        <v>3842</v>
      </c>
      <c r="G7761">
        <v>2</v>
      </c>
      <c r="H7761" t="s">
        <v>3902</v>
      </c>
      <c r="I7761">
        <v>6</v>
      </c>
      <c r="J7761" t="s">
        <v>36</v>
      </c>
      <c r="K7761" t="s">
        <v>3833</v>
      </c>
      <c r="L7761" t="s">
        <v>3825</v>
      </c>
    </row>
    <row r="7762" spans="1:12" x14ac:dyDescent="0.35">
      <c r="A7762" t="s">
        <v>3014</v>
      </c>
      <c r="B7762" t="s">
        <v>24</v>
      </c>
      <c r="C7762" t="s">
        <v>24</v>
      </c>
      <c r="D7762" t="s">
        <v>3834</v>
      </c>
      <c r="E7762">
        <v>5</v>
      </c>
      <c r="F7762" t="s">
        <v>3828</v>
      </c>
      <c r="G7762">
        <v>3</v>
      </c>
      <c r="H7762" t="s">
        <v>3835</v>
      </c>
      <c r="I7762">
        <v>15</v>
      </c>
      <c r="J7762" t="s">
        <v>25</v>
      </c>
      <c r="K7762" t="s">
        <v>17</v>
      </c>
      <c r="L7762" t="s">
        <v>4038</v>
      </c>
    </row>
    <row r="7763" spans="1:12" x14ac:dyDescent="0.35">
      <c r="A7763" t="s">
        <v>9188</v>
      </c>
      <c r="B7763" t="s">
        <v>31</v>
      </c>
      <c r="C7763" t="s">
        <v>31</v>
      </c>
      <c r="D7763" t="s">
        <v>3834</v>
      </c>
      <c r="E7763">
        <v>5</v>
      </c>
      <c r="F7763" t="s">
        <v>3846</v>
      </c>
      <c r="G7763">
        <v>1</v>
      </c>
      <c r="H7763" t="s">
        <v>3849</v>
      </c>
      <c r="I7763">
        <v>5</v>
      </c>
      <c r="J7763" t="s">
        <v>16</v>
      </c>
      <c r="K7763" t="s">
        <v>3833</v>
      </c>
      <c r="L7763" t="s">
        <v>4164</v>
      </c>
    </row>
    <row r="7764" spans="1:12" x14ac:dyDescent="0.35">
      <c r="A7764" t="s">
        <v>3015</v>
      </c>
      <c r="B7764" t="s">
        <v>3833</v>
      </c>
      <c r="C7764" t="s">
        <v>42</v>
      </c>
      <c r="D7764" t="s">
        <v>3838</v>
      </c>
      <c r="E7764">
        <v>2</v>
      </c>
      <c r="F7764" t="s">
        <v>3849</v>
      </c>
      <c r="G7764">
        <v>5</v>
      </c>
      <c r="H7764" t="s">
        <v>3843</v>
      </c>
      <c r="I7764">
        <v>10</v>
      </c>
      <c r="J7764" t="s">
        <v>36</v>
      </c>
      <c r="K7764" t="s">
        <v>26</v>
      </c>
      <c r="L7764" t="s">
        <v>4740</v>
      </c>
    </row>
    <row r="7765" spans="1:12" x14ac:dyDescent="0.35">
      <c r="A7765" t="s">
        <v>9189</v>
      </c>
      <c r="B7765" t="s">
        <v>42</v>
      </c>
      <c r="C7765" t="s">
        <v>42</v>
      </c>
      <c r="D7765" t="s">
        <v>3851</v>
      </c>
      <c r="E7765">
        <v>4</v>
      </c>
      <c r="F7765" t="s">
        <v>3849</v>
      </c>
      <c r="G7765">
        <v>5</v>
      </c>
      <c r="H7765" t="s">
        <v>3880</v>
      </c>
      <c r="I7765">
        <v>20</v>
      </c>
      <c r="J7765" t="s">
        <v>36</v>
      </c>
      <c r="K7765" t="s">
        <v>3833</v>
      </c>
      <c r="L7765" t="s">
        <v>4393</v>
      </c>
    </row>
    <row r="7766" spans="1:12" x14ac:dyDescent="0.35">
      <c r="A7766" t="s">
        <v>3016</v>
      </c>
      <c r="B7766" t="s">
        <v>42</v>
      </c>
      <c r="C7766" t="s">
        <v>42</v>
      </c>
      <c r="D7766" t="s">
        <v>3827</v>
      </c>
      <c r="E7766">
        <v>3</v>
      </c>
      <c r="F7766" t="s">
        <v>3849</v>
      </c>
      <c r="G7766">
        <v>5</v>
      </c>
      <c r="H7766" t="s">
        <v>3835</v>
      </c>
      <c r="I7766">
        <v>15</v>
      </c>
      <c r="J7766" t="s">
        <v>36</v>
      </c>
      <c r="K7766" t="s">
        <v>17</v>
      </c>
      <c r="L7766" t="s">
        <v>4633</v>
      </c>
    </row>
    <row r="7767" spans="1:12" x14ac:dyDescent="0.35">
      <c r="A7767" t="s">
        <v>3017</v>
      </c>
      <c r="B7767" t="s">
        <v>42</v>
      </c>
      <c r="C7767" t="s">
        <v>42</v>
      </c>
      <c r="D7767" t="s">
        <v>3827</v>
      </c>
      <c r="E7767">
        <v>3</v>
      </c>
      <c r="F7767" t="s">
        <v>3830</v>
      </c>
      <c r="G7767">
        <v>5</v>
      </c>
      <c r="H7767" t="s">
        <v>3835</v>
      </c>
      <c r="I7767">
        <v>15</v>
      </c>
      <c r="J7767" t="s">
        <v>16</v>
      </c>
      <c r="K7767" t="s">
        <v>17</v>
      </c>
      <c r="L7767" t="s">
        <v>3867</v>
      </c>
    </row>
    <row r="7768" spans="1:12" x14ac:dyDescent="0.35">
      <c r="A7768" t="s">
        <v>3018</v>
      </c>
      <c r="B7768" t="s">
        <v>15</v>
      </c>
      <c r="C7768" t="s">
        <v>15</v>
      </c>
      <c r="D7768" t="s">
        <v>3838</v>
      </c>
      <c r="E7768">
        <v>2</v>
      </c>
      <c r="F7768" t="s">
        <v>3842</v>
      </c>
      <c r="G7768">
        <v>2</v>
      </c>
      <c r="H7768" t="s">
        <v>3879</v>
      </c>
      <c r="I7768">
        <v>4</v>
      </c>
      <c r="J7768" t="s">
        <v>36</v>
      </c>
      <c r="K7768" t="s">
        <v>17</v>
      </c>
      <c r="L7768" t="s">
        <v>4431</v>
      </c>
    </row>
    <row r="7769" spans="1:12" x14ac:dyDescent="0.35">
      <c r="A7769" t="s">
        <v>3019</v>
      </c>
      <c r="B7769" t="s">
        <v>84</v>
      </c>
      <c r="C7769" t="s">
        <v>84</v>
      </c>
      <c r="D7769" t="s">
        <v>3834</v>
      </c>
      <c r="E7769">
        <v>5</v>
      </c>
      <c r="F7769" t="s">
        <v>3839</v>
      </c>
      <c r="G7769">
        <v>1.5</v>
      </c>
      <c r="H7769" t="s">
        <v>3899</v>
      </c>
      <c r="I7769">
        <v>7.5</v>
      </c>
      <c r="J7769" t="s">
        <v>25</v>
      </c>
      <c r="K7769" t="s">
        <v>17</v>
      </c>
      <c r="L7769" t="s">
        <v>5479</v>
      </c>
    </row>
    <row r="7770" spans="1:12" x14ac:dyDescent="0.35">
      <c r="A7770" t="s">
        <v>9190</v>
      </c>
      <c r="B7770" t="s">
        <v>42</v>
      </c>
      <c r="C7770" t="s">
        <v>42</v>
      </c>
      <c r="D7770" t="s">
        <v>3834</v>
      </c>
      <c r="E7770">
        <v>5</v>
      </c>
      <c r="F7770" t="s">
        <v>3849</v>
      </c>
      <c r="G7770">
        <v>5</v>
      </c>
      <c r="H7770" t="s">
        <v>3855</v>
      </c>
      <c r="I7770">
        <v>25</v>
      </c>
      <c r="J7770" t="s">
        <v>3833</v>
      </c>
      <c r="K7770" t="s">
        <v>3833</v>
      </c>
      <c r="L7770" t="s">
        <v>5000</v>
      </c>
    </row>
    <row r="7771" spans="1:12" x14ac:dyDescent="0.35">
      <c r="A7771" t="s">
        <v>3020</v>
      </c>
      <c r="B7771" t="s">
        <v>50</v>
      </c>
      <c r="C7771" t="s">
        <v>50</v>
      </c>
      <c r="D7771" t="s">
        <v>3838</v>
      </c>
      <c r="E7771">
        <v>2</v>
      </c>
      <c r="F7771" t="s">
        <v>3828</v>
      </c>
      <c r="G7771">
        <v>3</v>
      </c>
      <c r="H7771" t="s">
        <v>3902</v>
      </c>
      <c r="I7771">
        <v>6</v>
      </c>
      <c r="J7771" t="s">
        <v>25</v>
      </c>
      <c r="K7771" t="s">
        <v>26</v>
      </c>
      <c r="L7771" t="s">
        <v>4235</v>
      </c>
    </row>
    <row r="7772" spans="1:12" x14ac:dyDescent="0.35">
      <c r="A7772" t="s">
        <v>9191</v>
      </c>
      <c r="B7772" t="s">
        <v>47</v>
      </c>
      <c r="C7772" t="s">
        <v>47</v>
      </c>
      <c r="D7772" t="s">
        <v>3834</v>
      </c>
      <c r="E7772">
        <v>5</v>
      </c>
      <c r="F7772" t="s">
        <v>3879</v>
      </c>
      <c r="G7772">
        <v>4</v>
      </c>
      <c r="H7772" t="s">
        <v>3880</v>
      </c>
      <c r="I7772">
        <v>20</v>
      </c>
      <c r="J7772" t="s">
        <v>3833</v>
      </c>
      <c r="K7772" t="s">
        <v>17</v>
      </c>
      <c r="L7772" t="s">
        <v>4974</v>
      </c>
    </row>
    <row r="7773" spans="1:12" x14ac:dyDescent="0.35">
      <c r="A7773" t="s">
        <v>9192</v>
      </c>
      <c r="B7773" t="s">
        <v>50</v>
      </c>
      <c r="C7773" t="s">
        <v>50</v>
      </c>
      <c r="D7773" t="s">
        <v>3838</v>
      </c>
      <c r="E7773">
        <v>2</v>
      </c>
      <c r="F7773" t="s">
        <v>3828</v>
      </c>
      <c r="G7773">
        <v>3</v>
      </c>
      <c r="H7773" t="s">
        <v>3902</v>
      </c>
      <c r="I7773">
        <v>6</v>
      </c>
      <c r="J7773" t="s">
        <v>3833</v>
      </c>
      <c r="K7773" t="s">
        <v>3833</v>
      </c>
      <c r="L7773" t="s">
        <v>3869</v>
      </c>
    </row>
    <row r="7774" spans="1:12" x14ac:dyDescent="0.35">
      <c r="A7774" t="s">
        <v>9193</v>
      </c>
      <c r="B7774" t="s">
        <v>84</v>
      </c>
      <c r="C7774" t="s">
        <v>84</v>
      </c>
      <c r="D7774" t="s">
        <v>3827</v>
      </c>
      <c r="E7774">
        <v>3</v>
      </c>
      <c r="F7774" t="s">
        <v>3839</v>
      </c>
      <c r="G7774">
        <v>1.5</v>
      </c>
      <c r="H7774" t="s">
        <v>4060</v>
      </c>
      <c r="I7774">
        <v>4.5</v>
      </c>
      <c r="J7774" t="s">
        <v>25</v>
      </c>
      <c r="K7774" t="s">
        <v>3833</v>
      </c>
      <c r="L7774" t="s">
        <v>4779</v>
      </c>
    </row>
    <row r="7775" spans="1:12" x14ac:dyDescent="0.35">
      <c r="A7775" t="s">
        <v>9194</v>
      </c>
      <c r="B7775" t="s">
        <v>50</v>
      </c>
      <c r="C7775" t="s">
        <v>50</v>
      </c>
      <c r="D7775" t="s">
        <v>3858</v>
      </c>
      <c r="E7775">
        <v>1</v>
      </c>
      <c r="F7775" t="s">
        <v>3828</v>
      </c>
      <c r="G7775">
        <v>3</v>
      </c>
      <c r="H7775" t="s">
        <v>3828</v>
      </c>
      <c r="I7775">
        <v>3</v>
      </c>
      <c r="J7775" t="s">
        <v>36</v>
      </c>
      <c r="K7775" t="s">
        <v>3833</v>
      </c>
      <c r="L7775" t="s">
        <v>4321</v>
      </c>
    </row>
    <row r="7776" spans="1:12" x14ac:dyDescent="0.35">
      <c r="A7776" t="s">
        <v>9195</v>
      </c>
      <c r="B7776" t="s">
        <v>58</v>
      </c>
      <c r="C7776" t="s">
        <v>58</v>
      </c>
      <c r="D7776" t="s">
        <v>3834</v>
      </c>
      <c r="E7776">
        <v>5</v>
      </c>
      <c r="F7776" t="s">
        <v>3879</v>
      </c>
      <c r="G7776">
        <v>4</v>
      </c>
      <c r="H7776" t="s">
        <v>3880</v>
      </c>
      <c r="I7776">
        <v>20</v>
      </c>
      <c r="J7776" t="s">
        <v>3833</v>
      </c>
      <c r="K7776" t="s">
        <v>17</v>
      </c>
      <c r="L7776" t="s">
        <v>4416</v>
      </c>
    </row>
    <row r="7777" spans="1:12" x14ac:dyDescent="0.35">
      <c r="A7777" t="s">
        <v>9196</v>
      </c>
      <c r="B7777" t="s">
        <v>15</v>
      </c>
      <c r="C7777" t="s">
        <v>15</v>
      </c>
      <c r="D7777" t="s">
        <v>3851</v>
      </c>
      <c r="E7777">
        <v>4</v>
      </c>
      <c r="F7777" t="s">
        <v>3842</v>
      </c>
      <c r="G7777">
        <v>2</v>
      </c>
      <c r="H7777" t="s">
        <v>3883</v>
      </c>
      <c r="I7777">
        <v>8</v>
      </c>
      <c r="J7777" t="s">
        <v>16</v>
      </c>
      <c r="K7777" t="s">
        <v>3833</v>
      </c>
      <c r="L7777" t="s">
        <v>5000</v>
      </c>
    </row>
    <row r="7778" spans="1:12" x14ac:dyDescent="0.35">
      <c r="A7778" t="s">
        <v>9197</v>
      </c>
      <c r="B7778" t="s">
        <v>50</v>
      </c>
      <c r="C7778" t="s">
        <v>50</v>
      </c>
      <c r="D7778" t="s">
        <v>3830</v>
      </c>
      <c r="E7778">
        <v>1</v>
      </c>
      <c r="F7778" t="s">
        <v>3828</v>
      </c>
      <c r="G7778">
        <v>3</v>
      </c>
      <c r="H7778" t="s">
        <v>3828</v>
      </c>
      <c r="I7778">
        <v>3</v>
      </c>
      <c r="J7778" t="s">
        <v>3830</v>
      </c>
      <c r="K7778" t="s">
        <v>17</v>
      </c>
      <c r="L7778" t="s">
        <v>3948</v>
      </c>
    </row>
    <row r="7779" spans="1:12" x14ac:dyDescent="0.35">
      <c r="A7779" t="s">
        <v>3021</v>
      </c>
      <c r="B7779" t="s">
        <v>42</v>
      </c>
      <c r="C7779" t="s">
        <v>42</v>
      </c>
      <c r="D7779" t="s">
        <v>3851</v>
      </c>
      <c r="E7779">
        <v>4</v>
      </c>
      <c r="F7779" t="s">
        <v>3849</v>
      </c>
      <c r="G7779">
        <v>5</v>
      </c>
      <c r="H7779" t="s">
        <v>3880</v>
      </c>
      <c r="I7779">
        <v>20</v>
      </c>
      <c r="J7779" t="s">
        <v>25</v>
      </c>
      <c r="K7779" t="s">
        <v>26</v>
      </c>
      <c r="L7779" t="s">
        <v>4601</v>
      </c>
    </row>
    <row r="7780" spans="1:12" x14ac:dyDescent="0.35">
      <c r="A7780" t="s">
        <v>3022</v>
      </c>
      <c r="B7780" t="s">
        <v>24</v>
      </c>
      <c r="C7780" t="s">
        <v>24</v>
      </c>
      <c r="D7780" t="s">
        <v>3830</v>
      </c>
      <c r="E7780">
        <v>3</v>
      </c>
      <c r="F7780" t="s">
        <v>3828</v>
      </c>
      <c r="G7780">
        <v>3</v>
      </c>
      <c r="H7780" t="s">
        <v>3829</v>
      </c>
      <c r="I7780">
        <v>9</v>
      </c>
      <c r="J7780" t="s">
        <v>36</v>
      </c>
      <c r="K7780" t="s">
        <v>17</v>
      </c>
      <c r="L7780" t="s">
        <v>4188</v>
      </c>
    </row>
    <row r="7781" spans="1:12" x14ac:dyDescent="0.35">
      <c r="A7781" t="s">
        <v>9198</v>
      </c>
      <c r="B7781" t="s">
        <v>15</v>
      </c>
      <c r="C7781" t="s">
        <v>15</v>
      </c>
      <c r="D7781" t="s">
        <v>3827</v>
      </c>
      <c r="E7781">
        <v>3</v>
      </c>
      <c r="F7781" t="s">
        <v>3842</v>
      </c>
      <c r="G7781">
        <v>2</v>
      </c>
      <c r="H7781" t="s">
        <v>3902</v>
      </c>
      <c r="I7781">
        <v>6</v>
      </c>
      <c r="J7781" t="s">
        <v>3833</v>
      </c>
      <c r="K7781" t="s">
        <v>3833</v>
      </c>
      <c r="L7781" t="s">
        <v>4177</v>
      </c>
    </row>
    <row r="7782" spans="1:12" x14ac:dyDescent="0.35">
      <c r="A7782" t="s">
        <v>9199</v>
      </c>
      <c r="B7782" t="s">
        <v>24</v>
      </c>
      <c r="C7782" t="s">
        <v>24</v>
      </c>
      <c r="D7782" t="s">
        <v>3838</v>
      </c>
      <c r="E7782">
        <v>2</v>
      </c>
      <c r="F7782" t="s">
        <v>3828</v>
      </c>
      <c r="G7782">
        <v>3</v>
      </c>
      <c r="H7782" t="s">
        <v>3902</v>
      </c>
      <c r="I7782">
        <v>6</v>
      </c>
      <c r="J7782" t="s">
        <v>3833</v>
      </c>
      <c r="K7782" t="s">
        <v>26</v>
      </c>
      <c r="L7782" t="s">
        <v>4166</v>
      </c>
    </row>
    <row r="7783" spans="1:12" x14ac:dyDescent="0.35">
      <c r="A7783" t="s">
        <v>9200</v>
      </c>
      <c r="B7783" t="s">
        <v>24</v>
      </c>
      <c r="C7783" t="s">
        <v>24</v>
      </c>
      <c r="D7783" t="s">
        <v>3851</v>
      </c>
      <c r="E7783">
        <v>4</v>
      </c>
      <c r="F7783" t="s">
        <v>3828</v>
      </c>
      <c r="G7783">
        <v>3</v>
      </c>
      <c r="H7783" t="s">
        <v>3852</v>
      </c>
      <c r="I7783">
        <v>12</v>
      </c>
      <c r="J7783" t="s">
        <v>3833</v>
      </c>
      <c r="K7783" t="s">
        <v>26</v>
      </c>
      <c r="L7783" t="s">
        <v>4421</v>
      </c>
    </row>
    <row r="7784" spans="1:12" x14ac:dyDescent="0.35">
      <c r="A7784" t="s">
        <v>3023</v>
      </c>
      <c r="B7784" t="s">
        <v>31</v>
      </c>
      <c r="C7784" t="s">
        <v>31</v>
      </c>
      <c r="D7784" t="s">
        <v>3838</v>
      </c>
      <c r="E7784">
        <v>2</v>
      </c>
      <c r="F7784" t="s">
        <v>3846</v>
      </c>
      <c r="G7784">
        <v>1</v>
      </c>
      <c r="H7784" t="s">
        <v>3842</v>
      </c>
      <c r="I7784">
        <v>2</v>
      </c>
      <c r="J7784" t="s">
        <v>25</v>
      </c>
      <c r="K7784" t="s">
        <v>26</v>
      </c>
      <c r="L7784" t="s">
        <v>3963</v>
      </c>
    </row>
    <row r="7785" spans="1:12" x14ac:dyDescent="0.35">
      <c r="A7785" t="s">
        <v>3024</v>
      </c>
      <c r="B7785" t="s">
        <v>58</v>
      </c>
      <c r="C7785" t="s">
        <v>58</v>
      </c>
      <c r="D7785" t="s">
        <v>3838</v>
      </c>
      <c r="E7785">
        <v>2</v>
      </c>
      <c r="F7785" t="s">
        <v>3879</v>
      </c>
      <c r="G7785">
        <v>4</v>
      </c>
      <c r="H7785" t="s">
        <v>3883</v>
      </c>
      <c r="I7785">
        <v>8</v>
      </c>
      <c r="J7785" t="s">
        <v>16</v>
      </c>
      <c r="K7785" t="s">
        <v>26</v>
      </c>
      <c r="L7785" t="s">
        <v>3864</v>
      </c>
    </row>
    <row r="7786" spans="1:12" x14ac:dyDescent="0.35">
      <c r="A7786" t="s">
        <v>9201</v>
      </c>
      <c r="B7786" t="s">
        <v>31</v>
      </c>
      <c r="C7786" t="s">
        <v>31</v>
      </c>
      <c r="D7786" t="s">
        <v>3827</v>
      </c>
      <c r="E7786">
        <v>3</v>
      </c>
      <c r="F7786" t="s">
        <v>3846</v>
      </c>
      <c r="G7786">
        <v>1</v>
      </c>
      <c r="H7786" t="s">
        <v>3828</v>
      </c>
      <c r="I7786">
        <v>3</v>
      </c>
      <c r="J7786" t="s">
        <v>3833</v>
      </c>
      <c r="K7786" t="s">
        <v>3833</v>
      </c>
      <c r="L7786" t="s">
        <v>5181</v>
      </c>
    </row>
    <row r="7787" spans="1:12" x14ac:dyDescent="0.35">
      <c r="A7787" t="s">
        <v>9202</v>
      </c>
      <c r="B7787" t="s">
        <v>47</v>
      </c>
      <c r="C7787" t="s">
        <v>47</v>
      </c>
      <c r="D7787" t="s">
        <v>3827</v>
      </c>
      <c r="E7787">
        <v>3</v>
      </c>
      <c r="F7787" t="s">
        <v>3879</v>
      </c>
      <c r="G7787">
        <v>4</v>
      </c>
      <c r="H7787" t="s">
        <v>3852</v>
      </c>
      <c r="I7787">
        <v>12</v>
      </c>
      <c r="J7787" t="s">
        <v>3833</v>
      </c>
      <c r="K7787" t="s">
        <v>26</v>
      </c>
      <c r="L7787" t="s">
        <v>4000</v>
      </c>
    </row>
    <row r="7788" spans="1:12" x14ac:dyDescent="0.35">
      <c r="A7788" t="s">
        <v>3025</v>
      </c>
      <c r="B7788" t="s">
        <v>47</v>
      </c>
      <c r="C7788" t="s">
        <v>47</v>
      </c>
      <c r="D7788" t="s">
        <v>3851</v>
      </c>
      <c r="E7788">
        <v>4</v>
      </c>
      <c r="F7788" t="s">
        <v>3879</v>
      </c>
      <c r="G7788">
        <v>4</v>
      </c>
      <c r="H7788" t="s">
        <v>3833</v>
      </c>
      <c r="I7788">
        <v>16</v>
      </c>
      <c r="J7788" t="s">
        <v>25</v>
      </c>
      <c r="K7788" t="s">
        <v>26</v>
      </c>
      <c r="L7788" t="s">
        <v>4401</v>
      </c>
    </row>
    <row r="7789" spans="1:12" x14ac:dyDescent="0.35">
      <c r="A7789" t="s">
        <v>9203</v>
      </c>
      <c r="B7789" t="s">
        <v>15</v>
      </c>
      <c r="C7789" t="s">
        <v>15</v>
      </c>
      <c r="D7789" t="s">
        <v>3858</v>
      </c>
      <c r="E7789">
        <v>1</v>
      </c>
      <c r="F7789" t="s">
        <v>3842</v>
      </c>
      <c r="G7789">
        <v>2</v>
      </c>
      <c r="H7789" t="s">
        <v>3842</v>
      </c>
      <c r="I7789">
        <v>2</v>
      </c>
      <c r="J7789" t="s">
        <v>3833</v>
      </c>
      <c r="K7789" t="s">
        <v>3833</v>
      </c>
      <c r="L7789" t="s">
        <v>4823</v>
      </c>
    </row>
    <row r="7790" spans="1:12" x14ac:dyDescent="0.35">
      <c r="A7790" t="s">
        <v>3026</v>
      </c>
      <c r="B7790" t="s">
        <v>42</v>
      </c>
      <c r="C7790" t="s">
        <v>42</v>
      </c>
      <c r="D7790" t="s">
        <v>3834</v>
      </c>
      <c r="E7790">
        <v>5</v>
      </c>
      <c r="F7790" t="s">
        <v>3849</v>
      </c>
      <c r="G7790">
        <v>5</v>
      </c>
      <c r="H7790" t="s">
        <v>3855</v>
      </c>
      <c r="I7790">
        <v>25</v>
      </c>
      <c r="J7790" t="s">
        <v>36</v>
      </c>
      <c r="K7790" t="s">
        <v>26</v>
      </c>
      <c r="L7790" t="s">
        <v>4754</v>
      </c>
    </row>
    <row r="7791" spans="1:12" x14ac:dyDescent="0.35">
      <c r="A7791" t="s">
        <v>9204</v>
      </c>
      <c r="B7791" t="s">
        <v>42</v>
      </c>
      <c r="C7791" t="s">
        <v>42</v>
      </c>
      <c r="D7791" t="s">
        <v>3827</v>
      </c>
      <c r="E7791">
        <v>3</v>
      </c>
      <c r="F7791" t="s">
        <v>3849</v>
      </c>
      <c r="G7791">
        <v>5</v>
      </c>
      <c r="H7791" t="s">
        <v>3835</v>
      </c>
      <c r="I7791">
        <v>15</v>
      </c>
      <c r="J7791" t="s">
        <v>3833</v>
      </c>
      <c r="K7791" t="s">
        <v>17</v>
      </c>
      <c r="L7791" t="s">
        <v>4681</v>
      </c>
    </row>
    <row r="7792" spans="1:12" x14ac:dyDescent="0.35">
      <c r="A7792" t="s">
        <v>9205</v>
      </c>
      <c r="B7792" t="s">
        <v>24</v>
      </c>
      <c r="C7792" t="s">
        <v>24</v>
      </c>
      <c r="D7792" t="s">
        <v>3838</v>
      </c>
      <c r="E7792">
        <v>2</v>
      </c>
      <c r="F7792" t="s">
        <v>3828</v>
      </c>
      <c r="G7792">
        <v>3</v>
      </c>
      <c r="H7792" t="s">
        <v>3902</v>
      </c>
      <c r="I7792">
        <v>6</v>
      </c>
      <c r="J7792" t="s">
        <v>3833</v>
      </c>
      <c r="K7792" t="s">
        <v>3833</v>
      </c>
      <c r="L7792" t="s">
        <v>4500</v>
      </c>
    </row>
    <row r="7793" spans="1:12" x14ac:dyDescent="0.35">
      <c r="A7793" t="s">
        <v>9206</v>
      </c>
      <c r="B7793" t="s">
        <v>58</v>
      </c>
      <c r="C7793" t="s">
        <v>58</v>
      </c>
      <c r="D7793" t="s">
        <v>3827</v>
      </c>
      <c r="E7793">
        <v>3</v>
      </c>
      <c r="F7793" t="s">
        <v>3879</v>
      </c>
      <c r="G7793">
        <v>4</v>
      </c>
      <c r="H7793" t="s">
        <v>3852</v>
      </c>
      <c r="I7793">
        <v>12</v>
      </c>
      <c r="J7793" t="s">
        <v>3830</v>
      </c>
      <c r="K7793" t="s">
        <v>26</v>
      </c>
      <c r="L7793" t="s">
        <v>4119</v>
      </c>
    </row>
    <row r="7794" spans="1:12" x14ac:dyDescent="0.35">
      <c r="A7794" t="s">
        <v>9207</v>
      </c>
      <c r="B7794" t="s">
        <v>42</v>
      </c>
      <c r="C7794" t="s">
        <v>42</v>
      </c>
      <c r="D7794" t="s">
        <v>3851</v>
      </c>
      <c r="E7794">
        <v>4</v>
      </c>
      <c r="F7794" t="s">
        <v>3849</v>
      </c>
      <c r="G7794">
        <v>5</v>
      </c>
      <c r="H7794" t="s">
        <v>3880</v>
      </c>
      <c r="I7794">
        <v>20</v>
      </c>
      <c r="J7794" t="s">
        <v>16</v>
      </c>
      <c r="K7794" t="s">
        <v>17</v>
      </c>
      <c r="L7794" t="s">
        <v>3830</v>
      </c>
    </row>
    <row r="7795" spans="1:12" x14ac:dyDescent="0.35">
      <c r="A7795" t="s">
        <v>9208</v>
      </c>
      <c r="B7795" t="s">
        <v>15</v>
      </c>
      <c r="C7795" t="s">
        <v>15</v>
      </c>
      <c r="D7795" t="s">
        <v>3834</v>
      </c>
      <c r="E7795">
        <v>5</v>
      </c>
      <c r="F7795" t="s">
        <v>3842</v>
      </c>
      <c r="G7795">
        <v>2</v>
      </c>
      <c r="H7795" t="s">
        <v>3843</v>
      </c>
      <c r="I7795">
        <v>10</v>
      </c>
      <c r="J7795" t="s">
        <v>3833</v>
      </c>
      <c r="K7795" t="s">
        <v>3833</v>
      </c>
      <c r="L7795" t="s">
        <v>5479</v>
      </c>
    </row>
    <row r="7796" spans="1:12" x14ac:dyDescent="0.35">
      <c r="A7796" t="s">
        <v>3027</v>
      </c>
      <c r="B7796" t="s">
        <v>15</v>
      </c>
      <c r="C7796" t="s">
        <v>15</v>
      </c>
      <c r="D7796" t="s">
        <v>3827</v>
      </c>
      <c r="E7796">
        <v>3</v>
      </c>
      <c r="F7796" t="s">
        <v>3842</v>
      </c>
      <c r="G7796">
        <v>2</v>
      </c>
      <c r="H7796" t="s">
        <v>3902</v>
      </c>
      <c r="I7796">
        <v>6</v>
      </c>
      <c r="J7796" t="s">
        <v>16</v>
      </c>
      <c r="K7796" t="s">
        <v>26</v>
      </c>
      <c r="L7796" t="s">
        <v>4460</v>
      </c>
    </row>
    <row r="7797" spans="1:12" x14ac:dyDescent="0.35">
      <c r="A7797" t="s">
        <v>9209</v>
      </c>
      <c r="B7797" t="s">
        <v>24</v>
      </c>
      <c r="C7797" t="s">
        <v>24</v>
      </c>
      <c r="D7797" t="s">
        <v>3834</v>
      </c>
      <c r="E7797">
        <v>5</v>
      </c>
      <c r="F7797" t="s">
        <v>3828</v>
      </c>
      <c r="G7797">
        <v>3</v>
      </c>
      <c r="H7797" t="s">
        <v>3835</v>
      </c>
      <c r="I7797">
        <v>15</v>
      </c>
      <c r="J7797" t="s">
        <v>16</v>
      </c>
      <c r="K7797" t="s">
        <v>3833</v>
      </c>
      <c r="L7797" t="s">
        <v>4526</v>
      </c>
    </row>
    <row r="7798" spans="1:12" x14ac:dyDescent="0.35">
      <c r="A7798" t="s">
        <v>9210</v>
      </c>
      <c r="B7798" t="s">
        <v>15</v>
      </c>
      <c r="C7798" t="s">
        <v>15</v>
      </c>
      <c r="D7798" t="s">
        <v>3858</v>
      </c>
      <c r="E7798">
        <v>1</v>
      </c>
      <c r="F7798" t="s">
        <v>3842</v>
      </c>
      <c r="G7798">
        <v>2</v>
      </c>
      <c r="H7798" t="s">
        <v>3842</v>
      </c>
      <c r="I7798">
        <v>2</v>
      </c>
      <c r="J7798" t="s">
        <v>3833</v>
      </c>
      <c r="K7798" t="s">
        <v>17</v>
      </c>
      <c r="L7798" t="s">
        <v>4145</v>
      </c>
    </row>
    <row r="7799" spans="1:12" x14ac:dyDescent="0.35">
      <c r="A7799" t="s">
        <v>3028</v>
      </c>
      <c r="B7799" t="s">
        <v>50</v>
      </c>
      <c r="C7799" t="s">
        <v>50</v>
      </c>
      <c r="D7799" t="s">
        <v>3851</v>
      </c>
      <c r="E7799">
        <v>4</v>
      </c>
      <c r="F7799" t="s">
        <v>3828</v>
      </c>
      <c r="G7799">
        <v>3</v>
      </c>
      <c r="H7799" t="s">
        <v>3852</v>
      </c>
      <c r="I7799">
        <v>12</v>
      </c>
      <c r="J7799" t="s">
        <v>36</v>
      </c>
      <c r="K7799" t="s">
        <v>26</v>
      </c>
      <c r="L7799" t="s">
        <v>4125</v>
      </c>
    </row>
    <row r="7800" spans="1:12" x14ac:dyDescent="0.35">
      <c r="A7800" t="s">
        <v>9211</v>
      </c>
      <c r="B7800" t="s">
        <v>84</v>
      </c>
      <c r="C7800" t="s">
        <v>84</v>
      </c>
      <c r="D7800" t="s">
        <v>3838</v>
      </c>
      <c r="E7800">
        <v>2</v>
      </c>
      <c r="F7800" t="s">
        <v>3839</v>
      </c>
      <c r="G7800">
        <v>1.5</v>
      </c>
      <c r="H7800" t="s">
        <v>3828</v>
      </c>
      <c r="I7800">
        <v>3</v>
      </c>
      <c r="J7800" t="s">
        <v>3833</v>
      </c>
      <c r="K7800" t="s">
        <v>3833</v>
      </c>
      <c r="L7800" t="s">
        <v>3847</v>
      </c>
    </row>
    <row r="7801" spans="1:12" x14ac:dyDescent="0.35">
      <c r="A7801" t="s">
        <v>9212</v>
      </c>
      <c r="B7801" t="s">
        <v>50</v>
      </c>
      <c r="C7801" t="s">
        <v>50</v>
      </c>
      <c r="D7801" t="s">
        <v>3858</v>
      </c>
      <c r="E7801">
        <v>1</v>
      </c>
      <c r="F7801" t="s">
        <v>3828</v>
      </c>
      <c r="G7801">
        <v>3</v>
      </c>
      <c r="H7801" t="s">
        <v>3828</v>
      </c>
      <c r="I7801">
        <v>3</v>
      </c>
      <c r="J7801" t="s">
        <v>16</v>
      </c>
      <c r="K7801" t="s">
        <v>3833</v>
      </c>
      <c r="L7801" t="s">
        <v>4342</v>
      </c>
    </row>
    <row r="7802" spans="1:12" x14ac:dyDescent="0.35">
      <c r="A7802" t="s">
        <v>4770</v>
      </c>
      <c r="B7802" t="s">
        <v>3830</v>
      </c>
      <c r="C7802" t="s">
        <v>3826</v>
      </c>
      <c r="D7802" t="s">
        <v>3858</v>
      </c>
      <c r="E7802">
        <v>1</v>
      </c>
      <c r="F7802" t="s">
        <v>3828</v>
      </c>
      <c r="G7802">
        <v>3</v>
      </c>
      <c r="H7802" t="s">
        <v>3828</v>
      </c>
      <c r="I7802">
        <v>3</v>
      </c>
      <c r="J7802" t="s">
        <v>36</v>
      </c>
      <c r="K7802" t="s">
        <v>3833</v>
      </c>
      <c r="L7802" t="s">
        <v>3872</v>
      </c>
    </row>
    <row r="7803" spans="1:12" x14ac:dyDescent="0.35">
      <c r="A7803" t="s">
        <v>9213</v>
      </c>
      <c r="B7803" t="s">
        <v>84</v>
      </c>
      <c r="C7803" t="s">
        <v>84</v>
      </c>
      <c r="D7803" t="s">
        <v>3851</v>
      </c>
      <c r="E7803">
        <v>4</v>
      </c>
      <c r="F7803" t="s">
        <v>3839</v>
      </c>
      <c r="G7803">
        <v>1.5</v>
      </c>
      <c r="H7803" t="s">
        <v>3902</v>
      </c>
      <c r="I7803">
        <v>6</v>
      </c>
      <c r="J7803" t="s">
        <v>36</v>
      </c>
      <c r="K7803" t="s">
        <v>26</v>
      </c>
      <c r="L7803" t="s">
        <v>3825</v>
      </c>
    </row>
    <row r="7804" spans="1:12" x14ac:dyDescent="0.35">
      <c r="A7804" t="s">
        <v>3029</v>
      </c>
      <c r="B7804" t="s">
        <v>15</v>
      </c>
      <c r="C7804" t="s">
        <v>15</v>
      </c>
      <c r="D7804" t="s">
        <v>3834</v>
      </c>
      <c r="E7804">
        <v>5</v>
      </c>
      <c r="F7804" t="s">
        <v>3842</v>
      </c>
      <c r="G7804">
        <v>2</v>
      </c>
      <c r="H7804" t="s">
        <v>3843</v>
      </c>
      <c r="I7804">
        <v>10</v>
      </c>
      <c r="J7804" t="s">
        <v>16</v>
      </c>
      <c r="K7804" t="s">
        <v>26</v>
      </c>
      <c r="L7804" t="s">
        <v>5254</v>
      </c>
    </row>
    <row r="7805" spans="1:12" x14ac:dyDescent="0.35">
      <c r="A7805" t="s">
        <v>3030</v>
      </c>
      <c r="B7805" t="s">
        <v>15</v>
      </c>
      <c r="C7805" t="s">
        <v>15</v>
      </c>
      <c r="D7805" t="s">
        <v>3827</v>
      </c>
      <c r="E7805">
        <v>3</v>
      </c>
      <c r="F7805" t="s">
        <v>3842</v>
      </c>
      <c r="G7805">
        <v>2</v>
      </c>
      <c r="H7805" t="s">
        <v>3902</v>
      </c>
      <c r="I7805">
        <v>6</v>
      </c>
      <c r="J7805" t="s">
        <v>25</v>
      </c>
      <c r="K7805" t="s">
        <v>26</v>
      </c>
      <c r="L7805" t="s">
        <v>4500</v>
      </c>
    </row>
    <row r="7806" spans="1:12" x14ac:dyDescent="0.35">
      <c r="A7806" t="s">
        <v>4771</v>
      </c>
      <c r="B7806" t="s">
        <v>3833</v>
      </c>
      <c r="C7806" t="s">
        <v>3826</v>
      </c>
      <c r="D7806" t="s">
        <v>3838</v>
      </c>
      <c r="E7806">
        <v>2</v>
      </c>
      <c r="F7806" t="s">
        <v>3828</v>
      </c>
      <c r="G7806">
        <v>3</v>
      </c>
      <c r="H7806" t="s">
        <v>3902</v>
      </c>
      <c r="I7806">
        <v>6</v>
      </c>
      <c r="J7806" t="s">
        <v>16</v>
      </c>
      <c r="K7806" t="s">
        <v>3833</v>
      </c>
      <c r="L7806" t="s">
        <v>3903</v>
      </c>
    </row>
    <row r="7807" spans="1:12" x14ac:dyDescent="0.35">
      <c r="A7807" t="s">
        <v>3031</v>
      </c>
      <c r="B7807" t="s">
        <v>15</v>
      </c>
      <c r="C7807" t="s">
        <v>15</v>
      </c>
      <c r="D7807" t="s">
        <v>3838</v>
      </c>
      <c r="E7807">
        <v>2</v>
      </c>
      <c r="F7807" t="s">
        <v>3842</v>
      </c>
      <c r="G7807">
        <v>2</v>
      </c>
      <c r="H7807" t="s">
        <v>3879</v>
      </c>
      <c r="I7807">
        <v>4</v>
      </c>
      <c r="J7807" t="s">
        <v>16</v>
      </c>
      <c r="K7807" t="s">
        <v>26</v>
      </c>
      <c r="L7807" t="s">
        <v>4253</v>
      </c>
    </row>
    <row r="7808" spans="1:12" x14ac:dyDescent="0.35">
      <c r="A7808" t="s">
        <v>9214</v>
      </c>
      <c r="B7808" t="s">
        <v>58</v>
      </c>
      <c r="C7808" t="s">
        <v>58</v>
      </c>
      <c r="D7808" t="s">
        <v>3834</v>
      </c>
      <c r="E7808">
        <v>5</v>
      </c>
      <c r="F7808" t="s">
        <v>3879</v>
      </c>
      <c r="G7808">
        <v>4</v>
      </c>
      <c r="H7808" t="s">
        <v>3880</v>
      </c>
      <c r="I7808">
        <v>20</v>
      </c>
      <c r="J7808" t="s">
        <v>16</v>
      </c>
      <c r="K7808" t="s">
        <v>3830</v>
      </c>
      <c r="L7808" t="s">
        <v>4521</v>
      </c>
    </row>
    <row r="7809" spans="1:12" x14ac:dyDescent="0.35">
      <c r="A7809" t="s">
        <v>9215</v>
      </c>
      <c r="B7809" t="s">
        <v>58</v>
      </c>
      <c r="C7809" t="s">
        <v>58</v>
      </c>
      <c r="D7809" t="s">
        <v>3827</v>
      </c>
      <c r="E7809">
        <v>3</v>
      </c>
      <c r="F7809" t="s">
        <v>3879</v>
      </c>
      <c r="G7809">
        <v>4</v>
      </c>
      <c r="H7809" t="s">
        <v>3852</v>
      </c>
      <c r="I7809">
        <v>12</v>
      </c>
      <c r="J7809" t="s">
        <v>25</v>
      </c>
      <c r="K7809" t="s">
        <v>3833</v>
      </c>
      <c r="L7809" t="s">
        <v>5137</v>
      </c>
    </row>
    <row r="7810" spans="1:12" x14ac:dyDescent="0.35">
      <c r="A7810" t="s">
        <v>9216</v>
      </c>
      <c r="B7810" t="s">
        <v>58</v>
      </c>
      <c r="C7810" t="s">
        <v>58</v>
      </c>
      <c r="D7810" t="s">
        <v>3838</v>
      </c>
      <c r="E7810">
        <v>2</v>
      </c>
      <c r="F7810" t="s">
        <v>3879</v>
      </c>
      <c r="G7810">
        <v>4</v>
      </c>
      <c r="H7810" t="s">
        <v>3883</v>
      </c>
      <c r="I7810">
        <v>8</v>
      </c>
      <c r="J7810" t="s">
        <v>3825</v>
      </c>
      <c r="K7810" t="s">
        <v>17</v>
      </c>
      <c r="L7810" t="s">
        <v>4453</v>
      </c>
    </row>
    <row r="7811" spans="1:12" x14ac:dyDescent="0.35">
      <c r="A7811" t="s">
        <v>9217</v>
      </c>
      <c r="B7811" t="s">
        <v>84</v>
      </c>
      <c r="C7811" t="s">
        <v>84</v>
      </c>
      <c r="D7811" t="s">
        <v>3858</v>
      </c>
      <c r="E7811">
        <v>1</v>
      </c>
      <c r="F7811" t="s">
        <v>3839</v>
      </c>
      <c r="G7811">
        <v>1.5</v>
      </c>
      <c r="H7811" t="s">
        <v>3839</v>
      </c>
      <c r="I7811">
        <v>1.5</v>
      </c>
      <c r="J7811" t="s">
        <v>3830</v>
      </c>
      <c r="K7811" t="s">
        <v>3825</v>
      </c>
      <c r="L7811" t="s">
        <v>4309</v>
      </c>
    </row>
    <row r="7812" spans="1:12" x14ac:dyDescent="0.35">
      <c r="A7812" t="s">
        <v>3032</v>
      </c>
      <c r="B7812" t="s">
        <v>31</v>
      </c>
      <c r="C7812" t="s">
        <v>31</v>
      </c>
      <c r="D7812" t="s">
        <v>3834</v>
      </c>
      <c r="E7812">
        <v>5</v>
      </c>
      <c r="F7812" t="s">
        <v>3846</v>
      </c>
      <c r="G7812">
        <v>1</v>
      </c>
      <c r="H7812" t="s">
        <v>3849</v>
      </c>
      <c r="I7812">
        <v>5</v>
      </c>
      <c r="J7812" t="s">
        <v>16</v>
      </c>
      <c r="K7812" t="s">
        <v>26</v>
      </c>
      <c r="L7812" t="s">
        <v>4331</v>
      </c>
    </row>
    <row r="7813" spans="1:12" x14ac:dyDescent="0.35">
      <c r="A7813" t="s">
        <v>9218</v>
      </c>
      <c r="B7813" t="s">
        <v>47</v>
      </c>
      <c r="C7813" t="s">
        <v>47</v>
      </c>
      <c r="D7813" t="s">
        <v>3838</v>
      </c>
      <c r="E7813">
        <v>2</v>
      </c>
      <c r="F7813" t="s">
        <v>3879</v>
      </c>
      <c r="G7813">
        <v>4</v>
      </c>
      <c r="H7813" t="s">
        <v>3883</v>
      </c>
      <c r="I7813">
        <v>8</v>
      </c>
      <c r="J7813" t="s">
        <v>16</v>
      </c>
      <c r="K7813" t="s">
        <v>3833</v>
      </c>
      <c r="L7813" t="s">
        <v>4562</v>
      </c>
    </row>
    <row r="7814" spans="1:12" x14ac:dyDescent="0.35">
      <c r="A7814" t="s">
        <v>3033</v>
      </c>
      <c r="B7814" t="s">
        <v>24</v>
      </c>
      <c r="C7814" t="s">
        <v>24</v>
      </c>
      <c r="D7814" t="s">
        <v>3827</v>
      </c>
      <c r="E7814">
        <v>3</v>
      </c>
      <c r="F7814" t="s">
        <v>3828</v>
      </c>
      <c r="G7814">
        <v>3</v>
      </c>
      <c r="H7814" t="s">
        <v>3829</v>
      </c>
      <c r="I7814">
        <v>9</v>
      </c>
      <c r="J7814" t="s">
        <v>16</v>
      </c>
      <c r="K7814" t="s">
        <v>26</v>
      </c>
      <c r="L7814" t="s">
        <v>4150</v>
      </c>
    </row>
    <row r="7815" spans="1:12" x14ac:dyDescent="0.35">
      <c r="A7815" t="s">
        <v>9219</v>
      </c>
      <c r="B7815" t="s">
        <v>24</v>
      </c>
      <c r="C7815" t="s">
        <v>24</v>
      </c>
      <c r="D7815" t="s">
        <v>3827</v>
      </c>
      <c r="E7815">
        <v>3</v>
      </c>
      <c r="F7815" t="s">
        <v>3828</v>
      </c>
      <c r="G7815">
        <v>3</v>
      </c>
      <c r="H7815" t="s">
        <v>3830</v>
      </c>
      <c r="I7815">
        <v>9</v>
      </c>
      <c r="J7815" t="s">
        <v>3833</v>
      </c>
      <c r="K7815" t="s">
        <v>3833</v>
      </c>
      <c r="L7815" t="s">
        <v>4137</v>
      </c>
    </row>
    <row r="7816" spans="1:12" x14ac:dyDescent="0.35">
      <c r="A7816" t="s">
        <v>9220</v>
      </c>
      <c r="B7816" t="s">
        <v>15</v>
      </c>
      <c r="C7816" t="s">
        <v>15</v>
      </c>
      <c r="D7816" t="s">
        <v>3825</v>
      </c>
      <c r="E7816">
        <v>4</v>
      </c>
      <c r="F7816" t="s">
        <v>3842</v>
      </c>
      <c r="G7816">
        <v>2</v>
      </c>
      <c r="H7816" t="s">
        <v>3883</v>
      </c>
      <c r="I7816">
        <v>8</v>
      </c>
      <c r="J7816" t="s">
        <v>36</v>
      </c>
      <c r="K7816" t="s">
        <v>3833</v>
      </c>
      <c r="L7816" t="s">
        <v>3917</v>
      </c>
    </row>
    <row r="7817" spans="1:12" x14ac:dyDescent="0.35">
      <c r="A7817" t="s">
        <v>3034</v>
      </c>
      <c r="B7817" t="s">
        <v>47</v>
      </c>
      <c r="C7817" t="s">
        <v>47</v>
      </c>
      <c r="D7817" t="s">
        <v>3851</v>
      </c>
      <c r="E7817">
        <v>4</v>
      </c>
      <c r="F7817" t="s">
        <v>3879</v>
      </c>
      <c r="G7817">
        <v>4</v>
      </c>
      <c r="H7817" t="s">
        <v>3874</v>
      </c>
      <c r="I7817">
        <v>16</v>
      </c>
      <c r="J7817" t="s">
        <v>25</v>
      </c>
      <c r="K7817" t="s">
        <v>17</v>
      </c>
      <c r="L7817" t="s">
        <v>4070</v>
      </c>
    </row>
    <row r="7818" spans="1:12" x14ac:dyDescent="0.35">
      <c r="A7818" t="s">
        <v>9221</v>
      </c>
      <c r="B7818" t="s">
        <v>24</v>
      </c>
      <c r="C7818" t="s">
        <v>24</v>
      </c>
      <c r="D7818" t="s">
        <v>3834</v>
      </c>
      <c r="E7818">
        <v>5</v>
      </c>
      <c r="F7818" t="s">
        <v>3828</v>
      </c>
      <c r="G7818">
        <v>3</v>
      </c>
      <c r="H7818" t="s">
        <v>3835</v>
      </c>
      <c r="I7818">
        <v>15</v>
      </c>
      <c r="J7818" t="s">
        <v>25</v>
      </c>
      <c r="K7818" t="s">
        <v>3833</v>
      </c>
      <c r="L7818" t="s">
        <v>4015</v>
      </c>
    </row>
    <row r="7819" spans="1:12" x14ac:dyDescent="0.35">
      <c r="A7819" t="s">
        <v>3035</v>
      </c>
      <c r="B7819" t="s">
        <v>58</v>
      </c>
      <c r="C7819" t="s">
        <v>58</v>
      </c>
      <c r="D7819" t="s">
        <v>3834</v>
      </c>
      <c r="E7819">
        <v>5</v>
      </c>
      <c r="F7819" t="s">
        <v>3825</v>
      </c>
      <c r="G7819">
        <v>4</v>
      </c>
      <c r="H7819" t="s">
        <v>3880</v>
      </c>
      <c r="I7819">
        <v>20</v>
      </c>
      <c r="J7819" t="s">
        <v>36</v>
      </c>
      <c r="K7819" t="s">
        <v>17</v>
      </c>
      <c r="L7819" t="s">
        <v>4242</v>
      </c>
    </row>
    <row r="7820" spans="1:12" x14ac:dyDescent="0.35">
      <c r="A7820" t="s">
        <v>9222</v>
      </c>
      <c r="B7820" t="s">
        <v>58</v>
      </c>
      <c r="C7820" t="s">
        <v>58</v>
      </c>
      <c r="D7820" t="s">
        <v>3838</v>
      </c>
      <c r="E7820">
        <v>2</v>
      </c>
      <c r="F7820" t="s">
        <v>3879</v>
      </c>
      <c r="G7820">
        <v>4</v>
      </c>
      <c r="H7820" t="s">
        <v>3883</v>
      </c>
      <c r="I7820">
        <v>8</v>
      </c>
      <c r="J7820" t="s">
        <v>3833</v>
      </c>
      <c r="K7820" t="s">
        <v>3833</v>
      </c>
      <c r="L7820" t="s">
        <v>3948</v>
      </c>
    </row>
    <row r="7821" spans="1:12" x14ac:dyDescent="0.35">
      <c r="A7821" t="s">
        <v>4772</v>
      </c>
      <c r="B7821" t="s">
        <v>3825</v>
      </c>
      <c r="C7821" t="s">
        <v>3826</v>
      </c>
      <c r="D7821" t="s">
        <v>3833</v>
      </c>
      <c r="E7821">
        <v>3</v>
      </c>
      <c r="F7821" t="s">
        <v>3879</v>
      </c>
      <c r="G7821">
        <v>4</v>
      </c>
      <c r="H7821" t="s">
        <v>3852</v>
      </c>
      <c r="I7821">
        <v>12</v>
      </c>
      <c r="J7821" t="s">
        <v>3825</v>
      </c>
      <c r="K7821" t="s">
        <v>26</v>
      </c>
      <c r="L7821" t="s">
        <v>3898</v>
      </c>
    </row>
    <row r="7822" spans="1:12" x14ac:dyDescent="0.35">
      <c r="A7822" t="s">
        <v>9223</v>
      </c>
      <c r="B7822" t="s">
        <v>47</v>
      </c>
      <c r="C7822" t="s">
        <v>47</v>
      </c>
      <c r="D7822" t="s">
        <v>3827</v>
      </c>
      <c r="E7822">
        <v>3</v>
      </c>
      <c r="F7822" t="s">
        <v>3879</v>
      </c>
      <c r="G7822">
        <v>4</v>
      </c>
      <c r="H7822" t="s">
        <v>3852</v>
      </c>
      <c r="I7822">
        <v>12</v>
      </c>
      <c r="J7822" t="s">
        <v>3833</v>
      </c>
      <c r="K7822" t="s">
        <v>17</v>
      </c>
      <c r="L7822" t="s">
        <v>5175</v>
      </c>
    </row>
    <row r="7823" spans="1:12" x14ac:dyDescent="0.35">
      <c r="A7823" t="s">
        <v>9224</v>
      </c>
      <c r="B7823" t="s">
        <v>31</v>
      </c>
      <c r="C7823" t="s">
        <v>31</v>
      </c>
      <c r="D7823" t="s">
        <v>3827</v>
      </c>
      <c r="E7823">
        <v>3</v>
      </c>
      <c r="F7823" t="s">
        <v>3846</v>
      </c>
      <c r="G7823">
        <v>1</v>
      </c>
      <c r="H7823" t="s">
        <v>3828</v>
      </c>
      <c r="I7823">
        <v>3</v>
      </c>
      <c r="J7823" t="s">
        <v>16</v>
      </c>
      <c r="K7823" t="s">
        <v>17</v>
      </c>
      <c r="L7823" t="s">
        <v>3830</v>
      </c>
    </row>
    <row r="7824" spans="1:12" x14ac:dyDescent="0.35">
      <c r="A7824" t="s">
        <v>3036</v>
      </c>
      <c r="B7824" t="s">
        <v>84</v>
      </c>
      <c r="C7824" t="s">
        <v>84</v>
      </c>
      <c r="D7824" t="s">
        <v>3851</v>
      </c>
      <c r="E7824">
        <v>4</v>
      </c>
      <c r="F7824" t="s">
        <v>3839</v>
      </c>
      <c r="G7824">
        <v>1.5</v>
      </c>
      <c r="H7824" t="s">
        <v>3902</v>
      </c>
      <c r="I7824">
        <v>6</v>
      </c>
      <c r="J7824" t="s">
        <v>25</v>
      </c>
      <c r="K7824" t="s">
        <v>17</v>
      </c>
      <c r="L7824" t="s">
        <v>4015</v>
      </c>
    </row>
    <row r="7825" spans="1:12" x14ac:dyDescent="0.35">
      <c r="A7825" t="s">
        <v>9225</v>
      </c>
      <c r="B7825" t="s">
        <v>50</v>
      </c>
      <c r="C7825" t="s">
        <v>50</v>
      </c>
      <c r="D7825" t="s">
        <v>3858</v>
      </c>
      <c r="E7825">
        <v>1</v>
      </c>
      <c r="F7825" t="s">
        <v>3828</v>
      </c>
      <c r="G7825">
        <v>3</v>
      </c>
      <c r="H7825" t="s">
        <v>3828</v>
      </c>
      <c r="I7825">
        <v>3</v>
      </c>
      <c r="J7825" t="s">
        <v>3830</v>
      </c>
      <c r="K7825" t="s">
        <v>26</v>
      </c>
      <c r="L7825" t="s">
        <v>4062</v>
      </c>
    </row>
    <row r="7826" spans="1:12" x14ac:dyDescent="0.35">
      <c r="A7826" t="s">
        <v>9226</v>
      </c>
      <c r="B7826" t="s">
        <v>15</v>
      </c>
      <c r="C7826" t="s">
        <v>15</v>
      </c>
      <c r="D7826" t="s">
        <v>3858</v>
      </c>
      <c r="E7826">
        <v>1</v>
      </c>
      <c r="F7826" t="s">
        <v>3842</v>
      </c>
      <c r="G7826">
        <v>2</v>
      </c>
      <c r="H7826" t="s">
        <v>3842</v>
      </c>
      <c r="I7826">
        <v>2</v>
      </c>
      <c r="J7826" t="s">
        <v>16</v>
      </c>
      <c r="K7826" t="s">
        <v>3833</v>
      </c>
      <c r="L7826" t="s">
        <v>3993</v>
      </c>
    </row>
    <row r="7827" spans="1:12" x14ac:dyDescent="0.35">
      <c r="A7827" t="s">
        <v>3037</v>
      </c>
      <c r="B7827" t="s">
        <v>15</v>
      </c>
      <c r="C7827" t="s">
        <v>15</v>
      </c>
      <c r="D7827" t="s">
        <v>3858</v>
      </c>
      <c r="E7827">
        <v>1</v>
      </c>
      <c r="F7827" t="s">
        <v>3842</v>
      </c>
      <c r="G7827">
        <v>2</v>
      </c>
      <c r="H7827" t="s">
        <v>3842</v>
      </c>
      <c r="I7827">
        <v>2</v>
      </c>
      <c r="J7827" t="s">
        <v>36</v>
      </c>
      <c r="K7827" t="s">
        <v>17</v>
      </c>
      <c r="L7827" t="s">
        <v>4046</v>
      </c>
    </row>
    <row r="7828" spans="1:12" x14ac:dyDescent="0.35">
      <c r="A7828" t="s">
        <v>9227</v>
      </c>
      <c r="B7828" t="s">
        <v>58</v>
      </c>
      <c r="C7828" t="s">
        <v>58</v>
      </c>
      <c r="D7828" t="s">
        <v>3851</v>
      </c>
      <c r="E7828">
        <v>4</v>
      </c>
      <c r="F7828" t="s">
        <v>3879</v>
      </c>
      <c r="G7828">
        <v>4</v>
      </c>
      <c r="H7828" t="s">
        <v>3874</v>
      </c>
      <c r="I7828">
        <v>16</v>
      </c>
      <c r="J7828" t="s">
        <v>3833</v>
      </c>
      <c r="K7828" t="s">
        <v>17</v>
      </c>
      <c r="L7828" t="s">
        <v>4954</v>
      </c>
    </row>
    <row r="7829" spans="1:12" x14ac:dyDescent="0.35">
      <c r="A7829" t="s">
        <v>9228</v>
      </c>
      <c r="B7829" t="s">
        <v>47</v>
      </c>
      <c r="C7829" t="s">
        <v>47</v>
      </c>
      <c r="D7829" t="s">
        <v>3827</v>
      </c>
      <c r="E7829">
        <v>3</v>
      </c>
      <c r="F7829" t="s">
        <v>3879</v>
      </c>
      <c r="G7829">
        <v>4</v>
      </c>
      <c r="H7829" t="s">
        <v>3852</v>
      </c>
      <c r="I7829">
        <v>12</v>
      </c>
      <c r="J7829" t="s">
        <v>3833</v>
      </c>
      <c r="K7829" t="s">
        <v>26</v>
      </c>
      <c r="L7829" t="s">
        <v>4015</v>
      </c>
    </row>
    <row r="7830" spans="1:12" x14ac:dyDescent="0.35">
      <c r="A7830" t="s">
        <v>3038</v>
      </c>
      <c r="B7830" t="s">
        <v>58</v>
      </c>
      <c r="C7830" t="s">
        <v>58</v>
      </c>
      <c r="D7830" t="s">
        <v>3851</v>
      </c>
      <c r="E7830">
        <v>4</v>
      </c>
      <c r="F7830" t="s">
        <v>3879</v>
      </c>
      <c r="G7830">
        <v>4</v>
      </c>
      <c r="H7830" t="s">
        <v>3874</v>
      </c>
      <c r="I7830">
        <v>16</v>
      </c>
      <c r="J7830" t="s">
        <v>25</v>
      </c>
      <c r="K7830" t="s">
        <v>26</v>
      </c>
      <c r="L7830" t="s">
        <v>4441</v>
      </c>
    </row>
    <row r="7831" spans="1:12" x14ac:dyDescent="0.35">
      <c r="A7831" t="s">
        <v>9229</v>
      </c>
      <c r="B7831" t="s">
        <v>24</v>
      </c>
      <c r="C7831" t="s">
        <v>24</v>
      </c>
      <c r="D7831" t="s">
        <v>3851</v>
      </c>
      <c r="E7831">
        <v>4</v>
      </c>
      <c r="F7831" t="s">
        <v>3828</v>
      </c>
      <c r="G7831">
        <v>3</v>
      </c>
      <c r="H7831" t="s">
        <v>3852</v>
      </c>
      <c r="I7831">
        <v>12</v>
      </c>
      <c r="J7831" t="s">
        <v>16</v>
      </c>
      <c r="K7831" t="s">
        <v>3833</v>
      </c>
      <c r="L7831" t="s">
        <v>4300</v>
      </c>
    </row>
    <row r="7832" spans="1:12" x14ac:dyDescent="0.35">
      <c r="A7832" t="s">
        <v>9230</v>
      </c>
      <c r="B7832" t="s">
        <v>24</v>
      </c>
      <c r="C7832" t="s">
        <v>24</v>
      </c>
      <c r="D7832" t="s">
        <v>3838</v>
      </c>
      <c r="E7832">
        <v>2</v>
      </c>
      <c r="F7832" t="s">
        <v>3828</v>
      </c>
      <c r="G7832">
        <v>3</v>
      </c>
      <c r="H7832" t="s">
        <v>3902</v>
      </c>
      <c r="I7832">
        <v>6</v>
      </c>
      <c r="J7832" t="s">
        <v>3833</v>
      </c>
      <c r="K7832" t="s">
        <v>3833</v>
      </c>
      <c r="L7832" t="s">
        <v>4936</v>
      </c>
    </row>
    <row r="7833" spans="1:12" x14ac:dyDescent="0.35">
      <c r="A7833" t="s">
        <v>3039</v>
      </c>
      <c r="B7833" t="s">
        <v>50</v>
      </c>
      <c r="C7833" t="s">
        <v>50</v>
      </c>
      <c r="D7833" t="s">
        <v>3838</v>
      </c>
      <c r="E7833">
        <v>2</v>
      </c>
      <c r="F7833" t="s">
        <v>3828</v>
      </c>
      <c r="G7833">
        <v>3</v>
      </c>
      <c r="H7833" t="s">
        <v>3902</v>
      </c>
      <c r="I7833">
        <v>6</v>
      </c>
      <c r="J7833" t="s">
        <v>25</v>
      </c>
      <c r="K7833" t="s">
        <v>26</v>
      </c>
      <c r="L7833" t="s">
        <v>4601</v>
      </c>
    </row>
    <row r="7834" spans="1:12" x14ac:dyDescent="0.35">
      <c r="A7834" t="s">
        <v>9231</v>
      </c>
      <c r="B7834" t="s">
        <v>24</v>
      </c>
      <c r="C7834" t="s">
        <v>24</v>
      </c>
      <c r="D7834" t="s">
        <v>3851</v>
      </c>
      <c r="E7834">
        <v>4</v>
      </c>
      <c r="F7834" t="s">
        <v>3828</v>
      </c>
      <c r="G7834">
        <v>3</v>
      </c>
      <c r="H7834" t="s">
        <v>3852</v>
      </c>
      <c r="I7834">
        <v>12</v>
      </c>
      <c r="J7834" t="s">
        <v>25</v>
      </c>
      <c r="K7834" t="s">
        <v>3833</v>
      </c>
      <c r="L7834" t="s">
        <v>3975</v>
      </c>
    </row>
    <row r="7835" spans="1:12" x14ac:dyDescent="0.35">
      <c r="A7835" t="s">
        <v>9232</v>
      </c>
      <c r="B7835" t="s">
        <v>50</v>
      </c>
      <c r="C7835" t="s">
        <v>50</v>
      </c>
      <c r="D7835" t="s">
        <v>3827</v>
      </c>
      <c r="E7835">
        <v>3</v>
      </c>
      <c r="F7835" t="s">
        <v>3828</v>
      </c>
      <c r="G7835">
        <v>3</v>
      </c>
      <c r="H7835" t="s">
        <v>3829</v>
      </c>
      <c r="I7835">
        <v>9</v>
      </c>
      <c r="J7835" t="s">
        <v>3833</v>
      </c>
      <c r="K7835" t="s">
        <v>3833</v>
      </c>
      <c r="L7835" t="s">
        <v>3900</v>
      </c>
    </row>
    <row r="7836" spans="1:12" x14ac:dyDescent="0.35">
      <c r="A7836" t="s">
        <v>3040</v>
      </c>
      <c r="B7836" t="s">
        <v>31</v>
      </c>
      <c r="C7836" t="s">
        <v>31</v>
      </c>
      <c r="D7836" t="s">
        <v>3851</v>
      </c>
      <c r="E7836">
        <v>4</v>
      </c>
      <c r="F7836" t="s">
        <v>3846</v>
      </c>
      <c r="G7836">
        <v>1</v>
      </c>
      <c r="H7836" t="s">
        <v>3879</v>
      </c>
      <c r="I7836">
        <v>4</v>
      </c>
      <c r="J7836" t="s">
        <v>25</v>
      </c>
      <c r="K7836" t="s">
        <v>17</v>
      </c>
      <c r="L7836" t="s">
        <v>3981</v>
      </c>
    </row>
    <row r="7837" spans="1:12" x14ac:dyDescent="0.35">
      <c r="A7837" t="s">
        <v>9233</v>
      </c>
      <c r="B7837" t="s">
        <v>50</v>
      </c>
      <c r="C7837" t="s">
        <v>50</v>
      </c>
      <c r="D7837" t="s">
        <v>3851</v>
      </c>
      <c r="E7837">
        <v>4</v>
      </c>
      <c r="F7837" t="s">
        <v>3828</v>
      </c>
      <c r="G7837">
        <v>3</v>
      </c>
      <c r="H7837" t="s">
        <v>3852</v>
      </c>
      <c r="I7837">
        <v>12</v>
      </c>
      <c r="J7837" t="s">
        <v>25</v>
      </c>
      <c r="K7837" t="s">
        <v>3833</v>
      </c>
      <c r="L7837" t="s">
        <v>4003</v>
      </c>
    </row>
    <row r="7838" spans="1:12" x14ac:dyDescent="0.35">
      <c r="A7838" t="s">
        <v>9234</v>
      </c>
      <c r="B7838" t="s">
        <v>58</v>
      </c>
      <c r="C7838" t="s">
        <v>58</v>
      </c>
      <c r="D7838" t="s">
        <v>3851</v>
      </c>
      <c r="E7838">
        <v>4</v>
      </c>
      <c r="F7838" t="s">
        <v>3879</v>
      </c>
      <c r="G7838">
        <v>4</v>
      </c>
      <c r="H7838" t="s">
        <v>3874</v>
      </c>
      <c r="I7838">
        <v>16</v>
      </c>
      <c r="J7838" t="s">
        <v>36</v>
      </c>
      <c r="K7838" t="s">
        <v>3833</v>
      </c>
      <c r="L7838" t="s">
        <v>5052</v>
      </c>
    </row>
    <row r="7839" spans="1:12" x14ac:dyDescent="0.35">
      <c r="A7839" t="s">
        <v>9235</v>
      </c>
      <c r="B7839" t="s">
        <v>84</v>
      </c>
      <c r="C7839" t="s">
        <v>84</v>
      </c>
      <c r="D7839" t="s">
        <v>3838</v>
      </c>
      <c r="E7839">
        <v>2</v>
      </c>
      <c r="F7839" t="s">
        <v>3833</v>
      </c>
      <c r="G7839">
        <v>1.5</v>
      </c>
      <c r="H7839" t="s">
        <v>3828</v>
      </c>
      <c r="I7839">
        <v>3</v>
      </c>
      <c r="J7839" t="s">
        <v>3830</v>
      </c>
      <c r="K7839" t="s">
        <v>17</v>
      </c>
      <c r="L7839" t="s">
        <v>4009</v>
      </c>
    </row>
    <row r="7840" spans="1:12" x14ac:dyDescent="0.35">
      <c r="A7840" t="s">
        <v>9236</v>
      </c>
      <c r="B7840" t="s">
        <v>47</v>
      </c>
      <c r="C7840" t="s">
        <v>47</v>
      </c>
      <c r="D7840" t="s">
        <v>3834</v>
      </c>
      <c r="E7840">
        <v>5</v>
      </c>
      <c r="F7840" t="s">
        <v>3879</v>
      </c>
      <c r="G7840">
        <v>4</v>
      </c>
      <c r="H7840" t="s">
        <v>3880</v>
      </c>
      <c r="I7840">
        <v>20</v>
      </c>
      <c r="J7840" t="s">
        <v>3833</v>
      </c>
      <c r="K7840" t="s">
        <v>17</v>
      </c>
      <c r="L7840" t="s">
        <v>3940</v>
      </c>
    </row>
    <row r="7841" spans="1:12" x14ac:dyDescent="0.35">
      <c r="A7841" t="s">
        <v>3041</v>
      </c>
      <c r="B7841" t="s">
        <v>47</v>
      </c>
      <c r="C7841" t="s">
        <v>47</v>
      </c>
      <c r="D7841" t="s">
        <v>3827</v>
      </c>
      <c r="E7841">
        <v>3</v>
      </c>
      <c r="F7841" t="s">
        <v>3879</v>
      </c>
      <c r="G7841">
        <v>4</v>
      </c>
      <c r="H7841" t="s">
        <v>3852</v>
      </c>
      <c r="I7841">
        <v>12</v>
      </c>
      <c r="J7841" t="s">
        <v>36</v>
      </c>
      <c r="K7841" t="s">
        <v>26</v>
      </c>
      <c r="L7841" t="s">
        <v>3869</v>
      </c>
    </row>
    <row r="7842" spans="1:12" x14ac:dyDescent="0.35">
      <c r="A7842" t="s">
        <v>9237</v>
      </c>
      <c r="B7842" t="s">
        <v>84</v>
      </c>
      <c r="C7842" t="s">
        <v>84</v>
      </c>
      <c r="D7842" t="s">
        <v>3827</v>
      </c>
      <c r="E7842">
        <v>3</v>
      </c>
      <c r="F7842" t="s">
        <v>3839</v>
      </c>
      <c r="G7842">
        <v>1.5</v>
      </c>
      <c r="H7842" t="s">
        <v>4060</v>
      </c>
      <c r="I7842">
        <v>4.5</v>
      </c>
      <c r="J7842" t="s">
        <v>16</v>
      </c>
      <c r="K7842" t="s">
        <v>3833</v>
      </c>
      <c r="L7842" t="s">
        <v>3831</v>
      </c>
    </row>
    <row r="7843" spans="1:12" x14ac:dyDescent="0.35">
      <c r="A7843" t="s">
        <v>3042</v>
      </c>
      <c r="B7843" t="s">
        <v>42</v>
      </c>
      <c r="C7843" t="s">
        <v>42</v>
      </c>
      <c r="D7843" t="s">
        <v>3838</v>
      </c>
      <c r="E7843">
        <v>2</v>
      </c>
      <c r="F7843" t="s">
        <v>3849</v>
      </c>
      <c r="G7843">
        <v>5</v>
      </c>
      <c r="H7843" t="s">
        <v>3843</v>
      </c>
      <c r="I7843">
        <v>10</v>
      </c>
      <c r="J7843" t="s">
        <v>25</v>
      </c>
      <c r="K7843" t="s">
        <v>17</v>
      </c>
      <c r="L7843" t="s">
        <v>4042</v>
      </c>
    </row>
    <row r="7844" spans="1:12" x14ac:dyDescent="0.35">
      <c r="A7844" t="s">
        <v>3043</v>
      </c>
      <c r="B7844" t="s">
        <v>24</v>
      </c>
      <c r="C7844" t="s">
        <v>24</v>
      </c>
      <c r="D7844" t="s">
        <v>3838</v>
      </c>
      <c r="E7844">
        <v>2</v>
      </c>
      <c r="F7844" t="s">
        <v>3828</v>
      </c>
      <c r="G7844">
        <v>3</v>
      </c>
      <c r="H7844" t="s">
        <v>3902</v>
      </c>
      <c r="I7844">
        <v>6</v>
      </c>
      <c r="J7844" t="s">
        <v>16</v>
      </c>
      <c r="K7844" t="s">
        <v>17</v>
      </c>
      <c r="L7844" t="s">
        <v>4409</v>
      </c>
    </row>
    <row r="7845" spans="1:12" x14ac:dyDescent="0.35">
      <c r="A7845" t="s">
        <v>3044</v>
      </c>
      <c r="B7845" t="s">
        <v>3830</v>
      </c>
      <c r="C7845" t="s">
        <v>84</v>
      </c>
      <c r="D7845" t="s">
        <v>3827</v>
      </c>
      <c r="E7845">
        <v>3</v>
      </c>
      <c r="F7845" t="s">
        <v>3839</v>
      </c>
      <c r="G7845">
        <v>1.5</v>
      </c>
      <c r="H7845" t="s">
        <v>4060</v>
      </c>
      <c r="I7845">
        <v>4.5</v>
      </c>
      <c r="J7845" t="s">
        <v>25</v>
      </c>
      <c r="K7845" t="s">
        <v>26</v>
      </c>
      <c r="L7845" t="s">
        <v>4152</v>
      </c>
    </row>
    <row r="7846" spans="1:12" x14ac:dyDescent="0.35">
      <c r="A7846" t="s">
        <v>9238</v>
      </c>
      <c r="B7846" t="s">
        <v>42</v>
      </c>
      <c r="C7846" t="s">
        <v>42</v>
      </c>
      <c r="D7846" t="s">
        <v>3858</v>
      </c>
      <c r="E7846">
        <v>1</v>
      </c>
      <c r="F7846" t="s">
        <v>3849</v>
      </c>
      <c r="G7846">
        <v>5</v>
      </c>
      <c r="H7846" t="s">
        <v>3849</v>
      </c>
      <c r="I7846">
        <v>5</v>
      </c>
      <c r="J7846" t="s">
        <v>16</v>
      </c>
      <c r="K7846" t="s">
        <v>3830</v>
      </c>
      <c r="L7846" t="s">
        <v>5764</v>
      </c>
    </row>
    <row r="7847" spans="1:12" x14ac:dyDescent="0.35">
      <c r="A7847" t="s">
        <v>9239</v>
      </c>
      <c r="B7847" t="s">
        <v>47</v>
      </c>
      <c r="C7847" t="s">
        <v>47</v>
      </c>
      <c r="D7847" t="s">
        <v>3838</v>
      </c>
      <c r="E7847">
        <v>2</v>
      </c>
      <c r="F7847" t="s">
        <v>3879</v>
      </c>
      <c r="G7847">
        <v>4</v>
      </c>
      <c r="H7847" t="s">
        <v>3883</v>
      </c>
      <c r="I7847">
        <v>8</v>
      </c>
      <c r="J7847" t="s">
        <v>36</v>
      </c>
      <c r="K7847" t="s">
        <v>3830</v>
      </c>
      <c r="L7847" t="s">
        <v>4138</v>
      </c>
    </row>
    <row r="7848" spans="1:12" x14ac:dyDescent="0.35">
      <c r="A7848" t="s">
        <v>9240</v>
      </c>
      <c r="B7848" t="s">
        <v>84</v>
      </c>
      <c r="C7848" t="s">
        <v>84</v>
      </c>
      <c r="D7848" t="s">
        <v>3834</v>
      </c>
      <c r="E7848">
        <v>5</v>
      </c>
      <c r="F7848" t="s">
        <v>3839</v>
      </c>
      <c r="G7848">
        <v>1.5</v>
      </c>
      <c r="H7848" t="s">
        <v>3899</v>
      </c>
      <c r="I7848">
        <v>7.5</v>
      </c>
      <c r="J7848" t="s">
        <v>3833</v>
      </c>
      <c r="K7848" t="s">
        <v>26</v>
      </c>
      <c r="L7848" t="s">
        <v>4175</v>
      </c>
    </row>
    <row r="7849" spans="1:12" x14ac:dyDescent="0.35">
      <c r="A7849" t="s">
        <v>9241</v>
      </c>
      <c r="B7849" t="s">
        <v>58</v>
      </c>
      <c r="C7849" t="s">
        <v>58</v>
      </c>
      <c r="D7849" t="s">
        <v>3851</v>
      </c>
      <c r="E7849">
        <v>4</v>
      </c>
      <c r="F7849" t="s">
        <v>3879</v>
      </c>
      <c r="G7849">
        <v>4</v>
      </c>
      <c r="H7849" t="s">
        <v>3874</v>
      </c>
      <c r="I7849">
        <v>16</v>
      </c>
      <c r="J7849" t="s">
        <v>3833</v>
      </c>
      <c r="K7849" t="s">
        <v>26</v>
      </c>
      <c r="L7849" t="s">
        <v>4488</v>
      </c>
    </row>
    <row r="7850" spans="1:12" x14ac:dyDescent="0.35">
      <c r="A7850" t="s">
        <v>3045</v>
      </c>
      <c r="B7850" t="s">
        <v>50</v>
      </c>
      <c r="C7850" t="s">
        <v>50</v>
      </c>
      <c r="D7850" t="s">
        <v>3827</v>
      </c>
      <c r="E7850">
        <v>3</v>
      </c>
      <c r="F7850" t="s">
        <v>3828</v>
      </c>
      <c r="G7850">
        <v>3</v>
      </c>
      <c r="H7850" t="s">
        <v>3829</v>
      </c>
      <c r="I7850">
        <v>9</v>
      </c>
      <c r="J7850" t="s">
        <v>36</v>
      </c>
      <c r="K7850" t="s">
        <v>17</v>
      </c>
      <c r="L7850" t="s">
        <v>4242</v>
      </c>
    </row>
    <row r="7851" spans="1:12" x14ac:dyDescent="0.35">
      <c r="A7851" t="s">
        <v>9242</v>
      </c>
      <c r="B7851" t="s">
        <v>84</v>
      </c>
      <c r="C7851" t="s">
        <v>84</v>
      </c>
      <c r="D7851" t="s">
        <v>3838</v>
      </c>
      <c r="E7851">
        <v>2</v>
      </c>
      <c r="F7851" t="s">
        <v>3830</v>
      </c>
      <c r="G7851">
        <v>1.5</v>
      </c>
      <c r="H7851" t="s">
        <v>3828</v>
      </c>
      <c r="I7851">
        <v>3</v>
      </c>
      <c r="J7851" t="s">
        <v>25</v>
      </c>
      <c r="K7851" t="s">
        <v>3833</v>
      </c>
      <c r="L7851" t="s">
        <v>4089</v>
      </c>
    </row>
    <row r="7852" spans="1:12" x14ac:dyDescent="0.35">
      <c r="A7852" t="s">
        <v>9243</v>
      </c>
      <c r="B7852" t="s">
        <v>58</v>
      </c>
      <c r="C7852" t="s">
        <v>58</v>
      </c>
      <c r="D7852" t="s">
        <v>3851</v>
      </c>
      <c r="E7852">
        <v>4</v>
      </c>
      <c r="F7852" t="s">
        <v>3879</v>
      </c>
      <c r="G7852">
        <v>4</v>
      </c>
      <c r="H7852" t="s">
        <v>3874</v>
      </c>
      <c r="I7852">
        <v>16</v>
      </c>
      <c r="J7852" t="s">
        <v>16</v>
      </c>
      <c r="K7852" t="s">
        <v>3825</v>
      </c>
      <c r="L7852" t="s">
        <v>4112</v>
      </c>
    </row>
    <row r="7853" spans="1:12" x14ac:dyDescent="0.35">
      <c r="A7853" t="s">
        <v>3046</v>
      </c>
      <c r="B7853" t="s">
        <v>24</v>
      </c>
      <c r="C7853" t="s">
        <v>24</v>
      </c>
      <c r="D7853" t="s">
        <v>3834</v>
      </c>
      <c r="E7853">
        <v>5</v>
      </c>
      <c r="F7853" t="s">
        <v>3828</v>
      </c>
      <c r="G7853">
        <v>3</v>
      </c>
      <c r="H7853" t="s">
        <v>3835</v>
      </c>
      <c r="I7853">
        <v>15</v>
      </c>
      <c r="J7853" t="s">
        <v>16</v>
      </c>
      <c r="K7853" t="s">
        <v>17</v>
      </c>
      <c r="L7853" t="s">
        <v>4072</v>
      </c>
    </row>
    <row r="7854" spans="1:12" x14ac:dyDescent="0.35">
      <c r="A7854" t="s">
        <v>3047</v>
      </c>
      <c r="B7854" t="s">
        <v>42</v>
      </c>
      <c r="C7854" t="s">
        <v>42</v>
      </c>
      <c r="D7854" t="s">
        <v>3858</v>
      </c>
      <c r="E7854">
        <v>1</v>
      </c>
      <c r="F7854" t="s">
        <v>3849</v>
      </c>
      <c r="G7854">
        <v>5</v>
      </c>
      <c r="H7854" t="s">
        <v>3849</v>
      </c>
      <c r="I7854">
        <v>5</v>
      </c>
      <c r="J7854" t="s">
        <v>36</v>
      </c>
      <c r="K7854" t="s">
        <v>26</v>
      </c>
      <c r="L7854" t="s">
        <v>4293</v>
      </c>
    </row>
    <row r="7855" spans="1:12" x14ac:dyDescent="0.35">
      <c r="A7855" t="s">
        <v>4773</v>
      </c>
      <c r="B7855" t="s">
        <v>3833</v>
      </c>
      <c r="C7855" t="s">
        <v>3826</v>
      </c>
      <c r="D7855" t="s">
        <v>3827</v>
      </c>
      <c r="E7855">
        <v>3</v>
      </c>
      <c r="F7855" t="s">
        <v>3828</v>
      </c>
      <c r="G7855">
        <v>3</v>
      </c>
      <c r="H7855" t="s">
        <v>3829</v>
      </c>
      <c r="I7855">
        <v>9</v>
      </c>
      <c r="J7855" t="s">
        <v>25</v>
      </c>
      <c r="K7855" t="s">
        <v>17</v>
      </c>
      <c r="L7855" t="s">
        <v>3830</v>
      </c>
    </row>
    <row r="7856" spans="1:12" x14ac:dyDescent="0.35">
      <c r="A7856" t="s">
        <v>3048</v>
      </c>
      <c r="B7856" t="s">
        <v>50</v>
      </c>
      <c r="C7856" t="s">
        <v>50</v>
      </c>
      <c r="D7856" t="s">
        <v>3838</v>
      </c>
      <c r="E7856">
        <v>2</v>
      </c>
      <c r="F7856" t="s">
        <v>3828</v>
      </c>
      <c r="G7856">
        <v>3</v>
      </c>
      <c r="H7856" t="s">
        <v>3902</v>
      </c>
      <c r="I7856">
        <v>6</v>
      </c>
      <c r="J7856" t="s">
        <v>25</v>
      </c>
      <c r="K7856" t="s">
        <v>26</v>
      </c>
      <c r="L7856" t="s">
        <v>3946</v>
      </c>
    </row>
    <row r="7857" spans="1:12" x14ac:dyDescent="0.35">
      <c r="A7857" t="s">
        <v>3049</v>
      </c>
      <c r="B7857" t="s">
        <v>3830</v>
      </c>
      <c r="C7857" t="s">
        <v>15</v>
      </c>
      <c r="D7857" t="s">
        <v>3851</v>
      </c>
      <c r="E7857">
        <v>4</v>
      </c>
      <c r="F7857" t="s">
        <v>3842</v>
      </c>
      <c r="G7857">
        <v>2</v>
      </c>
      <c r="H7857" t="s">
        <v>3883</v>
      </c>
      <c r="I7857">
        <v>8</v>
      </c>
      <c r="J7857" t="s">
        <v>36</v>
      </c>
      <c r="K7857" t="s">
        <v>26</v>
      </c>
      <c r="L7857" t="s">
        <v>4774</v>
      </c>
    </row>
    <row r="7858" spans="1:12" x14ac:dyDescent="0.35">
      <c r="A7858" t="s">
        <v>3050</v>
      </c>
      <c r="B7858" t="s">
        <v>50</v>
      </c>
      <c r="C7858" t="s">
        <v>50</v>
      </c>
      <c r="D7858" t="s">
        <v>3838</v>
      </c>
      <c r="E7858">
        <v>2</v>
      </c>
      <c r="F7858" t="s">
        <v>3828</v>
      </c>
      <c r="G7858">
        <v>3</v>
      </c>
      <c r="H7858" t="s">
        <v>3902</v>
      </c>
      <c r="I7858">
        <v>6</v>
      </c>
      <c r="J7858" t="s">
        <v>25</v>
      </c>
      <c r="K7858" t="s">
        <v>17</v>
      </c>
      <c r="L7858" t="s">
        <v>4208</v>
      </c>
    </row>
    <row r="7859" spans="1:12" x14ac:dyDescent="0.35">
      <c r="A7859" t="s">
        <v>3051</v>
      </c>
      <c r="B7859" t="s">
        <v>84</v>
      </c>
      <c r="C7859" t="s">
        <v>84</v>
      </c>
      <c r="D7859" t="s">
        <v>3851</v>
      </c>
      <c r="E7859">
        <v>4</v>
      </c>
      <c r="F7859" t="s">
        <v>3833</v>
      </c>
      <c r="G7859">
        <v>1.5</v>
      </c>
      <c r="H7859" t="s">
        <v>3902</v>
      </c>
      <c r="I7859">
        <v>6</v>
      </c>
      <c r="J7859" t="s">
        <v>36</v>
      </c>
      <c r="K7859" t="s">
        <v>17</v>
      </c>
      <c r="L7859" t="s">
        <v>3975</v>
      </c>
    </row>
    <row r="7860" spans="1:12" x14ac:dyDescent="0.35">
      <c r="A7860" t="s">
        <v>9244</v>
      </c>
      <c r="B7860" t="s">
        <v>31</v>
      </c>
      <c r="C7860" t="s">
        <v>31</v>
      </c>
      <c r="D7860" t="s">
        <v>3858</v>
      </c>
      <c r="E7860">
        <v>1</v>
      </c>
      <c r="F7860" t="s">
        <v>3846</v>
      </c>
      <c r="G7860">
        <v>1</v>
      </c>
      <c r="H7860" t="s">
        <v>3846</v>
      </c>
      <c r="I7860">
        <v>1</v>
      </c>
      <c r="J7860" t="s">
        <v>3833</v>
      </c>
      <c r="K7860" t="s">
        <v>3833</v>
      </c>
      <c r="L7860" t="s">
        <v>3830</v>
      </c>
    </row>
    <row r="7861" spans="1:12" x14ac:dyDescent="0.35">
      <c r="A7861" t="s">
        <v>9245</v>
      </c>
      <c r="B7861" t="s">
        <v>58</v>
      </c>
      <c r="C7861" t="s">
        <v>58</v>
      </c>
      <c r="D7861" t="s">
        <v>3838</v>
      </c>
      <c r="E7861">
        <v>2</v>
      </c>
      <c r="F7861" t="s">
        <v>3879</v>
      </c>
      <c r="G7861">
        <v>4</v>
      </c>
      <c r="H7861" t="s">
        <v>3883</v>
      </c>
      <c r="I7861">
        <v>8</v>
      </c>
      <c r="J7861" t="s">
        <v>25</v>
      </c>
      <c r="K7861" t="s">
        <v>3833</v>
      </c>
      <c r="L7861" t="s">
        <v>4127</v>
      </c>
    </row>
    <row r="7862" spans="1:12" x14ac:dyDescent="0.35">
      <c r="A7862" t="s">
        <v>9246</v>
      </c>
      <c r="B7862" t="s">
        <v>47</v>
      </c>
      <c r="C7862" t="s">
        <v>47</v>
      </c>
      <c r="D7862" t="s">
        <v>3838</v>
      </c>
      <c r="E7862">
        <v>2</v>
      </c>
      <c r="F7862" t="s">
        <v>3879</v>
      </c>
      <c r="G7862">
        <v>4</v>
      </c>
      <c r="H7862" t="s">
        <v>3883</v>
      </c>
      <c r="I7862">
        <v>8</v>
      </c>
      <c r="J7862" t="s">
        <v>25</v>
      </c>
      <c r="K7862" t="s">
        <v>3833</v>
      </c>
      <c r="L7862" t="s">
        <v>4450</v>
      </c>
    </row>
    <row r="7863" spans="1:12" x14ac:dyDescent="0.35">
      <c r="A7863" t="s">
        <v>9247</v>
      </c>
      <c r="B7863" t="s">
        <v>58</v>
      </c>
      <c r="C7863" t="s">
        <v>58</v>
      </c>
      <c r="D7863" t="s">
        <v>3858</v>
      </c>
      <c r="E7863">
        <v>1</v>
      </c>
      <c r="F7863" t="s">
        <v>3879</v>
      </c>
      <c r="G7863">
        <v>4</v>
      </c>
      <c r="H7863" t="s">
        <v>3879</v>
      </c>
      <c r="I7863">
        <v>4</v>
      </c>
      <c r="J7863" t="s">
        <v>3825</v>
      </c>
      <c r="K7863" t="s">
        <v>3833</v>
      </c>
      <c r="L7863" t="s">
        <v>3836</v>
      </c>
    </row>
    <row r="7864" spans="1:12" x14ac:dyDescent="0.35">
      <c r="A7864" t="s">
        <v>9248</v>
      </c>
      <c r="B7864" t="s">
        <v>15</v>
      </c>
      <c r="C7864" t="s">
        <v>15</v>
      </c>
      <c r="D7864" t="s">
        <v>3834</v>
      </c>
      <c r="E7864">
        <v>5</v>
      </c>
      <c r="F7864" t="s">
        <v>3842</v>
      </c>
      <c r="G7864">
        <v>2</v>
      </c>
      <c r="H7864" t="s">
        <v>3843</v>
      </c>
      <c r="I7864">
        <v>10</v>
      </c>
      <c r="J7864" t="s">
        <v>16</v>
      </c>
      <c r="K7864" t="s">
        <v>3833</v>
      </c>
      <c r="L7864" t="s">
        <v>3965</v>
      </c>
    </row>
    <row r="7865" spans="1:12" x14ac:dyDescent="0.35">
      <c r="A7865" t="s">
        <v>4775</v>
      </c>
      <c r="B7865" t="s">
        <v>3830</v>
      </c>
      <c r="C7865" t="s">
        <v>3826</v>
      </c>
      <c r="D7865" t="s">
        <v>3825</v>
      </c>
      <c r="E7865">
        <v>3</v>
      </c>
      <c r="F7865" t="s">
        <v>3828</v>
      </c>
      <c r="G7865">
        <v>3</v>
      </c>
      <c r="H7865" t="s">
        <v>3829</v>
      </c>
      <c r="I7865">
        <v>9</v>
      </c>
      <c r="J7865" t="s">
        <v>16</v>
      </c>
      <c r="K7865" t="s">
        <v>26</v>
      </c>
      <c r="L7865" t="s">
        <v>4214</v>
      </c>
    </row>
    <row r="7866" spans="1:12" x14ac:dyDescent="0.35">
      <c r="A7866" t="s">
        <v>9249</v>
      </c>
      <c r="B7866" t="s">
        <v>84</v>
      </c>
      <c r="C7866" t="s">
        <v>84</v>
      </c>
      <c r="D7866" t="s">
        <v>3851</v>
      </c>
      <c r="E7866">
        <v>4</v>
      </c>
      <c r="F7866" t="s">
        <v>3839</v>
      </c>
      <c r="G7866">
        <v>1.5</v>
      </c>
      <c r="H7866" t="s">
        <v>3902</v>
      </c>
      <c r="I7866">
        <v>6</v>
      </c>
      <c r="J7866" t="s">
        <v>3833</v>
      </c>
      <c r="K7866" t="s">
        <v>3833</v>
      </c>
      <c r="L7866" t="s">
        <v>4251</v>
      </c>
    </row>
    <row r="7867" spans="1:12" x14ac:dyDescent="0.35">
      <c r="A7867" t="s">
        <v>3052</v>
      </c>
      <c r="B7867" t="s">
        <v>50</v>
      </c>
      <c r="C7867" t="s">
        <v>50</v>
      </c>
      <c r="D7867" t="s">
        <v>3838</v>
      </c>
      <c r="E7867">
        <v>2</v>
      </c>
      <c r="F7867" t="s">
        <v>3828</v>
      </c>
      <c r="G7867">
        <v>3</v>
      </c>
      <c r="H7867" t="s">
        <v>3902</v>
      </c>
      <c r="I7867">
        <v>6</v>
      </c>
      <c r="J7867" t="s">
        <v>25</v>
      </c>
      <c r="K7867" t="s">
        <v>17</v>
      </c>
      <c r="L7867" t="s">
        <v>3886</v>
      </c>
    </row>
    <row r="7868" spans="1:12" x14ac:dyDescent="0.35">
      <c r="A7868" t="s">
        <v>9250</v>
      </c>
      <c r="B7868" t="s">
        <v>50</v>
      </c>
      <c r="C7868" t="s">
        <v>50</v>
      </c>
      <c r="D7868" t="s">
        <v>3858</v>
      </c>
      <c r="E7868">
        <v>1</v>
      </c>
      <c r="F7868" t="s">
        <v>3828</v>
      </c>
      <c r="G7868">
        <v>3</v>
      </c>
      <c r="H7868" t="s">
        <v>3828</v>
      </c>
      <c r="I7868">
        <v>3</v>
      </c>
      <c r="J7868" t="s">
        <v>16</v>
      </c>
      <c r="K7868" t="s">
        <v>3833</v>
      </c>
      <c r="L7868" t="s">
        <v>5476</v>
      </c>
    </row>
    <row r="7869" spans="1:12" x14ac:dyDescent="0.35">
      <c r="A7869" t="s">
        <v>9251</v>
      </c>
      <c r="B7869" t="s">
        <v>47</v>
      </c>
      <c r="C7869" t="s">
        <v>47</v>
      </c>
      <c r="D7869" t="s">
        <v>3827</v>
      </c>
      <c r="E7869">
        <v>3</v>
      </c>
      <c r="F7869" t="s">
        <v>3879</v>
      </c>
      <c r="G7869">
        <v>4</v>
      </c>
      <c r="H7869" t="s">
        <v>3852</v>
      </c>
      <c r="I7869">
        <v>12</v>
      </c>
      <c r="J7869" t="s">
        <v>3830</v>
      </c>
      <c r="K7869" t="s">
        <v>26</v>
      </c>
      <c r="L7869" t="s">
        <v>4354</v>
      </c>
    </row>
    <row r="7870" spans="1:12" x14ac:dyDescent="0.35">
      <c r="A7870" t="s">
        <v>3053</v>
      </c>
      <c r="B7870" t="s">
        <v>15</v>
      </c>
      <c r="C7870" t="s">
        <v>15</v>
      </c>
      <c r="D7870" t="s">
        <v>3834</v>
      </c>
      <c r="E7870">
        <v>5</v>
      </c>
      <c r="F7870" t="s">
        <v>3842</v>
      </c>
      <c r="G7870">
        <v>2</v>
      </c>
      <c r="H7870" t="s">
        <v>3843</v>
      </c>
      <c r="I7870">
        <v>10</v>
      </c>
      <c r="J7870" t="s">
        <v>16</v>
      </c>
      <c r="K7870" t="s">
        <v>17</v>
      </c>
      <c r="L7870" t="s">
        <v>4026</v>
      </c>
    </row>
    <row r="7871" spans="1:12" x14ac:dyDescent="0.35">
      <c r="A7871" t="s">
        <v>9252</v>
      </c>
      <c r="B7871" t="s">
        <v>50</v>
      </c>
      <c r="C7871" t="s">
        <v>50</v>
      </c>
      <c r="D7871" t="s">
        <v>3851</v>
      </c>
      <c r="E7871">
        <v>4</v>
      </c>
      <c r="F7871" t="s">
        <v>3828</v>
      </c>
      <c r="G7871">
        <v>3</v>
      </c>
      <c r="H7871" t="s">
        <v>3852</v>
      </c>
      <c r="I7871">
        <v>12</v>
      </c>
      <c r="J7871" t="s">
        <v>3833</v>
      </c>
      <c r="K7871" t="s">
        <v>26</v>
      </c>
      <c r="L7871" t="s">
        <v>5116</v>
      </c>
    </row>
    <row r="7872" spans="1:12" x14ac:dyDescent="0.35">
      <c r="A7872" t="s">
        <v>9253</v>
      </c>
      <c r="B7872" t="s">
        <v>42</v>
      </c>
      <c r="C7872" t="s">
        <v>42</v>
      </c>
      <c r="D7872" t="s">
        <v>3834</v>
      </c>
      <c r="E7872">
        <v>5</v>
      </c>
      <c r="F7872" t="s">
        <v>3849</v>
      </c>
      <c r="G7872">
        <v>5</v>
      </c>
      <c r="H7872" t="s">
        <v>3855</v>
      </c>
      <c r="I7872">
        <v>25</v>
      </c>
      <c r="J7872" t="s">
        <v>16</v>
      </c>
      <c r="K7872" t="s">
        <v>3833</v>
      </c>
      <c r="L7872" t="s">
        <v>3836</v>
      </c>
    </row>
    <row r="7873" spans="1:12" x14ac:dyDescent="0.35">
      <c r="A7873" t="s">
        <v>3054</v>
      </c>
      <c r="B7873" t="s">
        <v>31</v>
      </c>
      <c r="C7873" t="s">
        <v>31</v>
      </c>
      <c r="D7873" t="s">
        <v>3851</v>
      </c>
      <c r="E7873">
        <v>4</v>
      </c>
      <c r="F7873" t="s">
        <v>3846</v>
      </c>
      <c r="G7873">
        <v>1</v>
      </c>
      <c r="H7873" t="s">
        <v>3879</v>
      </c>
      <c r="I7873">
        <v>4</v>
      </c>
      <c r="J7873" t="s">
        <v>16</v>
      </c>
      <c r="K7873" t="s">
        <v>17</v>
      </c>
      <c r="L7873" t="s">
        <v>3961</v>
      </c>
    </row>
    <row r="7874" spans="1:12" x14ac:dyDescent="0.35">
      <c r="A7874" t="s">
        <v>3055</v>
      </c>
      <c r="B7874" t="s">
        <v>42</v>
      </c>
      <c r="C7874" t="s">
        <v>42</v>
      </c>
      <c r="D7874" t="s">
        <v>3827</v>
      </c>
      <c r="E7874">
        <v>3</v>
      </c>
      <c r="F7874" t="s">
        <v>3849</v>
      </c>
      <c r="G7874">
        <v>5</v>
      </c>
      <c r="H7874" t="s">
        <v>3835</v>
      </c>
      <c r="I7874">
        <v>15</v>
      </c>
      <c r="J7874" t="s">
        <v>16</v>
      </c>
      <c r="K7874" t="s">
        <v>26</v>
      </c>
      <c r="L7874" t="s">
        <v>4085</v>
      </c>
    </row>
    <row r="7875" spans="1:12" x14ac:dyDescent="0.35">
      <c r="A7875" t="s">
        <v>3056</v>
      </c>
      <c r="B7875" t="s">
        <v>50</v>
      </c>
      <c r="C7875" t="s">
        <v>50</v>
      </c>
      <c r="D7875" t="s">
        <v>3858</v>
      </c>
      <c r="E7875">
        <v>1</v>
      </c>
      <c r="F7875" t="s">
        <v>3828</v>
      </c>
      <c r="G7875">
        <v>3</v>
      </c>
      <c r="H7875" t="s">
        <v>3828</v>
      </c>
      <c r="I7875">
        <v>3</v>
      </c>
      <c r="J7875" t="s">
        <v>16</v>
      </c>
      <c r="K7875" t="s">
        <v>17</v>
      </c>
      <c r="L7875" t="s">
        <v>4056</v>
      </c>
    </row>
    <row r="7876" spans="1:12" x14ac:dyDescent="0.35">
      <c r="A7876" t="s">
        <v>9254</v>
      </c>
      <c r="B7876" t="s">
        <v>15</v>
      </c>
      <c r="C7876" t="s">
        <v>15</v>
      </c>
      <c r="D7876" t="s">
        <v>3838</v>
      </c>
      <c r="E7876">
        <v>2</v>
      </c>
      <c r="F7876" t="s">
        <v>3842</v>
      </c>
      <c r="G7876">
        <v>2</v>
      </c>
      <c r="H7876" t="s">
        <v>3879</v>
      </c>
      <c r="I7876">
        <v>4</v>
      </c>
      <c r="J7876" t="s">
        <v>3833</v>
      </c>
      <c r="K7876" t="s">
        <v>3833</v>
      </c>
      <c r="L7876" t="s">
        <v>3930</v>
      </c>
    </row>
    <row r="7877" spans="1:12" x14ac:dyDescent="0.35">
      <c r="A7877" t="s">
        <v>3057</v>
      </c>
      <c r="B7877" t="s">
        <v>47</v>
      </c>
      <c r="C7877" t="s">
        <v>47</v>
      </c>
      <c r="D7877" t="s">
        <v>3834</v>
      </c>
      <c r="E7877">
        <v>5</v>
      </c>
      <c r="F7877" t="s">
        <v>3879</v>
      </c>
      <c r="G7877">
        <v>4</v>
      </c>
      <c r="H7877" t="s">
        <v>3880</v>
      </c>
      <c r="I7877">
        <v>20</v>
      </c>
      <c r="J7877" t="s">
        <v>16</v>
      </c>
      <c r="K7877" t="s">
        <v>26</v>
      </c>
      <c r="L7877" t="s">
        <v>3853</v>
      </c>
    </row>
    <row r="7878" spans="1:12" x14ac:dyDescent="0.35">
      <c r="A7878" t="s">
        <v>4776</v>
      </c>
      <c r="B7878" t="s">
        <v>3830</v>
      </c>
      <c r="C7878" t="s">
        <v>3826</v>
      </c>
      <c r="D7878" t="s">
        <v>3851</v>
      </c>
      <c r="E7878">
        <v>4</v>
      </c>
      <c r="F7878" t="s">
        <v>3828</v>
      </c>
      <c r="G7878">
        <v>3</v>
      </c>
      <c r="H7878" t="s">
        <v>3852</v>
      </c>
      <c r="I7878">
        <v>12</v>
      </c>
      <c r="J7878" t="s">
        <v>36</v>
      </c>
      <c r="K7878" t="s">
        <v>17</v>
      </c>
      <c r="L7878" t="s">
        <v>4487</v>
      </c>
    </row>
    <row r="7879" spans="1:12" x14ac:dyDescent="0.35">
      <c r="A7879" t="s">
        <v>4777</v>
      </c>
      <c r="B7879" t="s">
        <v>3830</v>
      </c>
      <c r="C7879" t="s">
        <v>3826</v>
      </c>
      <c r="D7879" t="s">
        <v>3827</v>
      </c>
      <c r="E7879">
        <v>3</v>
      </c>
      <c r="F7879" t="s">
        <v>3828</v>
      </c>
      <c r="G7879">
        <v>3</v>
      </c>
      <c r="H7879" t="s">
        <v>3829</v>
      </c>
      <c r="I7879">
        <v>9</v>
      </c>
      <c r="J7879" t="s">
        <v>36</v>
      </c>
      <c r="K7879" t="s">
        <v>17</v>
      </c>
      <c r="L7879" t="s">
        <v>4224</v>
      </c>
    </row>
    <row r="7880" spans="1:12" x14ac:dyDescent="0.35">
      <c r="A7880" t="s">
        <v>9255</v>
      </c>
      <c r="B7880" t="s">
        <v>47</v>
      </c>
      <c r="C7880" t="s">
        <v>47</v>
      </c>
      <c r="D7880" t="s">
        <v>3858</v>
      </c>
      <c r="E7880">
        <v>1</v>
      </c>
      <c r="F7880" t="s">
        <v>3879</v>
      </c>
      <c r="G7880">
        <v>4</v>
      </c>
      <c r="H7880" t="s">
        <v>3879</v>
      </c>
      <c r="I7880">
        <v>4</v>
      </c>
      <c r="J7880" t="s">
        <v>16</v>
      </c>
      <c r="K7880" t="s">
        <v>26</v>
      </c>
      <c r="L7880" t="s">
        <v>3825</v>
      </c>
    </row>
    <row r="7881" spans="1:12" x14ac:dyDescent="0.35">
      <c r="A7881" t="s">
        <v>3058</v>
      </c>
      <c r="B7881" t="s">
        <v>84</v>
      </c>
      <c r="C7881" t="s">
        <v>84</v>
      </c>
      <c r="D7881" t="s">
        <v>3851</v>
      </c>
      <c r="E7881">
        <v>4</v>
      </c>
      <c r="F7881" t="s">
        <v>3839</v>
      </c>
      <c r="G7881">
        <v>1.5</v>
      </c>
      <c r="H7881" t="s">
        <v>3902</v>
      </c>
      <c r="I7881">
        <v>6</v>
      </c>
      <c r="J7881" t="s">
        <v>16</v>
      </c>
      <c r="K7881" t="s">
        <v>17</v>
      </c>
      <c r="L7881" t="s">
        <v>4316</v>
      </c>
    </row>
    <row r="7882" spans="1:12" x14ac:dyDescent="0.35">
      <c r="A7882" t="s">
        <v>9256</v>
      </c>
      <c r="B7882" t="s">
        <v>24</v>
      </c>
      <c r="C7882" t="s">
        <v>24</v>
      </c>
      <c r="D7882" t="s">
        <v>3838</v>
      </c>
      <c r="E7882">
        <v>2</v>
      </c>
      <c r="F7882" t="s">
        <v>3828</v>
      </c>
      <c r="G7882">
        <v>3</v>
      </c>
      <c r="H7882" t="s">
        <v>3902</v>
      </c>
      <c r="I7882">
        <v>6</v>
      </c>
      <c r="J7882" t="s">
        <v>25</v>
      </c>
      <c r="K7882" t="s">
        <v>3833</v>
      </c>
      <c r="L7882" t="s">
        <v>4405</v>
      </c>
    </row>
    <row r="7883" spans="1:12" x14ac:dyDescent="0.35">
      <c r="A7883" t="s">
        <v>9257</v>
      </c>
      <c r="B7883" t="s">
        <v>24</v>
      </c>
      <c r="C7883" t="s">
        <v>24</v>
      </c>
      <c r="D7883" t="s">
        <v>3858</v>
      </c>
      <c r="E7883">
        <v>1</v>
      </c>
      <c r="F7883" t="s">
        <v>3828</v>
      </c>
      <c r="G7883">
        <v>3</v>
      </c>
      <c r="H7883" t="s">
        <v>3828</v>
      </c>
      <c r="I7883">
        <v>3</v>
      </c>
      <c r="J7883" t="s">
        <v>3833</v>
      </c>
      <c r="K7883" t="s">
        <v>3833</v>
      </c>
      <c r="L7883" t="s">
        <v>4346</v>
      </c>
    </row>
    <row r="7884" spans="1:12" x14ac:dyDescent="0.35">
      <c r="A7884" t="s">
        <v>3059</v>
      </c>
      <c r="B7884" t="s">
        <v>58</v>
      </c>
      <c r="C7884" t="s">
        <v>58</v>
      </c>
      <c r="D7884" t="s">
        <v>3834</v>
      </c>
      <c r="E7884">
        <v>5</v>
      </c>
      <c r="F7884" t="s">
        <v>3879</v>
      </c>
      <c r="G7884">
        <v>4</v>
      </c>
      <c r="H7884" t="s">
        <v>3880</v>
      </c>
      <c r="I7884">
        <v>20</v>
      </c>
      <c r="J7884" t="s">
        <v>16</v>
      </c>
      <c r="K7884" t="s">
        <v>26</v>
      </c>
      <c r="L7884" t="s">
        <v>4719</v>
      </c>
    </row>
    <row r="7885" spans="1:12" x14ac:dyDescent="0.35">
      <c r="A7885" t="s">
        <v>3060</v>
      </c>
      <c r="B7885" t="s">
        <v>50</v>
      </c>
      <c r="C7885" t="s">
        <v>50</v>
      </c>
      <c r="D7885" t="s">
        <v>3834</v>
      </c>
      <c r="E7885">
        <v>5</v>
      </c>
      <c r="F7885" t="s">
        <v>3828</v>
      </c>
      <c r="G7885">
        <v>3</v>
      </c>
      <c r="H7885" t="s">
        <v>3835</v>
      </c>
      <c r="I7885">
        <v>15</v>
      </c>
      <c r="J7885" t="s">
        <v>25</v>
      </c>
      <c r="K7885" t="s">
        <v>26</v>
      </c>
      <c r="L7885" t="s">
        <v>3973</v>
      </c>
    </row>
    <row r="7886" spans="1:12" x14ac:dyDescent="0.35">
      <c r="A7886" t="s">
        <v>3061</v>
      </c>
      <c r="B7886" t="s">
        <v>31</v>
      </c>
      <c r="C7886" t="s">
        <v>31</v>
      </c>
      <c r="D7886" t="s">
        <v>3827</v>
      </c>
      <c r="E7886">
        <v>3</v>
      </c>
      <c r="F7886" t="s">
        <v>3846</v>
      </c>
      <c r="G7886">
        <v>1</v>
      </c>
      <c r="H7886" t="s">
        <v>3828</v>
      </c>
      <c r="I7886">
        <v>3</v>
      </c>
      <c r="J7886" t="s">
        <v>16</v>
      </c>
      <c r="K7886" t="s">
        <v>26</v>
      </c>
      <c r="L7886" t="s">
        <v>4974</v>
      </c>
    </row>
    <row r="7887" spans="1:12" x14ac:dyDescent="0.35">
      <c r="A7887" t="s">
        <v>4778</v>
      </c>
      <c r="B7887" t="s">
        <v>3825</v>
      </c>
      <c r="C7887" t="s">
        <v>84</v>
      </c>
      <c r="D7887" t="s">
        <v>3858</v>
      </c>
      <c r="E7887">
        <v>1</v>
      </c>
      <c r="F7887" t="s">
        <v>3839</v>
      </c>
      <c r="G7887">
        <v>1.5</v>
      </c>
      <c r="H7887" t="s">
        <v>3839</v>
      </c>
      <c r="I7887">
        <v>1.5</v>
      </c>
      <c r="J7887" t="s">
        <v>3833</v>
      </c>
      <c r="K7887" t="s">
        <v>3833</v>
      </c>
      <c r="L7887" t="s">
        <v>4092</v>
      </c>
    </row>
    <row r="7888" spans="1:12" x14ac:dyDescent="0.35">
      <c r="A7888" t="s">
        <v>9258</v>
      </c>
      <c r="B7888" t="s">
        <v>47</v>
      </c>
      <c r="C7888" t="s">
        <v>47</v>
      </c>
      <c r="D7888" t="s">
        <v>3851</v>
      </c>
      <c r="E7888">
        <v>4</v>
      </c>
      <c r="F7888" t="s">
        <v>3879</v>
      </c>
      <c r="G7888">
        <v>4</v>
      </c>
      <c r="H7888" t="s">
        <v>3874</v>
      </c>
      <c r="I7888">
        <v>16</v>
      </c>
      <c r="J7888" t="s">
        <v>16</v>
      </c>
      <c r="K7888" t="s">
        <v>3833</v>
      </c>
      <c r="L7888" t="s">
        <v>4309</v>
      </c>
    </row>
    <row r="7889" spans="1:12" x14ac:dyDescent="0.35">
      <c r="A7889" t="s">
        <v>3062</v>
      </c>
      <c r="B7889" t="s">
        <v>3825</v>
      </c>
      <c r="C7889" t="s">
        <v>15</v>
      </c>
      <c r="D7889" t="s">
        <v>3827</v>
      </c>
      <c r="E7889">
        <v>3</v>
      </c>
      <c r="F7889" t="s">
        <v>3842</v>
      </c>
      <c r="G7889">
        <v>2</v>
      </c>
      <c r="H7889" t="s">
        <v>3902</v>
      </c>
      <c r="I7889">
        <v>6</v>
      </c>
      <c r="J7889" t="s">
        <v>25</v>
      </c>
      <c r="K7889" t="s">
        <v>17</v>
      </c>
      <c r="L7889" t="s">
        <v>4779</v>
      </c>
    </row>
    <row r="7890" spans="1:12" x14ac:dyDescent="0.35">
      <c r="A7890" t="s">
        <v>9259</v>
      </c>
      <c r="B7890" t="s">
        <v>58</v>
      </c>
      <c r="C7890" t="s">
        <v>58</v>
      </c>
      <c r="D7890" t="s">
        <v>3838</v>
      </c>
      <c r="E7890">
        <v>2</v>
      </c>
      <c r="F7890" t="s">
        <v>3879</v>
      </c>
      <c r="G7890">
        <v>4</v>
      </c>
      <c r="H7890" t="s">
        <v>3883</v>
      </c>
      <c r="I7890">
        <v>8</v>
      </c>
      <c r="J7890" t="s">
        <v>36</v>
      </c>
      <c r="K7890" t="s">
        <v>17</v>
      </c>
      <c r="L7890" t="s">
        <v>3833</v>
      </c>
    </row>
    <row r="7891" spans="1:12" x14ac:dyDescent="0.35">
      <c r="A7891" t="s">
        <v>9260</v>
      </c>
      <c r="B7891" t="s">
        <v>42</v>
      </c>
      <c r="C7891" t="s">
        <v>42</v>
      </c>
      <c r="D7891" t="s">
        <v>3851</v>
      </c>
      <c r="E7891">
        <v>4</v>
      </c>
      <c r="F7891" t="s">
        <v>3849</v>
      </c>
      <c r="G7891">
        <v>5</v>
      </c>
      <c r="H7891" t="s">
        <v>3880</v>
      </c>
      <c r="I7891">
        <v>20</v>
      </c>
      <c r="J7891" t="s">
        <v>36</v>
      </c>
      <c r="K7891" t="s">
        <v>3825</v>
      </c>
      <c r="L7891" t="s">
        <v>4159</v>
      </c>
    </row>
    <row r="7892" spans="1:12" x14ac:dyDescent="0.35">
      <c r="A7892" t="s">
        <v>3063</v>
      </c>
      <c r="B7892" t="s">
        <v>50</v>
      </c>
      <c r="C7892" t="s">
        <v>50</v>
      </c>
      <c r="D7892" t="s">
        <v>3838</v>
      </c>
      <c r="E7892">
        <v>2</v>
      </c>
      <c r="F7892" t="s">
        <v>3828</v>
      </c>
      <c r="G7892">
        <v>3</v>
      </c>
      <c r="H7892" t="s">
        <v>3902</v>
      </c>
      <c r="I7892">
        <v>6</v>
      </c>
      <c r="J7892" t="s">
        <v>36</v>
      </c>
      <c r="K7892" t="s">
        <v>26</v>
      </c>
      <c r="L7892" t="s">
        <v>4231</v>
      </c>
    </row>
    <row r="7893" spans="1:12" x14ac:dyDescent="0.35">
      <c r="A7893" t="s">
        <v>4780</v>
      </c>
      <c r="B7893" t="s">
        <v>3825</v>
      </c>
      <c r="C7893" t="s">
        <v>84</v>
      </c>
      <c r="D7893" t="s">
        <v>3858</v>
      </c>
      <c r="E7893">
        <v>1</v>
      </c>
      <c r="F7893" t="s">
        <v>3839</v>
      </c>
      <c r="G7893">
        <v>1.5</v>
      </c>
      <c r="H7893" t="s">
        <v>3839</v>
      </c>
      <c r="I7893">
        <v>1.5</v>
      </c>
      <c r="J7893" t="s">
        <v>3833</v>
      </c>
      <c r="K7893" t="s">
        <v>17</v>
      </c>
      <c r="L7893" t="s">
        <v>4052</v>
      </c>
    </row>
    <row r="7894" spans="1:12" x14ac:dyDescent="0.35">
      <c r="A7894" t="s">
        <v>3064</v>
      </c>
      <c r="B7894" t="s">
        <v>31</v>
      </c>
      <c r="C7894" t="s">
        <v>31</v>
      </c>
      <c r="D7894" t="s">
        <v>3834</v>
      </c>
      <c r="E7894">
        <v>5</v>
      </c>
      <c r="F7894" t="s">
        <v>3846</v>
      </c>
      <c r="G7894">
        <v>1</v>
      </c>
      <c r="H7894" t="s">
        <v>3849</v>
      </c>
      <c r="I7894">
        <v>5</v>
      </c>
      <c r="J7894" t="s">
        <v>36</v>
      </c>
      <c r="K7894" t="s">
        <v>17</v>
      </c>
      <c r="L7894" t="s">
        <v>3863</v>
      </c>
    </row>
    <row r="7895" spans="1:12" x14ac:dyDescent="0.35">
      <c r="A7895" t="s">
        <v>3065</v>
      </c>
      <c r="B7895" t="s">
        <v>84</v>
      </c>
      <c r="C7895" t="s">
        <v>84</v>
      </c>
      <c r="D7895" t="s">
        <v>3827</v>
      </c>
      <c r="E7895">
        <v>3</v>
      </c>
      <c r="F7895" t="s">
        <v>3839</v>
      </c>
      <c r="G7895">
        <v>1.5</v>
      </c>
      <c r="H7895" t="s">
        <v>4060</v>
      </c>
      <c r="I7895">
        <v>4.5</v>
      </c>
      <c r="J7895" t="s">
        <v>25</v>
      </c>
      <c r="K7895" t="s">
        <v>17</v>
      </c>
      <c r="L7895" t="s">
        <v>4044</v>
      </c>
    </row>
    <row r="7896" spans="1:12" x14ac:dyDescent="0.35">
      <c r="A7896" t="s">
        <v>4781</v>
      </c>
      <c r="B7896" t="s">
        <v>3833</v>
      </c>
      <c r="C7896" t="s">
        <v>3826</v>
      </c>
      <c r="D7896" t="s">
        <v>3834</v>
      </c>
      <c r="E7896">
        <v>5</v>
      </c>
      <c r="F7896" t="s">
        <v>3828</v>
      </c>
      <c r="G7896">
        <v>3</v>
      </c>
      <c r="H7896" t="s">
        <v>3835</v>
      </c>
      <c r="I7896">
        <v>15</v>
      </c>
      <c r="J7896" t="s">
        <v>25</v>
      </c>
      <c r="K7896" t="s">
        <v>26</v>
      </c>
      <c r="L7896" t="s">
        <v>4055</v>
      </c>
    </row>
    <row r="7897" spans="1:12" x14ac:dyDescent="0.35">
      <c r="A7897" t="s">
        <v>9261</v>
      </c>
      <c r="B7897" t="s">
        <v>31</v>
      </c>
      <c r="C7897" t="s">
        <v>31</v>
      </c>
      <c r="D7897" t="s">
        <v>3851</v>
      </c>
      <c r="E7897">
        <v>4</v>
      </c>
      <c r="F7897" t="s">
        <v>3846</v>
      </c>
      <c r="G7897">
        <v>1</v>
      </c>
      <c r="H7897" t="s">
        <v>3879</v>
      </c>
      <c r="I7897">
        <v>4</v>
      </c>
      <c r="J7897" t="s">
        <v>16</v>
      </c>
      <c r="K7897" t="s">
        <v>3830</v>
      </c>
      <c r="L7897" t="s">
        <v>4056</v>
      </c>
    </row>
    <row r="7898" spans="1:12" x14ac:dyDescent="0.35">
      <c r="A7898" t="s">
        <v>3066</v>
      </c>
      <c r="B7898" t="s">
        <v>84</v>
      </c>
      <c r="C7898" t="s">
        <v>84</v>
      </c>
      <c r="D7898" t="s">
        <v>3838</v>
      </c>
      <c r="E7898">
        <v>2</v>
      </c>
      <c r="F7898" t="s">
        <v>3839</v>
      </c>
      <c r="G7898">
        <v>1.5</v>
      </c>
      <c r="H7898" t="s">
        <v>3828</v>
      </c>
      <c r="I7898">
        <v>3</v>
      </c>
      <c r="J7898" t="s">
        <v>36</v>
      </c>
      <c r="K7898" t="s">
        <v>26</v>
      </c>
      <c r="L7898" t="s">
        <v>5487</v>
      </c>
    </row>
    <row r="7899" spans="1:12" x14ac:dyDescent="0.35">
      <c r="A7899" t="s">
        <v>4782</v>
      </c>
      <c r="B7899" t="s">
        <v>3825</v>
      </c>
      <c r="C7899" t="s">
        <v>3826</v>
      </c>
      <c r="D7899" t="s">
        <v>3858</v>
      </c>
      <c r="E7899">
        <v>1</v>
      </c>
      <c r="F7899" t="s">
        <v>3828</v>
      </c>
      <c r="G7899">
        <v>3</v>
      </c>
      <c r="H7899" t="s">
        <v>3828</v>
      </c>
      <c r="I7899">
        <v>3</v>
      </c>
      <c r="J7899" t="s">
        <v>25</v>
      </c>
      <c r="K7899" t="s">
        <v>3833</v>
      </c>
      <c r="L7899" t="s">
        <v>3937</v>
      </c>
    </row>
    <row r="7900" spans="1:12" x14ac:dyDescent="0.35">
      <c r="A7900" t="s">
        <v>9262</v>
      </c>
      <c r="B7900" t="s">
        <v>24</v>
      </c>
      <c r="C7900" t="s">
        <v>24</v>
      </c>
      <c r="D7900" t="s">
        <v>3827</v>
      </c>
      <c r="E7900">
        <v>3</v>
      </c>
      <c r="F7900" t="s">
        <v>3828</v>
      </c>
      <c r="G7900">
        <v>3</v>
      </c>
      <c r="H7900" t="s">
        <v>3829</v>
      </c>
      <c r="I7900">
        <v>9</v>
      </c>
      <c r="J7900" t="s">
        <v>3833</v>
      </c>
      <c r="K7900" t="s">
        <v>17</v>
      </c>
      <c r="L7900" t="s">
        <v>3888</v>
      </c>
    </row>
    <row r="7901" spans="1:12" x14ac:dyDescent="0.35">
      <c r="A7901" t="s">
        <v>3067</v>
      </c>
      <c r="B7901" t="s">
        <v>31</v>
      </c>
      <c r="C7901" t="s">
        <v>31</v>
      </c>
      <c r="D7901" t="s">
        <v>3858</v>
      </c>
      <c r="E7901">
        <v>1</v>
      </c>
      <c r="F7901" t="s">
        <v>3846</v>
      </c>
      <c r="G7901">
        <v>1</v>
      </c>
      <c r="H7901" t="s">
        <v>3846</v>
      </c>
      <c r="I7901">
        <v>1</v>
      </c>
      <c r="J7901" t="s">
        <v>36</v>
      </c>
      <c r="K7901" t="s">
        <v>26</v>
      </c>
      <c r="L7901" t="s">
        <v>5035</v>
      </c>
    </row>
    <row r="7902" spans="1:12" x14ac:dyDescent="0.35">
      <c r="A7902" t="s">
        <v>3068</v>
      </c>
      <c r="B7902" t="s">
        <v>31</v>
      </c>
      <c r="C7902" t="s">
        <v>31</v>
      </c>
      <c r="D7902" t="s">
        <v>3838</v>
      </c>
      <c r="E7902">
        <v>2</v>
      </c>
      <c r="F7902" t="s">
        <v>3846</v>
      </c>
      <c r="G7902">
        <v>1</v>
      </c>
      <c r="H7902" t="s">
        <v>3842</v>
      </c>
      <c r="I7902">
        <v>2</v>
      </c>
      <c r="J7902" t="s">
        <v>25</v>
      </c>
      <c r="K7902" t="s">
        <v>17</v>
      </c>
      <c r="L7902" t="s">
        <v>4130</v>
      </c>
    </row>
    <row r="7903" spans="1:12" x14ac:dyDescent="0.35">
      <c r="A7903" t="s">
        <v>3069</v>
      </c>
      <c r="B7903" t="s">
        <v>47</v>
      </c>
      <c r="C7903" t="s">
        <v>47</v>
      </c>
      <c r="D7903" t="s">
        <v>3827</v>
      </c>
      <c r="E7903">
        <v>3</v>
      </c>
      <c r="F7903" t="s">
        <v>3879</v>
      </c>
      <c r="G7903">
        <v>4</v>
      </c>
      <c r="H7903" t="s">
        <v>3852</v>
      </c>
      <c r="I7903">
        <v>12</v>
      </c>
      <c r="J7903" t="s">
        <v>16</v>
      </c>
      <c r="K7903" t="s">
        <v>17</v>
      </c>
      <c r="L7903" t="s">
        <v>4514</v>
      </c>
    </row>
    <row r="7904" spans="1:12" x14ac:dyDescent="0.35">
      <c r="A7904" t="s">
        <v>9263</v>
      </c>
      <c r="B7904" t="s">
        <v>42</v>
      </c>
      <c r="C7904" t="s">
        <v>42</v>
      </c>
      <c r="D7904" t="s">
        <v>3858</v>
      </c>
      <c r="E7904">
        <v>1</v>
      </c>
      <c r="F7904" t="s">
        <v>3849</v>
      </c>
      <c r="G7904">
        <v>5</v>
      </c>
      <c r="H7904" t="s">
        <v>3849</v>
      </c>
      <c r="I7904">
        <v>5</v>
      </c>
      <c r="J7904" t="s">
        <v>3833</v>
      </c>
      <c r="K7904" t="s">
        <v>3833</v>
      </c>
      <c r="L7904" t="s">
        <v>3875</v>
      </c>
    </row>
    <row r="7905" spans="1:12" x14ac:dyDescent="0.35">
      <c r="A7905" t="s">
        <v>9264</v>
      </c>
      <c r="B7905" t="s">
        <v>84</v>
      </c>
      <c r="C7905" t="s">
        <v>84</v>
      </c>
      <c r="D7905" t="s">
        <v>3851</v>
      </c>
      <c r="E7905">
        <v>4</v>
      </c>
      <c r="F7905" t="s">
        <v>3839</v>
      </c>
      <c r="G7905">
        <v>1.5</v>
      </c>
      <c r="H7905" t="s">
        <v>3902</v>
      </c>
      <c r="I7905">
        <v>6</v>
      </c>
      <c r="J7905" t="s">
        <v>36</v>
      </c>
      <c r="K7905" t="s">
        <v>3825</v>
      </c>
      <c r="L7905" t="s">
        <v>3825</v>
      </c>
    </row>
    <row r="7906" spans="1:12" x14ac:dyDescent="0.35">
      <c r="A7906" t="s">
        <v>9265</v>
      </c>
      <c r="B7906" t="s">
        <v>50</v>
      </c>
      <c r="C7906" t="s">
        <v>50</v>
      </c>
      <c r="D7906" t="s">
        <v>3858</v>
      </c>
      <c r="E7906">
        <v>1</v>
      </c>
      <c r="F7906" t="s">
        <v>3828</v>
      </c>
      <c r="G7906">
        <v>3</v>
      </c>
      <c r="H7906" t="s">
        <v>3825</v>
      </c>
      <c r="I7906">
        <v>3</v>
      </c>
      <c r="J7906" t="s">
        <v>16</v>
      </c>
      <c r="K7906" t="s">
        <v>3833</v>
      </c>
      <c r="L7906" t="s">
        <v>4548</v>
      </c>
    </row>
    <row r="7907" spans="1:12" x14ac:dyDescent="0.35">
      <c r="A7907" t="s">
        <v>9266</v>
      </c>
      <c r="B7907" t="s">
        <v>24</v>
      </c>
      <c r="C7907" t="s">
        <v>24</v>
      </c>
      <c r="D7907" t="s">
        <v>3834</v>
      </c>
      <c r="E7907">
        <v>5</v>
      </c>
      <c r="F7907" t="s">
        <v>3828</v>
      </c>
      <c r="G7907">
        <v>3</v>
      </c>
      <c r="H7907" t="s">
        <v>3835</v>
      </c>
      <c r="I7907">
        <v>15</v>
      </c>
      <c r="J7907" t="s">
        <v>36</v>
      </c>
      <c r="K7907" t="s">
        <v>3830</v>
      </c>
      <c r="L7907" t="s">
        <v>4226</v>
      </c>
    </row>
    <row r="7908" spans="1:12" x14ac:dyDescent="0.35">
      <c r="A7908" t="s">
        <v>9267</v>
      </c>
      <c r="B7908" t="s">
        <v>31</v>
      </c>
      <c r="C7908" t="s">
        <v>31</v>
      </c>
      <c r="D7908" t="s">
        <v>3834</v>
      </c>
      <c r="E7908">
        <v>5</v>
      </c>
      <c r="F7908" t="s">
        <v>3833</v>
      </c>
      <c r="G7908">
        <v>1</v>
      </c>
      <c r="H7908" t="s">
        <v>3849</v>
      </c>
      <c r="I7908">
        <v>5</v>
      </c>
      <c r="J7908" t="s">
        <v>3825</v>
      </c>
      <c r="K7908" t="s">
        <v>17</v>
      </c>
      <c r="L7908" t="s">
        <v>4240</v>
      </c>
    </row>
    <row r="7909" spans="1:12" x14ac:dyDescent="0.35">
      <c r="A7909" t="s">
        <v>9268</v>
      </c>
      <c r="B7909" t="s">
        <v>31</v>
      </c>
      <c r="C7909" t="s">
        <v>31</v>
      </c>
      <c r="D7909" t="s">
        <v>3838</v>
      </c>
      <c r="E7909">
        <v>2</v>
      </c>
      <c r="F7909" t="s">
        <v>3846</v>
      </c>
      <c r="G7909">
        <v>1</v>
      </c>
      <c r="H7909" t="s">
        <v>3842</v>
      </c>
      <c r="I7909">
        <v>2</v>
      </c>
      <c r="J7909" t="s">
        <v>25</v>
      </c>
      <c r="K7909" t="s">
        <v>3833</v>
      </c>
      <c r="L7909" t="s">
        <v>3903</v>
      </c>
    </row>
    <row r="7910" spans="1:12" x14ac:dyDescent="0.35">
      <c r="A7910" t="s">
        <v>9269</v>
      </c>
      <c r="B7910" t="s">
        <v>15</v>
      </c>
      <c r="C7910" t="s">
        <v>15</v>
      </c>
      <c r="D7910" t="s">
        <v>3827</v>
      </c>
      <c r="E7910">
        <v>3</v>
      </c>
      <c r="F7910" t="s">
        <v>3842</v>
      </c>
      <c r="G7910">
        <v>2</v>
      </c>
      <c r="H7910" t="s">
        <v>3902</v>
      </c>
      <c r="I7910">
        <v>6</v>
      </c>
      <c r="J7910" t="s">
        <v>3833</v>
      </c>
      <c r="K7910" t="s">
        <v>26</v>
      </c>
      <c r="L7910" t="s">
        <v>4382</v>
      </c>
    </row>
    <row r="7911" spans="1:12" x14ac:dyDescent="0.35">
      <c r="A7911" t="s">
        <v>9270</v>
      </c>
      <c r="B7911" t="s">
        <v>58</v>
      </c>
      <c r="C7911" t="s">
        <v>58</v>
      </c>
      <c r="D7911" t="s">
        <v>3851</v>
      </c>
      <c r="E7911">
        <v>4</v>
      </c>
      <c r="F7911" t="s">
        <v>3879</v>
      </c>
      <c r="G7911">
        <v>4</v>
      </c>
      <c r="H7911" t="s">
        <v>3874</v>
      </c>
      <c r="I7911">
        <v>16</v>
      </c>
      <c r="J7911" t="s">
        <v>36</v>
      </c>
      <c r="K7911" t="s">
        <v>3833</v>
      </c>
      <c r="L7911" t="s">
        <v>4416</v>
      </c>
    </row>
    <row r="7912" spans="1:12" x14ac:dyDescent="0.35">
      <c r="A7912" t="s">
        <v>3070</v>
      </c>
      <c r="B7912" t="s">
        <v>15</v>
      </c>
      <c r="C7912" t="s">
        <v>15</v>
      </c>
      <c r="D7912" t="s">
        <v>3851</v>
      </c>
      <c r="E7912">
        <v>4</v>
      </c>
      <c r="F7912" t="s">
        <v>3842</v>
      </c>
      <c r="G7912">
        <v>2</v>
      </c>
      <c r="H7912" t="s">
        <v>3883</v>
      </c>
      <c r="I7912">
        <v>8</v>
      </c>
      <c r="J7912" t="s">
        <v>25</v>
      </c>
      <c r="K7912" t="s">
        <v>26</v>
      </c>
      <c r="L7912" t="s">
        <v>4242</v>
      </c>
    </row>
    <row r="7913" spans="1:12" x14ac:dyDescent="0.35">
      <c r="A7913" t="s">
        <v>9271</v>
      </c>
      <c r="B7913" t="s">
        <v>84</v>
      </c>
      <c r="C7913" t="s">
        <v>84</v>
      </c>
      <c r="D7913" t="s">
        <v>3838</v>
      </c>
      <c r="E7913">
        <v>2</v>
      </c>
      <c r="F7913" t="s">
        <v>3839</v>
      </c>
      <c r="G7913">
        <v>1.5</v>
      </c>
      <c r="H7913" t="s">
        <v>3828</v>
      </c>
      <c r="I7913">
        <v>3</v>
      </c>
      <c r="J7913" t="s">
        <v>3833</v>
      </c>
      <c r="K7913" t="s">
        <v>17</v>
      </c>
      <c r="L7913" t="s">
        <v>4704</v>
      </c>
    </row>
    <row r="7914" spans="1:12" x14ac:dyDescent="0.35">
      <c r="A7914" t="s">
        <v>3071</v>
      </c>
      <c r="B7914" t="s">
        <v>84</v>
      </c>
      <c r="C7914" t="s">
        <v>84</v>
      </c>
      <c r="D7914" t="s">
        <v>3834</v>
      </c>
      <c r="E7914">
        <v>5</v>
      </c>
      <c r="F7914" t="s">
        <v>3839</v>
      </c>
      <c r="G7914">
        <v>1.5</v>
      </c>
      <c r="H7914" t="s">
        <v>3899</v>
      </c>
      <c r="I7914">
        <v>7.5</v>
      </c>
      <c r="J7914" t="s">
        <v>25</v>
      </c>
      <c r="K7914" t="s">
        <v>17</v>
      </c>
      <c r="L7914" t="s">
        <v>3971</v>
      </c>
    </row>
    <row r="7915" spans="1:12" x14ac:dyDescent="0.35">
      <c r="A7915" t="s">
        <v>9272</v>
      </c>
      <c r="B7915" t="s">
        <v>15</v>
      </c>
      <c r="C7915" t="s">
        <v>15</v>
      </c>
      <c r="D7915" t="s">
        <v>3851</v>
      </c>
      <c r="E7915">
        <v>4</v>
      </c>
      <c r="F7915" t="s">
        <v>3842</v>
      </c>
      <c r="G7915">
        <v>2</v>
      </c>
      <c r="H7915" t="s">
        <v>3883</v>
      </c>
      <c r="I7915">
        <v>8</v>
      </c>
      <c r="J7915" t="s">
        <v>3833</v>
      </c>
      <c r="K7915" t="s">
        <v>17</v>
      </c>
      <c r="L7915" t="s">
        <v>4293</v>
      </c>
    </row>
    <row r="7916" spans="1:12" x14ac:dyDescent="0.35">
      <c r="A7916" t="s">
        <v>3072</v>
      </c>
      <c r="B7916" t="s">
        <v>84</v>
      </c>
      <c r="C7916" t="s">
        <v>84</v>
      </c>
      <c r="D7916" t="s">
        <v>3858</v>
      </c>
      <c r="E7916">
        <v>1</v>
      </c>
      <c r="F7916" t="s">
        <v>3839</v>
      </c>
      <c r="G7916">
        <v>1.5</v>
      </c>
      <c r="H7916" t="s">
        <v>3839</v>
      </c>
      <c r="I7916">
        <v>1.5</v>
      </c>
      <c r="J7916" t="s">
        <v>36</v>
      </c>
      <c r="K7916" t="s">
        <v>17</v>
      </c>
      <c r="L7916" t="s">
        <v>3909</v>
      </c>
    </row>
    <row r="7917" spans="1:12" x14ac:dyDescent="0.35">
      <c r="A7917" t="s">
        <v>3073</v>
      </c>
      <c r="B7917" t="s">
        <v>58</v>
      </c>
      <c r="C7917" t="s">
        <v>58</v>
      </c>
      <c r="D7917" t="s">
        <v>3858</v>
      </c>
      <c r="E7917">
        <v>1</v>
      </c>
      <c r="F7917" t="s">
        <v>3879</v>
      </c>
      <c r="G7917">
        <v>4</v>
      </c>
      <c r="H7917" t="s">
        <v>3879</v>
      </c>
      <c r="I7917">
        <v>4</v>
      </c>
      <c r="J7917" t="s">
        <v>16</v>
      </c>
      <c r="K7917" t="s">
        <v>17</v>
      </c>
      <c r="L7917" t="s">
        <v>4182</v>
      </c>
    </row>
    <row r="7918" spans="1:12" x14ac:dyDescent="0.35">
      <c r="A7918" t="s">
        <v>3074</v>
      </c>
      <c r="B7918" t="s">
        <v>84</v>
      </c>
      <c r="C7918" t="s">
        <v>84</v>
      </c>
      <c r="D7918" t="s">
        <v>3851</v>
      </c>
      <c r="E7918">
        <v>4</v>
      </c>
      <c r="F7918" t="s">
        <v>3839</v>
      </c>
      <c r="G7918">
        <v>1.5</v>
      </c>
      <c r="H7918" t="s">
        <v>3902</v>
      </c>
      <c r="I7918">
        <v>6</v>
      </c>
      <c r="J7918" t="s">
        <v>36</v>
      </c>
      <c r="K7918" t="s">
        <v>26</v>
      </c>
      <c r="L7918" t="s">
        <v>3831</v>
      </c>
    </row>
    <row r="7919" spans="1:12" x14ac:dyDescent="0.35">
      <c r="A7919" t="s">
        <v>9273</v>
      </c>
      <c r="B7919" t="s">
        <v>47</v>
      </c>
      <c r="C7919" t="s">
        <v>47</v>
      </c>
      <c r="D7919" t="s">
        <v>3858</v>
      </c>
      <c r="E7919">
        <v>1</v>
      </c>
      <c r="F7919" t="s">
        <v>3879</v>
      </c>
      <c r="G7919">
        <v>4</v>
      </c>
      <c r="H7919" t="s">
        <v>3879</v>
      </c>
      <c r="I7919">
        <v>4</v>
      </c>
      <c r="J7919" t="s">
        <v>25</v>
      </c>
      <c r="K7919" t="s">
        <v>3833</v>
      </c>
      <c r="L7919" t="s">
        <v>3922</v>
      </c>
    </row>
    <row r="7920" spans="1:12" x14ac:dyDescent="0.35">
      <c r="A7920" t="s">
        <v>9274</v>
      </c>
      <c r="B7920" t="s">
        <v>24</v>
      </c>
      <c r="C7920" t="s">
        <v>24</v>
      </c>
      <c r="D7920" t="s">
        <v>3834</v>
      </c>
      <c r="E7920">
        <v>5</v>
      </c>
      <c r="F7920" t="s">
        <v>3828</v>
      </c>
      <c r="G7920">
        <v>3</v>
      </c>
      <c r="H7920" t="s">
        <v>3835</v>
      </c>
      <c r="I7920">
        <v>15</v>
      </c>
      <c r="J7920" t="s">
        <v>3833</v>
      </c>
      <c r="K7920" t="s">
        <v>17</v>
      </c>
      <c r="L7920" t="s">
        <v>5003</v>
      </c>
    </row>
    <row r="7921" spans="1:12" x14ac:dyDescent="0.35">
      <c r="A7921" t="s">
        <v>9275</v>
      </c>
      <c r="B7921" t="s">
        <v>84</v>
      </c>
      <c r="C7921" t="s">
        <v>84</v>
      </c>
      <c r="D7921" t="s">
        <v>3834</v>
      </c>
      <c r="E7921">
        <v>5</v>
      </c>
      <c r="F7921" t="s">
        <v>3839</v>
      </c>
      <c r="G7921">
        <v>1.5</v>
      </c>
      <c r="H7921" t="s">
        <v>3899</v>
      </c>
      <c r="I7921">
        <v>7.5</v>
      </c>
      <c r="J7921" t="s">
        <v>3830</v>
      </c>
      <c r="K7921" t="s">
        <v>3833</v>
      </c>
      <c r="L7921" t="s">
        <v>4377</v>
      </c>
    </row>
    <row r="7922" spans="1:12" x14ac:dyDescent="0.35">
      <c r="A7922" t="s">
        <v>9276</v>
      </c>
      <c r="B7922" t="s">
        <v>47</v>
      </c>
      <c r="C7922" t="s">
        <v>47</v>
      </c>
      <c r="D7922" t="s">
        <v>3827</v>
      </c>
      <c r="E7922">
        <v>3</v>
      </c>
      <c r="F7922" t="s">
        <v>3879</v>
      </c>
      <c r="G7922">
        <v>4</v>
      </c>
      <c r="H7922" t="s">
        <v>3852</v>
      </c>
      <c r="I7922">
        <v>12</v>
      </c>
      <c r="J7922" t="s">
        <v>3833</v>
      </c>
      <c r="K7922" t="s">
        <v>26</v>
      </c>
      <c r="L7922" t="s">
        <v>4067</v>
      </c>
    </row>
    <row r="7923" spans="1:12" x14ac:dyDescent="0.35">
      <c r="A7923" t="s">
        <v>9277</v>
      </c>
      <c r="B7923" t="s">
        <v>42</v>
      </c>
      <c r="C7923" t="s">
        <v>42</v>
      </c>
      <c r="D7923" t="s">
        <v>3838</v>
      </c>
      <c r="E7923">
        <v>2</v>
      </c>
      <c r="F7923" t="s">
        <v>3830</v>
      </c>
      <c r="G7923">
        <v>5</v>
      </c>
      <c r="H7923" t="s">
        <v>3843</v>
      </c>
      <c r="I7923">
        <v>10</v>
      </c>
      <c r="J7923" t="s">
        <v>36</v>
      </c>
      <c r="K7923" t="s">
        <v>3833</v>
      </c>
      <c r="L7923" t="s">
        <v>4423</v>
      </c>
    </row>
    <row r="7924" spans="1:12" x14ac:dyDescent="0.35">
      <c r="A7924" t="s">
        <v>3075</v>
      </c>
      <c r="B7924" t="s">
        <v>15</v>
      </c>
      <c r="C7924" t="s">
        <v>15</v>
      </c>
      <c r="D7924" t="s">
        <v>3858</v>
      </c>
      <c r="E7924">
        <v>1</v>
      </c>
      <c r="F7924" t="s">
        <v>3842</v>
      </c>
      <c r="G7924">
        <v>2</v>
      </c>
      <c r="H7924" t="s">
        <v>3842</v>
      </c>
      <c r="I7924">
        <v>2</v>
      </c>
      <c r="J7924" t="s">
        <v>16</v>
      </c>
      <c r="K7924" t="s">
        <v>26</v>
      </c>
      <c r="L7924" t="s">
        <v>5545</v>
      </c>
    </row>
    <row r="7925" spans="1:12" x14ac:dyDescent="0.35">
      <c r="A7925" t="s">
        <v>9278</v>
      </c>
      <c r="B7925" t="s">
        <v>42</v>
      </c>
      <c r="C7925" t="s">
        <v>42</v>
      </c>
      <c r="D7925" t="s">
        <v>3851</v>
      </c>
      <c r="E7925">
        <v>4</v>
      </c>
      <c r="F7925" t="s">
        <v>3849</v>
      </c>
      <c r="G7925">
        <v>5</v>
      </c>
      <c r="H7925" t="s">
        <v>3830</v>
      </c>
      <c r="I7925">
        <v>20</v>
      </c>
      <c r="J7925" t="s">
        <v>3830</v>
      </c>
      <c r="K7925" t="s">
        <v>3833</v>
      </c>
      <c r="L7925" t="s">
        <v>3825</v>
      </c>
    </row>
    <row r="7926" spans="1:12" x14ac:dyDescent="0.35">
      <c r="A7926" t="s">
        <v>9279</v>
      </c>
      <c r="B7926" t="s">
        <v>58</v>
      </c>
      <c r="C7926" t="s">
        <v>58</v>
      </c>
      <c r="D7926" t="s">
        <v>3827</v>
      </c>
      <c r="E7926">
        <v>3</v>
      </c>
      <c r="F7926" t="s">
        <v>3879</v>
      </c>
      <c r="G7926">
        <v>4</v>
      </c>
      <c r="H7926" t="s">
        <v>3852</v>
      </c>
      <c r="I7926">
        <v>12</v>
      </c>
      <c r="J7926" t="s">
        <v>3833</v>
      </c>
      <c r="K7926" t="s">
        <v>3833</v>
      </c>
      <c r="L7926" t="s">
        <v>4070</v>
      </c>
    </row>
    <row r="7927" spans="1:12" x14ac:dyDescent="0.35">
      <c r="A7927" t="s">
        <v>9280</v>
      </c>
      <c r="B7927" t="s">
        <v>42</v>
      </c>
      <c r="C7927" t="s">
        <v>42</v>
      </c>
      <c r="D7927" t="s">
        <v>3851</v>
      </c>
      <c r="E7927">
        <v>4</v>
      </c>
      <c r="F7927" t="s">
        <v>3849</v>
      </c>
      <c r="G7927">
        <v>5</v>
      </c>
      <c r="H7927" t="s">
        <v>3880</v>
      </c>
      <c r="I7927">
        <v>20</v>
      </c>
      <c r="J7927" t="s">
        <v>3833</v>
      </c>
      <c r="K7927" t="s">
        <v>3833</v>
      </c>
      <c r="L7927" t="s">
        <v>4057</v>
      </c>
    </row>
    <row r="7928" spans="1:12" x14ac:dyDescent="0.35">
      <c r="A7928" t="s">
        <v>9281</v>
      </c>
      <c r="B7928" t="s">
        <v>24</v>
      </c>
      <c r="C7928" t="s">
        <v>24</v>
      </c>
      <c r="D7928" t="s">
        <v>3838</v>
      </c>
      <c r="E7928">
        <v>2</v>
      </c>
      <c r="F7928" t="s">
        <v>3828</v>
      </c>
      <c r="G7928">
        <v>3</v>
      </c>
      <c r="H7928" t="s">
        <v>3902</v>
      </c>
      <c r="I7928">
        <v>6</v>
      </c>
      <c r="J7928" t="s">
        <v>36</v>
      </c>
      <c r="K7928" t="s">
        <v>3833</v>
      </c>
      <c r="L7928" t="s">
        <v>4779</v>
      </c>
    </row>
    <row r="7929" spans="1:12" x14ac:dyDescent="0.35">
      <c r="A7929" t="s">
        <v>9282</v>
      </c>
      <c r="B7929" t="s">
        <v>31</v>
      </c>
      <c r="C7929" t="s">
        <v>31</v>
      </c>
      <c r="D7929" t="s">
        <v>3838</v>
      </c>
      <c r="E7929">
        <v>2</v>
      </c>
      <c r="F7929" t="s">
        <v>3846</v>
      </c>
      <c r="G7929">
        <v>1</v>
      </c>
      <c r="H7929" t="s">
        <v>3842</v>
      </c>
      <c r="I7929">
        <v>2</v>
      </c>
      <c r="J7929" t="s">
        <v>3833</v>
      </c>
      <c r="K7929" t="s">
        <v>17</v>
      </c>
      <c r="L7929" t="s">
        <v>4293</v>
      </c>
    </row>
    <row r="7930" spans="1:12" x14ac:dyDescent="0.35">
      <c r="A7930" t="s">
        <v>9283</v>
      </c>
      <c r="B7930" t="s">
        <v>42</v>
      </c>
      <c r="C7930" t="s">
        <v>42</v>
      </c>
      <c r="D7930" t="s">
        <v>3851</v>
      </c>
      <c r="E7930">
        <v>4</v>
      </c>
      <c r="F7930" t="s">
        <v>3849</v>
      </c>
      <c r="G7930">
        <v>5</v>
      </c>
      <c r="H7930" t="s">
        <v>3880</v>
      </c>
      <c r="I7930">
        <v>20</v>
      </c>
      <c r="J7930" t="s">
        <v>3830</v>
      </c>
      <c r="K7930" t="s">
        <v>17</v>
      </c>
      <c r="L7930" t="s">
        <v>4192</v>
      </c>
    </row>
    <row r="7931" spans="1:12" x14ac:dyDescent="0.35">
      <c r="A7931" t="s">
        <v>9284</v>
      </c>
      <c r="B7931" t="s">
        <v>58</v>
      </c>
      <c r="C7931" t="s">
        <v>58</v>
      </c>
      <c r="D7931" t="s">
        <v>3851</v>
      </c>
      <c r="E7931">
        <v>4</v>
      </c>
      <c r="F7931" t="s">
        <v>3879</v>
      </c>
      <c r="G7931">
        <v>4</v>
      </c>
      <c r="H7931" t="s">
        <v>3874</v>
      </c>
      <c r="I7931">
        <v>16</v>
      </c>
      <c r="J7931" t="s">
        <v>25</v>
      </c>
      <c r="K7931" t="s">
        <v>3833</v>
      </c>
      <c r="L7931" t="s">
        <v>5078</v>
      </c>
    </row>
    <row r="7932" spans="1:12" x14ac:dyDescent="0.35">
      <c r="A7932" t="s">
        <v>3076</v>
      </c>
      <c r="B7932" t="s">
        <v>50</v>
      </c>
      <c r="C7932" t="s">
        <v>50</v>
      </c>
      <c r="D7932" t="s">
        <v>3834</v>
      </c>
      <c r="E7932">
        <v>5</v>
      </c>
      <c r="F7932" t="s">
        <v>3828</v>
      </c>
      <c r="G7932">
        <v>3</v>
      </c>
      <c r="H7932" t="s">
        <v>3835</v>
      </c>
      <c r="I7932">
        <v>15</v>
      </c>
      <c r="J7932" t="s">
        <v>36</v>
      </c>
      <c r="K7932" t="s">
        <v>26</v>
      </c>
      <c r="L7932" t="s">
        <v>3869</v>
      </c>
    </row>
    <row r="7933" spans="1:12" x14ac:dyDescent="0.35">
      <c r="A7933" t="s">
        <v>9285</v>
      </c>
      <c r="B7933" t="s">
        <v>15</v>
      </c>
      <c r="C7933" t="s">
        <v>15</v>
      </c>
      <c r="D7933" t="s">
        <v>3858</v>
      </c>
      <c r="E7933">
        <v>1</v>
      </c>
      <c r="F7933" t="s">
        <v>3842</v>
      </c>
      <c r="G7933">
        <v>2</v>
      </c>
      <c r="H7933" t="s">
        <v>3842</v>
      </c>
      <c r="I7933">
        <v>2</v>
      </c>
      <c r="J7933" t="s">
        <v>3825</v>
      </c>
      <c r="K7933" t="s">
        <v>17</v>
      </c>
      <c r="L7933" t="s">
        <v>4099</v>
      </c>
    </row>
    <row r="7934" spans="1:12" x14ac:dyDescent="0.35">
      <c r="A7934" t="s">
        <v>9286</v>
      </c>
      <c r="B7934" t="s">
        <v>42</v>
      </c>
      <c r="C7934" t="s">
        <v>42</v>
      </c>
      <c r="D7934" t="s">
        <v>3827</v>
      </c>
      <c r="E7934">
        <v>3</v>
      </c>
      <c r="F7934" t="s">
        <v>3849</v>
      </c>
      <c r="G7934">
        <v>5</v>
      </c>
      <c r="H7934" t="s">
        <v>3835</v>
      </c>
      <c r="I7934">
        <v>15</v>
      </c>
      <c r="J7934" t="s">
        <v>3833</v>
      </c>
      <c r="K7934" t="s">
        <v>3833</v>
      </c>
      <c r="L7934" t="s">
        <v>4409</v>
      </c>
    </row>
    <row r="7935" spans="1:12" x14ac:dyDescent="0.35">
      <c r="A7935" t="s">
        <v>3077</v>
      </c>
      <c r="B7935" t="s">
        <v>42</v>
      </c>
      <c r="C7935" t="s">
        <v>42</v>
      </c>
      <c r="D7935" t="s">
        <v>3834</v>
      </c>
      <c r="E7935">
        <v>5</v>
      </c>
      <c r="F7935" t="s">
        <v>3849</v>
      </c>
      <c r="G7935">
        <v>5</v>
      </c>
      <c r="H7935" t="s">
        <v>3855</v>
      </c>
      <c r="I7935">
        <v>25</v>
      </c>
      <c r="J7935" t="s">
        <v>36</v>
      </c>
      <c r="K7935" t="s">
        <v>17</v>
      </c>
      <c r="L7935" t="s">
        <v>3853</v>
      </c>
    </row>
    <row r="7936" spans="1:12" x14ac:dyDescent="0.35">
      <c r="A7936" t="s">
        <v>9287</v>
      </c>
      <c r="B7936" t="s">
        <v>47</v>
      </c>
      <c r="C7936" t="s">
        <v>47</v>
      </c>
      <c r="D7936" t="s">
        <v>3827</v>
      </c>
      <c r="E7936">
        <v>3</v>
      </c>
      <c r="F7936" t="s">
        <v>3879</v>
      </c>
      <c r="G7936">
        <v>4</v>
      </c>
      <c r="H7936" t="s">
        <v>3852</v>
      </c>
      <c r="I7936">
        <v>12</v>
      </c>
      <c r="J7936" t="s">
        <v>36</v>
      </c>
      <c r="K7936" t="s">
        <v>3833</v>
      </c>
      <c r="L7936" t="s">
        <v>3825</v>
      </c>
    </row>
    <row r="7937" spans="1:12" x14ac:dyDescent="0.35">
      <c r="A7937" t="s">
        <v>9288</v>
      </c>
      <c r="B7937" t="s">
        <v>58</v>
      </c>
      <c r="C7937" t="s">
        <v>58</v>
      </c>
      <c r="D7937" t="s">
        <v>3851</v>
      </c>
      <c r="E7937">
        <v>4</v>
      </c>
      <c r="F7937" t="s">
        <v>3879</v>
      </c>
      <c r="G7937">
        <v>4</v>
      </c>
      <c r="H7937" t="s">
        <v>3825</v>
      </c>
      <c r="I7937">
        <v>16</v>
      </c>
      <c r="J7937" t="s">
        <v>3833</v>
      </c>
      <c r="K7937" t="s">
        <v>3833</v>
      </c>
      <c r="L7937" t="s">
        <v>3910</v>
      </c>
    </row>
    <row r="7938" spans="1:12" x14ac:dyDescent="0.35">
      <c r="A7938" t="s">
        <v>9289</v>
      </c>
      <c r="B7938" t="s">
        <v>58</v>
      </c>
      <c r="C7938" t="s">
        <v>58</v>
      </c>
      <c r="D7938" t="s">
        <v>3834</v>
      </c>
      <c r="E7938">
        <v>5</v>
      </c>
      <c r="F7938" t="s">
        <v>3879</v>
      </c>
      <c r="G7938">
        <v>4</v>
      </c>
      <c r="H7938" t="s">
        <v>3880</v>
      </c>
      <c r="I7938">
        <v>20</v>
      </c>
      <c r="J7938" t="s">
        <v>3833</v>
      </c>
      <c r="K7938" t="s">
        <v>26</v>
      </c>
      <c r="L7938" t="s">
        <v>4182</v>
      </c>
    </row>
    <row r="7939" spans="1:12" x14ac:dyDescent="0.35">
      <c r="A7939" t="s">
        <v>3078</v>
      </c>
      <c r="B7939" t="s">
        <v>47</v>
      </c>
      <c r="C7939" t="s">
        <v>47</v>
      </c>
      <c r="D7939" t="s">
        <v>3858</v>
      </c>
      <c r="E7939">
        <v>1</v>
      </c>
      <c r="F7939" t="s">
        <v>3879</v>
      </c>
      <c r="G7939">
        <v>4</v>
      </c>
      <c r="H7939" t="s">
        <v>3879</v>
      </c>
      <c r="I7939">
        <v>4</v>
      </c>
      <c r="J7939" t="s">
        <v>16</v>
      </c>
      <c r="K7939" t="s">
        <v>17</v>
      </c>
      <c r="L7939" t="s">
        <v>4358</v>
      </c>
    </row>
    <row r="7940" spans="1:12" x14ac:dyDescent="0.35">
      <c r="A7940" t="s">
        <v>9290</v>
      </c>
      <c r="B7940" t="s">
        <v>50</v>
      </c>
      <c r="C7940" t="s">
        <v>50</v>
      </c>
      <c r="D7940" t="s">
        <v>3858</v>
      </c>
      <c r="E7940">
        <v>1</v>
      </c>
      <c r="F7940" t="s">
        <v>3828</v>
      </c>
      <c r="G7940">
        <v>3</v>
      </c>
      <c r="H7940" t="s">
        <v>3828</v>
      </c>
      <c r="I7940">
        <v>3</v>
      </c>
      <c r="J7940" t="s">
        <v>25</v>
      </c>
      <c r="K7940" t="s">
        <v>17</v>
      </c>
      <c r="L7940" t="s">
        <v>3825</v>
      </c>
    </row>
    <row r="7941" spans="1:12" x14ac:dyDescent="0.35">
      <c r="A7941" t="s">
        <v>9291</v>
      </c>
      <c r="B7941" t="s">
        <v>24</v>
      </c>
      <c r="C7941" t="s">
        <v>24</v>
      </c>
      <c r="D7941" t="s">
        <v>3851</v>
      </c>
      <c r="E7941">
        <v>4</v>
      </c>
      <c r="F7941" t="s">
        <v>3828</v>
      </c>
      <c r="G7941">
        <v>3</v>
      </c>
      <c r="H7941" t="s">
        <v>3852</v>
      </c>
      <c r="I7941">
        <v>12</v>
      </c>
      <c r="J7941" t="s">
        <v>3833</v>
      </c>
      <c r="K7941" t="s">
        <v>17</v>
      </c>
      <c r="L7941" t="s">
        <v>4823</v>
      </c>
    </row>
    <row r="7942" spans="1:12" x14ac:dyDescent="0.35">
      <c r="A7942" t="s">
        <v>9292</v>
      </c>
      <c r="B7942" t="s">
        <v>50</v>
      </c>
      <c r="C7942" t="s">
        <v>50</v>
      </c>
      <c r="D7942" t="s">
        <v>3838</v>
      </c>
      <c r="E7942">
        <v>2</v>
      </c>
      <c r="F7942" t="s">
        <v>3828</v>
      </c>
      <c r="G7942">
        <v>3</v>
      </c>
      <c r="H7942" t="s">
        <v>3902</v>
      </c>
      <c r="I7942">
        <v>6</v>
      </c>
      <c r="J7942" t="s">
        <v>3825</v>
      </c>
      <c r="K7942" t="s">
        <v>17</v>
      </c>
      <c r="L7942" t="s">
        <v>4069</v>
      </c>
    </row>
    <row r="7943" spans="1:12" x14ac:dyDescent="0.35">
      <c r="A7943" t="s">
        <v>3079</v>
      </c>
      <c r="B7943" t="s">
        <v>50</v>
      </c>
      <c r="C7943" t="s">
        <v>50</v>
      </c>
      <c r="D7943" t="s">
        <v>3827</v>
      </c>
      <c r="E7943">
        <v>3</v>
      </c>
      <c r="F7943" t="s">
        <v>3828</v>
      </c>
      <c r="G7943">
        <v>3</v>
      </c>
      <c r="H7943" t="s">
        <v>3829</v>
      </c>
      <c r="I7943">
        <v>9</v>
      </c>
      <c r="J7943" t="s">
        <v>16</v>
      </c>
      <c r="K7943" t="s">
        <v>17</v>
      </c>
      <c r="L7943" t="s">
        <v>4289</v>
      </c>
    </row>
    <row r="7944" spans="1:12" x14ac:dyDescent="0.35">
      <c r="A7944" t="s">
        <v>3080</v>
      </c>
      <c r="B7944" t="s">
        <v>47</v>
      </c>
      <c r="C7944" t="s">
        <v>47</v>
      </c>
      <c r="D7944" t="s">
        <v>3858</v>
      </c>
      <c r="E7944">
        <v>1</v>
      </c>
      <c r="F7944" t="s">
        <v>3879</v>
      </c>
      <c r="G7944">
        <v>4</v>
      </c>
      <c r="H7944" t="s">
        <v>3879</v>
      </c>
      <c r="I7944">
        <v>4</v>
      </c>
      <c r="J7944" t="s">
        <v>16</v>
      </c>
      <c r="K7944" t="s">
        <v>26</v>
      </c>
      <c r="L7944" t="s">
        <v>3853</v>
      </c>
    </row>
    <row r="7945" spans="1:12" x14ac:dyDescent="0.35">
      <c r="A7945" t="s">
        <v>4783</v>
      </c>
      <c r="B7945" t="s">
        <v>3830</v>
      </c>
      <c r="C7945" t="s">
        <v>3826</v>
      </c>
      <c r="D7945" t="s">
        <v>3827</v>
      </c>
      <c r="E7945">
        <v>3</v>
      </c>
      <c r="F7945" t="s">
        <v>3879</v>
      </c>
      <c r="G7945">
        <v>4</v>
      </c>
      <c r="H7945" t="s">
        <v>3852</v>
      </c>
      <c r="I7945">
        <v>12</v>
      </c>
      <c r="J7945" t="s">
        <v>3833</v>
      </c>
      <c r="K7945" t="s">
        <v>3833</v>
      </c>
      <c r="L7945" t="s">
        <v>3929</v>
      </c>
    </row>
    <row r="7946" spans="1:12" x14ac:dyDescent="0.35">
      <c r="A7946" t="s">
        <v>3081</v>
      </c>
      <c r="B7946" t="s">
        <v>42</v>
      </c>
      <c r="C7946" t="s">
        <v>42</v>
      </c>
      <c r="D7946" t="s">
        <v>3834</v>
      </c>
      <c r="E7946">
        <v>5</v>
      </c>
      <c r="F7946" t="s">
        <v>3849</v>
      </c>
      <c r="G7946">
        <v>5</v>
      </c>
      <c r="H7946" t="s">
        <v>3855</v>
      </c>
      <c r="I7946">
        <v>25</v>
      </c>
      <c r="J7946" t="s">
        <v>25</v>
      </c>
      <c r="K7946" t="s">
        <v>17</v>
      </c>
      <c r="L7946" t="s">
        <v>4066</v>
      </c>
    </row>
    <row r="7947" spans="1:12" x14ac:dyDescent="0.35">
      <c r="A7947" t="s">
        <v>9293</v>
      </c>
      <c r="B7947" t="s">
        <v>58</v>
      </c>
      <c r="C7947" t="s">
        <v>58</v>
      </c>
      <c r="D7947" t="s">
        <v>3838</v>
      </c>
      <c r="E7947">
        <v>2</v>
      </c>
      <c r="F7947" t="s">
        <v>3833</v>
      </c>
      <c r="G7947">
        <v>4</v>
      </c>
      <c r="H7947" t="s">
        <v>3883</v>
      </c>
      <c r="I7947">
        <v>8</v>
      </c>
      <c r="J7947" t="s">
        <v>3833</v>
      </c>
      <c r="K7947" t="s">
        <v>26</v>
      </c>
      <c r="L7947" t="s">
        <v>4509</v>
      </c>
    </row>
    <row r="7948" spans="1:12" x14ac:dyDescent="0.35">
      <c r="A7948" t="s">
        <v>9294</v>
      </c>
      <c r="B7948" t="s">
        <v>24</v>
      </c>
      <c r="C7948" t="s">
        <v>24</v>
      </c>
      <c r="D7948" t="s">
        <v>3834</v>
      </c>
      <c r="E7948">
        <v>5</v>
      </c>
      <c r="F7948" t="s">
        <v>3828</v>
      </c>
      <c r="G7948">
        <v>3</v>
      </c>
      <c r="H7948" t="s">
        <v>3835</v>
      </c>
      <c r="I7948">
        <v>15</v>
      </c>
      <c r="J7948" t="s">
        <v>3833</v>
      </c>
      <c r="K7948" t="s">
        <v>3833</v>
      </c>
      <c r="L7948" t="s">
        <v>4478</v>
      </c>
    </row>
    <row r="7949" spans="1:12" x14ac:dyDescent="0.35">
      <c r="A7949" t="s">
        <v>9295</v>
      </c>
      <c r="B7949" t="s">
        <v>15</v>
      </c>
      <c r="C7949" t="s">
        <v>15</v>
      </c>
      <c r="D7949" t="s">
        <v>3858</v>
      </c>
      <c r="E7949">
        <v>1</v>
      </c>
      <c r="F7949" t="s">
        <v>3842</v>
      </c>
      <c r="G7949">
        <v>2</v>
      </c>
      <c r="H7949" t="s">
        <v>3842</v>
      </c>
      <c r="I7949">
        <v>2</v>
      </c>
      <c r="J7949" t="s">
        <v>3833</v>
      </c>
      <c r="K7949" t="s">
        <v>17</v>
      </c>
      <c r="L7949" t="s">
        <v>4597</v>
      </c>
    </row>
    <row r="7950" spans="1:12" x14ac:dyDescent="0.35">
      <c r="A7950" t="s">
        <v>9296</v>
      </c>
      <c r="B7950" t="s">
        <v>15</v>
      </c>
      <c r="C7950" t="s">
        <v>15</v>
      </c>
      <c r="D7950" t="s">
        <v>3858</v>
      </c>
      <c r="E7950">
        <v>1</v>
      </c>
      <c r="F7950" t="s">
        <v>3842</v>
      </c>
      <c r="G7950">
        <v>2</v>
      </c>
      <c r="H7950" t="s">
        <v>3842</v>
      </c>
      <c r="I7950">
        <v>2</v>
      </c>
      <c r="J7950" t="s">
        <v>3825</v>
      </c>
      <c r="K7950" t="s">
        <v>3833</v>
      </c>
      <c r="L7950" t="s">
        <v>4342</v>
      </c>
    </row>
    <row r="7951" spans="1:12" x14ac:dyDescent="0.35">
      <c r="A7951" t="s">
        <v>9297</v>
      </c>
      <c r="B7951" t="s">
        <v>24</v>
      </c>
      <c r="C7951" t="s">
        <v>24</v>
      </c>
      <c r="D7951" t="s">
        <v>3827</v>
      </c>
      <c r="E7951">
        <v>3</v>
      </c>
      <c r="F7951" t="s">
        <v>3828</v>
      </c>
      <c r="G7951">
        <v>3</v>
      </c>
      <c r="H7951" t="s">
        <v>3829</v>
      </c>
      <c r="I7951">
        <v>9</v>
      </c>
      <c r="J7951" t="s">
        <v>3833</v>
      </c>
      <c r="K7951" t="s">
        <v>17</v>
      </c>
      <c r="L7951" t="s">
        <v>3973</v>
      </c>
    </row>
    <row r="7952" spans="1:12" x14ac:dyDescent="0.35">
      <c r="A7952" t="s">
        <v>9298</v>
      </c>
      <c r="B7952" t="s">
        <v>84</v>
      </c>
      <c r="C7952" t="s">
        <v>84</v>
      </c>
      <c r="D7952" t="s">
        <v>3838</v>
      </c>
      <c r="E7952">
        <v>2</v>
      </c>
      <c r="F7952" t="s">
        <v>3839</v>
      </c>
      <c r="G7952">
        <v>1.5</v>
      </c>
      <c r="H7952" t="s">
        <v>3828</v>
      </c>
      <c r="I7952">
        <v>3</v>
      </c>
      <c r="J7952" t="s">
        <v>3833</v>
      </c>
      <c r="K7952" t="s">
        <v>3825</v>
      </c>
      <c r="L7952" t="s">
        <v>4409</v>
      </c>
    </row>
    <row r="7953" spans="1:12" x14ac:dyDescent="0.35">
      <c r="A7953" t="s">
        <v>4784</v>
      </c>
      <c r="B7953" t="s">
        <v>3833</v>
      </c>
      <c r="C7953" t="s">
        <v>3826</v>
      </c>
      <c r="D7953" t="s">
        <v>3825</v>
      </c>
      <c r="E7953">
        <v>3</v>
      </c>
      <c r="F7953" t="s">
        <v>3879</v>
      </c>
      <c r="G7953">
        <v>4</v>
      </c>
      <c r="H7953" t="s">
        <v>3852</v>
      </c>
      <c r="I7953">
        <v>12</v>
      </c>
      <c r="J7953" t="s">
        <v>36</v>
      </c>
      <c r="K7953" t="s">
        <v>3833</v>
      </c>
      <c r="L7953" t="s">
        <v>3881</v>
      </c>
    </row>
    <row r="7954" spans="1:12" x14ac:dyDescent="0.35">
      <c r="A7954" t="s">
        <v>9299</v>
      </c>
      <c r="B7954" t="s">
        <v>84</v>
      </c>
      <c r="C7954" t="s">
        <v>84</v>
      </c>
      <c r="D7954" t="s">
        <v>3834</v>
      </c>
      <c r="E7954">
        <v>5</v>
      </c>
      <c r="F7954" t="s">
        <v>3839</v>
      </c>
      <c r="G7954">
        <v>1.5</v>
      </c>
      <c r="H7954" t="s">
        <v>3899</v>
      </c>
      <c r="I7954">
        <v>7.5</v>
      </c>
      <c r="J7954" t="s">
        <v>3830</v>
      </c>
      <c r="K7954" t="s">
        <v>3833</v>
      </c>
      <c r="L7954" t="s">
        <v>3856</v>
      </c>
    </row>
    <row r="7955" spans="1:12" x14ac:dyDescent="0.35">
      <c r="A7955" t="s">
        <v>9300</v>
      </c>
      <c r="B7955" t="s">
        <v>31</v>
      </c>
      <c r="C7955" t="s">
        <v>31</v>
      </c>
      <c r="D7955" t="s">
        <v>3838</v>
      </c>
      <c r="E7955">
        <v>2</v>
      </c>
      <c r="F7955" t="s">
        <v>3846</v>
      </c>
      <c r="G7955">
        <v>1</v>
      </c>
      <c r="H7955" t="s">
        <v>3842</v>
      </c>
      <c r="I7955">
        <v>2</v>
      </c>
      <c r="J7955" t="s">
        <v>3833</v>
      </c>
      <c r="K7955" t="s">
        <v>3833</v>
      </c>
      <c r="L7955" t="s">
        <v>4719</v>
      </c>
    </row>
    <row r="7956" spans="1:12" x14ac:dyDescent="0.35">
      <c r="A7956" t="s">
        <v>9301</v>
      </c>
      <c r="B7956" t="s">
        <v>31</v>
      </c>
      <c r="C7956" t="s">
        <v>31</v>
      </c>
      <c r="D7956" t="s">
        <v>3834</v>
      </c>
      <c r="E7956">
        <v>5</v>
      </c>
      <c r="F7956" t="s">
        <v>3846</v>
      </c>
      <c r="G7956">
        <v>1</v>
      </c>
      <c r="H7956" t="s">
        <v>3849</v>
      </c>
      <c r="I7956">
        <v>5</v>
      </c>
      <c r="J7956" t="s">
        <v>3833</v>
      </c>
      <c r="K7956" t="s">
        <v>3833</v>
      </c>
      <c r="L7956" t="s">
        <v>4148</v>
      </c>
    </row>
    <row r="7957" spans="1:12" x14ac:dyDescent="0.35">
      <c r="A7957" t="s">
        <v>3082</v>
      </c>
      <c r="B7957" t="s">
        <v>50</v>
      </c>
      <c r="C7957" t="s">
        <v>50</v>
      </c>
      <c r="D7957" t="s">
        <v>3838</v>
      </c>
      <c r="E7957">
        <v>2</v>
      </c>
      <c r="F7957" t="s">
        <v>3828</v>
      </c>
      <c r="G7957">
        <v>3</v>
      </c>
      <c r="H7957" t="s">
        <v>3902</v>
      </c>
      <c r="I7957">
        <v>6</v>
      </c>
      <c r="J7957" t="s">
        <v>16</v>
      </c>
      <c r="K7957" t="s">
        <v>26</v>
      </c>
      <c r="L7957" t="s">
        <v>4431</v>
      </c>
    </row>
    <row r="7958" spans="1:12" x14ac:dyDescent="0.35">
      <c r="A7958" t="s">
        <v>9302</v>
      </c>
      <c r="B7958" t="s">
        <v>24</v>
      </c>
      <c r="C7958" t="s">
        <v>24</v>
      </c>
      <c r="D7958" t="s">
        <v>3827</v>
      </c>
      <c r="E7958">
        <v>3</v>
      </c>
      <c r="F7958" t="s">
        <v>3828</v>
      </c>
      <c r="G7958">
        <v>3</v>
      </c>
      <c r="H7958" t="s">
        <v>3829</v>
      </c>
      <c r="I7958">
        <v>9</v>
      </c>
      <c r="J7958" t="s">
        <v>25</v>
      </c>
      <c r="K7958" t="s">
        <v>3825</v>
      </c>
      <c r="L7958" t="s">
        <v>4321</v>
      </c>
    </row>
    <row r="7959" spans="1:12" x14ac:dyDescent="0.35">
      <c r="A7959" t="s">
        <v>9303</v>
      </c>
      <c r="B7959" t="s">
        <v>42</v>
      </c>
      <c r="C7959" t="s">
        <v>42</v>
      </c>
      <c r="D7959" t="s">
        <v>3838</v>
      </c>
      <c r="E7959">
        <v>2</v>
      </c>
      <c r="F7959" t="s">
        <v>3849</v>
      </c>
      <c r="G7959">
        <v>5</v>
      </c>
      <c r="H7959" t="s">
        <v>3843</v>
      </c>
      <c r="I7959">
        <v>10</v>
      </c>
      <c r="J7959" t="s">
        <v>3833</v>
      </c>
      <c r="K7959" t="s">
        <v>3833</v>
      </c>
      <c r="L7959" t="s">
        <v>4100</v>
      </c>
    </row>
    <row r="7960" spans="1:12" x14ac:dyDescent="0.35">
      <c r="A7960" t="s">
        <v>3083</v>
      </c>
      <c r="B7960" t="s">
        <v>24</v>
      </c>
      <c r="C7960" t="s">
        <v>24</v>
      </c>
      <c r="D7960" t="s">
        <v>3834</v>
      </c>
      <c r="E7960">
        <v>5</v>
      </c>
      <c r="F7960" t="s">
        <v>3828</v>
      </c>
      <c r="G7960">
        <v>3</v>
      </c>
      <c r="H7960" t="s">
        <v>3835</v>
      </c>
      <c r="I7960">
        <v>15</v>
      </c>
      <c r="J7960" t="s">
        <v>16</v>
      </c>
      <c r="K7960" t="s">
        <v>26</v>
      </c>
      <c r="L7960" t="s">
        <v>4192</v>
      </c>
    </row>
    <row r="7961" spans="1:12" x14ac:dyDescent="0.35">
      <c r="A7961" t="s">
        <v>3084</v>
      </c>
      <c r="B7961" t="s">
        <v>24</v>
      </c>
      <c r="C7961" t="s">
        <v>24</v>
      </c>
      <c r="D7961" t="s">
        <v>3858</v>
      </c>
      <c r="E7961">
        <v>1</v>
      </c>
      <c r="F7961" t="s">
        <v>3828</v>
      </c>
      <c r="G7961">
        <v>3</v>
      </c>
      <c r="H7961" t="s">
        <v>3828</v>
      </c>
      <c r="I7961">
        <v>3</v>
      </c>
      <c r="J7961" t="s">
        <v>16</v>
      </c>
      <c r="K7961" t="s">
        <v>17</v>
      </c>
      <c r="L7961" t="s">
        <v>4042</v>
      </c>
    </row>
    <row r="7962" spans="1:12" x14ac:dyDescent="0.35">
      <c r="A7962" t="s">
        <v>3085</v>
      </c>
      <c r="B7962" t="s">
        <v>84</v>
      </c>
      <c r="C7962" t="s">
        <v>84</v>
      </c>
      <c r="D7962" t="s">
        <v>3834</v>
      </c>
      <c r="E7962">
        <v>5</v>
      </c>
      <c r="F7962" t="s">
        <v>3839</v>
      </c>
      <c r="G7962">
        <v>1.5</v>
      </c>
      <c r="H7962" t="s">
        <v>3899</v>
      </c>
      <c r="I7962">
        <v>7.5</v>
      </c>
      <c r="J7962" t="s">
        <v>25</v>
      </c>
      <c r="K7962" t="s">
        <v>17</v>
      </c>
      <c r="L7962" t="s">
        <v>5052</v>
      </c>
    </row>
    <row r="7963" spans="1:12" x14ac:dyDescent="0.35">
      <c r="A7963" t="s">
        <v>9304</v>
      </c>
      <c r="B7963" t="s">
        <v>47</v>
      </c>
      <c r="C7963" t="s">
        <v>47</v>
      </c>
      <c r="D7963" t="s">
        <v>3834</v>
      </c>
      <c r="E7963">
        <v>5</v>
      </c>
      <c r="F7963" t="s">
        <v>3879</v>
      </c>
      <c r="G7963">
        <v>4</v>
      </c>
      <c r="H7963" t="s">
        <v>3880</v>
      </c>
      <c r="I7963">
        <v>20</v>
      </c>
      <c r="J7963" t="s">
        <v>3833</v>
      </c>
      <c r="K7963" t="s">
        <v>17</v>
      </c>
      <c r="L7963" t="s">
        <v>4227</v>
      </c>
    </row>
    <row r="7964" spans="1:12" x14ac:dyDescent="0.35">
      <c r="A7964" t="s">
        <v>9305</v>
      </c>
      <c r="B7964" t="s">
        <v>50</v>
      </c>
      <c r="C7964" t="s">
        <v>50</v>
      </c>
      <c r="D7964" t="s">
        <v>3838</v>
      </c>
      <c r="E7964">
        <v>2</v>
      </c>
      <c r="F7964" t="s">
        <v>3828</v>
      </c>
      <c r="G7964">
        <v>3</v>
      </c>
      <c r="H7964" t="s">
        <v>3902</v>
      </c>
      <c r="I7964">
        <v>6</v>
      </c>
      <c r="J7964" t="s">
        <v>3833</v>
      </c>
      <c r="K7964" t="s">
        <v>26</v>
      </c>
      <c r="L7964" t="s">
        <v>4106</v>
      </c>
    </row>
    <row r="7965" spans="1:12" x14ac:dyDescent="0.35">
      <c r="A7965" t="s">
        <v>9306</v>
      </c>
      <c r="B7965" t="s">
        <v>31</v>
      </c>
      <c r="C7965" t="s">
        <v>31</v>
      </c>
      <c r="D7965" t="s">
        <v>3827</v>
      </c>
      <c r="E7965">
        <v>3</v>
      </c>
      <c r="F7965" t="s">
        <v>3846</v>
      </c>
      <c r="G7965">
        <v>1</v>
      </c>
      <c r="H7965" t="s">
        <v>3828</v>
      </c>
      <c r="I7965">
        <v>3</v>
      </c>
      <c r="J7965" t="s">
        <v>16</v>
      </c>
      <c r="K7965" t="s">
        <v>3833</v>
      </c>
      <c r="L7965" t="s">
        <v>5048</v>
      </c>
    </row>
    <row r="7966" spans="1:12" x14ac:dyDescent="0.35">
      <c r="A7966" t="s">
        <v>9307</v>
      </c>
      <c r="B7966" t="s">
        <v>31</v>
      </c>
      <c r="C7966" t="s">
        <v>31</v>
      </c>
      <c r="D7966" t="s">
        <v>3838</v>
      </c>
      <c r="E7966">
        <v>2</v>
      </c>
      <c r="F7966" t="s">
        <v>3846</v>
      </c>
      <c r="G7966">
        <v>1</v>
      </c>
      <c r="H7966" t="s">
        <v>3842</v>
      </c>
      <c r="I7966">
        <v>2</v>
      </c>
      <c r="J7966" t="s">
        <v>3833</v>
      </c>
      <c r="K7966" t="s">
        <v>3833</v>
      </c>
      <c r="L7966" t="s">
        <v>4155</v>
      </c>
    </row>
    <row r="7967" spans="1:12" x14ac:dyDescent="0.35">
      <c r="A7967" t="s">
        <v>3086</v>
      </c>
      <c r="B7967" t="s">
        <v>84</v>
      </c>
      <c r="C7967" t="s">
        <v>84</v>
      </c>
      <c r="D7967" t="s">
        <v>3834</v>
      </c>
      <c r="E7967">
        <v>5</v>
      </c>
      <c r="F7967" t="s">
        <v>3839</v>
      </c>
      <c r="G7967">
        <v>1.5</v>
      </c>
      <c r="H7967" t="s">
        <v>3899</v>
      </c>
      <c r="I7967">
        <v>7.5</v>
      </c>
      <c r="J7967" t="s">
        <v>25</v>
      </c>
      <c r="K7967" t="s">
        <v>17</v>
      </c>
      <c r="L7967" t="s">
        <v>4091</v>
      </c>
    </row>
    <row r="7968" spans="1:12" x14ac:dyDescent="0.35">
      <c r="A7968" t="s">
        <v>3087</v>
      </c>
      <c r="B7968" t="s">
        <v>47</v>
      </c>
      <c r="C7968" t="s">
        <v>47</v>
      </c>
      <c r="D7968" t="s">
        <v>3851</v>
      </c>
      <c r="E7968">
        <v>4</v>
      </c>
      <c r="F7968" t="s">
        <v>3825</v>
      </c>
      <c r="G7968">
        <v>4</v>
      </c>
      <c r="H7968" t="s">
        <v>3874</v>
      </c>
      <c r="I7968">
        <v>16</v>
      </c>
      <c r="J7968" t="s">
        <v>16</v>
      </c>
      <c r="K7968" t="s">
        <v>17</v>
      </c>
      <c r="L7968" t="s">
        <v>4576</v>
      </c>
    </row>
    <row r="7969" spans="1:12" x14ac:dyDescent="0.35">
      <c r="A7969" t="s">
        <v>9308</v>
      </c>
      <c r="B7969" t="s">
        <v>15</v>
      </c>
      <c r="C7969" t="s">
        <v>15</v>
      </c>
      <c r="D7969" t="s">
        <v>3834</v>
      </c>
      <c r="E7969">
        <v>5</v>
      </c>
      <c r="F7969" t="s">
        <v>3842</v>
      </c>
      <c r="G7969">
        <v>2</v>
      </c>
      <c r="H7969" t="s">
        <v>3843</v>
      </c>
      <c r="I7969">
        <v>10</v>
      </c>
      <c r="J7969" t="s">
        <v>3825</v>
      </c>
      <c r="K7969" t="s">
        <v>3833</v>
      </c>
      <c r="L7969" t="s">
        <v>4336</v>
      </c>
    </row>
    <row r="7970" spans="1:12" x14ac:dyDescent="0.35">
      <c r="A7970" t="s">
        <v>3088</v>
      </c>
      <c r="B7970" t="s">
        <v>15</v>
      </c>
      <c r="C7970" t="s">
        <v>15</v>
      </c>
      <c r="D7970" t="s">
        <v>3838</v>
      </c>
      <c r="E7970">
        <v>2</v>
      </c>
      <c r="F7970" t="s">
        <v>3842</v>
      </c>
      <c r="G7970">
        <v>2</v>
      </c>
      <c r="H7970" t="s">
        <v>3879</v>
      </c>
      <c r="I7970">
        <v>4</v>
      </c>
      <c r="J7970" t="s">
        <v>16</v>
      </c>
      <c r="K7970" t="s">
        <v>26</v>
      </c>
      <c r="L7970" t="s">
        <v>4038</v>
      </c>
    </row>
    <row r="7971" spans="1:12" x14ac:dyDescent="0.35">
      <c r="A7971" t="s">
        <v>9309</v>
      </c>
      <c r="B7971" t="s">
        <v>31</v>
      </c>
      <c r="C7971" t="s">
        <v>31</v>
      </c>
      <c r="D7971" t="s">
        <v>3838</v>
      </c>
      <c r="E7971">
        <v>2</v>
      </c>
      <c r="F7971" t="s">
        <v>3846</v>
      </c>
      <c r="G7971">
        <v>1</v>
      </c>
      <c r="H7971" t="s">
        <v>3842</v>
      </c>
      <c r="I7971">
        <v>2</v>
      </c>
      <c r="J7971" t="s">
        <v>25</v>
      </c>
      <c r="K7971" t="s">
        <v>3833</v>
      </c>
      <c r="L7971" t="s">
        <v>4284</v>
      </c>
    </row>
    <row r="7972" spans="1:12" x14ac:dyDescent="0.35">
      <c r="A7972" t="s">
        <v>9310</v>
      </c>
      <c r="B7972" t="s">
        <v>31</v>
      </c>
      <c r="C7972" t="s">
        <v>31</v>
      </c>
      <c r="D7972" t="s">
        <v>3834</v>
      </c>
      <c r="E7972">
        <v>5</v>
      </c>
      <c r="F7972" t="s">
        <v>3846</v>
      </c>
      <c r="G7972">
        <v>1</v>
      </c>
      <c r="H7972" t="s">
        <v>3849</v>
      </c>
      <c r="I7972">
        <v>5</v>
      </c>
      <c r="J7972" t="s">
        <v>36</v>
      </c>
      <c r="K7972" t="s">
        <v>3833</v>
      </c>
      <c r="L7972" t="s">
        <v>3886</v>
      </c>
    </row>
    <row r="7973" spans="1:12" x14ac:dyDescent="0.35">
      <c r="A7973" t="s">
        <v>4785</v>
      </c>
      <c r="B7973" t="s">
        <v>3830</v>
      </c>
      <c r="C7973" t="s">
        <v>3826</v>
      </c>
      <c r="D7973" t="s">
        <v>3838</v>
      </c>
      <c r="E7973">
        <v>2</v>
      </c>
      <c r="F7973" t="s">
        <v>3828</v>
      </c>
      <c r="G7973">
        <v>3</v>
      </c>
      <c r="H7973" t="s">
        <v>3902</v>
      </c>
      <c r="I7973">
        <v>6</v>
      </c>
      <c r="J7973" t="s">
        <v>25</v>
      </c>
      <c r="K7973" t="s">
        <v>17</v>
      </c>
      <c r="L7973" t="s">
        <v>4066</v>
      </c>
    </row>
    <row r="7974" spans="1:12" x14ac:dyDescent="0.35">
      <c r="A7974" t="s">
        <v>9311</v>
      </c>
      <c r="B7974" t="s">
        <v>50</v>
      </c>
      <c r="C7974" t="s">
        <v>50</v>
      </c>
      <c r="D7974" t="s">
        <v>3851</v>
      </c>
      <c r="E7974">
        <v>4</v>
      </c>
      <c r="F7974" t="s">
        <v>3828</v>
      </c>
      <c r="G7974">
        <v>3</v>
      </c>
      <c r="H7974" t="s">
        <v>3852</v>
      </c>
      <c r="I7974">
        <v>12</v>
      </c>
      <c r="J7974" t="s">
        <v>3833</v>
      </c>
      <c r="K7974" t="s">
        <v>3833</v>
      </c>
      <c r="L7974" t="s">
        <v>3922</v>
      </c>
    </row>
    <row r="7975" spans="1:12" x14ac:dyDescent="0.35">
      <c r="A7975" t="s">
        <v>9312</v>
      </c>
      <c r="B7975" t="s">
        <v>15</v>
      </c>
      <c r="C7975" t="s">
        <v>15</v>
      </c>
      <c r="D7975" t="s">
        <v>3851</v>
      </c>
      <c r="E7975">
        <v>4</v>
      </c>
      <c r="F7975" t="s">
        <v>3842</v>
      </c>
      <c r="G7975">
        <v>2</v>
      </c>
      <c r="H7975" t="s">
        <v>3883</v>
      </c>
      <c r="I7975">
        <v>8</v>
      </c>
      <c r="J7975" t="s">
        <v>3833</v>
      </c>
      <c r="K7975" t="s">
        <v>3833</v>
      </c>
      <c r="L7975" t="s">
        <v>3864</v>
      </c>
    </row>
    <row r="7976" spans="1:12" x14ac:dyDescent="0.35">
      <c r="A7976" t="s">
        <v>3089</v>
      </c>
      <c r="B7976" t="s">
        <v>47</v>
      </c>
      <c r="C7976" t="s">
        <v>47</v>
      </c>
      <c r="D7976" t="s">
        <v>3830</v>
      </c>
      <c r="E7976">
        <v>3</v>
      </c>
      <c r="F7976" t="s">
        <v>3879</v>
      </c>
      <c r="G7976">
        <v>4</v>
      </c>
      <c r="H7976" t="s">
        <v>3852</v>
      </c>
      <c r="I7976">
        <v>12</v>
      </c>
      <c r="J7976" t="s">
        <v>25</v>
      </c>
      <c r="K7976" t="s">
        <v>17</v>
      </c>
      <c r="L7976" t="s">
        <v>4240</v>
      </c>
    </row>
    <row r="7977" spans="1:12" x14ac:dyDescent="0.35">
      <c r="A7977" t="s">
        <v>3090</v>
      </c>
      <c r="B7977" t="s">
        <v>24</v>
      </c>
      <c r="C7977" t="s">
        <v>24</v>
      </c>
      <c r="D7977" t="s">
        <v>3851</v>
      </c>
      <c r="E7977">
        <v>4</v>
      </c>
      <c r="F7977" t="s">
        <v>3828</v>
      </c>
      <c r="G7977">
        <v>3</v>
      </c>
      <c r="H7977" t="s">
        <v>3852</v>
      </c>
      <c r="I7977">
        <v>12</v>
      </c>
      <c r="J7977" t="s">
        <v>25</v>
      </c>
      <c r="K7977" t="s">
        <v>17</v>
      </c>
      <c r="L7977" t="s">
        <v>5073</v>
      </c>
    </row>
    <row r="7978" spans="1:12" x14ac:dyDescent="0.35">
      <c r="A7978" t="s">
        <v>9313</v>
      </c>
      <c r="B7978" t="s">
        <v>50</v>
      </c>
      <c r="C7978" t="s">
        <v>50</v>
      </c>
      <c r="D7978" t="s">
        <v>3834</v>
      </c>
      <c r="E7978">
        <v>5</v>
      </c>
      <c r="F7978" t="s">
        <v>3828</v>
      </c>
      <c r="G7978">
        <v>3</v>
      </c>
      <c r="H7978" t="s">
        <v>3835</v>
      </c>
      <c r="I7978">
        <v>15</v>
      </c>
      <c r="J7978" t="s">
        <v>36</v>
      </c>
      <c r="K7978" t="s">
        <v>3833</v>
      </c>
      <c r="L7978" t="s">
        <v>4514</v>
      </c>
    </row>
    <row r="7979" spans="1:12" x14ac:dyDescent="0.35">
      <c r="A7979" t="s">
        <v>3091</v>
      </c>
      <c r="B7979" t="s">
        <v>31</v>
      </c>
      <c r="C7979" t="s">
        <v>31</v>
      </c>
      <c r="D7979" t="s">
        <v>3851</v>
      </c>
      <c r="E7979">
        <v>4</v>
      </c>
      <c r="F7979" t="s">
        <v>3846</v>
      </c>
      <c r="G7979">
        <v>1</v>
      </c>
      <c r="H7979" t="s">
        <v>3879</v>
      </c>
      <c r="I7979">
        <v>4</v>
      </c>
      <c r="J7979" t="s">
        <v>25</v>
      </c>
      <c r="K7979" t="s">
        <v>17</v>
      </c>
      <c r="L7979" t="s">
        <v>4428</v>
      </c>
    </row>
    <row r="7980" spans="1:12" x14ac:dyDescent="0.35">
      <c r="A7980" t="s">
        <v>9314</v>
      </c>
      <c r="B7980" t="s">
        <v>47</v>
      </c>
      <c r="C7980" t="s">
        <v>47</v>
      </c>
      <c r="D7980" t="s">
        <v>3834</v>
      </c>
      <c r="E7980">
        <v>5</v>
      </c>
      <c r="F7980" t="s">
        <v>3879</v>
      </c>
      <c r="G7980">
        <v>4</v>
      </c>
      <c r="H7980" t="s">
        <v>3880</v>
      </c>
      <c r="I7980">
        <v>20</v>
      </c>
      <c r="J7980" t="s">
        <v>3833</v>
      </c>
      <c r="K7980" t="s">
        <v>17</v>
      </c>
      <c r="L7980" t="s">
        <v>4391</v>
      </c>
    </row>
    <row r="7981" spans="1:12" x14ac:dyDescent="0.35">
      <c r="A7981" t="s">
        <v>9315</v>
      </c>
      <c r="B7981" t="s">
        <v>42</v>
      </c>
      <c r="C7981" t="s">
        <v>42</v>
      </c>
      <c r="D7981" t="s">
        <v>3827</v>
      </c>
      <c r="E7981">
        <v>3</v>
      </c>
      <c r="F7981" t="s">
        <v>3849</v>
      </c>
      <c r="G7981">
        <v>5</v>
      </c>
      <c r="H7981" t="s">
        <v>3835</v>
      </c>
      <c r="I7981">
        <v>15</v>
      </c>
      <c r="J7981" t="s">
        <v>3833</v>
      </c>
      <c r="K7981" t="s">
        <v>17</v>
      </c>
      <c r="L7981" t="s">
        <v>5799</v>
      </c>
    </row>
    <row r="7982" spans="1:12" x14ac:dyDescent="0.35">
      <c r="A7982" t="s">
        <v>9316</v>
      </c>
      <c r="B7982" t="s">
        <v>24</v>
      </c>
      <c r="C7982" t="s">
        <v>24</v>
      </c>
      <c r="D7982" t="s">
        <v>3851</v>
      </c>
      <c r="E7982">
        <v>4</v>
      </c>
      <c r="F7982" t="s">
        <v>3828</v>
      </c>
      <c r="G7982">
        <v>3</v>
      </c>
      <c r="H7982" t="s">
        <v>3852</v>
      </c>
      <c r="I7982">
        <v>12</v>
      </c>
      <c r="J7982" t="s">
        <v>25</v>
      </c>
      <c r="K7982" t="s">
        <v>3833</v>
      </c>
      <c r="L7982" t="s">
        <v>4350</v>
      </c>
    </row>
    <row r="7983" spans="1:12" x14ac:dyDescent="0.35">
      <c r="A7983" t="s">
        <v>9317</v>
      </c>
      <c r="B7983" t="s">
        <v>58</v>
      </c>
      <c r="C7983" t="s">
        <v>58</v>
      </c>
      <c r="D7983" t="s">
        <v>3858</v>
      </c>
      <c r="E7983">
        <v>1</v>
      </c>
      <c r="F7983" t="s">
        <v>3879</v>
      </c>
      <c r="G7983">
        <v>4</v>
      </c>
      <c r="H7983" t="s">
        <v>3879</v>
      </c>
      <c r="I7983">
        <v>4</v>
      </c>
      <c r="J7983" t="s">
        <v>3833</v>
      </c>
      <c r="K7983" t="s">
        <v>3833</v>
      </c>
      <c r="L7983" t="s">
        <v>4433</v>
      </c>
    </row>
    <row r="7984" spans="1:12" x14ac:dyDescent="0.35">
      <c r="A7984" t="s">
        <v>9318</v>
      </c>
      <c r="B7984" t="s">
        <v>31</v>
      </c>
      <c r="C7984" t="s">
        <v>31</v>
      </c>
      <c r="D7984" t="s">
        <v>3838</v>
      </c>
      <c r="E7984">
        <v>2</v>
      </c>
      <c r="F7984" t="s">
        <v>3846</v>
      </c>
      <c r="G7984">
        <v>1</v>
      </c>
      <c r="H7984" t="s">
        <v>3842</v>
      </c>
      <c r="I7984">
        <v>2</v>
      </c>
      <c r="J7984" t="s">
        <v>3833</v>
      </c>
      <c r="K7984" t="s">
        <v>17</v>
      </c>
      <c r="L7984" t="s">
        <v>4242</v>
      </c>
    </row>
    <row r="7985" spans="1:12" x14ac:dyDescent="0.35">
      <c r="A7985" t="s">
        <v>9319</v>
      </c>
      <c r="B7985" t="s">
        <v>47</v>
      </c>
      <c r="C7985" t="s">
        <v>47</v>
      </c>
      <c r="D7985" t="s">
        <v>3827</v>
      </c>
      <c r="E7985">
        <v>3</v>
      </c>
      <c r="F7985" t="s">
        <v>3879</v>
      </c>
      <c r="G7985">
        <v>4</v>
      </c>
      <c r="H7985" t="s">
        <v>3852</v>
      </c>
      <c r="I7985">
        <v>12</v>
      </c>
      <c r="J7985" t="s">
        <v>16</v>
      </c>
      <c r="K7985" t="s">
        <v>3833</v>
      </c>
      <c r="L7985" t="s">
        <v>4062</v>
      </c>
    </row>
    <row r="7986" spans="1:12" x14ac:dyDescent="0.35">
      <c r="A7986" t="s">
        <v>3092</v>
      </c>
      <c r="B7986" t="s">
        <v>50</v>
      </c>
      <c r="C7986" t="s">
        <v>50</v>
      </c>
      <c r="D7986" t="s">
        <v>3827</v>
      </c>
      <c r="E7986">
        <v>3</v>
      </c>
      <c r="F7986" t="s">
        <v>3828</v>
      </c>
      <c r="G7986">
        <v>3</v>
      </c>
      <c r="H7986" t="s">
        <v>3829</v>
      </c>
      <c r="I7986">
        <v>9</v>
      </c>
      <c r="J7986" t="s">
        <v>16</v>
      </c>
      <c r="K7986" t="s">
        <v>26</v>
      </c>
      <c r="L7986" t="s">
        <v>4089</v>
      </c>
    </row>
    <row r="7987" spans="1:12" x14ac:dyDescent="0.35">
      <c r="A7987" t="s">
        <v>9320</v>
      </c>
      <c r="B7987" t="s">
        <v>15</v>
      </c>
      <c r="C7987" t="s">
        <v>15</v>
      </c>
      <c r="D7987" t="s">
        <v>3827</v>
      </c>
      <c r="E7987">
        <v>3</v>
      </c>
      <c r="F7987" t="s">
        <v>3842</v>
      </c>
      <c r="G7987">
        <v>2</v>
      </c>
      <c r="H7987" t="s">
        <v>3902</v>
      </c>
      <c r="I7987">
        <v>6</v>
      </c>
      <c r="J7987" t="s">
        <v>16</v>
      </c>
      <c r="K7987" t="s">
        <v>3830</v>
      </c>
      <c r="L7987" t="s">
        <v>4314</v>
      </c>
    </row>
    <row r="7988" spans="1:12" x14ac:dyDescent="0.35">
      <c r="A7988" t="s">
        <v>9321</v>
      </c>
      <c r="B7988" t="s">
        <v>50</v>
      </c>
      <c r="C7988" t="s">
        <v>50</v>
      </c>
      <c r="D7988" t="s">
        <v>3851</v>
      </c>
      <c r="E7988">
        <v>4</v>
      </c>
      <c r="F7988" t="s">
        <v>3828</v>
      </c>
      <c r="G7988">
        <v>3</v>
      </c>
      <c r="H7988" t="s">
        <v>3852</v>
      </c>
      <c r="I7988">
        <v>12</v>
      </c>
      <c r="J7988" t="s">
        <v>3833</v>
      </c>
      <c r="K7988" t="s">
        <v>26</v>
      </c>
      <c r="L7988" t="s">
        <v>4701</v>
      </c>
    </row>
    <row r="7989" spans="1:12" x14ac:dyDescent="0.35">
      <c r="A7989" t="s">
        <v>9322</v>
      </c>
      <c r="B7989" t="s">
        <v>50</v>
      </c>
      <c r="C7989" t="s">
        <v>50</v>
      </c>
      <c r="D7989" t="s">
        <v>3851</v>
      </c>
      <c r="E7989">
        <v>4</v>
      </c>
      <c r="F7989" t="s">
        <v>3830</v>
      </c>
      <c r="G7989">
        <v>3</v>
      </c>
      <c r="H7989" t="s">
        <v>3852</v>
      </c>
      <c r="I7989">
        <v>12</v>
      </c>
      <c r="J7989" t="s">
        <v>25</v>
      </c>
      <c r="K7989" t="s">
        <v>3833</v>
      </c>
      <c r="L7989" t="s">
        <v>4833</v>
      </c>
    </row>
    <row r="7990" spans="1:12" x14ac:dyDescent="0.35">
      <c r="A7990" t="s">
        <v>9323</v>
      </c>
      <c r="B7990" t="s">
        <v>84</v>
      </c>
      <c r="C7990" t="s">
        <v>84</v>
      </c>
      <c r="D7990" t="s">
        <v>3834</v>
      </c>
      <c r="E7990">
        <v>5</v>
      </c>
      <c r="F7990" t="s">
        <v>3839</v>
      </c>
      <c r="G7990">
        <v>1.5</v>
      </c>
      <c r="H7990" t="s">
        <v>3899</v>
      </c>
      <c r="I7990">
        <v>7.5</v>
      </c>
      <c r="J7990" t="s">
        <v>3833</v>
      </c>
      <c r="K7990" t="s">
        <v>17</v>
      </c>
      <c r="L7990" t="s">
        <v>4367</v>
      </c>
    </row>
    <row r="7991" spans="1:12" x14ac:dyDescent="0.35">
      <c r="A7991" t="s">
        <v>3093</v>
      </c>
      <c r="B7991" t="s">
        <v>47</v>
      </c>
      <c r="C7991" t="s">
        <v>47</v>
      </c>
      <c r="D7991" t="s">
        <v>3827</v>
      </c>
      <c r="E7991">
        <v>3</v>
      </c>
      <c r="F7991" t="s">
        <v>3879</v>
      </c>
      <c r="G7991">
        <v>4</v>
      </c>
      <c r="H7991" t="s">
        <v>3852</v>
      </c>
      <c r="I7991">
        <v>12</v>
      </c>
      <c r="J7991" t="s">
        <v>25</v>
      </c>
      <c r="K7991" t="s">
        <v>26</v>
      </c>
      <c r="L7991" t="s">
        <v>4050</v>
      </c>
    </row>
    <row r="7992" spans="1:12" x14ac:dyDescent="0.35">
      <c r="A7992" t="s">
        <v>9324</v>
      </c>
      <c r="B7992" t="s">
        <v>31</v>
      </c>
      <c r="C7992" t="s">
        <v>31</v>
      </c>
      <c r="D7992" t="s">
        <v>3827</v>
      </c>
      <c r="E7992">
        <v>3</v>
      </c>
      <c r="F7992" t="s">
        <v>3846</v>
      </c>
      <c r="G7992">
        <v>1</v>
      </c>
      <c r="H7992" t="s">
        <v>3828</v>
      </c>
      <c r="I7992">
        <v>3</v>
      </c>
      <c r="J7992" t="s">
        <v>3825</v>
      </c>
      <c r="K7992" t="s">
        <v>17</v>
      </c>
      <c r="L7992" t="s">
        <v>4433</v>
      </c>
    </row>
    <row r="7993" spans="1:12" x14ac:dyDescent="0.35">
      <c r="A7993" t="s">
        <v>9325</v>
      </c>
      <c r="B7993" t="s">
        <v>42</v>
      </c>
      <c r="C7993" t="s">
        <v>42</v>
      </c>
      <c r="D7993" t="s">
        <v>3838</v>
      </c>
      <c r="E7993">
        <v>2</v>
      </c>
      <c r="F7993" t="s">
        <v>3830</v>
      </c>
      <c r="G7993">
        <v>5</v>
      </c>
      <c r="H7993" t="s">
        <v>3843</v>
      </c>
      <c r="I7993">
        <v>10</v>
      </c>
      <c r="J7993" t="s">
        <v>25</v>
      </c>
      <c r="K7993" t="s">
        <v>3833</v>
      </c>
      <c r="L7993" t="s">
        <v>3907</v>
      </c>
    </row>
    <row r="7994" spans="1:12" x14ac:dyDescent="0.35">
      <c r="A7994" t="s">
        <v>9326</v>
      </c>
      <c r="B7994" t="s">
        <v>50</v>
      </c>
      <c r="C7994" t="s">
        <v>50</v>
      </c>
      <c r="D7994" t="s">
        <v>3827</v>
      </c>
      <c r="E7994">
        <v>3</v>
      </c>
      <c r="F7994" t="s">
        <v>3828</v>
      </c>
      <c r="G7994">
        <v>3</v>
      </c>
      <c r="H7994" t="s">
        <v>3829</v>
      </c>
      <c r="I7994">
        <v>9</v>
      </c>
      <c r="J7994" t="s">
        <v>16</v>
      </c>
      <c r="K7994" t="s">
        <v>3833</v>
      </c>
      <c r="L7994" t="s">
        <v>4338</v>
      </c>
    </row>
    <row r="7995" spans="1:12" x14ac:dyDescent="0.35">
      <c r="A7995" t="s">
        <v>9327</v>
      </c>
      <c r="B7995" t="s">
        <v>24</v>
      </c>
      <c r="C7995" t="s">
        <v>24</v>
      </c>
      <c r="D7995" t="s">
        <v>3834</v>
      </c>
      <c r="E7995">
        <v>5</v>
      </c>
      <c r="F7995" t="s">
        <v>3828</v>
      </c>
      <c r="G7995">
        <v>3</v>
      </c>
      <c r="H7995" t="s">
        <v>3835</v>
      </c>
      <c r="I7995">
        <v>15</v>
      </c>
      <c r="J7995" t="s">
        <v>3833</v>
      </c>
      <c r="K7995" t="s">
        <v>3833</v>
      </c>
      <c r="L7995" t="s">
        <v>4666</v>
      </c>
    </row>
    <row r="7996" spans="1:12" x14ac:dyDescent="0.35">
      <c r="A7996" t="s">
        <v>9328</v>
      </c>
      <c r="B7996" t="s">
        <v>58</v>
      </c>
      <c r="C7996" t="s">
        <v>58</v>
      </c>
      <c r="D7996" t="s">
        <v>3838</v>
      </c>
      <c r="E7996">
        <v>2</v>
      </c>
      <c r="F7996" t="s">
        <v>3879</v>
      </c>
      <c r="G7996">
        <v>4</v>
      </c>
      <c r="H7996" t="s">
        <v>3883</v>
      </c>
      <c r="I7996">
        <v>8</v>
      </c>
      <c r="J7996" t="s">
        <v>16</v>
      </c>
      <c r="K7996" t="s">
        <v>3833</v>
      </c>
      <c r="L7996" t="s">
        <v>4633</v>
      </c>
    </row>
    <row r="7997" spans="1:12" x14ac:dyDescent="0.35">
      <c r="A7997" t="s">
        <v>9329</v>
      </c>
      <c r="B7997" t="s">
        <v>58</v>
      </c>
      <c r="C7997" t="s">
        <v>58</v>
      </c>
      <c r="D7997" t="s">
        <v>3827</v>
      </c>
      <c r="E7997">
        <v>3</v>
      </c>
      <c r="F7997" t="s">
        <v>3879</v>
      </c>
      <c r="G7997">
        <v>4</v>
      </c>
      <c r="H7997" t="s">
        <v>3852</v>
      </c>
      <c r="I7997">
        <v>12</v>
      </c>
      <c r="J7997" t="s">
        <v>36</v>
      </c>
      <c r="K7997" t="s">
        <v>3833</v>
      </c>
      <c r="L7997" t="s">
        <v>4177</v>
      </c>
    </row>
    <row r="7998" spans="1:12" x14ac:dyDescent="0.35">
      <c r="A7998" t="s">
        <v>9330</v>
      </c>
      <c r="B7998" t="s">
        <v>50</v>
      </c>
      <c r="C7998" t="s">
        <v>50</v>
      </c>
      <c r="D7998" t="s">
        <v>3834</v>
      </c>
      <c r="E7998">
        <v>5</v>
      </c>
      <c r="F7998" t="s">
        <v>3828</v>
      </c>
      <c r="G7998">
        <v>3</v>
      </c>
      <c r="H7998" t="s">
        <v>3835</v>
      </c>
      <c r="I7998">
        <v>15</v>
      </c>
      <c r="J7998" t="s">
        <v>3833</v>
      </c>
      <c r="K7998" t="s">
        <v>3833</v>
      </c>
      <c r="L7998" t="s">
        <v>4226</v>
      </c>
    </row>
    <row r="7999" spans="1:12" x14ac:dyDescent="0.35">
      <c r="A7999" t="s">
        <v>9331</v>
      </c>
      <c r="B7999" t="s">
        <v>50</v>
      </c>
      <c r="C7999" t="s">
        <v>50</v>
      </c>
      <c r="D7999" t="s">
        <v>3851</v>
      </c>
      <c r="E7999">
        <v>4</v>
      </c>
      <c r="F7999" t="s">
        <v>3828</v>
      </c>
      <c r="G7999">
        <v>3</v>
      </c>
      <c r="H7999" t="s">
        <v>3852</v>
      </c>
      <c r="I7999">
        <v>12</v>
      </c>
      <c r="J7999" t="s">
        <v>3833</v>
      </c>
      <c r="K7999" t="s">
        <v>17</v>
      </c>
      <c r="L7999" t="s">
        <v>5254</v>
      </c>
    </row>
    <row r="8000" spans="1:12" x14ac:dyDescent="0.35">
      <c r="A8000" t="s">
        <v>9332</v>
      </c>
      <c r="B8000" t="s">
        <v>31</v>
      </c>
      <c r="C8000" t="s">
        <v>31</v>
      </c>
      <c r="D8000" t="s">
        <v>3851</v>
      </c>
      <c r="E8000">
        <v>4</v>
      </c>
      <c r="F8000" t="s">
        <v>3846</v>
      </c>
      <c r="G8000">
        <v>1</v>
      </c>
      <c r="H8000" t="s">
        <v>3879</v>
      </c>
      <c r="I8000">
        <v>4</v>
      </c>
      <c r="J8000" t="s">
        <v>3833</v>
      </c>
      <c r="K8000" t="s">
        <v>17</v>
      </c>
      <c r="L8000" t="s">
        <v>4779</v>
      </c>
    </row>
    <row r="8001" spans="1:12" x14ac:dyDescent="0.35">
      <c r="A8001" t="s">
        <v>9333</v>
      </c>
      <c r="B8001" t="s">
        <v>50</v>
      </c>
      <c r="C8001" t="s">
        <v>50</v>
      </c>
      <c r="D8001" t="s">
        <v>3827</v>
      </c>
      <c r="E8001">
        <v>3</v>
      </c>
      <c r="F8001" t="s">
        <v>3828</v>
      </c>
      <c r="G8001">
        <v>3</v>
      </c>
      <c r="H8001" t="s">
        <v>3829</v>
      </c>
      <c r="I8001">
        <v>9</v>
      </c>
      <c r="J8001" t="s">
        <v>16</v>
      </c>
      <c r="K8001" t="s">
        <v>3833</v>
      </c>
      <c r="L8001" t="s">
        <v>4134</v>
      </c>
    </row>
    <row r="8002" spans="1:12" x14ac:dyDescent="0.35">
      <c r="A8002" t="s">
        <v>3094</v>
      </c>
      <c r="B8002" t="s">
        <v>50</v>
      </c>
      <c r="C8002" t="s">
        <v>50</v>
      </c>
      <c r="D8002" t="s">
        <v>3834</v>
      </c>
      <c r="E8002">
        <v>5</v>
      </c>
      <c r="F8002" t="s">
        <v>3828</v>
      </c>
      <c r="G8002">
        <v>3</v>
      </c>
      <c r="H8002" t="s">
        <v>3835</v>
      </c>
      <c r="I8002">
        <v>15</v>
      </c>
      <c r="J8002" t="s">
        <v>25</v>
      </c>
      <c r="K8002" t="s">
        <v>17</v>
      </c>
      <c r="L8002" t="s">
        <v>4616</v>
      </c>
    </row>
    <row r="8003" spans="1:12" x14ac:dyDescent="0.35">
      <c r="A8003" t="s">
        <v>9334</v>
      </c>
      <c r="B8003" t="s">
        <v>84</v>
      </c>
      <c r="C8003" t="s">
        <v>84</v>
      </c>
      <c r="D8003" t="s">
        <v>3834</v>
      </c>
      <c r="E8003">
        <v>5</v>
      </c>
      <c r="F8003" t="s">
        <v>3839</v>
      </c>
      <c r="G8003">
        <v>1.5</v>
      </c>
      <c r="H8003" t="s">
        <v>3833</v>
      </c>
      <c r="I8003">
        <v>7.5</v>
      </c>
      <c r="J8003" t="s">
        <v>3833</v>
      </c>
      <c r="K8003" t="s">
        <v>3833</v>
      </c>
      <c r="L8003" t="s">
        <v>3872</v>
      </c>
    </row>
    <row r="8004" spans="1:12" x14ac:dyDescent="0.35">
      <c r="A8004" t="s">
        <v>3095</v>
      </c>
      <c r="B8004" t="s">
        <v>3825</v>
      </c>
      <c r="C8004" t="s">
        <v>31</v>
      </c>
      <c r="D8004" t="s">
        <v>3834</v>
      </c>
      <c r="E8004">
        <v>5</v>
      </c>
      <c r="F8004" t="s">
        <v>3846</v>
      </c>
      <c r="G8004">
        <v>1</v>
      </c>
      <c r="H8004" t="s">
        <v>3849</v>
      </c>
      <c r="I8004">
        <v>5</v>
      </c>
      <c r="J8004" t="s">
        <v>16</v>
      </c>
      <c r="K8004" t="s">
        <v>26</v>
      </c>
      <c r="L8004" t="s">
        <v>4724</v>
      </c>
    </row>
    <row r="8005" spans="1:12" x14ac:dyDescent="0.35">
      <c r="A8005" t="s">
        <v>3096</v>
      </c>
      <c r="B8005" t="s">
        <v>24</v>
      </c>
      <c r="C8005" t="s">
        <v>24</v>
      </c>
      <c r="D8005" t="s">
        <v>3851</v>
      </c>
      <c r="E8005">
        <v>4</v>
      </c>
      <c r="F8005" t="s">
        <v>3833</v>
      </c>
      <c r="G8005">
        <v>3</v>
      </c>
      <c r="H8005" t="s">
        <v>3852</v>
      </c>
      <c r="I8005">
        <v>12</v>
      </c>
      <c r="J8005" t="s">
        <v>16</v>
      </c>
      <c r="K8005" t="s">
        <v>17</v>
      </c>
      <c r="L8005" t="s">
        <v>3936</v>
      </c>
    </row>
    <row r="8006" spans="1:12" x14ac:dyDescent="0.35">
      <c r="A8006" t="s">
        <v>9335</v>
      </c>
      <c r="B8006" t="s">
        <v>24</v>
      </c>
      <c r="C8006" t="s">
        <v>24</v>
      </c>
      <c r="D8006" t="s">
        <v>3827</v>
      </c>
      <c r="E8006">
        <v>3</v>
      </c>
      <c r="F8006" t="s">
        <v>3828</v>
      </c>
      <c r="G8006">
        <v>3</v>
      </c>
      <c r="H8006" t="s">
        <v>3829</v>
      </c>
      <c r="I8006">
        <v>9</v>
      </c>
      <c r="J8006" t="s">
        <v>3825</v>
      </c>
      <c r="K8006" t="s">
        <v>3833</v>
      </c>
      <c r="L8006" t="s">
        <v>4177</v>
      </c>
    </row>
    <row r="8007" spans="1:12" x14ac:dyDescent="0.35">
      <c r="A8007" t="s">
        <v>3097</v>
      </c>
      <c r="B8007" t="s">
        <v>15</v>
      </c>
      <c r="C8007" t="s">
        <v>15</v>
      </c>
      <c r="D8007" t="s">
        <v>3851</v>
      </c>
      <c r="E8007">
        <v>4</v>
      </c>
      <c r="F8007" t="s">
        <v>3842</v>
      </c>
      <c r="G8007">
        <v>2</v>
      </c>
      <c r="H8007" t="s">
        <v>3883</v>
      </c>
      <c r="I8007">
        <v>8</v>
      </c>
      <c r="J8007" t="s">
        <v>36</v>
      </c>
      <c r="K8007" t="s">
        <v>17</v>
      </c>
      <c r="L8007" t="s">
        <v>5048</v>
      </c>
    </row>
    <row r="8008" spans="1:12" x14ac:dyDescent="0.35">
      <c r="A8008" t="s">
        <v>9336</v>
      </c>
      <c r="B8008" t="s">
        <v>58</v>
      </c>
      <c r="C8008" t="s">
        <v>58</v>
      </c>
      <c r="D8008" t="s">
        <v>3851</v>
      </c>
      <c r="E8008">
        <v>4</v>
      </c>
      <c r="F8008" t="s">
        <v>3879</v>
      </c>
      <c r="G8008">
        <v>4</v>
      </c>
      <c r="H8008" t="s">
        <v>3874</v>
      </c>
      <c r="I8008">
        <v>16</v>
      </c>
      <c r="J8008" t="s">
        <v>3833</v>
      </c>
      <c r="K8008" t="s">
        <v>17</v>
      </c>
      <c r="L8008" t="s">
        <v>4282</v>
      </c>
    </row>
    <row r="8009" spans="1:12" x14ac:dyDescent="0.35">
      <c r="A8009" t="s">
        <v>9337</v>
      </c>
      <c r="B8009" t="s">
        <v>31</v>
      </c>
      <c r="C8009" t="s">
        <v>31</v>
      </c>
      <c r="D8009" t="s">
        <v>3858</v>
      </c>
      <c r="E8009">
        <v>1</v>
      </c>
      <c r="F8009" t="s">
        <v>3846</v>
      </c>
      <c r="G8009">
        <v>1</v>
      </c>
      <c r="H8009" t="s">
        <v>3846</v>
      </c>
      <c r="I8009">
        <v>1</v>
      </c>
      <c r="J8009" t="s">
        <v>3825</v>
      </c>
      <c r="K8009" t="s">
        <v>26</v>
      </c>
      <c r="L8009" t="s">
        <v>3932</v>
      </c>
    </row>
    <row r="8010" spans="1:12" x14ac:dyDescent="0.35">
      <c r="A8010" t="s">
        <v>9338</v>
      </c>
      <c r="B8010" t="s">
        <v>31</v>
      </c>
      <c r="C8010" t="s">
        <v>31</v>
      </c>
      <c r="D8010" t="s">
        <v>3851</v>
      </c>
      <c r="E8010">
        <v>4</v>
      </c>
      <c r="F8010" t="s">
        <v>3846</v>
      </c>
      <c r="G8010">
        <v>1</v>
      </c>
      <c r="H8010" t="s">
        <v>3879</v>
      </c>
      <c r="I8010">
        <v>4</v>
      </c>
      <c r="J8010" t="s">
        <v>3833</v>
      </c>
      <c r="K8010" t="s">
        <v>17</v>
      </c>
      <c r="L8010" t="s">
        <v>4480</v>
      </c>
    </row>
    <row r="8011" spans="1:12" x14ac:dyDescent="0.35">
      <c r="A8011" t="s">
        <v>3098</v>
      </c>
      <c r="B8011" t="s">
        <v>15</v>
      </c>
      <c r="C8011" t="s">
        <v>15</v>
      </c>
      <c r="D8011" t="s">
        <v>3838</v>
      </c>
      <c r="E8011">
        <v>2</v>
      </c>
      <c r="F8011" t="s">
        <v>3842</v>
      </c>
      <c r="G8011">
        <v>2</v>
      </c>
      <c r="H8011" t="s">
        <v>3879</v>
      </c>
      <c r="I8011">
        <v>4</v>
      </c>
      <c r="J8011" t="s">
        <v>16</v>
      </c>
      <c r="K8011" t="s">
        <v>26</v>
      </c>
      <c r="L8011" t="s">
        <v>4444</v>
      </c>
    </row>
    <row r="8012" spans="1:12" x14ac:dyDescent="0.35">
      <c r="A8012" t="s">
        <v>9339</v>
      </c>
      <c r="B8012" t="s">
        <v>31</v>
      </c>
      <c r="C8012" t="s">
        <v>31</v>
      </c>
      <c r="D8012" t="s">
        <v>3838</v>
      </c>
      <c r="E8012">
        <v>2</v>
      </c>
      <c r="F8012" t="s">
        <v>3846</v>
      </c>
      <c r="G8012">
        <v>1</v>
      </c>
      <c r="H8012" t="s">
        <v>3842</v>
      </c>
      <c r="I8012">
        <v>2</v>
      </c>
      <c r="J8012" t="s">
        <v>3833</v>
      </c>
      <c r="K8012" t="s">
        <v>17</v>
      </c>
      <c r="L8012" t="s">
        <v>4102</v>
      </c>
    </row>
    <row r="8013" spans="1:12" x14ac:dyDescent="0.35">
      <c r="A8013" t="s">
        <v>9340</v>
      </c>
      <c r="B8013" t="s">
        <v>24</v>
      </c>
      <c r="C8013" t="s">
        <v>24</v>
      </c>
      <c r="D8013" t="s">
        <v>3827</v>
      </c>
      <c r="E8013">
        <v>3</v>
      </c>
      <c r="F8013" t="s">
        <v>3828</v>
      </c>
      <c r="G8013">
        <v>3</v>
      </c>
      <c r="H8013" t="s">
        <v>3829</v>
      </c>
      <c r="I8013">
        <v>9</v>
      </c>
      <c r="J8013" t="s">
        <v>3833</v>
      </c>
      <c r="K8013" t="s">
        <v>3833</v>
      </c>
      <c r="L8013" t="s">
        <v>5181</v>
      </c>
    </row>
    <row r="8014" spans="1:12" x14ac:dyDescent="0.35">
      <c r="A8014" t="s">
        <v>9341</v>
      </c>
      <c r="B8014" t="s">
        <v>47</v>
      </c>
      <c r="C8014" t="s">
        <v>47</v>
      </c>
      <c r="D8014" t="s">
        <v>3827</v>
      </c>
      <c r="E8014">
        <v>3</v>
      </c>
      <c r="F8014" t="s">
        <v>3879</v>
      </c>
      <c r="G8014">
        <v>4</v>
      </c>
      <c r="H8014" t="s">
        <v>3852</v>
      </c>
      <c r="I8014">
        <v>12</v>
      </c>
      <c r="J8014" t="s">
        <v>25</v>
      </c>
      <c r="K8014" t="s">
        <v>3833</v>
      </c>
      <c r="L8014" t="s">
        <v>4441</v>
      </c>
    </row>
    <row r="8015" spans="1:12" x14ac:dyDescent="0.35">
      <c r="A8015" t="s">
        <v>3099</v>
      </c>
      <c r="B8015" t="s">
        <v>24</v>
      </c>
      <c r="C8015" t="s">
        <v>24</v>
      </c>
      <c r="D8015" t="s">
        <v>3834</v>
      </c>
      <c r="E8015">
        <v>5</v>
      </c>
      <c r="F8015" t="s">
        <v>3828</v>
      </c>
      <c r="G8015">
        <v>3</v>
      </c>
      <c r="H8015" t="s">
        <v>3835</v>
      </c>
      <c r="I8015">
        <v>15</v>
      </c>
      <c r="J8015" t="s">
        <v>25</v>
      </c>
      <c r="K8015" t="s">
        <v>26</v>
      </c>
      <c r="L8015" t="s">
        <v>4096</v>
      </c>
    </row>
    <row r="8016" spans="1:12" x14ac:dyDescent="0.35">
      <c r="A8016" t="s">
        <v>9342</v>
      </c>
      <c r="B8016" t="s">
        <v>31</v>
      </c>
      <c r="C8016" t="s">
        <v>31</v>
      </c>
      <c r="D8016" t="s">
        <v>3838</v>
      </c>
      <c r="E8016">
        <v>2</v>
      </c>
      <c r="F8016" t="s">
        <v>3830</v>
      </c>
      <c r="G8016">
        <v>1</v>
      </c>
      <c r="H8016" t="s">
        <v>3842</v>
      </c>
      <c r="I8016">
        <v>2</v>
      </c>
      <c r="J8016" t="s">
        <v>36</v>
      </c>
      <c r="K8016" t="s">
        <v>3833</v>
      </c>
      <c r="L8016" t="s">
        <v>4013</v>
      </c>
    </row>
    <row r="8017" spans="1:12" x14ac:dyDescent="0.35">
      <c r="A8017" t="s">
        <v>3100</v>
      </c>
      <c r="B8017" t="s">
        <v>50</v>
      </c>
      <c r="C8017" t="s">
        <v>50</v>
      </c>
      <c r="D8017" t="s">
        <v>3858</v>
      </c>
      <c r="E8017">
        <v>1</v>
      </c>
      <c r="F8017" t="s">
        <v>3828</v>
      </c>
      <c r="G8017">
        <v>3</v>
      </c>
      <c r="H8017" t="s">
        <v>3828</v>
      </c>
      <c r="I8017">
        <v>3</v>
      </c>
      <c r="J8017" t="s">
        <v>36</v>
      </c>
      <c r="K8017" t="s">
        <v>17</v>
      </c>
      <c r="L8017" t="s">
        <v>4229</v>
      </c>
    </row>
    <row r="8018" spans="1:12" x14ac:dyDescent="0.35">
      <c r="A8018" t="s">
        <v>9343</v>
      </c>
      <c r="B8018" t="s">
        <v>15</v>
      </c>
      <c r="C8018" t="s">
        <v>15</v>
      </c>
      <c r="D8018" t="s">
        <v>3834</v>
      </c>
      <c r="E8018">
        <v>5</v>
      </c>
      <c r="F8018" t="s">
        <v>3842</v>
      </c>
      <c r="G8018">
        <v>2</v>
      </c>
      <c r="H8018" t="s">
        <v>3843</v>
      </c>
      <c r="I8018">
        <v>10</v>
      </c>
      <c r="J8018" t="s">
        <v>3833</v>
      </c>
      <c r="K8018" t="s">
        <v>3833</v>
      </c>
      <c r="L8018" t="s">
        <v>4631</v>
      </c>
    </row>
    <row r="8019" spans="1:12" x14ac:dyDescent="0.35">
      <c r="A8019" t="s">
        <v>9344</v>
      </c>
      <c r="B8019" t="s">
        <v>42</v>
      </c>
      <c r="C8019" t="s">
        <v>42</v>
      </c>
      <c r="D8019" t="s">
        <v>3858</v>
      </c>
      <c r="E8019">
        <v>1</v>
      </c>
      <c r="F8019" t="s">
        <v>3849</v>
      </c>
      <c r="G8019">
        <v>5</v>
      </c>
      <c r="H8019" t="s">
        <v>3849</v>
      </c>
      <c r="I8019">
        <v>5</v>
      </c>
      <c r="J8019" t="s">
        <v>3833</v>
      </c>
      <c r="K8019" t="s">
        <v>26</v>
      </c>
      <c r="L8019" t="s">
        <v>4138</v>
      </c>
    </row>
    <row r="8020" spans="1:12" x14ac:dyDescent="0.35">
      <c r="A8020" t="s">
        <v>9345</v>
      </c>
      <c r="B8020" t="s">
        <v>42</v>
      </c>
      <c r="C8020" t="s">
        <v>42</v>
      </c>
      <c r="D8020" t="s">
        <v>3851</v>
      </c>
      <c r="E8020">
        <v>4</v>
      </c>
      <c r="F8020" t="s">
        <v>3849</v>
      </c>
      <c r="G8020">
        <v>5</v>
      </c>
      <c r="H8020" t="s">
        <v>3880</v>
      </c>
      <c r="I8020">
        <v>20</v>
      </c>
      <c r="J8020" t="s">
        <v>36</v>
      </c>
      <c r="K8020" t="s">
        <v>3830</v>
      </c>
      <c r="L8020" t="s">
        <v>3995</v>
      </c>
    </row>
    <row r="8021" spans="1:12" x14ac:dyDescent="0.35">
      <c r="A8021" t="s">
        <v>9346</v>
      </c>
      <c r="B8021" t="s">
        <v>84</v>
      </c>
      <c r="C8021" t="s">
        <v>84</v>
      </c>
      <c r="D8021" t="s">
        <v>3838</v>
      </c>
      <c r="E8021">
        <v>2</v>
      </c>
      <c r="F8021" t="s">
        <v>3839</v>
      </c>
      <c r="G8021">
        <v>1.5</v>
      </c>
      <c r="H8021" t="s">
        <v>3828</v>
      </c>
      <c r="I8021">
        <v>3</v>
      </c>
      <c r="J8021" t="s">
        <v>3833</v>
      </c>
      <c r="K8021" t="s">
        <v>17</v>
      </c>
      <c r="L8021" t="s">
        <v>4040</v>
      </c>
    </row>
    <row r="8022" spans="1:12" x14ac:dyDescent="0.35">
      <c r="A8022" t="s">
        <v>3101</v>
      </c>
      <c r="B8022" t="s">
        <v>31</v>
      </c>
      <c r="C8022" t="s">
        <v>31</v>
      </c>
      <c r="D8022" t="s">
        <v>3827</v>
      </c>
      <c r="E8022">
        <v>3</v>
      </c>
      <c r="F8022" t="s">
        <v>3846</v>
      </c>
      <c r="G8022">
        <v>1</v>
      </c>
      <c r="H8022" t="s">
        <v>3828</v>
      </c>
      <c r="I8022">
        <v>3</v>
      </c>
      <c r="J8022" t="s">
        <v>36</v>
      </c>
      <c r="K8022" t="s">
        <v>17</v>
      </c>
      <c r="L8022" t="s">
        <v>4284</v>
      </c>
    </row>
    <row r="8023" spans="1:12" x14ac:dyDescent="0.35">
      <c r="A8023" t="s">
        <v>9347</v>
      </c>
      <c r="B8023" t="s">
        <v>42</v>
      </c>
      <c r="C8023" t="s">
        <v>42</v>
      </c>
      <c r="D8023" t="s">
        <v>3830</v>
      </c>
      <c r="E8023" t="s">
        <v>3826</v>
      </c>
      <c r="F8023" t="s">
        <v>3849</v>
      </c>
      <c r="G8023">
        <v>5</v>
      </c>
      <c r="H8023" t="s">
        <v>3825</v>
      </c>
      <c r="I8023" t="s">
        <v>3826</v>
      </c>
      <c r="J8023" t="s">
        <v>3833</v>
      </c>
      <c r="K8023" t="s">
        <v>26</v>
      </c>
      <c r="L8023" t="s">
        <v>3909</v>
      </c>
    </row>
    <row r="8024" spans="1:12" x14ac:dyDescent="0.35">
      <c r="A8024" t="s">
        <v>3102</v>
      </c>
      <c r="B8024" t="s">
        <v>42</v>
      </c>
      <c r="C8024" t="s">
        <v>42</v>
      </c>
      <c r="D8024" t="s">
        <v>3838</v>
      </c>
      <c r="E8024">
        <v>2</v>
      </c>
      <c r="F8024" t="s">
        <v>3849</v>
      </c>
      <c r="G8024">
        <v>5</v>
      </c>
      <c r="H8024" t="s">
        <v>3843</v>
      </c>
      <c r="I8024">
        <v>10</v>
      </c>
      <c r="J8024" t="s">
        <v>25</v>
      </c>
      <c r="K8024" t="s">
        <v>17</v>
      </c>
      <c r="L8024" t="s">
        <v>4316</v>
      </c>
    </row>
    <row r="8025" spans="1:12" x14ac:dyDescent="0.35">
      <c r="A8025" t="s">
        <v>3103</v>
      </c>
      <c r="B8025" t="s">
        <v>58</v>
      </c>
      <c r="C8025" t="s">
        <v>58</v>
      </c>
      <c r="D8025" t="s">
        <v>3827</v>
      </c>
      <c r="E8025">
        <v>3</v>
      </c>
      <c r="F8025" t="s">
        <v>3879</v>
      </c>
      <c r="G8025">
        <v>4</v>
      </c>
      <c r="H8025" t="s">
        <v>3852</v>
      </c>
      <c r="I8025">
        <v>12</v>
      </c>
      <c r="J8025" t="s">
        <v>25</v>
      </c>
      <c r="K8025" t="s">
        <v>17</v>
      </c>
      <c r="L8025" t="s">
        <v>4177</v>
      </c>
    </row>
    <row r="8026" spans="1:12" x14ac:dyDescent="0.35">
      <c r="A8026" t="s">
        <v>9348</v>
      </c>
      <c r="B8026" t="s">
        <v>47</v>
      </c>
      <c r="C8026" t="s">
        <v>47</v>
      </c>
      <c r="D8026" t="s">
        <v>3830</v>
      </c>
      <c r="E8026">
        <v>4</v>
      </c>
      <c r="F8026" t="s">
        <v>3879</v>
      </c>
      <c r="G8026">
        <v>4</v>
      </c>
      <c r="H8026" t="s">
        <v>3874</v>
      </c>
      <c r="I8026">
        <v>16</v>
      </c>
      <c r="J8026" t="s">
        <v>3833</v>
      </c>
      <c r="K8026" t="s">
        <v>17</v>
      </c>
      <c r="L8026" t="s">
        <v>5107</v>
      </c>
    </row>
    <row r="8027" spans="1:12" x14ac:dyDescent="0.35">
      <c r="A8027" t="s">
        <v>3104</v>
      </c>
      <c r="B8027" t="s">
        <v>42</v>
      </c>
      <c r="C8027" t="s">
        <v>42</v>
      </c>
      <c r="D8027" t="s">
        <v>3858</v>
      </c>
      <c r="E8027">
        <v>1</v>
      </c>
      <c r="F8027" t="s">
        <v>3849</v>
      </c>
      <c r="G8027">
        <v>5</v>
      </c>
      <c r="H8027" t="s">
        <v>3849</v>
      </c>
      <c r="I8027">
        <v>5</v>
      </c>
      <c r="J8027" t="s">
        <v>36</v>
      </c>
      <c r="K8027" t="s">
        <v>17</v>
      </c>
      <c r="L8027" t="s">
        <v>5107</v>
      </c>
    </row>
    <row r="8028" spans="1:12" x14ac:dyDescent="0.35">
      <c r="A8028" t="s">
        <v>3105</v>
      </c>
      <c r="B8028" t="s">
        <v>24</v>
      </c>
      <c r="C8028" t="s">
        <v>24</v>
      </c>
      <c r="D8028" t="s">
        <v>3827</v>
      </c>
      <c r="E8028">
        <v>3</v>
      </c>
      <c r="F8028" t="s">
        <v>3828</v>
      </c>
      <c r="G8028">
        <v>3</v>
      </c>
      <c r="H8028" t="s">
        <v>3829</v>
      </c>
      <c r="I8028">
        <v>9</v>
      </c>
      <c r="J8028" t="s">
        <v>36</v>
      </c>
      <c r="K8028" t="s">
        <v>17</v>
      </c>
      <c r="L8028" t="s">
        <v>4418</v>
      </c>
    </row>
    <row r="8029" spans="1:12" x14ac:dyDescent="0.35">
      <c r="A8029" t="s">
        <v>9349</v>
      </c>
      <c r="B8029" t="s">
        <v>42</v>
      </c>
      <c r="C8029" t="s">
        <v>42</v>
      </c>
      <c r="D8029" t="s">
        <v>3838</v>
      </c>
      <c r="E8029">
        <v>2</v>
      </c>
      <c r="F8029" t="s">
        <v>3849</v>
      </c>
      <c r="G8029">
        <v>5</v>
      </c>
      <c r="H8029" t="s">
        <v>3843</v>
      </c>
      <c r="I8029">
        <v>10</v>
      </c>
      <c r="J8029" t="s">
        <v>25</v>
      </c>
      <c r="K8029" t="s">
        <v>17</v>
      </c>
      <c r="L8029" t="s">
        <v>3825</v>
      </c>
    </row>
    <row r="8030" spans="1:12" x14ac:dyDescent="0.35">
      <c r="A8030" t="s">
        <v>9350</v>
      </c>
      <c r="B8030" t="s">
        <v>42</v>
      </c>
      <c r="C8030" t="s">
        <v>42</v>
      </c>
      <c r="D8030" t="s">
        <v>3858</v>
      </c>
      <c r="E8030">
        <v>1</v>
      </c>
      <c r="F8030" t="s">
        <v>3849</v>
      </c>
      <c r="G8030">
        <v>5</v>
      </c>
      <c r="H8030" t="s">
        <v>3849</v>
      </c>
      <c r="I8030">
        <v>5</v>
      </c>
      <c r="J8030" t="s">
        <v>16</v>
      </c>
      <c r="K8030" t="s">
        <v>3830</v>
      </c>
      <c r="L8030" t="s">
        <v>3836</v>
      </c>
    </row>
    <row r="8031" spans="1:12" x14ac:dyDescent="0.35">
      <c r="A8031" t="s">
        <v>9351</v>
      </c>
      <c r="B8031" t="s">
        <v>15</v>
      </c>
      <c r="C8031" t="s">
        <v>15</v>
      </c>
      <c r="D8031" t="s">
        <v>3827</v>
      </c>
      <c r="E8031">
        <v>3</v>
      </c>
      <c r="F8031" t="s">
        <v>3842</v>
      </c>
      <c r="G8031">
        <v>2</v>
      </c>
      <c r="H8031" t="s">
        <v>3902</v>
      </c>
      <c r="I8031">
        <v>6</v>
      </c>
      <c r="J8031" t="s">
        <v>16</v>
      </c>
      <c r="K8031" t="s">
        <v>3830</v>
      </c>
      <c r="L8031" t="s">
        <v>3907</v>
      </c>
    </row>
    <row r="8032" spans="1:12" x14ac:dyDescent="0.35">
      <c r="A8032" t="s">
        <v>9352</v>
      </c>
      <c r="B8032" t="s">
        <v>50</v>
      </c>
      <c r="C8032" t="s">
        <v>50</v>
      </c>
      <c r="D8032" t="s">
        <v>3830</v>
      </c>
      <c r="E8032">
        <v>4</v>
      </c>
      <c r="F8032" t="s">
        <v>3828</v>
      </c>
      <c r="G8032">
        <v>3</v>
      </c>
      <c r="H8032" t="s">
        <v>3852</v>
      </c>
      <c r="I8032">
        <v>12</v>
      </c>
      <c r="J8032" t="s">
        <v>3833</v>
      </c>
      <c r="K8032" t="s">
        <v>3833</v>
      </c>
      <c r="L8032" t="s">
        <v>5479</v>
      </c>
    </row>
    <row r="8033" spans="1:12" x14ac:dyDescent="0.35">
      <c r="A8033" t="s">
        <v>9353</v>
      </c>
      <c r="B8033" t="s">
        <v>24</v>
      </c>
      <c r="C8033" t="s">
        <v>24</v>
      </c>
      <c r="D8033" t="s">
        <v>3827</v>
      </c>
      <c r="E8033">
        <v>3</v>
      </c>
      <c r="F8033" t="s">
        <v>3828</v>
      </c>
      <c r="G8033">
        <v>3</v>
      </c>
      <c r="H8033" t="s">
        <v>3829</v>
      </c>
      <c r="I8033">
        <v>9</v>
      </c>
      <c r="J8033" t="s">
        <v>3833</v>
      </c>
      <c r="K8033" t="s">
        <v>3833</v>
      </c>
      <c r="L8033" t="s">
        <v>4175</v>
      </c>
    </row>
    <row r="8034" spans="1:12" x14ac:dyDescent="0.35">
      <c r="A8034" t="s">
        <v>9354</v>
      </c>
      <c r="B8034" t="s">
        <v>24</v>
      </c>
      <c r="C8034" t="s">
        <v>24</v>
      </c>
      <c r="D8034" t="s">
        <v>3838</v>
      </c>
      <c r="E8034">
        <v>2</v>
      </c>
      <c r="F8034" t="s">
        <v>3828</v>
      </c>
      <c r="G8034">
        <v>3</v>
      </c>
      <c r="H8034" t="s">
        <v>3902</v>
      </c>
      <c r="I8034">
        <v>6</v>
      </c>
      <c r="J8034" t="s">
        <v>3833</v>
      </c>
      <c r="K8034" t="s">
        <v>17</v>
      </c>
      <c r="L8034" t="s">
        <v>4249</v>
      </c>
    </row>
    <row r="8035" spans="1:12" x14ac:dyDescent="0.35">
      <c r="A8035" t="s">
        <v>9355</v>
      </c>
      <c r="B8035" t="s">
        <v>58</v>
      </c>
      <c r="C8035" t="s">
        <v>58</v>
      </c>
      <c r="D8035" t="s">
        <v>3838</v>
      </c>
      <c r="E8035">
        <v>2</v>
      </c>
      <c r="F8035" t="s">
        <v>3879</v>
      </c>
      <c r="G8035">
        <v>4</v>
      </c>
      <c r="H8035" t="s">
        <v>3833</v>
      </c>
      <c r="I8035">
        <v>8</v>
      </c>
      <c r="J8035" t="s">
        <v>36</v>
      </c>
      <c r="K8035" t="s">
        <v>3833</v>
      </c>
      <c r="L8035" t="s">
        <v>4026</v>
      </c>
    </row>
    <row r="8036" spans="1:12" x14ac:dyDescent="0.35">
      <c r="A8036" t="s">
        <v>9356</v>
      </c>
      <c r="B8036" t="s">
        <v>84</v>
      </c>
      <c r="C8036" t="s">
        <v>84</v>
      </c>
      <c r="D8036" t="s">
        <v>3834</v>
      </c>
      <c r="E8036">
        <v>5</v>
      </c>
      <c r="F8036" t="s">
        <v>3839</v>
      </c>
      <c r="G8036">
        <v>1.5</v>
      </c>
      <c r="H8036" t="s">
        <v>3899</v>
      </c>
      <c r="I8036">
        <v>7.5</v>
      </c>
      <c r="J8036" t="s">
        <v>3833</v>
      </c>
      <c r="K8036" t="s">
        <v>17</v>
      </c>
      <c r="L8036" t="s">
        <v>4375</v>
      </c>
    </row>
    <row r="8037" spans="1:12" x14ac:dyDescent="0.35">
      <c r="A8037" t="s">
        <v>3106</v>
      </c>
      <c r="B8037" t="s">
        <v>24</v>
      </c>
      <c r="C8037" t="s">
        <v>24</v>
      </c>
      <c r="D8037" t="s">
        <v>3851</v>
      </c>
      <c r="E8037">
        <v>4</v>
      </c>
      <c r="F8037" t="s">
        <v>3828</v>
      </c>
      <c r="G8037">
        <v>3</v>
      </c>
      <c r="H8037" t="s">
        <v>3852</v>
      </c>
      <c r="I8037">
        <v>12</v>
      </c>
      <c r="J8037" t="s">
        <v>25</v>
      </c>
      <c r="K8037" t="s">
        <v>26</v>
      </c>
      <c r="L8037" t="s">
        <v>4011</v>
      </c>
    </row>
    <row r="8038" spans="1:12" x14ac:dyDescent="0.35">
      <c r="A8038" t="s">
        <v>9357</v>
      </c>
      <c r="B8038" t="s">
        <v>42</v>
      </c>
      <c r="C8038" t="s">
        <v>42</v>
      </c>
      <c r="D8038" t="s">
        <v>3858</v>
      </c>
      <c r="E8038">
        <v>1</v>
      </c>
      <c r="F8038" t="s">
        <v>3849</v>
      </c>
      <c r="G8038">
        <v>5</v>
      </c>
      <c r="H8038" t="s">
        <v>3849</v>
      </c>
      <c r="I8038">
        <v>5</v>
      </c>
      <c r="J8038" t="s">
        <v>16</v>
      </c>
      <c r="K8038" t="s">
        <v>3833</v>
      </c>
      <c r="L8038" t="s">
        <v>4112</v>
      </c>
    </row>
    <row r="8039" spans="1:12" x14ac:dyDescent="0.35">
      <c r="A8039" t="s">
        <v>3107</v>
      </c>
      <c r="B8039" t="s">
        <v>31</v>
      </c>
      <c r="C8039" t="s">
        <v>31</v>
      </c>
      <c r="D8039" t="s">
        <v>3827</v>
      </c>
      <c r="E8039">
        <v>3</v>
      </c>
      <c r="F8039" t="s">
        <v>3846</v>
      </c>
      <c r="G8039">
        <v>1</v>
      </c>
      <c r="H8039" t="s">
        <v>3828</v>
      </c>
      <c r="I8039">
        <v>3</v>
      </c>
      <c r="J8039" t="s">
        <v>36</v>
      </c>
      <c r="K8039" t="s">
        <v>26</v>
      </c>
      <c r="L8039" t="s">
        <v>4246</v>
      </c>
    </row>
    <row r="8040" spans="1:12" x14ac:dyDescent="0.35">
      <c r="A8040" t="s">
        <v>9358</v>
      </c>
      <c r="B8040" t="s">
        <v>31</v>
      </c>
      <c r="C8040" t="s">
        <v>31</v>
      </c>
      <c r="D8040" t="s">
        <v>3827</v>
      </c>
      <c r="E8040">
        <v>3</v>
      </c>
      <c r="F8040" t="s">
        <v>3846</v>
      </c>
      <c r="G8040">
        <v>1</v>
      </c>
      <c r="H8040" t="s">
        <v>3828</v>
      </c>
      <c r="I8040">
        <v>3</v>
      </c>
      <c r="J8040" t="s">
        <v>25</v>
      </c>
      <c r="K8040" t="s">
        <v>3830</v>
      </c>
      <c r="L8040" t="s">
        <v>4954</v>
      </c>
    </row>
    <row r="8041" spans="1:12" x14ac:dyDescent="0.35">
      <c r="A8041" t="s">
        <v>9359</v>
      </c>
      <c r="B8041" t="s">
        <v>15</v>
      </c>
      <c r="C8041" t="s">
        <v>15</v>
      </c>
      <c r="D8041" t="s">
        <v>3858</v>
      </c>
      <c r="E8041">
        <v>1</v>
      </c>
      <c r="F8041" t="s">
        <v>3842</v>
      </c>
      <c r="G8041">
        <v>2</v>
      </c>
      <c r="H8041" t="s">
        <v>3842</v>
      </c>
      <c r="I8041">
        <v>2</v>
      </c>
      <c r="J8041" t="s">
        <v>3833</v>
      </c>
      <c r="K8041" t="s">
        <v>17</v>
      </c>
      <c r="L8041" t="s">
        <v>3825</v>
      </c>
    </row>
    <row r="8042" spans="1:12" x14ac:dyDescent="0.35">
      <c r="A8042" t="s">
        <v>9360</v>
      </c>
      <c r="B8042" t="s">
        <v>15</v>
      </c>
      <c r="C8042" t="s">
        <v>15</v>
      </c>
      <c r="D8042" t="s">
        <v>3838</v>
      </c>
      <c r="E8042">
        <v>2</v>
      </c>
      <c r="F8042" t="s">
        <v>3842</v>
      </c>
      <c r="G8042">
        <v>2</v>
      </c>
      <c r="H8042" t="s">
        <v>3879</v>
      </c>
      <c r="I8042">
        <v>4</v>
      </c>
      <c r="J8042" t="s">
        <v>16</v>
      </c>
      <c r="K8042" t="s">
        <v>3833</v>
      </c>
      <c r="L8042" t="s">
        <v>4864</v>
      </c>
    </row>
    <row r="8043" spans="1:12" x14ac:dyDescent="0.35">
      <c r="A8043" t="s">
        <v>9361</v>
      </c>
      <c r="B8043" t="s">
        <v>58</v>
      </c>
      <c r="C8043" t="s">
        <v>58</v>
      </c>
      <c r="D8043" t="s">
        <v>3858</v>
      </c>
      <c r="E8043">
        <v>1</v>
      </c>
      <c r="F8043" t="s">
        <v>3879</v>
      </c>
      <c r="G8043">
        <v>4</v>
      </c>
      <c r="H8043" t="s">
        <v>3879</v>
      </c>
      <c r="I8043">
        <v>4</v>
      </c>
      <c r="J8043" t="s">
        <v>3825</v>
      </c>
      <c r="K8043" t="s">
        <v>3833</v>
      </c>
      <c r="L8043" t="s">
        <v>4069</v>
      </c>
    </row>
    <row r="8044" spans="1:12" x14ac:dyDescent="0.35">
      <c r="A8044" t="s">
        <v>9362</v>
      </c>
      <c r="B8044" t="s">
        <v>15</v>
      </c>
      <c r="C8044" t="s">
        <v>15</v>
      </c>
      <c r="D8044" t="s">
        <v>3834</v>
      </c>
      <c r="E8044">
        <v>5</v>
      </c>
      <c r="F8044" t="s">
        <v>3842</v>
      </c>
      <c r="G8044">
        <v>2</v>
      </c>
      <c r="H8044" t="s">
        <v>3843</v>
      </c>
      <c r="I8044">
        <v>10</v>
      </c>
      <c r="J8044" t="s">
        <v>3833</v>
      </c>
      <c r="K8044" t="s">
        <v>3833</v>
      </c>
      <c r="L8044" t="s">
        <v>5219</v>
      </c>
    </row>
    <row r="8045" spans="1:12" x14ac:dyDescent="0.35">
      <c r="A8045" t="s">
        <v>9363</v>
      </c>
      <c r="B8045" t="s">
        <v>47</v>
      </c>
      <c r="C8045" t="s">
        <v>47</v>
      </c>
      <c r="D8045" t="s">
        <v>3851</v>
      </c>
      <c r="E8045">
        <v>4</v>
      </c>
      <c r="F8045" t="s">
        <v>3879</v>
      </c>
      <c r="G8045">
        <v>4</v>
      </c>
      <c r="H8045" t="s">
        <v>3874</v>
      </c>
      <c r="I8045">
        <v>16</v>
      </c>
      <c r="J8045" t="s">
        <v>3833</v>
      </c>
      <c r="K8045" t="s">
        <v>26</v>
      </c>
      <c r="L8045" t="s">
        <v>3907</v>
      </c>
    </row>
    <row r="8046" spans="1:12" x14ac:dyDescent="0.35">
      <c r="A8046" t="s">
        <v>9364</v>
      </c>
      <c r="B8046" t="s">
        <v>42</v>
      </c>
      <c r="C8046" t="s">
        <v>42</v>
      </c>
      <c r="D8046" t="s">
        <v>3838</v>
      </c>
      <c r="E8046">
        <v>2</v>
      </c>
      <c r="F8046" t="s">
        <v>3849</v>
      </c>
      <c r="G8046">
        <v>5</v>
      </c>
      <c r="H8046" t="s">
        <v>3843</v>
      </c>
      <c r="I8046">
        <v>10</v>
      </c>
      <c r="J8046" t="s">
        <v>16</v>
      </c>
      <c r="K8046" t="s">
        <v>3833</v>
      </c>
      <c r="L8046" t="s">
        <v>4169</v>
      </c>
    </row>
    <row r="8047" spans="1:12" x14ac:dyDescent="0.35">
      <c r="A8047" t="s">
        <v>9365</v>
      </c>
      <c r="B8047" t="s">
        <v>84</v>
      </c>
      <c r="C8047" t="s">
        <v>84</v>
      </c>
      <c r="D8047" t="s">
        <v>3834</v>
      </c>
      <c r="E8047">
        <v>5</v>
      </c>
      <c r="F8047" t="s">
        <v>3839</v>
      </c>
      <c r="G8047">
        <v>1.5</v>
      </c>
      <c r="H8047" t="s">
        <v>3899</v>
      </c>
      <c r="I8047">
        <v>7.5</v>
      </c>
      <c r="J8047" t="s">
        <v>3833</v>
      </c>
      <c r="K8047" t="s">
        <v>3833</v>
      </c>
      <c r="L8047" t="s">
        <v>4954</v>
      </c>
    </row>
    <row r="8048" spans="1:12" x14ac:dyDescent="0.35">
      <c r="A8048" t="s">
        <v>9366</v>
      </c>
      <c r="B8048" t="s">
        <v>15</v>
      </c>
      <c r="C8048" t="s">
        <v>15</v>
      </c>
      <c r="D8048" t="s">
        <v>3834</v>
      </c>
      <c r="E8048">
        <v>5</v>
      </c>
      <c r="F8048" t="s">
        <v>3842</v>
      </c>
      <c r="G8048">
        <v>2</v>
      </c>
      <c r="H8048" t="s">
        <v>3843</v>
      </c>
      <c r="I8048">
        <v>10</v>
      </c>
      <c r="J8048" t="s">
        <v>3833</v>
      </c>
      <c r="K8048" t="s">
        <v>26</v>
      </c>
      <c r="L8048" t="s">
        <v>4162</v>
      </c>
    </row>
    <row r="8049" spans="1:12" x14ac:dyDescent="0.35">
      <c r="A8049" t="s">
        <v>9367</v>
      </c>
      <c r="B8049" t="s">
        <v>24</v>
      </c>
      <c r="C8049" t="s">
        <v>24</v>
      </c>
      <c r="D8049" t="s">
        <v>3858</v>
      </c>
      <c r="E8049">
        <v>1</v>
      </c>
      <c r="F8049" t="s">
        <v>3828</v>
      </c>
      <c r="G8049">
        <v>3</v>
      </c>
      <c r="H8049" t="s">
        <v>3828</v>
      </c>
      <c r="I8049">
        <v>3</v>
      </c>
      <c r="J8049" t="s">
        <v>25</v>
      </c>
      <c r="K8049" t="s">
        <v>3833</v>
      </c>
      <c r="L8049" t="s">
        <v>4535</v>
      </c>
    </row>
    <row r="8050" spans="1:12" x14ac:dyDescent="0.35">
      <c r="A8050" t="s">
        <v>3108</v>
      </c>
      <c r="B8050" t="s">
        <v>47</v>
      </c>
      <c r="C8050" t="s">
        <v>47</v>
      </c>
      <c r="D8050" t="s">
        <v>3851</v>
      </c>
      <c r="E8050">
        <v>4</v>
      </c>
      <c r="F8050" t="s">
        <v>3879</v>
      </c>
      <c r="G8050">
        <v>4</v>
      </c>
      <c r="H8050" t="s">
        <v>3874</v>
      </c>
      <c r="I8050">
        <v>16</v>
      </c>
      <c r="J8050" t="s">
        <v>25</v>
      </c>
      <c r="K8050" t="s">
        <v>17</v>
      </c>
      <c r="L8050" t="s">
        <v>4681</v>
      </c>
    </row>
    <row r="8051" spans="1:12" x14ac:dyDescent="0.35">
      <c r="A8051" t="s">
        <v>3109</v>
      </c>
      <c r="B8051" t="s">
        <v>24</v>
      </c>
      <c r="C8051" t="s">
        <v>24</v>
      </c>
      <c r="D8051" t="s">
        <v>3833</v>
      </c>
      <c r="E8051">
        <v>3</v>
      </c>
      <c r="F8051" t="s">
        <v>3828</v>
      </c>
      <c r="G8051">
        <v>3</v>
      </c>
      <c r="H8051" t="s">
        <v>3829</v>
      </c>
      <c r="I8051">
        <v>9</v>
      </c>
      <c r="J8051" t="s">
        <v>36</v>
      </c>
      <c r="K8051" t="s">
        <v>26</v>
      </c>
      <c r="L8051" t="s">
        <v>5219</v>
      </c>
    </row>
    <row r="8052" spans="1:12" x14ac:dyDescent="0.35">
      <c r="A8052" t="s">
        <v>3110</v>
      </c>
      <c r="B8052" t="s">
        <v>42</v>
      </c>
      <c r="C8052" t="s">
        <v>42</v>
      </c>
      <c r="D8052" t="s">
        <v>3834</v>
      </c>
      <c r="E8052">
        <v>5</v>
      </c>
      <c r="F8052" t="s">
        <v>3849</v>
      </c>
      <c r="G8052">
        <v>5</v>
      </c>
      <c r="H8052" t="s">
        <v>3855</v>
      </c>
      <c r="I8052">
        <v>25</v>
      </c>
      <c r="J8052" t="s">
        <v>25</v>
      </c>
      <c r="K8052" t="s">
        <v>26</v>
      </c>
      <c r="L8052" t="s">
        <v>4300</v>
      </c>
    </row>
    <row r="8053" spans="1:12" x14ac:dyDescent="0.35">
      <c r="A8053" t="s">
        <v>3111</v>
      </c>
      <c r="B8053" t="s">
        <v>50</v>
      </c>
      <c r="C8053" t="s">
        <v>50</v>
      </c>
      <c r="D8053" t="s">
        <v>3827</v>
      </c>
      <c r="E8053">
        <v>3</v>
      </c>
      <c r="F8053" t="s">
        <v>3828</v>
      </c>
      <c r="G8053">
        <v>3</v>
      </c>
      <c r="H8053" t="s">
        <v>3829</v>
      </c>
      <c r="I8053">
        <v>9</v>
      </c>
      <c r="J8053" t="s">
        <v>16</v>
      </c>
      <c r="K8053" t="s">
        <v>26</v>
      </c>
      <c r="L8053" t="s">
        <v>4597</v>
      </c>
    </row>
    <row r="8054" spans="1:12" x14ac:dyDescent="0.35">
      <c r="A8054" t="s">
        <v>9368</v>
      </c>
      <c r="B8054" t="s">
        <v>15</v>
      </c>
      <c r="C8054" t="s">
        <v>15</v>
      </c>
      <c r="D8054" t="s">
        <v>3827</v>
      </c>
      <c r="E8054">
        <v>3</v>
      </c>
      <c r="F8054" t="s">
        <v>3842</v>
      </c>
      <c r="G8054">
        <v>2</v>
      </c>
      <c r="H8054" t="s">
        <v>3902</v>
      </c>
      <c r="I8054">
        <v>6</v>
      </c>
      <c r="J8054" t="s">
        <v>25</v>
      </c>
      <c r="K8054" t="s">
        <v>3833</v>
      </c>
      <c r="L8054" t="s">
        <v>3971</v>
      </c>
    </row>
    <row r="8055" spans="1:12" x14ac:dyDescent="0.35">
      <c r="A8055" t="s">
        <v>9369</v>
      </c>
      <c r="B8055" t="s">
        <v>42</v>
      </c>
      <c r="C8055" t="s">
        <v>42</v>
      </c>
      <c r="D8055" t="s">
        <v>3851</v>
      </c>
      <c r="E8055">
        <v>4</v>
      </c>
      <c r="F8055" t="s">
        <v>3849</v>
      </c>
      <c r="G8055">
        <v>5</v>
      </c>
      <c r="H8055" t="s">
        <v>3880</v>
      </c>
      <c r="I8055">
        <v>20</v>
      </c>
      <c r="J8055" t="s">
        <v>36</v>
      </c>
      <c r="K8055" t="s">
        <v>3833</v>
      </c>
      <c r="L8055" t="s">
        <v>4654</v>
      </c>
    </row>
    <row r="8056" spans="1:12" x14ac:dyDescent="0.35">
      <c r="A8056" t="s">
        <v>3112</v>
      </c>
      <c r="B8056" t="s">
        <v>47</v>
      </c>
      <c r="C8056" t="s">
        <v>47</v>
      </c>
      <c r="D8056" t="s">
        <v>3838</v>
      </c>
      <c r="E8056">
        <v>2</v>
      </c>
      <c r="F8056" t="s">
        <v>3879</v>
      </c>
      <c r="G8056">
        <v>4</v>
      </c>
      <c r="H8056" t="s">
        <v>3883</v>
      </c>
      <c r="I8056">
        <v>8</v>
      </c>
      <c r="J8056" t="s">
        <v>16</v>
      </c>
      <c r="K8056" t="s">
        <v>17</v>
      </c>
      <c r="L8056" t="s">
        <v>5175</v>
      </c>
    </row>
    <row r="8057" spans="1:12" x14ac:dyDescent="0.35">
      <c r="A8057" t="s">
        <v>3113</v>
      </c>
      <c r="B8057" t="s">
        <v>58</v>
      </c>
      <c r="C8057" t="s">
        <v>58</v>
      </c>
      <c r="D8057" t="s">
        <v>3827</v>
      </c>
      <c r="E8057">
        <v>3</v>
      </c>
      <c r="F8057" t="s">
        <v>3879</v>
      </c>
      <c r="G8057">
        <v>4</v>
      </c>
      <c r="H8057" t="s">
        <v>3852</v>
      </c>
      <c r="I8057">
        <v>12</v>
      </c>
      <c r="J8057" t="s">
        <v>36</v>
      </c>
      <c r="K8057" t="s">
        <v>17</v>
      </c>
      <c r="L8057" t="s">
        <v>3927</v>
      </c>
    </row>
    <row r="8058" spans="1:12" x14ac:dyDescent="0.35">
      <c r="A8058" t="s">
        <v>9370</v>
      </c>
      <c r="B8058" t="s">
        <v>50</v>
      </c>
      <c r="C8058" t="s">
        <v>50</v>
      </c>
      <c r="D8058" t="s">
        <v>3858</v>
      </c>
      <c r="E8058">
        <v>1</v>
      </c>
      <c r="F8058" t="s">
        <v>3828</v>
      </c>
      <c r="G8058">
        <v>3</v>
      </c>
      <c r="H8058" t="s">
        <v>3828</v>
      </c>
      <c r="I8058">
        <v>3</v>
      </c>
      <c r="J8058" t="s">
        <v>3833</v>
      </c>
      <c r="K8058" t="s">
        <v>17</v>
      </c>
      <c r="L8058" t="s">
        <v>5181</v>
      </c>
    </row>
    <row r="8059" spans="1:12" x14ac:dyDescent="0.35">
      <c r="A8059" t="s">
        <v>9371</v>
      </c>
      <c r="B8059" t="s">
        <v>24</v>
      </c>
      <c r="C8059" t="s">
        <v>24</v>
      </c>
      <c r="D8059" t="s">
        <v>3858</v>
      </c>
      <c r="E8059">
        <v>1</v>
      </c>
      <c r="F8059" t="s">
        <v>3828</v>
      </c>
      <c r="G8059">
        <v>3</v>
      </c>
      <c r="H8059" t="s">
        <v>3828</v>
      </c>
      <c r="I8059">
        <v>3</v>
      </c>
      <c r="J8059" t="s">
        <v>36</v>
      </c>
      <c r="K8059" t="s">
        <v>3833</v>
      </c>
      <c r="L8059" t="s">
        <v>3836</v>
      </c>
    </row>
    <row r="8060" spans="1:12" x14ac:dyDescent="0.35">
      <c r="A8060" t="s">
        <v>9372</v>
      </c>
      <c r="B8060" t="s">
        <v>50</v>
      </c>
      <c r="C8060" t="s">
        <v>50</v>
      </c>
      <c r="D8060" t="s">
        <v>3858</v>
      </c>
      <c r="E8060">
        <v>1</v>
      </c>
      <c r="F8060" t="s">
        <v>3825</v>
      </c>
      <c r="G8060">
        <v>3</v>
      </c>
      <c r="H8060" t="s">
        <v>3828</v>
      </c>
      <c r="I8060">
        <v>3</v>
      </c>
      <c r="J8060" t="s">
        <v>16</v>
      </c>
      <c r="K8060" t="s">
        <v>3833</v>
      </c>
      <c r="L8060" t="s">
        <v>4405</v>
      </c>
    </row>
    <row r="8061" spans="1:12" x14ac:dyDescent="0.35">
      <c r="A8061" t="s">
        <v>9373</v>
      </c>
      <c r="B8061" t="s">
        <v>31</v>
      </c>
      <c r="C8061" t="s">
        <v>31</v>
      </c>
      <c r="D8061" t="s">
        <v>3858</v>
      </c>
      <c r="E8061">
        <v>1</v>
      </c>
      <c r="F8061" t="s">
        <v>3846</v>
      </c>
      <c r="G8061">
        <v>1</v>
      </c>
      <c r="H8061" t="s">
        <v>3846</v>
      </c>
      <c r="I8061">
        <v>1</v>
      </c>
      <c r="J8061" t="s">
        <v>3833</v>
      </c>
      <c r="K8061" t="s">
        <v>26</v>
      </c>
      <c r="L8061" t="s">
        <v>3877</v>
      </c>
    </row>
    <row r="8062" spans="1:12" x14ac:dyDescent="0.35">
      <c r="A8062" t="s">
        <v>9374</v>
      </c>
      <c r="B8062" t="s">
        <v>58</v>
      </c>
      <c r="C8062" t="s">
        <v>58</v>
      </c>
      <c r="D8062" t="s">
        <v>3834</v>
      </c>
      <c r="E8062">
        <v>5</v>
      </c>
      <c r="F8062" t="s">
        <v>3879</v>
      </c>
      <c r="G8062">
        <v>4</v>
      </c>
      <c r="H8062" t="s">
        <v>3880</v>
      </c>
      <c r="I8062">
        <v>20</v>
      </c>
      <c r="J8062" t="s">
        <v>3833</v>
      </c>
      <c r="K8062" t="s">
        <v>17</v>
      </c>
      <c r="L8062" t="s">
        <v>3975</v>
      </c>
    </row>
    <row r="8063" spans="1:12" x14ac:dyDescent="0.35">
      <c r="A8063" t="s">
        <v>9375</v>
      </c>
      <c r="B8063" t="s">
        <v>24</v>
      </c>
      <c r="C8063" t="s">
        <v>24</v>
      </c>
      <c r="D8063" t="s">
        <v>3838</v>
      </c>
      <c r="E8063">
        <v>2</v>
      </c>
      <c r="F8063" t="s">
        <v>3828</v>
      </c>
      <c r="G8063">
        <v>3</v>
      </c>
      <c r="H8063" t="s">
        <v>3902</v>
      </c>
      <c r="I8063">
        <v>6</v>
      </c>
      <c r="J8063" t="s">
        <v>16</v>
      </c>
      <c r="K8063" t="s">
        <v>3833</v>
      </c>
      <c r="L8063" t="s">
        <v>4457</v>
      </c>
    </row>
    <row r="8064" spans="1:12" x14ac:dyDescent="0.35">
      <c r="A8064" t="s">
        <v>9376</v>
      </c>
      <c r="B8064" t="s">
        <v>42</v>
      </c>
      <c r="C8064" t="s">
        <v>42</v>
      </c>
      <c r="D8064" t="s">
        <v>3827</v>
      </c>
      <c r="E8064">
        <v>3</v>
      </c>
      <c r="F8064" t="s">
        <v>3849</v>
      </c>
      <c r="G8064">
        <v>5</v>
      </c>
      <c r="H8064" t="s">
        <v>3835</v>
      </c>
      <c r="I8064">
        <v>15</v>
      </c>
      <c r="J8064" t="s">
        <v>3825</v>
      </c>
      <c r="K8064" t="s">
        <v>17</v>
      </c>
      <c r="L8064" t="s">
        <v>5154</v>
      </c>
    </row>
    <row r="8065" spans="1:12" x14ac:dyDescent="0.35">
      <c r="A8065" t="s">
        <v>9377</v>
      </c>
      <c r="B8065" t="s">
        <v>15</v>
      </c>
      <c r="C8065" t="s">
        <v>15</v>
      </c>
      <c r="D8065" t="s">
        <v>3858</v>
      </c>
      <c r="E8065">
        <v>1</v>
      </c>
      <c r="F8065" t="s">
        <v>3842</v>
      </c>
      <c r="G8065">
        <v>2</v>
      </c>
      <c r="H8065" t="s">
        <v>3842</v>
      </c>
      <c r="I8065">
        <v>2</v>
      </c>
      <c r="J8065" t="s">
        <v>3833</v>
      </c>
      <c r="K8065" t="s">
        <v>3833</v>
      </c>
      <c r="L8065" t="s">
        <v>4366</v>
      </c>
    </row>
    <row r="8066" spans="1:12" x14ac:dyDescent="0.35">
      <c r="A8066" t="s">
        <v>9378</v>
      </c>
      <c r="B8066" t="s">
        <v>50</v>
      </c>
      <c r="C8066" t="s">
        <v>50</v>
      </c>
      <c r="D8066" t="s">
        <v>3851</v>
      </c>
      <c r="E8066">
        <v>4</v>
      </c>
      <c r="F8066" t="s">
        <v>3828</v>
      </c>
      <c r="G8066">
        <v>3</v>
      </c>
      <c r="H8066" t="s">
        <v>3852</v>
      </c>
      <c r="I8066">
        <v>12</v>
      </c>
      <c r="J8066" t="s">
        <v>25</v>
      </c>
      <c r="K8066" t="s">
        <v>17</v>
      </c>
      <c r="L8066" t="s">
        <v>3830</v>
      </c>
    </row>
    <row r="8067" spans="1:12" x14ac:dyDescent="0.35">
      <c r="A8067" t="s">
        <v>3114</v>
      </c>
      <c r="B8067" t="s">
        <v>24</v>
      </c>
      <c r="C8067" t="s">
        <v>24</v>
      </c>
      <c r="D8067" t="s">
        <v>3851</v>
      </c>
      <c r="E8067">
        <v>4</v>
      </c>
      <c r="F8067" t="s">
        <v>3828</v>
      </c>
      <c r="G8067">
        <v>3</v>
      </c>
      <c r="H8067" t="s">
        <v>3852</v>
      </c>
      <c r="I8067">
        <v>12</v>
      </c>
      <c r="J8067" t="s">
        <v>16</v>
      </c>
      <c r="K8067" t="s">
        <v>26</v>
      </c>
      <c r="L8067" t="s">
        <v>4364</v>
      </c>
    </row>
    <row r="8068" spans="1:12" x14ac:dyDescent="0.35">
      <c r="A8068" t="s">
        <v>9379</v>
      </c>
      <c r="B8068" t="s">
        <v>47</v>
      </c>
      <c r="C8068" t="s">
        <v>47</v>
      </c>
      <c r="D8068" t="s">
        <v>3851</v>
      </c>
      <c r="E8068">
        <v>4</v>
      </c>
      <c r="F8068" t="s">
        <v>3879</v>
      </c>
      <c r="G8068">
        <v>4</v>
      </c>
      <c r="H8068" t="s">
        <v>3833</v>
      </c>
      <c r="I8068">
        <v>16</v>
      </c>
      <c r="J8068" t="s">
        <v>3833</v>
      </c>
      <c r="K8068" t="s">
        <v>26</v>
      </c>
      <c r="L8068" t="s">
        <v>4070</v>
      </c>
    </row>
    <row r="8069" spans="1:12" x14ac:dyDescent="0.35">
      <c r="A8069" t="s">
        <v>9380</v>
      </c>
      <c r="B8069" t="s">
        <v>24</v>
      </c>
      <c r="C8069" t="s">
        <v>24</v>
      </c>
      <c r="D8069" t="s">
        <v>3858</v>
      </c>
      <c r="E8069">
        <v>1</v>
      </c>
      <c r="F8069" t="s">
        <v>3825</v>
      </c>
      <c r="G8069">
        <v>3</v>
      </c>
      <c r="H8069" t="s">
        <v>3828</v>
      </c>
      <c r="I8069">
        <v>3</v>
      </c>
      <c r="J8069" t="s">
        <v>3833</v>
      </c>
      <c r="K8069" t="s">
        <v>3833</v>
      </c>
      <c r="L8069" t="s">
        <v>4115</v>
      </c>
    </row>
    <row r="8070" spans="1:12" x14ac:dyDescent="0.35">
      <c r="A8070" t="s">
        <v>4786</v>
      </c>
      <c r="B8070" t="s">
        <v>3833</v>
      </c>
      <c r="C8070" t="s">
        <v>42</v>
      </c>
      <c r="D8070" t="s">
        <v>3827</v>
      </c>
      <c r="E8070">
        <v>3</v>
      </c>
      <c r="F8070" t="s">
        <v>3849</v>
      </c>
      <c r="G8070">
        <v>5</v>
      </c>
      <c r="H8070" t="s">
        <v>3835</v>
      </c>
      <c r="I8070">
        <v>15</v>
      </c>
      <c r="J8070" t="s">
        <v>36</v>
      </c>
      <c r="K8070" t="s">
        <v>3833</v>
      </c>
      <c r="L8070" t="s">
        <v>3825</v>
      </c>
    </row>
    <row r="8071" spans="1:12" x14ac:dyDescent="0.35">
      <c r="A8071" t="s">
        <v>9381</v>
      </c>
      <c r="B8071" t="s">
        <v>47</v>
      </c>
      <c r="C8071" t="s">
        <v>47</v>
      </c>
      <c r="D8071" t="s">
        <v>3838</v>
      </c>
      <c r="E8071">
        <v>2</v>
      </c>
      <c r="F8071" t="s">
        <v>3879</v>
      </c>
      <c r="G8071">
        <v>4</v>
      </c>
      <c r="H8071" t="s">
        <v>3830</v>
      </c>
      <c r="I8071">
        <v>8</v>
      </c>
      <c r="J8071" t="s">
        <v>3833</v>
      </c>
      <c r="K8071" t="s">
        <v>3833</v>
      </c>
      <c r="L8071" t="s">
        <v>3913</v>
      </c>
    </row>
    <row r="8072" spans="1:12" x14ac:dyDescent="0.35">
      <c r="A8072" t="s">
        <v>9382</v>
      </c>
      <c r="B8072" t="s">
        <v>31</v>
      </c>
      <c r="C8072" t="s">
        <v>31</v>
      </c>
      <c r="D8072" t="s">
        <v>3851</v>
      </c>
      <c r="E8072">
        <v>4</v>
      </c>
      <c r="F8072" t="s">
        <v>3846</v>
      </c>
      <c r="G8072">
        <v>1</v>
      </c>
      <c r="H8072" t="s">
        <v>3879</v>
      </c>
      <c r="I8072">
        <v>4</v>
      </c>
      <c r="J8072" t="s">
        <v>3833</v>
      </c>
      <c r="K8072" t="s">
        <v>3830</v>
      </c>
      <c r="L8072" t="s">
        <v>3875</v>
      </c>
    </row>
    <row r="8073" spans="1:12" x14ac:dyDescent="0.35">
      <c r="A8073" t="s">
        <v>3115</v>
      </c>
      <c r="B8073" t="s">
        <v>24</v>
      </c>
      <c r="C8073" t="s">
        <v>24</v>
      </c>
      <c r="D8073" t="s">
        <v>3834</v>
      </c>
      <c r="E8073">
        <v>5</v>
      </c>
      <c r="F8073" t="s">
        <v>3825</v>
      </c>
      <c r="G8073">
        <v>3</v>
      </c>
      <c r="H8073" t="s">
        <v>3835</v>
      </c>
      <c r="I8073">
        <v>15</v>
      </c>
      <c r="J8073" t="s">
        <v>36</v>
      </c>
      <c r="K8073" t="s">
        <v>17</v>
      </c>
      <c r="L8073" t="s">
        <v>4426</v>
      </c>
    </row>
    <row r="8074" spans="1:12" x14ac:dyDescent="0.35">
      <c r="A8074" t="s">
        <v>9383</v>
      </c>
      <c r="B8074" t="s">
        <v>42</v>
      </c>
      <c r="C8074" t="s">
        <v>42</v>
      </c>
      <c r="D8074" t="s">
        <v>3827</v>
      </c>
      <c r="E8074">
        <v>3</v>
      </c>
      <c r="F8074" t="s">
        <v>3849</v>
      </c>
      <c r="G8074">
        <v>5</v>
      </c>
      <c r="H8074" t="s">
        <v>3835</v>
      </c>
      <c r="I8074">
        <v>15</v>
      </c>
      <c r="J8074" t="s">
        <v>16</v>
      </c>
      <c r="K8074" t="s">
        <v>3833</v>
      </c>
      <c r="L8074" t="s">
        <v>4855</v>
      </c>
    </row>
    <row r="8075" spans="1:12" x14ac:dyDescent="0.35">
      <c r="A8075" t="s">
        <v>3116</v>
      </c>
      <c r="B8075" t="s">
        <v>50</v>
      </c>
      <c r="C8075" t="s">
        <v>50</v>
      </c>
      <c r="D8075" t="s">
        <v>3838</v>
      </c>
      <c r="E8075">
        <v>2</v>
      </c>
      <c r="F8075" t="s">
        <v>3828</v>
      </c>
      <c r="G8075">
        <v>3</v>
      </c>
      <c r="H8075" t="s">
        <v>3902</v>
      </c>
      <c r="I8075">
        <v>6</v>
      </c>
      <c r="J8075" t="s">
        <v>16</v>
      </c>
      <c r="K8075" t="s">
        <v>17</v>
      </c>
      <c r="L8075" t="s">
        <v>4222</v>
      </c>
    </row>
    <row r="8076" spans="1:12" x14ac:dyDescent="0.35">
      <c r="A8076" t="s">
        <v>3117</v>
      </c>
      <c r="B8076" t="s">
        <v>15</v>
      </c>
      <c r="C8076" t="s">
        <v>15</v>
      </c>
      <c r="D8076" t="s">
        <v>3834</v>
      </c>
      <c r="E8076">
        <v>5</v>
      </c>
      <c r="F8076" t="s">
        <v>3842</v>
      </c>
      <c r="G8076">
        <v>2</v>
      </c>
      <c r="H8076" t="s">
        <v>3843</v>
      </c>
      <c r="I8076">
        <v>10</v>
      </c>
      <c r="J8076" t="s">
        <v>25</v>
      </c>
      <c r="K8076" t="s">
        <v>17</v>
      </c>
      <c r="L8076" t="s">
        <v>3888</v>
      </c>
    </row>
    <row r="8077" spans="1:12" x14ac:dyDescent="0.35">
      <c r="A8077" t="s">
        <v>3118</v>
      </c>
      <c r="B8077" t="s">
        <v>24</v>
      </c>
      <c r="C8077" t="s">
        <v>24</v>
      </c>
      <c r="D8077" t="s">
        <v>3834</v>
      </c>
      <c r="E8077">
        <v>5</v>
      </c>
      <c r="F8077" t="s">
        <v>3828</v>
      </c>
      <c r="G8077">
        <v>3</v>
      </c>
      <c r="H8077" t="s">
        <v>3835</v>
      </c>
      <c r="I8077">
        <v>15</v>
      </c>
      <c r="J8077" t="s">
        <v>36</v>
      </c>
      <c r="K8077" t="s">
        <v>26</v>
      </c>
      <c r="L8077" t="s">
        <v>4244</v>
      </c>
    </row>
    <row r="8078" spans="1:12" x14ac:dyDescent="0.35">
      <c r="A8078" t="s">
        <v>9384</v>
      </c>
      <c r="B8078" t="s">
        <v>84</v>
      </c>
      <c r="C8078" t="s">
        <v>84</v>
      </c>
      <c r="D8078" t="s">
        <v>3858</v>
      </c>
      <c r="E8078">
        <v>1</v>
      </c>
      <c r="F8078" t="s">
        <v>3839</v>
      </c>
      <c r="G8078">
        <v>1.5</v>
      </c>
      <c r="H8078" t="s">
        <v>3839</v>
      </c>
      <c r="I8078">
        <v>1.5</v>
      </c>
      <c r="J8078" t="s">
        <v>36</v>
      </c>
      <c r="K8078" t="s">
        <v>3833</v>
      </c>
      <c r="L8078" t="s">
        <v>4681</v>
      </c>
    </row>
    <row r="8079" spans="1:12" x14ac:dyDescent="0.35">
      <c r="A8079" t="s">
        <v>9385</v>
      </c>
      <c r="B8079" t="s">
        <v>50</v>
      </c>
      <c r="C8079" t="s">
        <v>50</v>
      </c>
      <c r="D8079" t="s">
        <v>3827</v>
      </c>
      <c r="E8079">
        <v>3</v>
      </c>
      <c r="F8079" t="s">
        <v>3828</v>
      </c>
      <c r="G8079">
        <v>3</v>
      </c>
      <c r="H8079" t="s">
        <v>3829</v>
      </c>
      <c r="I8079">
        <v>9</v>
      </c>
      <c r="J8079" t="s">
        <v>25</v>
      </c>
      <c r="K8079" t="s">
        <v>3833</v>
      </c>
      <c r="L8079" t="s">
        <v>4100</v>
      </c>
    </row>
    <row r="8080" spans="1:12" x14ac:dyDescent="0.35">
      <c r="A8080" t="s">
        <v>3119</v>
      </c>
      <c r="B8080" t="s">
        <v>15</v>
      </c>
      <c r="C8080" t="s">
        <v>15</v>
      </c>
      <c r="D8080" t="s">
        <v>3838</v>
      </c>
      <c r="E8080">
        <v>2</v>
      </c>
      <c r="F8080" t="s">
        <v>3830</v>
      </c>
      <c r="G8080">
        <v>2</v>
      </c>
      <c r="H8080" t="s">
        <v>3879</v>
      </c>
      <c r="I8080">
        <v>4</v>
      </c>
      <c r="J8080" t="s">
        <v>36</v>
      </c>
      <c r="K8080" t="s">
        <v>17</v>
      </c>
      <c r="L8080" t="s">
        <v>5219</v>
      </c>
    </row>
    <row r="8081" spans="1:12" x14ac:dyDescent="0.35">
      <c r="A8081" t="s">
        <v>9386</v>
      </c>
      <c r="B8081" t="s">
        <v>50</v>
      </c>
      <c r="C8081" t="s">
        <v>50</v>
      </c>
      <c r="D8081" t="s">
        <v>3827</v>
      </c>
      <c r="E8081">
        <v>3</v>
      </c>
      <c r="F8081" t="s">
        <v>3828</v>
      </c>
      <c r="G8081">
        <v>3</v>
      </c>
      <c r="H8081" t="s">
        <v>3829</v>
      </c>
      <c r="I8081">
        <v>9</v>
      </c>
      <c r="J8081" t="s">
        <v>16</v>
      </c>
      <c r="K8081" t="s">
        <v>3833</v>
      </c>
      <c r="L8081" t="s">
        <v>4057</v>
      </c>
    </row>
    <row r="8082" spans="1:12" x14ac:dyDescent="0.35">
      <c r="A8082" t="s">
        <v>9387</v>
      </c>
      <c r="B8082" t="s">
        <v>58</v>
      </c>
      <c r="C8082" t="s">
        <v>58</v>
      </c>
      <c r="D8082" t="s">
        <v>3838</v>
      </c>
      <c r="E8082">
        <v>2</v>
      </c>
      <c r="F8082" t="s">
        <v>3879</v>
      </c>
      <c r="G8082">
        <v>4</v>
      </c>
      <c r="H8082" t="s">
        <v>3883</v>
      </c>
      <c r="I8082">
        <v>8</v>
      </c>
      <c r="J8082" t="s">
        <v>36</v>
      </c>
      <c r="K8082" t="s">
        <v>3833</v>
      </c>
      <c r="L8082" t="s">
        <v>4242</v>
      </c>
    </row>
    <row r="8083" spans="1:12" x14ac:dyDescent="0.35">
      <c r="A8083" t="s">
        <v>9388</v>
      </c>
      <c r="B8083" t="s">
        <v>31</v>
      </c>
      <c r="C8083" t="s">
        <v>31</v>
      </c>
      <c r="D8083" t="s">
        <v>3838</v>
      </c>
      <c r="E8083">
        <v>2</v>
      </c>
      <c r="F8083" t="s">
        <v>3846</v>
      </c>
      <c r="G8083">
        <v>1</v>
      </c>
      <c r="H8083" t="s">
        <v>3842</v>
      </c>
      <c r="I8083">
        <v>2</v>
      </c>
      <c r="J8083" t="s">
        <v>36</v>
      </c>
      <c r="K8083" t="s">
        <v>3833</v>
      </c>
      <c r="L8083" t="s">
        <v>3895</v>
      </c>
    </row>
    <row r="8084" spans="1:12" x14ac:dyDescent="0.35">
      <c r="A8084" t="s">
        <v>9389</v>
      </c>
      <c r="B8084" t="s">
        <v>50</v>
      </c>
      <c r="C8084" t="s">
        <v>50</v>
      </c>
      <c r="D8084" t="s">
        <v>3834</v>
      </c>
      <c r="E8084">
        <v>5</v>
      </c>
      <c r="F8084" t="s">
        <v>3828</v>
      </c>
      <c r="G8084">
        <v>3</v>
      </c>
      <c r="H8084" t="s">
        <v>3835</v>
      </c>
      <c r="I8084">
        <v>15</v>
      </c>
      <c r="J8084" t="s">
        <v>3833</v>
      </c>
      <c r="K8084" t="s">
        <v>17</v>
      </c>
      <c r="L8084" t="s">
        <v>3909</v>
      </c>
    </row>
    <row r="8085" spans="1:12" x14ac:dyDescent="0.35">
      <c r="A8085" t="s">
        <v>3120</v>
      </c>
      <c r="B8085" t="s">
        <v>15</v>
      </c>
      <c r="C8085" t="s">
        <v>15</v>
      </c>
      <c r="D8085" t="s">
        <v>3834</v>
      </c>
      <c r="E8085">
        <v>5</v>
      </c>
      <c r="F8085" t="s">
        <v>3842</v>
      </c>
      <c r="G8085">
        <v>2</v>
      </c>
      <c r="H8085" t="s">
        <v>3843</v>
      </c>
      <c r="I8085">
        <v>10</v>
      </c>
      <c r="J8085" t="s">
        <v>16</v>
      </c>
      <c r="K8085" t="s">
        <v>17</v>
      </c>
      <c r="L8085" t="s">
        <v>3847</v>
      </c>
    </row>
    <row r="8086" spans="1:12" x14ac:dyDescent="0.35">
      <c r="A8086" t="s">
        <v>4787</v>
      </c>
      <c r="B8086" t="s">
        <v>3833</v>
      </c>
      <c r="C8086" t="s">
        <v>84</v>
      </c>
      <c r="D8086" t="s">
        <v>3851</v>
      </c>
      <c r="E8086">
        <v>4</v>
      </c>
      <c r="F8086" t="s">
        <v>3839</v>
      </c>
      <c r="G8086">
        <v>1.5</v>
      </c>
      <c r="H8086" t="s">
        <v>3902</v>
      </c>
      <c r="I8086">
        <v>6</v>
      </c>
      <c r="J8086" t="s">
        <v>16</v>
      </c>
      <c r="K8086" t="s">
        <v>3833</v>
      </c>
      <c r="L8086" t="s">
        <v>3833</v>
      </c>
    </row>
    <row r="8087" spans="1:12" x14ac:dyDescent="0.35">
      <c r="A8087" t="s">
        <v>3121</v>
      </c>
      <c r="B8087" t="s">
        <v>50</v>
      </c>
      <c r="C8087" t="s">
        <v>50</v>
      </c>
      <c r="D8087" t="s">
        <v>3838</v>
      </c>
      <c r="E8087">
        <v>2</v>
      </c>
      <c r="F8087" t="s">
        <v>3828</v>
      </c>
      <c r="G8087">
        <v>3</v>
      </c>
      <c r="H8087" t="s">
        <v>3902</v>
      </c>
      <c r="I8087">
        <v>6</v>
      </c>
      <c r="J8087" t="s">
        <v>36</v>
      </c>
      <c r="K8087" t="s">
        <v>17</v>
      </c>
      <c r="L8087" t="s">
        <v>4078</v>
      </c>
    </row>
    <row r="8088" spans="1:12" x14ac:dyDescent="0.35">
      <c r="A8088" t="s">
        <v>9390</v>
      </c>
      <c r="B8088" t="s">
        <v>24</v>
      </c>
      <c r="C8088" t="s">
        <v>24</v>
      </c>
      <c r="D8088" t="s">
        <v>3827</v>
      </c>
      <c r="E8088">
        <v>3</v>
      </c>
      <c r="F8088" t="s">
        <v>3828</v>
      </c>
      <c r="G8088">
        <v>3</v>
      </c>
      <c r="H8088" t="s">
        <v>3829</v>
      </c>
      <c r="I8088">
        <v>9</v>
      </c>
      <c r="J8088" t="s">
        <v>16</v>
      </c>
      <c r="K8088" t="s">
        <v>3833</v>
      </c>
      <c r="L8088" t="s">
        <v>4375</v>
      </c>
    </row>
    <row r="8089" spans="1:12" x14ac:dyDescent="0.35">
      <c r="A8089" t="s">
        <v>9391</v>
      </c>
      <c r="B8089" t="s">
        <v>58</v>
      </c>
      <c r="C8089" t="s">
        <v>58</v>
      </c>
      <c r="D8089" t="s">
        <v>3851</v>
      </c>
      <c r="E8089">
        <v>4</v>
      </c>
      <c r="F8089" t="s">
        <v>3879</v>
      </c>
      <c r="G8089">
        <v>4</v>
      </c>
      <c r="H8089" t="s">
        <v>3825</v>
      </c>
      <c r="I8089">
        <v>16</v>
      </c>
      <c r="J8089" t="s">
        <v>3833</v>
      </c>
      <c r="K8089" t="s">
        <v>26</v>
      </c>
      <c r="L8089" t="s">
        <v>4391</v>
      </c>
    </row>
    <row r="8090" spans="1:12" x14ac:dyDescent="0.35">
      <c r="A8090" t="s">
        <v>3122</v>
      </c>
      <c r="B8090" t="s">
        <v>3825</v>
      </c>
      <c r="C8090" t="s">
        <v>42</v>
      </c>
      <c r="D8090" t="s">
        <v>3858</v>
      </c>
      <c r="E8090">
        <v>1</v>
      </c>
      <c r="F8090" t="s">
        <v>3849</v>
      </c>
      <c r="G8090">
        <v>5</v>
      </c>
      <c r="H8090" t="s">
        <v>3849</v>
      </c>
      <c r="I8090">
        <v>5</v>
      </c>
      <c r="J8090" t="s">
        <v>16</v>
      </c>
      <c r="K8090" t="s">
        <v>17</v>
      </c>
      <c r="L8090" t="s">
        <v>3870</v>
      </c>
    </row>
    <row r="8091" spans="1:12" x14ac:dyDescent="0.35">
      <c r="A8091" t="s">
        <v>4788</v>
      </c>
      <c r="B8091" t="s">
        <v>3833</v>
      </c>
      <c r="C8091" t="s">
        <v>15</v>
      </c>
      <c r="D8091" t="s">
        <v>3827</v>
      </c>
      <c r="E8091">
        <v>3</v>
      </c>
      <c r="F8091" t="s">
        <v>3842</v>
      </c>
      <c r="G8091">
        <v>2</v>
      </c>
      <c r="H8091" t="s">
        <v>3902</v>
      </c>
      <c r="I8091">
        <v>6</v>
      </c>
      <c r="J8091" t="s">
        <v>36</v>
      </c>
      <c r="K8091" t="s">
        <v>3833</v>
      </c>
      <c r="L8091" t="s">
        <v>4423</v>
      </c>
    </row>
    <row r="8092" spans="1:12" x14ac:dyDescent="0.35">
      <c r="A8092" t="s">
        <v>3123</v>
      </c>
      <c r="B8092" t="s">
        <v>47</v>
      </c>
      <c r="C8092" t="s">
        <v>47</v>
      </c>
      <c r="D8092" t="s">
        <v>3838</v>
      </c>
      <c r="E8092">
        <v>2</v>
      </c>
      <c r="F8092" t="s">
        <v>3879</v>
      </c>
      <c r="G8092">
        <v>4</v>
      </c>
      <c r="H8092" t="s">
        <v>3883</v>
      </c>
      <c r="I8092">
        <v>8</v>
      </c>
      <c r="J8092" t="s">
        <v>16</v>
      </c>
      <c r="K8092" t="s">
        <v>17</v>
      </c>
      <c r="L8092" t="s">
        <v>3965</v>
      </c>
    </row>
    <row r="8093" spans="1:12" x14ac:dyDescent="0.35">
      <c r="A8093" t="s">
        <v>9392</v>
      </c>
      <c r="B8093" t="s">
        <v>31</v>
      </c>
      <c r="C8093" t="s">
        <v>31</v>
      </c>
      <c r="D8093" t="s">
        <v>3827</v>
      </c>
      <c r="E8093">
        <v>3</v>
      </c>
      <c r="F8093" t="s">
        <v>3846</v>
      </c>
      <c r="G8093">
        <v>1</v>
      </c>
      <c r="H8093" t="s">
        <v>3828</v>
      </c>
      <c r="I8093">
        <v>3</v>
      </c>
      <c r="J8093" t="s">
        <v>3833</v>
      </c>
      <c r="K8093" t="s">
        <v>26</v>
      </c>
      <c r="L8093" t="s">
        <v>4398</v>
      </c>
    </row>
    <row r="8094" spans="1:12" x14ac:dyDescent="0.35">
      <c r="A8094" t="s">
        <v>9393</v>
      </c>
      <c r="B8094" t="s">
        <v>15</v>
      </c>
      <c r="C8094" t="s">
        <v>15</v>
      </c>
      <c r="D8094" t="s">
        <v>3858</v>
      </c>
      <c r="E8094">
        <v>1</v>
      </c>
      <c r="F8094" t="s">
        <v>3830</v>
      </c>
      <c r="G8094">
        <v>2</v>
      </c>
      <c r="H8094" t="s">
        <v>3842</v>
      </c>
      <c r="I8094">
        <v>2</v>
      </c>
      <c r="J8094" t="s">
        <v>3830</v>
      </c>
      <c r="K8094" t="s">
        <v>17</v>
      </c>
      <c r="L8094" t="s">
        <v>4035</v>
      </c>
    </row>
    <row r="8095" spans="1:12" x14ac:dyDescent="0.35">
      <c r="A8095" t="s">
        <v>9394</v>
      </c>
      <c r="B8095" t="s">
        <v>50</v>
      </c>
      <c r="C8095" t="s">
        <v>50</v>
      </c>
      <c r="D8095" t="s">
        <v>3834</v>
      </c>
      <c r="E8095">
        <v>5</v>
      </c>
      <c r="F8095" t="s">
        <v>3828</v>
      </c>
      <c r="G8095">
        <v>3</v>
      </c>
      <c r="H8095" t="s">
        <v>3835</v>
      </c>
      <c r="I8095">
        <v>15</v>
      </c>
      <c r="J8095" t="s">
        <v>3825</v>
      </c>
      <c r="K8095" t="s">
        <v>17</v>
      </c>
      <c r="L8095" t="s">
        <v>4257</v>
      </c>
    </row>
    <row r="8096" spans="1:12" x14ac:dyDescent="0.35">
      <c r="A8096" t="s">
        <v>3124</v>
      </c>
      <c r="B8096" t="s">
        <v>31</v>
      </c>
      <c r="C8096" t="s">
        <v>31</v>
      </c>
      <c r="D8096" t="s">
        <v>3858</v>
      </c>
      <c r="E8096">
        <v>1</v>
      </c>
      <c r="F8096" t="s">
        <v>3846</v>
      </c>
      <c r="G8096">
        <v>1</v>
      </c>
      <c r="H8096" t="s">
        <v>3846</v>
      </c>
      <c r="I8096">
        <v>1</v>
      </c>
      <c r="J8096" t="s">
        <v>25</v>
      </c>
      <c r="K8096" t="s">
        <v>17</v>
      </c>
      <c r="L8096" t="s">
        <v>3952</v>
      </c>
    </row>
    <row r="8097" spans="1:12" x14ac:dyDescent="0.35">
      <c r="A8097" t="s">
        <v>3125</v>
      </c>
      <c r="B8097" t="s">
        <v>84</v>
      </c>
      <c r="C8097" t="s">
        <v>84</v>
      </c>
      <c r="D8097" t="s">
        <v>3838</v>
      </c>
      <c r="E8097">
        <v>2</v>
      </c>
      <c r="F8097" t="s">
        <v>3839</v>
      </c>
      <c r="G8097">
        <v>1.5</v>
      </c>
      <c r="H8097" t="s">
        <v>3828</v>
      </c>
      <c r="I8097">
        <v>3</v>
      </c>
      <c r="J8097" t="s">
        <v>36</v>
      </c>
      <c r="K8097" t="s">
        <v>17</v>
      </c>
      <c r="L8097" t="s">
        <v>4156</v>
      </c>
    </row>
    <row r="8098" spans="1:12" x14ac:dyDescent="0.35">
      <c r="A8098" t="s">
        <v>4789</v>
      </c>
      <c r="B8098" t="s">
        <v>3825</v>
      </c>
      <c r="C8098" t="s">
        <v>15</v>
      </c>
      <c r="D8098" t="s">
        <v>3851</v>
      </c>
      <c r="E8098">
        <v>4</v>
      </c>
      <c r="F8098" t="s">
        <v>3842</v>
      </c>
      <c r="G8098">
        <v>2</v>
      </c>
      <c r="H8098" t="s">
        <v>3883</v>
      </c>
      <c r="I8098">
        <v>8</v>
      </c>
      <c r="J8098" t="s">
        <v>36</v>
      </c>
      <c r="K8098" t="s">
        <v>17</v>
      </c>
      <c r="L8098" t="s">
        <v>3825</v>
      </c>
    </row>
    <row r="8099" spans="1:12" x14ac:dyDescent="0.35">
      <c r="A8099" t="s">
        <v>9395</v>
      </c>
      <c r="B8099" t="s">
        <v>24</v>
      </c>
      <c r="C8099" t="s">
        <v>24</v>
      </c>
      <c r="D8099" t="s">
        <v>3851</v>
      </c>
      <c r="E8099">
        <v>4</v>
      </c>
      <c r="F8099" t="s">
        <v>3828</v>
      </c>
      <c r="G8099">
        <v>3</v>
      </c>
      <c r="H8099" t="s">
        <v>3852</v>
      </c>
      <c r="I8099">
        <v>12</v>
      </c>
      <c r="J8099" t="s">
        <v>3833</v>
      </c>
      <c r="K8099" t="s">
        <v>26</v>
      </c>
      <c r="L8099" t="s">
        <v>4526</v>
      </c>
    </row>
    <row r="8100" spans="1:12" x14ac:dyDescent="0.35">
      <c r="A8100" t="s">
        <v>3126</v>
      </c>
      <c r="B8100" t="s">
        <v>84</v>
      </c>
      <c r="C8100" t="s">
        <v>84</v>
      </c>
      <c r="D8100" t="s">
        <v>3834</v>
      </c>
      <c r="E8100">
        <v>5</v>
      </c>
      <c r="F8100" t="s">
        <v>3830</v>
      </c>
      <c r="G8100">
        <v>1.5</v>
      </c>
      <c r="H8100" t="s">
        <v>3899</v>
      </c>
      <c r="I8100">
        <v>7.5</v>
      </c>
      <c r="J8100" t="s">
        <v>16</v>
      </c>
      <c r="K8100" t="s">
        <v>17</v>
      </c>
      <c r="L8100" t="s">
        <v>5116</v>
      </c>
    </row>
    <row r="8101" spans="1:12" x14ac:dyDescent="0.35">
      <c r="A8101" t="s">
        <v>3127</v>
      </c>
      <c r="B8101" t="s">
        <v>50</v>
      </c>
      <c r="C8101" t="s">
        <v>50</v>
      </c>
      <c r="D8101" t="s">
        <v>3858</v>
      </c>
      <c r="E8101">
        <v>1</v>
      </c>
      <c r="F8101" t="s">
        <v>3828</v>
      </c>
      <c r="G8101">
        <v>3</v>
      </c>
      <c r="H8101" t="s">
        <v>3828</v>
      </c>
      <c r="I8101">
        <v>3</v>
      </c>
      <c r="J8101" t="s">
        <v>16</v>
      </c>
      <c r="K8101" t="s">
        <v>17</v>
      </c>
      <c r="L8101" t="s">
        <v>3983</v>
      </c>
    </row>
    <row r="8102" spans="1:12" x14ac:dyDescent="0.35">
      <c r="A8102" t="s">
        <v>3128</v>
      </c>
      <c r="B8102" t="s">
        <v>42</v>
      </c>
      <c r="C8102" t="s">
        <v>42</v>
      </c>
      <c r="D8102" t="s">
        <v>3833</v>
      </c>
      <c r="E8102">
        <v>2</v>
      </c>
      <c r="F8102" t="s">
        <v>3849</v>
      </c>
      <c r="G8102">
        <v>5</v>
      </c>
      <c r="H8102" t="s">
        <v>3843</v>
      </c>
      <c r="I8102">
        <v>10</v>
      </c>
      <c r="J8102" t="s">
        <v>36</v>
      </c>
      <c r="K8102" t="s">
        <v>17</v>
      </c>
      <c r="L8102" t="s">
        <v>4752</v>
      </c>
    </row>
    <row r="8103" spans="1:12" x14ac:dyDescent="0.35">
      <c r="A8103" t="s">
        <v>4790</v>
      </c>
      <c r="B8103" t="s">
        <v>3825</v>
      </c>
      <c r="C8103" t="s">
        <v>42</v>
      </c>
      <c r="D8103" t="s">
        <v>3827</v>
      </c>
      <c r="E8103">
        <v>3</v>
      </c>
      <c r="F8103" t="s">
        <v>3849</v>
      </c>
      <c r="G8103">
        <v>5</v>
      </c>
      <c r="H8103" t="s">
        <v>3835</v>
      </c>
      <c r="I8103">
        <v>15</v>
      </c>
      <c r="J8103" t="s">
        <v>16</v>
      </c>
      <c r="K8103" t="s">
        <v>3833</v>
      </c>
      <c r="L8103" t="s">
        <v>3825</v>
      </c>
    </row>
    <row r="8104" spans="1:12" x14ac:dyDescent="0.35">
      <c r="A8104" t="s">
        <v>3129</v>
      </c>
      <c r="B8104" t="s">
        <v>58</v>
      </c>
      <c r="C8104" t="s">
        <v>58</v>
      </c>
      <c r="D8104" t="s">
        <v>3858</v>
      </c>
      <c r="E8104">
        <v>1</v>
      </c>
      <c r="F8104" t="s">
        <v>3879</v>
      </c>
      <c r="G8104">
        <v>4</v>
      </c>
      <c r="H8104" t="s">
        <v>3879</v>
      </c>
      <c r="I8104">
        <v>4</v>
      </c>
      <c r="J8104" t="s">
        <v>16</v>
      </c>
      <c r="K8104" t="s">
        <v>17</v>
      </c>
      <c r="L8104" t="s">
        <v>4024</v>
      </c>
    </row>
    <row r="8105" spans="1:12" x14ac:dyDescent="0.35">
      <c r="A8105" t="s">
        <v>9396</v>
      </c>
      <c r="B8105" t="s">
        <v>50</v>
      </c>
      <c r="C8105" t="s">
        <v>50</v>
      </c>
      <c r="D8105" t="s">
        <v>3851</v>
      </c>
      <c r="E8105">
        <v>4</v>
      </c>
      <c r="F8105" t="s">
        <v>3828</v>
      </c>
      <c r="G8105">
        <v>3</v>
      </c>
      <c r="H8105" t="s">
        <v>3852</v>
      </c>
      <c r="I8105">
        <v>12</v>
      </c>
      <c r="J8105" t="s">
        <v>25</v>
      </c>
      <c r="K8105" t="s">
        <v>3833</v>
      </c>
      <c r="L8105" t="s">
        <v>3898</v>
      </c>
    </row>
    <row r="8106" spans="1:12" x14ac:dyDescent="0.35">
      <c r="A8106" t="s">
        <v>9397</v>
      </c>
      <c r="B8106" t="s">
        <v>24</v>
      </c>
      <c r="C8106" t="s">
        <v>24</v>
      </c>
      <c r="D8106" t="s">
        <v>3834</v>
      </c>
      <c r="E8106">
        <v>5</v>
      </c>
      <c r="F8106" t="s">
        <v>3828</v>
      </c>
      <c r="G8106">
        <v>3</v>
      </c>
      <c r="H8106" t="s">
        <v>3835</v>
      </c>
      <c r="I8106">
        <v>15</v>
      </c>
      <c r="J8106" t="s">
        <v>3833</v>
      </c>
      <c r="K8106" t="s">
        <v>3833</v>
      </c>
      <c r="L8106" t="s">
        <v>4364</v>
      </c>
    </row>
    <row r="8107" spans="1:12" x14ac:dyDescent="0.35">
      <c r="A8107" t="s">
        <v>9398</v>
      </c>
      <c r="B8107" t="s">
        <v>42</v>
      </c>
      <c r="C8107" t="s">
        <v>42</v>
      </c>
      <c r="D8107" t="s">
        <v>3858</v>
      </c>
      <c r="E8107">
        <v>1</v>
      </c>
      <c r="F8107" t="s">
        <v>3849</v>
      </c>
      <c r="G8107">
        <v>5</v>
      </c>
      <c r="H8107" t="s">
        <v>3849</v>
      </c>
      <c r="I8107">
        <v>5</v>
      </c>
      <c r="J8107" t="s">
        <v>3830</v>
      </c>
      <c r="K8107" t="s">
        <v>26</v>
      </c>
      <c r="L8107" t="s">
        <v>4471</v>
      </c>
    </row>
    <row r="8108" spans="1:12" x14ac:dyDescent="0.35">
      <c r="A8108" t="s">
        <v>3130</v>
      </c>
      <c r="B8108" t="s">
        <v>84</v>
      </c>
      <c r="C8108" t="s">
        <v>84</v>
      </c>
      <c r="D8108" t="s">
        <v>3858</v>
      </c>
      <c r="E8108">
        <v>1</v>
      </c>
      <c r="F8108" t="s">
        <v>3839</v>
      </c>
      <c r="G8108">
        <v>1.5</v>
      </c>
      <c r="H8108" t="s">
        <v>3839</v>
      </c>
      <c r="I8108">
        <v>1.5</v>
      </c>
      <c r="J8108" t="s">
        <v>16</v>
      </c>
      <c r="K8108" t="s">
        <v>26</v>
      </c>
      <c r="L8108" t="s">
        <v>4094</v>
      </c>
    </row>
    <row r="8109" spans="1:12" x14ac:dyDescent="0.35">
      <c r="A8109" t="s">
        <v>3131</v>
      </c>
      <c r="B8109" t="s">
        <v>58</v>
      </c>
      <c r="C8109" t="s">
        <v>58</v>
      </c>
      <c r="D8109" t="s">
        <v>3827</v>
      </c>
      <c r="E8109">
        <v>3</v>
      </c>
      <c r="F8109" t="s">
        <v>3879</v>
      </c>
      <c r="G8109">
        <v>4</v>
      </c>
      <c r="H8109" t="s">
        <v>3852</v>
      </c>
      <c r="I8109">
        <v>12</v>
      </c>
      <c r="J8109" t="s">
        <v>36</v>
      </c>
      <c r="K8109" t="s">
        <v>17</v>
      </c>
      <c r="L8109" t="s">
        <v>4388</v>
      </c>
    </row>
    <row r="8110" spans="1:12" x14ac:dyDescent="0.35">
      <c r="A8110" t="s">
        <v>9399</v>
      </c>
      <c r="B8110" t="s">
        <v>42</v>
      </c>
      <c r="C8110" t="s">
        <v>42</v>
      </c>
      <c r="D8110" t="s">
        <v>3858</v>
      </c>
      <c r="E8110">
        <v>1</v>
      </c>
      <c r="F8110" t="s">
        <v>3849</v>
      </c>
      <c r="G8110">
        <v>5</v>
      </c>
      <c r="H8110" t="s">
        <v>3849</v>
      </c>
      <c r="I8110">
        <v>5</v>
      </c>
      <c r="J8110" t="s">
        <v>25</v>
      </c>
      <c r="K8110" t="s">
        <v>3833</v>
      </c>
      <c r="L8110" t="s">
        <v>4237</v>
      </c>
    </row>
    <row r="8111" spans="1:12" x14ac:dyDescent="0.35">
      <c r="A8111" t="s">
        <v>9400</v>
      </c>
      <c r="B8111" t="s">
        <v>50</v>
      </c>
      <c r="C8111" t="s">
        <v>50</v>
      </c>
      <c r="D8111" t="s">
        <v>3838</v>
      </c>
      <c r="E8111">
        <v>2</v>
      </c>
      <c r="F8111" t="s">
        <v>3828</v>
      </c>
      <c r="G8111">
        <v>3</v>
      </c>
      <c r="H8111" t="s">
        <v>3902</v>
      </c>
      <c r="I8111">
        <v>6</v>
      </c>
      <c r="J8111" t="s">
        <v>36</v>
      </c>
      <c r="K8111" t="s">
        <v>3825</v>
      </c>
      <c r="L8111" t="s">
        <v>3950</v>
      </c>
    </row>
    <row r="8112" spans="1:12" x14ac:dyDescent="0.35">
      <c r="A8112" t="s">
        <v>3132</v>
      </c>
      <c r="B8112" t="s">
        <v>50</v>
      </c>
      <c r="C8112" t="s">
        <v>50</v>
      </c>
      <c r="D8112" t="s">
        <v>3838</v>
      </c>
      <c r="E8112">
        <v>2</v>
      </c>
      <c r="F8112" t="s">
        <v>3828</v>
      </c>
      <c r="G8112">
        <v>3</v>
      </c>
      <c r="H8112" t="s">
        <v>3902</v>
      </c>
      <c r="I8112">
        <v>6</v>
      </c>
      <c r="J8112" t="s">
        <v>25</v>
      </c>
      <c r="K8112" t="s">
        <v>17</v>
      </c>
      <c r="L8112" t="s">
        <v>3897</v>
      </c>
    </row>
    <row r="8113" spans="1:12" x14ac:dyDescent="0.35">
      <c r="A8113" t="s">
        <v>9401</v>
      </c>
      <c r="B8113" t="s">
        <v>84</v>
      </c>
      <c r="C8113" t="s">
        <v>84</v>
      </c>
      <c r="D8113" t="s">
        <v>3834</v>
      </c>
      <c r="E8113">
        <v>5</v>
      </c>
      <c r="F8113" t="s">
        <v>3839</v>
      </c>
      <c r="G8113">
        <v>1.5</v>
      </c>
      <c r="H8113" t="s">
        <v>3899</v>
      </c>
      <c r="I8113">
        <v>7.5</v>
      </c>
      <c r="J8113" t="s">
        <v>16</v>
      </c>
      <c r="K8113" t="s">
        <v>3830</v>
      </c>
      <c r="L8113" t="s">
        <v>3969</v>
      </c>
    </row>
    <row r="8114" spans="1:12" x14ac:dyDescent="0.35">
      <c r="A8114" t="s">
        <v>9402</v>
      </c>
      <c r="B8114" t="s">
        <v>42</v>
      </c>
      <c r="C8114" t="s">
        <v>42</v>
      </c>
      <c r="D8114" t="s">
        <v>3851</v>
      </c>
      <c r="E8114">
        <v>4</v>
      </c>
      <c r="F8114" t="s">
        <v>3849</v>
      </c>
      <c r="G8114">
        <v>5</v>
      </c>
      <c r="H8114" t="s">
        <v>3880</v>
      </c>
      <c r="I8114">
        <v>20</v>
      </c>
      <c r="J8114" t="s">
        <v>3833</v>
      </c>
      <c r="K8114" t="s">
        <v>26</v>
      </c>
      <c r="L8114" t="s">
        <v>4521</v>
      </c>
    </row>
    <row r="8115" spans="1:12" x14ac:dyDescent="0.35">
      <c r="A8115" t="s">
        <v>9403</v>
      </c>
      <c r="B8115" t="s">
        <v>58</v>
      </c>
      <c r="C8115" t="s">
        <v>58</v>
      </c>
      <c r="D8115" t="s">
        <v>3834</v>
      </c>
      <c r="E8115">
        <v>5</v>
      </c>
      <c r="F8115" t="s">
        <v>3879</v>
      </c>
      <c r="G8115">
        <v>4</v>
      </c>
      <c r="H8115" t="s">
        <v>3880</v>
      </c>
      <c r="I8115">
        <v>20</v>
      </c>
      <c r="J8115" t="s">
        <v>36</v>
      </c>
      <c r="K8115" t="s">
        <v>3833</v>
      </c>
      <c r="L8115" t="s">
        <v>4688</v>
      </c>
    </row>
    <row r="8116" spans="1:12" x14ac:dyDescent="0.35">
      <c r="A8116" t="s">
        <v>3133</v>
      </c>
      <c r="B8116" t="s">
        <v>42</v>
      </c>
      <c r="C8116" t="s">
        <v>42</v>
      </c>
      <c r="D8116" t="s">
        <v>3834</v>
      </c>
      <c r="E8116">
        <v>5</v>
      </c>
      <c r="F8116" t="s">
        <v>3849</v>
      </c>
      <c r="G8116">
        <v>5</v>
      </c>
      <c r="H8116" t="s">
        <v>3855</v>
      </c>
      <c r="I8116">
        <v>25</v>
      </c>
      <c r="J8116" t="s">
        <v>36</v>
      </c>
      <c r="K8116" t="s">
        <v>17</v>
      </c>
      <c r="L8116" t="s">
        <v>5254</v>
      </c>
    </row>
    <row r="8117" spans="1:12" x14ac:dyDescent="0.35">
      <c r="A8117" t="s">
        <v>3134</v>
      </c>
      <c r="B8117" t="s">
        <v>15</v>
      </c>
      <c r="C8117" t="s">
        <v>15</v>
      </c>
      <c r="D8117" t="s">
        <v>3838</v>
      </c>
      <c r="E8117">
        <v>2</v>
      </c>
      <c r="F8117" t="s">
        <v>3842</v>
      </c>
      <c r="G8117">
        <v>2</v>
      </c>
      <c r="H8117" t="s">
        <v>3879</v>
      </c>
      <c r="I8117">
        <v>4</v>
      </c>
      <c r="J8117" t="s">
        <v>25</v>
      </c>
      <c r="K8117" t="s">
        <v>17</v>
      </c>
      <c r="L8117" t="s">
        <v>3934</v>
      </c>
    </row>
    <row r="8118" spans="1:12" x14ac:dyDescent="0.35">
      <c r="A8118" t="s">
        <v>9404</v>
      </c>
      <c r="B8118" t="s">
        <v>15</v>
      </c>
      <c r="C8118" t="s">
        <v>15</v>
      </c>
      <c r="D8118" t="s">
        <v>3858</v>
      </c>
      <c r="E8118">
        <v>1</v>
      </c>
      <c r="F8118" t="s">
        <v>3842</v>
      </c>
      <c r="G8118">
        <v>2</v>
      </c>
      <c r="H8118" t="s">
        <v>3842</v>
      </c>
      <c r="I8118">
        <v>2</v>
      </c>
      <c r="J8118" t="s">
        <v>3833</v>
      </c>
      <c r="K8118" t="s">
        <v>17</v>
      </c>
      <c r="L8118" t="s">
        <v>4026</v>
      </c>
    </row>
    <row r="8119" spans="1:12" x14ac:dyDescent="0.35">
      <c r="A8119" t="s">
        <v>4791</v>
      </c>
      <c r="B8119" t="s">
        <v>3825</v>
      </c>
      <c r="C8119" t="s">
        <v>3826</v>
      </c>
      <c r="D8119" t="s">
        <v>3827</v>
      </c>
      <c r="E8119">
        <v>3</v>
      </c>
      <c r="F8119" t="s">
        <v>3828</v>
      </c>
      <c r="G8119">
        <v>3</v>
      </c>
      <c r="H8119" t="s">
        <v>3829</v>
      </c>
      <c r="I8119">
        <v>9</v>
      </c>
      <c r="J8119" t="s">
        <v>3833</v>
      </c>
      <c r="K8119" t="s">
        <v>17</v>
      </c>
      <c r="L8119" t="s">
        <v>4792</v>
      </c>
    </row>
    <row r="8120" spans="1:12" x14ac:dyDescent="0.35">
      <c r="A8120" t="s">
        <v>9405</v>
      </c>
      <c r="B8120" t="s">
        <v>24</v>
      </c>
      <c r="C8120" t="s">
        <v>24</v>
      </c>
      <c r="D8120" t="s">
        <v>3858</v>
      </c>
      <c r="E8120">
        <v>1</v>
      </c>
      <c r="F8120" t="s">
        <v>3828</v>
      </c>
      <c r="G8120">
        <v>3</v>
      </c>
      <c r="H8120" t="s">
        <v>3828</v>
      </c>
      <c r="I8120">
        <v>3</v>
      </c>
      <c r="J8120" t="s">
        <v>3833</v>
      </c>
      <c r="K8120" t="s">
        <v>3833</v>
      </c>
      <c r="L8120" t="s">
        <v>4302</v>
      </c>
    </row>
    <row r="8121" spans="1:12" x14ac:dyDescent="0.35">
      <c r="A8121" t="s">
        <v>3135</v>
      </c>
      <c r="B8121" t="s">
        <v>84</v>
      </c>
      <c r="C8121" t="s">
        <v>84</v>
      </c>
      <c r="D8121" t="s">
        <v>3851</v>
      </c>
      <c r="E8121">
        <v>4</v>
      </c>
      <c r="F8121" t="s">
        <v>3839</v>
      </c>
      <c r="G8121">
        <v>1.5</v>
      </c>
      <c r="H8121" t="s">
        <v>3902</v>
      </c>
      <c r="I8121">
        <v>6</v>
      </c>
      <c r="J8121" t="s">
        <v>25</v>
      </c>
      <c r="K8121" t="s">
        <v>17</v>
      </c>
      <c r="L8121" t="s">
        <v>3937</v>
      </c>
    </row>
    <row r="8122" spans="1:12" x14ac:dyDescent="0.35">
      <c r="A8122" t="s">
        <v>9406</v>
      </c>
      <c r="B8122" t="s">
        <v>47</v>
      </c>
      <c r="C8122" t="s">
        <v>47</v>
      </c>
      <c r="D8122" t="s">
        <v>3838</v>
      </c>
      <c r="E8122">
        <v>2</v>
      </c>
      <c r="F8122" t="s">
        <v>3879</v>
      </c>
      <c r="G8122">
        <v>4</v>
      </c>
      <c r="H8122" t="s">
        <v>3883</v>
      </c>
      <c r="I8122">
        <v>8</v>
      </c>
      <c r="J8122" t="s">
        <v>36</v>
      </c>
      <c r="K8122" t="s">
        <v>3833</v>
      </c>
      <c r="L8122" t="s">
        <v>3861</v>
      </c>
    </row>
    <row r="8123" spans="1:12" x14ac:dyDescent="0.35">
      <c r="A8123" t="s">
        <v>9407</v>
      </c>
      <c r="B8123" t="s">
        <v>58</v>
      </c>
      <c r="C8123" t="s">
        <v>58</v>
      </c>
      <c r="D8123" t="s">
        <v>3838</v>
      </c>
      <c r="E8123">
        <v>2</v>
      </c>
      <c r="F8123" t="s">
        <v>3879</v>
      </c>
      <c r="G8123">
        <v>4</v>
      </c>
      <c r="H8123" t="s">
        <v>3883</v>
      </c>
      <c r="I8123">
        <v>8</v>
      </c>
      <c r="J8123" t="s">
        <v>25</v>
      </c>
      <c r="K8123" t="s">
        <v>3830</v>
      </c>
      <c r="L8123" t="s">
        <v>4066</v>
      </c>
    </row>
    <row r="8124" spans="1:12" x14ac:dyDescent="0.35">
      <c r="A8124" t="s">
        <v>9408</v>
      </c>
      <c r="B8124" t="s">
        <v>31</v>
      </c>
      <c r="C8124" t="s">
        <v>31</v>
      </c>
      <c r="D8124" t="s">
        <v>3830</v>
      </c>
      <c r="E8124">
        <v>4</v>
      </c>
      <c r="F8124" t="s">
        <v>3846</v>
      </c>
      <c r="G8124">
        <v>1</v>
      </c>
      <c r="H8124" t="s">
        <v>3879</v>
      </c>
      <c r="I8124">
        <v>4</v>
      </c>
      <c r="J8124" t="s">
        <v>36</v>
      </c>
      <c r="K8124" t="s">
        <v>3825</v>
      </c>
      <c r="L8124" t="s">
        <v>4681</v>
      </c>
    </row>
    <row r="8125" spans="1:12" x14ac:dyDescent="0.35">
      <c r="A8125" t="s">
        <v>9409</v>
      </c>
      <c r="B8125" t="s">
        <v>15</v>
      </c>
      <c r="C8125" t="s">
        <v>15</v>
      </c>
      <c r="D8125" t="s">
        <v>3834</v>
      </c>
      <c r="E8125">
        <v>5</v>
      </c>
      <c r="F8125" t="s">
        <v>3842</v>
      </c>
      <c r="G8125">
        <v>2</v>
      </c>
      <c r="H8125" t="s">
        <v>3843</v>
      </c>
      <c r="I8125">
        <v>10</v>
      </c>
      <c r="J8125" t="s">
        <v>3833</v>
      </c>
      <c r="K8125" t="s">
        <v>17</v>
      </c>
      <c r="L8125" t="s">
        <v>4242</v>
      </c>
    </row>
    <row r="8126" spans="1:12" x14ac:dyDescent="0.35">
      <c r="A8126" t="s">
        <v>3136</v>
      </c>
      <c r="B8126" t="s">
        <v>50</v>
      </c>
      <c r="C8126" t="s">
        <v>50</v>
      </c>
      <c r="D8126" t="s">
        <v>3851</v>
      </c>
      <c r="E8126">
        <v>4</v>
      </c>
      <c r="F8126" t="s">
        <v>3828</v>
      </c>
      <c r="G8126">
        <v>3</v>
      </c>
      <c r="H8126" t="s">
        <v>3852</v>
      </c>
      <c r="I8126">
        <v>12</v>
      </c>
      <c r="J8126" t="s">
        <v>25</v>
      </c>
      <c r="K8126" t="s">
        <v>26</v>
      </c>
      <c r="L8126" t="s">
        <v>4028</v>
      </c>
    </row>
    <row r="8127" spans="1:12" x14ac:dyDescent="0.35">
      <c r="A8127" t="s">
        <v>3137</v>
      </c>
      <c r="B8127" t="s">
        <v>31</v>
      </c>
      <c r="C8127" t="s">
        <v>31</v>
      </c>
      <c r="D8127" t="s">
        <v>3851</v>
      </c>
      <c r="E8127">
        <v>4</v>
      </c>
      <c r="F8127" t="s">
        <v>3846</v>
      </c>
      <c r="G8127">
        <v>1</v>
      </c>
      <c r="H8127" t="s">
        <v>3879</v>
      </c>
      <c r="I8127">
        <v>4</v>
      </c>
      <c r="J8127" t="s">
        <v>36</v>
      </c>
      <c r="K8127" t="s">
        <v>17</v>
      </c>
      <c r="L8127" t="s">
        <v>4346</v>
      </c>
    </row>
    <row r="8128" spans="1:12" x14ac:dyDescent="0.35">
      <c r="A8128" t="s">
        <v>9410</v>
      </c>
      <c r="B8128" t="s">
        <v>58</v>
      </c>
      <c r="C8128" t="s">
        <v>58</v>
      </c>
      <c r="D8128" t="s">
        <v>3827</v>
      </c>
      <c r="E8128">
        <v>3</v>
      </c>
      <c r="F8128" t="s">
        <v>3879</v>
      </c>
      <c r="G8128">
        <v>4</v>
      </c>
      <c r="H8128" t="s">
        <v>3852</v>
      </c>
      <c r="I8128">
        <v>12</v>
      </c>
      <c r="J8128" t="s">
        <v>16</v>
      </c>
      <c r="K8128" t="s">
        <v>3833</v>
      </c>
      <c r="L8128" t="s">
        <v>3836</v>
      </c>
    </row>
    <row r="8129" spans="1:12" x14ac:dyDescent="0.35">
      <c r="A8129" t="s">
        <v>9411</v>
      </c>
      <c r="B8129" t="s">
        <v>42</v>
      </c>
      <c r="C8129" t="s">
        <v>42</v>
      </c>
      <c r="D8129" t="s">
        <v>3851</v>
      </c>
      <c r="E8129">
        <v>4</v>
      </c>
      <c r="F8129" t="s">
        <v>3849</v>
      </c>
      <c r="G8129">
        <v>5</v>
      </c>
      <c r="H8129" t="s">
        <v>3880</v>
      </c>
      <c r="I8129">
        <v>20</v>
      </c>
      <c r="J8129" t="s">
        <v>16</v>
      </c>
      <c r="K8129" t="s">
        <v>3833</v>
      </c>
      <c r="L8129" t="s">
        <v>4548</v>
      </c>
    </row>
    <row r="8130" spans="1:12" x14ac:dyDescent="0.35">
      <c r="A8130" t="s">
        <v>9412</v>
      </c>
      <c r="B8130" t="s">
        <v>58</v>
      </c>
      <c r="C8130" t="s">
        <v>58</v>
      </c>
      <c r="D8130" t="s">
        <v>3827</v>
      </c>
      <c r="E8130">
        <v>3</v>
      </c>
      <c r="F8130" t="s">
        <v>3830</v>
      </c>
      <c r="G8130" t="s">
        <v>3826</v>
      </c>
      <c r="H8130" t="s">
        <v>3830</v>
      </c>
      <c r="I8130" t="s">
        <v>3826</v>
      </c>
      <c r="J8130" t="s">
        <v>16</v>
      </c>
      <c r="K8130" t="s">
        <v>17</v>
      </c>
      <c r="L8130" t="s">
        <v>4346</v>
      </c>
    </row>
    <row r="8131" spans="1:12" x14ac:dyDescent="0.35">
      <c r="A8131" t="s">
        <v>4793</v>
      </c>
      <c r="B8131" t="s">
        <v>3825</v>
      </c>
      <c r="C8131" t="s">
        <v>42</v>
      </c>
      <c r="D8131" t="s">
        <v>3827</v>
      </c>
      <c r="E8131">
        <v>3</v>
      </c>
      <c r="F8131" t="s">
        <v>3825</v>
      </c>
      <c r="G8131">
        <v>5</v>
      </c>
      <c r="H8131" t="s">
        <v>3835</v>
      </c>
      <c r="I8131">
        <v>15</v>
      </c>
      <c r="J8131" t="s">
        <v>3833</v>
      </c>
      <c r="K8131" t="s">
        <v>26</v>
      </c>
      <c r="L8131" t="s">
        <v>3922</v>
      </c>
    </row>
    <row r="8132" spans="1:12" x14ac:dyDescent="0.35">
      <c r="A8132" t="s">
        <v>3138</v>
      </c>
      <c r="B8132" t="s">
        <v>47</v>
      </c>
      <c r="C8132" t="s">
        <v>47</v>
      </c>
      <c r="D8132" t="s">
        <v>3830</v>
      </c>
      <c r="E8132">
        <v>3</v>
      </c>
      <c r="F8132" t="s">
        <v>3879</v>
      </c>
      <c r="G8132">
        <v>4</v>
      </c>
      <c r="H8132" t="s">
        <v>3852</v>
      </c>
      <c r="I8132">
        <v>12</v>
      </c>
      <c r="J8132" t="s">
        <v>36</v>
      </c>
      <c r="K8132" t="s">
        <v>17</v>
      </c>
      <c r="L8132" t="s">
        <v>4083</v>
      </c>
    </row>
    <row r="8133" spans="1:12" x14ac:dyDescent="0.35">
      <c r="A8133" t="s">
        <v>9413</v>
      </c>
      <c r="B8133" t="s">
        <v>84</v>
      </c>
      <c r="C8133" t="s">
        <v>84</v>
      </c>
      <c r="D8133" t="s">
        <v>3838</v>
      </c>
      <c r="E8133">
        <v>2</v>
      </c>
      <c r="F8133" t="s">
        <v>3839</v>
      </c>
      <c r="G8133">
        <v>1.5</v>
      </c>
      <c r="H8133" t="s">
        <v>3828</v>
      </c>
      <c r="I8133">
        <v>3</v>
      </c>
      <c r="J8133" t="s">
        <v>25</v>
      </c>
      <c r="K8133" t="s">
        <v>3830</v>
      </c>
      <c r="L8133" t="s">
        <v>4727</v>
      </c>
    </row>
    <row r="8134" spans="1:12" x14ac:dyDescent="0.35">
      <c r="A8134" t="s">
        <v>4794</v>
      </c>
      <c r="B8134" t="s">
        <v>3825</v>
      </c>
      <c r="C8134" t="s">
        <v>42</v>
      </c>
      <c r="D8134" t="s">
        <v>3851</v>
      </c>
      <c r="E8134">
        <v>4</v>
      </c>
      <c r="F8134" t="s">
        <v>3849</v>
      </c>
      <c r="G8134">
        <v>5</v>
      </c>
      <c r="H8134" t="s">
        <v>3880</v>
      </c>
      <c r="I8134">
        <v>20</v>
      </c>
      <c r="J8134" t="s">
        <v>25</v>
      </c>
      <c r="K8134" t="s">
        <v>3833</v>
      </c>
      <c r="L8134" t="s">
        <v>4795</v>
      </c>
    </row>
    <row r="8135" spans="1:12" x14ac:dyDescent="0.35">
      <c r="A8135" t="s">
        <v>9414</v>
      </c>
      <c r="B8135" t="s">
        <v>50</v>
      </c>
      <c r="C8135" t="s">
        <v>50</v>
      </c>
      <c r="D8135" t="s">
        <v>3851</v>
      </c>
      <c r="E8135">
        <v>4</v>
      </c>
      <c r="F8135" t="s">
        <v>3828</v>
      </c>
      <c r="G8135">
        <v>3</v>
      </c>
      <c r="H8135" t="s">
        <v>3852</v>
      </c>
      <c r="I8135">
        <v>12</v>
      </c>
      <c r="J8135" t="s">
        <v>3833</v>
      </c>
      <c r="K8135" t="s">
        <v>26</v>
      </c>
      <c r="L8135" t="s">
        <v>4314</v>
      </c>
    </row>
    <row r="8136" spans="1:12" x14ac:dyDescent="0.35">
      <c r="A8136" t="s">
        <v>4796</v>
      </c>
      <c r="B8136" t="s">
        <v>3825</v>
      </c>
      <c r="C8136" t="s">
        <v>3826</v>
      </c>
      <c r="D8136" t="s">
        <v>3827</v>
      </c>
      <c r="E8136">
        <v>3</v>
      </c>
      <c r="F8136" t="s">
        <v>3828</v>
      </c>
      <c r="G8136">
        <v>3</v>
      </c>
      <c r="H8136" t="s">
        <v>3825</v>
      </c>
      <c r="I8136">
        <v>9</v>
      </c>
      <c r="J8136" t="s">
        <v>25</v>
      </c>
      <c r="K8136" t="s">
        <v>17</v>
      </c>
      <c r="L8136" t="s">
        <v>4208</v>
      </c>
    </row>
    <row r="8137" spans="1:12" x14ac:dyDescent="0.35">
      <c r="A8137" t="s">
        <v>3139</v>
      </c>
      <c r="B8137" t="s">
        <v>47</v>
      </c>
      <c r="C8137" t="s">
        <v>47</v>
      </c>
      <c r="D8137" t="s">
        <v>3851</v>
      </c>
      <c r="E8137">
        <v>4</v>
      </c>
      <c r="F8137" t="s">
        <v>3879</v>
      </c>
      <c r="G8137">
        <v>4</v>
      </c>
      <c r="H8137" t="s">
        <v>3874</v>
      </c>
      <c r="I8137">
        <v>16</v>
      </c>
      <c r="J8137" t="s">
        <v>36</v>
      </c>
      <c r="K8137" t="s">
        <v>17</v>
      </c>
      <c r="L8137" t="s">
        <v>4631</v>
      </c>
    </row>
    <row r="8138" spans="1:12" x14ac:dyDescent="0.35">
      <c r="A8138" t="s">
        <v>9415</v>
      </c>
      <c r="B8138" t="s">
        <v>58</v>
      </c>
      <c r="C8138" t="s">
        <v>58</v>
      </c>
      <c r="D8138" t="s">
        <v>3838</v>
      </c>
      <c r="E8138">
        <v>2</v>
      </c>
      <c r="F8138" t="s">
        <v>3830</v>
      </c>
      <c r="G8138">
        <v>4</v>
      </c>
      <c r="H8138" t="s">
        <v>3883</v>
      </c>
      <c r="I8138">
        <v>8</v>
      </c>
      <c r="J8138" t="s">
        <v>3833</v>
      </c>
      <c r="K8138" t="s">
        <v>26</v>
      </c>
      <c r="L8138" t="s">
        <v>4382</v>
      </c>
    </row>
    <row r="8139" spans="1:12" x14ac:dyDescent="0.35">
      <c r="A8139" t="s">
        <v>4797</v>
      </c>
      <c r="B8139" t="s">
        <v>3833</v>
      </c>
      <c r="C8139" t="s">
        <v>3826</v>
      </c>
      <c r="D8139" t="s">
        <v>3834</v>
      </c>
      <c r="E8139">
        <v>5</v>
      </c>
      <c r="F8139" t="s">
        <v>3828</v>
      </c>
      <c r="G8139">
        <v>3</v>
      </c>
      <c r="H8139" t="s">
        <v>3835</v>
      </c>
      <c r="I8139">
        <v>15</v>
      </c>
      <c r="J8139" t="s">
        <v>3833</v>
      </c>
      <c r="K8139" t="s">
        <v>17</v>
      </c>
      <c r="L8139" t="s">
        <v>4654</v>
      </c>
    </row>
    <row r="8140" spans="1:12" x14ac:dyDescent="0.35">
      <c r="A8140" t="s">
        <v>9416</v>
      </c>
      <c r="B8140" t="s">
        <v>84</v>
      </c>
      <c r="C8140" t="s">
        <v>84</v>
      </c>
      <c r="D8140" t="s">
        <v>3834</v>
      </c>
      <c r="E8140">
        <v>5</v>
      </c>
      <c r="F8140" t="s">
        <v>3839</v>
      </c>
      <c r="G8140">
        <v>1.5</v>
      </c>
      <c r="H8140" t="s">
        <v>3899</v>
      </c>
      <c r="I8140">
        <v>7.5</v>
      </c>
      <c r="J8140" t="s">
        <v>36</v>
      </c>
      <c r="K8140" t="s">
        <v>3830</v>
      </c>
      <c r="L8140" t="s">
        <v>4166</v>
      </c>
    </row>
    <row r="8141" spans="1:12" x14ac:dyDescent="0.35">
      <c r="A8141" t="s">
        <v>9417</v>
      </c>
      <c r="B8141" t="s">
        <v>24</v>
      </c>
      <c r="C8141" t="s">
        <v>24</v>
      </c>
      <c r="D8141" t="s">
        <v>3851</v>
      </c>
      <c r="E8141">
        <v>4</v>
      </c>
      <c r="F8141" t="s">
        <v>3828</v>
      </c>
      <c r="G8141">
        <v>3</v>
      </c>
      <c r="H8141" t="s">
        <v>3833</v>
      </c>
      <c r="I8141">
        <v>12</v>
      </c>
      <c r="J8141" t="s">
        <v>3833</v>
      </c>
      <c r="K8141" t="s">
        <v>17</v>
      </c>
      <c r="L8141" t="s">
        <v>5175</v>
      </c>
    </row>
    <row r="8142" spans="1:12" x14ac:dyDescent="0.35">
      <c r="A8142" t="s">
        <v>3140</v>
      </c>
      <c r="B8142" t="s">
        <v>58</v>
      </c>
      <c r="C8142" t="s">
        <v>58</v>
      </c>
      <c r="D8142" t="s">
        <v>3851</v>
      </c>
      <c r="E8142">
        <v>4</v>
      </c>
      <c r="F8142" t="s">
        <v>3879</v>
      </c>
      <c r="G8142">
        <v>4</v>
      </c>
      <c r="H8142" t="s">
        <v>3874</v>
      </c>
      <c r="I8142">
        <v>16</v>
      </c>
      <c r="J8142" t="s">
        <v>36</v>
      </c>
      <c r="K8142" t="s">
        <v>26</v>
      </c>
      <c r="L8142" t="s">
        <v>4316</v>
      </c>
    </row>
    <row r="8143" spans="1:12" x14ac:dyDescent="0.35">
      <c r="A8143" t="s">
        <v>3141</v>
      </c>
      <c r="B8143" t="s">
        <v>3833</v>
      </c>
      <c r="C8143" t="s">
        <v>42</v>
      </c>
      <c r="D8143" t="s">
        <v>3838</v>
      </c>
      <c r="E8143">
        <v>2</v>
      </c>
      <c r="F8143" t="s">
        <v>3849</v>
      </c>
      <c r="G8143">
        <v>5</v>
      </c>
      <c r="H8143" t="s">
        <v>3843</v>
      </c>
      <c r="I8143">
        <v>10</v>
      </c>
      <c r="J8143" t="s">
        <v>36</v>
      </c>
      <c r="K8143" t="s">
        <v>17</v>
      </c>
      <c r="L8143" t="s">
        <v>4150</v>
      </c>
    </row>
    <row r="8144" spans="1:12" x14ac:dyDescent="0.35">
      <c r="A8144" t="s">
        <v>3142</v>
      </c>
      <c r="B8144" t="s">
        <v>50</v>
      </c>
      <c r="C8144" t="s">
        <v>50</v>
      </c>
      <c r="D8144" t="s">
        <v>3827</v>
      </c>
      <c r="E8144">
        <v>3</v>
      </c>
      <c r="F8144" t="s">
        <v>3828</v>
      </c>
      <c r="G8144">
        <v>3</v>
      </c>
      <c r="H8144" t="s">
        <v>3829</v>
      </c>
      <c r="I8144">
        <v>9</v>
      </c>
      <c r="J8144" t="s">
        <v>16</v>
      </c>
      <c r="K8144" t="s">
        <v>17</v>
      </c>
      <c r="L8144" t="s">
        <v>4070</v>
      </c>
    </row>
    <row r="8145" spans="1:12" x14ac:dyDescent="0.35">
      <c r="A8145" t="s">
        <v>3143</v>
      </c>
      <c r="B8145" t="s">
        <v>50</v>
      </c>
      <c r="C8145" t="s">
        <v>50</v>
      </c>
      <c r="D8145" t="s">
        <v>3858</v>
      </c>
      <c r="E8145">
        <v>1</v>
      </c>
      <c r="F8145" t="s">
        <v>3828</v>
      </c>
      <c r="G8145">
        <v>3</v>
      </c>
      <c r="H8145" t="s">
        <v>3828</v>
      </c>
      <c r="I8145">
        <v>3</v>
      </c>
      <c r="J8145" t="s">
        <v>25</v>
      </c>
      <c r="K8145" t="s">
        <v>17</v>
      </c>
      <c r="L8145" t="s">
        <v>5052</v>
      </c>
    </row>
    <row r="8146" spans="1:12" x14ac:dyDescent="0.35">
      <c r="A8146" t="s">
        <v>9418</v>
      </c>
      <c r="B8146" t="s">
        <v>15</v>
      </c>
      <c r="C8146" t="s">
        <v>15</v>
      </c>
      <c r="D8146" t="s">
        <v>3834</v>
      </c>
      <c r="E8146">
        <v>5</v>
      </c>
      <c r="F8146" t="s">
        <v>3842</v>
      </c>
      <c r="G8146">
        <v>2</v>
      </c>
      <c r="H8146" t="s">
        <v>3843</v>
      </c>
      <c r="I8146">
        <v>10</v>
      </c>
      <c r="J8146" t="s">
        <v>36</v>
      </c>
      <c r="K8146" t="s">
        <v>3833</v>
      </c>
      <c r="L8146" t="s">
        <v>4925</v>
      </c>
    </row>
    <row r="8147" spans="1:12" x14ac:dyDescent="0.35">
      <c r="A8147" t="s">
        <v>3144</v>
      </c>
      <c r="B8147" t="s">
        <v>42</v>
      </c>
      <c r="C8147" t="s">
        <v>42</v>
      </c>
      <c r="D8147" t="s">
        <v>3830</v>
      </c>
      <c r="E8147">
        <v>5</v>
      </c>
      <c r="F8147" t="s">
        <v>3849</v>
      </c>
      <c r="G8147">
        <v>5</v>
      </c>
      <c r="H8147" t="s">
        <v>3855</v>
      </c>
      <c r="I8147">
        <v>25</v>
      </c>
      <c r="J8147" t="s">
        <v>16</v>
      </c>
      <c r="K8147" t="s">
        <v>17</v>
      </c>
      <c r="L8147" t="s">
        <v>4035</v>
      </c>
    </row>
    <row r="8148" spans="1:12" x14ac:dyDescent="0.35">
      <c r="A8148" t="s">
        <v>9419</v>
      </c>
      <c r="B8148" t="s">
        <v>58</v>
      </c>
      <c r="C8148" t="s">
        <v>58</v>
      </c>
      <c r="D8148" t="s">
        <v>3834</v>
      </c>
      <c r="E8148">
        <v>5</v>
      </c>
      <c r="F8148" t="s">
        <v>3879</v>
      </c>
      <c r="G8148">
        <v>4</v>
      </c>
      <c r="H8148" t="s">
        <v>3880</v>
      </c>
      <c r="I8148">
        <v>20</v>
      </c>
      <c r="J8148" t="s">
        <v>3833</v>
      </c>
      <c r="K8148" t="s">
        <v>26</v>
      </c>
      <c r="L8148" t="s">
        <v>4358</v>
      </c>
    </row>
    <row r="8149" spans="1:12" x14ac:dyDescent="0.35">
      <c r="A8149" t="s">
        <v>9420</v>
      </c>
      <c r="B8149" t="s">
        <v>84</v>
      </c>
      <c r="C8149" t="s">
        <v>84</v>
      </c>
      <c r="D8149" t="s">
        <v>3838</v>
      </c>
      <c r="E8149">
        <v>2</v>
      </c>
      <c r="F8149" t="s">
        <v>3839</v>
      </c>
      <c r="G8149">
        <v>1.5</v>
      </c>
      <c r="H8149" t="s">
        <v>3828</v>
      </c>
      <c r="I8149">
        <v>3</v>
      </c>
      <c r="J8149" t="s">
        <v>16</v>
      </c>
      <c r="K8149" t="s">
        <v>17</v>
      </c>
      <c r="L8149" t="s">
        <v>3830</v>
      </c>
    </row>
    <row r="8150" spans="1:12" x14ac:dyDescent="0.35">
      <c r="A8150" t="s">
        <v>3145</v>
      </c>
      <c r="B8150" t="s">
        <v>84</v>
      </c>
      <c r="C8150" t="s">
        <v>84</v>
      </c>
      <c r="D8150" t="s">
        <v>3851</v>
      </c>
      <c r="E8150">
        <v>4</v>
      </c>
      <c r="F8150" t="s">
        <v>3839</v>
      </c>
      <c r="G8150">
        <v>1.5</v>
      </c>
      <c r="H8150" t="s">
        <v>3902</v>
      </c>
      <c r="I8150">
        <v>6</v>
      </c>
      <c r="J8150" t="s">
        <v>25</v>
      </c>
      <c r="K8150" t="s">
        <v>26</v>
      </c>
      <c r="L8150" t="s">
        <v>5225</v>
      </c>
    </row>
    <row r="8151" spans="1:12" x14ac:dyDescent="0.35">
      <c r="A8151" t="s">
        <v>3146</v>
      </c>
      <c r="B8151" t="s">
        <v>84</v>
      </c>
      <c r="C8151" t="s">
        <v>84</v>
      </c>
      <c r="D8151" t="s">
        <v>3838</v>
      </c>
      <c r="E8151">
        <v>2</v>
      </c>
      <c r="F8151" t="s">
        <v>3839</v>
      </c>
      <c r="G8151">
        <v>1.5</v>
      </c>
      <c r="H8151" t="s">
        <v>3828</v>
      </c>
      <c r="I8151">
        <v>3</v>
      </c>
      <c r="J8151" t="s">
        <v>25</v>
      </c>
      <c r="K8151" t="s">
        <v>26</v>
      </c>
      <c r="L8151" t="s">
        <v>4156</v>
      </c>
    </row>
    <row r="8152" spans="1:12" x14ac:dyDescent="0.35">
      <c r="A8152" t="s">
        <v>3147</v>
      </c>
      <c r="B8152" t="s">
        <v>15</v>
      </c>
      <c r="C8152" t="s">
        <v>15</v>
      </c>
      <c r="D8152" t="s">
        <v>3838</v>
      </c>
      <c r="E8152">
        <v>2</v>
      </c>
      <c r="F8152" t="s">
        <v>3842</v>
      </c>
      <c r="G8152">
        <v>2</v>
      </c>
      <c r="H8152" t="s">
        <v>3879</v>
      </c>
      <c r="I8152">
        <v>4</v>
      </c>
      <c r="J8152" t="s">
        <v>25</v>
      </c>
      <c r="K8152" t="s">
        <v>26</v>
      </c>
      <c r="L8152" t="s">
        <v>4398</v>
      </c>
    </row>
    <row r="8153" spans="1:12" x14ac:dyDescent="0.35">
      <c r="A8153" t="s">
        <v>3148</v>
      </c>
      <c r="B8153" t="s">
        <v>50</v>
      </c>
      <c r="C8153" t="s">
        <v>50</v>
      </c>
      <c r="D8153" t="s">
        <v>3838</v>
      </c>
      <c r="E8153">
        <v>2</v>
      </c>
      <c r="F8153" t="s">
        <v>3828</v>
      </c>
      <c r="G8153">
        <v>3</v>
      </c>
      <c r="H8153" t="s">
        <v>3902</v>
      </c>
      <c r="I8153">
        <v>6</v>
      </c>
      <c r="J8153" t="s">
        <v>16</v>
      </c>
      <c r="K8153" t="s">
        <v>17</v>
      </c>
      <c r="L8153" t="s">
        <v>4314</v>
      </c>
    </row>
    <row r="8154" spans="1:12" x14ac:dyDescent="0.35">
      <c r="A8154" t="s">
        <v>3149</v>
      </c>
      <c r="B8154" t="s">
        <v>42</v>
      </c>
      <c r="C8154" t="s">
        <v>42</v>
      </c>
      <c r="D8154" t="s">
        <v>3834</v>
      </c>
      <c r="E8154">
        <v>5</v>
      </c>
      <c r="F8154" t="s">
        <v>3849</v>
      </c>
      <c r="G8154">
        <v>5</v>
      </c>
      <c r="H8154" t="s">
        <v>3855</v>
      </c>
      <c r="I8154">
        <v>25</v>
      </c>
      <c r="J8154" t="s">
        <v>36</v>
      </c>
      <c r="K8154" t="s">
        <v>26</v>
      </c>
      <c r="L8154" t="s">
        <v>3914</v>
      </c>
    </row>
    <row r="8155" spans="1:12" x14ac:dyDescent="0.35">
      <c r="A8155" t="s">
        <v>9421</v>
      </c>
      <c r="B8155" t="s">
        <v>47</v>
      </c>
      <c r="C8155" t="s">
        <v>47</v>
      </c>
      <c r="D8155" t="s">
        <v>3834</v>
      </c>
      <c r="E8155">
        <v>5</v>
      </c>
      <c r="F8155" t="s">
        <v>3879</v>
      </c>
      <c r="G8155">
        <v>4</v>
      </c>
      <c r="H8155" t="s">
        <v>3880</v>
      </c>
      <c r="I8155">
        <v>20</v>
      </c>
      <c r="J8155" t="s">
        <v>3833</v>
      </c>
      <c r="K8155" t="s">
        <v>3833</v>
      </c>
      <c r="L8155" t="s">
        <v>5225</v>
      </c>
    </row>
    <row r="8156" spans="1:12" x14ac:dyDescent="0.35">
      <c r="A8156" t="s">
        <v>3150</v>
      </c>
      <c r="B8156" t="s">
        <v>50</v>
      </c>
      <c r="C8156" t="s">
        <v>50</v>
      </c>
      <c r="D8156" t="s">
        <v>3834</v>
      </c>
      <c r="E8156">
        <v>5</v>
      </c>
      <c r="F8156" t="s">
        <v>3828</v>
      </c>
      <c r="G8156">
        <v>3</v>
      </c>
      <c r="H8156" t="s">
        <v>3835</v>
      </c>
      <c r="I8156">
        <v>15</v>
      </c>
      <c r="J8156" t="s">
        <v>36</v>
      </c>
      <c r="K8156" t="s">
        <v>17</v>
      </c>
      <c r="L8156" t="s">
        <v>4422</v>
      </c>
    </row>
    <row r="8157" spans="1:12" x14ac:dyDescent="0.35">
      <c r="A8157" t="s">
        <v>3151</v>
      </c>
      <c r="B8157" t="s">
        <v>24</v>
      </c>
      <c r="C8157" t="s">
        <v>24</v>
      </c>
      <c r="D8157" t="s">
        <v>3827</v>
      </c>
      <c r="E8157">
        <v>3</v>
      </c>
      <c r="F8157" t="s">
        <v>3828</v>
      </c>
      <c r="G8157">
        <v>3</v>
      </c>
      <c r="H8157" t="s">
        <v>3829</v>
      </c>
      <c r="I8157">
        <v>9</v>
      </c>
      <c r="J8157" t="s">
        <v>25</v>
      </c>
      <c r="K8157" t="s">
        <v>17</v>
      </c>
      <c r="L8157" t="s">
        <v>4925</v>
      </c>
    </row>
    <row r="8158" spans="1:12" x14ac:dyDescent="0.35">
      <c r="A8158" t="s">
        <v>9422</v>
      </c>
      <c r="B8158" t="s">
        <v>84</v>
      </c>
      <c r="C8158" t="s">
        <v>84</v>
      </c>
      <c r="D8158" t="s">
        <v>3834</v>
      </c>
      <c r="E8158">
        <v>5</v>
      </c>
      <c r="F8158" t="s">
        <v>3839</v>
      </c>
      <c r="G8158">
        <v>1.5</v>
      </c>
      <c r="H8158" t="s">
        <v>3899</v>
      </c>
      <c r="I8158">
        <v>7.5</v>
      </c>
      <c r="J8158" t="s">
        <v>3825</v>
      </c>
      <c r="K8158" t="s">
        <v>26</v>
      </c>
      <c r="L8158" t="s">
        <v>4183</v>
      </c>
    </row>
    <row r="8159" spans="1:12" x14ac:dyDescent="0.35">
      <c r="A8159" t="s">
        <v>9423</v>
      </c>
      <c r="B8159" t="s">
        <v>47</v>
      </c>
      <c r="C8159" t="s">
        <v>47</v>
      </c>
      <c r="D8159" t="s">
        <v>3858</v>
      </c>
      <c r="E8159">
        <v>1</v>
      </c>
      <c r="F8159" t="s">
        <v>3879</v>
      </c>
      <c r="G8159">
        <v>4</v>
      </c>
      <c r="H8159" t="s">
        <v>3879</v>
      </c>
      <c r="I8159">
        <v>4</v>
      </c>
      <c r="J8159" t="s">
        <v>16</v>
      </c>
      <c r="K8159" t="s">
        <v>3833</v>
      </c>
      <c r="L8159" t="s">
        <v>3825</v>
      </c>
    </row>
    <row r="8160" spans="1:12" x14ac:dyDescent="0.35">
      <c r="A8160" t="s">
        <v>3152</v>
      </c>
      <c r="B8160" t="s">
        <v>42</v>
      </c>
      <c r="C8160" t="s">
        <v>42</v>
      </c>
      <c r="D8160" t="s">
        <v>3851</v>
      </c>
      <c r="E8160">
        <v>4</v>
      </c>
      <c r="F8160" t="s">
        <v>3849</v>
      </c>
      <c r="G8160">
        <v>5</v>
      </c>
      <c r="H8160" t="s">
        <v>3880</v>
      </c>
      <c r="I8160">
        <v>20</v>
      </c>
      <c r="J8160" t="s">
        <v>36</v>
      </c>
      <c r="K8160" t="s">
        <v>26</v>
      </c>
      <c r="L8160" t="s">
        <v>4388</v>
      </c>
    </row>
    <row r="8161" spans="1:12" x14ac:dyDescent="0.35">
      <c r="A8161" t="s">
        <v>9424</v>
      </c>
      <c r="B8161" t="s">
        <v>50</v>
      </c>
      <c r="C8161" t="s">
        <v>50</v>
      </c>
      <c r="D8161" t="s">
        <v>3858</v>
      </c>
      <c r="E8161">
        <v>1</v>
      </c>
      <c r="F8161" t="s">
        <v>3828</v>
      </c>
      <c r="G8161">
        <v>3</v>
      </c>
      <c r="H8161" t="s">
        <v>3828</v>
      </c>
      <c r="I8161">
        <v>3</v>
      </c>
      <c r="J8161" t="s">
        <v>36</v>
      </c>
      <c r="K8161" t="s">
        <v>3833</v>
      </c>
      <c r="L8161" t="s">
        <v>4526</v>
      </c>
    </row>
    <row r="8162" spans="1:12" x14ac:dyDescent="0.35">
      <c r="A8162" t="s">
        <v>9425</v>
      </c>
      <c r="B8162" t="s">
        <v>31</v>
      </c>
      <c r="C8162" t="s">
        <v>31</v>
      </c>
      <c r="D8162" t="s">
        <v>3834</v>
      </c>
      <c r="E8162">
        <v>5</v>
      </c>
      <c r="F8162" t="s">
        <v>3846</v>
      </c>
      <c r="G8162">
        <v>1</v>
      </c>
      <c r="H8162" t="s">
        <v>3849</v>
      </c>
      <c r="I8162">
        <v>5</v>
      </c>
      <c r="J8162" t="s">
        <v>3833</v>
      </c>
      <c r="K8162" t="s">
        <v>17</v>
      </c>
      <c r="L8162" t="s">
        <v>4072</v>
      </c>
    </row>
    <row r="8163" spans="1:12" x14ac:dyDescent="0.35">
      <c r="A8163" t="s">
        <v>9426</v>
      </c>
      <c r="B8163" t="s">
        <v>31</v>
      </c>
      <c r="C8163" t="s">
        <v>31</v>
      </c>
      <c r="D8163" t="s">
        <v>3851</v>
      </c>
      <c r="E8163">
        <v>4</v>
      </c>
      <c r="F8163" t="s">
        <v>3846</v>
      </c>
      <c r="G8163">
        <v>1</v>
      </c>
      <c r="H8163" t="s">
        <v>3879</v>
      </c>
      <c r="I8163">
        <v>4</v>
      </c>
      <c r="J8163" t="s">
        <v>3833</v>
      </c>
      <c r="K8163" t="s">
        <v>26</v>
      </c>
      <c r="L8163" t="s">
        <v>3825</v>
      </c>
    </row>
    <row r="8164" spans="1:12" x14ac:dyDescent="0.35">
      <c r="A8164" t="s">
        <v>3153</v>
      </c>
      <c r="B8164" t="s">
        <v>58</v>
      </c>
      <c r="C8164" t="s">
        <v>58</v>
      </c>
      <c r="D8164" t="s">
        <v>3838</v>
      </c>
      <c r="E8164">
        <v>2</v>
      </c>
      <c r="F8164" t="s">
        <v>3879</v>
      </c>
      <c r="G8164">
        <v>4</v>
      </c>
      <c r="H8164" t="s">
        <v>3883</v>
      </c>
      <c r="I8164">
        <v>8</v>
      </c>
      <c r="J8164" t="s">
        <v>25</v>
      </c>
      <c r="K8164" t="s">
        <v>26</v>
      </c>
      <c r="L8164" t="s">
        <v>4423</v>
      </c>
    </row>
    <row r="8165" spans="1:12" x14ac:dyDescent="0.35">
      <c r="A8165" t="s">
        <v>9427</v>
      </c>
      <c r="B8165" t="s">
        <v>15</v>
      </c>
      <c r="C8165" t="s">
        <v>15</v>
      </c>
      <c r="D8165" t="s">
        <v>3827</v>
      </c>
      <c r="E8165">
        <v>3</v>
      </c>
      <c r="F8165" t="s">
        <v>3842</v>
      </c>
      <c r="G8165">
        <v>2</v>
      </c>
      <c r="H8165" t="s">
        <v>3902</v>
      </c>
      <c r="I8165">
        <v>6</v>
      </c>
      <c r="J8165" t="s">
        <v>36</v>
      </c>
      <c r="K8165" t="s">
        <v>3833</v>
      </c>
      <c r="L8165" t="s">
        <v>4542</v>
      </c>
    </row>
    <row r="8166" spans="1:12" x14ac:dyDescent="0.35">
      <c r="A8166" t="s">
        <v>9428</v>
      </c>
      <c r="B8166" t="s">
        <v>24</v>
      </c>
      <c r="C8166" t="s">
        <v>24</v>
      </c>
      <c r="D8166" t="s">
        <v>3838</v>
      </c>
      <c r="E8166">
        <v>2</v>
      </c>
      <c r="F8166" t="s">
        <v>3828</v>
      </c>
      <c r="G8166">
        <v>3</v>
      </c>
      <c r="H8166" t="s">
        <v>3902</v>
      </c>
      <c r="I8166">
        <v>6</v>
      </c>
      <c r="J8166" t="s">
        <v>3833</v>
      </c>
      <c r="K8166" t="s">
        <v>3833</v>
      </c>
      <c r="L8166" t="s">
        <v>4201</v>
      </c>
    </row>
    <row r="8167" spans="1:12" x14ac:dyDescent="0.35">
      <c r="A8167" t="s">
        <v>9429</v>
      </c>
      <c r="B8167" t="s">
        <v>42</v>
      </c>
      <c r="C8167" t="s">
        <v>42</v>
      </c>
      <c r="D8167" t="s">
        <v>3858</v>
      </c>
      <c r="E8167">
        <v>1</v>
      </c>
      <c r="F8167" t="s">
        <v>3849</v>
      </c>
      <c r="G8167">
        <v>5</v>
      </c>
      <c r="H8167" t="s">
        <v>3849</v>
      </c>
      <c r="I8167">
        <v>5</v>
      </c>
      <c r="J8167" t="s">
        <v>16</v>
      </c>
      <c r="K8167" t="s">
        <v>26</v>
      </c>
      <c r="L8167" t="s">
        <v>3825</v>
      </c>
    </row>
    <row r="8168" spans="1:12" x14ac:dyDescent="0.35">
      <c r="A8168" t="s">
        <v>9430</v>
      </c>
      <c r="B8168" t="s">
        <v>31</v>
      </c>
      <c r="C8168" t="s">
        <v>31</v>
      </c>
      <c r="D8168" t="s">
        <v>3838</v>
      </c>
      <c r="E8168">
        <v>2</v>
      </c>
      <c r="F8168" t="s">
        <v>3846</v>
      </c>
      <c r="G8168">
        <v>1</v>
      </c>
      <c r="H8168" t="s">
        <v>3842</v>
      </c>
      <c r="I8168">
        <v>2</v>
      </c>
      <c r="J8168" t="s">
        <v>36</v>
      </c>
      <c r="K8168" t="s">
        <v>3833</v>
      </c>
      <c r="L8168" t="s">
        <v>4553</v>
      </c>
    </row>
    <row r="8169" spans="1:12" x14ac:dyDescent="0.35">
      <c r="A8169" t="s">
        <v>9431</v>
      </c>
      <c r="B8169" t="s">
        <v>84</v>
      </c>
      <c r="C8169" t="s">
        <v>84</v>
      </c>
      <c r="D8169" t="s">
        <v>3851</v>
      </c>
      <c r="E8169">
        <v>4</v>
      </c>
      <c r="F8169" t="s">
        <v>3839</v>
      </c>
      <c r="G8169">
        <v>1.5</v>
      </c>
      <c r="H8169" t="s">
        <v>3902</v>
      </c>
      <c r="I8169">
        <v>6</v>
      </c>
      <c r="J8169" t="s">
        <v>25</v>
      </c>
      <c r="K8169" t="s">
        <v>3833</v>
      </c>
      <c r="L8169" t="s">
        <v>4779</v>
      </c>
    </row>
    <row r="8170" spans="1:12" x14ac:dyDescent="0.35">
      <c r="A8170" t="s">
        <v>9432</v>
      </c>
      <c r="B8170" t="s">
        <v>50</v>
      </c>
      <c r="C8170" t="s">
        <v>50</v>
      </c>
      <c r="D8170" t="s">
        <v>3858</v>
      </c>
      <c r="E8170">
        <v>1</v>
      </c>
      <c r="F8170" t="s">
        <v>3828</v>
      </c>
      <c r="G8170">
        <v>3</v>
      </c>
      <c r="H8170" t="s">
        <v>3828</v>
      </c>
      <c r="I8170">
        <v>3</v>
      </c>
      <c r="J8170" t="s">
        <v>36</v>
      </c>
      <c r="K8170" t="s">
        <v>3833</v>
      </c>
      <c r="L8170" t="s">
        <v>3965</v>
      </c>
    </row>
    <row r="8171" spans="1:12" x14ac:dyDescent="0.35">
      <c r="A8171" t="s">
        <v>9433</v>
      </c>
      <c r="B8171" t="s">
        <v>31</v>
      </c>
      <c r="C8171" t="s">
        <v>31</v>
      </c>
      <c r="D8171" t="s">
        <v>3834</v>
      </c>
      <c r="E8171">
        <v>5</v>
      </c>
      <c r="F8171" t="s">
        <v>3846</v>
      </c>
      <c r="G8171">
        <v>1</v>
      </c>
      <c r="H8171" t="s">
        <v>3849</v>
      </c>
      <c r="I8171">
        <v>5</v>
      </c>
      <c r="J8171" t="s">
        <v>16</v>
      </c>
      <c r="K8171" t="s">
        <v>3833</v>
      </c>
      <c r="L8171" t="s">
        <v>4342</v>
      </c>
    </row>
    <row r="8172" spans="1:12" x14ac:dyDescent="0.35">
      <c r="A8172" t="s">
        <v>4798</v>
      </c>
      <c r="B8172" t="s">
        <v>3833</v>
      </c>
      <c r="C8172" t="s">
        <v>3826</v>
      </c>
      <c r="D8172" t="s">
        <v>3834</v>
      </c>
      <c r="E8172">
        <v>5</v>
      </c>
      <c r="F8172" t="s">
        <v>3828</v>
      </c>
      <c r="G8172">
        <v>3</v>
      </c>
      <c r="H8172" t="s">
        <v>3835</v>
      </c>
      <c r="I8172">
        <v>15</v>
      </c>
      <c r="J8172" t="s">
        <v>36</v>
      </c>
      <c r="K8172" t="s">
        <v>26</v>
      </c>
      <c r="L8172" t="s">
        <v>3937</v>
      </c>
    </row>
    <row r="8173" spans="1:12" x14ac:dyDescent="0.35">
      <c r="A8173" t="s">
        <v>9434</v>
      </c>
      <c r="B8173" t="s">
        <v>15</v>
      </c>
      <c r="C8173" t="s">
        <v>15</v>
      </c>
      <c r="D8173" t="s">
        <v>3834</v>
      </c>
      <c r="E8173">
        <v>5</v>
      </c>
      <c r="F8173" t="s">
        <v>3842</v>
      </c>
      <c r="G8173">
        <v>2</v>
      </c>
      <c r="H8173" t="s">
        <v>3843</v>
      </c>
      <c r="I8173">
        <v>10</v>
      </c>
      <c r="J8173" t="s">
        <v>3833</v>
      </c>
      <c r="K8173" t="s">
        <v>3833</v>
      </c>
      <c r="L8173" t="s">
        <v>4433</v>
      </c>
    </row>
    <row r="8174" spans="1:12" x14ac:dyDescent="0.35">
      <c r="A8174" t="s">
        <v>9435</v>
      </c>
      <c r="B8174" t="s">
        <v>58</v>
      </c>
      <c r="C8174" t="s">
        <v>58</v>
      </c>
      <c r="D8174" t="s">
        <v>3838</v>
      </c>
      <c r="E8174">
        <v>2</v>
      </c>
      <c r="F8174" t="s">
        <v>3879</v>
      </c>
      <c r="G8174">
        <v>4</v>
      </c>
      <c r="H8174" t="s">
        <v>3883</v>
      </c>
      <c r="I8174">
        <v>8</v>
      </c>
      <c r="J8174" t="s">
        <v>16</v>
      </c>
      <c r="K8174" t="s">
        <v>26</v>
      </c>
      <c r="L8174" t="s">
        <v>3830</v>
      </c>
    </row>
    <row r="8175" spans="1:12" x14ac:dyDescent="0.35">
      <c r="A8175" t="s">
        <v>3154</v>
      </c>
      <c r="B8175" t="s">
        <v>42</v>
      </c>
      <c r="C8175" t="s">
        <v>42</v>
      </c>
      <c r="D8175" t="s">
        <v>3838</v>
      </c>
      <c r="E8175">
        <v>2</v>
      </c>
      <c r="F8175" t="s">
        <v>3849</v>
      </c>
      <c r="G8175">
        <v>5</v>
      </c>
      <c r="H8175" t="s">
        <v>3843</v>
      </c>
      <c r="I8175">
        <v>10</v>
      </c>
      <c r="J8175" t="s">
        <v>16</v>
      </c>
      <c r="K8175" t="s">
        <v>17</v>
      </c>
      <c r="L8175" t="s">
        <v>5254</v>
      </c>
    </row>
    <row r="8176" spans="1:12" x14ac:dyDescent="0.35">
      <c r="A8176" t="s">
        <v>9436</v>
      </c>
      <c r="B8176" t="s">
        <v>50</v>
      </c>
      <c r="C8176" t="s">
        <v>50</v>
      </c>
      <c r="D8176" t="s">
        <v>3838</v>
      </c>
      <c r="E8176">
        <v>2</v>
      </c>
      <c r="F8176" t="s">
        <v>3828</v>
      </c>
      <c r="G8176">
        <v>3</v>
      </c>
      <c r="H8176" t="s">
        <v>3902</v>
      </c>
      <c r="I8176">
        <v>6</v>
      </c>
      <c r="J8176" t="s">
        <v>36</v>
      </c>
      <c r="K8176" t="s">
        <v>3825</v>
      </c>
      <c r="L8176" t="s">
        <v>4052</v>
      </c>
    </row>
    <row r="8177" spans="1:12" x14ac:dyDescent="0.35">
      <c r="A8177" t="s">
        <v>9437</v>
      </c>
      <c r="B8177" t="s">
        <v>31</v>
      </c>
      <c r="C8177" t="s">
        <v>31</v>
      </c>
      <c r="D8177" t="s">
        <v>3838</v>
      </c>
      <c r="E8177">
        <v>2</v>
      </c>
      <c r="F8177" t="s">
        <v>3846</v>
      </c>
      <c r="G8177">
        <v>1</v>
      </c>
      <c r="H8177" t="s">
        <v>3842</v>
      </c>
      <c r="I8177">
        <v>2</v>
      </c>
      <c r="J8177" t="s">
        <v>16</v>
      </c>
      <c r="K8177" t="s">
        <v>3833</v>
      </c>
      <c r="L8177" t="s">
        <v>5137</v>
      </c>
    </row>
    <row r="8178" spans="1:12" x14ac:dyDescent="0.35">
      <c r="A8178" t="s">
        <v>3155</v>
      </c>
      <c r="B8178" t="s">
        <v>50</v>
      </c>
      <c r="C8178" t="s">
        <v>50</v>
      </c>
      <c r="D8178" t="s">
        <v>3851</v>
      </c>
      <c r="E8178">
        <v>4</v>
      </c>
      <c r="F8178" t="s">
        <v>3828</v>
      </c>
      <c r="G8178">
        <v>3</v>
      </c>
      <c r="H8178" t="s">
        <v>3852</v>
      </c>
      <c r="I8178">
        <v>12</v>
      </c>
      <c r="J8178" t="s">
        <v>36</v>
      </c>
      <c r="K8178" t="s">
        <v>26</v>
      </c>
      <c r="L8178" t="s">
        <v>4130</v>
      </c>
    </row>
    <row r="8179" spans="1:12" x14ac:dyDescent="0.35">
      <c r="A8179" t="s">
        <v>9438</v>
      </c>
      <c r="B8179" t="s">
        <v>47</v>
      </c>
      <c r="C8179" t="s">
        <v>47</v>
      </c>
      <c r="D8179" t="s">
        <v>3834</v>
      </c>
      <c r="E8179">
        <v>5</v>
      </c>
      <c r="F8179" t="s">
        <v>3879</v>
      </c>
      <c r="G8179">
        <v>4</v>
      </c>
      <c r="H8179" t="s">
        <v>3880</v>
      </c>
      <c r="I8179">
        <v>20</v>
      </c>
      <c r="J8179" t="s">
        <v>16</v>
      </c>
      <c r="K8179" t="s">
        <v>3833</v>
      </c>
      <c r="L8179" t="s">
        <v>4268</v>
      </c>
    </row>
    <row r="8180" spans="1:12" x14ac:dyDescent="0.35">
      <c r="A8180" t="s">
        <v>3156</v>
      </c>
      <c r="B8180" t="s">
        <v>31</v>
      </c>
      <c r="C8180" t="s">
        <v>31</v>
      </c>
      <c r="D8180" t="s">
        <v>3851</v>
      </c>
      <c r="E8180">
        <v>4</v>
      </c>
      <c r="F8180" t="s">
        <v>3846</v>
      </c>
      <c r="G8180">
        <v>1</v>
      </c>
      <c r="H8180" t="s">
        <v>3879</v>
      </c>
      <c r="I8180">
        <v>4</v>
      </c>
      <c r="J8180" t="s">
        <v>25</v>
      </c>
      <c r="K8180" t="s">
        <v>17</v>
      </c>
      <c r="L8180" t="s">
        <v>4188</v>
      </c>
    </row>
    <row r="8181" spans="1:12" x14ac:dyDescent="0.35">
      <c r="A8181" t="s">
        <v>3157</v>
      </c>
      <c r="B8181" t="s">
        <v>84</v>
      </c>
      <c r="C8181" t="s">
        <v>84</v>
      </c>
      <c r="D8181" t="s">
        <v>3838</v>
      </c>
      <c r="E8181">
        <v>2</v>
      </c>
      <c r="F8181" t="s">
        <v>3839</v>
      </c>
      <c r="G8181">
        <v>1.5</v>
      </c>
      <c r="H8181" t="s">
        <v>3828</v>
      </c>
      <c r="I8181">
        <v>3</v>
      </c>
      <c r="J8181" t="s">
        <v>25</v>
      </c>
      <c r="K8181" t="s">
        <v>17</v>
      </c>
      <c r="L8181" t="s">
        <v>4457</v>
      </c>
    </row>
    <row r="8182" spans="1:12" x14ac:dyDescent="0.35">
      <c r="A8182" t="s">
        <v>4799</v>
      </c>
      <c r="B8182" t="s">
        <v>3830</v>
      </c>
      <c r="C8182" t="s">
        <v>42</v>
      </c>
      <c r="D8182" t="s">
        <v>3825</v>
      </c>
      <c r="E8182">
        <v>1</v>
      </c>
      <c r="F8182" t="s">
        <v>3849</v>
      </c>
      <c r="G8182">
        <v>5</v>
      </c>
      <c r="H8182" t="s">
        <v>3849</v>
      </c>
      <c r="I8182">
        <v>5</v>
      </c>
      <c r="J8182" t="s">
        <v>25</v>
      </c>
      <c r="K8182" t="s">
        <v>3830</v>
      </c>
      <c r="L8182" t="s">
        <v>4262</v>
      </c>
    </row>
    <row r="8183" spans="1:12" x14ac:dyDescent="0.35">
      <c r="A8183" t="s">
        <v>9439</v>
      </c>
      <c r="B8183" t="s">
        <v>58</v>
      </c>
      <c r="C8183" t="s">
        <v>58</v>
      </c>
      <c r="D8183" t="s">
        <v>3827</v>
      </c>
      <c r="E8183">
        <v>3</v>
      </c>
      <c r="F8183" t="s">
        <v>3879</v>
      </c>
      <c r="G8183">
        <v>4</v>
      </c>
      <c r="H8183" t="s">
        <v>3852</v>
      </c>
      <c r="I8183">
        <v>12</v>
      </c>
      <c r="J8183" t="s">
        <v>3833</v>
      </c>
      <c r="K8183" t="s">
        <v>3833</v>
      </c>
      <c r="L8183" t="s">
        <v>3830</v>
      </c>
    </row>
    <row r="8184" spans="1:12" x14ac:dyDescent="0.35">
      <c r="A8184" t="s">
        <v>9440</v>
      </c>
      <c r="B8184" t="s">
        <v>31</v>
      </c>
      <c r="C8184" t="s">
        <v>31</v>
      </c>
      <c r="D8184" t="s">
        <v>3827</v>
      </c>
      <c r="E8184">
        <v>3</v>
      </c>
      <c r="F8184" t="s">
        <v>3846</v>
      </c>
      <c r="G8184">
        <v>1</v>
      </c>
      <c r="H8184" t="s">
        <v>3828</v>
      </c>
      <c r="I8184">
        <v>3</v>
      </c>
      <c r="J8184" t="s">
        <v>3833</v>
      </c>
      <c r="K8184" t="s">
        <v>3833</v>
      </c>
      <c r="L8184" t="s">
        <v>4601</v>
      </c>
    </row>
    <row r="8185" spans="1:12" x14ac:dyDescent="0.35">
      <c r="A8185" t="s">
        <v>3158</v>
      </c>
      <c r="B8185" t="s">
        <v>84</v>
      </c>
      <c r="C8185" t="s">
        <v>84</v>
      </c>
      <c r="D8185" t="s">
        <v>3858</v>
      </c>
      <c r="E8185">
        <v>1</v>
      </c>
      <c r="F8185" t="s">
        <v>3839</v>
      </c>
      <c r="G8185">
        <v>1.5</v>
      </c>
      <c r="H8185" t="s">
        <v>3839</v>
      </c>
      <c r="I8185">
        <v>1.5</v>
      </c>
      <c r="J8185" t="s">
        <v>25</v>
      </c>
      <c r="K8185" t="s">
        <v>26</v>
      </c>
      <c r="L8185" t="s">
        <v>4242</v>
      </c>
    </row>
    <row r="8186" spans="1:12" x14ac:dyDescent="0.35">
      <c r="A8186" t="s">
        <v>3159</v>
      </c>
      <c r="B8186" t="s">
        <v>50</v>
      </c>
      <c r="C8186" t="s">
        <v>50</v>
      </c>
      <c r="D8186" t="s">
        <v>3827</v>
      </c>
      <c r="E8186">
        <v>3</v>
      </c>
      <c r="F8186" t="s">
        <v>3828</v>
      </c>
      <c r="G8186">
        <v>3</v>
      </c>
      <c r="H8186" t="s">
        <v>3829</v>
      </c>
      <c r="I8186">
        <v>9</v>
      </c>
      <c r="J8186" t="s">
        <v>16</v>
      </c>
      <c r="K8186" t="s">
        <v>17</v>
      </c>
      <c r="L8186" t="s">
        <v>4750</v>
      </c>
    </row>
    <row r="8187" spans="1:12" x14ac:dyDescent="0.35">
      <c r="A8187" t="s">
        <v>9441</v>
      </c>
      <c r="B8187" t="s">
        <v>50</v>
      </c>
      <c r="C8187" t="s">
        <v>50</v>
      </c>
      <c r="D8187" t="s">
        <v>3858</v>
      </c>
      <c r="E8187">
        <v>1</v>
      </c>
      <c r="F8187" t="s">
        <v>3828</v>
      </c>
      <c r="G8187">
        <v>3</v>
      </c>
      <c r="H8187" t="s">
        <v>3828</v>
      </c>
      <c r="I8187">
        <v>3</v>
      </c>
      <c r="J8187" t="s">
        <v>3833</v>
      </c>
      <c r="K8187" t="s">
        <v>26</v>
      </c>
      <c r="L8187" t="s">
        <v>4336</v>
      </c>
    </row>
    <row r="8188" spans="1:12" x14ac:dyDescent="0.35">
      <c r="A8188" t="s">
        <v>9442</v>
      </c>
      <c r="B8188" t="s">
        <v>15</v>
      </c>
      <c r="C8188" t="s">
        <v>15</v>
      </c>
      <c r="D8188" t="s">
        <v>3858</v>
      </c>
      <c r="E8188">
        <v>1</v>
      </c>
      <c r="F8188" t="s">
        <v>3842</v>
      </c>
      <c r="G8188">
        <v>2</v>
      </c>
      <c r="H8188" t="s">
        <v>3842</v>
      </c>
      <c r="I8188">
        <v>2</v>
      </c>
      <c r="J8188" t="s">
        <v>16</v>
      </c>
      <c r="K8188" t="s">
        <v>3833</v>
      </c>
      <c r="L8188" t="s">
        <v>5169</v>
      </c>
    </row>
    <row r="8189" spans="1:12" x14ac:dyDescent="0.35">
      <c r="A8189" t="s">
        <v>3160</v>
      </c>
      <c r="B8189" t="s">
        <v>58</v>
      </c>
      <c r="C8189" t="s">
        <v>58</v>
      </c>
      <c r="D8189" t="s">
        <v>3858</v>
      </c>
      <c r="E8189">
        <v>1</v>
      </c>
      <c r="F8189" t="s">
        <v>3879</v>
      </c>
      <c r="G8189">
        <v>4</v>
      </c>
      <c r="H8189" t="s">
        <v>3879</v>
      </c>
      <c r="I8189">
        <v>4</v>
      </c>
      <c r="J8189" t="s">
        <v>25</v>
      </c>
      <c r="K8189" t="s">
        <v>17</v>
      </c>
      <c r="L8189" t="s">
        <v>4524</v>
      </c>
    </row>
    <row r="8190" spans="1:12" x14ac:dyDescent="0.35">
      <c r="A8190" t="s">
        <v>9443</v>
      </c>
      <c r="B8190" t="s">
        <v>31</v>
      </c>
      <c r="C8190" t="s">
        <v>31</v>
      </c>
      <c r="D8190" t="s">
        <v>3838</v>
      </c>
      <c r="E8190">
        <v>2</v>
      </c>
      <c r="F8190" t="s">
        <v>3846</v>
      </c>
      <c r="G8190">
        <v>1</v>
      </c>
      <c r="H8190" t="s">
        <v>3842</v>
      </c>
      <c r="I8190">
        <v>2</v>
      </c>
      <c r="J8190" t="s">
        <v>3833</v>
      </c>
      <c r="K8190" t="s">
        <v>17</v>
      </c>
      <c r="L8190" t="s">
        <v>4132</v>
      </c>
    </row>
    <row r="8191" spans="1:12" x14ac:dyDescent="0.35">
      <c r="A8191" t="s">
        <v>3161</v>
      </c>
      <c r="B8191" t="s">
        <v>42</v>
      </c>
      <c r="C8191" t="s">
        <v>42</v>
      </c>
      <c r="D8191" t="s">
        <v>3827</v>
      </c>
      <c r="E8191">
        <v>3</v>
      </c>
      <c r="F8191" t="s">
        <v>3849</v>
      </c>
      <c r="G8191">
        <v>5</v>
      </c>
      <c r="H8191" t="s">
        <v>3835</v>
      </c>
      <c r="I8191">
        <v>15</v>
      </c>
      <c r="J8191" t="s">
        <v>16</v>
      </c>
      <c r="K8191" t="s">
        <v>17</v>
      </c>
      <c r="L8191" t="s">
        <v>3929</v>
      </c>
    </row>
    <row r="8192" spans="1:12" x14ac:dyDescent="0.35">
      <c r="A8192" t="s">
        <v>9444</v>
      </c>
      <c r="B8192" t="s">
        <v>15</v>
      </c>
      <c r="C8192" t="s">
        <v>15</v>
      </c>
      <c r="D8192" t="s">
        <v>3827</v>
      </c>
      <c r="E8192">
        <v>3</v>
      </c>
      <c r="F8192" t="s">
        <v>3842</v>
      </c>
      <c r="G8192">
        <v>2</v>
      </c>
      <c r="H8192" t="s">
        <v>3902</v>
      </c>
      <c r="I8192">
        <v>6</v>
      </c>
      <c r="J8192" t="s">
        <v>3833</v>
      </c>
      <c r="K8192" t="s">
        <v>3833</v>
      </c>
      <c r="L8192" t="s">
        <v>3910</v>
      </c>
    </row>
    <row r="8193" spans="1:12" x14ac:dyDescent="0.35">
      <c r="A8193" t="s">
        <v>3162</v>
      </c>
      <c r="B8193" t="s">
        <v>15</v>
      </c>
      <c r="C8193" t="s">
        <v>15</v>
      </c>
      <c r="D8193" t="s">
        <v>3851</v>
      </c>
      <c r="E8193">
        <v>4</v>
      </c>
      <c r="F8193" t="s">
        <v>3842</v>
      </c>
      <c r="G8193">
        <v>2</v>
      </c>
      <c r="H8193" t="s">
        <v>3883</v>
      </c>
      <c r="I8193">
        <v>8</v>
      </c>
      <c r="J8193" t="s">
        <v>16</v>
      </c>
      <c r="K8193" t="s">
        <v>26</v>
      </c>
      <c r="L8193" t="s">
        <v>4366</v>
      </c>
    </row>
    <row r="8194" spans="1:12" x14ac:dyDescent="0.35">
      <c r="A8194" t="s">
        <v>9445</v>
      </c>
      <c r="B8194" t="s">
        <v>50</v>
      </c>
      <c r="C8194" t="s">
        <v>50</v>
      </c>
      <c r="D8194" t="s">
        <v>3838</v>
      </c>
      <c r="E8194">
        <v>2</v>
      </c>
      <c r="F8194" t="s">
        <v>3828</v>
      </c>
      <c r="G8194">
        <v>3</v>
      </c>
      <c r="H8194" t="s">
        <v>3902</v>
      </c>
      <c r="I8194">
        <v>6</v>
      </c>
      <c r="J8194" t="s">
        <v>3833</v>
      </c>
      <c r="K8194" t="s">
        <v>3833</v>
      </c>
      <c r="L8194" t="s">
        <v>4282</v>
      </c>
    </row>
    <row r="8195" spans="1:12" x14ac:dyDescent="0.35">
      <c r="A8195" t="s">
        <v>9446</v>
      </c>
      <c r="B8195" t="s">
        <v>58</v>
      </c>
      <c r="C8195" t="s">
        <v>58</v>
      </c>
      <c r="D8195" t="s">
        <v>3851</v>
      </c>
      <c r="E8195">
        <v>4</v>
      </c>
      <c r="F8195" t="s">
        <v>3879</v>
      </c>
      <c r="G8195">
        <v>4</v>
      </c>
      <c r="H8195" t="s">
        <v>3874</v>
      </c>
      <c r="I8195">
        <v>16</v>
      </c>
      <c r="J8195" t="s">
        <v>3833</v>
      </c>
      <c r="K8195" t="s">
        <v>3833</v>
      </c>
      <c r="L8195" t="s">
        <v>4066</v>
      </c>
    </row>
    <row r="8196" spans="1:12" x14ac:dyDescent="0.35">
      <c r="A8196" t="s">
        <v>3163</v>
      </c>
      <c r="B8196" t="s">
        <v>84</v>
      </c>
      <c r="C8196" t="s">
        <v>84</v>
      </c>
      <c r="D8196" t="s">
        <v>3827</v>
      </c>
      <c r="E8196">
        <v>3</v>
      </c>
      <c r="F8196" t="s">
        <v>3839</v>
      </c>
      <c r="G8196">
        <v>1.5</v>
      </c>
      <c r="H8196" t="s">
        <v>4060</v>
      </c>
      <c r="I8196">
        <v>4.5</v>
      </c>
      <c r="J8196" t="s">
        <v>25</v>
      </c>
      <c r="K8196" t="s">
        <v>26</v>
      </c>
      <c r="L8196" t="s">
        <v>4384</v>
      </c>
    </row>
    <row r="8197" spans="1:12" x14ac:dyDescent="0.35">
      <c r="A8197" t="s">
        <v>9447</v>
      </c>
      <c r="B8197" t="s">
        <v>42</v>
      </c>
      <c r="C8197" t="s">
        <v>42</v>
      </c>
      <c r="D8197" t="s">
        <v>3858</v>
      </c>
      <c r="E8197">
        <v>1</v>
      </c>
      <c r="F8197" t="s">
        <v>3849</v>
      </c>
      <c r="G8197">
        <v>5</v>
      </c>
      <c r="H8197" t="s">
        <v>3825</v>
      </c>
      <c r="I8197">
        <v>5</v>
      </c>
      <c r="J8197" t="s">
        <v>3833</v>
      </c>
      <c r="K8197" t="s">
        <v>3833</v>
      </c>
      <c r="L8197" t="s">
        <v>5035</v>
      </c>
    </row>
    <row r="8198" spans="1:12" x14ac:dyDescent="0.35">
      <c r="A8198" t="s">
        <v>9448</v>
      </c>
      <c r="B8198" t="s">
        <v>42</v>
      </c>
      <c r="C8198" t="s">
        <v>42</v>
      </c>
      <c r="D8198" t="s">
        <v>3858</v>
      </c>
      <c r="E8198">
        <v>1</v>
      </c>
      <c r="F8198" t="s">
        <v>3849</v>
      </c>
      <c r="G8198">
        <v>5</v>
      </c>
      <c r="H8198" t="s">
        <v>3849</v>
      </c>
      <c r="I8198">
        <v>5</v>
      </c>
      <c r="J8198" t="s">
        <v>3833</v>
      </c>
      <c r="K8198" t="s">
        <v>3833</v>
      </c>
      <c r="L8198" t="s">
        <v>5479</v>
      </c>
    </row>
    <row r="8199" spans="1:12" x14ac:dyDescent="0.35">
      <c r="A8199" t="s">
        <v>9449</v>
      </c>
      <c r="B8199" t="s">
        <v>42</v>
      </c>
      <c r="C8199" t="s">
        <v>42</v>
      </c>
      <c r="D8199" t="s">
        <v>3858</v>
      </c>
      <c r="E8199">
        <v>1</v>
      </c>
      <c r="F8199" t="s">
        <v>3849</v>
      </c>
      <c r="G8199">
        <v>5</v>
      </c>
      <c r="H8199" t="s">
        <v>3849</v>
      </c>
      <c r="I8199">
        <v>5</v>
      </c>
      <c r="J8199" t="s">
        <v>25</v>
      </c>
      <c r="K8199" t="s">
        <v>3830</v>
      </c>
      <c r="L8199" t="s">
        <v>4401</v>
      </c>
    </row>
    <row r="8200" spans="1:12" x14ac:dyDescent="0.35">
      <c r="A8200" t="s">
        <v>9450</v>
      </c>
      <c r="B8200" t="s">
        <v>15</v>
      </c>
      <c r="C8200" t="s">
        <v>15</v>
      </c>
      <c r="D8200" t="s">
        <v>3851</v>
      </c>
      <c r="E8200">
        <v>4</v>
      </c>
      <c r="F8200" t="s">
        <v>3842</v>
      </c>
      <c r="G8200">
        <v>2</v>
      </c>
      <c r="H8200" t="s">
        <v>3883</v>
      </c>
      <c r="I8200">
        <v>8</v>
      </c>
      <c r="J8200" t="s">
        <v>3833</v>
      </c>
      <c r="K8200" t="s">
        <v>17</v>
      </c>
      <c r="L8200" t="s">
        <v>4177</v>
      </c>
    </row>
    <row r="8201" spans="1:12" x14ac:dyDescent="0.35">
      <c r="A8201" t="s">
        <v>9451</v>
      </c>
      <c r="B8201" t="s">
        <v>84</v>
      </c>
      <c r="C8201" t="s">
        <v>84</v>
      </c>
      <c r="D8201" t="s">
        <v>3851</v>
      </c>
      <c r="E8201">
        <v>4</v>
      </c>
      <c r="F8201" t="s">
        <v>3839</v>
      </c>
      <c r="G8201">
        <v>1.5</v>
      </c>
      <c r="H8201" t="s">
        <v>3902</v>
      </c>
      <c r="I8201">
        <v>6</v>
      </c>
      <c r="J8201" t="s">
        <v>36</v>
      </c>
      <c r="K8201" t="s">
        <v>3833</v>
      </c>
      <c r="L8201" t="s">
        <v>4119</v>
      </c>
    </row>
    <row r="8202" spans="1:12" x14ac:dyDescent="0.35">
      <c r="A8202" t="s">
        <v>9452</v>
      </c>
      <c r="B8202" t="s">
        <v>84</v>
      </c>
      <c r="C8202" t="s">
        <v>84</v>
      </c>
      <c r="D8202" t="s">
        <v>3834</v>
      </c>
      <c r="E8202">
        <v>5</v>
      </c>
      <c r="F8202" t="s">
        <v>3830</v>
      </c>
      <c r="G8202">
        <v>1.5</v>
      </c>
      <c r="H8202" t="s">
        <v>3899</v>
      </c>
      <c r="I8202">
        <v>7.5</v>
      </c>
      <c r="J8202" t="s">
        <v>25</v>
      </c>
      <c r="K8202" t="s">
        <v>3833</v>
      </c>
      <c r="L8202" t="s">
        <v>4521</v>
      </c>
    </row>
    <row r="8203" spans="1:12" x14ac:dyDescent="0.35">
      <c r="A8203" t="s">
        <v>9453</v>
      </c>
      <c r="B8203" t="s">
        <v>15</v>
      </c>
      <c r="C8203" t="s">
        <v>15</v>
      </c>
      <c r="D8203" t="s">
        <v>3838</v>
      </c>
      <c r="E8203">
        <v>2</v>
      </c>
      <c r="F8203" t="s">
        <v>3842</v>
      </c>
      <c r="G8203">
        <v>2</v>
      </c>
      <c r="H8203" t="s">
        <v>3879</v>
      </c>
      <c r="I8203">
        <v>4</v>
      </c>
      <c r="J8203" t="s">
        <v>36</v>
      </c>
      <c r="K8203" t="s">
        <v>3833</v>
      </c>
      <c r="L8203" t="s">
        <v>4166</v>
      </c>
    </row>
    <row r="8204" spans="1:12" x14ac:dyDescent="0.35">
      <c r="A8204" t="s">
        <v>3164</v>
      </c>
      <c r="B8204" t="s">
        <v>58</v>
      </c>
      <c r="C8204" t="s">
        <v>58</v>
      </c>
      <c r="D8204" t="s">
        <v>3858</v>
      </c>
      <c r="E8204">
        <v>1</v>
      </c>
      <c r="F8204" t="s">
        <v>3879</v>
      </c>
      <c r="G8204">
        <v>4</v>
      </c>
      <c r="H8204" t="s">
        <v>3879</v>
      </c>
      <c r="I8204">
        <v>4</v>
      </c>
      <c r="J8204" t="s">
        <v>16</v>
      </c>
      <c r="K8204" t="s">
        <v>17</v>
      </c>
      <c r="L8204" t="s">
        <v>4046</v>
      </c>
    </row>
    <row r="8205" spans="1:12" x14ac:dyDescent="0.35">
      <c r="A8205" t="s">
        <v>4800</v>
      </c>
      <c r="B8205" t="s">
        <v>3830</v>
      </c>
      <c r="C8205" t="s">
        <v>3826</v>
      </c>
      <c r="D8205" t="s">
        <v>3851</v>
      </c>
      <c r="E8205">
        <v>4</v>
      </c>
      <c r="F8205" t="s">
        <v>3828</v>
      </c>
      <c r="G8205">
        <v>3</v>
      </c>
      <c r="H8205" t="s">
        <v>3852</v>
      </c>
      <c r="I8205">
        <v>12</v>
      </c>
      <c r="J8205" t="s">
        <v>3833</v>
      </c>
      <c r="K8205" t="s">
        <v>17</v>
      </c>
      <c r="L8205" t="s">
        <v>4801</v>
      </c>
    </row>
    <row r="8206" spans="1:12" x14ac:dyDescent="0.35">
      <c r="A8206" t="s">
        <v>3165</v>
      </c>
      <c r="B8206" t="s">
        <v>24</v>
      </c>
      <c r="C8206" t="s">
        <v>24</v>
      </c>
      <c r="D8206" t="s">
        <v>3858</v>
      </c>
      <c r="E8206">
        <v>1</v>
      </c>
      <c r="F8206" t="s">
        <v>3828</v>
      </c>
      <c r="G8206">
        <v>3</v>
      </c>
      <c r="H8206" t="s">
        <v>3828</v>
      </c>
      <c r="I8206">
        <v>3</v>
      </c>
      <c r="J8206" t="s">
        <v>36</v>
      </c>
      <c r="K8206" t="s">
        <v>17</v>
      </c>
      <c r="L8206" t="s">
        <v>3840</v>
      </c>
    </row>
    <row r="8207" spans="1:12" x14ac:dyDescent="0.35">
      <c r="A8207" t="s">
        <v>9454</v>
      </c>
      <c r="B8207" t="s">
        <v>15</v>
      </c>
      <c r="C8207" t="s">
        <v>15</v>
      </c>
      <c r="D8207" t="s">
        <v>3851</v>
      </c>
      <c r="E8207">
        <v>4</v>
      </c>
      <c r="F8207" t="s">
        <v>3842</v>
      </c>
      <c r="G8207">
        <v>2</v>
      </c>
      <c r="H8207" t="s">
        <v>3883</v>
      </c>
      <c r="I8207">
        <v>8</v>
      </c>
      <c r="J8207" t="s">
        <v>3833</v>
      </c>
      <c r="K8207" t="s">
        <v>3833</v>
      </c>
      <c r="L8207" t="s">
        <v>4227</v>
      </c>
    </row>
    <row r="8208" spans="1:12" x14ac:dyDescent="0.35">
      <c r="A8208" t="s">
        <v>9455</v>
      </c>
      <c r="B8208" t="s">
        <v>58</v>
      </c>
      <c r="C8208" t="s">
        <v>58</v>
      </c>
      <c r="D8208" t="s">
        <v>3858</v>
      </c>
      <c r="E8208">
        <v>1</v>
      </c>
      <c r="F8208" t="s">
        <v>3879</v>
      </c>
      <c r="G8208">
        <v>4</v>
      </c>
      <c r="H8208" t="s">
        <v>3879</v>
      </c>
      <c r="I8208">
        <v>4</v>
      </c>
      <c r="J8208" t="s">
        <v>25</v>
      </c>
      <c r="K8208" t="s">
        <v>3830</v>
      </c>
      <c r="L8208" t="s">
        <v>4121</v>
      </c>
    </row>
    <row r="8209" spans="1:12" x14ac:dyDescent="0.35">
      <c r="A8209" t="s">
        <v>3166</v>
      </c>
      <c r="B8209" t="s">
        <v>47</v>
      </c>
      <c r="C8209" t="s">
        <v>47</v>
      </c>
      <c r="D8209" t="s">
        <v>3834</v>
      </c>
      <c r="E8209">
        <v>5</v>
      </c>
      <c r="F8209" t="s">
        <v>3879</v>
      </c>
      <c r="G8209">
        <v>4</v>
      </c>
      <c r="H8209" t="s">
        <v>3880</v>
      </c>
      <c r="I8209">
        <v>20</v>
      </c>
      <c r="J8209" t="s">
        <v>25</v>
      </c>
      <c r="K8209" t="s">
        <v>17</v>
      </c>
      <c r="L8209" t="s">
        <v>3861</v>
      </c>
    </row>
    <row r="8210" spans="1:12" x14ac:dyDescent="0.35">
      <c r="A8210" t="s">
        <v>9456</v>
      </c>
      <c r="B8210" t="s">
        <v>58</v>
      </c>
      <c r="C8210" t="s">
        <v>58</v>
      </c>
      <c r="D8210" t="s">
        <v>3858</v>
      </c>
      <c r="E8210">
        <v>1</v>
      </c>
      <c r="F8210" t="s">
        <v>3879</v>
      </c>
      <c r="G8210">
        <v>4</v>
      </c>
      <c r="H8210" t="s">
        <v>3879</v>
      </c>
      <c r="I8210">
        <v>4</v>
      </c>
      <c r="J8210" t="s">
        <v>3833</v>
      </c>
      <c r="K8210" t="s">
        <v>17</v>
      </c>
      <c r="L8210" t="s">
        <v>5048</v>
      </c>
    </row>
    <row r="8211" spans="1:12" x14ac:dyDescent="0.35">
      <c r="A8211" t="s">
        <v>9457</v>
      </c>
      <c r="B8211" t="s">
        <v>15</v>
      </c>
      <c r="C8211" t="s">
        <v>15</v>
      </c>
      <c r="D8211" t="s">
        <v>3838</v>
      </c>
      <c r="E8211">
        <v>2</v>
      </c>
      <c r="F8211" t="s">
        <v>3842</v>
      </c>
      <c r="G8211">
        <v>2</v>
      </c>
      <c r="H8211" t="s">
        <v>3879</v>
      </c>
      <c r="I8211">
        <v>4</v>
      </c>
      <c r="J8211" t="s">
        <v>36</v>
      </c>
      <c r="K8211" t="s">
        <v>3833</v>
      </c>
      <c r="L8211" t="s">
        <v>5476</v>
      </c>
    </row>
    <row r="8212" spans="1:12" x14ac:dyDescent="0.35">
      <c r="A8212" t="s">
        <v>4802</v>
      </c>
      <c r="B8212" t="s">
        <v>3825</v>
      </c>
      <c r="C8212" t="s">
        <v>15</v>
      </c>
      <c r="D8212" t="s">
        <v>3858</v>
      </c>
      <c r="E8212">
        <v>1</v>
      </c>
      <c r="F8212" t="s">
        <v>3842</v>
      </c>
      <c r="G8212">
        <v>2</v>
      </c>
      <c r="H8212" t="s">
        <v>3830</v>
      </c>
      <c r="I8212">
        <v>2</v>
      </c>
      <c r="J8212" t="s">
        <v>16</v>
      </c>
      <c r="K8212" t="s">
        <v>3833</v>
      </c>
      <c r="L8212" t="s">
        <v>4262</v>
      </c>
    </row>
    <row r="8213" spans="1:12" x14ac:dyDescent="0.35">
      <c r="A8213" t="s">
        <v>9458</v>
      </c>
      <c r="B8213" t="s">
        <v>50</v>
      </c>
      <c r="C8213" t="s">
        <v>50</v>
      </c>
      <c r="D8213" t="s">
        <v>3834</v>
      </c>
      <c r="E8213">
        <v>5</v>
      </c>
      <c r="F8213" t="s">
        <v>3828</v>
      </c>
      <c r="G8213">
        <v>3</v>
      </c>
      <c r="H8213" t="s">
        <v>3825</v>
      </c>
      <c r="I8213">
        <v>15</v>
      </c>
      <c r="J8213" t="s">
        <v>25</v>
      </c>
      <c r="K8213" t="s">
        <v>3833</v>
      </c>
      <c r="L8213" t="s">
        <v>3922</v>
      </c>
    </row>
    <row r="8214" spans="1:12" x14ac:dyDescent="0.35">
      <c r="A8214" t="s">
        <v>9459</v>
      </c>
      <c r="B8214" t="s">
        <v>15</v>
      </c>
      <c r="C8214" t="s">
        <v>15</v>
      </c>
      <c r="D8214" t="s">
        <v>3851</v>
      </c>
      <c r="E8214">
        <v>4</v>
      </c>
      <c r="F8214" t="s">
        <v>3842</v>
      </c>
      <c r="G8214">
        <v>2</v>
      </c>
      <c r="H8214" t="s">
        <v>3883</v>
      </c>
      <c r="I8214">
        <v>8</v>
      </c>
      <c r="J8214" t="s">
        <v>36</v>
      </c>
      <c r="K8214" t="s">
        <v>3833</v>
      </c>
      <c r="L8214" t="s">
        <v>3864</v>
      </c>
    </row>
    <row r="8215" spans="1:12" x14ac:dyDescent="0.35">
      <c r="A8215" t="s">
        <v>9460</v>
      </c>
      <c r="B8215" t="s">
        <v>84</v>
      </c>
      <c r="C8215" t="s">
        <v>84</v>
      </c>
      <c r="D8215" t="s">
        <v>3851</v>
      </c>
      <c r="E8215">
        <v>4</v>
      </c>
      <c r="F8215" t="s">
        <v>3839</v>
      </c>
      <c r="G8215">
        <v>1.5</v>
      </c>
      <c r="H8215" t="s">
        <v>3902</v>
      </c>
      <c r="I8215">
        <v>6</v>
      </c>
      <c r="J8215" t="s">
        <v>3833</v>
      </c>
      <c r="K8215" t="s">
        <v>3833</v>
      </c>
      <c r="L8215" t="s">
        <v>4688</v>
      </c>
    </row>
    <row r="8216" spans="1:12" x14ac:dyDescent="0.35">
      <c r="A8216" t="s">
        <v>9461</v>
      </c>
      <c r="B8216" t="s">
        <v>31</v>
      </c>
      <c r="C8216" t="s">
        <v>31</v>
      </c>
      <c r="D8216" t="s">
        <v>3858</v>
      </c>
      <c r="E8216">
        <v>1</v>
      </c>
      <c r="F8216" t="s">
        <v>3846</v>
      </c>
      <c r="G8216">
        <v>1</v>
      </c>
      <c r="H8216" t="s">
        <v>3846</v>
      </c>
      <c r="I8216">
        <v>1</v>
      </c>
      <c r="J8216" t="s">
        <v>3833</v>
      </c>
      <c r="K8216" t="s">
        <v>17</v>
      </c>
      <c r="L8216" t="s">
        <v>5168</v>
      </c>
    </row>
    <row r="8217" spans="1:12" x14ac:dyDescent="0.35">
      <c r="A8217" t="s">
        <v>4803</v>
      </c>
      <c r="B8217" t="s">
        <v>3830</v>
      </c>
      <c r="C8217" t="s">
        <v>42</v>
      </c>
      <c r="D8217" t="s">
        <v>3858</v>
      </c>
      <c r="E8217">
        <v>1</v>
      </c>
      <c r="F8217" t="s">
        <v>3849</v>
      </c>
      <c r="G8217">
        <v>5</v>
      </c>
      <c r="H8217" t="s">
        <v>3833</v>
      </c>
      <c r="I8217">
        <v>5</v>
      </c>
      <c r="J8217" t="s">
        <v>25</v>
      </c>
      <c r="K8217" t="s">
        <v>3825</v>
      </c>
      <c r="L8217" t="s">
        <v>4164</v>
      </c>
    </row>
    <row r="8218" spans="1:12" x14ac:dyDescent="0.35">
      <c r="A8218" t="s">
        <v>3167</v>
      </c>
      <c r="B8218" t="s">
        <v>47</v>
      </c>
      <c r="C8218" t="s">
        <v>47</v>
      </c>
      <c r="D8218" t="s">
        <v>3851</v>
      </c>
      <c r="E8218">
        <v>4</v>
      </c>
      <c r="F8218" t="s">
        <v>3879</v>
      </c>
      <c r="G8218">
        <v>4</v>
      </c>
      <c r="H8218" t="s">
        <v>3874</v>
      </c>
      <c r="I8218">
        <v>16</v>
      </c>
      <c r="J8218" t="s">
        <v>16</v>
      </c>
      <c r="K8218" t="s">
        <v>17</v>
      </c>
      <c r="L8218" t="s">
        <v>4379</v>
      </c>
    </row>
    <row r="8219" spans="1:12" x14ac:dyDescent="0.35">
      <c r="A8219" t="s">
        <v>3168</v>
      </c>
      <c r="B8219" t="s">
        <v>50</v>
      </c>
      <c r="C8219" t="s">
        <v>50</v>
      </c>
      <c r="D8219" t="s">
        <v>3838</v>
      </c>
      <c r="E8219">
        <v>2</v>
      </c>
      <c r="F8219" t="s">
        <v>3828</v>
      </c>
      <c r="G8219">
        <v>3</v>
      </c>
      <c r="H8219" t="s">
        <v>3902</v>
      </c>
      <c r="I8219">
        <v>6</v>
      </c>
      <c r="J8219" t="s">
        <v>16</v>
      </c>
      <c r="K8219" t="s">
        <v>26</v>
      </c>
      <c r="L8219" t="s">
        <v>3859</v>
      </c>
    </row>
    <row r="8220" spans="1:12" x14ac:dyDescent="0.35">
      <c r="A8220" t="s">
        <v>9462</v>
      </c>
      <c r="B8220" t="s">
        <v>58</v>
      </c>
      <c r="C8220" t="s">
        <v>58</v>
      </c>
      <c r="D8220" t="s">
        <v>3858</v>
      </c>
      <c r="E8220">
        <v>1</v>
      </c>
      <c r="F8220" t="s">
        <v>3879</v>
      </c>
      <c r="G8220">
        <v>4</v>
      </c>
      <c r="H8220" t="s">
        <v>3879</v>
      </c>
      <c r="I8220">
        <v>4</v>
      </c>
      <c r="J8220" t="s">
        <v>3830</v>
      </c>
      <c r="K8220" t="s">
        <v>3833</v>
      </c>
      <c r="L8220" t="s">
        <v>3825</v>
      </c>
    </row>
    <row r="8221" spans="1:12" x14ac:dyDescent="0.35">
      <c r="A8221" t="s">
        <v>9463</v>
      </c>
      <c r="B8221" t="s">
        <v>31</v>
      </c>
      <c r="C8221" t="s">
        <v>31</v>
      </c>
      <c r="D8221" t="s">
        <v>3858</v>
      </c>
      <c r="E8221">
        <v>1</v>
      </c>
      <c r="F8221" t="s">
        <v>3846</v>
      </c>
      <c r="G8221">
        <v>1</v>
      </c>
      <c r="H8221" t="s">
        <v>3846</v>
      </c>
      <c r="I8221">
        <v>1</v>
      </c>
      <c r="J8221" t="s">
        <v>25</v>
      </c>
      <c r="K8221" t="s">
        <v>17</v>
      </c>
      <c r="L8221" t="s">
        <v>3825</v>
      </c>
    </row>
    <row r="8222" spans="1:12" x14ac:dyDescent="0.35">
      <c r="A8222" t="s">
        <v>3169</v>
      </c>
      <c r="B8222" t="s">
        <v>24</v>
      </c>
      <c r="C8222" t="s">
        <v>24</v>
      </c>
      <c r="D8222" t="s">
        <v>3834</v>
      </c>
      <c r="E8222">
        <v>5</v>
      </c>
      <c r="F8222" t="s">
        <v>3828</v>
      </c>
      <c r="G8222">
        <v>3</v>
      </c>
      <c r="H8222" t="s">
        <v>3835</v>
      </c>
      <c r="I8222">
        <v>15</v>
      </c>
      <c r="J8222" t="s">
        <v>36</v>
      </c>
      <c r="K8222" t="s">
        <v>26</v>
      </c>
      <c r="L8222" t="s">
        <v>4237</v>
      </c>
    </row>
    <row r="8223" spans="1:12" x14ac:dyDescent="0.35">
      <c r="A8223" t="s">
        <v>3170</v>
      </c>
      <c r="B8223" t="s">
        <v>24</v>
      </c>
      <c r="C8223" t="s">
        <v>24</v>
      </c>
      <c r="D8223" t="s">
        <v>3858</v>
      </c>
      <c r="E8223">
        <v>1</v>
      </c>
      <c r="F8223" t="s">
        <v>3828</v>
      </c>
      <c r="G8223">
        <v>3</v>
      </c>
      <c r="H8223" t="s">
        <v>3828</v>
      </c>
      <c r="I8223">
        <v>3</v>
      </c>
      <c r="J8223" t="s">
        <v>36</v>
      </c>
      <c r="K8223" t="s">
        <v>17</v>
      </c>
      <c r="L8223" t="s">
        <v>5116</v>
      </c>
    </row>
    <row r="8224" spans="1:12" x14ac:dyDescent="0.35">
      <c r="A8224" t="s">
        <v>3171</v>
      </c>
      <c r="B8224" t="s">
        <v>42</v>
      </c>
      <c r="C8224" t="s">
        <v>42</v>
      </c>
      <c r="D8224" t="s">
        <v>3838</v>
      </c>
      <c r="E8224">
        <v>2</v>
      </c>
      <c r="F8224" t="s">
        <v>3849</v>
      </c>
      <c r="G8224">
        <v>5</v>
      </c>
      <c r="H8224" t="s">
        <v>3843</v>
      </c>
      <c r="I8224">
        <v>10</v>
      </c>
      <c r="J8224" t="s">
        <v>16</v>
      </c>
      <c r="K8224" t="s">
        <v>26</v>
      </c>
      <c r="L8224" t="s">
        <v>4178</v>
      </c>
    </row>
    <row r="8225" spans="1:12" x14ac:dyDescent="0.35">
      <c r="A8225" t="s">
        <v>3172</v>
      </c>
      <c r="B8225" t="s">
        <v>50</v>
      </c>
      <c r="C8225" t="s">
        <v>50</v>
      </c>
      <c r="D8225" t="s">
        <v>3851</v>
      </c>
      <c r="E8225">
        <v>4</v>
      </c>
      <c r="F8225" t="s">
        <v>3828</v>
      </c>
      <c r="G8225">
        <v>3</v>
      </c>
      <c r="H8225" t="s">
        <v>3852</v>
      </c>
      <c r="I8225">
        <v>12</v>
      </c>
      <c r="J8225" t="s">
        <v>25</v>
      </c>
      <c r="K8225" t="s">
        <v>17</v>
      </c>
      <c r="L8225" t="s">
        <v>4795</v>
      </c>
    </row>
    <row r="8226" spans="1:12" x14ac:dyDescent="0.35">
      <c r="A8226" t="s">
        <v>9464</v>
      </c>
      <c r="B8226" t="s">
        <v>84</v>
      </c>
      <c r="C8226" t="s">
        <v>84</v>
      </c>
      <c r="D8226" t="s">
        <v>3834</v>
      </c>
      <c r="E8226">
        <v>5</v>
      </c>
      <c r="F8226" t="s">
        <v>3839</v>
      </c>
      <c r="G8226">
        <v>1.5</v>
      </c>
      <c r="H8226" t="s">
        <v>3899</v>
      </c>
      <c r="I8226">
        <v>7.5</v>
      </c>
      <c r="J8226" t="s">
        <v>16</v>
      </c>
      <c r="K8226" t="s">
        <v>3833</v>
      </c>
      <c r="L8226" t="s">
        <v>4774</v>
      </c>
    </row>
    <row r="8227" spans="1:12" x14ac:dyDescent="0.35">
      <c r="A8227" t="s">
        <v>9465</v>
      </c>
      <c r="B8227" t="s">
        <v>42</v>
      </c>
      <c r="C8227" t="s">
        <v>42</v>
      </c>
      <c r="D8227" t="s">
        <v>3834</v>
      </c>
      <c r="E8227">
        <v>5</v>
      </c>
      <c r="F8227" t="s">
        <v>3849</v>
      </c>
      <c r="G8227">
        <v>5</v>
      </c>
      <c r="H8227" t="s">
        <v>3855</v>
      </c>
      <c r="I8227">
        <v>25</v>
      </c>
      <c r="J8227" t="s">
        <v>25</v>
      </c>
      <c r="K8227" t="s">
        <v>3830</v>
      </c>
      <c r="L8227" t="s">
        <v>3859</v>
      </c>
    </row>
    <row r="8228" spans="1:12" x14ac:dyDescent="0.35">
      <c r="A8228" t="s">
        <v>3173</v>
      </c>
      <c r="B8228" t="s">
        <v>47</v>
      </c>
      <c r="C8228" t="s">
        <v>47</v>
      </c>
      <c r="D8228" t="s">
        <v>3834</v>
      </c>
      <c r="E8228">
        <v>5</v>
      </c>
      <c r="F8228" t="s">
        <v>3879</v>
      </c>
      <c r="G8228">
        <v>4</v>
      </c>
      <c r="H8228" t="s">
        <v>3880</v>
      </c>
      <c r="I8228">
        <v>20</v>
      </c>
      <c r="J8228" t="s">
        <v>25</v>
      </c>
      <c r="K8228" t="s">
        <v>26</v>
      </c>
      <c r="L8228" t="s">
        <v>5125</v>
      </c>
    </row>
    <row r="8229" spans="1:12" x14ac:dyDescent="0.35">
      <c r="A8229" t="s">
        <v>3174</v>
      </c>
      <c r="B8229" t="s">
        <v>50</v>
      </c>
      <c r="C8229" t="s">
        <v>50</v>
      </c>
      <c r="D8229" t="s">
        <v>3851</v>
      </c>
      <c r="E8229">
        <v>4</v>
      </c>
      <c r="F8229" t="s">
        <v>3828</v>
      </c>
      <c r="G8229">
        <v>3</v>
      </c>
      <c r="H8229" t="s">
        <v>3852</v>
      </c>
      <c r="I8229">
        <v>12</v>
      </c>
      <c r="J8229" t="s">
        <v>16</v>
      </c>
      <c r="K8229" t="s">
        <v>17</v>
      </c>
      <c r="L8229" t="s">
        <v>4069</v>
      </c>
    </row>
    <row r="8230" spans="1:12" x14ac:dyDescent="0.35">
      <c r="A8230" t="s">
        <v>4804</v>
      </c>
      <c r="B8230" t="s">
        <v>3833</v>
      </c>
      <c r="C8230" t="s">
        <v>3826</v>
      </c>
      <c r="D8230" t="s">
        <v>3838</v>
      </c>
      <c r="E8230">
        <v>2</v>
      </c>
      <c r="F8230" t="s">
        <v>3828</v>
      </c>
      <c r="G8230">
        <v>3</v>
      </c>
      <c r="H8230" t="s">
        <v>3902</v>
      </c>
      <c r="I8230">
        <v>6</v>
      </c>
      <c r="J8230" t="s">
        <v>3833</v>
      </c>
      <c r="K8230" t="s">
        <v>26</v>
      </c>
      <c r="L8230" t="s">
        <v>4178</v>
      </c>
    </row>
    <row r="8231" spans="1:12" x14ac:dyDescent="0.35">
      <c r="A8231" t="s">
        <v>9466</v>
      </c>
      <c r="B8231" t="s">
        <v>31</v>
      </c>
      <c r="C8231" t="s">
        <v>31</v>
      </c>
      <c r="D8231" t="s">
        <v>3830</v>
      </c>
      <c r="E8231">
        <v>4</v>
      </c>
      <c r="F8231" t="s">
        <v>3846</v>
      </c>
      <c r="G8231">
        <v>1</v>
      </c>
      <c r="H8231" t="s">
        <v>3879</v>
      </c>
      <c r="I8231">
        <v>4</v>
      </c>
      <c r="J8231" t="s">
        <v>3833</v>
      </c>
      <c r="K8231" t="s">
        <v>26</v>
      </c>
      <c r="L8231" t="s">
        <v>4061</v>
      </c>
    </row>
    <row r="8232" spans="1:12" x14ac:dyDescent="0.35">
      <c r="A8232" t="s">
        <v>9467</v>
      </c>
      <c r="B8232" t="s">
        <v>50</v>
      </c>
      <c r="C8232" t="s">
        <v>50</v>
      </c>
      <c r="D8232" t="s">
        <v>3838</v>
      </c>
      <c r="E8232">
        <v>2</v>
      </c>
      <c r="F8232" t="s">
        <v>3828</v>
      </c>
      <c r="G8232">
        <v>3</v>
      </c>
      <c r="H8232" t="s">
        <v>3902</v>
      </c>
      <c r="I8232">
        <v>6</v>
      </c>
      <c r="J8232" t="s">
        <v>3833</v>
      </c>
      <c r="K8232" t="s">
        <v>3833</v>
      </c>
      <c r="L8232" t="s">
        <v>3859</v>
      </c>
    </row>
    <row r="8233" spans="1:12" x14ac:dyDescent="0.35">
      <c r="A8233" t="s">
        <v>9468</v>
      </c>
      <c r="B8233" t="s">
        <v>31</v>
      </c>
      <c r="C8233" t="s">
        <v>31</v>
      </c>
      <c r="D8233" t="s">
        <v>3851</v>
      </c>
      <c r="E8233">
        <v>4</v>
      </c>
      <c r="F8233" t="s">
        <v>3846</v>
      </c>
      <c r="G8233">
        <v>1</v>
      </c>
      <c r="H8233" t="s">
        <v>3879</v>
      </c>
      <c r="I8233">
        <v>4</v>
      </c>
      <c r="J8233" t="s">
        <v>25</v>
      </c>
      <c r="K8233" t="s">
        <v>3833</v>
      </c>
      <c r="L8233" t="s">
        <v>4708</v>
      </c>
    </row>
    <row r="8234" spans="1:12" x14ac:dyDescent="0.35">
      <c r="A8234" t="s">
        <v>3175</v>
      </c>
      <c r="B8234" t="s">
        <v>15</v>
      </c>
      <c r="C8234" t="s">
        <v>15</v>
      </c>
      <c r="D8234" t="s">
        <v>3834</v>
      </c>
      <c r="E8234">
        <v>5</v>
      </c>
      <c r="F8234" t="s">
        <v>3842</v>
      </c>
      <c r="G8234">
        <v>2</v>
      </c>
      <c r="H8234" t="s">
        <v>3843</v>
      </c>
      <c r="I8234">
        <v>10</v>
      </c>
      <c r="J8234" t="s">
        <v>25</v>
      </c>
      <c r="K8234" t="s">
        <v>26</v>
      </c>
      <c r="L8234" t="s">
        <v>4654</v>
      </c>
    </row>
    <row r="8235" spans="1:12" x14ac:dyDescent="0.35">
      <c r="A8235" t="s">
        <v>3176</v>
      </c>
      <c r="B8235" t="s">
        <v>31</v>
      </c>
      <c r="C8235" t="s">
        <v>31</v>
      </c>
      <c r="D8235" t="s">
        <v>3851</v>
      </c>
      <c r="E8235">
        <v>4</v>
      </c>
      <c r="F8235" t="s">
        <v>3846</v>
      </c>
      <c r="G8235">
        <v>1</v>
      </c>
      <c r="H8235" t="s">
        <v>3879</v>
      </c>
      <c r="I8235">
        <v>4</v>
      </c>
      <c r="J8235" t="s">
        <v>16</v>
      </c>
      <c r="K8235" t="s">
        <v>17</v>
      </c>
      <c r="L8235" t="s">
        <v>4553</v>
      </c>
    </row>
    <row r="8236" spans="1:12" x14ac:dyDescent="0.35">
      <c r="A8236" t="s">
        <v>4805</v>
      </c>
      <c r="B8236" t="s">
        <v>3833</v>
      </c>
      <c r="C8236" t="s">
        <v>3826</v>
      </c>
      <c r="D8236" t="s">
        <v>3830</v>
      </c>
      <c r="E8236">
        <v>3</v>
      </c>
      <c r="F8236" t="s">
        <v>3828</v>
      </c>
      <c r="G8236">
        <v>3</v>
      </c>
      <c r="H8236" t="s">
        <v>3829</v>
      </c>
      <c r="I8236">
        <v>9</v>
      </c>
      <c r="J8236" t="s">
        <v>25</v>
      </c>
      <c r="K8236" t="s">
        <v>17</v>
      </c>
      <c r="L8236" t="s">
        <v>3973</v>
      </c>
    </row>
    <row r="8237" spans="1:12" x14ac:dyDescent="0.35">
      <c r="A8237" t="s">
        <v>3177</v>
      </c>
      <c r="B8237" t="s">
        <v>24</v>
      </c>
      <c r="C8237" t="s">
        <v>24</v>
      </c>
      <c r="D8237" t="s">
        <v>3827</v>
      </c>
      <c r="E8237">
        <v>3</v>
      </c>
      <c r="F8237" t="s">
        <v>3828</v>
      </c>
      <c r="G8237">
        <v>3</v>
      </c>
      <c r="H8237" t="s">
        <v>3829</v>
      </c>
      <c r="I8237">
        <v>9</v>
      </c>
      <c r="J8237" t="s">
        <v>16</v>
      </c>
      <c r="K8237" t="s">
        <v>17</v>
      </c>
      <c r="L8237" t="s">
        <v>4300</v>
      </c>
    </row>
    <row r="8238" spans="1:12" x14ac:dyDescent="0.35">
      <c r="A8238" t="s">
        <v>3178</v>
      </c>
      <c r="B8238" t="s">
        <v>15</v>
      </c>
      <c r="C8238" t="s">
        <v>15</v>
      </c>
      <c r="D8238" t="s">
        <v>3827</v>
      </c>
      <c r="E8238">
        <v>3</v>
      </c>
      <c r="F8238" t="s">
        <v>3833</v>
      </c>
      <c r="G8238">
        <v>2</v>
      </c>
      <c r="H8238" t="s">
        <v>3902</v>
      </c>
      <c r="I8238">
        <v>6</v>
      </c>
      <c r="J8238" t="s">
        <v>25</v>
      </c>
      <c r="K8238" t="s">
        <v>26</v>
      </c>
      <c r="L8238" t="s">
        <v>4509</v>
      </c>
    </row>
    <row r="8239" spans="1:12" x14ac:dyDescent="0.35">
      <c r="A8239" t="s">
        <v>3179</v>
      </c>
      <c r="B8239" t="s">
        <v>15</v>
      </c>
      <c r="C8239" t="s">
        <v>15</v>
      </c>
      <c r="D8239" t="s">
        <v>3858</v>
      </c>
      <c r="E8239">
        <v>1</v>
      </c>
      <c r="F8239" t="s">
        <v>3842</v>
      </c>
      <c r="G8239">
        <v>2</v>
      </c>
      <c r="H8239" t="s">
        <v>3842</v>
      </c>
      <c r="I8239">
        <v>2</v>
      </c>
      <c r="J8239" t="s">
        <v>25</v>
      </c>
      <c r="K8239" t="s">
        <v>26</v>
      </c>
      <c r="L8239" t="s">
        <v>4358</v>
      </c>
    </row>
    <row r="8240" spans="1:12" x14ac:dyDescent="0.35">
      <c r="A8240" t="s">
        <v>3180</v>
      </c>
      <c r="B8240" t="s">
        <v>47</v>
      </c>
      <c r="C8240" t="s">
        <v>47</v>
      </c>
      <c r="D8240" t="s">
        <v>3858</v>
      </c>
      <c r="E8240">
        <v>1</v>
      </c>
      <c r="F8240" t="s">
        <v>3879</v>
      </c>
      <c r="G8240">
        <v>4</v>
      </c>
      <c r="H8240" t="s">
        <v>3879</v>
      </c>
      <c r="I8240">
        <v>4</v>
      </c>
      <c r="J8240" t="s">
        <v>36</v>
      </c>
      <c r="K8240" t="s">
        <v>17</v>
      </c>
      <c r="L8240" t="s">
        <v>4631</v>
      </c>
    </row>
    <row r="8241" spans="1:12" x14ac:dyDescent="0.35">
      <c r="A8241" t="s">
        <v>9469</v>
      </c>
      <c r="B8241" t="s">
        <v>31</v>
      </c>
      <c r="C8241" t="s">
        <v>31</v>
      </c>
      <c r="D8241" t="s">
        <v>3834</v>
      </c>
      <c r="E8241">
        <v>5</v>
      </c>
      <c r="F8241" t="s">
        <v>3846</v>
      </c>
      <c r="G8241">
        <v>1</v>
      </c>
      <c r="H8241" t="s">
        <v>3849</v>
      </c>
      <c r="I8241">
        <v>5</v>
      </c>
      <c r="J8241" t="s">
        <v>25</v>
      </c>
      <c r="K8241" t="s">
        <v>3825</v>
      </c>
      <c r="L8241" t="s">
        <v>3840</v>
      </c>
    </row>
    <row r="8242" spans="1:12" x14ac:dyDescent="0.35">
      <c r="A8242" t="s">
        <v>9470</v>
      </c>
      <c r="B8242" t="s">
        <v>84</v>
      </c>
      <c r="C8242" t="s">
        <v>84</v>
      </c>
      <c r="D8242" t="s">
        <v>3838</v>
      </c>
      <c r="E8242">
        <v>2</v>
      </c>
      <c r="F8242" t="s">
        <v>3839</v>
      </c>
      <c r="G8242">
        <v>1.5</v>
      </c>
      <c r="H8242" t="s">
        <v>3828</v>
      </c>
      <c r="I8242">
        <v>3</v>
      </c>
      <c r="J8242" t="s">
        <v>36</v>
      </c>
      <c r="K8242" t="s">
        <v>3833</v>
      </c>
      <c r="L8242" t="s">
        <v>4428</v>
      </c>
    </row>
    <row r="8243" spans="1:12" x14ac:dyDescent="0.35">
      <c r="A8243" t="s">
        <v>9471</v>
      </c>
      <c r="B8243" t="s">
        <v>24</v>
      </c>
      <c r="C8243" t="s">
        <v>24</v>
      </c>
      <c r="D8243" t="s">
        <v>3838</v>
      </c>
      <c r="E8243">
        <v>2</v>
      </c>
      <c r="F8243" t="s">
        <v>3828</v>
      </c>
      <c r="G8243">
        <v>3</v>
      </c>
      <c r="H8243" t="s">
        <v>3833</v>
      </c>
      <c r="I8243">
        <v>6</v>
      </c>
      <c r="J8243" t="s">
        <v>25</v>
      </c>
      <c r="K8243" t="s">
        <v>3833</v>
      </c>
      <c r="L8243" t="s">
        <v>3973</v>
      </c>
    </row>
    <row r="8244" spans="1:12" x14ac:dyDescent="0.35">
      <c r="A8244" t="s">
        <v>9472</v>
      </c>
      <c r="B8244" t="s">
        <v>50</v>
      </c>
      <c r="C8244" t="s">
        <v>50</v>
      </c>
      <c r="D8244" t="s">
        <v>3858</v>
      </c>
      <c r="E8244">
        <v>1</v>
      </c>
      <c r="F8244" t="s">
        <v>3828</v>
      </c>
      <c r="G8244">
        <v>3</v>
      </c>
      <c r="H8244" t="s">
        <v>3828</v>
      </c>
      <c r="I8244">
        <v>3</v>
      </c>
      <c r="J8244" t="s">
        <v>3833</v>
      </c>
      <c r="K8244" t="s">
        <v>17</v>
      </c>
      <c r="L8244" t="s">
        <v>4182</v>
      </c>
    </row>
    <row r="8245" spans="1:12" x14ac:dyDescent="0.35">
      <c r="A8245" t="s">
        <v>9473</v>
      </c>
      <c r="B8245" t="s">
        <v>58</v>
      </c>
      <c r="C8245" t="s">
        <v>58</v>
      </c>
      <c r="D8245" t="s">
        <v>3838</v>
      </c>
      <c r="E8245">
        <v>2</v>
      </c>
      <c r="F8245" t="s">
        <v>3879</v>
      </c>
      <c r="G8245">
        <v>4</v>
      </c>
      <c r="H8245" t="s">
        <v>3883</v>
      </c>
      <c r="I8245">
        <v>8</v>
      </c>
      <c r="J8245" t="s">
        <v>3833</v>
      </c>
      <c r="K8245" t="s">
        <v>3833</v>
      </c>
      <c r="L8245" t="s">
        <v>3989</v>
      </c>
    </row>
    <row r="8246" spans="1:12" x14ac:dyDescent="0.35">
      <c r="A8246" t="s">
        <v>3181</v>
      </c>
      <c r="B8246" t="s">
        <v>84</v>
      </c>
      <c r="C8246" t="s">
        <v>84</v>
      </c>
      <c r="D8246" t="s">
        <v>3827</v>
      </c>
      <c r="E8246">
        <v>3</v>
      </c>
      <c r="F8246" t="s">
        <v>3839</v>
      </c>
      <c r="G8246">
        <v>1.5</v>
      </c>
      <c r="H8246" t="s">
        <v>4060</v>
      </c>
      <c r="I8246">
        <v>4.5</v>
      </c>
      <c r="J8246" t="s">
        <v>25</v>
      </c>
      <c r="K8246" t="s">
        <v>26</v>
      </c>
      <c r="L8246" t="s">
        <v>4067</v>
      </c>
    </row>
    <row r="8247" spans="1:12" x14ac:dyDescent="0.35">
      <c r="A8247" t="s">
        <v>3182</v>
      </c>
      <c r="B8247" t="s">
        <v>47</v>
      </c>
      <c r="C8247" t="s">
        <v>47</v>
      </c>
      <c r="D8247" t="s">
        <v>3851</v>
      </c>
      <c r="E8247">
        <v>4</v>
      </c>
      <c r="F8247" t="s">
        <v>3879</v>
      </c>
      <c r="G8247">
        <v>4</v>
      </c>
      <c r="H8247" t="s">
        <v>3874</v>
      </c>
      <c r="I8247">
        <v>16</v>
      </c>
      <c r="J8247" t="s">
        <v>25</v>
      </c>
      <c r="K8247" t="s">
        <v>26</v>
      </c>
      <c r="L8247" t="s">
        <v>4855</v>
      </c>
    </row>
    <row r="8248" spans="1:12" x14ac:dyDescent="0.35">
      <c r="A8248" t="s">
        <v>9474</v>
      </c>
      <c r="B8248" t="s">
        <v>42</v>
      </c>
      <c r="C8248" t="s">
        <v>42</v>
      </c>
      <c r="D8248" t="s">
        <v>3851</v>
      </c>
      <c r="E8248">
        <v>4</v>
      </c>
      <c r="F8248" t="s">
        <v>3849</v>
      </c>
      <c r="G8248">
        <v>5</v>
      </c>
      <c r="H8248" t="s">
        <v>3880</v>
      </c>
      <c r="I8248">
        <v>20</v>
      </c>
      <c r="J8248" t="s">
        <v>3833</v>
      </c>
      <c r="K8248" t="s">
        <v>3833</v>
      </c>
      <c r="L8248" t="s">
        <v>4616</v>
      </c>
    </row>
    <row r="8249" spans="1:12" x14ac:dyDescent="0.35">
      <c r="A8249" t="s">
        <v>3183</v>
      </c>
      <c r="B8249" t="s">
        <v>50</v>
      </c>
      <c r="C8249" t="s">
        <v>50</v>
      </c>
      <c r="D8249" t="s">
        <v>3838</v>
      </c>
      <c r="E8249">
        <v>2</v>
      </c>
      <c r="F8249" t="s">
        <v>3828</v>
      </c>
      <c r="G8249">
        <v>3</v>
      </c>
      <c r="H8249" t="s">
        <v>3902</v>
      </c>
      <c r="I8249">
        <v>6</v>
      </c>
      <c r="J8249" t="s">
        <v>25</v>
      </c>
      <c r="K8249" t="s">
        <v>26</v>
      </c>
      <c r="L8249" t="s">
        <v>4548</v>
      </c>
    </row>
    <row r="8250" spans="1:12" x14ac:dyDescent="0.35">
      <c r="A8250" t="s">
        <v>9475</v>
      </c>
      <c r="B8250" t="s">
        <v>15</v>
      </c>
      <c r="C8250" t="s">
        <v>15</v>
      </c>
      <c r="D8250" t="s">
        <v>3858</v>
      </c>
      <c r="E8250">
        <v>1</v>
      </c>
      <c r="F8250" t="s">
        <v>3842</v>
      </c>
      <c r="G8250">
        <v>2</v>
      </c>
      <c r="H8250" t="s">
        <v>3842</v>
      </c>
      <c r="I8250">
        <v>2</v>
      </c>
      <c r="J8250" t="s">
        <v>25</v>
      </c>
      <c r="K8250" t="s">
        <v>3833</v>
      </c>
      <c r="L8250" t="s">
        <v>4576</v>
      </c>
    </row>
    <row r="8251" spans="1:12" x14ac:dyDescent="0.35">
      <c r="A8251" t="s">
        <v>9476</v>
      </c>
      <c r="B8251" t="s">
        <v>31</v>
      </c>
      <c r="C8251" t="s">
        <v>31</v>
      </c>
      <c r="D8251" t="s">
        <v>3838</v>
      </c>
      <c r="E8251">
        <v>2</v>
      </c>
      <c r="F8251" t="s">
        <v>3846</v>
      </c>
      <c r="G8251">
        <v>1</v>
      </c>
      <c r="H8251" t="s">
        <v>3842</v>
      </c>
      <c r="I8251">
        <v>2</v>
      </c>
      <c r="J8251" t="s">
        <v>36</v>
      </c>
      <c r="K8251" t="s">
        <v>3830</v>
      </c>
      <c r="L8251" t="s">
        <v>3946</v>
      </c>
    </row>
    <row r="8252" spans="1:12" x14ac:dyDescent="0.35">
      <c r="A8252" t="s">
        <v>9477</v>
      </c>
      <c r="B8252" t="s">
        <v>31</v>
      </c>
      <c r="C8252" t="s">
        <v>31</v>
      </c>
      <c r="D8252" t="s">
        <v>3851</v>
      </c>
      <c r="E8252">
        <v>4</v>
      </c>
      <c r="F8252" t="s">
        <v>3846</v>
      </c>
      <c r="G8252">
        <v>1</v>
      </c>
      <c r="H8252" t="s">
        <v>3879</v>
      </c>
      <c r="I8252">
        <v>4</v>
      </c>
      <c r="J8252" t="s">
        <v>3833</v>
      </c>
      <c r="K8252" t="s">
        <v>26</v>
      </c>
      <c r="L8252" t="s">
        <v>4100</v>
      </c>
    </row>
    <row r="8253" spans="1:12" x14ac:dyDescent="0.35">
      <c r="A8253" t="s">
        <v>3184</v>
      </c>
      <c r="B8253" t="s">
        <v>58</v>
      </c>
      <c r="C8253" t="s">
        <v>58</v>
      </c>
      <c r="D8253" t="s">
        <v>3851</v>
      </c>
      <c r="E8253">
        <v>4</v>
      </c>
      <c r="F8253" t="s">
        <v>3879</v>
      </c>
      <c r="G8253">
        <v>4</v>
      </c>
      <c r="H8253" t="s">
        <v>3874</v>
      </c>
      <c r="I8253">
        <v>16</v>
      </c>
      <c r="J8253" t="s">
        <v>36</v>
      </c>
      <c r="K8253" t="s">
        <v>26</v>
      </c>
      <c r="L8253" t="s">
        <v>5116</v>
      </c>
    </row>
    <row r="8254" spans="1:12" x14ac:dyDescent="0.35">
      <c r="A8254" t="s">
        <v>9478</v>
      </c>
      <c r="B8254" t="s">
        <v>50</v>
      </c>
      <c r="C8254" t="s">
        <v>50</v>
      </c>
      <c r="D8254" t="s">
        <v>3851</v>
      </c>
      <c r="E8254">
        <v>4</v>
      </c>
      <c r="F8254" t="s">
        <v>3828</v>
      </c>
      <c r="G8254">
        <v>3</v>
      </c>
      <c r="H8254" t="s">
        <v>3852</v>
      </c>
      <c r="I8254">
        <v>12</v>
      </c>
      <c r="J8254" t="s">
        <v>16</v>
      </c>
      <c r="K8254" t="s">
        <v>3833</v>
      </c>
      <c r="L8254" t="s">
        <v>4188</v>
      </c>
    </row>
    <row r="8255" spans="1:12" x14ac:dyDescent="0.35">
      <c r="A8255" t="s">
        <v>3185</v>
      </c>
      <c r="B8255" t="s">
        <v>15</v>
      </c>
      <c r="C8255" t="s">
        <v>15</v>
      </c>
      <c r="D8255" t="s">
        <v>3858</v>
      </c>
      <c r="E8255">
        <v>1</v>
      </c>
      <c r="F8255" t="s">
        <v>3842</v>
      </c>
      <c r="G8255">
        <v>2</v>
      </c>
      <c r="H8255" t="s">
        <v>3842</v>
      </c>
      <c r="I8255">
        <v>2</v>
      </c>
      <c r="J8255" t="s">
        <v>36</v>
      </c>
      <c r="K8255" t="s">
        <v>17</v>
      </c>
      <c r="L8255" t="s">
        <v>4488</v>
      </c>
    </row>
    <row r="8256" spans="1:12" x14ac:dyDescent="0.35">
      <c r="A8256" t="s">
        <v>9479</v>
      </c>
      <c r="B8256" t="s">
        <v>58</v>
      </c>
      <c r="C8256" t="s">
        <v>58</v>
      </c>
      <c r="D8256" t="s">
        <v>3838</v>
      </c>
      <c r="E8256">
        <v>2</v>
      </c>
      <c r="F8256" t="s">
        <v>3879</v>
      </c>
      <c r="G8256">
        <v>4</v>
      </c>
      <c r="H8256" t="s">
        <v>3883</v>
      </c>
      <c r="I8256">
        <v>8</v>
      </c>
      <c r="J8256" t="s">
        <v>25</v>
      </c>
      <c r="K8256" t="s">
        <v>3833</v>
      </c>
      <c r="L8256" t="s">
        <v>4028</v>
      </c>
    </row>
    <row r="8257" spans="1:12" x14ac:dyDescent="0.35">
      <c r="A8257" t="s">
        <v>3186</v>
      </c>
      <c r="B8257" t="s">
        <v>50</v>
      </c>
      <c r="C8257" t="s">
        <v>50</v>
      </c>
      <c r="D8257" t="s">
        <v>3827</v>
      </c>
      <c r="E8257">
        <v>3</v>
      </c>
      <c r="F8257" t="s">
        <v>3828</v>
      </c>
      <c r="G8257">
        <v>3</v>
      </c>
      <c r="H8257" t="s">
        <v>3829</v>
      </c>
      <c r="I8257">
        <v>9</v>
      </c>
      <c r="J8257" t="s">
        <v>25</v>
      </c>
      <c r="K8257" t="s">
        <v>17</v>
      </c>
      <c r="L8257" t="s">
        <v>4224</v>
      </c>
    </row>
    <row r="8258" spans="1:12" x14ac:dyDescent="0.35">
      <c r="A8258" t="s">
        <v>9480</v>
      </c>
      <c r="B8258" t="s">
        <v>50</v>
      </c>
      <c r="C8258" t="s">
        <v>50</v>
      </c>
      <c r="D8258" t="s">
        <v>3858</v>
      </c>
      <c r="E8258">
        <v>1</v>
      </c>
      <c r="F8258" t="s">
        <v>3828</v>
      </c>
      <c r="G8258">
        <v>3</v>
      </c>
      <c r="H8258" t="s">
        <v>3828</v>
      </c>
      <c r="I8258">
        <v>3</v>
      </c>
      <c r="J8258" t="s">
        <v>3825</v>
      </c>
      <c r="K8258" t="s">
        <v>17</v>
      </c>
      <c r="L8258" t="s">
        <v>3989</v>
      </c>
    </row>
    <row r="8259" spans="1:12" x14ac:dyDescent="0.35">
      <c r="A8259" t="s">
        <v>3187</v>
      </c>
      <c r="B8259" t="s">
        <v>50</v>
      </c>
      <c r="C8259" t="s">
        <v>50</v>
      </c>
      <c r="D8259" t="s">
        <v>3827</v>
      </c>
      <c r="E8259">
        <v>3</v>
      </c>
      <c r="F8259" t="s">
        <v>3828</v>
      </c>
      <c r="G8259">
        <v>3</v>
      </c>
      <c r="H8259" t="s">
        <v>3829</v>
      </c>
      <c r="I8259">
        <v>9</v>
      </c>
      <c r="J8259" t="s">
        <v>25</v>
      </c>
      <c r="K8259" t="s">
        <v>26</v>
      </c>
      <c r="L8259" t="s">
        <v>4070</v>
      </c>
    </row>
    <row r="8260" spans="1:12" x14ac:dyDescent="0.35">
      <c r="A8260" t="s">
        <v>3188</v>
      </c>
      <c r="B8260" t="s">
        <v>31</v>
      </c>
      <c r="C8260" t="s">
        <v>31</v>
      </c>
      <c r="D8260" t="s">
        <v>3827</v>
      </c>
      <c r="E8260">
        <v>3</v>
      </c>
      <c r="F8260" t="s">
        <v>3846</v>
      </c>
      <c r="G8260">
        <v>1</v>
      </c>
      <c r="H8260" t="s">
        <v>3828</v>
      </c>
      <c r="I8260">
        <v>3</v>
      </c>
      <c r="J8260" t="s">
        <v>16</v>
      </c>
      <c r="K8260" t="s">
        <v>26</v>
      </c>
      <c r="L8260" t="s">
        <v>4576</v>
      </c>
    </row>
    <row r="8261" spans="1:12" x14ac:dyDescent="0.35">
      <c r="A8261" t="s">
        <v>9481</v>
      </c>
      <c r="B8261" t="s">
        <v>58</v>
      </c>
      <c r="C8261" t="s">
        <v>58</v>
      </c>
      <c r="D8261" t="s">
        <v>3834</v>
      </c>
      <c r="E8261">
        <v>5</v>
      </c>
      <c r="F8261" t="s">
        <v>3879</v>
      </c>
      <c r="G8261">
        <v>4</v>
      </c>
      <c r="H8261" t="s">
        <v>3880</v>
      </c>
      <c r="I8261">
        <v>20</v>
      </c>
      <c r="J8261" t="s">
        <v>36</v>
      </c>
      <c r="K8261" t="s">
        <v>3833</v>
      </c>
      <c r="L8261" t="s">
        <v>4219</v>
      </c>
    </row>
    <row r="8262" spans="1:12" x14ac:dyDescent="0.35">
      <c r="A8262" t="s">
        <v>9482</v>
      </c>
      <c r="B8262" t="s">
        <v>47</v>
      </c>
      <c r="C8262" t="s">
        <v>47</v>
      </c>
      <c r="D8262" t="s">
        <v>3838</v>
      </c>
      <c r="E8262">
        <v>2</v>
      </c>
      <c r="F8262" t="s">
        <v>3879</v>
      </c>
      <c r="G8262">
        <v>4</v>
      </c>
      <c r="H8262" t="s">
        <v>3883</v>
      </c>
      <c r="I8262">
        <v>8</v>
      </c>
      <c r="J8262" t="s">
        <v>3833</v>
      </c>
      <c r="K8262" t="s">
        <v>17</v>
      </c>
      <c r="L8262" t="s">
        <v>3912</v>
      </c>
    </row>
    <row r="8263" spans="1:12" x14ac:dyDescent="0.35">
      <c r="A8263" t="s">
        <v>9483</v>
      </c>
      <c r="B8263" t="s">
        <v>47</v>
      </c>
      <c r="C8263" t="s">
        <v>47</v>
      </c>
      <c r="D8263" t="s">
        <v>3827</v>
      </c>
      <c r="E8263">
        <v>3</v>
      </c>
      <c r="F8263" t="s">
        <v>3879</v>
      </c>
      <c r="G8263">
        <v>4</v>
      </c>
      <c r="H8263" t="s">
        <v>3852</v>
      </c>
      <c r="I8263">
        <v>12</v>
      </c>
      <c r="J8263" t="s">
        <v>16</v>
      </c>
      <c r="K8263" t="s">
        <v>3833</v>
      </c>
      <c r="L8263" t="s">
        <v>4130</v>
      </c>
    </row>
    <row r="8264" spans="1:12" x14ac:dyDescent="0.35">
      <c r="A8264" t="s">
        <v>9484</v>
      </c>
      <c r="B8264" t="s">
        <v>42</v>
      </c>
      <c r="C8264" t="s">
        <v>42</v>
      </c>
      <c r="D8264" t="s">
        <v>3825</v>
      </c>
      <c r="E8264">
        <v>4</v>
      </c>
      <c r="F8264" t="s">
        <v>3849</v>
      </c>
      <c r="G8264">
        <v>5</v>
      </c>
      <c r="H8264" t="s">
        <v>3880</v>
      </c>
      <c r="I8264">
        <v>20</v>
      </c>
      <c r="J8264" t="s">
        <v>3833</v>
      </c>
      <c r="K8264" t="s">
        <v>26</v>
      </c>
      <c r="L8264" t="s">
        <v>4735</v>
      </c>
    </row>
    <row r="8265" spans="1:12" x14ac:dyDescent="0.35">
      <c r="A8265" t="s">
        <v>9485</v>
      </c>
      <c r="B8265" t="s">
        <v>50</v>
      </c>
      <c r="C8265" t="s">
        <v>50</v>
      </c>
      <c r="D8265" t="s">
        <v>3827</v>
      </c>
      <c r="E8265">
        <v>3</v>
      </c>
      <c r="F8265" t="s">
        <v>3828</v>
      </c>
      <c r="G8265">
        <v>3</v>
      </c>
      <c r="H8265" t="s">
        <v>3829</v>
      </c>
      <c r="I8265">
        <v>9</v>
      </c>
      <c r="J8265" t="s">
        <v>25</v>
      </c>
      <c r="K8265" t="s">
        <v>3833</v>
      </c>
      <c r="L8265" t="s">
        <v>4017</v>
      </c>
    </row>
    <row r="8266" spans="1:12" x14ac:dyDescent="0.35">
      <c r="A8266" t="s">
        <v>3189</v>
      </c>
      <c r="B8266" t="s">
        <v>42</v>
      </c>
      <c r="C8266" t="s">
        <v>42</v>
      </c>
      <c r="D8266" t="s">
        <v>3834</v>
      </c>
      <c r="E8266">
        <v>5</v>
      </c>
      <c r="F8266" t="s">
        <v>3849</v>
      </c>
      <c r="G8266">
        <v>5</v>
      </c>
      <c r="H8266" t="s">
        <v>3855</v>
      </c>
      <c r="I8266">
        <v>25</v>
      </c>
      <c r="J8266" t="s">
        <v>25</v>
      </c>
      <c r="K8266" t="s">
        <v>17</v>
      </c>
      <c r="L8266" t="s">
        <v>3907</v>
      </c>
    </row>
    <row r="8267" spans="1:12" x14ac:dyDescent="0.35">
      <c r="A8267" t="s">
        <v>4806</v>
      </c>
      <c r="B8267" t="s">
        <v>3830</v>
      </c>
      <c r="C8267" t="s">
        <v>84</v>
      </c>
      <c r="D8267" t="s">
        <v>3858</v>
      </c>
      <c r="E8267">
        <v>1</v>
      </c>
      <c r="F8267" t="s">
        <v>3839</v>
      </c>
      <c r="G8267">
        <v>1.5</v>
      </c>
      <c r="H8267" t="s">
        <v>3839</v>
      </c>
      <c r="I8267">
        <v>1.5</v>
      </c>
      <c r="J8267" t="s">
        <v>3833</v>
      </c>
      <c r="K8267" t="s">
        <v>3825</v>
      </c>
      <c r="L8267" t="s">
        <v>4164</v>
      </c>
    </row>
    <row r="8268" spans="1:12" x14ac:dyDescent="0.35">
      <c r="A8268" t="s">
        <v>9486</v>
      </c>
      <c r="B8268" t="s">
        <v>24</v>
      </c>
      <c r="C8268" t="s">
        <v>24</v>
      </c>
      <c r="D8268" t="s">
        <v>3827</v>
      </c>
      <c r="E8268">
        <v>3</v>
      </c>
      <c r="F8268" t="s">
        <v>3828</v>
      </c>
      <c r="G8268">
        <v>3</v>
      </c>
      <c r="H8268" t="s">
        <v>3829</v>
      </c>
      <c r="I8268">
        <v>9</v>
      </c>
      <c r="J8268" t="s">
        <v>3833</v>
      </c>
      <c r="K8268" t="s">
        <v>17</v>
      </c>
      <c r="L8268" t="s">
        <v>3853</v>
      </c>
    </row>
    <row r="8269" spans="1:12" x14ac:dyDescent="0.35">
      <c r="A8269" t="s">
        <v>9487</v>
      </c>
      <c r="B8269" t="s">
        <v>84</v>
      </c>
      <c r="C8269" t="s">
        <v>84</v>
      </c>
      <c r="D8269" t="s">
        <v>3858</v>
      </c>
      <c r="E8269">
        <v>1</v>
      </c>
      <c r="F8269" t="s">
        <v>3839</v>
      </c>
      <c r="G8269">
        <v>1.5</v>
      </c>
      <c r="H8269" t="s">
        <v>3839</v>
      </c>
      <c r="I8269">
        <v>1.5</v>
      </c>
      <c r="J8269" t="s">
        <v>3833</v>
      </c>
      <c r="K8269" t="s">
        <v>17</v>
      </c>
      <c r="L8269" t="s">
        <v>4249</v>
      </c>
    </row>
    <row r="8270" spans="1:12" x14ac:dyDescent="0.35">
      <c r="A8270" t="s">
        <v>3190</v>
      </c>
      <c r="B8270" t="s">
        <v>47</v>
      </c>
      <c r="C8270" t="s">
        <v>47</v>
      </c>
      <c r="D8270" t="s">
        <v>3858</v>
      </c>
      <c r="E8270">
        <v>1</v>
      </c>
      <c r="F8270" t="s">
        <v>3879</v>
      </c>
      <c r="G8270">
        <v>4</v>
      </c>
      <c r="H8270" t="s">
        <v>3879</v>
      </c>
      <c r="I8270">
        <v>4</v>
      </c>
      <c r="J8270" t="s">
        <v>16</v>
      </c>
      <c r="K8270" t="s">
        <v>26</v>
      </c>
      <c r="L8270" t="s">
        <v>4666</v>
      </c>
    </row>
    <row r="8271" spans="1:12" x14ac:dyDescent="0.35">
      <c r="A8271" t="s">
        <v>9488</v>
      </c>
      <c r="B8271" t="s">
        <v>47</v>
      </c>
      <c r="C8271" t="s">
        <v>47</v>
      </c>
      <c r="D8271" t="s">
        <v>3858</v>
      </c>
      <c r="E8271">
        <v>1</v>
      </c>
      <c r="F8271" t="s">
        <v>3879</v>
      </c>
      <c r="G8271">
        <v>4</v>
      </c>
      <c r="H8271" t="s">
        <v>3879</v>
      </c>
      <c r="I8271">
        <v>4</v>
      </c>
      <c r="J8271" t="s">
        <v>3833</v>
      </c>
      <c r="K8271" t="s">
        <v>17</v>
      </c>
      <c r="L8271" t="s">
        <v>5048</v>
      </c>
    </row>
    <row r="8272" spans="1:12" x14ac:dyDescent="0.35">
      <c r="A8272" t="s">
        <v>9489</v>
      </c>
      <c r="B8272" t="s">
        <v>84</v>
      </c>
      <c r="C8272" t="s">
        <v>84</v>
      </c>
      <c r="D8272" t="s">
        <v>3838</v>
      </c>
      <c r="E8272">
        <v>2</v>
      </c>
      <c r="F8272" t="s">
        <v>3839</v>
      </c>
      <c r="G8272">
        <v>1.5</v>
      </c>
      <c r="H8272" t="s">
        <v>3828</v>
      </c>
      <c r="I8272">
        <v>3</v>
      </c>
      <c r="J8272" t="s">
        <v>25</v>
      </c>
      <c r="K8272" t="s">
        <v>3833</v>
      </c>
      <c r="L8272" t="s">
        <v>4738</v>
      </c>
    </row>
    <row r="8273" spans="1:12" x14ac:dyDescent="0.35">
      <c r="A8273" t="s">
        <v>3191</v>
      </c>
      <c r="B8273" t="s">
        <v>50</v>
      </c>
      <c r="C8273" t="s">
        <v>50</v>
      </c>
      <c r="D8273" t="s">
        <v>3838</v>
      </c>
      <c r="E8273">
        <v>2</v>
      </c>
      <c r="F8273" t="s">
        <v>3828</v>
      </c>
      <c r="G8273">
        <v>3</v>
      </c>
      <c r="H8273" t="s">
        <v>3902</v>
      </c>
      <c r="I8273">
        <v>6</v>
      </c>
      <c r="J8273" t="s">
        <v>25</v>
      </c>
      <c r="K8273" t="s">
        <v>17</v>
      </c>
      <c r="L8273" t="s">
        <v>4321</v>
      </c>
    </row>
    <row r="8274" spans="1:12" x14ac:dyDescent="0.35">
      <c r="A8274" t="s">
        <v>3192</v>
      </c>
      <c r="B8274" t="s">
        <v>42</v>
      </c>
      <c r="C8274" t="s">
        <v>42</v>
      </c>
      <c r="D8274" t="s">
        <v>3827</v>
      </c>
      <c r="E8274">
        <v>3</v>
      </c>
      <c r="F8274" t="s">
        <v>3849</v>
      </c>
      <c r="G8274">
        <v>5</v>
      </c>
      <c r="H8274" t="s">
        <v>3835</v>
      </c>
      <c r="I8274">
        <v>15</v>
      </c>
      <c r="J8274" t="s">
        <v>36</v>
      </c>
      <c r="K8274" t="s">
        <v>17</v>
      </c>
      <c r="L8274" t="s">
        <v>5254</v>
      </c>
    </row>
    <row r="8275" spans="1:12" x14ac:dyDescent="0.35">
      <c r="A8275" t="s">
        <v>9490</v>
      </c>
      <c r="B8275" t="s">
        <v>50</v>
      </c>
      <c r="C8275" t="s">
        <v>50</v>
      </c>
      <c r="D8275" t="s">
        <v>3851</v>
      </c>
      <c r="E8275">
        <v>4</v>
      </c>
      <c r="F8275" t="s">
        <v>3828</v>
      </c>
      <c r="G8275">
        <v>3</v>
      </c>
      <c r="H8275" t="s">
        <v>3852</v>
      </c>
      <c r="I8275">
        <v>12</v>
      </c>
      <c r="J8275" t="s">
        <v>3833</v>
      </c>
      <c r="K8275" t="s">
        <v>17</v>
      </c>
      <c r="L8275" t="s">
        <v>5258</v>
      </c>
    </row>
    <row r="8276" spans="1:12" x14ac:dyDescent="0.35">
      <c r="A8276" t="s">
        <v>9491</v>
      </c>
      <c r="B8276" t="s">
        <v>24</v>
      </c>
      <c r="C8276" t="s">
        <v>24</v>
      </c>
      <c r="D8276" t="s">
        <v>3851</v>
      </c>
      <c r="E8276">
        <v>4</v>
      </c>
      <c r="F8276" t="s">
        <v>3828</v>
      </c>
      <c r="G8276">
        <v>3</v>
      </c>
      <c r="H8276" t="s">
        <v>3852</v>
      </c>
      <c r="I8276">
        <v>12</v>
      </c>
      <c r="J8276" t="s">
        <v>3833</v>
      </c>
      <c r="K8276" t="s">
        <v>26</v>
      </c>
      <c r="L8276" t="s">
        <v>3957</v>
      </c>
    </row>
    <row r="8277" spans="1:12" x14ac:dyDescent="0.35">
      <c r="A8277" t="s">
        <v>3193</v>
      </c>
      <c r="B8277" t="s">
        <v>50</v>
      </c>
      <c r="C8277" t="s">
        <v>50</v>
      </c>
      <c r="D8277" t="s">
        <v>3838</v>
      </c>
      <c r="E8277">
        <v>2</v>
      </c>
      <c r="F8277" t="s">
        <v>3828</v>
      </c>
      <c r="G8277">
        <v>3</v>
      </c>
      <c r="H8277" t="s">
        <v>3902</v>
      </c>
      <c r="I8277">
        <v>6</v>
      </c>
      <c r="J8277" t="s">
        <v>16</v>
      </c>
      <c r="K8277" t="s">
        <v>17</v>
      </c>
      <c r="L8277" t="s">
        <v>4289</v>
      </c>
    </row>
    <row r="8278" spans="1:12" x14ac:dyDescent="0.35">
      <c r="A8278" t="s">
        <v>9492</v>
      </c>
      <c r="B8278" t="s">
        <v>50</v>
      </c>
      <c r="C8278" t="s">
        <v>50</v>
      </c>
      <c r="D8278" t="s">
        <v>3858</v>
      </c>
      <c r="E8278">
        <v>1</v>
      </c>
      <c r="F8278" t="s">
        <v>3828</v>
      </c>
      <c r="G8278">
        <v>3</v>
      </c>
      <c r="H8278" t="s">
        <v>3828</v>
      </c>
      <c r="I8278">
        <v>3</v>
      </c>
      <c r="J8278" t="s">
        <v>3825</v>
      </c>
      <c r="K8278" t="s">
        <v>26</v>
      </c>
      <c r="L8278" t="s">
        <v>4738</v>
      </c>
    </row>
    <row r="8279" spans="1:12" x14ac:dyDescent="0.35">
      <c r="A8279" t="s">
        <v>4807</v>
      </c>
      <c r="B8279" t="s">
        <v>3830</v>
      </c>
      <c r="C8279" t="s">
        <v>3826</v>
      </c>
      <c r="D8279" t="s">
        <v>3834</v>
      </c>
      <c r="E8279">
        <v>5</v>
      </c>
      <c r="F8279" t="s">
        <v>3879</v>
      </c>
      <c r="G8279">
        <v>4</v>
      </c>
      <c r="H8279" t="s">
        <v>3830</v>
      </c>
      <c r="I8279">
        <v>20</v>
      </c>
      <c r="J8279" t="s">
        <v>3833</v>
      </c>
      <c r="K8279" t="s">
        <v>17</v>
      </c>
      <c r="L8279" t="s">
        <v>3930</v>
      </c>
    </row>
    <row r="8280" spans="1:12" x14ac:dyDescent="0.35">
      <c r="A8280" t="s">
        <v>4808</v>
      </c>
      <c r="B8280" t="s">
        <v>3830</v>
      </c>
      <c r="C8280" t="s">
        <v>3826</v>
      </c>
      <c r="D8280" t="s">
        <v>3834</v>
      </c>
      <c r="E8280">
        <v>5</v>
      </c>
      <c r="F8280" t="s">
        <v>3828</v>
      </c>
      <c r="G8280">
        <v>3</v>
      </c>
      <c r="H8280" t="s">
        <v>3835</v>
      </c>
      <c r="I8280">
        <v>15</v>
      </c>
      <c r="J8280" t="s">
        <v>36</v>
      </c>
      <c r="K8280" t="s">
        <v>3833</v>
      </c>
      <c r="L8280" t="s">
        <v>4257</v>
      </c>
    </row>
    <row r="8281" spans="1:12" x14ac:dyDescent="0.35">
      <c r="A8281" t="s">
        <v>9493</v>
      </c>
      <c r="B8281" t="s">
        <v>58</v>
      </c>
      <c r="C8281" t="s">
        <v>58</v>
      </c>
      <c r="D8281" t="s">
        <v>3827</v>
      </c>
      <c r="E8281">
        <v>3</v>
      </c>
      <c r="F8281" t="s">
        <v>3879</v>
      </c>
      <c r="G8281">
        <v>4</v>
      </c>
      <c r="H8281" t="s">
        <v>3852</v>
      </c>
      <c r="I8281">
        <v>12</v>
      </c>
      <c r="J8281" t="s">
        <v>3833</v>
      </c>
      <c r="K8281" t="s">
        <v>17</v>
      </c>
      <c r="L8281" t="s">
        <v>4439</v>
      </c>
    </row>
    <row r="8282" spans="1:12" x14ac:dyDescent="0.35">
      <c r="A8282" t="s">
        <v>9494</v>
      </c>
      <c r="B8282" t="s">
        <v>42</v>
      </c>
      <c r="C8282" t="s">
        <v>42</v>
      </c>
      <c r="D8282" t="s">
        <v>3838</v>
      </c>
      <c r="E8282">
        <v>2</v>
      </c>
      <c r="F8282" t="s">
        <v>3849</v>
      </c>
      <c r="G8282">
        <v>5</v>
      </c>
      <c r="H8282" t="s">
        <v>3843</v>
      </c>
      <c r="I8282">
        <v>10</v>
      </c>
      <c r="J8282" t="s">
        <v>16</v>
      </c>
      <c r="K8282" t="s">
        <v>3825</v>
      </c>
      <c r="L8282" t="s">
        <v>4488</v>
      </c>
    </row>
    <row r="8283" spans="1:12" x14ac:dyDescent="0.35">
      <c r="A8283" t="s">
        <v>4809</v>
      </c>
      <c r="B8283" t="s">
        <v>3833</v>
      </c>
      <c r="C8283" t="s">
        <v>3826</v>
      </c>
      <c r="D8283" t="s">
        <v>3858</v>
      </c>
      <c r="E8283">
        <v>1</v>
      </c>
      <c r="F8283" t="s">
        <v>3828</v>
      </c>
      <c r="G8283">
        <v>3</v>
      </c>
      <c r="H8283" t="s">
        <v>3828</v>
      </c>
      <c r="I8283">
        <v>3</v>
      </c>
      <c r="J8283" t="s">
        <v>16</v>
      </c>
      <c r="K8283" t="s">
        <v>3833</v>
      </c>
      <c r="L8283" t="s">
        <v>4535</v>
      </c>
    </row>
    <row r="8284" spans="1:12" x14ac:dyDescent="0.35">
      <c r="A8284" t="s">
        <v>3194</v>
      </c>
      <c r="B8284" t="s">
        <v>42</v>
      </c>
      <c r="C8284" t="s">
        <v>42</v>
      </c>
      <c r="D8284" t="s">
        <v>3827</v>
      </c>
      <c r="E8284">
        <v>3</v>
      </c>
      <c r="F8284" t="s">
        <v>3849</v>
      </c>
      <c r="G8284">
        <v>5</v>
      </c>
      <c r="H8284" t="s">
        <v>3835</v>
      </c>
      <c r="I8284">
        <v>15</v>
      </c>
      <c r="J8284" t="s">
        <v>16</v>
      </c>
      <c r="K8284" t="s">
        <v>26</v>
      </c>
      <c r="L8284" t="s">
        <v>5479</v>
      </c>
    </row>
    <row r="8285" spans="1:12" x14ac:dyDescent="0.35">
      <c r="A8285" t="s">
        <v>3195</v>
      </c>
      <c r="B8285" t="s">
        <v>47</v>
      </c>
      <c r="C8285" t="s">
        <v>47</v>
      </c>
      <c r="D8285" t="s">
        <v>3827</v>
      </c>
      <c r="E8285">
        <v>3</v>
      </c>
      <c r="F8285" t="s">
        <v>3879</v>
      </c>
      <c r="G8285">
        <v>4</v>
      </c>
      <c r="H8285" t="s">
        <v>3852</v>
      </c>
      <c r="I8285">
        <v>12</v>
      </c>
      <c r="J8285" t="s">
        <v>36</v>
      </c>
      <c r="K8285" t="s">
        <v>17</v>
      </c>
      <c r="L8285" t="s">
        <v>5137</v>
      </c>
    </row>
    <row r="8286" spans="1:12" x14ac:dyDescent="0.35">
      <c r="A8286" t="s">
        <v>9495</v>
      </c>
      <c r="B8286" t="s">
        <v>42</v>
      </c>
      <c r="C8286" t="s">
        <v>42</v>
      </c>
      <c r="D8286" t="s">
        <v>3858</v>
      </c>
      <c r="E8286">
        <v>1</v>
      </c>
      <c r="F8286" t="s">
        <v>3849</v>
      </c>
      <c r="G8286">
        <v>5</v>
      </c>
      <c r="H8286" t="s">
        <v>3849</v>
      </c>
      <c r="I8286">
        <v>5</v>
      </c>
      <c r="J8286" t="s">
        <v>36</v>
      </c>
      <c r="K8286" t="s">
        <v>3833</v>
      </c>
      <c r="L8286" t="s">
        <v>3872</v>
      </c>
    </row>
    <row r="8287" spans="1:12" x14ac:dyDescent="0.35">
      <c r="A8287" t="s">
        <v>3196</v>
      </c>
      <c r="B8287" t="s">
        <v>31</v>
      </c>
      <c r="C8287" t="s">
        <v>31</v>
      </c>
      <c r="D8287" t="s">
        <v>3834</v>
      </c>
      <c r="E8287">
        <v>5</v>
      </c>
      <c r="F8287" t="s">
        <v>3846</v>
      </c>
      <c r="G8287">
        <v>1</v>
      </c>
      <c r="H8287" t="s">
        <v>3849</v>
      </c>
      <c r="I8287">
        <v>5</v>
      </c>
      <c r="J8287" t="s">
        <v>36</v>
      </c>
      <c r="K8287" t="s">
        <v>17</v>
      </c>
      <c r="L8287" t="s">
        <v>4177</v>
      </c>
    </row>
    <row r="8288" spans="1:12" x14ac:dyDescent="0.35">
      <c r="A8288" t="s">
        <v>9496</v>
      </c>
      <c r="B8288" t="s">
        <v>42</v>
      </c>
      <c r="C8288" t="s">
        <v>42</v>
      </c>
      <c r="D8288" t="s">
        <v>3858</v>
      </c>
      <c r="E8288">
        <v>1</v>
      </c>
      <c r="F8288" t="s">
        <v>3849</v>
      </c>
      <c r="G8288">
        <v>5</v>
      </c>
      <c r="H8288" t="s">
        <v>3830</v>
      </c>
      <c r="I8288">
        <v>5</v>
      </c>
      <c r="J8288" t="s">
        <v>3830</v>
      </c>
      <c r="K8288" t="s">
        <v>17</v>
      </c>
      <c r="L8288" t="s">
        <v>5078</v>
      </c>
    </row>
    <row r="8289" spans="1:12" x14ac:dyDescent="0.35">
      <c r="A8289" t="s">
        <v>9497</v>
      </c>
      <c r="B8289" t="s">
        <v>24</v>
      </c>
      <c r="C8289" t="s">
        <v>24</v>
      </c>
      <c r="D8289" t="s">
        <v>3838</v>
      </c>
      <c r="E8289">
        <v>2</v>
      </c>
      <c r="F8289" t="s">
        <v>3828</v>
      </c>
      <c r="G8289">
        <v>3</v>
      </c>
      <c r="H8289" t="s">
        <v>3902</v>
      </c>
      <c r="I8289">
        <v>6</v>
      </c>
      <c r="J8289" t="s">
        <v>16</v>
      </c>
      <c r="K8289" t="s">
        <v>3833</v>
      </c>
      <c r="L8289" t="s">
        <v>4974</v>
      </c>
    </row>
    <row r="8290" spans="1:12" x14ac:dyDescent="0.35">
      <c r="A8290" t="s">
        <v>3197</v>
      </c>
      <c r="B8290" t="s">
        <v>50</v>
      </c>
      <c r="C8290" t="s">
        <v>50</v>
      </c>
      <c r="D8290" t="s">
        <v>3838</v>
      </c>
      <c r="E8290">
        <v>2</v>
      </c>
      <c r="F8290" t="s">
        <v>3828</v>
      </c>
      <c r="G8290">
        <v>3</v>
      </c>
      <c r="H8290" t="s">
        <v>3902</v>
      </c>
      <c r="I8290">
        <v>6</v>
      </c>
      <c r="J8290" t="s">
        <v>25</v>
      </c>
      <c r="K8290" t="s">
        <v>17</v>
      </c>
      <c r="L8290" t="s">
        <v>4331</v>
      </c>
    </row>
    <row r="8291" spans="1:12" x14ac:dyDescent="0.35">
      <c r="A8291" t="s">
        <v>3198</v>
      </c>
      <c r="B8291" t="s">
        <v>15</v>
      </c>
      <c r="C8291" t="s">
        <v>15</v>
      </c>
      <c r="D8291" t="s">
        <v>3851</v>
      </c>
      <c r="E8291">
        <v>4</v>
      </c>
      <c r="F8291" t="s">
        <v>3842</v>
      </c>
      <c r="G8291">
        <v>2</v>
      </c>
      <c r="H8291" t="s">
        <v>3825</v>
      </c>
      <c r="I8291">
        <v>8</v>
      </c>
      <c r="J8291" t="s">
        <v>16</v>
      </c>
      <c r="K8291" t="s">
        <v>26</v>
      </c>
      <c r="L8291" t="s">
        <v>3937</v>
      </c>
    </row>
    <row r="8292" spans="1:12" x14ac:dyDescent="0.35">
      <c r="A8292" t="s">
        <v>3199</v>
      </c>
      <c r="B8292" t="s">
        <v>24</v>
      </c>
      <c r="C8292" t="s">
        <v>24</v>
      </c>
      <c r="D8292" t="s">
        <v>3858</v>
      </c>
      <c r="E8292">
        <v>1</v>
      </c>
      <c r="F8292" t="s">
        <v>3828</v>
      </c>
      <c r="G8292">
        <v>3</v>
      </c>
      <c r="H8292" t="s">
        <v>3828</v>
      </c>
      <c r="I8292">
        <v>3</v>
      </c>
      <c r="J8292" t="s">
        <v>16</v>
      </c>
      <c r="K8292" t="s">
        <v>26</v>
      </c>
      <c r="L8292" t="s">
        <v>3932</v>
      </c>
    </row>
    <row r="8293" spans="1:12" x14ac:dyDescent="0.35">
      <c r="A8293" t="s">
        <v>9498</v>
      </c>
      <c r="B8293" t="s">
        <v>31</v>
      </c>
      <c r="C8293" t="s">
        <v>31</v>
      </c>
      <c r="D8293" t="s">
        <v>3858</v>
      </c>
      <c r="E8293">
        <v>1</v>
      </c>
      <c r="F8293" t="s">
        <v>3846</v>
      </c>
      <c r="G8293">
        <v>1</v>
      </c>
      <c r="H8293" t="s">
        <v>3846</v>
      </c>
      <c r="I8293">
        <v>1</v>
      </c>
      <c r="J8293" t="s">
        <v>36</v>
      </c>
      <c r="K8293" t="s">
        <v>26</v>
      </c>
      <c r="L8293" t="s">
        <v>3833</v>
      </c>
    </row>
    <row r="8294" spans="1:12" x14ac:dyDescent="0.35">
      <c r="A8294" t="s">
        <v>3200</v>
      </c>
      <c r="B8294" t="s">
        <v>24</v>
      </c>
      <c r="C8294" t="s">
        <v>24</v>
      </c>
      <c r="D8294" t="s">
        <v>3858</v>
      </c>
      <c r="E8294">
        <v>1</v>
      </c>
      <c r="F8294" t="s">
        <v>3828</v>
      </c>
      <c r="G8294">
        <v>3</v>
      </c>
      <c r="H8294" t="s">
        <v>3828</v>
      </c>
      <c r="I8294">
        <v>3</v>
      </c>
      <c r="J8294" t="s">
        <v>16</v>
      </c>
      <c r="K8294" t="s">
        <v>26</v>
      </c>
      <c r="L8294" t="s">
        <v>4102</v>
      </c>
    </row>
    <row r="8295" spans="1:12" x14ac:dyDescent="0.35">
      <c r="A8295" t="s">
        <v>9499</v>
      </c>
      <c r="B8295" t="s">
        <v>42</v>
      </c>
      <c r="C8295" t="s">
        <v>42</v>
      </c>
      <c r="D8295" t="s">
        <v>3858</v>
      </c>
      <c r="E8295">
        <v>1</v>
      </c>
      <c r="F8295" t="s">
        <v>3849</v>
      </c>
      <c r="G8295">
        <v>5</v>
      </c>
      <c r="H8295" t="s">
        <v>3849</v>
      </c>
      <c r="I8295">
        <v>5</v>
      </c>
      <c r="J8295" t="s">
        <v>3833</v>
      </c>
      <c r="K8295" t="s">
        <v>26</v>
      </c>
      <c r="L8295" t="s">
        <v>4206</v>
      </c>
    </row>
    <row r="8296" spans="1:12" x14ac:dyDescent="0.35">
      <c r="A8296" t="s">
        <v>9500</v>
      </c>
      <c r="B8296" t="s">
        <v>50</v>
      </c>
      <c r="C8296" t="s">
        <v>50</v>
      </c>
      <c r="D8296" t="s">
        <v>3851</v>
      </c>
      <c r="E8296">
        <v>4</v>
      </c>
      <c r="F8296" t="s">
        <v>3828</v>
      </c>
      <c r="G8296">
        <v>3</v>
      </c>
      <c r="H8296" t="s">
        <v>3852</v>
      </c>
      <c r="I8296">
        <v>12</v>
      </c>
      <c r="J8296" t="s">
        <v>3833</v>
      </c>
      <c r="K8296" t="s">
        <v>26</v>
      </c>
      <c r="L8296" t="s">
        <v>4352</v>
      </c>
    </row>
    <row r="8297" spans="1:12" x14ac:dyDescent="0.35">
      <c r="A8297" t="s">
        <v>9501</v>
      </c>
      <c r="B8297" t="s">
        <v>31</v>
      </c>
      <c r="C8297" t="s">
        <v>31</v>
      </c>
      <c r="D8297" t="s">
        <v>3834</v>
      </c>
      <c r="E8297">
        <v>5</v>
      </c>
      <c r="F8297" t="s">
        <v>3833</v>
      </c>
      <c r="G8297">
        <v>1</v>
      </c>
      <c r="H8297" t="s">
        <v>3849</v>
      </c>
      <c r="I8297">
        <v>5</v>
      </c>
      <c r="J8297" t="s">
        <v>36</v>
      </c>
      <c r="K8297" t="s">
        <v>3833</v>
      </c>
      <c r="L8297" t="s">
        <v>4411</v>
      </c>
    </row>
    <row r="8298" spans="1:12" x14ac:dyDescent="0.35">
      <c r="A8298" t="s">
        <v>3201</v>
      </c>
      <c r="B8298" t="s">
        <v>47</v>
      </c>
      <c r="C8298" t="s">
        <v>47</v>
      </c>
      <c r="D8298" t="s">
        <v>3834</v>
      </c>
      <c r="E8298">
        <v>5</v>
      </c>
      <c r="F8298" t="s">
        <v>3879</v>
      </c>
      <c r="G8298">
        <v>4</v>
      </c>
      <c r="H8298" t="s">
        <v>3880</v>
      </c>
      <c r="I8298">
        <v>20</v>
      </c>
      <c r="J8298" t="s">
        <v>36</v>
      </c>
      <c r="K8298" t="s">
        <v>17</v>
      </c>
      <c r="L8298" t="s">
        <v>4350</v>
      </c>
    </row>
    <row r="8299" spans="1:12" x14ac:dyDescent="0.35">
      <c r="A8299" t="s">
        <v>9502</v>
      </c>
      <c r="B8299" t="s">
        <v>24</v>
      </c>
      <c r="C8299" t="s">
        <v>24</v>
      </c>
      <c r="D8299" t="s">
        <v>3827</v>
      </c>
      <c r="E8299">
        <v>3</v>
      </c>
      <c r="F8299" t="s">
        <v>3828</v>
      </c>
      <c r="G8299">
        <v>3</v>
      </c>
      <c r="H8299" t="s">
        <v>3829</v>
      </c>
      <c r="I8299">
        <v>9</v>
      </c>
      <c r="J8299" t="s">
        <v>36</v>
      </c>
      <c r="K8299" t="s">
        <v>3833</v>
      </c>
      <c r="L8299" t="s">
        <v>4422</v>
      </c>
    </row>
    <row r="8300" spans="1:12" x14ac:dyDescent="0.35">
      <c r="A8300" t="s">
        <v>9503</v>
      </c>
      <c r="B8300" t="s">
        <v>24</v>
      </c>
      <c r="C8300" t="s">
        <v>24</v>
      </c>
      <c r="D8300" t="s">
        <v>3834</v>
      </c>
      <c r="E8300">
        <v>5</v>
      </c>
      <c r="F8300" t="s">
        <v>3828</v>
      </c>
      <c r="G8300">
        <v>3</v>
      </c>
      <c r="H8300" t="s">
        <v>3835</v>
      </c>
      <c r="I8300">
        <v>15</v>
      </c>
      <c r="J8300" t="s">
        <v>16</v>
      </c>
      <c r="K8300" t="s">
        <v>3825</v>
      </c>
      <c r="L8300" t="s">
        <v>4289</v>
      </c>
    </row>
    <row r="8301" spans="1:12" x14ac:dyDescent="0.35">
      <c r="A8301" t="s">
        <v>9504</v>
      </c>
      <c r="B8301" t="s">
        <v>47</v>
      </c>
      <c r="C8301" t="s">
        <v>47</v>
      </c>
      <c r="D8301" t="s">
        <v>3851</v>
      </c>
      <c r="E8301">
        <v>4</v>
      </c>
      <c r="F8301" t="s">
        <v>3879</v>
      </c>
      <c r="G8301">
        <v>4</v>
      </c>
      <c r="H8301" t="s">
        <v>3874</v>
      </c>
      <c r="I8301">
        <v>16</v>
      </c>
      <c r="J8301" t="s">
        <v>3833</v>
      </c>
      <c r="K8301" t="s">
        <v>3833</v>
      </c>
      <c r="L8301" t="s">
        <v>4284</v>
      </c>
    </row>
    <row r="8302" spans="1:12" x14ac:dyDescent="0.35">
      <c r="A8302" t="s">
        <v>9505</v>
      </c>
      <c r="B8302" t="s">
        <v>50</v>
      </c>
      <c r="C8302" t="s">
        <v>50</v>
      </c>
      <c r="D8302" t="s">
        <v>3827</v>
      </c>
      <c r="E8302">
        <v>3</v>
      </c>
      <c r="F8302" t="s">
        <v>3828</v>
      </c>
      <c r="G8302">
        <v>3</v>
      </c>
      <c r="H8302" t="s">
        <v>3829</v>
      </c>
      <c r="I8302">
        <v>9</v>
      </c>
      <c r="J8302" t="s">
        <v>25</v>
      </c>
      <c r="K8302" t="s">
        <v>3833</v>
      </c>
      <c r="L8302" t="s">
        <v>4162</v>
      </c>
    </row>
    <row r="8303" spans="1:12" x14ac:dyDescent="0.35">
      <c r="A8303" t="s">
        <v>9506</v>
      </c>
      <c r="B8303" t="s">
        <v>84</v>
      </c>
      <c r="C8303" t="s">
        <v>84</v>
      </c>
      <c r="D8303" t="s">
        <v>3838</v>
      </c>
      <c r="E8303">
        <v>2</v>
      </c>
      <c r="F8303" t="s">
        <v>3830</v>
      </c>
      <c r="G8303">
        <v>1.5</v>
      </c>
      <c r="H8303" t="s">
        <v>3828</v>
      </c>
      <c r="I8303">
        <v>3</v>
      </c>
      <c r="J8303" t="s">
        <v>3833</v>
      </c>
      <c r="K8303" t="s">
        <v>26</v>
      </c>
      <c r="L8303" t="s">
        <v>3913</v>
      </c>
    </row>
    <row r="8304" spans="1:12" x14ac:dyDescent="0.35">
      <c r="A8304" t="s">
        <v>3202</v>
      </c>
      <c r="B8304" t="s">
        <v>58</v>
      </c>
      <c r="C8304" t="s">
        <v>58</v>
      </c>
      <c r="D8304" t="s">
        <v>3825</v>
      </c>
      <c r="E8304">
        <v>2</v>
      </c>
      <c r="F8304" t="s">
        <v>3879</v>
      </c>
      <c r="G8304">
        <v>4</v>
      </c>
      <c r="H8304" t="s">
        <v>3883</v>
      </c>
      <c r="I8304">
        <v>8</v>
      </c>
      <c r="J8304" t="s">
        <v>16</v>
      </c>
      <c r="K8304" t="s">
        <v>17</v>
      </c>
      <c r="L8304" t="s">
        <v>4526</v>
      </c>
    </row>
    <row r="8305" spans="1:12" x14ac:dyDescent="0.35">
      <c r="A8305" t="s">
        <v>3203</v>
      </c>
      <c r="B8305" t="s">
        <v>58</v>
      </c>
      <c r="C8305" t="s">
        <v>58</v>
      </c>
      <c r="D8305" t="s">
        <v>3827</v>
      </c>
      <c r="E8305">
        <v>3</v>
      </c>
      <c r="F8305" t="s">
        <v>3879</v>
      </c>
      <c r="G8305">
        <v>4</v>
      </c>
      <c r="H8305" t="s">
        <v>3852</v>
      </c>
      <c r="I8305">
        <v>12</v>
      </c>
      <c r="J8305" t="s">
        <v>16</v>
      </c>
      <c r="K8305" t="s">
        <v>26</v>
      </c>
      <c r="L8305" t="s">
        <v>4035</v>
      </c>
    </row>
    <row r="8306" spans="1:12" x14ac:dyDescent="0.35">
      <c r="A8306" t="s">
        <v>9507</v>
      </c>
      <c r="B8306" t="s">
        <v>15</v>
      </c>
      <c r="C8306" t="s">
        <v>15</v>
      </c>
      <c r="D8306" t="s">
        <v>3858</v>
      </c>
      <c r="E8306">
        <v>1</v>
      </c>
      <c r="F8306" t="s">
        <v>3842</v>
      </c>
      <c r="G8306">
        <v>2</v>
      </c>
      <c r="H8306" t="s">
        <v>3842</v>
      </c>
      <c r="I8306">
        <v>2</v>
      </c>
      <c r="J8306" t="s">
        <v>3833</v>
      </c>
      <c r="K8306" t="s">
        <v>26</v>
      </c>
      <c r="L8306" t="s">
        <v>4302</v>
      </c>
    </row>
    <row r="8307" spans="1:12" x14ac:dyDescent="0.35">
      <c r="A8307" t="s">
        <v>9508</v>
      </c>
      <c r="B8307" t="s">
        <v>58</v>
      </c>
      <c r="C8307" t="s">
        <v>58</v>
      </c>
      <c r="D8307" t="s">
        <v>3851</v>
      </c>
      <c r="E8307">
        <v>4</v>
      </c>
      <c r="F8307" t="s">
        <v>3879</v>
      </c>
      <c r="G8307">
        <v>4</v>
      </c>
      <c r="H8307" t="s">
        <v>3874</v>
      </c>
      <c r="I8307">
        <v>16</v>
      </c>
      <c r="J8307" t="s">
        <v>3833</v>
      </c>
      <c r="K8307" t="s">
        <v>3833</v>
      </c>
      <c r="L8307" t="s">
        <v>4574</v>
      </c>
    </row>
    <row r="8308" spans="1:12" x14ac:dyDescent="0.35">
      <c r="A8308" t="s">
        <v>3204</v>
      </c>
      <c r="B8308" t="s">
        <v>84</v>
      </c>
      <c r="C8308" t="s">
        <v>84</v>
      </c>
      <c r="D8308" t="s">
        <v>3851</v>
      </c>
      <c r="E8308">
        <v>4</v>
      </c>
      <c r="F8308" t="s">
        <v>3839</v>
      </c>
      <c r="G8308">
        <v>1.5</v>
      </c>
      <c r="H8308" t="s">
        <v>3902</v>
      </c>
      <c r="I8308">
        <v>6</v>
      </c>
      <c r="J8308" t="s">
        <v>25</v>
      </c>
      <c r="K8308" t="s">
        <v>17</v>
      </c>
      <c r="L8308" t="s">
        <v>3993</v>
      </c>
    </row>
    <row r="8309" spans="1:12" x14ac:dyDescent="0.35">
      <c r="A8309" t="s">
        <v>3205</v>
      </c>
      <c r="B8309" t="s">
        <v>84</v>
      </c>
      <c r="C8309" t="s">
        <v>84</v>
      </c>
      <c r="D8309" t="s">
        <v>3834</v>
      </c>
      <c r="E8309">
        <v>5</v>
      </c>
      <c r="F8309" t="s">
        <v>3839</v>
      </c>
      <c r="G8309">
        <v>1.5</v>
      </c>
      <c r="H8309" t="s">
        <v>3899</v>
      </c>
      <c r="I8309">
        <v>7.5</v>
      </c>
      <c r="J8309" t="s">
        <v>25</v>
      </c>
      <c r="K8309" t="s">
        <v>17</v>
      </c>
      <c r="L8309" t="s">
        <v>4083</v>
      </c>
    </row>
    <row r="8310" spans="1:12" x14ac:dyDescent="0.35">
      <c r="A8310" t="s">
        <v>9509</v>
      </c>
      <c r="B8310" t="s">
        <v>84</v>
      </c>
      <c r="C8310" t="s">
        <v>84</v>
      </c>
      <c r="D8310" t="s">
        <v>3827</v>
      </c>
      <c r="E8310">
        <v>3</v>
      </c>
      <c r="F8310" t="s">
        <v>3839</v>
      </c>
      <c r="G8310">
        <v>1.5</v>
      </c>
      <c r="H8310" t="s">
        <v>4060</v>
      </c>
      <c r="I8310">
        <v>4.5</v>
      </c>
      <c r="J8310" t="s">
        <v>25</v>
      </c>
      <c r="K8310" t="s">
        <v>3833</v>
      </c>
      <c r="L8310" t="s">
        <v>3993</v>
      </c>
    </row>
    <row r="8311" spans="1:12" x14ac:dyDescent="0.35">
      <c r="A8311" t="s">
        <v>9510</v>
      </c>
      <c r="B8311" t="s">
        <v>15</v>
      </c>
      <c r="C8311" t="s">
        <v>15</v>
      </c>
      <c r="D8311" t="s">
        <v>3827</v>
      </c>
      <c r="E8311">
        <v>3</v>
      </c>
      <c r="F8311" t="s">
        <v>3842</v>
      </c>
      <c r="G8311">
        <v>2</v>
      </c>
      <c r="H8311" t="s">
        <v>3902</v>
      </c>
      <c r="I8311">
        <v>6</v>
      </c>
      <c r="J8311" t="s">
        <v>3833</v>
      </c>
      <c r="K8311" t="s">
        <v>26</v>
      </c>
      <c r="L8311" t="s">
        <v>3919</v>
      </c>
    </row>
    <row r="8312" spans="1:12" x14ac:dyDescent="0.35">
      <c r="A8312" t="s">
        <v>3206</v>
      </c>
      <c r="B8312" t="s">
        <v>42</v>
      </c>
      <c r="C8312" t="s">
        <v>42</v>
      </c>
      <c r="D8312" t="s">
        <v>3858</v>
      </c>
      <c r="E8312">
        <v>1</v>
      </c>
      <c r="F8312" t="s">
        <v>3825</v>
      </c>
      <c r="G8312">
        <v>5</v>
      </c>
      <c r="H8312" t="s">
        <v>3849</v>
      </c>
      <c r="I8312">
        <v>5</v>
      </c>
      <c r="J8312" t="s">
        <v>25</v>
      </c>
      <c r="K8312" t="s">
        <v>17</v>
      </c>
      <c r="L8312" t="s">
        <v>4044</v>
      </c>
    </row>
    <row r="8313" spans="1:12" x14ac:dyDescent="0.35">
      <c r="A8313" t="s">
        <v>3207</v>
      </c>
      <c r="B8313" t="s">
        <v>84</v>
      </c>
      <c r="C8313" t="s">
        <v>84</v>
      </c>
      <c r="D8313" t="s">
        <v>3851</v>
      </c>
      <c r="E8313">
        <v>4</v>
      </c>
      <c r="F8313" t="s">
        <v>3839</v>
      </c>
      <c r="G8313">
        <v>1.5</v>
      </c>
      <c r="H8313" t="s">
        <v>3902</v>
      </c>
      <c r="I8313">
        <v>6</v>
      </c>
      <c r="J8313" t="s">
        <v>16</v>
      </c>
      <c r="K8313" t="s">
        <v>17</v>
      </c>
      <c r="L8313" t="s">
        <v>4377</v>
      </c>
    </row>
    <row r="8314" spans="1:12" x14ac:dyDescent="0.35">
      <c r="A8314" t="s">
        <v>3208</v>
      </c>
      <c r="B8314" t="s">
        <v>47</v>
      </c>
      <c r="C8314" t="s">
        <v>47</v>
      </c>
      <c r="D8314" t="s">
        <v>3851</v>
      </c>
      <c r="E8314">
        <v>4</v>
      </c>
      <c r="F8314" t="s">
        <v>3879</v>
      </c>
      <c r="G8314">
        <v>4</v>
      </c>
      <c r="H8314" t="s">
        <v>3874</v>
      </c>
      <c r="I8314">
        <v>16</v>
      </c>
      <c r="J8314" t="s">
        <v>16</v>
      </c>
      <c r="K8314" t="s">
        <v>17</v>
      </c>
      <c r="L8314" t="s">
        <v>4066</v>
      </c>
    </row>
    <row r="8315" spans="1:12" x14ac:dyDescent="0.35">
      <c r="A8315" t="s">
        <v>9511</v>
      </c>
      <c r="B8315" t="s">
        <v>47</v>
      </c>
      <c r="C8315" t="s">
        <v>47</v>
      </c>
      <c r="D8315" t="s">
        <v>3834</v>
      </c>
      <c r="E8315">
        <v>5</v>
      </c>
      <c r="F8315" t="s">
        <v>3879</v>
      </c>
      <c r="G8315">
        <v>4</v>
      </c>
      <c r="H8315" t="s">
        <v>3880</v>
      </c>
      <c r="I8315">
        <v>20</v>
      </c>
      <c r="J8315" t="s">
        <v>3833</v>
      </c>
      <c r="K8315" t="s">
        <v>3833</v>
      </c>
      <c r="L8315" t="s">
        <v>3830</v>
      </c>
    </row>
    <row r="8316" spans="1:12" x14ac:dyDescent="0.35">
      <c r="A8316" t="s">
        <v>3209</v>
      </c>
      <c r="B8316" t="s">
        <v>50</v>
      </c>
      <c r="C8316" t="s">
        <v>50</v>
      </c>
      <c r="D8316" t="s">
        <v>3827</v>
      </c>
      <c r="E8316">
        <v>3</v>
      </c>
      <c r="F8316" t="s">
        <v>3828</v>
      </c>
      <c r="G8316">
        <v>3</v>
      </c>
      <c r="H8316" t="s">
        <v>3829</v>
      </c>
      <c r="I8316">
        <v>9</v>
      </c>
      <c r="J8316" t="s">
        <v>25</v>
      </c>
      <c r="K8316" t="s">
        <v>17</v>
      </c>
      <c r="L8316" t="s">
        <v>4284</v>
      </c>
    </row>
    <row r="8317" spans="1:12" x14ac:dyDescent="0.35">
      <c r="A8317" t="s">
        <v>3210</v>
      </c>
      <c r="B8317" t="s">
        <v>58</v>
      </c>
      <c r="C8317" t="s">
        <v>58</v>
      </c>
      <c r="D8317" t="s">
        <v>3834</v>
      </c>
      <c r="E8317">
        <v>5</v>
      </c>
      <c r="F8317" t="s">
        <v>3879</v>
      </c>
      <c r="G8317">
        <v>4</v>
      </c>
      <c r="H8317" t="s">
        <v>3880</v>
      </c>
      <c r="I8317">
        <v>20</v>
      </c>
      <c r="J8317" t="s">
        <v>25</v>
      </c>
      <c r="K8317" t="s">
        <v>17</v>
      </c>
      <c r="L8317" t="s">
        <v>4468</v>
      </c>
    </row>
    <row r="8318" spans="1:12" x14ac:dyDescent="0.35">
      <c r="A8318" t="s">
        <v>9512</v>
      </c>
      <c r="B8318" t="s">
        <v>47</v>
      </c>
      <c r="C8318" t="s">
        <v>47</v>
      </c>
      <c r="D8318" t="s">
        <v>3827</v>
      </c>
      <c r="E8318">
        <v>3</v>
      </c>
      <c r="F8318" t="s">
        <v>3879</v>
      </c>
      <c r="G8318">
        <v>4</v>
      </c>
      <c r="H8318" t="s">
        <v>3852</v>
      </c>
      <c r="I8318">
        <v>12</v>
      </c>
      <c r="J8318" t="s">
        <v>3830</v>
      </c>
      <c r="K8318" t="s">
        <v>3833</v>
      </c>
      <c r="L8318" t="s">
        <v>3830</v>
      </c>
    </row>
    <row r="8319" spans="1:12" x14ac:dyDescent="0.35">
      <c r="A8319" t="s">
        <v>9513</v>
      </c>
      <c r="B8319" t="s">
        <v>58</v>
      </c>
      <c r="C8319" t="s">
        <v>58</v>
      </c>
      <c r="D8319" t="s">
        <v>3838</v>
      </c>
      <c r="E8319">
        <v>2</v>
      </c>
      <c r="F8319" t="s">
        <v>3879</v>
      </c>
      <c r="G8319">
        <v>4</v>
      </c>
      <c r="H8319" t="s">
        <v>3833</v>
      </c>
      <c r="I8319">
        <v>8</v>
      </c>
      <c r="J8319" t="s">
        <v>3825</v>
      </c>
      <c r="K8319" t="s">
        <v>3833</v>
      </c>
      <c r="L8319" t="s">
        <v>4257</v>
      </c>
    </row>
    <row r="8320" spans="1:12" x14ac:dyDescent="0.35">
      <c r="A8320" t="s">
        <v>3211</v>
      </c>
      <c r="B8320" t="s">
        <v>42</v>
      </c>
      <c r="C8320" t="s">
        <v>42</v>
      </c>
      <c r="D8320" t="s">
        <v>3851</v>
      </c>
      <c r="E8320">
        <v>4</v>
      </c>
      <c r="F8320" t="s">
        <v>3849</v>
      </c>
      <c r="G8320">
        <v>5</v>
      </c>
      <c r="H8320" t="s">
        <v>3880</v>
      </c>
      <c r="I8320">
        <v>20</v>
      </c>
      <c r="J8320" t="s">
        <v>36</v>
      </c>
      <c r="K8320" t="s">
        <v>26</v>
      </c>
      <c r="L8320" t="s">
        <v>4414</v>
      </c>
    </row>
    <row r="8321" spans="1:12" x14ac:dyDescent="0.35">
      <c r="A8321" t="s">
        <v>3212</v>
      </c>
      <c r="B8321" t="s">
        <v>24</v>
      </c>
      <c r="C8321" t="s">
        <v>24</v>
      </c>
      <c r="D8321" t="s">
        <v>3827</v>
      </c>
      <c r="E8321">
        <v>3</v>
      </c>
      <c r="F8321" t="s">
        <v>3828</v>
      </c>
      <c r="G8321">
        <v>3</v>
      </c>
      <c r="H8321" t="s">
        <v>3829</v>
      </c>
      <c r="I8321">
        <v>9</v>
      </c>
      <c r="J8321" t="s">
        <v>36</v>
      </c>
      <c r="K8321" t="s">
        <v>26</v>
      </c>
      <c r="L8321" t="s">
        <v>4864</v>
      </c>
    </row>
    <row r="8322" spans="1:12" x14ac:dyDescent="0.35">
      <c r="A8322" t="s">
        <v>9514</v>
      </c>
      <c r="B8322" t="s">
        <v>47</v>
      </c>
      <c r="C8322" t="s">
        <v>47</v>
      </c>
      <c r="D8322" t="s">
        <v>3827</v>
      </c>
      <c r="E8322">
        <v>3</v>
      </c>
      <c r="F8322" t="s">
        <v>3879</v>
      </c>
      <c r="G8322">
        <v>4</v>
      </c>
      <c r="H8322" t="s">
        <v>3852</v>
      </c>
      <c r="I8322">
        <v>12</v>
      </c>
      <c r="J8322" t="s">
        <v>3833</v>
      </c>
      <c r="K8322" t="s">
        <v>3833</v>
      </c>
      <c r="L8322" t="s">
        <v>4038</v>
      </c>
    </row>
    <row r="8323" spans="1:12" x14ac:dyDescent="0.35">
      <c r="A8323" t="s">
        <v>4810</v>
      </c>
      <c r="B8323" t="s">
        <v>3825</v>
      </c>
      <c r="C8323" t="s">
        <v>84</v>
      </c>
      <c r="D8323" t="s">
        <v>3827</v>
      </c>
      <c r="E8323">
        <v>3</v>
      </c>
      <c r="F8323" t="s">
        <v>3839</v>
      </c>
      <c r="G8323">
        <v>1.5</v>
      </c>
      <c r="H8323" t="s">
        <v>4060</v>
      </c>
      <c r="I8323">
        <v>4.5</v>
      </c>
      <c r="J8323" t="s">
        <v>25</v>
      </c>
      <c r="K8323" t="s">
        <v>3833</v>
      </c>
      <c r="L8323" t="s">
        <v>3961</v>
      </c>
    </row>
    <row r="8324" spans="1:12" x14ac:dyDescent="0.35">
      <c r="A8324" t="s">
        <v>9515</v>
      </c>
      <c r="B8324" t="s">
        <v>58</v>
      </c>
      <c r="C8324" t="s">
        <v>58</v>
      </c>
      <c r="D8324" t="s">
        <v>3851</v>
      </c>
      <c r="E8324">
        <v>4</v>
      </c>
      <c r="F8324" t="s">
        <v>3879</v>
      </c>
      <c r="G8324">
        <v>4</v>
      </c>
      <c r="H8324" t="s">
        <v>3874</v>
      </c>
      <c r="I8324">
        <v>16</v>
      </c>
      <c r="J8324" t="s">
        <v>36</v>
      </c>
      <c r="K8324" t="s">
        <v>3833</v>
      </c>
      <c r="L8324" t="s">
        <v>4656</v>
      </c>
    </row>
    <row r="8325" spans="1:12" x14ac:dyDescent="0.35">
      <c r="A8325" t="s">
        <v>9516</v>
      </c>
      <c r="B8325" t="s">
        <v>31</v>
      </c>
      <c r="C8325" t="s">
        <v>31</v>
      </c>
      <c r="D8325" t="s">
        <v>3838</v>
      </c>
      <c r="E8325">
        <v>2</v>
      </c>
      <c r="F8325" t="s">
        <v>3846</v>
      </c>
      <c r="G8325">
        <v>1</v>
      </c>
      <c r="H8325" t="s">
        <v>3842</v>
      </c>
      <c r="I8325">
        <v>2</v>
      </c>
      <c r="J8325" t="s">
        <v>3833</v>
      </c>
      <c r="K8325" t="s">
        <v>26</v>
      </c>
      <c r="L8325" t="s">
        <v>4704</v>
      </c>
    </row>
    <row r="8326" spans="1:12" x14ac:dyDescent="0.35">
      <c r="A8326" t="s">
        <v>3213</v>
      </c>
      <c r="B8326" t="s">
        <v>42</v>
      </c>
      <c r="C8326" t="s">
        <v>42</v>
      </c>
      <c r="D8326" t="s">
        <v>3834</v>
      </c>
      <c r="E8326">
        <v>5</v>
      </c>
      <c r="F8326" t="s">
        <v>3849</v>
      </c>
      <c r="G8326">
        <v>5</v>
      </c>
      <c r="H8326" t="s">
        <v>3855</v>
      </c>
      <c r="I8326">
        <v>25</v>
      </c>
      <c r="J8326" t="s">
        <v>16</v>
      </c>
      <c r="K8326" t="s">
        <v>17</v>
      </c>
      <c r="L8326" t="s">
        <v>4752</v>
      </c>
    </row>
    <row r="8327" spans="1:12" x14ac:dyDescent="0.35">
      <c r="A8327" t="s">
        <v>9517</v>
      </c>
      <c r="B8327" t="s">
        <v>58</v>
      </c>
      <c r="C8327" t="s">
        <v>58</v>
      </c>
      <c r="D8327" t="s">
        <v>3851</v>
      </c>
      <c r="E8327">
        <v>4</v>
      </c>
      <c r="F8327" t="s">
        <v>3879</v>
      </c>
      <c r="G8327">
        <v>4</v>
      </c>
      <c r="H8327" t="s">
        <v>3874</v>
      </c>
      <c r="I8327">
        <v>16</v>
      </c>
      <c r="J8327" t="s">
        <v>36</v>
      </c>
      <c r="K8327" t="s">
        <v>3833</v>
      </c>
      <c r="L8327" t="s">
        <v>4416</v>
      </c>
    </row>
    <row r="8328" spans="1:12" x14ac:dyDescent="0.35">
      <c r="A8328" t="s">
        <v>3214</v>
      </c>
      <c r="B8328" t="s">
        <v>31</v>
      </c>
      <c r="C8328" t="s">
        <v>31</v>
      </c>
      <c r="D8328" t="s">
        <v>3851</v>
      </c>
      <c r="E8328">
        <v>4</v>
      </c>
      <c r="F8328" t="s">
        <v>3846</v>
      </c>
      <c r="G8328">
        <v>1</v>
      </c>
      <c r="H8328" t="s">
        <v>3879</v>
      </c>
      <c r="I8328">
        <v>4</v>
      </c>
      <c r="J8328" t="s">
        <v>36</v>
      </c>
      <c r="K8328" t="s">
        <v>17</v>
      </c>
      <c r="L8328" t="s">
        <v>4253</v>
      </c>
    </row>
    <row r="8329" spans="1:12" x14ac:dyDescent="0.35">
      <c r="A8329" t="s">
        <v>9518</v>
      </c>
      <c r="B8329" t="s">
        <v>47</v>
      </c>
      <c r="C8329" t="s">
        <v>47</v>
      </c>
      <c r="D8329" t="s">
        <v>3827</v>
      </c>
      <c r="E8329">
        <v>3</v>
      </c>
      <c r="F8329" t="s">
        <v>3879</v>
      </c>
      <c r="G8329">
        <v>4</v>
      </c>
      <c r="H8329" t="s">
        <v>3852</v>
      </c>
      <c r="I8329">
        <v>12</v>
      </c>
      <c r="J8329" t="s">
        <v>3833</v>
      </c>
      <c r="K8329" t="s">
        <v>3833</v>
      </c>
      <c r="L8329" t="s">
        <v>3993</v>
      </c>
    </row>
    <row r="8330" spans="1:12" x14ac:dyDescent="0.35">
      <c r="A8330" t="s">
        <v>3215</v>
      </c>
      <c r="B8330" t="s">
        <v>24</v>
      </c>
      <c r="C8330" t="s">
        <v>24</v>
      </c>
      <c r="D8330" t="s">
        <v>3858</v>
      </c>
      <c r="E8330">
        <v>1</v>
      </c>
      <c r="F8330" t="s">
        <v>3828</v>
      </c>
      <c r="G8330">
        <v>3</v>
      </c>
      <c r="H8330" t="s">
        <v>3828</v>
      </c>
      <c r="I8330">
        <v>3</v>
      </c>
      <c r="J8330" t="s">
        <v>36</v>
      </c>
      <c r="K8330" t="s">
        <v>17</v>
      </c>
      <c r="L8330" t="s">
        <v>5052</v>
      </c>
    </row>
    <row r="8331" spans="1:12" x14ac:dyDescent="0.35">
      <c r="A8331" t="s">
        <v>9519</v>
      </c>
      <c r="B8331" t="s">
        <v>84</v>
      </c>
      <c r="C8331" t="s">
        <v>84</v>
      </c>
      <c r="D8331" t="s">
        <v>3834</v>
      </c>
      <c r="E8331">
        <v>5</v>
      </c>
      <c r="F8331" t="s">
        <v>3839</v>
      </c>
      <c r="G8331">
        <v>1.5</v>
      </c>
      <c r="H8331" t="s">
        <v>3899</v>
      </c>
      <c r="I8331">
        <v>7.5</v>
      </c>
      <c r="J8331" t="s">
        <v>3833</v>
      </c>
      <c r="K8331" t="s">
        <v>17</v>
      </c>
      <c r="L8331" t="s">
        <v>4100</v>
      </c>
    </row>
    <row r="8332" spans="1:12" x14ac:dyDescent="0.35">
      <c r="A8332" t="s">
        <v>9520</v>
      </c>
      <c r="B8332" t="s">
        <v>31</v>
      </c>
      <c r="C8332" t="s">
        <v>31</v>
      </c>
      <c r="D8332" t="s">
        <v>3851</v>
      </c>
      <c r="E8332">
        <v>4</v>
      </c>
      <c r="F8332" t="s">
        <v>3846</v>
      </c>
      <c r="G8332">
        <v>1</v>
      </c>
      <c r="H8332" t="s">
        <v>3879</v>
      </c>
      <c r="I8332">
        <v>4</v>
      </c>
      <c r="J8332" t="s">
        <v>36</v>
      </c>
      <c r="K8332" t="s">
        <v>3833</v>
      </c>
      <c r="L8332" t="s">
        <v>4111</v>
      </c>
    </row>
    <row r="8333" spans="1:12" x14ac:dyDescent="0.35">
      <c r="A8333" t="s">
        <v>9521</v>
      </c>
      <c r="B8333" t="s">
        <v>31</v>
      </c>
      <c r="C8333" t="s">
        <v>31</v>
      </c>
      <c r="D8333" t="s">
        <v>3827</v>
      </c>
      <c r="E8333">
        <v>3</v>
      </c>
      <c r="F8333" t="s">
        <v>3830</v>
      </c>
      <c r="G8333">
        <v>1</v>
      </c>
      <c r="H8333" t="s">
        <v>3828</v>
      </c>
      <c r="I8333">
        <v>3</v>
      </c>
      <c r="J8333" t="s">
        <v>25</v>
      </c>
      <c r="K8333" t="s">
        <v>3833</v>
      </c>
      <c r="L8333" t="s">
        <v>4497</v>
      </c>
    </row>
    <row r="8334" spans="1:12" x14ac:dyDescent="0.35">
      <c r="A8334" t="s">
        <v>3216</v>
      </c>
      <c r="B8334" t="s">
        <v>42</v>
      </c>
      <c r="C8334" t="s">
        <v>42</v>
      </c>
      <c r="D8334" t="s">
        <v>3851</v>
      </c>
      <c r="E8334">
        <v>4</v>
      </c>
      <c r="F8334" t="s">
        <v>3849</v>
      </c>
      <c r="G8334">
        <v>5</v>
      </c>
      <c r="H8334" t="s">
        <v>3880</v>
      </c>
      <c r="I8334">
        <v>20</v>
      </c>
      <c r="J8334" t="s">
        <v>36</v>
      </c>
      <c r="K8334" t="s">
        <v>17</v>
      </c>
      <c r="L8334" t="s">
        <v>3895</v>
      </c>
    </row>
    <row r="8335" spans="1:12" x14ac:dyDescent="0.35">
      <c r="A8335" t="s">
        <v>9522</v>
      </c>
      <c r="B8335" t="s">
        <v>58</v>
      </c>
      <c r="C8335" t="s">
        <v>58</v>
      </c>
      <c r="D8335" t="s">
        <v>3827</v>
      </c>
      <c r="E8335">
        <v>3</v>
      </c>
      <c r="F8335" t="s">
        <v>3879</v>
      </c>
      <c r="G8335">
        <v>4</v>
      </c>
      <c r="H8335" t="s">
        <v>3852</v>
      </c>
      <c r="I8335">
        <v>12</v>
      </c>
      <c r="J8335" t="s">
        <v>16</v>
      </c>
      <c r="K8335" t="s">
        <v>3833</v>
      </c>
      <c r="L8335" t="s">
        <v>3998</v>
      </c>
    </row>
    <row r="8336" spans="1:12" x14ac:dyDescent="0.35">
      <c r="A8336" t="s">
        <v>9523</v>
      </c>
      <c r="B8336" t="s">
        <v>50</v>
      </c>
      <c r="C8336" t="s">
        <v>50</v>
      </c>
      <c r="D8336" t="s">
        <v>3851</v>
      </c>
      <c r="E8336">
        <v>4</v>
      </c>
      <c r="F8336" t="s">
        <v>3828</v>
      </c>
      <c r="G8336">
        <v>3</v>
      </c>
      <c r="H8336" t="s">
        <v>3833</v>
      </c>
      <c r="I8336">
        <v>12</v>
      </c>
      <c r="J8336" t="s">
        <v>25</v>
      </c>
      <c r="K8336" t="s">
        <v>3825</v>
      </c>
      <c r="L8336" t="s">
        <v>3872</v>
      </c>
    </row>
    <row r="8337" spans="1:12" x14ac:dyDescent="0.35">
      <c r="A8337" t="s">
        <v>3217</v>
      </c>
      <c r="B8337" t="s">
        <v>84</v>
      </c>
      <c r="C8337" t="s">
        <v>84</v>
      </c>
      <c r="D8337" t="s">
        <v>3834</v>
      </c>
      <c r="E8337">
        <v>5</v>
      </c>
      <c r="F8337" t="s">
        <v>3839</v>
      </c>
      <c r="G8337">
        <v>1.5</v>
      </c>
      <c r="H8337" t="s">
        <v>3899</v>
      </c>
      <c r="I8337">
        <v>7.5</v>
      </c>
      <c r="J8337" t="s">
        <v>25</v>
      </c>
      <c r="K8337" t="s">
        <v>26</v>
      </c>
      <c r="L8337" t="s">
        <v>4633</v>
      </c>
    </row>
    <row r="8338" spans="1:12" x14ac:dyDescent="0.35">
      <c r="A8338" t="s">
        <v>9524</v>
      </c>
      <c r="B8338" t="s">
        <v>31</v>
      </c>
      <c r="C8338" t="s">
        <v>31</v>
      </c>
      <c r="D8338" t="s">
        <v>3858</v>
      </c>
      <c r="E8338">
        <v>1</v>
      </c>
      <c r="F8338" t="s">
        <v>3846</v>
      </c>
      <c r="G8338">
        <v>1</v>
      </c>
      <c r="H8338" t="s">
        <v>3846</v>
      </c>
      <c r="I8338">
        <v>1</v>
      </c>
      <c r="J8338" t="s">
        <v>16</v>
      </c>
      <c r="K8338" t="s">
        <v>3825</v>
      </c>
      <c r="L8338" t="s">
        <v>4119</v>
      </c>
    </row>
    <row r="8339" spans="1:12" x14ac:dyDescent="0.35">
      <c r="A8339" t="s">
        <v>9525</v>
      </c>
      <c r="B8339" t="s">
        <v>84</v>
      </c>
      <c r="C8339" t="s">
        <v>84</v>
      </c>
      <c r="D8339" t="s">
        <v>3838</v>
      </c>
      <c r="E8339">
        <v>2</v>
      </c>
      <c r="F8339" t="s">
        <v>3839</v>
      </c>
      <c r="G8339">
        <v>1.5</v>
      </c>
      <c r="H8339" t="s">
        <v>3828</v>
      </c>
      <c r="I8339">
        <v>3</v>
      </c>
      <c r="J8339" t="s">
        <v>36</v>
      </c>
      <c r="K8339" t="s">
        <v>3833</v>
      </c>
      <c r="L8339" t="s">
        <v>3825</v>
      </c>
    </row>
    <row r="8340" spans="1:12" x14ac:dyDescent="0.35">
      <c r="A8340" t="s">
        <v>9526</v>
      </c>
      <c r="B8340" t="s">
        <v>47</v>
      </c>
      <c r="C8340" t="s">
        <v>47</v>
      </c>
      <c r="D8340" t="s">
        <v>3827</v>
      </c>
      <c r="E8340">
        <v>3</v>
      </c>
      <c r="F8340" t="s">
        <v>3825</v>
      </c>
      <c r="G8340">
        <v>4</v>
      </c>
      <c r="H8340" t="s">
        <v>3852</v>
      </c>
      <c r="I8340">
        <v>12</v>
      </c>
      <c r="J8340" t="s">
        <v>3833</v>
      </c>
      <c r="K8340" t="s">
        <v>26</v>
      </c>
      <c r="L8340" t="s">
        <v>5116</v>
      </c>
    </row>
    <row r="8341" spans="1:12" x14ac:dyDescent="0.35">
      <c r="A8341" t="s">
        <v>3218</v>
      </c>
      <c r="B8341" t="s">
        <v>24</v>
      </c>
      <c r="C8341" t="s">
        <v>24</v>
      </c>
      <c r="D8341" t="s">
        <v>3858</v>
      </c>
      <c r="E8341">
        <v>1</v>
      </c>
      <c r="F8341" t="s">
        <v>3828</v>
      </c>
      <c r="G8341">
        <v>3</v>
      </c>
      <c r="H8341" t="s">
        <v>3825</v>
      </c>
      <c r="I8341">
        <v>3</v>
      </c>
      <c r="J8341" t="s">
        <v>16</v>
      </c>
      <c r="K8341" t="s">
        <v>17</v>
      </c>
      <c r="L8341" t="s">
        <v>3895</v>
      </c>
    </row>
    <row r="8342" spans="1:12" x14ac:dyDescent="0.35">
      <c r="A8342" t="s">
        <v>9527</v>
      </c>
      <c r="B8342" t="s">
        <v>58</v>
      </c>
      <c r="C8342" t="s">
        <v>58</v>
      </c>
      <c r="D8342" t="s">
        <v>3858</v>
      </c>
      <c r="E8342">
        <v>1</v>
      </c>
      <c r="F8342" t="s">
        <v>3879</v>
      </c>
      <c r="G8342">
        <v>4</v>
      </c>
      <c r="H8342" t="s">
        <v>3879</v>
      </c>
      <c r="I8342">
        <v>4</v>
      </c>
      <c r="J8342" t="s">
        <v>16</v>
      </c>
      <c r="K8342" t="s">
        <v>3833</v>
      </c>
      <c r="L8342" t="s">
        <v>4059</v>
      </c>
    </row>
    <row r="8343" spans="1:12" x14ac:dyDescent="0.35">
      <c r="A8343" t="s">
        <v>9528</v>
      </c>
      <c r="B8343" t="s">
        <v>24</v>
      </c>
      <c r="C8343" t="s">
        <v>24</v>
      </c>
      <c r="D8343" t="s">
        <v>3851</v>
      </c>
      <c r="E8343">
        <v>4</v>
      </c>
      <c r="F8343" t="s">
        <v>3828</v>
      </c>
      <c r="G8343">
        <v>3</v>
      </c>
      <c r="H8343" t="s">
        <v>3852</v>
      </c>
      <c r="I8343">
        <v>12</v>
      </c>
      <c r="J8343" t="s">
        <v>16</v>
      </c>
      <c r="K8343" t="s">
        <v>3833</v>
      </c>
      <c r="L8343" t="s">
        <v>5225</v>
      </c>
    </row>
    <row r="8344" spans="1:12" x14ac:dyDescent="0.35">
      <c r="A8344" t="s">
        <v>3219</v>
      </c>
      <c r="B8344" t="s">
        <v>47</v>
      </c>
      <c r="C8344" t="s">
        <v>47</v>
      </c>
      <c r="D8344" t="s">
        <v>3827</v>
      </c>
      <c r="E8344">
        <v>3</v>
      </c>
      <c r="F8344" t="s">
        <v>3879</v>
      </c>
      <c r="G8344">
        <v>4</v>
      </c>
      <c r="H8344" t="s">
        <v>3852</v>
      </c>
      <c r="I8344">
        <v>12</v>
      </c>
      <c r="J8344" t="s">
        <v>25</v>
      </c>
      <c r="K8344" t="s">
        <v>17</v>
      </c>
      <c r="L8344" t="s">
        <v>4446</v>
      </c>
    </row>
    <row r="8345" spans="1:12" x14ac:dyDescent="0.35">
      <c r="A8345" t="s">
        <v>3220</v>
      </c>
      <c r="B8345" t="s">
        <v>15</v>
      </c>
      <c r="C8345" t="s">
        <v>15</v>
      </c>
      <c r="D8345" t="s">
        <v>3838</v>
      </c>
      <c r="E8345">
        <v>2</v>
      </c>
      <c r="F8345" t="s">
        <v>3825</v>
      </c>
      <c r="G8345">
        <v>2</v>
      </c>
      <c r="H8345" t="s">
        <v>3879</v>
      </c>
      <c r="I8345">
        <v>4</v>
      </c>
      <c r="J8345" t="s">
        <v>36</v>
      </c>
      <c r="K8345" t="s">
        <v>17</v>
      </c>
      <c r="L8345" t="s">
        <v>4735</v>
      </c>
    </row>
    <row r="8346" spans="1:12" x14ac:dyDescent="0.35">
      <c r="A8346" t="s">
        <v>9529</v>
      </c>
      <c r="B8346" t="s">
        <v>24</v>
      </c>
      <c r="C8346" t="s">
        <v>24</v>
      </c>
      <c r="D8346" t="s">
        <v>3851</v>
      </c>
      <c r="E8346">
        <v>4</v>
      </c>
      <c r="F8346" t="s">
        <v>3828</v>
      </c>
      <c r="G8346">
        <v>3</v>
      </c>
      <c r="H8346" t="s">
        <v>3852</v>
      </c>
      <c r="I8346">
        <v>12</v>
      </c>
      <c r="J8346" t="s">
        <v>25</v>
      </c>
      <c r="K8346" t="s">
        <v>3833</v>
      </c>
      <c r="L8346" t="s">
        <v>3981</v>
      </c>
    </row>
    <row r="8347" spans="1:12" x14ac:dyDescent="0.35">
      <c r="A8347" t="s">
        <v>9530</v>
      </c>
      <c r="B8347" t="s">
        <v>84</v>
      </c>
      <c r="C8347" t="s">
        <v>84</v>
      </c>
      <c r="D8347" t="s">
        <v>3838</v>
      </c>
      <c r="E8347">
        <v>2</v>
      </c>
      <c r="F8347" t="s">
        <v>3839</v>
      </c>
      <c r="G8347">
        <v>1.5</v>
      </c>
      <c r="H8347" t="s">
        <v>3828</v>
      </c>
      <c r="I8347">
        <v>3</v>
      </c>
      <c r="J8347" t="s">
        <v>36</v>
      </c>
      <c r="K8347" t="s">
        <v>3833</v>
      </c>
      <c r="L8347" t="s">
        <v>3861</v>
      </c>
    </row>
    <row r="8348" spans="1:12" x14ac:dyDescent="0.35">
      <c r="A8348" t="s">
        <v>9531</v>
      </c>
      <c r="B8348" t="s">
        <v>50</v>
      </c>
      <c r="C8348" t="s">
        <v>50</v>
      </c>
      <c r="D8348" t="s">
        <v>3858</v>
      </c>
      <c r="E8348">
        <v>1</v>
      </c>
      <c r="F8348" t="s">
        <v>3828</v>
      </c>
      <c r="G8348">
        <v>3</v>
      </c>
      <c r="H8348" t="s">
        <v>3830</v>
      </c>
      <c r="I8348">
        <v>3</v>
      </c>
      <c r="J8348" t="s">
        <v>25</v>
      </c>
      <c r="K8348" t="s">
        <v>3833</v>
      </c>
      <c r="L8348" t="s">
        <v>4352</v>
      </c>
    </row>
    <row r="8349" spans="1:12" x14ac:dyDescent="0.35">
      <c r="A8349" t="s">
        <v>9532</v>
      </c>
      <c r="B8349" t="s">
        <v>24</v>
      </c>
      <c r="C8349" t="s">
        <v>24</v>
      </c>
      <c r="D8349" t="s">
        <v>3851</v>
      </c>
      <c r="E8349">
        <v>4</v>
      </c>
      <c r="F8349" t="s">
        <v>3828</v>
      </c>
      <c r="G8349">
        <v>3</v>
      </c>
      <c r="H8349" t="s">
        <v>3852</v>
      </c>
      <c r="I8349">
        <v>12</v>
      </c>
      <c r="J8349" t="s">
        <v>36</v>
      </c>
      <c r="K8349" t="s">
        <v>3833</v>
      </c>
      <c r="L8349" t="s">
        <v>3877</v>
      </c>
    </row>
    <row r="8350" spans="1:12" x14ac:dyDescent="0.35">
      <c r="A8350" t="s">
        <v>9533</v>
      </c>
      <c r="B8350" t="s">
        <v>31</v>
      </c>
      <c r="C8350" t="s">
        <v>31</v>
      </c>
      <c r="D8350" t="s">
        <v>3825</v>
      </c>
      <c r="E8350">
        <v>5</v>
      </c>
      <c r="F8350" t="s">
        <v>3846</v>
      </c>
      <c r="G8350">
        <v>1</v>
      </c>
      <c r="H8350" t="s">
        <v>3849</v>
      </c>
      <c r="I8350">
        <v>5</v>
      </c>
      <c r="J8350" t="s">
        <v>25</v>
      </c>
      <c r="K8350" t="s">
        <v>3833</v>
      </c>
      <c r="L8350" t="s">
        <v>5258</v>
      </c>
    </row>
    <row r="8351" spans="1:12" x14ac:dyDescent="0.35">
      <c r="A8351" t="s">
        <v>9534</v>
      </c>
      <c r="B8351" t="s">
        <v>84</v>
      </c>
      <c r="C8351" t="s">
        <v>84</v>
      </c>
      <c r="D8351" t="s">
        <v>3858</v>
      </c>
      <c r="E8351">
        <v>1</v>
      </c>
      <c r="F8351" t="s">
        <v>3839</v>
      </c>
      <c r="G8351">
        <v>1.5</v>
      </c>
      <c r="H8351" t="s">
        <v>3839</v>
      </c>
      <c r="I8351">
        <v>1.5</v>
      </c>
      <c r="J8351" t="s">
        <v>36</v>
      </c>
      <c r="K8351" t="s">
        <v>3833</v>
      </c>
      <c r="L8351" t="s">
        <v>3825</v>
      </c>
    </row>
    <row r="8352" spans="1:12" x14ac:dyDescent="0.35">
      <c r="A8352" t="s">
        <v>3221</v>
      </c>
      <c r="B8352" t="s">
        <v>3825</v>
      </c>
      <c r="C8352" t="s">
        <v>84</v>
      </c>
      <c r="D8352" t="s">
        <v>3838</v>
      </c>
      <c r="E8352">
        <v>2</v>
      </c>
      <c r="F8352" t="s">
        <v>3839</v>
      </c>
      <c r="G8352">
        <v>1.5</v>
      </c>
      <c r="H8352" t="s">
        <v>3828</v>
      </c>
      <c r="I8352">
        <v>3</v>
      </c>
      <c r="J8352" t="s">
        <v>36</v>
      </c>
      <c r="K8352" t="s">
        <v>17</v>
      </c>
      <c r="L8352" t="s">
        <v>4102</v>
      </c>
    </row>
    <row r="8353" spans="1:12" x14ac:dyDescent="0.35">
      <c r="A8353" t="s">
        <v>4811</v>
      </c>
      <c r="B8353" t="s">
        <v>3825</v>
      </c>
      <c r="C8353" t="s">
        <v>3826</v>
      </c>
      <c r="D8353" t="s">
        <v>3827</v>
      </c>
      <c r="E8353">
        <v>3</v>
      </c>
      <c r="F8353" t="s">
        <v>3828</v>
      </c>
      <c r="G8353">
        <v>3</v>
      </c>
      <c r="H8353" t="s">
        <v>3829</v>
      </c>
      <c r="I8353">
        <v>9</v>
      </c>
      <c r="J8353" t="s">
        <v>3825</v>
      </c>
      <c r="K8353" t="s">
        <v>3833</v>
      </c>
      <c r="L8353" t="s">
        <v>4656</v>
      </c>
    </row>
    <row r="8354" spans="1:12" x14ac:dyDescent="0.35">
      <c r="A8354" t="s">
        <v>3222</v>
      </c>
      <c r="B8354" t="s">
        <v>58</v>
      </c>
      <c r="C8354" t="s">
        <v>58</v>
      </c>
      <c r="D8354" t="s">
        <v>3838</v>
      </c>
      <c r="E8354">
        <v>2</v>
      </c>
      <c r="F8354" t="s">
        <v>3879</v>
      </c>
      <c r="G8354">
        <v>4</v>
      </c>
      <c r="H8354" t="s">
        <v>3883</v>
      </c>
      <c r="I8354">
        <v>8</v>
      </c>
      <c r="J8354" t="s">
        <v>25</v>
      </c>
      <c r="K8354" t="s">
        <v>26</v>
      </c>
      <c r="L8354" t="s">
        <v>4433</v>
      </c>
    </row>
    <row r="8355" spans="1:12" x14ac:dyDescent="0.35">
      <c r="A8355" t="s">
        <v>9535</v>
      </c>
      <c r="B8355" t="s">
        <v>24</v>
      </c>
      <c r="C8355" t="s">
        <v>24</v>
      </c>
      <c r="D8355" t="s">
        <v>3834</v>
      </c>
      <c r="E8355">
        <v>5</v>
      </c>
      <c r="F8355" t="s">
        <v>3828</v>
      </c>
      <c r="G8355">
        <v>3</v>
      </c>
      <c r="H8355" t="s">
        <v>3835</v>
      </c>
      <c r="I8355">
        <v>15</v>
      </c>
      <c r="J8355" t="s">
        <v>16</v>
      </c>
      <c r="K8355" t="s">
        <v>3833</v>
      </c>
      <c r="L8355" t="s">
        <v>4487</v>
      </c>
    </row>
    <row r="8356" spans="1:12" x14ac:dyDescent="0.35">
      <c r="A8356" t="s">
        <v>9536</v>
      </c>
      <c r="B8356" t="s">
        <v>47</v>
      </c>
      <c r="C8356" t="s">
        <v>47</v>
      </c>
      <c r="D8356" t="s">
        <v>3851</v>
      </c>
      <c r="E8356">
        <v>4</v>
      </c>
      <c r="F8356" t="s">
        <v>3879</v>
      </c>
      <c r="G8356">
        <v>4</v>
      </c>
      <c r="H8356" t="s">
        <v>3874</v>
      </c>
      <c r="I8356">
        <v>16</v>
      </c>
      <c r="J8356" t="s">
        <v>3833</v>
      </c>
      <c r="K8356" t="s">
        <v>3833</v>
      </c>
      <c r="L8356" t="s">
        <v>3979</v>
      </c>
    </row>
    <row r="8357" spans="1:12" x14ac:dyDescent="0.35">
      <c r="A8357" t="s">
        <v>9537</v>
      </c>
      <c r="B8357" t="s">
        <v>42</v>
      </c>
      <c r="C8357" t="s">
        <v>42</v>
      </c>
      <c r="D8357" t="s">
        <v>3834</v>
      </c>
      <c r="E8357">
        <v>5</v>
      </c>
      <c r="F8357" t="s">
        <v>3849</v>
      </c>
      <c r="G8357">
        <v>5</v>
      </c>
      <c r="H8357" t="s">
        <v>3855</v>
      </c>
      <c r="I8357">
        <v>25</v>
      </c>
      <c r="J8357" t="s">
        <v>3833</v>
      </c>
      <c r="K8357" t="s">
        <v>17</v>
      </c>
      <c r="L8357" t="s">
        <v>3927</v>
      </c>
    </row>
    <row r="8358" spans="1:12" x14ac:dyDescent="0.35">
      <c r="A8358" t="s">
        <v>3223</v>
      </c>
      <c r="B8358" t="s">
        <v>15</v>
      </c>
      <c r="C8358" t="s">
        <v>15</v>
      </c>
      <c r="D8358" t="s">
        <v>3838</v>
      </c>
      <c r="E8358">
        <v>2</v>
      </c>
      <c r="F8358" t="s">
        <v>3842</v>
      </c>
      <c r="G8358">
        <v>2</v>
      </c>
      <c r="H8358" t="s">
        <v>3879</v>
      </c>
      <c r="I8358">
        <v>4</v>
      </c>
      <c r="J8358" t="s">
        <v>25</v>
      </c>
      <c r="K8358" t="s">
        <v>17</v>
      </c>
      <c r="L8358" t="s">
        <v>3998</v>
      </c>
    </row>
    <row r="8359" spans="1:12" x14ac:dyDescent="0.35">
      <c r="A8359" t="s">
        <v>9538</v>
      </c>
      <c r="B8359" t="s">
        <v>15</v>
      </c>
      <c r="C8359" t="s">
        <v>15</v>
      </c>
      <c r="D8359" t="s">
        <v>3858</v>
      </c>
      <c r="E8359">
        <v>1</v>
      </c>
      <c r="F8359" t="s">
        <v>3842</v>
      </c>
      <c r="G8359">
        <v>2</v>
      </c>
      <c r="H8359" t="s">
        <v>3842</v>
      </c>
      <c r="I8359">
        <v>2</v>
      </c>
      <c r="J8359" t="s">
        <v>36</v>
      </c>
      <c r="K8359" t="s">
        <v>3833</v>
      </c>
      <c r="L8359" t="s">
        <v>3872</v>
      </c>
    </row>
    <row r="8360" spans="1:12" x14ac:dyDescent="0.35">
      <c r="A8360" t="s">
        <v>3224</v>
      </c>
      <c r="B8360" t="s">
        <v>15</v>
      </c>
      <c r="C8360" t="s">
        <v>15</v>
      </c>
      <c r="D8360" t="s">
        <v>3834</v>
      </c>
      <c r="E8360">
        <v>5</v>
      </c>
      <c r="F8360" t="s">
        <v>3842</v>
      </c>
      <c r="G8360">
        <v>2</v>
      </c>
      <c r="H8360" t="s">
        <v>3843</v>
      </c>
      <c r="I8360">
        <v>10</v>
      </c>
      <c r="J8360" t="s">
        <v>36</v>
      </c>
      <c r="K8360" t="s">
        <v>17</v>
      </c>
      <c r="L8360" t="s">
        <v>4428</v>
      </c>
    </row>
    <row r="8361" spans="1:12" x14ac:dyDescent="0.35">
      <c r="A8361" t="s">
        <v>9539</v>
      </c>
      <c r="B8361" t="s">
        <v>50</v>
      </c>
      <c r="C8361" t="s">
        <v>50</v>
      </c>
      <c r="D8361" t="s">
        <v>3858</v>
      </c>
      <c r="E8361">
        <v>1</v>
      </c>
      <c r="F8361" t="s">
        <v>3828</v>
      </c>
      <c r="G8361">
        <v>3</v>
      </c>
      <c r="H8361" t="s">
        <v>3828</v>
      </c>
      <c r="I8361">
        <v>3</v>
      </c>
      <c r="J8361" t="s">
        <v>36</v>
      </c>
      <c r="K8361" t="s">
        <v>3833</v>
      </c>
      <c r="L8361" t="s">
        <v>4024</v>
      </c>
    </row>
    <row r="8362" spans="1:12" x14ac:dyDescent="0.35">
      <c r="A8362" t="s">
        <v>4812</v>
      </c>
      <c r="B8362" t="s">
        <v>3825</v>
      </c>
      <c r="C8362" t="s">
        <v>3826</v>
      </c>
      <c r="D8362" t="s">
        <v>3858</v>
      </c>
      <c r="E8362">
        <v>1</v>
      </c>
      <c r="F8362" t="s">
        <v>3828</v>
      </c>
      <c r="G8362">
        <v>3</v>
      </c>
      <c r="H8362" t="s">
        <v>3828</v>
      </c>
      <c r="I8362">
        <v>3</v>
      </c>
      <c r="J8362" t="s">
        <v>16</v>
      </c>
      <c r="K8362" t="s">
        <v>17</v>
      </c>
      <c r="L8362" t="s">
        <v>4658</v>
      </c>
    </row>
    <row r="8363" spans="1:12" x14ac:dyDescent="0.35">
      <c r="A8363" t="s">
        <v>3225</v>
      </c>
      <c r="B8363" t="s">
        <v>15</v>
      </c>
      <c r="C8363" t="s">
        <v>15</v>
      </c>
      <c r="D8363" t="s">
        <v>3834</v>
      </c>
      <c r="E8363">
        <v>5</v>
      </c>
      <c r="F8363" t="s">
        <v>3842</v>
      </c>
      <c r="G8363">
        <v>2</v>
      </c>
      <c r="H8363" t="s">
        <v>3843</v>
      </c>
      <c r="I8363">
        <v>10</v>
      </c>
      <c r="J8363" t="s">
        <v>36</v>
      </c>
      <c r="K8363" t="s">
        <v>17</v>
      </c>
      <c r="L8363" t="s">
        <v>3963</v>
      </c>
    </row>
    <row r="8364" spans="1:12" x14ac:dyDescent="0.35">
      <c r="A8364" t="s">
        <v>9540</v>
      </c>
      <c r="B8364" t="s">
        <v>31</v>
      </c>
      <c r="C8364" t="s">
        <v>31</v>
      </c>
      <c r="D8364" t="s">
        <v>3834</v>
      </c>
      <c r="E8364">
        <v>5</v>
      </c>
      <c r="F8364" t="s">
        <v>3846</v>
      </c>
      <c r="G8364">
        <v>1</v>
      </c>
      <c r="H8364" t="s">
        <v>3849</v>
      </c>
      <c r="I8364">
        <v>5</v>
      </c>
      <c r="J8364" t="s">
        <v>3833</v>
      </c>
      <c r="K8364" t="s">
        <v>26</v>
      </c>
      <c r="L8364" t="s">
        <v>4289</v>
      </c>
    </row>
    <row r="8365" spans="1:12" x14ac:dyDescent="0.35">
      <c r="A8365" t="s">
        <v>9541</v>
      </c>
      <c r="B8365" t="s">
        <v>31</v>
      </c>
      <c r="C8365" t="s">
        <v>31</v>
      </c>
      <c r="D8365" t="s">
        <v>3838</v>
      </c>
      <c r="E8365">
        <v>2</v>
      </c>
      <c r="F8365" t="s">
        <v>3846</v>
      </c>
      <c r="G8365">
        <v>1</v>
      </c>
      <c r="H8365" t="s">
        <v>3842</v>
      </c>
      <c r="I8365">
        <v>2</v>
      </c>
      <c r="J8365" t="s">
        <v>3833</v>
      </c>
      <c r="K8365" t="s">
        <v>3833</v>
      </c>
      <c r="L8365" t="s">
        <v>3888</v>
      </c>
    </row>
    <row r="8366" spans="1:12" x14ac:dyDescent="0.35">
      <c r="A8366" t="s">
        <v>9542</v>
      </c>
      <c r="B8366" t="s">
        <v>47</v>
      </c>
      <c r="C8366" t="s">
        <v>47</v>
      </c>
      <c r="D8366" t="s">
        <v>3834</v>
      </c>
      <c r="E8366">
        <v>5</v>
      </c>
      <c r="F8366" t="s">
        <v>3879</v>
      </c>
      <c r="G8366">
        <v>4</v>
      </c>
      <c r="H8366" t="s">
        <v>3880</v>
      </c>
      <c r="I8366">
        <v>20</v>
      </c>
      <c r="J8366" t="s">
        <v>3833</v>
      </c>
      <c r="K8366" t="s">
        <v>26</v>
      </c>
      <c r="L8366" t="s">
        <v>4350</v>
      </c>
    </row>
    <row r="8367" spans="1:12" x14ac:dyDescent="0.35">
      <c r="A8367" t="s">
        <v>9543</v>
      </c>
      <c r="B8367" t="s">
        <v>47</v>
      </c>
      <c r="C8367" t="s">
        <v>47</v>
      </c>
      <c r="D8367" t="s">
        <v>3858</v>
      </c>
      <c r="E8367">
        <v>1</v>
      </c>
      <c r="F8367" t="s">
        <v>3879</v>
      </c>
      <c r="G8367">
        <v>4</v>
      </c>
      <c r="H8367" t="s">
        <v>3879</v>
      </c>
      <c r="I8367">
        <v>4</v>
      </c>
      <c r="J8367" t="s">
        <v>16</v>
      </c>
      <c r="K8367" t="s">
        <v>3833</v>
      </c>
      <c r="L8367" t="s">
        <v>4121</v>
      </c>
    </row>
    <row r="8368" spans="1:12" x14ac:dyDescent="0.35">
      <c r="A8368" t="s">
        <v>9544</v>
      </c>
      <c r="B8368" t="s">
        <v>47</v>
      </c>
      <c r="C8368" t="s">
        <v>47</v>
      </c>
      <c r="D8368" t="s">
        <v>3834</v>
      </c>
      <c r="E8368">
        <v>5</v>
      </c>
      <c r="F8368" t="s">
        <v>3879</v>
      </c>
      <c r="G8368">
        <v>4</v>
      </c>
      <c r="H8368" t="s">
        <v>3880</v>
      </c>
      <c r="I8368">
        <v>20</v>
      </c>
      <c r="J8368" t="s">
        <v>25</v>
      </c>
      <c r="K8368" t="s">
        <v>3833</v>
      </c>
      <c r="L8368" t="s">
        <v>3914</v>
      </c>
    </row>
    <row r="8369" spans="1:12" x14ac:dyDescent="0.35">
      <c r="A8369" t="s">
        <v>9545</v>
      </c>
      <c r="B8369" t="s">
        <v>24</v>
      </c>
      <c r="C8369" t="s">
        <v>24</v>
      </c>
      <c r="D8369" t="s">
        <v>3858</v>
      </c>
      <c r="E8369">
        <v>1</v>
      </c>
      <c r="F8369" t="s">
        <v>3828</v>
      </c>
      <c r="G8369">
        <v>3</v>
      </c>
      <c r="H8369" t="s">
        <v>3828</v>
      </c>
      <c r="I8369">
        <v>3</v>
      </c>
      <c r="J8369" t="s">
        <v>3833</v>
      </c>
      <c r="K8369" t="s">
        <v>3825</v>
      </c>
      <c r="L8369" t="s">
        <v>3825</v>
      </c>
    </row>
    <row r="8370" spans="1:12" x14ac:dyDescent="0.35">
      <c r="A8370" t="s">
        <v>4813</v>
      </c>
      <c r="B8370" t="s">
        <v>3825</v>
      </c>
      <c r="C8370" t="s">
        <v>3826</v>
      </c>
      <c r="D8370" t="s">
        <v>3838</v>
      </c>
      <c r="E8370">
        <v>2</v>
      </c>
      <c r="F8370" t="s">
        <v>3828</v>
      </c>
      <c r="G8370">
        <v>3</v>
      </c>
      <c r="H8370" t="s">
        <v>3902</v>
      </c>
      <c r="I8370">
        <v>6</v>
      </c>
      <c r="J8370" t="s">
        <v>3833</v>
      </c>
      <c r="K8370" t="s">
        <v>3833</v>
      </c>
      <c r="L8370" t="s">
        <v>4249</v>
      </c>
    </row>
    <row r="8371" spans="1:12" x14ac:dyDescent="0.35">
      <c r="A8371" t="s">
        <v>3226</v>
      </c>
      <c r="B8371" t="s">
        <v>47</v>
      </c>
      <c r="C8371" t="s">
        <v>47</v>
      </c>
      <c r="D8371" t="s">
        <v>3827</v>
      </c>
      <c r="E8371">
        <v>3</v>
      </c>
      <c r="F8371" t="s">
        <v>3879</v>
      </c>
      <c r="G8371">
        <v>4</v>
      </c>
      <c r="H8371" t="s">
        <v>3852</v>
      </c>
      <c r="I8371">
        <v>12</v>
      </c>
      <c r="J8371" t="s">
        <v>25</v>
      </c>
      <c r="K8371" t="s">
        <v>26</v>
      </c>
      <c r="L8371" t="s">
        <v>4514</v>
      </c>
    </row>
    <row r="8372" spans="1:12" x14ac:dyDescent="0.35">
      <c r="A8372" t="s">
        <v>9546</v>
      </c>
      <c r="B8372" t="s">
        <v>84</v>
      </c>
      <c r="C8372" t="s">
        <v>84</v>
      </c>
      <c r="D8372" t="s">
        <v>3838</v>
      </c>
      <c r="E8372">
        <v>2</v>
      </c>
      <c r="F8372" t="s">
        <v>3839</v>
      </c>
      <c r="G8372">
        <v>1.5</v>
      </c>
      <c r="H8372" t="s">
        <v>3828</v>
      </c>
      <c r="I8372">
        <v>3</v>
      </c>
      <c r="J8372" t="s">
        <v>3833</v>
      </c>
      <c r="K8372" t="s">
        <v>3833</v>
      </c>
      <c r="L8372" t="s">
        <v>4011</v>
      </c>
    </row>
    <row r="8373" spans="1:12" x14ac:dyDescent="0.35">
      <c r="A8373" t="s">
        <v>9547</v>
      </c>
      <c r="B8373" t="s">
        <v>58</v>
      </c>
      <c r="C8373" t="s">
        <v>58</v>
      </c>
      <c r="D8373" t="s">
        <v>3851</v>
      </c>
      <c r="E8373">
        <v>4</v>
      </c>
      <c r="F8373" t="s">
        <v>3879</v>
      </c>
      <c r="G8373">
        <v>4</v>
      </c>
      <c r="H8373" t="s">
        <v>3874</v>
      </c>
      <c r="I8373">
        <v>16</v>
      </c>
      <c r="J8373" t="s">
        <v>36</v>
      </c>
      <c r="K8373" t="s">
        <v>3833</v>
      </c>
      <c r="L8373" t="s">
        <v>4758</v>
      </c>
    </row>
    <row r="8374" spans="1:12" x14ac:dyDescent="0.35">
      <c r="A8374" t="s">
        <v>9548</v>
      </c>
      <c r="B8374" t="s">
        <v>24</v>
      </c>
      <c r="C8374" t="s">
        <v>24</v>
      </c>
      <c r="D8374" t="s">
        <v>3851</v>
      </c>
      <c r="E8374">
        <v>4</v>
      </c>
      <c r="F8374" t="s">
        <v>3828</v>
      </c>
      <c r="G8374">
        <v>3</v>
      </c>
      <c r="H8374" t="s">
        <v>3852</v>
      </c>
      <c r="I8374">
        <v>12</v>
      </c>
      <c r="J8374" t="s">
        <v>3833</v>
      </c>
      <c r="K8374" t="s">
        <v>17</v>
      </c>
      <c r="L8374" t="s">
        <v>4246</v>
      </c>
    </row>
    <row r="8375" spans="1:12" x14ac:dyDescent="0.35">
      <c r="A8375" t="s">
        <v>9549</v>
      </c>
      <c r="B8375" t="s">
        <v>50</v>
      </c>
      <c r="C8375" t="s">
        <v>50</v>
      </c>
      <c r="D8375" t="s">
        <v>3858</v>
      </c>
      <c r="E8375">
        <v>1</v>
      </c>
      <c r="F8375" t="s">
        <v>3828</v>
      </c>
      <c r="G8375">
        <v>3</v>
      </c>
      <c r="H8375" t="s">
        <v>3828</v>
      </c>
      <c r="I8375">
        <v>3</v>
      </c>
      <c r="J8375" t="s">
        <v>16</v>
      </c>
      <c r="K8375" t="s">
        <v>3833</v>
      </c>
      <c r="L8375" t="s">
        <v>3944</v>
      </c>
    </row>
    <row r="8376" spans="1:12" x14ac:dyDescent="0.35">
      <c r="A8376" t="s">
        <v>9550</v>
      </c>
      <c r="B8376" t="s">
        <v>50</v>
      </c>
      <c r="C8376" t="s">
        <v>50</v>
      </c>
      <c r="D8376" t="s">
        <v>3834</v>
      </c>
      <c r="E8376">
        <v>5</v>
      </c>
      <c r="F8376" t="s">
        <v>3828</v>
      </c>
      <c r="G8376">
        <v>3</v>
      </c>
      <c r="H8376" t="s">
        <v>3835</v>
      </c>
      <c r="I8376">
        <v>15</v>
      </c>
      <c r="J8376" t="s">
        <v>16</v>
      </c>
      <c r="K8376" t="s">
        <v>3825</v>
      </c>
      <c r="L8376" t="s">
        <v>4111</v>
      </c>
    </row>
    <row r="8377" spans="1:12" x14ac:dyDescent="0.35">
      <c r="A8377" t="s">
        <v>3227</v>
      </c>
      <c r="B8377" t="s">
        <v>42</v>
      </c>
      <c r="C8377" t="s">
        <v>42</v>
      </c>
      <c r="D8377" t="s">
        <v>3827</v>
      </c>
      <c r="E8377">
        <v>3</v>
      </c>
      <c r="F8377" t="s">
        <v>3849</v>
      </c>
      <c r="G8377">
        <v>5</v>
      </c>
      <c r="H8377" t="s">
        <v>3835</v>
      </c>
      <c r="I8377">
        <v>15</v>
      </c>
      <c r="J8377" t="s">
        <v>25</v>
      </c>
      <c r="K8377" t="s">
        <v>17</v>
      </c>
      <c r="L8377" t="s">
        <v>3897</v>
      </c>
    </row>
    <row r="8378" spans="1:12" x14ac:dyDescent="0.35">
      <c r="A8378" t="s">
        <v>4814</v>
      </c>
      <c r="B8378" t="s">
        <v>3825</v>
      </c>
      <c r="C8378" t="s">
        <v>3826</v>
      </c>
      <c r="D8378" t="s">
        <v>3838</v>
      </c>
      <c r="E8378">
        <v>2</v>
      </c>
      <c r="F8378" t="s">
        <v>3828</v>
      </c>
      <c r="G8378">
        <v>3</v>
      </c>
      <c r="H8378" t="s">
        <v>3902</v>
      </c>
      <c r="I8378">
        <v>6</v>
      </c>
      <c r="J8378" t="s">
        <v>25</v>
      </c>
      <c r="K8378" t="s">
        <v>3833</v>
      </c>
      <c r="L8378" t="s">
        <v>4654</v>
      </c>
    </row>
    <row r="8379" spans="1:12" x14ac:dyDescent="0.35">
      <c r="A8379" t="s">
        <v>9551</v>
      </c>
      <c r="B8379" t="s">
        <v>15</v>
      </c>
      <c r="C8379" t="s">
        <v>15</v>
      </c>
      <c r="D8379" t="s">
        <v>3834</v>
      </c>
      <c r="E8379">
        <v>5</v>
      </c>
      <c r="F8379" t="s">
        <v>3842</v>
      </c>
      <c r="G8379">
        <v>2</v>
      </c>
      <c r="H8379" t="s">
        <v>3843</v>
      </c>
      <c r="I8379">
        <v>10</v>
      </c>
      <c r="J8379" t="s">
        <v>25</v>
      </c>
      <c r="K8379" t="s">
        <v>3833</v>
      </c>
      <c r="L8379" t="s">
        <v>4102</v>
      </c>
    </row>
    <row r="8380" spans="1:12" x14ac:dyDescent="0.35">
      <c r="A8380" t="s">
        <v>9552</v>
      </c>
      <c r="B8380" t="s">
        <v>31</v>
      </c>
      <c r="C8380" t="s">
        <v>31</v>
      </c>
      <c r="D8380" t="s">
        <v>3834</v>
      </c>
      <c r="E8380">
        <v>5</v>
      </c>
      <c r="F8380" t="s">
        <v>3846</v>
      </c>
      <c r="G8380">
        <v>1</v>
      </c>
      <c r="H8380" t="s">
        <v>3849</v>
      </c>
      <c r="I8380">
        <v>5</v>
      </c>
      <c r="J8380" t="s">
        <v>36</v>
      </c>
      <c r="K8380" t="s">
        <v>3833</v>
      </c>
      <c r="L8380" t="s">
        <v>3833</v>
      </c>
    </row>
    <row r="8381" spans="1:12" x14ac:dyDescent="0.35">
      <c r="A8381" t="s">
        <v>9553</v>
      </c>
      <c r="B8381" t="s">
        <v>42</v>
      </c>
      <c r="C8381" t="s">
        <v>42</v>
      </c>
      <c r="D8381" t="s">
        <v>3851</v>
      </c>
      <c r="E8381">
        <v>4</v>
      </c>
      <c r="F8381" t="s">
        <v>3849</v>
      </c>
      <c r="G8381">
        <v>5</v>
      </c>
      <c r="H8381" t="s">
        <v>3833</v>
      </c>
      <c r="I8381">
        <v>20</v>
      </c>
      <c r="J8381" t="s">
        <v>36</v>
      </c>
      <c r="K8381" t="s">
        <v>3833</v>
      </c>
      <c r="L8381" t="s">
        <v>4030</v>
      </c>
    </row>
    <row r="8382" spans="1:12" x14ac:dyDescent="0.35">
      <c r="A8382" t="s">
        <v>3228</v>
      </c>
      <c r="B8382" t="s">
        <v>42</v>
      </c>
      <c r="C8382" t="s">
        <v>42</v>
      </c>
      <c r="D8382" t="s">
        <v>3834</v>
      </c>
      <c r="E8382">
        <v>5</v>
      </c>
      <c r="F8382" t="s">
        <v>3833</v>
      </c>
      <c r="G8382">
        <v>5</v>
      </c>
      <c r="H8382" t="s">
        <v>3855</v>
      </c>
      <c r="I8382">
        <v>25</v>
      </c>
      <c r="J8382" t="s">
        <v>25</v>
      </c>
      <c r="K8382" t="s">
        <v>26</v>
      </c>
      <c r="L8382" t="s">
        <v>3881</v>
      </c>
    </row>
    <row r="8383" spans="1:12" x14ac:dyDescent="0.35">
      <c r="A8383" t="s">
        <v>9554</v>
      </c>
      <c r="B8383" t="s">
        <v>31</v>
      </c>
      <c r="C8383" t="s">
        <v>31</v>
      </c>
      <c r="D8383" t="s">
        <v>3858</v>
      </c>
      <c r="E8383">
        <v>1</v>
      </c>
      <c r="F8383" t="s">
        <v>3846</v>
      </c>
      <c r="G8383">
        <v>1</v>
      </c>
      <c r="H8383" t="s">
        <v>3846</v>
      </c>
      <c r="I8383">
        <v>1</v>
      </c>
      <c r="J8383" t="s">
        <v>16</v>
      </c>
      <c r="K8383" t="s">
        <v>3833</v>
      </c>
      <c r="L8383" t="s">
        <v>4159</v>
      </c>
    </row>
    <row r="8384" spans="1:12" x14ac:dyDescent="0.35">
      <c r="A8384" t="s">
        <v>9555</v>
      </c>
      <c r="B8384" t="s">
        <v>42</v>
      </c>
      <c r="C8384" t="s">
        <v>42</v>
      </c>
      <c r="D8384" t="s">
        <v>3838</v>
      </c>
      <c r="E8384">
        <v>2</v>
      </c>
      <c r="F8384" t="s">
        <v>3849</v>
      </c>
      <c r="G8384">
        <v>5</v>
      </c>
      <c r="H8384" t="s">
        <v>3843</v>
      </c>
      <c r="I8384">
        <v>10</v>
      </c>
      <c r="J8384" t="s">
        <v>3825</v>
      </c>
      <c r="K8384" t="s">
        <v>17</v>
      </c>
      <c r="L8384" t="s">
        <v>4431</v>
      </c>
    </row>
    <row r="8385" spans="1:12" x14ac:dyDescent="0.35">
      <c r="A8385" t="s">
        <v>4815</v>
      </c>
      <c r="B8385" t="s">
        <v>3825</v>
      </c>
      <c r="C8385" t="s">
        <v>84</v>
      </c>
      <c r="D8385" t="s">
        <v>3834</v>
      </c>
      <c r="E8385">
        <v>5</v>
      </c>
      <c r="F8385" t="s">
        <v>3839</v>
      </c>
      <c r="G8385">
        <v>1.5</v>
      </c>
      <c r="H8385" t="s">
        <v>3899</v>
      </c>
      <c r="I8385">
        <v>7.5</v>
      </c>
      <c r="J8385" t="s">
        <v>3833</v>
      </c>
      <c r="K8385" t="s">
        <v>26</v>
      </c>
      <c r="L8385" t="s">
        <v>4816</v>
      </c>
    </row>
    <row r="8386" spans="1:12" x14ac:dyDescent="0.35">
      <c r="A8386" t="s">
        <v>3229</v>
      </c>
      <c r="B8386" t="s">
        <v>50</v>
      </c>
      <c r="C8386" t="s">
        <v>50</v>
      </c>
      <c r="D8386" t="s">
        <v>3851</v>
      </c>
      <c r="E8386">
        <v>4</v>
      </c>
      <c r="F8386" t="s">
        <v>3828</v>
      </c>
      <c r="G8386">
        <v>3</v>
      </c>
      <c r="H8386" t="s">
        <v>3852</v>
      </c>
      <c r="I8386">
        <v>12</v>
      </c>
      <c r="J8386" t="s">
        <v>25</v>
      </c>
      <c r="K8386" t="s">
        <v>26</v>
      </c>
      <c r="L8386" t="s">
        <v>3891</v>
      </c>
    </row>
    <row r="8387" spans="1:12" x14ac:dyDescent="0.35">
      <c r="A8387" t="s">
        <v>3230</v>
      </c>
      <c r="B8387" t="s">
        <v>3833</v>
      </c>
      <c r="C8387" t="s">
        <v>15</v>
      </c>
      <c r="D8387" t="s">
        <v>3851</v>
      </c>
      <c r="E8387">
        <v>4</v>
      </c>
      <c r="F8387" t="s">
        <v>3842</v>
      </c>
      <c r="G8387">
        <v>2</v>
      </c>
      <c r="H8387" t="s">
        <v>3883</v>
      </c>
      <c r="I8387">
        <v>8</v>
      </c>
      <c r="J8387" t="s">
        <v>25</v>
      </c>
      <c r="K8387" t="s">
        <v>17</v>
      </c>
      <c r="L8387" t="s">
        <v>4384</v>
      </c>
    </row>
    <row r="8388" spans="1:12" x14ac:dyDescent="0.35">
      <c r="A8388" t="s">
        <v>3231</v>
      </c>
      <c r="B8388" t="s">
        <v>58</v>
      </c>
      <c r="C8388" t="s">
        <v>58</v>
      </c>
      <c r="D8388" t="s">
        <v>3838</v>
      </c>
      <c r="E8388">
        <v>2</v>
      </c>
      <c r="F8388" t="s">
        <v>3879</v>
      </c>
      <c r="G8388">
        <v>4</v>
      </c>
      <c r="H8388" t="s">
        <v>3883</v>
      </c>
      <c r="I8388">
        <v>8</v>
      </c>
      <c r="J8388" t="s">
        <v>36</v>
      </c>
      <c r="K8388" t="s">
        <v>26</v>
      </c>
      <c r="L8388" t="s">
        <v>5219</v>
      </c>
    </row>
    <row r="8389" spans="1:12" x14ac:dyDescent="0.35">
      <c r="A8389" t="s">
        <v>9556</v>
      </c>
      <c r="B8389" t="s">
        <v>50</v>
      </c>
      <c r="C8389" t="s">
        <v>50</v>
      </c>
      <c r="D8389" t="s">
        <v>3834</v>
      </c>
      <c r="E8389">
        <v>5</v>
      </c>
      <c r="F8389" t="s">
        <v>3828</v>
      </c>
      <c r="G8389">
        <v>3</v>
      </c>
      <c r="H8389" t="s">
        <v>3835</v>
      </c>
      <c r="I8389">
        <v>15</v>
      </c>
      <c r="J8389" t="s">
        <v>36</v>
      </c>
      <c r="K8389" t="s">
        <v>3833</v>
      </c>
      <c r="L8389" t="s">
        <v>3844</v>
      </c>
    </row>
    <row r="8390" spans="1:12" x14ac:dyDescent="0.35">
      <c r="A8390" t="s">
        <v>9557</v>
      </c>
      <c r="B8390" t="s">
        <v>50</v>
      </c>
      <c r="C8390" t="s">
        <v>50</v>
      </c>
      <c r="D8390" t="s">
        <v>3851</v>
      </c>
      <c r="E8390">
        <v>4</v>
      </c>
      <c r="F8390" t="s">
        <v>3828</v>
      </c>
      <c r="G8390">
        <v>3</v>
      </c>
      <c r="H8390" t="s">
        <v>3852</v>
      </c>
      <c r="I8390">
        <v>12</v>
      </c>
      <c r="J8390" t="s">
        <v>3830</v>
      </c>
      <c r="K8390" t="s">
        <v>26</v>
      </c>
      <c r="L8390" t="s">
        <v>3957</v>
      </c>
    </row>
    <row r="8391" spans="1:12" x14ac:dyDescent="0.35">
      <c r="A8391" t="s">
        <v>9558</v>
      </c>
      <c r="B8391" t="s">
        <v>50</v>
      </c>
      <c r="C8391" t="s">
        <v>50</v>
      </c>
      <c r="D8391" t="s">
        <v>3834</v>
      </c>
      <c r="E8391">
        <v>5</v>
      </c>
      <c r="F8391" t="s">
        <v>3828</v>
      </c>
      <c r="G8391">
        <v>3</v>
      </c>
      <c r="H8391" t="s">
        <v>3835</v>
      </c>
      <c r="I8391">
        <v>15</v>
      </c>
      <c r="J8391" t="s">
        <v>25</v>
      </c>
      <c r="K8391" t="s">
        <v>3833</v>
      </c>
      <c r="L8391" t="s">
        <v>4251</v>
      </c>
    </row>
    <row r="8392" spans="1:12" x14ac:dyDescent="0.35">
      <c r="A8392" t="s">
        <v>9559</v>
      </c>
      <c r="B8392" t="s">
        <v>15</v>
      </c>
      <c r="C8392" t="s">
        <v>15</v>
      </c>
      <c r="D8392" t="s">
        <v>3851</v>
      </c>
      <c r="E8392">
        <v>4</v>
      </c>
      <c r="F8392" t="s">
        <v>3842</v>
      </c>
      <c r="G8392">
        <v>2</v>
      </c>
      <c r="H8392" t="s">
        <v>3883</v>
      </c>
      <c r="I8392">
        <v>8</v>
      </c>
      <c r="J8392" t="s">
        <v>3830</v>
      </c>
      <c r="K8392" t="s">
        <v>3825</v>
      </c>
      <c r="L8392" t="s">
        <v>4245</v>
      </c>
    </row>
    <row r="8393" spans="1:12" x14ac:dyDescent="0.35">
      <c r="A8393" t="s">
        <v>4817</v>
      </c>
      <c r="B8393" t="s">
        <v>3825</v>
      </c>
      <c r="C8393" t="s">
        <v>3826</v>
      </c>
      <c r="D8393" t="s">
        <v>3825</v>
      </c>
      <c r="E8393">
        <v>1</v>
      </c>
      <c r="F8393" t="s">
        <v>3828</v>
      </c>
      <c r="G8393">
        <v>3</v>
      </c>
      <c r="H8393" t="s">
        <v>3828</v>
      </c>
      <c r="I8393">
        <v>3</v>
      </c>
      <c r="J8393" t="s">
        <v>36</v>
      </c>
      <c r="K8393" t="s">
        <v>17</v>
      </c>
      <c r="L8393" t="s">
        <v>3870</v>
      </c>
    </row>
    <row r="8394" spans="1:12" x14ac:dyDescent="0.35">
      <c r="A8394" t="s">
        <v>4818</v>
      </c>
      <c r="B8394" t="s">
        <v>3825</v>
      </c>
      <c r="C8394" t="s">
        <v>3826</v>
      </c>
      <c r="D8394" t="s">
        <v>3834</v>
      </c>
      <c r="E8394">
        <v>5</v>
      </c>
      <c r="F8394" t="s">
        <v>3879</v>
      </c>
      <c r="G8394">
        <v>4</v>
      </c>
      <c r="H8394" t="s">
        <v>3880</v>
      </c>
      <c r="I8394">
        <v>20</v>
      </c>
      <c r="J8394" t="s">
        <v>3833</v>
      </c>
      <c r="K8394" t="s">
        <v>17</v>
      </c>
      <c r="L8394" t="s">
        <v>4526</v>
      </c>
    </row>
    <row r="8395" spans="1:12" x14ac:dyDescent="0.35">
      <c r="A8395" t="s">
        <v>9560</v>
      </c>
      <c r="B8395" t="s">
        <v>50</v>
      </c>
      <c r="C8395" t="s">
        <v>50</v>
      </c>
      <c r="D8395" t="s">
        <v>3838</v>
      </c>
      <c r="E8395">
        <v>2</v>
      </c>
      <c r="F8395" t="s">
        <v>3828</v>
      </c>
      <c r="G8395">
        <v>3</v>
      </c>
      <c r="H8395" t="s">
        <v>3902</v>
      </c>
      <c r="I8395">
        <v>6</v>
      </c>
      <c r="J8395" t="s">
        <v>3833</v>
      </c>
      <c r="K8395" t="s">
        <v>17</v>
      </c>
      <c r="L8395" t="s">
        <v>3946</v>
      </c>
    </row>
    <row r="8396" spans="1:12" x14ac:dyDescent="0.35">
      <c r="A8396" t="s">
        <v>9561</v>
      </c>
      <c r="B8396" t="s">
        <v>24</v>
      </c>
      <c r="C8396" t="s">
        <v>24</v>
      </c>
      <c r="D8396" t="s">
        <v>3827</v>
      </c>
      <c r="E8396">
        <v>3</v>
      </c>
      <c r="F8396" t="s">
        <v>3828</v>
      </c>
      <c r="G8396">
        <v>3</v>
      </c>
      <c r="H8396" t="s">
        <v>3830</v>
      </c>
      <c r="I8396">
        <v>9</v>
      </c>
      <c r="J8396" t="s">
        <v>36</v>
      </c>
      <c r="K8396" t="s">
        <v>3833</v>
      </c>
      <c r="L8396" t="s">
        <v>3869</v>
      </c>
    </row>
    <row r="8397" spans="1:12" x14ac:dyDescent="0.35">
      <c r="A8397" t="s">
        <v>9562</v>
      </c>
      <c r="B8397" t="s">
        <v>31</v>
      </c>
      <c r="C8397" t="s">
        <v>31</v>
      </c>
      <c r="D8397" t="s">
        <v>3858</v>
      </c>
      <c r="E8397">
        <v>1</v>
      </c>
      <c r="F8397" t="s">
        <v>3846</v>
      </c>
      <c r="G8397">
        <v>1</v>
      </c>
      <c r="H8397" t="s">
        <v>3846</v>
      </c>
      <c r="I8397">
        <v>1</v>
      </c>
      <c r="J8397" t="s">
        <v>36</v>
      </c>
      <c r="K8397" t="s">
        <v>17</v>
      </c>
      <c r="L8397" t="s">
        <v>3825</v>
      </c>
    </row>
    <row r="8398" spans="1:12" x14ac:dyDescent="0.35">
      <c r="A8398" t="s">
        <v>3232</v>
      </c>
      <c r="B8398" t="s">
        <v>47</v>
      </c>
      <c r="C8398" t="s">
        <v>47</v>
      </c>
      <c r="D8398" t="s">
        <v>3827</v>
      </c>
      <c r="E8398">
        <v>3</v>
      </c>
      <c r="F8398" t="s">
        <v>3879</v>
      </c>
      <c r="G8398">
        <v>4</v>
      </c>
      <c r="H8398" t="s">
        <v>3852</v>
      </c>
      <c r="I8398">
        <v>12</v>
      </c>
      <c r="J8398" t="s">
        <v>36</v>
      </c>
      <c r="K8398" t="s">
        <v>17</v>
      </c>
      <c r="L8398" t="s">
        <v>5764</v>
      </c>
    </row>
    <row r="8399" spans="1:12" x14ac:dyDescent="0.35">
      <c r="A8399" t="s">
        <v>3233</v>
      </c>
      <c r="B8399" t="s">
        <v>47</v>
      </c>
      <c r="C8399" t="s">
        <v>47</v>
      </c>
      <c r="D8399" t="s">
        <v>3858</v>
      </c>
      <c r="E8399">
        <v>1</v>
      </c>
      <c r="F8399" t="s">
        <v>3879</v>
      </c>
      <c r="G8399">
        <v>4</v>
      </c>
      <c r="H8399" t="s">
        <v>3879</v>
      </c>
      <c r="I8399">
        <v>4</v>
      </c>
      <c r="J8399" t="s">
        <v>36</v>
      </c>
      <c r="K8399" t="s">
        <v>26</v>
      </c>
      <c r="L8399" t="s">
        <v>4050</v>
      </c>
    </row>
    <row r="8400" spans="1:12" x14ac:dyDescent="0.35">
      <c r="A8400" t="s">
        <v>3234</v>
      </c>
      <c r="B8400" t="s">
        <v>47</v>
      </c>
      <c r="C8400" t="s">
        <v>47</v>
      </c>
      <c r="D8400" t="s">
        <v>3858</v>
      </c>
      <c r="E8400">
        <v>1</v>
      </c>
      <c r="F8400" t="s">
        <v>3879</v>
      </c>
      <c r="G8400">
        <v>4</v>
      </c>
      <c r="H8400" t="s">
        <v>3879</v>
      </c>
      <c r="I8400">
        <v>4</v>
      </c>
      <c r="J8400" t="s">
        <v>16</v>
      </c>
      <c r="K8400" t="s">
        <v>26</v>
      </c>
      <c r="L8400" t="s">
        <v>3929</v>
      </c>
    </row>
    <row r="8401" spans="1:12" x14ac:dyDescent="0.35">
      <c r="A8401" t="s">
        <v>9563</v>
      </c>
      <c r="B8401" t="s">
        <v>42</v>
      </c>
      <c r="C8401" t="s">
        <v>42</v>
      </c>
      <c r="D8401" t="s">
        <v>3834</v>
      </c>
      <c r="E8401">
        <v>5</v>
      </c>
      <c r="F8401" t="s">
        <v>3849</v>
      </c>
      <c r="G8401">
        <v>5</v>
      </c>
      <c r="H8401" t="s">
        <v>3855</v>
      </c>
      <c r="I8401">
        <v>25</v>
      </c>
      <c r="J8401" t="s">
        <v>3833</v>
      </c>
      <c r="K8401" t="s">
        <v>26</v>
      </c>
      <c r="L8401" t="s">
        <v>5116</v>
      </c>
    </row>
    <row r="8402" spans="1:12" x14ac:dyDescent="0.35">
      <c r="A8402" t="s">
        <v>3235</v>
      </c>
      <c r="B8402" t="s">
        <v>84</v>
      </c>
      <c r="C8402" t="s">
        <v>84</v>
      </c>
      <c r="D8402" t="s">
        <v>3858</v>
      </c>
      <c r="E8402">
        <v>1</v>
      </c>
      <c r="F8402" t="s">
        <v>3839</v>
      </c>
      <c r="G8402">
        <v>1.5</v>
      </c>
      <c r="H8402" t="s">
        <v>3839</v>
      </c>
      <c r="I8402">
        <v>1.5</v>
      </c>
      <c r="J8402" t="s">
        <v>36</v>
      </c>
      <c r="K8402" t="s">
        <v>17</v>
      </c>
      <c r="L8402" t="s">
        <v>4085</v>
      </c>
    </row>
    <row r="8403" spans="1:12" x14ac:dyDescent="0.35">
      <c r="A8403" t="s">
        <v>9564</v>
      </c>
      <c r="B8403" t="s">
        <v>58</v>
      </c>
      <c r="C8403" t="s">
        <v>58</v>
      </c>
      <c r="D8403" t="s">
        <v>3851</v>
      </c>
      <c r="E8403">
        <v>4</v>
      </c>
      <c r="F8403" t="s">
        <v>3830</v>
      </c>
      <c r="G8403">
        <v>4</v>
      </c>
      <c r="H8403" t="s">
        <v>3874</v>
      </c>
      <c r="I8403">
        <v>16</v>
      </c>
      <c r="J8403" t="s">
        <v>16</v>
      </c>
      <c r="K8403" t="s">
        <v>3833</v>
      </c>
      <c r="L8403" t="s">
        <v>4015</v>
      </c>
    </row>
    <row r="8404" spans="1:12" x14ac:dyDescent="0.35">
      <c r="A8404" t="s">
        <v>9565</v>
      </c>
      <c r="B8404" t="s">
        <v>47</v>
      </c>
      <c r="C8404" t="s">
        <v>47</v>
      </c>
      <c r="D8404" t="s">
        <v>3838</v>
      </c>
      <c r="E8404">
        <v>2</v>
      </c>
      <c r="F8404" t="s">
        <v>3879</v>
      </c>
      <c r="G8404">
        <v>4</v>
      </c>
      <c r="H8404" t="s">
        <v>3883</v>
      </c>
      <c r="I8404">
        <v>8</v>
      </c>
      <c r="J8404" t="s">
        <v>3825</v>
      </c>
      <c r="K8404" t="s">
        <v>17</v>
      </c>
      <c r="L8404" t="s">
        <v>4563</v>
      </c>
    </row>
    <row r="8405" spans="1:12" x14ac:dyDescent="0.35">
      <c r="A8405" t="s">
        <v>3236</v>
      </c>
      <c r="B8405" t="s">
        <v>15</v>
      </c>
      <c r="C8405" t="s">
        <v>15</v>
      </c>
      <c r="D8405" t="s">
        <v>3838</v>
      </c>
      <c r="E8405">
        <v>2</v>
      </c>
      <c r="F8405" t="s">
        <v>3830</v>
      </c>
      <c r="G8405">
        <v>2</v>
      </c>
      <c r="H8405" t="s">
        <v>3879</v>
      </c>
      <c r="I8405">
        <v>4</v>
      </c>
      <c r="J8405" t="s">
        <v>25</v>
      </c>
      <c r="K8405" t="s">
        <v>17</v>
      </c>
      <c r="L8405" t="s">
        <v>4457</v>
      </c>
    </row>
    <row r="8406" spans="1:12" x14ac:dyDescent="0.35">
      <c r="A8406" t="s">
        <v>9566</v>
      </c>
      <c r="B8406" t="s">
        <v>84</v>
      </c>
      <c r="C8406" t="s">
        <v>84</v>
      </c>
      <c r="D8406" t="s">
        <v>3827</v>
      </c>
      <c r="E8406">
        <v>3</v>
      </c>
      <c r="F8406" t="s">
        <v>3839</v>
      </c>
      <c r="G8406">
        <v>1.5</v>
      </c>
      <c r="H8406" t="s">
        <v>4060</v>
      </c>
      <c r="I8406">
        <v>4.5</v>
      </c>
      <c r="J8406" t="s">
        <v>3833</v>
      </c>
      <c r="K8406" t="s">
        <v>26</v>
      </c>
      <c r="L8406" t="s">
        <v>4446</v>
      </c>
    </row>
    <row r="8407" spans="1:12" x14ac:dyDescent="0.35">
      <c r="A8407" t="s">
        <v>9567</v>
      </c>
      <c r="B8407" t="s">
        <v>15</v>
      </c>
      <c r="C8407" t="s">
        <v>15</v>
      </c>
      <c r="D8407" t="s">
        <v>3834</v>
      </c>
      <c r="E8407">
        <v>5</v>
      </c>
      <c r="F8407" t="s">
        <v>3842</v>
      </c>
      <c r="G8407">
        <v>2</v>
      </c>
      <c r="H8407" t="s">
        <v>3843</v>
      </c>
      <c r="I8407">
        <v>10</v>
      </c>
      <c r="J8407" t="s">
        <v>3833</v>
      </c>
      <c r="K8407" t="s">
        <v>26</v>
      </c>
      <c r="L8407" t="s">
        <v>3833</v>
      </c>
    </row>
    <row r="8408" spans="1:12" x14ac:dyDescent="0.35">
      <c r="A8408" t="s">
        <v>3237</v>
      </c>
      <c r="B8408" t="s">
        <v>50</v>
      </c>
      <c r="C8408" t="s">
        <v>50</v>
      </c>
      <c r="D8408" t="s">
        <v>3838</v>
      </c>
      <c r="E8408">
        <v>2</v>
      </c>
      <c r="F8408" t="s">
        <v>3828</v>
      </c>
      <c r="G8408">
        <v>3</v>
      </c>
      <c r="H8408" t="s">
        <v>3902</v>
      </c>
      <c r="I8408">
        <v>6</v>
      </c>
      <c r="J8408" t="s">
        <v>16</v>
      </c>
      <c r="K8408" t="s">
        <v>17</v>
      </c>
      <c r="L8408" t="s">
        <v>5175</v>
      </c>
    </row>
    <row r="8409" spans="1:12" x14ac:dyDescent="0.35">
      <c r="A8409" t="s">
        <v>4819</v>
      </c>
      <c r="B8409" t="s">
        <v>3825</v>
      </c>
      <c r="C8409" t="s">
        <v>3826</v>
      </c>
      <c r="D8409" t="s">
        <v>3834</v>
      </c>
      <c r="E8409">
        <v>5</v>
      </c>
      <c r="F8409" t="s">
        <v>3879</v>
      </c>
      <c r="G8409">
        <v>4</v>
      </c>
      <c r="H8409" t="s">
        <v>3880</v>
      </c>
      <c r="I8409">
        <v>20</v>
      </c>
      <c r="J8409" t="s">
        <v>36</v>
      </c>
      <c r="K8409" t="s">
        <v>3833</v>
      </c>
      <c r="L8409" t="s">
        <v>4544</v>
      </c>
    </row>
    <row r="8410" spans="1:12" x14ac:dyDescent="0.35">
      <c r="A8410" t="s">
        <v>9568</v>
      </c>
      <c r="B8410" t="s">
        <v>58</v>
      </c>
      <c r="C8410" t="s">
        <v>58</v>
      </c>
      <c r="D8410" t="s">
        <v>3851</v>
      </c>
      <c r="E8410">
        <v>4</v>
      </c>
      <c r="F8410" t="s">
        <v>3879</v>
      </c>
      <c r="G8410">
        <v>4</v>
      </c>
      <c r="H8410" t="s">
        <v>3874</v>
      </c>
      <c r="I8410">
        <v>16</v>
      </c>
      <c r="J8410" t="s">
        <v>3833</v>
      </c>
      <c r="K8410" t="s">
        <v>3830</v>
      </c>
      <c r="L8410" t="s">
        <v>3881</v>
      </c>
    </row>
    <row r="8411" spans="1:12" x14ac:dyDescent="0.35">
      <c r="A8411" t="s">
        <v>9569</v>
      </c>
      <c r="B8411" t="s">
        <v>15</v>
      </c>
      <c r="C8411" t="s">
        <v>15</v>
      </c>
      <c r="D8411" t="s">
        <v>3834</v>
      </c>
      <c r="E8411">
        <v>5</v>
      </c>
      <c r="F8411" t="s">
        <v>3842</v>
      </c>
      <c r="G8411">
        <v>2</v>
      </c>
      <c r="H8411" t="s">
        <v>3843</v>
      </c>
      <c r="I8411">
        <v>10</v>
      </c>
      <c r="J8411" t="s">
        <v>3833</v>
      </c>
      <c r="K8411" t="s">
        <v>26</v>
      </c>
      <c r="L8411" t="s">
        <v>3926</v>
      </c>
    </row>
    <row r="8412" spans="1:12" x14ac:dyDescent="0.35">
      <c r="A8412" t="s">
        <v>3238</v>
      </c>
      <c r="B8412" t="s">
        <v>31</v>
      </c>
      <c r="C8412" t="s">
        <v>31</v>
      </c>
      <c r="D8412" t="s">
        <v>3838</v>
      </c>
      <c r="E8412">
        <v>2</v>
      </c>
      <c r="F8412" t="s">
        <v>3846</v>
      </c>
      <c r="G8412">
        <v>1</v>
      </c>
      <c r="H8412" t="s">
        <v>3842</v>
      </c>
      <c r="I8412">
        <v>2</v>
      </c>
      <c r="J8412" t="s">
        <v>25</v>
      </c>
      <c r="K8412" t="s">
        <v>26</v>
      </c>
      <c r="L8412" t="s">
        <v>3870</v>
      </c>
    </row>
    <row r="8413" spans="1:12" x14ac:dyDescent="0.35">
      <c r="A8413" t="s">
        <v>9570</v>
      </c>
      <c r="B8413" t="s">
        <v>47</v>
      </c>
      <c r="C8413" t="s">
        <v>47</v>
      </c>
      <c r="D8413" t="s">
        <v>3851</v>
      </c>
      <c r="E8413">
        <v>4</v>
      </c>
      <c r="F8413" t="s">
        <v>3879</v>
      </c>
      <c r="G8413">
        <v>4</v>
      </c>
      <c r="H8413" t="s">
        <v>3874</v>
      </c>
      <c r="I8413">
        <v>16</v>
      </c>
      <c r="J8413" t="s">
        <v>3833</v>
      </c>
      <c r="K8413" t="s">
        <v>17</v>
      </c>
      <c r="L8413" t="s">
        <v>4087</v>
      </c>
    </row>
    <row r="8414" spans="1:12" x14ac:dyDescent="0.35">
      <c r="A8414" t="s">
        <v>3239</v>
      </c>
      <c r="B8414" t="s">
        <v>15</v>
      </c>
      <c r="C8414" t="s">
        <v>15</v>
      </c>
      <c r="D8414" t="s">
        <v>3838</v>
      </c>
      <c r="E8414">
        <v>2</v>
      </c>
      <c r="F8414" t="s">
        <v>3842</v>
      </c>
      <c r="G8414">
        <v>2</v>
      </c>
      <c r="H8414" t="s">
        <v>3879</v>
      </c>
      <c r="I8414">
        <v>4</v>
      </c>
      <c r="J8414" t="s">
        <v>16</v>
      </c>
      <c r="K8414" t="s">
        <v>26</v>
      </c>
      <c r="L8414" t="s">
        <v>4183</v>
      </c>
    </row>
    <row r="8415" spans="1:12" x14ac:dyDescent="0.35">
      <c r="A8415" t="s">
        <v>9571</v>
      </c>
      <c r="B8415" t="s">
        <v>47</v>
      </c>
      <c r="C8415" t="s">
        <v>47</v>
      </c>
      <c r="D8415" t="s">
        <v>3827</v>
      </c>
      <c r="E8415">
        <v>3</v>
      </c>
      <c r="F8415" t="s">
        <v>3879</v>
      </c>
      <c r="G8415">
        <v>4</v>
      </c>
      <c r="H8415" t="s">
        <v>3852</v>
      </c>
      <c r="I8415">
        <v>12</v>
      </c>
      <c r="J8415" t="s">
        <v>3833</v>
      </c>
      <c r="K8415" t="s">
        <v>3833</v>
      </c>
      <c r="L8415" t="s">
        <v>4114</v>
      </c>
    </row>
    <row r="8416" spans="1:12" x14ac:dyDescent="0.35">
      <c r="A8416" t="s">
        <v>3240</v>
      </c>
      <c r="B8416" t="s">
        <v>84</v>
      </c>
      <c r="C8416" t="s">
        <v>84</v>
      </c>
      <c r="D8416" t="s">
        <v>3838</v>
      </c>
      <c r="E8416">
        <v>2</v>
      </c>
      <c r="F8416" t="s">
        <v>3839</v>
      </c>
      <c r="G8416">
        <v>1.5</v>
      </c>
      <c r="H8416" t="s">
        <v>3828</v>
      </c>
      <c r="I8416">
        <v>3</v>
      </c>
      <c r="J8416" t="s">
        <v>16</v>
      </c>
      <c r="K8416" t="s">
        <v>26</v>
      </c>
      <c r="L8416" t="s">
        <v>4321</v>
      </c>
    </row>
    <row r="8417" spans="1:12" x14ac:dyDescent="0.35">
      <c r="A8417" t="s">
        <v>3241</v>
      </c>
      <c r="B8417" t="s">
        <v>24</v>
      </c>
      <c r="C8417" t="s">
        <v>24</v>
      </c>
      <c r="D8417" t="s">
        <v>3830</v>
      </c>
      <c r="E8417">
        <v>2</v>
      </c>
      <c r="F8417" t="s">
        <v>3828</v>
      </c>
      <c r="G8417">
        <v>3</v>
      </c>
      <c r="H8417" t="s">
        <v>3902</v>
      </c>
      <c r="I8417">
        <v>6</v>
      </c>
      <c r="J8417" t="s">
        <v>25</v>
      </c>
      <c r="K8417" t="s">
        <v>26</v>
      </c>
      <c r="L8417" t="s">
        <v>4338</v>
      </c>
    </row>
    <row r="8418" spans="1:12" x14ac:dyDescent="0.35">
      <c r="A8418" t="s">
        <v>3242</v>
      </c>
      <c r="B8418" t="s">
        <v>24</v>
      </c>
      <c r="C8418" t="s">
        <v>24</v>
      </c>
      <c r="D8418" t="s">
        <v>3834</v>
      </c>
      <c r="E8418">
        <v>5</v>
      </c>
      <c r="F8418" t="s">
        <v>3828</v>
      </c>
      <c r="G8418">
        <v>3</v>
      </c>
      <c r="H8418" t="s">
        <v>3835</v>
      </c>
      <c r="I8418">
        <v>15</v>
      </c>
      <c r="J8418" t="s">
        <v>36</v>
      </c>
      <c r="K8418" t="s">
        <v>26</v>
      </c>
      <c r="L8418" t="s">
        <v>3900</v>
      </c>
    </row>
    <row r="8419" spans="1:12" x14ac:dyDescent="0.35">
      <c r="A8419" t="s">
        <v>3243</v>
      </c>
      <c r="B8419" t="s">
        <v>84</v>
      </c>
      <c r="C8419" t="s">
        <v>84</v>
      </c>
      <c r="D8419" t="s">
        <v>3827</v>
      </c>
      <c r="E8419">
        <v>3</v>
      </c>
      <c r="F8419" t="s">
        <v>3825</v>
      </c>
      <c r="G8419">
        <v>1.5</v>
      </c>
      <c r="H8419" t="s">
        <v>4060</v>
      </c>
      <c r="I8419">
        <v>4.5</v>
      </c>
      <c r="J8419" t="s">
        <v>25</v>
      </c>
      <c r="K8419" t="s">
        <v>26</v>
      </c>
      <c r="L8419" t="s">
        <v>4691</v>
      </c>
    </row>
    <row r="8420" spans="1:12" x14ac:dyDescent="0.35">
      <c r="A8420" t="s">
        <v>9572</v>
      </c>
      <c r="B8420" t="s">
        <v>47</v>
      </c>
      <c r="C8420" t="s">
        <v>47</v>
      </c>
      <c r="D8420" t="s">
        <v>3827</v>
      </c>
      <c r="E8420">
        <v>3</v>
      </c>
      <c r="F8420" t="s">
        <v>3879</v>
      </c>
      <c r="G8420">
        <v>4</v>
      </c>
      <c r="H8420" t="s">
        <v>3852</v>
      </c>
      <c r="I8420">
        <v>12</v>
      </c>
      <c r="J8420" t="s">
        <v>3833</v>
      </c>
      <c r="K8420" t="s">
        <v>17</v>
      </c>
      <c r="L8420" t="s">
        <v>4268</v>
      </c>
    </row>
    <row r="8421" spans="1:12" x14ac:dyDescent="0.35">
      <c r="A8421" t="s">
        <v>3244</v>
      </c>
      <c r="B8421" t="s">
        <v>15</v>
      </c>
      <c r="C8421" t="s">
        <v>15</v>
      </c>
      <c r="D8421" t="s">
        <v>3858</v>
      </c>
      <c r="E8421">
        <v>1</v>
      </c>
      <c r="F8421" t="s">
        <v>3842</v>
      </c>
      <c r="G8421">
        <v>2</v>
      </c>
      <c r="H8421" t="s">
        <v>3842</v>
      </c>
      <c r="I8421">
        <v>2</v>
      </c>
      <c r="J8421" t="s">
        <v>25</v>
      </c>
      <c r="K8421" t="s">
        <v>26</v>
      </c>
      <c r="L8421" t="s">
        <v>4468</v>
      </c>
    </row>
    <row r="8422" spans="1:12" x14ac:dyDescent="0.35">
      <c r="A8422" t="s">
        <v>3245</v>
      </c>
      <c r="B8422" t="s">
        <v>50</v>
      </c>
      <c r="C8422" t="s">
        <v>50</v>
      </c>
      <c r="D8422" t="s">
        <v>3851</v>
      </c>
      <c r="E8422">
        <v>4</v>
      </c>
      <c r="F8422" t="s">
        <v>3828</v>
      </c>
      <c r="G8422">
        <v>3</v>
      </c>
      <c r="H8422" t="s">
        <v>3852</v>
      </c>
      <c r="I8422">
        <v>12</v>
      </c>
      <c r="J8422" t="s">
        <v>16</v>
      </c>
      <c r="K8422" t="s">
        <v>26</v>
      </c>
      <c r="L8422" t="s">
        <v>5035</v>
      </c>
    </row>
    <row r="8423" spans="1:12" x14ac:dyDescent="0.35">
      <c r="A8423" t="s">
        <v>3246</v>
      </c>
      <c r="B8423" t="s">
        <v>47</v>
      </c>
      <c r="C8423" t="s">
        <v>47</v>
      </c>
      <c r="D8423" t="s">
        <v>3851</v>
      </c>
      <c r="E8423">
        <v>4</v>
      </c>
      <c r="F8423" t="s">
        <v>3879</v>
      </c>
      <c r="G8423">
        <v>4</v>
      </c>
      <c r="H8423" t="s">
        <v>3874</v>
      </c>
      <c r="I8423">
        <v>16</v>
      </c>
      <c r="J8423" t="s">
        <v>36</v>
      </c>
      <c r="K8423" t="s">
        <v>26</v>
      </c>
      <c r="L8423" t="s">
        <v>4244</v>
      </c>
    </row>
    <row r="8424" spans="1:12" x14ac:dyDescent="0.35">
      <c r="A8424" t="s">
        <v>3247</v>
      </c>
      <c r="B8424" t="s">
        <v>50</v>
      </c>
      <c r="C8424" t="s">
        <v>50</v>
      </c>
      <c r="D8424" t="s">
        <v>3838</v>
      </c>
      <c r="E8424">
        <v>2</v>
      </c>
      <c r="F8424" t="s">
        <v>3828</v>
      </c>
      <c r="G8424">
        <v>3</v>
      </c>
      <c r="H8424" t="s">
        <v>3902</v>
      </c>
      <c r="I8424">
        <v>6</v>
      </c>
      <c r="J8424" t="s">
        <v>25</v>
      </c>
      <c r="K8424" t="s">
        <v>17</v>
      </c>
      <c r="L8424" t="s">
        <v>4067</v>
      </c>
    </row>
    <row r="8425" spans="1:12" x14ac:dyDescent="0.35">
      <c r="A8425" t="s">
        <v>3248</v>
      </c>
      <c r="B8425" t="s">
        <v>50</v>
      </c>
      <c r="C8425" t="s">
        <v>50</v>
      </c>
      <c r="D8425" t="s">
        <v>3838</v>
      </c>
      <c r="E8425">
        <v>2</v>
      </c>
      <c r="F8425" t="s">
        <v>3828</v>
      </c>
      <c r="G8425">
        <v>3</v>
      </c>
      <c r="H8425" t="s">
        <v>3902</v>
      </c>
      <c r="I8425">
        <v>6</v>
      </c>
      <c r="J8425" t="s">
        <v>25</v>
      </c>
      <c r="K8425" t="s">
        <v>26</v>
      </c>
      <c r="L8425" t="s">
        <v>5107</v>
      </c>
    </row>
    <row r="8426" spans="1:12" x14ac:dyDescent="0.35">
      <c r="A8426" t="s">
        <v>9573</v>
      </c>
      <c r="B8426" t="s">
        <v>58</v>
      </c>
      <c r="C8426" t="s">
        <v>58</v>
      </c>
      <c r="D8426" t="s">
        <v>3827</v>
      </c>
      <c r="E8426">
        <v>3</v>
      </c>
      <c r="F8426" t="s">
        <v>3879</v>
      </c>
      <c r="G8426">
        <v>4</v>
      </c>
      <c r="H8426" t="s">
        <v>3852</v>
      </c>
      <c r="I8426">
        <v>12</v>
      </c>
      <c r="J8426" t="s">
        <v>3833</v>
      </c>
      <c r="K8426" t="s">
        <v>3833</v>
      </c>
      <c r="L8426" t="s">
        <v>4763</v>
      </c>
    </row>
    <row r="8427" spans="1:12" x14ac:dyDescent="0.35">
      <c r="A8427" t="s">
        <v>3249</v>
      </c>
      <c r="B8427" t="s">
        <v>31</v>
      </c>
      <c r="C8427" t="s">
        <v>31</v>
      </c>
      <c r="D8427" t="s">
        <v>3838</v>
      </c>
      <c r="E8427">
        <v>2</v>
      </c>
      <c r="F8427" t="s">
        <v>3846</v>
      </c>
      <c r="G8427">
        <v>1</v>
      </c>
      <c r="H8427" t="s">
        <v>3842</v>
      </c>
      <c r="I8427">
        <v>2</v>
      </c>
      <c r="J8427" t="s">
        <v>36</v>
      </c>
      <c r="K8427" t="s">
        <v>26</v>
      </c>
      <c r="L8427" t="s">
        <v>4119</v>
      </c>
    </row>
    <row r="8428" spans="1:12" x14ac:dyDescent="0.35">
      <c r="A8428" t="s">
        <v>3250</v>
      </c>
      <c r="B8428" t="s">
        <v>24</v>
      </c>
      <c r="C8428" t="s">
        <v>24</v>
      </c>
      <c r="D8428" t="s">
        <v>3827</v>
      </c>
      <c r="E8428">
        <v>3</v>
      </c>
      <c r="F8428" t="s">
        <v>3828</v>
      </c>
      <c r="G8428">
        <v>3</v>
      </c>
      <c r="H8428" t="s">
        <v>3833</v>
      </c>
      <c r="I8428">
        <v>9</v>
      </c>
      <c r="J8428" t="s">
        <v>25</v>
      </c>
      <c r="K8428" t="s">
        <v>17</v>
      </c>
      <c r="L8428" t="s">
        <v>4666</v>
      </c>
    </row>
    <row r="8429" spans="1:12" x14ac:dyDescent="0.35">
      <c r="A8429" t="s">
        <v>3251</v>
      </c>
      <c r="B8429" t="s">
        <v>58</v>
      </c>
      <c r="C8429" t="s">
        <v>58</v>
      </c>
      <c r="D8429" t="s">
        <v>3834</v>
      </c>
      <c r="E8429">
        <v>5</v>
      </c>
      <c r="F8429" t="s">
        <v>3879</v>
      </c>
      <c r="G8429">
        <v>4</v>
      </c>
      <c r="H8429" t="s">
        <v>3880</v>
      </c>
      <c r="I8429">
        <v>20</v>
      </c>
      <c r="J8429" t="s">
        <v>25</v>
      </c>
      <c r="K8429" t="s">
        <v>17</v>
      </c>
      <c r="L8429" t="s">
        <v>5169</v>
      </c>
    </row>
    <row r="8430" spans="1:12" x14ac:dyDescent="0.35">
      <c r="A8430" t="s">
        <v>9574</v>
      </c>
      <c r="B8430" t="s">
        <v>50</v>
      </c>
      <c r="C8430" t="s">
        <v>50</v>
      </c>
      <c r="D8430" t="s">
        <v>3827</v>
      </c>
      <c r="E8430">
        <v>3</v>
      </c>
      <c r="F8430" t="s">
        <v>3828</v>
      </c>
      <c r="G8430">
        <v>3</v>
      </c>
      <c r="H8430" t="s">
        <v>3829</v>
      </c>
      <c r="I8430">
        <v>9</v>
      </c>
      <c r="J8430" t="s">
        <v>3833</v>
      </c>
      <c r="K8430" t="s">
        <v>17</v>
      </c>
      <c r="L8430" t="s">
        <v>4409</v>
      </c>
    </row>
    <row r="8431" spans="1:12" x14ac:dyDescent="0.35">
      <c r="A8431" t="s">
        <v>9575</v>
      </c>
      <c r="B8431" t="s">
        <v>31</v>
      </c>
      <c r="C8431" t="s">
        <v>31</v>
      </c>
      <c r="D8431" t="s">
        <v>3851</v>
      </c>
      <c r="E8431">
        <v>4</v>
      </c>
      <c r="F8431" t="s">
        <v>3825</v>
      </c>
      <c r="G8431">
        <v>1</v>
      </c>
      <c r="H8431" t="s">
        <v>3879</v>
      </c>
      <c r="I8431">
        <v>4</v>
      </c>
      <c r="J8431" t="s">
        <v>3833</v>
      </c>
      <c r="K8431" t="s">
        <v>3833</v>
      </c>
      <c r="L8431" t="s">
        <v>4414</v>
      </c>
    </row>
    <row r="8432" spans="1:12" x14ac:dyDescent="0.35">
      <c r="A8432" t="s">
        <v>9576</v>
      </c>
      <c r="B8432" t="s">
        <v>15</v>
      </c>
      <c r="C8432" t="s">
        <v>15</v>
      </c>
      <c r="D8432" t="s">
        <v>3827</v>
      </c>
      <c r="E8432">
        <v>3</v>
      </c>
      <c r="F8432" t="s">
        <v>3842</v>
      </c>
      <c r="G8432">
        <v>2</v>
      </c>
      <c r="H8432" t="s">
        <v>3902</v>
      </c>
      <c r="I8432">
        <v>6</v>
      </c>
      <c r="J8432" t="s">
        <v>36</v>
      </c>
      <c r="K8432" t="s">
        <v>3833</v>
      </c>
      <c r="L8432" t="s">
        <v>4246</v>
      </c>
    </row>
    <row r="8433" spans="1:12" x14ac:dyDescent="0.35">
      <c r="A8433" t="s">
        <v>9577</v>
      </c>
      <c r="B8433" t="s">
        <v>58</v>
      </c>
      <c r="C8433" t="s">
        <v>58</v>
      </c>
      <c r="D8433" t="s">
        <v>3838</v>
      </c>
      <c r="E8433">
        <v>2</v>
      </c>
      <c r="F8433" t="s">
        <v>3879</v>
      </c>
      <c r="G8433">
        <v>4</v>
      </c>
      <c r="H8433" t="s">
        <v>3883</v>
      </c>
      <c r="I8433">
        <v>8</v>
      </c>
      <c r="J8433" t="s">
        <v>16</v>
      </c>
      <c r="K8433" t="s">
        <v>3833</v>
      </c>
      <c r="L8433" t="s">
        <v>4831</v>
      </c>
    </row>
    <row r="8434" spans="1:12" x14ac:dyDescent="0.35">
      <c r="A8434" t="s">
        <v>9578</v>
      </c>
      <c r="B8434" t="s">
        <v>42</v>
      </c>
      <c r="C8434" t="s">
        <v>42</v>
      </c>
      <c r="D8434" t="s">
        <v>3858</v>
      </c>
      <c r="E8434">
        <v>1</v>
      </c>
      <c r="F8434" t="s">
        <v>3849</v>
      </c>
      <c r="G8434">
        <v>5</v>
      </c>
      <c r="H8434" t="s">
        <v>3849</v>
      </c>
      <c r="I8434">
        <v>5</v>
      </c>
      <c r="J8434" t="s">
        <v>3830</v>
      </c>
      <c r="K8434" t="s">
        <v>17</v>
      </c>
      <c r="L8434" t="s">
        <v>4100</v>
      </c>
    </row>
    <row r="8435" spans="1:12" x14ac:dyDescent="0.35">
      <c r="A8435" t="s">
        <v>9579</v>
      </c>
      <c r="B8435" t="s">
        <v>84</v>
      </c>
      <c r="C8435" t="s">
        <v>84</v>
      </c>
      <c r="D8435" t="s">
        <v>3858</v>
      </c>
      <c r="E8435">
        <v>1</v>
      </c>
      <c r="F8435" t="s">
        <v>3839</v>
      </c>
      <c r="G8435">
        <v>1.5</v>
      </c>
      <c r="H8435" t="s">
        <v>3839</v>
      </c>
      <c r="I8435">
        <v>1.5</v>
      </c>
      <c r="J8435" t="s">
        <v>3825</v>
      </c>
      <c r="K8435" t="s">
        <v>17</v>
      </c>
      <c r="L8435" t="s">
        <v>5154</v>
      </c>
    </row>
    <row r="8436" spans="1:12" x14ac:dyDescent="0.35">
      <c r="A8436" t="s">
        <v>9580</v>
      </c>
      <c r="B8436" t="s">
        <v>58</v>
      </c>
      <c r="C8436" t="s">
        <v>58</v>
      </c>
      <c r="D8436" t="s">
        <v>3851</v>
      </c>
      <c r="E8436">
        <v>4</v>
      </c>
      <c r="F8436" t="s">
        <v>3879</v>
      </c>
      <c r="G8436">
        <v>4</v>
      </c>
      <c r="H8436" t="s">
        <v>3874</v>
      </c>
      <c r="I8436">
        <v>16</v>
      </c>
      <c r="J8436" t="s">
        <v>36</v>
      </c>
      <c r="K8436" t="s">
        <v>3833</v>
      </c>
      <c r="L8436" t="s">
        <v>5254</v>
      </c>
    </row>
    <row r="8437" spans="1:12" x14ac:dyDescent="0.35">
      <c r="A8437" t="s">
        <v>9581</v>
      </c>
      <c r="B8437" t="s">
        <v>15</v>
      </c>
      <c r="C8437" t="s">
        <v>15</v>
      </c>
      <c r="D8437" t="s">
        <v>3858</v>
      </c>
      <c r="E8437">
        <v>1</v>
      </c>
      <c r="F8437" t="s">
        <v>3842</v>
      </c>
      <c r="G8437">
        <v>2</v>
      </c>
      <c r="H8437" t="s">
        <v>3842</v>
      </c>
      <c r="I8437">
        <v>2</v>
      </c>
      <c r="J8437" t="s">
        <v>16</v>
      </c>
      <c r="K8437" t="s">
        <v>3833</v>
      </c>
      <c r="L8437" t="s">
        <v>4446</v>
      </c>
    </row>
    <row r="8438" spans="1:12" x14ac:dyDescent="0.35">
      <c r="A8438" t="s">
        <v>3252</v>
      </c>
      <c r="B8438" t="s">
        <v>50</v>
      </c>
      <c r="C8438" t="s">
        <v>50</v>
      </c>
      <c r="D8438" t="s">
        <v>3827</v>
      </c>
      <c r="E8438">
        <v>3</v>
      </c>
      <c r="F8438" t="s">
        <v>3825</v>
      </c>
      <c r="G8438">
        <v>3</v>
      </c>
      <c r="H8438" t="s">
        <v>3829</v>
      </c>
      <c r="I8438">
        <v>9</v>
      </c>
      <c r="J8438" t="s">
        <v>16</v>
      </c>
      <c r="K8438" t="s">
        <v>26</v>
      </c>
      <c r="L8438" t="s">
        <v>4206</v>
      </c>
    </row>
    <row r="8439" spans="1:12" x14ac:dyDescent="0.35">
      <c r="A8439" t="s">
        <v>9582</v>
      </c>
      <c r="B8439" t="s">
        <v>42</v>
      </c>
      <c r="C8439" t="s">
        <v>42</v>
      </c>
      <c r="D8439" t="s">
        <v>3858</v>
      </c>
      <c r="E8439">
        <v>1</v>
      </c>
      <c r="F8439" t="s">
        <v>3849</v>
      </c>
      <c r="G8439">
        <v>5</v>
      </c>
      <c r="H8439" t="s">
        <v>3849</v>
      </c>
      <c r="I8439">
        <v>5</v>
      </c>
      <c r="J8439" t="s">
        <v>16</v>
      </c>
      <c r="K8439" t="s">
        <v>3833</v>
      </c>
      <c r="L8439" t="s">
        <v>4421</v>
      </c>
    </row>
    <row r="8440" spans="1:12" x14ac:dyDescent="0.35">
      <c r="A8440" t="s">
        <v>3253</v>
      </c>
      <c r="B8440" t="s">
        <v>3833</v>
      </c>
      <c r="C8440" t="s">
        <v>31</v>
      </c>
      <c r="D8440" t="s">
        <v>3858</v>
      </c>
      <c r="E8440">
        <v>1</v>
      </c>
      <c r="F8440" t="s">
        <v>3846</v>
      </c>
      <c r="G8440">
        <v>1</v>
      </c>
      <c r="H8440" t="s">
        <v>3846</v>
      </c>
      <c r="I8440">
        <v>1</v>
      </c>
      <c r="J8440" t="s">
        <v>36</v>
      </c>
      <c r="K8440" t="s">
        <v>17</v>
      </c>
      <c r="L8440" t="s">
        <v>4227</v>
      </c>
    </row>
    <row r="8441" spans="1:12" x14ac:dyDescent="0.35">
      <c r="A8441" t="s">
        <v>3254</v>
      </c>
      <c r="B8441" t="s">
        <v>47</v>
      </c>
      <c r="C8441" t="s">
        <v>47</v>
      </c>
      <c r="D8441" t="s">
        <v>3858</v>
      </c>
      <c r="E8441">
        <v>1</v>
      </c>
      <c r="F8441" t="s">
        <v>3879</v>
      </c>
      <c r="G8441">
        <v>4</v>
      </c>
      <c r="H8441" t="s">
        <v>3825</v>
      </c>
      <c r="I8441">
        <v>4</v>
      </c>
      <c r="J8441" t="s">
        <v>36</v>
      </c>
      <c r="K8441" t="s">
        <v>17</v>
      </c>
      <c r="L8441" t="s">
        <v>4102</v>
      </c>
    </row>
    <row r="8442" spans="1:12" x14ac:dyDescent="0.35">
      <c r="A8442" t="s">
        <v>3255</v>
      </c>
      <c r="B8442" t="s">
        <v>24</v>
      </c>
      <c r="C8442" t="s">
        <v>24</v>
      </c>
      <c r="D8442" t="s">
        <v>3838</v>
      </c>
      <c r="E8442">
        <v>2</v>
      </c>
      <c r="F8442" t="s">
        <v>3828</v>
      </c>
      <c r="G8442">
        <v>3</v>
      </c>
      <c r="H8442" t="s">
        <v>3902</v>
      </c>
      <c r="I8442">
        <v>6</v>
      </c>
      <c r="J8442" t="s">
        <v>36</v>
      </c>
      <c r="K8442" t="s">
        <v>17</v>
      </c>
      <c r="L8442" t="s">
        <v>4358</v>
      </c>
    </row>
    <row r="8443" spans="1:12" x14ac:dyDescent="0.35">
      <c r="A8443" t="s">
        <v>3256</v>
      </c>
      <c r="B8443" t="s">
        <v>84</v>
      </c>
      <c r="C8443" t="s">
        <v>84</v>
      </c>
      <c r="D8443" t="s">
        <v>3838</v>
      </c>
      <c r="E8443">
        <v>2</v>
      </c>
      <c r="F8443" t="s">
        <v>3839</v>
      </c>
      <c r="G8443">
        <v>1.5</v>
      </c>
      <c r="H8443" t="s">
        <v>3828</v>
      </c>
      <c r="I8443">
        <v>3</v>
      </c>
      <c r="J8443" t="s">
        <v>25</v>
      </c>
      <c r="K8443" t="s">
        <v>26</v>
      </c>
      <c r="L8443" t="s">
        <v>4222</v>
      </c>
    </row>
    <row r="8444" spans="1:12" x14ac:dyDescent="0.35">
      <c r="A8444" t="s">
        <v>3257</v>
      </c>
      <c r="B8444" t="s">
        <v>84</v>
      </c>
      <c r="C8444" t="s">
        <v>84</v>
      </c>
      <c r="D8444" t="s">
        <v>3858</v>
      </c>
      <c r="E8444">
        <v>1</v>
      </c>
      <c r="F8444" t="s">
        <v>3839</v>
      </c>
      <c r="G8444">
        <v>1.5</v>
      </c>
      <c r="H8444" t="s">
        <v>3839</v>
      </c>
      <c r="I8444">
        <v>1.5</v>
      </c>
      <c r="J8444" t="s">
        <v>16</v>
      </c>
      <c r="K8444" t="s">
        <v>26</v>
      </c>
      <c r="L8444" t="s">
        <v>4284</v>
      </c>
    </row>
    <row r="8445" spans="1:12" x14ac:dyDescent="0.35">
      <c r="A8445" t="s">
        <v>9583</v>
      </c>
      <c r="B8445" t="s">
        <v>47</v>
      </c>
      <c r="C8445" t="s">
        <v>47</v>
      </c>
      <c r="D8445" t="s">
        <v>3833</v>
      </c>
      <c r="E8445" t="s">
        <v>3826</v>
      </c>
      <c r="F8445" t="s">
        <v>3879</v>
      </c>
      <c r="G8445">
        <v>4</v>
      </c>
      <c r="H8445" t="s">
        <v>3830</v>
      </c>
      <c r="I8445" t="s">
        <v>3826</v>
      </c>
      <c r="J8445" t="s">
        <v>25</v>
      </c>
      <c r="K8445" t="s">
        <v>26</v>
      </c>
      <c r="L8445" t="s">
        <v>5158</v>
      </c>
    </row>
    <row r="8446" spans="1:12" x14ac:dyDescent="0.35">
      <c r="A8446" t="s">
        <v>9584</v>
      </c>
      <c r="B8446" t="s">
        <v>42</v>
      </c>
      <c r="C8446" t="s">
        <v>42</v>
      </c>
      <c r="D8446" t="s">
        <v>3827</v>
      </c>
      <c r="E8446">
        <v>3</v>
      </c>
      <c r="F8446" t="s">
        <v>3849</v>
      </c>
      <c r="G8446">
        <v>5</v>
      </c>
      <c r="H8446" t="s">
        <v>3835</v>
      </c>
      <c r="I8446">
        <v>15</v>
      </c>
      <c r="J8446" t="s">
        <v>36</v>
      </c>
      <c r="K8446" t="s">
        <v>3833</v>
      </c>
      <c r="L8446" t="s">
        <v>3909</v>
      </c>
    </row>
    <row r="8447" spans="1:12" x14ac:dyDescent="0.35">
      <c r="A8447" t="s">
        <v>3258</v>
      </c>
      <c r="B8447" t="s">
        <v>47</v>
      </c>
      <c r="C8447" t="s">
        <v>47</v>
      </c>
      <c r="D8447" t="s">
        <v>3834</v>
      </c>
      <c r="E8447">
        <v>5</v>
      </c>
      <c r="F8447" t="s">
        <v>3879</v>
      </c>
      <c r="G8447">
        <v>4</v>
      </c>
      <c r="H8447" t="s">
        <v>3880</v>
      </c>
      <c r="I8447">
        <v>20</v>
      </c>
      <c r="J8447" t="s">
        <v>36</v>
      </c>
      <c r="K8447" t="s">
        <v>17</v>
      </c>
      <c r="L8447" t="s">
        <v>4526</v>
      </c>
    </row>
    <row r="8448" spans="1:12" x14ac:dyDescent="0.35">
      <c r="A8448" t="s">
        <v>9585</v>
      </c>
      <c r="B8448" t="s">
        <v>15</v>
      </c>
      <c r="C8448" t="s">
        <v>15</v>
      </c>
      <c r="D8448" t="s">
        <v>3858</v>
      </c>
      <c r="E8448">
        <v>1</v>
      </c>
      <c r="F8448" t="s">
        <v>3842</v>
      </c>
      <c r="G8448">
        <v>2</v>
      </c>
      <c r="H8448" t="s">
        <v>3842</v>
      </c>
      <c r="I8448">
        <v>2</v>
      </c>
      <c r="J8448" t="s">
        <v>3833</v>
      </c>
      <c r="K8448" t="s">
        <v>17</v>
      </c>
      <c r="L8448" t="s">
        <v>4024</v>
      </c>
    </row>
    <row r="8449" spans="1:12" x14ac:dyDescent="0.35">
      <c r="A8449" t="s">
        <v>3259</v>
      </c>
      <c r="B8449" t="s">
        <v>84</v>
      </c>
      <c r="C8449" t="s">
        <v>84</v>
      </c>
      <c r="D8449" t="s">
        <v>3830</v>
      </c>
      <c r="E8449">
        <v>1</v>
      </c>
      <c r="F8449" t="s">
        <v>3839</v>
      </c>
      <c r="G8449">
        <v>1.5</v>
      </c>
      <c r="H8449" t="s">
        <v>3839</v>
      </c>
      <c r="I8449">
        <v>1.5</v>
      </c>
      <c r="J8449" t="s">
        <v>36</v>
      </c>
      <c r="K8449" t="s">
        <v>17</v>
      </c>
      <c r="L8449" t="s">
        <v>4831</v>
      </c>
    </row>
    <row r="8450" spans="1:12" x14ac:dyDescent="0.35">
      <c r="A8450" t="s">
        <v>9586</v>
      </c>
      <c r="B8450" t="s">
        <v>50</v>
      </c>
      <c r="C8450" t="s">
        <v>50</v>
      </c>
      <c r="D8450" t="s">
        <v>3851</v>
      </c>
      <c r="E8450">
        <v>4</v>
      </c>
      <c r="F8450" t="s">
        <v>3828</v>
      </c>
      <c r="G8450">
        <v>3</v>
      </c>
      <c r="H8450" t="s">
        <v>3852</v>
      </c>
      <c r="I8450">
        <v>12</v>
      </c>
      <c r="J8450" t="s">
        <v>3825</v>
      </c>
      <c r="K8450" t="s">
        <v>17</v>
      </c>
      <c r="L8450" t="s">
        <v>4426</v>
      </c>
    </row>
    <row r="8451" spans="1:12" x14ac:dyDescent="0.35">
      <c r="A8451" t="s">
        <v>3260</v>
      </c>
      <c r="B8451" t="s">
        <v>3833</v>
      </c>
      <c r="C8451" t="s">
        <v>31</v>
      </c>
      <c r="D8451" t="s">
        <v>3858</v>
      </c>
      <c r="E8451">
        <v>1</v>
      </c>
      <c r="F8451" t="s">
        <v>3846</v>
      </c>
      <c r="G8451">
        <v>1</v>
      </c>
      <c r="H8451" t="s">
        <v>3846</v>
      </c>
      <c r="I8451">
        <v>1</v>
      </c>
      <c r="J8451" t="s">
        <v>36</v>
      </c>
      <c r="K8451" t="s">
        <v>26</v>
      </c>
      <c r="L8451" t="s">
        <v>4535</v>
      </c>
    </row>
    <row r="8452" spans="1:12" x14ac:dyDescent="0.35">
      <c r="A8452" t="s">
        <v>9587</v>
      </c>
      <c r="B8452" t="s">
        <v>42</v>
      </c>
      <c r="C8452" t="s">
        <v>42</v>
      </c>
      <c r="D8452" t="s">
        <v>3858</v>
      </c>
      <c r="E8452">
        <v>1</v>
      </c>
      <c r="F8452" t="s">
        <v>3849</v>
      </c>
      <c r="G8452">
        <v>5</v>
      </c>
      <c r="H8452" t="s">
        <v>3849</v>
      </c>
      <c r="I8452">
        <v>5</v>
      </c>
      <c r="J8452" t="s">
        <v>25</v>
      </c>
      <c r="K8452" t="s">
        <v>3833</v>
      </c>
      <c r="L8452" t="s">
        <v>4446</v>
      </c>
    </row>
    <row r="8453" spans="1:12" x14ac:dyDescent="0.35">
      <c r="A8453" t="s">
        <v>3261</v>
      </c>
      <c r="B8453" t="s">
        <v>15</v>
      </c>
      <c r="C8453" t="s">
        <v>15</v>
      </c>
      <c r="D8453" t="s">
        <v>3851</v>
      </c>
      <c r="E8453">
        <v>4</v>
      </c>
      <c r="F8453" t="s">
        <v>3842</v>
      </c>
      <c r="G8453">
        <v>2</v>
      </c>
      <c r="H8453" t="s">
        <v>3883</v>
      </c>
      <c r="I8453">
        <v>8</v>
      </c>
      <c r="J8453" t="s">
        <v>16</v>
      </c>
      <c r="K8453" t="s">
        <v>26</v>
      </c>
      <c r="L8453" t="s">
        <v>5016</v>
      </c>
    </row>
    <row r="8454" spans="1:12" x14ac:dyDescent="0.35">
      <c r="A8454" t="s">
        <v>9588</v>
      </c>
      <c r="B8454" t="s">
        <v>84</v>
      </c>
      <c r="C8454" t="s">
        <v>84</v>
      </c>
      <c r="D8454" t="s">
        <v>3834</v>
      </c>
      <c r="E8454">
        <v>5</v>
      </c>
      <c r="F8454" t="s">
        <v>3839</v>
      </c>
      <c r="G8454">
        <v>1.5</v>
      </c>
      <c r="H8454" t="s">
        <v>3899</v>
      </c>
      <c r="I8454">
        <v>7.5</v>
      </c>
      <c r="J8454" t="s">
        <v>16</v>
      </c>
      <c r="K8454" t="s">
        <v>26</v>
      </c>
      <c r="L8454" t="s">
        <v>3833</v>
      </c>
    </row>
    <row r="8455" spans="1:12" x14ac:dyDescent="0.35">
      <c r="A8455" t="s">
        <v>3262</v>
      </c>
      <c r="B8455" t="s">
        <v>31</v>
      </c>
      <c r="C8455" t="s">
        <v>31</v>
      </c>
      <c r="D8455" t="s">
        <v>3827</v>
      </c>
      <c r="E8455">
        <v>3</v>
      </c>
      <c r="F8455" t="s">
        <v>3846</v>
      </c>
      <c r="G8455">
        <v>1</v>
      </c>
      <c r="H8455" t="s">
        <v>3828</v>
      </c>
      <c r="I8455">
        <v>3</v>
      </c>
      <c r="J8455" t="s">
        <v>25</v>
      </c>
      <c r="K8455" t="s">
        <v>17</v>
      </c>
      <c r="L8455" t="s">
        <v>3905</v>
      </c>
    </row>
    <row r="8456" spans="1:12" x14ac:dyDescent="0.35">
      <c r="A8456" t="s">
        <v>9589</v>
      </c>
      <c r="B8456" t="s">
        <v>15</v>
      </c>
      <c r="C8456" t="s">
        <v>15</v>
      </c>
      <c r="D8456" t="s">
        <v>3827</v>
      </c>
      <c r="E8456">
        <v>3</v>
      </c>
      <c r="F8456" t="s">
        <v>3842</v>
      </c>
      <c r="G8456">
        <v>2</v>
      </c>
      <c r="H8456" t="s">
        <v>3830</v>
      </c>
      <c r="I8456">
        <v>6</v>
      </c>
      <c r="J8456" t="s">
        <v>3833</v>
      </c>
      <c r="K8456" t="s">
        <v>3833</v>
      </c>
      <c r="L8456" t="s">
        <v>4586</v>
      </c>
    </row>
    <row r="8457" spans="1:12" x14ac:dyDescent="0.35">
      <c r="A8457" t="s">
        <v>3263</v>
      </c>
      <c r="B8457" t="s">
        <v>47</v>
      </c>
      <c r="C8457" t="s">
        <v>47</v>
      </c>
      <c r="D8457" t="s">
        <v>3858</v>
      </c>
      <c r="E8457">
        <v>1</v>
      </c>
      <c r="F8457" t="s">
        <v>3879</v>
      </c>
      <c r="G8457">
        <v>4</v>
      </c>
      <c r="H8457" t="s">
        <v>3879</v>
      </c>
      <c r="I8457">
        <v>4</v>
      </c>
      <c r="J8457" t="s">
        <v>25</v>
      </c>
      <c r="K8457" t="s">
        <v>17</v>
      </c>
      <c r="L8457" t="s">
        <v>4954</v>
      </c>
    </row>
    <row r="8458" spans="1:12" x14ac:dyDescent="0.35">
      <c r="A8458" t="s">
        <v>9590</v>
      </c>
      <c r="B8458" t="s">
        <v>31</v>
      </c>
      <c r="C8458" t="s">
        <v>31</v>
      </c>
      <c r="D8458" t="s">
        <v>3851</v>
      </c>
      <c r="E8458">
        <v>4</v>
      </c>
      <c r="F8458" t="s">
        <v>3846</v>
      </c>
      <c r="G8458">
        <v>1</v>
      </c>
      <c r="H8458" t="s">
        <v>3879</v>
      </c>
      <c r="I8458">
        <v>4</v>
      </c>
      <c r="J8458" t="s">
        <v>16</v>
      </c>
      <c r="K8458" t="s">
        <v>3830</v>
      </c>
      <c r="L8458" t="s">
        <v>4253</v>
      </c>
    </row>
    <row r="8459" spans="1:12" x14ac:dyDescent="0.35">
      <c r="A8459" t="s">
        <v>9591</v>
      </c>
      <c r="B8459" t="s">
        <v>42</v>
      </c>
      <c r="C8459" t="s">
        <v>42</v>
      </c>
      <c r="D8459" t="s">
        <v>3834</v>
      </c>
      <c r="E8459">
        <v>5</v>
      </c>
      <c r="F8459" t="s">
        <v>3849</v>
      </c>
      <c r="G8459">
        <v>5</v>
      </c>
      <c r="H8459" t="s">
        <v>3855</v>
      </c>
      <c r="I8459">
        <v>25</v>
      </c>
      <c r="J8459" t="s">
        <v>3830</v>
      </c>
      <c r="K8459" t="s">
        <v>26</v>
      </c>
      <c r="L8459" t="s">
        <v>4044</v>
      </c>
    </row>
    <row r="8460" spans="1:12" x14ac:dyDescent="0.35">
      <c r="A8460" t="s">
        <v>4820</v>
      </c>
      <c r="B8460" t="s">
        <v>3833</v>
      </c>
      <c r="C8460" t="s">
        <v>3826</v>
      </c>
      <c r="D8460" t="s">
        <v>3834</v>
      </c>
      <c r="E8460">
        <v>5</v>
      </c>
      <c r="F8460" t="s">
        <v>3830</v>
      </c>
      <c r="G8460">
        <v>3</v>
      </c>
      <c r="H8460" t="s">
        <v>3835</v>
      </c>
      <c r="I8460">
        <v>15</v>
      </c>
      <c r="J8460" t="s">
        <v>3833</v>
      </c>
      <c r="K8460" t="s">
        <v>26</v>
      </c>
      <c r="L8460" t="s">
        <v>4182</v>
      </c>
    </row>
    <row r="8461" spans="1:12" x14ac:dyDescent="0.35">
      <c r="A8461" t="s">
        <v>9592</v>
      </c>
      <c r="B8461" t="s">
        <v>42</v>
      </c>
      <c r="C8461" t="s">
        <v>42</v>
      </c>
      <c r="D8461" t="s">
        <v>3858</v>
      </c>
      <c r="E8461">
        <v>1</v>
      </c>
      <c r="F8461" t="s">
        <v>3849</v>
      </c>
      <c r="G8461">
        <v>5</v>
      </c>
      <c r="H8461" t="s">
        <v>3849</v>
      </c>
      <c r="I8461">
        <v>5</v>
      </c>
      <c r="J8461" t="s">
        <v>36</v>
      </c>
      <c r="K8461" t="s">
        <v>3833</v>
      </c>
      <c r="L8461" t="s">
        <v>4342</v>
      </c>
    </row>
    <row r="8462" spans="1:12" x14ac:dyDescent="0.35">
      <c r="A8462" t="s">
        <v>9593</v>
      </c>
      <c r="B8462" t="s">
        <v>84</v>
      </c>
      <c r="C8462" t="s">
        <v>84</v>
      </c>
      <c r="D8462" t="s">
        <v>3858</v>
      </c>
      <c r="E8462">
        <v>1</v>
      </c>
      <c r="F8462" t="s">
        <v>3839</v>
      </c>
      <c r="G8462">
        <v>1.5</v>
      </c>
      <c r="H8462" t="s">
        <v>3839</v>
      </c>
      <c r="I8462">
        <v>1.5</v>
      </c>
      <c r="J8462" t="s">
        <v>3830</v>
      </c>
      <c r="K8462" t="s">
        <v>3833</v>
      </c>
      <c r="L8462" t="s">
        <v>4740</v>
      </c>
    </row>
    <row r="8463" spans="1:12" x14ac:dyDescent="0.35">
      <c r="A8463" t="s">
        <v>3264</v>
      </c>
      <c r="B8463" t="s">
        <v>42</v>
      </c>
      <c r="C8463" t="s">
        <v>42</v>
      </c>
      <c r="D8463" t="s">
        <v>3851</v>
      </c>
      <c r="E8463">
        <v>4</v>
      </c>
      <c r="F8463" t="s">
        <v>3849</v>
      </c>
      <c r="G8463">
        <v>5</v>
      </c>
      <c r="H8463" t="s">
        <v>3880</v>
      </c>
      <c r="I8463">
        <v>20</v>
      </c>
      <c r="J8463" t="s">
        <v>16</v>
      </c>
      <c r="K8463" t="s">
        <v>17</v>
      </c>
      <c r="L8463" t="s">
        <v>3912</v>
      </c>
    </row>
    <row r="8464" spans="1:12" x14ac:dyDescent="0.35">
      <c r="A8464" t="s">
        <v>9594</v>
      </c>
      <c r="B8464" t="s">
        <v>15</v>
      </c>
      <c r="C8464" t="s">
        <v>15</v>
      </c>
      <c r="D8464" t="s">
        <v>3838</v>
      </c>
      <c r="E8464">
        <v>2</v>
      </c>
      <c r="F8464" t="s">
        <v>3842</v>
      </c>
      <c r="G8464">
        <v>2</v>
      </c>
      <c r="H8464" t="s">
        <v>3879</v>
      </c>
      <c r="I8464">
        <v>4</v>
      </c>
      <c r="J8464" t="s">
        <v>16</v>
      </c>
      <c r="K8464" t="s">
        <v>3825</v>
      </c>
      <c r="L8464" t="s">
        <v>5078</v>
      </c>
    </row>
    <row r="8465" spans="1:12" x14ac:dyDescent="0.35">
      <c r="A8465" t="s">
        <v>4821</v>
      </c>
      <c r="B8465" t="s">
        <v>3825</v>
      </c>
      <c r="C8465" t="s">
        <v>3826</v>
      </c>
      <c r="D8465" t="s">
        <v>3834</v>
      </c>
      <c r="E8465">
        <v>5</v>
      </c>
      <c r="F8465" t="s">
        <v>3830</v>
      </c>
      <c r="G8465">
        <v>3</v>
      </c>
      <c r="H8465" t="s">
        <v>3835</v>
      </c>
      <c r="I8465">
        <v>15</v>
      </c>
      <c r="J8465" t="s">
        <v>25</v>
      </c>
      <c r="K8465" t="s">
        <v>17</v>
      </c>
      <c r="L8465" t="s">
        <v>4227</v>
      </c>
    </row>
    <row r="8466" spans="1:12" x14ac:dyDescent="0.35">
      <c r="A8466" t="s">
        <v>9595</v>
      </c>
      <c r="B8466" t="s">
        <v>50</v>
      </c>
      <c r="C8466" t="s">
        <v>50</v>
      </c>
      <c r="D8466" t="s">
        <v>3830</v>
      </c>
      <c r="E8466">
        <v>4</v>
      </c>
      <c r="F8466" t="s">
        <v>3828</v>
      </c>
      <c r="G8466">
        <v>3</v>
      </c>
      <c r="H8466" t="s">
        <v>3852</v>
      </c>
      <c r="I8466">
        <v>12</v>
      </c>
      <c r="J8466" t="s">
        <v>3833</v>
      </c>
      <c r="K8466" t="s">
        <v>17</v>
      </c>
      <c r="L8466" t="s">
        <v>3825</v>
      </c>
    </row>
    <row r="8467" spans="1:12" x14ac:dyDescent="0.35">
      <c r="A8467" t="s">
        <v>9596</v>
      </c>
      <c r="B8467" t="s">
        <v>15</v>
      </c>
      <c r="C8467" t="s">
        <v>15</v>
      </c>
      <c r="D8467" t="s">
        <v>3830</v>
      </c>
      <c r="E8467" t="s">
        <v>3826</v>
      </c>
      <c r="F8467" t="s">
        <v>3842</v>
      </c>
      <c r="G8467">
        <v>2</v>
      </c>
      <c r="H8467" t="s">
        <v>3825</v>
      </c>
      <c r="I8467" t="s">
        <v>3826</v>
      </c>
      <c r="J8467" t="s">
        <v>3833</v>
      </c>
      <c r="K8467" t="s">
        <v>3830</v>
      </c>
      <c r="L8467" t="s">
        <v>4426</v>
      </c>
    </row>
    <row r="8468" spans="1:12" x14ac:dyDescent="0.35">
      <c r="A8468" t="s">
        <v>9597</v>
      </c>
      <c r="B8468" t="s">
        <v>31</v>
      </c>
      <c r="C8468" t="s">
        <v>31</v>
      </c>
      <c r="D8468" t="s">
        <v>3838</v>
      </c>
      <c r="E8468">
        <v>2</v>
      </c>
      <c r="F8468" t="s">
        <v>3846</v>
      </c>
      <c r="G8468">
        <v>1</v>
      </c>
      <c r="H8468" t="s">
        <v>3842</v>
      </c>
      <c r="I8468">
        <v>2</v>
      </c>
      <c r="J8468" t="s">
        <v>25</v>
      </c>
      <c r="K8468" t="s">
        <v>3833</v>
      </c>
      <c r="L8468" t="s">
        <v>3869</v>
      </c>
    </row>
    <row r="8469" spans="1:12" x14ac:dyDescent="0.35">
      <c r="A8469" t="s">
        <v>3265</v>
      </c>
      <c r="B8469" t="s">
        <v>42</v>
      </c>
      <c r="C8469" t="s">
        <v>42</v>
      </c>
      <c r="D8469" t="s">
        <v>3838</v>
      </c>
      <c r="E8469">
        <v>2</v>
      </c>
      <c r="F8469" t="s">
        <v>3849</v>
      </c>
      <c r="G8469">
        <v>5</v>
      </c>
      <c r="H8469" t="s">
        <v>3843</v>
      </c>
      <c r="I8469">
        <v>10</v>
      </c>
      <c r="J8469" t="s">
        <v>36</v>
      </c>
      <c r="K8469" t="s">
        <v>17</v>
      </c>
      <c r="L8469" t="s">
        <v>3847</v>
      </c>
    </row>
    <row r="8470" spans="1:12" x14ac:dyDescent="0.35">
      <c r="A8470" t="s">
        <v>9598</v>
      </c>
      <c r="B8470" t="s">
        <v>50</v>
      </c>
      <c r="C8470" t="s">
        <v>50</v>
      </c>
      <c r="D8470" t="s">
        <v>3827</v>
      </c>
      <c r="E8470">
        <v>3</v>
      </c>
      <c r="F8470" t="s">
        <v>3828</v>
      </c>
      <c r="G8470">
        <v>3</v>
      </c>
      <c r="H8470" t="s">
        <v>3829</v>
      </c>
      <c r="I8470">
        <v>9</v>
      </c>
      <c r="J8470" t="s">
        <v>36</v>
      </c>
      <c r="K8470" t="s">
        <v>26</v>
      </c>
      <c r="L8470" t="s">
        <v>3830</v>
      </c>
    </row>
    <row r="8471" spans="1:12" x14ac:dyDescent="0.35">
      <c r="A8471" t="s">
        <v>9599</v>
      </c>
      <c r="B8471" t="s">
        <v>50</v>
      </c>
      <c r="C8471" t="s">
        <v>50</v>
      </c>
      <c r="D8471" t="s">
        <v>3834</v>
      </c>
      <c r="E8471">
        <v>5</v>
      </c>
      <c r="F8471" t="s">
        <v>3828</v>
      </c>
      <c r="G8471">
        <v>3</v>
      </c>
      <c r="H8471" t="s">
        <v>3835</v>
      </c>
      <c r="I8471">
        <v>15</v>
      </c>
      <c r="J8471" t="s">
        <v>36</v>
      </c>
      <c r="K8471" t="s">
        <v>3833</v>
      </c>
      <c r="L8471" t="s">
        <v>3891</v>
      </c>
    </row>
    <row r="8472" spans="1:12" x14ac:dyDescent="0.35">
      <c r="A8472" t="s">
        <v>9600</v>
      </c>
      <c r="B8472" t="s">
        <v>15</v>
      </c>
      <c r="C8472" t="s">
        <v>15</v>
      </c>
      <c r="D8472" t="s">
        <v>3858</v>
      </c>
      <c r="E8472">
        <v>1</v>
      </c>
      <c r="F8472" t="s">
        <v>3842</v>
      </c>
      <c r="G8472">
        <v>2</v>
      </c>
      <c r="H8472" t="s">
        <v>3842</v>
      </c>
      <c r="I8472">
        <v>2</v>
      </c>
      <c r="J8472" t="s">
        <v>25</v>
      </c>
      <c r="K8472" t="s">
        <v>3833</v>
      </c>
      <c r="L8472" t="s">
        <v>4211</v>
      </c>
    </row>
    <row r="8473" spans="1:12" x14ac:dyDescent="0.35">
      <c r="A8473" t="s">
        <v>3266</v>
      </c>
      <c r="B8473" t="s">
        <v>58</v>
      </c>
      <c r="C8473" t="s">
        <v>58</v>
      </c>
      <c r="D8473" t="s">
        <v>3858</v>
      </c>
      <c r="E8473">
        <v>1</v>
      </c>
      <c r="F8473" t="s">
        <v>3879</v>
      </c>
      <c r="G8473">
        <v>4</v>
      </c>
      <c r="H8473" t="s">
        <v>3879</v>
      </c>
      <c r="I8473">
        <v>4</v>
      </c>
      <c r="J8473" t="s">
        <v>25</v>
      </c>
      <c r="K8473" t="s">
        <v>26</v>
      </c>
      <c r="L8473" t="s">
        <v>4391</v>
      </c>
    </row>
    <row r="8474" spans="1:12" x14ac:dyDescent="0.35">
      <c r="A8474" t="s">
        <v>3267</v>
      </c>
      <c r="B8474" t="s">
        <v>24</v>
      </c>
      <c r="C8474" t="s">
        <v>24</v>
      </c>
      <c r="D8474" t="s">
        <v>3838</v>
      </c>
      <c r="E8474">
        <v>2</v>
      </c>
      <c r="F8474" t="s">
        <v>3828</v>
      </c>
      <c r="G8474">
        <v>3</v>
      </c>
      <c r="H8474" t="s">
        <v>3902</v>
      </c>
      <c r="I8474">
        <v>6</v>
      </c>
      <c r="J8474" t="s">
        <v>36</v>
      </c>
      <c r="K8474" t="s">
        <v>26</v>
      </c>
      <c r="L8474" t="s">
        <v>4061</v>
      </c>
    </row>
    <row r="8475" spans="1:12" x14ac:dyDescent="0.35">
      <c r="A8475" t="s">
        <v>9601</v>
      </c>
      <c r="B8475" t="s">
        <v>47</v>
      </c>
      <c r="C8475" t="s">
        <v>47</v>
      </c>
      <c r="D8475" t="s">
        <v>3827</v>
      </c>
      <c r="E8475">
        <v>3</v>
      </c>
      <c r="F8475" t="s">
        <v>3879</v>
      </c>
      <c r="G8475">
        <v>4</v>
      </c>
      <c r="H8475" t="s">
        <v>3852</v>
      </c>
      <c r="I8475">
        <v>12</v>
      </c>
      <c r="J8475" t="s">
        <v>25</v>
      </c>
      <c r="K8475" t="s">
        <v>3825</v>
      </c>
      <c r="L8475" t="s">
        <v>4302</v>
      </c>
    </row>
    <row r="8476" spans="1:12" x14ac:dyDescent="0.35">
      <c r="A8476" t="s">
        <v>9602</v>
      </c>
      <c r="B8476" t="s">
        <v>47</v>
      </c>
      <c r="C8476" t="s">
        <v>47</v>
      </c>
      <c r="D8476" t="s">
        <v>3830</v>
      </c>
      <c r="E8476">
        <v>2</v>
      </c>
      <c r="F8476" t="s">
        <v>3879</v>
      </c>
      <c r="G8476">
        <v>4</v>
      </c>
      <c r="H8476" t="s">
        <v>3883</v>
      </c>
      <c r="I8476">
        <v>8</v>
      </c>
      <c r="J8476" t="s">
        <v>36</v>
      </c>
      <c r="K8476" t="s">
        <v>3833</v>
      </c>
      <c r="L8476" t="s">
        <v>4300</v>
      </c>
    </row>
    <row r="8477" spans="1:12" x14ac:dyDescent="0.35">
      <c r="A8477" t="s">
        <v>9603</v>
      </c>
      <c r="B8477" t="s">
        <v>24</v>
      </c>
      <c r="C8477" t="s">
        <v>24</v>
      </c>
      <c r="D8477" t="s">
        <v>3851</v>
      </c>
      <c r="E8477">
        <v>4</v>
      </c>
      <c r="F8477" t="s">
        <v>3828</v>
      </c>
      <c r="G8477">
        <v>3</v>
      </c>
      <c r="H8477" t="s">
        <v>3852</v>
      </c>
      <c r="I8477">
        <v>12</v>
      </c>
      <c r="J8477" t="s">
        <v>36</v>
      </c>
      <c r="K8477" t="s">
        <v>3833</v>
      </c>
      <c r="L8477" t="s">
        <v>4178</v>
      </c>
    </row>
    <row r="8478" spans="1:12" x14ac:dyDescent="0.35">
      <c r="A8478" t="s">
        <v>3268</v>
      </c>
      <c r="B8478" t="s">
        <v>50</v>
      </c>
      <c r="C8478" t="s">
        <v>50</v>
      </c>
      <c r="D8478" t="s">
        <v>3858</v>
      </c>
      <c r="E8478">
        <v>1</v>
      </c>
      <c r="F8478" t="s">
        <v>3828</v>
      </c>
      <c r="G8478">
        <v>3</v>
      </c>
      <c r="H8478" t="s">
        <v>3828</v>
      </c>
      <c r="I8478">
        <v>3</v>
      </c>
      <c r="J8478" t="s">
        <v>16</v>
      </c>
      <c r="K8478" t="s">
        <v>26</v>
      </c>
      <c r="L8478" t="s">
        <v>4597</v>
      </c>
    </row>
    <row r="8479" spans="1:12" x14ac:dyDescent="0.35">
      <c r="A8479" t="s">
        <v>9604</v>
      </c>
      <c r="B8479" t="s">
        <v>24</v>
      </c>
      <c r="C8479" t="s">
        <v>24</v>
      </c>
      <c r="D8479" t="s">
        <v>3834</v>
      </c>
      <c r="E8479">
        <v>5</v>
      </c>
      <c r="F8479" t="s">
        <v>3828</v>
      </c>
      <c r="G8479">
        <v>3</v>
      </c>
      <c r="H8479" t="s">
        <v>3835</v>
      </c>
      <c r="I8479">
        <v>15</v>
      </c>
      <c r="J8479" t="s">
        <v>3833</v>
      </c>
      <c r="K8479" t="s">
        <v>26</v>
      </c>
      <c r="L8479" t="s">
        <v>4616</v>
      </c>
    </row>
    <row r="8480" spans="1:12" x14ac:dyDescent="0.35">
      <c r="A8480" t="s">
        <v>9605</v>
      </c>
      <c r="B8480" t="s">
        <v>50</v>
      </c>
      <c r="C8480" t="s">
        <v>50</v>
      </c>
      <c r="D8480" t="s">
        <v>3858</v>
      </c>
      <c r="E8480">
        <v>1</v>
      </c>
      <c r="F8480" t="s">
        <v>3828</v>
      </c>
      <c r="G8480">
        <v>3</v>
      </c>
      <c r="H8480" t="s">
        <v>3828</v>
      </c>
      <c r="I8480">
        <v>3</v>
      </c>
      <c r="J8480" t="s">
        <v>3833</v>
      </c>
      <c r="K8480" t="s">
        <v>17</v>
      </c>
      <c r="L8480" t="s">
        <v>3926</v>
      </c>
    </row>
    <row r="8481" spans="1:12" x14ac:dyDescent="0.35">
      <c r="A8481" t="s">
        <v>9606</v>
      </c>
      <c r="B8481" t="s">
        <v>47</v>
      </c>
      <c r="C8481" t="s">
        <v>47</v>
      </c>
      <c r="D8481" t="s">
        <v>3833</v>
      </c>
      <c r="E8481" t="s">
        <v>3826</v>
      </c>
      <c r="F8481" t="s">
        <v>3879</v>
      </c>
      <c r="G8481">
        <v>4</v>
      </c>
      <c r="H8481" t="s">
        <v>3833</v>
      </c>
      <c r="I8481" t="s">
        <v>3826</v>
      </c>
      <c r="J8481" t="s">
        <v>3833</v>
      </c>
      <c r="K8481" t="s">
        <v>17</v>
      </c>
      <c r="L8481" t="s">
        <v>4601</v>
      </c>
    </row>
    <row r="8482" spans="1:12" x14ac:dyDescent="0.35">
      <c r="A8482" t="s">
        <v>9607</v>
      </c>
      <c r="B8482" t="s">
        <v>84</v>
      </c>
      <c r="C8482" t="s">
        <v>84</v>
      </c>
      <c r="D8482" t="s">
        <v>3827</v>
      </c>
      <c r="E8482">
        <v>3</v>
      </c>
      <c r="F8482" t="s">
        <v>3839</v>
      </c>
      <c r="G8482">
        <v>1.5</v>
      </c>
      <c r="H8482" t="s">
        <v>4060</v>
      </c>
      <c r="I8482">
        <v>4.5</v>
      </c>
      <c r="J8482" t="s">
        <v>3833</v>
      </c>
      <c r="K8482" t="s">
        <v>26</v>
      </c>
      <c r="L8482" t="s">
        <v>4208</v>
      </c>
    </row>
    <row r="8483" spans="1:12" x14ac:dyDescent="0.35">
      <c r="A8483" t="s">
        <v>9608</v>
      </c>
      <c r="B8483" t="s">
        <v>50</v>
      </c>
      <c r="C8483" t="s">
        <v>50</v>
      </c>
      <c r="D8483" t="s">
        <v>3834</v>
      </c>
      <c r="E8483">
        <v>5</v>
      </c>
      <c r="F8483" t="s">
        <v>3825</v>
      </c>
      <c r="G8483">
        <v>3</v>
      </c>
      <c r="H8483" t="s">
        <v>3835</v>
      </c>
      <c r="I8483">
        <v>15</v>
      </c>
      <c r="J8483" t="s">
        <v>25</v>
      </c>
      <c r="K8483" t="s">
        <v>3833</v>
      </c>
      <c r="L8483" t="s">
        <v>3997</v>
      </c>
    </row>
    <row r="8484" spans="1:12" x14ac:dyDescent="0.35">
      <c r="A8484" t="s">
        <v>9609</v>
      </c>
      <c r="B8484" t="s">
        <v>15</v>
      </c>
      <c r="C8484" t="s">
        <v>15</v>
      </c>
      <c r="D8484" t="s">
        <v>3858</v>
      </c>
      <c r="E8484">
        <v>1</v>
      </c>
      <c r="F8484" t="s">
        <v>3842</v>
      </c>
      <c r="G8484">
        <v>2</v>
      </c>
      <c r="H8484" t="s">
        <v>3842</v>
      </c>
      <c r="I8484">
        <v>2</v>
      </c>
      <c r="J8484" t="s">
        <v>16</v>
      </c>
      <c r="K8484" t="s">
        <v>3833</v>
      </c>
      <c r="L8484" t="s">
        <v>4253</v>
      </c>
    </row>
    <row r="8485" spans="1:12" x14ac:dyDescent="0.35">
      <c r="A8485" t="s">
        <v>3269</v>
      </c>
      <c r="B8485" t="s">
        <v>58</v>
      </c>
      <c r="C8485" t="s">
        <v>58</v>
      </c>
      <c r="D8485" t="s">
        <v>3834</v>
      </c>
      <c r="E8485">
        <v>5</v>
      </c>
      <c r="F8485" t="s">
        <v>3879</v>
      </c>
      <c r="G8485">
        <v>4</v>
      </c>
      <c r="H8485" t="s">
        <v>3880</v>
      </c>
      <c r="I8485">
        <v>20</v>
      </c>
      <c r="J8485" t="s">
        <v>36</v>
      </c>
      <c r="K8485" t="s">
        <v>26</v>
      </c>
      <c r="L8485" t="s">
        <v>4017</v>
      </c>
    </row>
    <row r="8486" spans="1:12" x14ac:dyDescent="0.35">
      <c r="A8486" t="s">
        <v>3270</v>
      </c>
      <c r="B8486" t="s">
        <v>15</v>
      </c>
      <c r="C8486" t="s">
        <v>15</v>
      </c>
      <c r="D8486" t="s">
        <v>3834</v>
      </c>
      <c r="E8486">
        <v>5</v>
      </c>
      <c r="F8486" t="s">
        <v>3842</v>
      </c>
      <c r="G8486">
        <v>2</v>
      </c>
      <c r="H8486" t="s">
        <v>3843</v>
      </c>
      <c r="I8486">
        <v>10</v>
      </c>
      <c r="J8486" t="s">
        <v>36</v>
      </c>
      <c r="K8486" t="s">
        <v>17</v>
      </c>
      <c r="L8486" t="s">
        <v>4401</v>
      </c>
    </row>
    <row r="8487" spans="1:12" x14ac:dyDescent="0.35">
      <c r="A8487" t="s">
        <v>3271</v>
      </c>
      <c r="B8487" t="s">
        <v>31</v>
      </c>
      <c r="C8487" t="s">
        <v>31</v>
      </c>
      <c r="D8487" t="s">
        <v>3858</v>
      </c>
      <c r="E8487">
        <v>1</v>
      </c>
      <c r="F8487" t="s">
        <v>3846</v>
      </c>
      <c r="G8487">
        <v>1</v>
      </c>
      <c r="H8487" t="s">
        <v>3846</v>
      </c>
      <c r="I8487">
        <v>1</v>
      </c>
      <c r="J8487" t="s">
        <v>16</v>
      </c>
      <c r="K8487" t="s">
        <v>26</v>
      </c>
      <c r="L8487" t="s">
        <v>4178</v>
      </c>
    </row>
    <row r="8488" spans="1:12" x14ac:dyDescent="0.35">
      <c r="A8488" t="s">
        <v>9610</v>
      </c>
      <c r="B8488" t="s">
        <v>15</v>
      </c>
      <c r="C8488" t="s">
        <v>15</v>
      </c>
      <c r="D8488" t="s">
        <v>3838</v>
      </c>
      <c r="E8488">
        <v>2</v>
      </c>
      <c r="F8488" t="s">
        <v>3842</v>
      </c>
      <c r="G8488">
        <v>2</v>
      </c>
      <c r="H8488" t="s">
        <v>3879</v>
      </c>
      <c r="I8488">
        <v>4</v>
      </c>
      <c r="J8488" t="s">
        <v>25</v>
      </c>
      <c r="K8488" t="s">
        <v>3833</v>
      </c>
      <c r="L8488" t="s">
        <v>3825</v>
      </c>
    </row>
    <row r="8489" spans="1:12" x14ac:dyDescent="0.35">
      <c r="A8489" t="s">
        <v>3272</v>
      </c>
      <c r="B8489" t="s">
        <v>47</v>
      </c>
      <c r="C8489" t="s">
        <v>47</v>
      </c>
      <c r="D8489" t="s">
        <v>3838</v>
      </c>
      <c r="E8489">
        <v>2</v>
      </c>
      <c r="F8489" t="s">
        <v>3879</v>
      </c>
      <c r="G8489">
        <v>4</v>
      </c>
      <c r="H8489" t="s">
        <v>3883</v>
      </c>
      <c r="I8489">
        <v>8</v>
      </c>
      <c r="J8489" t="s">
        <v>36</v>
      </c>
      <c r="K8489" t="s">
        <v>17</v>
      </c>
      <c r="L8489" t="s">
        <v>4044</v>
      </c>
    </row>
    <row r="8490" spans="1:12" x14ac:dyDescent="0.35">
      <c r="A8490" t="s">
        <v>3273</v>
      </c>
      <c r="B8490" t="s">
        <v>24</v>
      </c>
      <c r="C8490" t="s">
        <v>24</v>
      </c>
      <c r="D8490" t="s">
        <v>3838</v>
      </c>
      <c r="E8490">
        <v>2</v>
      </c>
      <c r="F8490" t="s">
        <v>3828</v>
      </c>
      <c r="G8490">
        <v>3</v>
      </c>
      <c r="H8490" t="s">
        <v>3825</v>
      </c>
      <c r="I8490">
        <v>6</v>
      </c>
      <c r="J8490" t="s">
        <v>25</v>
      </c>
      <c r="K8490" t="s">
        <v>17</v>
      </c>
      <c r="L8490" t="s">
        <v>4354</v>
      </c>
    </row>
    <row r="8491" spans="1:12" x14ac:dyDescent="0.35">
      <c r="A8491" t="s">
        <v>9611</v>
      </c>
      <c r="B8491" t="s">
        <v>50</v>
      </c>
      <c r="C8491" t="s">
        <v>50</v>
      </c>
      <c r="D8491" t="s">
        <v>3827</v>
      </c>
      <c r="E8491">
        <v>3</v>
      </c>
      <c r="F8491" t="s">
        <v>3828</v>
      </c>
      <c r="G8491">
        <v>3</v>
      </c>
      <c r="H8491" t="s">
        <v>3829</v>
      </c>
      <c r="I8491">
        <v>9</v>
      </c>
      <c r="J8491" t="s">
        <v>16</v>
      </c>
      <c r="K8491" t="s">
        <v>3833</v>
      </c>
      <c r="L8491" t="s">
        <v>3952</v>
      </c>
    </row>
    <row r="8492" spans="1:12" x14ac:dyDescent="0.35">
      <c r="A8492" t="s">
        <v>9612</v>
      </c>
      <c r="B8492" t="s">
        <v>42</v>
      </c>
      <c r="C8492" t="s">
        <v>42</v>
      </c>
      <c r="D8492" t="s">
        <v>3838</v>
      </c>
      <c r="E8492">
        <v>2</v>
      </c>
      <c r="F8492" t="s">
        <v>3849</v>
      </c>
      <c r="G8492">
        <v>5</v>
      </c>
      <c r="H8492" t="s">
        <v>3843</v>
      </c>
      <c r="I8492">
        <v>10</v>
      </c>
      <c r="J8492" t="s">
        <v>16</v>
      </c>
      <c r="K8492" t="s">
        <v>3833</v>
      </c>
      <c r="L8492" t="s">
        <v>4529</v>
      </c>
    </row>
    <row r="8493" spans="1:12" x14ac:dyDescent="0.35">
      <c r="A8493" t="s">
        <v>9613</v>
      </c>
      <c r="B8493" t="s">
        <v>15</v>
      </c>
      <c r="C8493" t="s">
        <v>15</v>
      </c>
      <c r="D8493" t="s">
        <v>3858</v>
      </c>
      <c r="E8493">
        <v>1</v>
      </c>
      <c r="F8493" t="s">
        <v>3842</v>
      </c>
      <c r="G8493">
        <v>2</v>
      </c>
      <c r="H8493" t="s">
        <v>3842</v>
      </c>
      <c r="I8493">
        <v>2</v>
      </c>
      <c r="J8493" t="s">
        <v>3830</v>
      </c>
      <c r="K8493" t="s">
        <v>26</v>
      </c>
      <c r="L8493" t="s">
        <v>4201</v>
      </c>
    </row>
    <row r="8494" spans="1:12" x14ac:dyDescent="0.35">
      <c r="A8494" t="s">
        <v>3274</v>
      </c>
      <c r="B8494" t="s">
        <v>31</v>
      </c>
      <c r="C8494" t="s">
        <v>31</v>
      </c>
      <c r="D8494" t="s">
        <v>3834</v>
      </c>
      <c r="E8494">
        <v>5</v>
      </c>
      <c r="F8494" t="s">
        <v>3846</v>
      </c>
      <c r="G8494">
        <v>1</v>
      </c>
      <c r="H8494" t="s">
        <v>3849</v>
      </c>
      <c r="I8494">
        <v>5</v>
      </c>
      <c r="J8494" t="s">
        <v>25</v>
      </c>
      <c r="K8494" t="s">
        <v>17</v>
      </c>
      <c r="L8494" t="s">
        <v>4257</v>
      </c>
    </row>
    <row r="8495" spans="1:12" x14ac:dyDescent="0.35">
      <c r="A8495" t="s">
        <v>9614</v>
      </c>
      <c r="B8495" t="s">
        <v>84</v>
      </c>
      <c r="C8495" t="s">
        <v>84</v>
      </c>
      <c r="D8495" t="s">
        <v>3827</v>
      </c>
      <c r="E8495">
        <v>3</v>
      </c>
      <c r="F8495" t="s">
        <v>3839</v>
      </c>
      <c r="G8495">
        <v>1.5</v>
      </c>
      <c r="H8495" t="s">
        <v>4060</v>
      </c>
      <c r="I8495">
        <v>4.5</v>
      </c>
      <c r="J8495" t="s">
        <v>36</v>
      </c>
      <c r="K8495" t="s">
        <v>3833</v>
      </c>
      <c r="L8495" t="s">
        <v>4542</v>
      </c>
    </row>
    <row r="8496" spans="1:12" x14ac:dyDescent="0.35">
      <c r="A8496" t="s">
        <v>3275</v>
      </c>
      <c r="B8496" t="s">
        <v>42</v>
      </c>
      <c r="C8496" t="s">
        <v>42</v>
      </c>
      <c r="D8496" t="s">
        <v>3858</v>
      </c>
      <c r="E8496">
        <v>1</v>
      </c>
      <c r="F8496" t="s">
        <v>3830</v>
      </c>
      <c r="G8496">
        <v>5</v>
      </c>
      <c r="H8496" t="s">
        <v>3849</v>
      </c>
      <c r="I8496">
        <v>5</v>
      </c>
      <c r="J8496" t="s">
        <v>25</v>
      </c>
      <c r="K8496" t="s">
        <v>26</v>
      </c>
      <c r="L8496" t="s">
        <v>4524</v>
      </c>
    </row>
    <row r="8497" spans="1:12" x14ac:dyDescent="0.35">
      <c r="A8497" t="s">
        <v>9615</v>
      </c>
      <c r="B8497" t="s">
        <v>47</v>
      </c>
      <c r="C8497" t="s">
        <v>47</v>
      </c>
      <c r="D8497" t="s">
        <v>3858</v>
      </c>
      <c r="E8497">
        <v>1</v>
      </c>
      <c r="F8497" t="s">
        <v>3879</v>
      </c>
      <c r="G8497">
        <v>4</v>
      </c>
      <c r="H8497" t="s">
        <v>3879</v>
      </c>
      <c r="I8497">
        <v>4</v>
      </c>
      <c r="J8497" t="s">
        <v>3833</v>
      </c>
      <c r="K8497" t="s">
        <v>3833</v>
      </c>
      <c r="L8497" t="s">
        <v>4262</v>
      </c>
    </row>
    <row r="8498" spans="1:12" x14ac:dyDescent="0.35">
      <c r="A8498" t="s">
        <v>3276</v>
      </c>
      <c r="B8498" t="s">
        <v>58</v>
      </c>
      <c r="C8498" t="s">
        <v>58</v>
      </c>
      <c r="D8498" t="s">
        <v>3851</v>
      </c>
      <c r="E8498">
        <v>4</v>
      </c>
      <c r="F8498" t="s">
        <v>3879</v>
      </c>
      <c r="G8498">
        <v>4</v>
      </c>
      <c r="H8498" t="s">
        <v>3874</v>
      </c>
      <c r="I8498">
        <v>16</v>
      </c>
      <c r="J8498" t="s">
        <v>25</v>
      </c>
      <c r="K8498" t="s">
        <v>26</v>
      </c>
      <c r="L8498" t="s">
        <v>4366</v>
      </c>
    </row>
    <row r="8499" spans="1:12" x14ac:dyDescent="0.35">
      <c r="A8499" t="s">
        <v>9616</v>
      </c>
      <c r="B8499" t="s">
        <v>47</v>
      </c>
      <c r="C8499" t="s">
        <v>47</v>
      </c>
      <c r="D8499" t="s">
        <v>3827</v>
      </c>
      <c r="E8499">
        <v>3</v>
      </c>
      <c r="F8499" t="s">
        <v>3825</v>
      </c>
      <c r="G8499" t="s">
        <v>3826</v>
      </c>
      <c r="H8499" t="s">
        <v>3825</v>
      </c>
      <c r="I8499" t="s">
        <v>3826</v>
      </c>
      <c r="J8499" t="s">
        <v>25</v>
      </c>
      <c r="K8499" t="s">
        <v>17</v>
      </c>
      <c r="L8499" t="s">
        <v>4411</v>
      </c>
    </row>
    <row r="8500" spans="1:12" x14ac:dyDescent="0.35">
      <c r="A8500" t="s">
        <v>9617</v>
      </c>
      <c r="B8500" t="s">
        <v>84</v>
      </c>
      <c r="C8500" t="s">
        <v>84</v>
      </c>
      <c r="D8500" t="s">
        <v>3830</v>
      </c>
      <c r="E8500">
        <v>5</v>
      </c>
      <c r="F8500" t="s">
        <v>3839</v>
      </c>
      <c r="G8500">
        <v>1.5</v>
      </c>
      <c r="H8500" t="s">
        <v>3899</v>
      </c>
      <c r="I8500">
        <v>7.5</v>
      </c>
      <c r="J8500" t="s">
        <v>3833</v>
      </c>
      <c r="K8500" t="s">
        <v>17</v>
      </c>
      <c r="L8500" t="s">
        <v>4125</v>
      </c>
    </row>
    <row r="8501" spans="1:12" x14ac:dyDescent="0.35">
      <c r="A8501" t="s">
        <v>3277</v>
      </c>
      <c r="B8501" t="s">
        <v>47</v>
      </c>
      <c r="C8501" t="s">
        <v>47</v>
      </c>
      <c r="D8501" t="s">
        <v>3827</v>
      </c>
      <c r="E8501">
        <v>3</v>
      </c>
      <c r="F8501" t="s">
        <v>3879</v>
      </c>
      <c r="G8501">
        <v>4</v>
      </c>
      <c r="H8501" t="s">
        <v>3852</v>
      </c>
      <c r="I8501">
        <v>12</v>
      </c>
      <c r="J8501" t="s">
        <v>36</v>
      </c>
      <c r="K8501" t="s">
        <v>17</v>
      </c>
      <c r="L8501" t="s">
        <v>3983</v>
      </c>
    </row>
    <row r="8502" spans="1:12" x14ac:dyDescent="0.35">
      <c r="A8502" t="s">
        <v>3278</v>
      </c>
      <c r="B8502" t="s">
        <v>58</v>
      </c>
      <c r="C8502" t="s">
        <v>58</v>
      </c>
      <c r="D8502" t="s">
        <v>3838</v>
      </c>
      <c r="E8502">
        <v>2</v>
      </c>
      <c r="F8502" t="s">
        <v>3879</v>
      </c>
      <c r="G8502">
        <v>4</v>
      </c>
      <c r="H8502" t="s">
        <v>3883</v>
      </c>
      <c r="I8502">
        <v>8</v>
      </c>
      <c r="J8502" t="s">
        <v>36</v>
      </c>
      <c r="K8502" t="s">
        <v>17</v>
      </c>
      <c r="L8502" t="s">
        <v>4331</v>
      </c>
    </row>
    <row r="8503" spans="1:12" x14ac:dyDescent="0.35">
      <c r="A8503" t="s">
        <v>9618</v>
      </c>
      <c r="B8503" t="s">
        <v>31</v>
      </c>
      <c r="C8503" t="s">
        <v>31</v>
      </c>
      <c r="D8503" t="s">
        <v>3838</v>
      </c>
      <c r="E8503">
        <v>2</v>
      </c>
      <c r="F8503" t="s">
        <v>3846</v>
      </c>
      <c r="G8503">
        <v>1</v>
      </c>
      <c r="H8503" t="s">
        <v>3842</v>
      </c>
      <c r="I8503">
        <v>2</v>
      </c>
      <c r="J8503" t="s">
        <v>3833</v>
      </c>
      <c r="K8503" t="s">
        <v>3833</v>
      </c>
      <c r="L8503" t="s">
        <v>4321</v>
      </c>
    </row>
    <row r="8504" spans="1:12" x14ac:dyDescent="0.35">
      <c r="A8504" t="s">
        <v>3279</v>
      </c>
      <c r="B8504" t="s">
        <v>47</v>
      </c>
      <c r="C8504" t="s">
        <v>47</v>
      </c>
      <c r="D8504" t="s">
        <v>3830</v>
      </c>
      <c r="E8504">
        <v>5</v>
      </c>
      <c r="F8504" t="s">
        <v>3879</v>
      </c>
      <c r="G8504">
        <v>4</v>
      </c>
      <c r="H8504" t="s">
        <v>3880</v>
      </c>
      <c r="I8504">
        <v>20</v>
      </c>
      <c r="J8504" t="s">
        <v>36</v>
      </c>
      <c r="K8504" t="s">
        <v>26</v>
      </c>
      <c r="L8504" t="s">
        <v>4017</v>
      </c>
    </row>
    <row r="8505" spans="1:12" x14ac:dyDescent="0.35">
      <c r="A8505" t="s">
        <v>9619</v>
      </c>
      <c r="B8505" t="s">
        <v>47</v>
      </c>
      <c r="C8505" t="s">
        <v>47</v>
      </c>
      <c r="D8505" t="s">
        <v>3838</v>
      </c>
      <c r="E8505">
        <v>2</v>
      </c>
      <c r="F8505" t="s">
        <v>3879</v>
      </c>
      <c r="G8505">
        <v>4</v>
      </c>
      <c r="H8505" t="s">
        <v>3883</v>
      </c>
      <c r="I8505">
        <v>8</v>
      </c>
      <c r="J8505" t="s">
        <v>3830</v>
      </c>
      <c r="K8505" t="s">
        <v>26</v>
      </c>
      <c r="L8505" t="s">
        <v>4574</v>
      </c>
    </row>
    <row r="8506" spans="1:12" x14ac:dyDescent="0.35">
      <c r="A8506" t="s">
        <v>9620</v>
      </c>
      <c r="B8506" t="s">
        <v>24</v>
      </c>
      <c r="C8506" t="s">
        <v>24</v>
      </c>
      <c r="D8506" t="s">
        <v>3834</v>
      </c>
      <c r="E8506">
        <v>5</v>
      </c>
      <c r="F8506" t="s">
        <v>3828</v>
      </c>
      <c r="G8506">
        <v>3</v>
      </c>
      <c r="H8506" t="s">
        <v>3835</v>
      </c>
      <c r="I8506">
        <v>15</v>
      </c>
      <c r="J8506" t="s">
        <v>36</v>
      </c>
      <c r="K8506" t="s">
        <v>3833</v>
      </c>
      <c r="L8506" t="s">
        <v>4293</v>
      </c>
    </row>
    <row r="8507" spans="1:12" x14ac:dyDescent="0.35">
      <c r="A8507" t="s">
        <v>3280</v>
      </c>
      <c r="B8507" t="s">
        <v>58</v>
      </c>
      <c r="C8507" t="s">
        <v>58</v>
      </c>
      <c r="D8507" t="s">
        <v>3858</v>
      </c>
      <c r="E8507">
        <v>1</v>
      </c>
      <c r="F8507" t="s">
        <v>3879</v>
      </c>
      <c r="G8507">
        <v>4</v>
      </c>
      <c r="H8507" t="s">
        <v>3879</v>
      </c>
      <c r="I8507">
        <v>4</v>
      </c>
      <c r="J8507" t="s">
        <v>16</v>
      </c>
      <c r="K8507" t="s">
        <v>17</v>
      </c>
      <c r="L8507" t="s">
        <v>4156</v>
      </c>
    </row>
    <row r="8508" spans="1:12" x14ac:dyDescent="0.35">
      <c r="A8508" t="s">
        <v>9621</v>
      </c>
      <c r="B8508" t="s">
        <v>50</v>
      </c>
      <c r="C8508" t="s">
        <v>50</v>
      </c>
      <c r="D8508" t="s">
        <v>3834</v>
      </c>
      <c r="E8508">
        <v>5</v>
      </c>
      <c r="F8508" t="s">
        <v>3828</v>
      </c>
      <c r="G8508">
        <v>3</v>
      </c>
      <c r="H8508" t="s">
        <v>3835</v>
      </c>
      <c r="I8508">
        <v>15</v>
      </c>
      <c r="J8508" t="s">
        <v>3825</v>
      </c>
      <c r="K8508" t="s">
        <v>3833</v>
      </c>
      <c r="L8508" t="s">
        <v>3929</v>
      </c>
    </row>
    <row r="8509" spans="1:12" x14ac:dyDescent="0.35">
      <c r="A8509" t="s">
        <v>9622</v>
      </c>
      <c r="B8509" t="s">
        <v>50</v>
      </c>
      <c r="C8509" t="s">
        <v>50</v>
      </c>
      <c r="D8509" t="s">
        <v>3838</v>
      </c>
      <c r="E8509">
        <v>2</v>
      </c>
      <c r="F8509" t="s">
        <v>3828</v>
      </c>
      <c r="G8509">
        <v>3</v>
      </c>
      <c r="H8509" t="s">
        <v>3902</v>
      </c>
      <c r="I8509">
        <v>6</v>
      </c>
      <c r="J8509" t="s">
        <v>36</v>
      </c>
      <c r="K8509" t="s">
        <v>3833</v>
      </c>
      <c r="L8509" t="s">
        <v>4022</v>
      </c>
    </row>
    <row r="8510" spans="1:12" x14ac:dyDescent="0.35">
      <c r="A8510" t="s">
        <v>9623</v>
      </c>
      <c r="B8510" t="s">
        <v>50</v>
      </c>
      <c r="C8510" t="s">
        <v>50</v>
      </c>
      <c r="D8510" t="s">
        <v>3858</v>
      </c>
      <c r="E8510">
        <v>1</v>
      </c>
      <c r="F8510" t="s">
        <v>3828</v>
      </c>
      <c r="G8510">
        <v>3</v>
      </c>
      <c r="H8510" t="s">
        <v>3828</v>
      </c>
      <c r="I8510">
        <v>3</v>
      </c>
      <c r="J8510" t="s">
        <v>3833</v>
      </c>
      <c r="K8510" t="s">
        <v>3830</v>
      </c>
      <c r="L8510" t="s">
        <v>4066</v>
      </c>
    </row>
    <row r="8511" spans="1:12" x14ac:dyDescent="0.35">
      <c r="A8511" t="s">
        <v>9624</v>
      </c>
      <c r="B8511" t="s">
        <v>31</v>
      </c>
      <c r="C8511" t="s">
        <v>31</v>
      </c>
      <c r="D8511" t="s">
        <v>3838</v>
      </c>
      <c r="E8511">
        <v>2</v>
      </c>
      <c r="F8511" t="s">
        <v>3846</v>
      </c>
      <c r="G8511">
        <v>1</v>
      </c>
      <c r="H8511" t="s">
        <v>3842</v>
      </c>
      <c r="I8511">
        <v>2</v>
      </c>
      <c r="J8511" t="s">
        <v>3825</v>
      </c>
      <c r="K8511" t="s">
        <v>17</v>
      </c>
      <c r="L8511" t="s">
        <v>3881</v>
      </c>
    </row>
    <row r="8512" spans="1:12" x14ac:dyDescent="0.35">
      <c r="A8512" t="s">
        <v>9625</v>
      </c>
      <c r="B8512" t="s">
        <v>24</v>
      </c>
      <c r="C8512" t="s">
        <v>24</v>
      </c>
      <c r="D8512" t="s">
        <v>3833</v>
      </c>
      <c r="E8512">
        <v>1</v>
      </c>
      <c r="F8512" t="s">
        <v>3828</v>
      </c>
      <c r="G8512">
        <v>3</v>
      </c>
      <c r="H8512" t="s">
        <v>3828</v>
      </c>
      <c r="I8512">
        <v>3</v>
      </c>
      <c r="J8512" t="s">
        <v>3830</v>
      </c>
      <c r="K8512" t="s">
        <v>17</v>
      </c>
      <c r="L8512" t="s">
        <v>5052</v>
      </c>
    </row>
    <row r="8513" spans="1:12" x14ac:dyDescent="0.35">
      <c r="A8513" t="s">
        <v>9626</v>
      </c>
      <c r="B8513" t="s">
        <v>24</v>
      </c>
      <c r="C8513" t="s">
        <v>24</v>
      </c>
      <c r="D8513" t="s">
        <v>3834</v>
      </c>
      <c r="E8513">
        <v>5</v>
      </c>
      <c r="F8513" t="s">
        <v>3828</v>
      </c>
      <c r="G8513">
        <v>3</v>
      </c>
      <c r="H8513" t="s">
        <v>3835</v>
      </c>
      <c r="I8513">
        <v>15</v>
      </c>
      <c r="J8513" t="s">
        <v>25</v>
      </c>
      <c r="K8513" t="s">
        <v>3833</v>
      </c>
      <c r="L8513" t="s">
        <v>4262</v>
      </c>
    </row>
    <row r="8514" spans="1:12" x14ac:dyDescent="0.35">
      <c r="A8514" t="s">
        <v>9627</v>
      </c>
      <c r="B8514" t="s">
        <v>15</v>
      </c>
      <c r="C8514" t="s">
        <v>15</v>
      </c>
      <c r="D8514" t="s">
        <v>3838</v>
      </c>
      <c r="E8514">
        <v>2</v>
      </c>
      <c r="F8514" t="s">
        <v>3842</v>
      </c>
      <c r="G8514">
        <v>2</v>
      </c>
      <c r="H8514" t="s">
        <v>3879</v>
      </c>
      <c r="I8514">
        <v>4</v>
      </c>
      <c r="J8514" t="s">
        <v>3833</v>
      </c>
      <c r="K8514" t="s">
        <v>26</v>
      </c>
      <c r="L8514" t="s">
        <v>3891</v>
      </c>
    </row>
    <row r="8515" spans="1:12" x14ac:dyDescent="0.35">
      <c r="A8515" t="s">
        <v>9628</v>
      </c>
      <c r="B8515" t="s">
        <v>42</v>
      </c>
      <c r="C8515" t="s">
        <v>42</v>
      </c>
      <c r="D8515" t="s">
        <v>3851</v>
      </c>
      <c r="E8515">
        <v>4</v>
      </c>
      <c r="F8515" t="s">
        <v>3849</v>
      </c>
      <c r="G8515">
        <v>5</v>
      </c>
      <c r="H8515" t="s">
        <v>3880</v>
      </c>
      <c r="I8515">
        <v>20</v>
      </c>
      <c r="J8515" t="s">
        <v>3833</v>
      </c>
      <c r="K8515" t="s">
        <v>3833</v>
      </c>
      <c r="L8515" t="s">
        <v>3942</v>
      </c>
    </row>
    <row r="8516" spans="1:12" x14ac:dyDescent="0.35">
      <c r="A8516" t="s">
        <v>3281</v>
      </c>
      <c r="B8516" t="s">
        <v>15</v>
      </c>
      <c r="C8516" t="s">
        <v>15</v>
      </c>
      <c r="D8516" t="s">
        <v>3851</v>
      </c>
      <c r="E8516">
        <v>4</v>
      </c>
      <c r="F8516" t="s">
        <v>3842</v>
      </c>
      <c r="G8516">
        <v>2</v>
      </c>
      <c r="H8516" t="s">
        <v>3883</v>
      </c>
      <c r="I8516">
        <v>8</v>
      </c>
      <c r="J8516" t="s">
        <v>16</v>
      </c>
      <c r="K8516" t="s">
        <v>26</v>
      </c>
      <c r="L8516" t="s">
        <v>3864</v>
      </c>
    </row>
    <row r="8517" spans="1:12" x14ac:dyDescent="0.35">
      <c r="A8517" t="s">
        <v>9629</v>
      </c>
      <c r="B8517" t="s">
        <v>50</v>
      </c>
      <c r="C8517" t="s">
        <v>50</v>
      </c>
      <c r="D8517" t="s">
        <v>3838</v>
      </c>
      <c r="E8517">
        <v>2</v>
      </c>
      <c r="F8517" t="s">
        <v>3828</v>
      </c>
      <c r="G8517">
        <v>3</v>
      </c>
      <c r="H8517" t="s">
        <v>3902</v>
      </c>
      <c r="I8517">
        <v>6</v>
      </c>
      <c r="J8517" t="s">
        <v>3833</v>
      </c>
      <c r="K8517" t="s">
        <v>17</v>
      </c>
      <c r="L8517" t="s">
        <v>4192</v>
      </c>
    </row>
    <row r="8518" spans="1:12" x14ac:dyDescent="0.35">
      <c r="A8518" t="s">
        <v>4822</v>
      </c>
      <c r="B8518" t="s">
        <v>3830</v>
      </c>
      <c r="C8518" t="s">
        <v>3826</v>
      </c>
      <c r="D8518" t="s">
        <v>3858</v>
      </c>
      <c r="E8518">
        <v>1</v>
      </c>
      <c r="F8518" t="s">
        <v>3879</v>
      </c>
      <c r="G8518">
        <v>4</v>
      </c>
      <c r="H8518" t="s">
        <v>3879</v>
      </c>
      <c r="I8518">
        <v>4</v>
      </c>
      <c r="J8518" t="s">
        <v>16</v>
      </c>
      <c r="K8518" t="s">
        <v>3833</v>
      </c>
      <c r="L8518" t="s">
        <v>4823</v>
      </c>
    </row>
    <row r="8519" spans="1:12" x14ac:dyDescent="0.35">
      <c r="A8519" t="s">
        <v>4824</v>
      </c>
      <c r="B8519" t="s">
        <v>3825</v>
      </c>
      <c r="C8519" t="s">
        <v>3826</v>
      </c>
      <c r="D8519" t="s">
        <v>3825</v>
      </c>
      <c r="E8519">
        <v>1</v>
      </c>
      <c r="F8519" t="s">
        <v>3879</v>
      </c>
      <c r="G8519">
        <v>4</v>
      </c>
      <c r="H8519" t="s">
        <v>3879</v>
      </c>
      <c r="I8519">
        <v>4</v>
      </c>
      <c r="J8519" t="s">
        <v>3833</v>
      </c>
      <c r="K8519" t="s">
        <v>26</v>
      </c>
      <c r="L8519" t="s">
        <v>4280</v>
      </c>
    </row>
    <row r="8520" spans="1:12" x14ac:dyDescent="0.35">
      <c r="A8520" t="s">
        <v>9630</v>
      </c>
      <c r="B8520" t="s">
        <v>15</v>
      </c>
      <c r="C8520" t="s">
        <v>15</v>
      </c>
      <c r="D8520" t="s">
        <v>3834</v>
      </c>
      <c r="E8520">
        <v>5</v>
      </c>
      <c r="F8520" t="s">
        <v>3842</v>
      </c>
      <c r="G8520">
        <v>2</v>
      </c>
      <c r="H8520" t="s">
        <v>3843</v>
      </c>
      <c r="I8520">
        <v>10</v>
      </c>
      <c r="J8520" t="s">
        <v>25</v>
      </c>
      <c r="K8520" t="s">
        <v>3833</v>
      </c>
      <c r="L8520" t="s">
        <v>5799</v>
      </c>
    </row>
    <row r="8521" spans="1:12" x14ac:dyDescent="0.35">
      <c r="A8521" t="s">
        <v>9631</v>
      </c>
      <c r="B8521" t="s">
        <v>58</v>
      </c>
      <c r="C8521" t="s">
        <v>58</v>
      </c>
      <c r="D8521" t="s">
        <v>3851</v>
      </c>
      <c r="E8521">
        <v>4</v>
      </c>
      <c r="F8521" t="s">
        <v>3879</v>
      </c>
      <c r="G8521">
        <v>4</v>
      </c>
      <c r="H8521" t="s">
        <v>3874</v>
      </c>
      <c r="I8521">
        <v>16</v>
      </c>
      <c r="J8521" t="s">
        <v>3833</v>
      </c>
      <c r="K8521" t="s">
        <v>3833</v>
      </c>
      <c r="L8521" t="s">
        <v>4738</v>
      </c>
    </row>
    <row r="8522" spans="1:12" x14ac:dyDescent="0.35">
      <c r="A8522" t="s">
        <v>3282</v>
      </c>
      <c r="B8522" t="s">
        <v>50</v>
      </c>
      <c r="C8522" t="s">
        <v>50</v>
      </c>
      <c r="D8522" t="s">
        <v>3827</v>
      </c>
      <c r="E8522">
        <v>3</v>
      </c>
      <c r="F8522" t="s">
        <v>3828</v>
      </c>
      <c r="G8522">
        <v>3</v>
      </c>
      <c r="H8522" t="s">
        <v>3829</v>
      </c>
      <c r="I8522">
        <v>9</v>
      </c>
      <c r="J8522" t="s">
        <v>16</v>
      </c>
      <c r="K8522" t="s">
        <v>26</v>
      </c>
      <c r="L8522" t="s">
        <v>3989</v>
      </c>
    </row>
    <row r="8523" spans="1:12" x14ac:dyDescent="0.35">
      <c r="A8523" t="s">
        <v>9632</v>
      </c>
      <c r="B8523" t="s">
        <v>24</v>
      </c>
      <c r="C8523" t="s">
        <v>24</v>
      </c>
      <c r="D8523" t="s">
        <v>3858</v>
      </c>
      <c r="E8523">
        <v>1</v>
      </c>
      <c r="F8523" t="s">
        <v>3828</v>
      </c>
      <c r="G8523">
        <v>3</v>
      </c>
      <c r="H8523" t="s">
        <v>3828</v>
      </c>
      <c r="I8523">
        <v>3</v>
      </c>
      <c r="J8523" t="s">
        <v>25</v>
      </c>
      <c r="K8523" t="s">
        <v>3833</v>
      </c>
      <c r="L8523" t="s">
        <v>4293</v>
      </c>
    </row>
    <row r="8524" spans="1:12" x14ac:dyDescent="0.35">
      <c r="A8524" t="s">
        <v>3283</v>
      </c>
      <c r="B8524" t="s">
        <v>58</v>
      </c>
      <c r="C8524" t="s">
        <v>58</v>
      </c>
      <c r="D8524" t="s">
        <v>3834</v>
      </c>
      <c r="E8524">
        <v>5</v>
      </c>
      <c r="F8524" t="s">
        <v>3879</v>
      </c>
      <c r="G8524">
        <v>4</v>
      </c>
      <c r="H8524" t="s">
        <v>3825</v>
      </c>
      <c r="I8524">
        <v>20</v>
      </c>
      <c r="J8524" t="s">
        <v>25</v>
      </c>
      <c r="K8524" t="s">
        <v>26</v>
      </c>
      <c r="L8524" t="s">
        <v>3836</v>
      </c>
    </row>
    <row r="8525" spans="1:12" x14ac:dyDescent="0.35">
      <c r="A8525" t="s">
        <v>9633</v>
      </c>
      <c r="B8525" t="s">
        <v>15</v>
      </c>
      <c r="C8525" t="s">
        <v>15</v>
      </c>
      <c r="D8525" t="s">
        <v>3851</v>
      </c>
      <c r="E8525">
        <v>4</v>
      </c>
      <c r="F8525" t="s">
        <v>3842</v>
      </c>
      <c r="G8525">
        <v>2</v>
      </c>
      <c r="H8525" t="s">
        <v>3883</v>
      </c>
      <c r="I8525">
        <v>8</v>
      </c>
      <c r="J8525" t="s">
        <v>25</v>
      </c>
      <c r="K8525" t="s">
        <v>3825</v>
      </c>
      <c r="L8525" t="s">
        <v>5052</v>
      </c>
    </row>
    <row r="8526" spans="1:12" x14ac:dyDescent="0.35">
      <c r="A8526" t="s">
        <v>9634</v>
      </c>
      <c r="B8526" t="s">
        <v>58</v>
      </c>
      <c r="C8526" t="s">
        <v>58</v>
      </c>
      <c r="D8526" t="s">
        <v>3827</v>
      </c>
      <c r="E8526">
        <v>3</v>
      </c>
      <c r="F8526" t="s">
        <v>3879</v>
      </c>
      <c r="G8526">
        <v>4</v>
      </c>
      <c r="H8526" t="s">
        <v>3852</v>
      </c>
      <c r="I8526">
        <v>12</v>
      </c>
      <c r="J8526" t="s">
        <v>16</v>
      </c>
      <c r="K8526" t="s">
        <v>3833</v>
      </c>
      <c r="L8526" t="s">
        <v>5000</v>
      </c>
    </row>
    <row r="8527" spans="1:12" x14ac:dyDescent="0.35">
      <c r="A8527" t="s">
        <v>3284</v>
      </c>
      <c r="B8527" t="s">
        <v>42</v>
      </c>
      <c r="C8527" t="s">
        <v>42</v>
      </c>
      <c r="D8527" t="s">
        <v>3834</v>
      </c>
      <c r="E8527">
        <v>5</v>
      </c>
      <c r="F8527" t="s">
        <v>3849</v>
      </c>
      <c r="G8527">
        <v>5</v>
      </c>
      <c r="H8527" t="s">
        <v>3855</v>
      </c>
      <c r="I8527">
        <v>25</v>
      </c>
      <c r="J8527" t="s">
        <v>36</v>
      </c>
      <c r="K8527" t="s">
        <v>26</v>
      </c>
      <c r="L8527" t="s">
        <v>4035</v>
      </c>
    </row>
    <row r="8528" spans="1:12" x14ac:dyDescent="0.35">
      <c r="A8528" t="s">
        <v>3285</v>
      </c>
      <c r="B8528" t="s">
        <v>50</v>
      </c>
      <c r="C8528" t="s">
        <v>50</v>
      </c>
      <c r="D8528" t="s">
        <v>3838</v>
      </c>
      <c r="E8528">
        <v>2</v>
      </c>
      <c r="F8528" t="s">
        <v>3828</v>
      </c>
      <c r="G8528">
        <v>3</v>
      </c>
      <c r="H8528" t="s">
        <v>3902</v>
      </c>
      <c r="I8528">
        <v>6</v>
      </c>
      <c r="J8528" t="s">
        <v>36</v>
      </c>
      <c r="K8528" t="s">
        <v>26</v>
      </c>
      <c r="L8528" t="s">
        <v>4092</v>
      </c>
    </row>
    <row r="8529" spans="1:12" x14ac:dyDescent="0.35">
      <c r="A8529" t="s">
        <v>9635</v>
      </c>
      <c r="B8529" t="s">
        <v>58</v>
      </c>
      <c r="C8529" t="s">
        <v>58</v>
      </c>
      <c r="D8529" t="s">
        <v>3834</v>
      </c>
      <c r="E8529">
        <v>5</v>
      </c>
      <c r="F8529" t="s">
        <v>3879</v>
      </c>
      <c r="G8529">
        <v>4</v>
      </c>
      <c r="H8529" t="s">
        <v>3880</v>
      </c>
      <c r="I8529">
        <v>20</v>
      </c>
      <c r="J8529" t="s">
        <v>3833</v>
      </c>
      <c r="K8529" t="s">
        <v>3833</v>
      </c>
      <c r="L8529" t="s">
        <v>4423</v>
      </c>
    </row>
    <row r="8530" spans="1:12" x14ac:dyDescent="0.35">
      <c r="A8530" t="s">
        <v>4825</v>
      </c>
      <c r="B8530" t="s">
        <v>3830</v>
      </c>
      <c r="C8530" t="s">
        <v>3826</v>
      </c>
      <c r="D8530" t="s">
        <v>3827</v>
      </c>
      <c r="E8530">
        <v>3</v>
      </c>
      <c r="F8530" t="s">
        <v>3828</v>
      </c>
      <c r="G8530">
        <v>3</v>
      </c>
      <c r="H8530" t="s">
        <v>3829</v>
      </c>
      <c r="I8530">
        <v>9</v>
      </c>
      <c r="J8530" t="s">
        <v>36</v>
      </c>
      <c r="K8530" t="s">
        <v>26</v>
      </c>
      <c r="L8530" t="s">
        <v>4076</v>
      </c>
    </row>
    <row r="8531" spans="1:12" x14ac:dyDescent="0.35">
      <c r="A8531" t="s">
        <v>9636</v>
      </c>
      <c r="B8531" t="s">
        <v>15</v>
      </c>
      <c r="C8531" t="s">
        <v>15</v>
      </c>
      <c r="D8531" t="s">
        <v>3825</v>
      </c>
      <c r="E8531">
        <v>5</v>
      </c>
      <c r="F8531" t="s">
        <v>3842</v>
      </c>
      <c r="G8531">
        <v>2</v>
      </c>
      <c r="H8531" t="s">
        <v>3843</v>
      </c>
      <c r="I8531">
        <v>10</v>
      </c>
      <c r="J8531" t="s">
        <v>25</v>
      </c>
      <c r="K8531" t="s">
        <v>3833</v>
      </c>
      <c r="L8531" t="s">
        <v>5003</v>
      </c>
    </row>
    <row r="8532" spans="1:12" x14ac:dyDescent="0.35">
      <c r="A8532" t="s">
        <v>3286</v>
      </c>
      <c r="B8532" t="s">
        <v>84</v>
      </c>
      <c r="C8532" t="s">
        <v>84</v>
      </c>
      <c r="D8532" t="s">
        <v>3858</v>
      </c>
      <c r="E8532">
        <v>1</v>
      </c>
      <c r="F8532" t="s">
        <v>3839</v>
      </c>
      <c r="G8532">
        <v>1.5</v>
      </c>
      <c r="H8532" t="s">
        <v>3839</v>
      </c>
      <c r="I8532">
        <v>1.5</v>
      </c>
      <c r="J8532" t="s">
        <v>36</v>
      </c>
      <c r="K8532" t="s">
        <v>26</v>
      </c>
      <c r="L8532" t="s">
        <v>3950</v>
      </c>
    </row>
    <row r="8533" spans="1:12" x14ac:dyDescent="0.35">
      <c r="A8533" t="s">
        <v>3287</v>
      </c>
      <c r="B8533" t="s">
        <v>47</v>
      </c>
      <c r="C8533" t="s">
        <v>47</v>
      </c>
      <c r="D8533" t="s">
        <v>3834</v>
      </c>
      <c r="E8533">
        <v>5</v>
      </c>
      <c r="F8533" t="s">
        <v>3879</v>
      </c>
      <c r="G8533">
        <v>4</v>
      </c>
      <c r="H8533" t="s">
        <v>3880</v>
      </c>
      <c r="I8533">
        <v>20</v>
      </c>
      <c r="J8533" t="s">
        <v>36</v>
      </c>
      <c r="K8533" t="s">
        <v>26</v>
      </c>
      <c r="L8533" t="s">
        <v>4134</v>
      </c>
    </row>
    <row r="8534" spans="1:12" x14ac:dyDescent="0.35">
      <c r="A8534" t="s">
        <v>9637</v>
      </c>
      <c r="B8534" t="s">
        <v>42</v>
      </c>
      <c r="C8534" t="s">
        <v>42</v>
      </c>
      <c r="D8534" t="s">
        <v>3827</v>
      </c>
      <c r="E8534">
        <v>3</v>
      </c>
      <c r="F8534" t="s">
        <v>3849</v>
      </c>
      <c r="G8534">
        <v>5</v>
      </c>
      <c r="H8534" t="s">
        <v>3835</v>
      </c>
      <c r="I8534">
        <v>15</v>
      </c>
      <c r="J8534" t="s">
        <v>16</v>
      </c>
      <c r="K8534" t="s">
        <v>3833</v>
      </c>
      <c r="L8534" t="s">
        <v>4089</v>
      </c>
    </row>
    <row r="8535" spans="1:12" x14ac:dyDescent="0.35">
      <c r="A8535" t="s">
        <v>9638</v>
      </c>
      <c r="B8535" t="s">
        <v>47</v>
      </c>
      <c r="C8535" t="s">
        <v>47</v>
      </c>
      <c r="D8535" t="s">
        <v>3858</v>
      </c>
      <c r="E8535">
        <v>1</v>
      </c>
      <c r="F8535" t="s">
        <v>3879</v>
      </c>
      <c r="G8535">
        <v>4</v>
      </c>
      <c r="H8535" t="s">
        <v>3879</v>
      </c>
      <c r="I8535">
        <v>4</v>
      </c>
      <c r="J8535" t="s">
        <v>36</v>
      </c>
      <c r="K8535" t="s">
        <v>3833</v>
      </c>
      <c r="L8535" t="s">
        <v>4293</v>
      </c>
    </row>
    <row r="8536" spans="1:12" x14ac:dyDescent="0.35">
      <c r="A8536" t="s">
        <v>9639</v>
      </c>
      <c r="B8536" t="s">
        <v>50</v>
      </c>
      <c r="C8536" t="s">
        <v>50</v>
      </c>
      <c r="D8536" t="s">
        <v>3827</v>
      </c>
      <c r="E8536">
        <v>3</v>
      </c>
      <c r="F8536" t="s">
        <v>3828</v>
      </c>
      <c r="G8536">
        <v>3</v>
      </c>
      <c r="H8536" t="s">
        <v>3829</v>
      </c>
      <c r="I8536">
        <v>9</v>
      </c>
      <c r="J8536" t="s">
        <v>3833</v>
      </c>
      <c r="K8536" t="s">
        <v>26</v>
      </c>
      <c r="L8536" t="s">
        <v>4099</v>
      </c>
    </row>
    <row r="8537" spans="1:12" x14ac:dyDescent="0.35">
      <c r="A8537" t="s">
        <v>3288</v>
      </c>
      <c r="B8537" t="s">
        <v>58</v>
      </c>
      <c r="C8537" t="s">
        <v>58</v>
      </c>
      <c r="D8537" t="s">
        <v>3838</v>
      </c>
      <c r="E8537">
        <v>2</v>
      </c>
      <c r="F8537" t="s">
        <v>3879</v>
      </c>
      <c r="G8537">
        <v>4</v>
      </c>
      <c r="H8537" t="s">
        <v>3883</v>
      </c>
      <c r="I8537">
        <v>8</v>
      </c>
      <c r="J8537" t="s">
        <v>16</v>
      </c>
      <c r="K8537" t="s">
        <v>26</v>
      </c>
      <c r="L8537" t="s">
        <v>5035</v>
      </c>
    </row>
    <row r="8538" spans="1:12" x14ac:dyDescent="0.35">
      <c r="A8538" t="s">
        <v>9640</v>
      </c>
      <c r="B8538" t="s">
        <v>84</v>
      </c>
      <c r="C8538" t="s">
        <v>84</v>
      </c>
      <c r="D8538" t="s">
        <v>3834</v>
      </c>
      <c r="E8538">
        <v>5</v>
      </c>
      <c r="F8538" t="s">
        <v>3839</v>
      </c>
      <c r="G8538">
        <v>1.5</v>
      </c>
      <c r="H8538" t="s">
        <v>3899</v>
      </c>
      <c r="I8538">
        <v>7.5</v>
      </c>
      <c r="J8538" t="s">
        <v>25</v>
      </c>
      <c r="K8538" t="s">
        <v>3833</v>
      </c>
      <c r="L8538" t="s">
        <v>4078</v>
      </c>
    </row>
    <row r="8539" spans="1:12" x14ac:dyDescent="0.35">
      <c r="A8539" t="s">
        <v>9641</v>
      </c>
      <c r="B8539" t="s">
        <v>42</v>
      </c>
      <c r="C8539" t="s">
        <v>42</v>
      </c>
      <c r="D8539" t="s">
        <v>3838</v>
      </c>
      <c r="E8539">
        <v>2</v>
      </c>
      <c r="F8539" t="s">
        <v>3849</v>
      </c>
      <c r="G8539">
        <v>5</v>
      </c>
      <c r="H8539" t="s">
        <v>3843</v>
      </c>
      <c r="I8539">
        <v>10</v>
      </c>
      <c r="J8539" t="s">
        <v>36</v>
      </c>
      <c r="K8539" t="s">
        <v>3833</v>
      </c>
      <c r="L8539" t="s">
        <v>4296</v>
      </c>
    </row>
    <row r="8540" spans="1:12" x14ac:dyDescent="0.35">
      <c r="A8540" t="s">
        <v>3289</v>
      </c>
      <c r="B8540" t="s">
        <v>50</v>
      </c>
      <c r="C8540" t="s">
        <v>50</v>
      </c>
      <c r="D8540" t="s">
        <v>3858</v>
      </c>
      <c r="E8540">
        <v>1</v>
      </c>
      <c r="F8540" t="s">
        <v>3828</v>
      </c>
      <c r="G8540">
        <v>3</v>
      </c>
      <c r="H8540" t="s">
        <v>3828</v>
      </c>
      <c r="I8540">
        <v>3</v>
      </c>
      <c r="J8540" t="s">
        <v>16</v>
      </c>
      <c r="K8540" t="s">
        <v>17</v>
      </c>
      <c r="L8540" t="s">
        <v>5000</v>
      </c>
    </row>
    <row r="8541" spans="1:12" x14ac:dyDescent="0.35">
      <c r="A8541" t="s">
        <v>9642</v>
      </c>
      <c r="B8541" t="s">
        <v>24</v>
      </c>
      <c r="C8541" t="s">
        <v>24</v>
      </c>
      <c r="D8541" t="s">
        <v>3827</v>
      </c>
      <c r="E8541">
        <v>3</v>
      </c>
      <c r="F8541" t="s">
        <v>3828</v>
      </c>
      <c r="G8541">
        <v>3</v>
      </c>
      <c r="H8541" t="s">
        <v>3829</v>
      </c>
      <c r="I8541">
        <v>9</v>
      </c>
      <c r="J8541" t="s">
        <v>3825</v>
      </c>
      <c r="K8541" t="s">
        <v>3833</v>
      </c>
      <c r="L8541" t="s">
        <v>3922</v>
      </c>
    </row>
    <row r="8542" spans="1:12" x14ac:dyDescent="0.35">
      <c r="A8542" t="s">
        <v>9643</v>
      </c>
      <c r="B8542" t="s">
        <v>58</v>
      </c>
      <c r="C8542" t="s">
        <v>58</v>
      </c>
      <c r="D8542" t="s">
        <v>3827</v>
      </c>
      <c r="E8542">
        <v>3</v>
      </c>
      <c r="F8542" t="s">
        <v>3879</v>
      </c>
      <c r="G8542">
        <v>4</v>
      </c>
      <c r="H8542" t="s">
        <v>3852</v>
      </c>
      <c r="I8542">
        <v>12</v>
      </c>
      <c r="J8542" t="s">
        <v>3833</v>
      </c>
      <c r="K8542" t="s">
        <v>26</v>
      </c>
      <c r="L8542" t="s">
        <v>4040</v>
      </c>
    </row>
    <row r="8543" spans="1:12" x14ac:dyDescent="0.35">
      <c r="A8543" t="s">
        <v>9644</v>
      </c>
      <c r="B8543" t="s">
        <v>42</v>
      </c>
      <c r="C8543" t="s">
        <v>42</v>
      </c>
      <c r="D8543" t="s">
        <v>3851</v>
      </c>
      <c r="E8543">
        <v>4</v>
      </c>
      <c r="F8543" t="s">
        <v>3849</v>
      </c>
      <c r="G8543">
        <v>5</v>
      </c>
      <c r="H8543" t="s">
        <v>3880</v>
      </c>
      <c r="I8543">
        <v>20</v>
      </c>
      <c r="J8543" t="s">
        <v>3833</v>
      </c>
      <c r="K8543" t="s">
        <v>3833</v>
      </c>
      <c r="L8543" t="s">
        <v>3936</v>
      </c>
    </row>
    <row r="8544" spans="1:12" x14ac:dyDescent="0.35">
      <c r="A8544" t="s">
        <v>4826</v>
      </c>
      <c r="B8544" t="s">
        <v>3825</v>
      </c>
      <c r="C8544" t="s">
        <v>3826</v>
      </c>
      <c r="D8544" t="s">
        <v>3838</v>
      </c>
      <c r="E8544">
        <v>2</v>
      </c>
      <c r="F8544" t="s">
        <v>3828</v>
      </c>
      <c r="G8544">
        <v>3</v>
      </c>
      <c r="H8544" t="s">
        <v>3902</v>
      </c>
      <c r="I8544">
        <v>6</v>
      </c>
      <c r="J8544" t="s">
        <v>36</v>
      </c>
      <c r="K8544" t="s">
        <v>3833</v>
      </c>
      <c r="L8544" t="s">
        <v>3893</v>
      </c>
    </row>
    <row r="8545" spans="1:12" x14ac:dyDescent="0.35">
      <c r="A8545" t="s">
        <v>9645</v>
      </c>
      <c r="B8545" t="s">
        <v>42</v>
      </c>
      <c r="C8545" t="s">
        <v>42</v>
      </c>
      <c r="D8545" t="s">
        <v>3838</v>
      </c>
      <c r="E8545">
        <v>2</v>
      </c>
      <c r="F8545" t="s">
        <v>3849</v>
      </c>
      <c r="G8545">
        <v>5</v>
      </c>
      <c r="H8545" t="s">
        <v>3843</v>
      </c>
      <c r="I8545">
        <v>10</v>
      </c>
      <c r="J8545" t="s">
        <v>3833</v>
      </c>
      <c r="K8545" t="s">
        <v>17</v>
      </c>
      <c r="L8545" t="s">
        <v>5048</v>
      </c>
    </row>
    <row r="8546" spans="1:12" x14ac:dyDescent="0.35">
      <c r="A8546" t="s">
        <v>3290</v>
      </c>
      <c r="B8546" t="s">
        <v>3830</v>
      </c>
      <c r="C8546" t="s">
        <v>31</v>
      </c>
      <c r="D8546" t="s">
        <v>3827</v>
      </c>
      <c r="E8546">
        <v>3</v>
      </c>
      <c r="F8546" t="s">
        <v>3846</v>
      </c>
      <c r="G8546">
        <v>1</v>
      </c>
      <c r="H8546" t="s">
        <v>3828</v>
      </c>
      <c r="I8546">
        <v>3</v>
      </c>
      <c r="J8546" t="s">
        <v>25</v>
      </c>
      <c r="K8546" t="s">
        <v>17</v>
      </c>
      <c r="L8546" t="s">
        <v>3957</v>
      </c>
    </row>
    <row r="8547" spans="1:12" x14ac:dyDescent="0.35">
      <c r="A8547" t="s">
        <v>9646</v>
      </c>
      <c r="B8547" t="s">
        <v>24</v>
      </c>
      <c r="C8547" t="s">
        <v>24</v>
      </c>
      <c r="D8547" t="s">
        <v>3851</v>
      </c>
      <c r="E8547">
        <v>4</v>
      </c>
      <c r="F8547" t="s">
        <v>3828</v>
      </c>
      <c r="G8547">
        <v>3</v>
      </c>
      <c r="H8547" t="s">
        <v>3852</v>
      </c>
      <c r="I8547">
        <v>12</v>
      </c>
      <c r="J8547" t="s">
        <v>3833</v>
      </c>
      <c r="K8547" t="s">
        <v>17</v>
      </c>
      <c r="L8547" t="s">
        <v>5125</v>
      </c>
    </row>
    <row r="8548" spans="1:12" x14ac:dyDescent="0.35">
      <c r="A8548" t="s">
        <v>9647</v>
      </c>
      <c r="B8548" t="s">
        <v>58</v>
      </c>
      <c r="C8548" t="s">
        <v>58</v>
      </c>
      <c r="D8548" t="s">
        <v>3827</v>
      </c>
      <c r="E8548">
        <v>3</v>
      </c>
      <c r="F8548" t="s">
        <v>3879</v>
      </c>
      <c r="G8548">
        <v>4</v>
      </c>
      <c r="H8548" t="s">
        <v>3852</v>
      </c>
      <c r="I8548">
        <v>12</v>
      </c>
      <c r="J8548" t="s">
        <v>16</v>
      </c>
      <c r="K8548" t="s">
        <v>3833</v>
      </c>
      <c r="L8548" t="s">
        <v>4400</v>
      </c>
    </row>
    <row r="8549" spans="1:12" x14ac:dyDescent="0.35">
      <c r="A8549" t="s">
        <v>3291</v>
      </c>
      <c r="B8549" t="s">
        <v>3825</v>
      </c>
      <c r="C8549" t="s">
        <v>84</v>
      </c>
      <c r="D8549" t="s">
        <v>3827</v>
      </c>
      <c r="E8549">
        <v>3</v>
      </c>
      <c r="F8549" t="s">
        <v>3839</v>
      </c>
      <c r="G8549">
        <v>1.5</v>
      </c>
      <c r="H8549" t="s">
        <v>4060</v>
      </c>
      <c r="I8549">
        <v>4.5</v>
      </c>
      <c r="J8549" t="s">
        <v>36</v>
      </c>
      <c r="K8549" t="s">
        <v>26</v>
      </c>
      <c r="L8549" t="s">
        <v>4106</v>
      </c>
    </row>
    <row r="8550" spans="1:12" x14ac:dyDescent="0.35">
      <c r="A8550" t="s">
        <v>9648</v>
      </c>
      <c r="B8550" t="s">
        <v>42</v>
      </c>
      <c r="C8550" t="s">
        <v>42</v>
      </c>
      <c r="D8550" t="s">
        <v>3827</v>
      </c>
      <c r="E8550">
        <v>3</v>
      </c>
      <c r="F8550" t="s">
        <v>3849</v>
      </c>
      <c r="G8550">
        <v>5</v>
      </c>
      <c r="H8550" t="s">
        <v>3835</v>
      </c>
      <c r="I8550">
        <v>15</v>
      </c>
      <c r="J8550" t="s">
        <v>3825</v>
      </c>
      <c r="K8550" t="s">
        <v>3833</v>
      </c>
      <c r="L8550" t="s">
        <v>4331</v>
      </c>
    </row>
    <row r="8551" spans="1:12" x14ac:dyDescent="0.35">
      <c r="A8551" t="s">
        <v>3292</v>
      </c>
      <c r="B8551" t="s">
        <v>15</v>
      </c>
      <c r="C8551" t="s">
        <v>15</v>
      </c>
      <c r="D8551" t="s">
        <v>3834</v>
      </c>
      <c r="E8551">
        <v>5</v>
      </c>
      <c r="F8551" t="s">
        <v>3842</v>
      </c>
      <c r="G8551">
        <v>2</v>
      </c>
      <c r="H8551" t="s">
        <v>3843</v>
      </c>
      <c r="I8551">
        <v>10</v>
      </c>
      <c r="J8551" t="s">
        <v>16</v>
      </c>
      <c r="K8551" t="s">
        <v>17</v>
      </c>
      <c r="L8551" t="s">
        <v>3872</v>
      </c>
    </row>
    <row r="8552" spans="1:12" x14ac:dyDescent="0.35">
      <c r="A8552" t="s">
        <v>9649</v>
      </c>
      <c r="B8552" t="s">
        <v>58</v>
      </c>
      <c r="C8552" t="s">
        <v>58</v>
      </c>
      <c r="D8552" t="s">
        <v>3858</v>
      </c>
      <c r="E8552">
        <v>1</v>
      </c>
      <c r="F8552" t="s">
        <v>3879</v>
      </c>
      <c r="G8552">
        <v>4</v>
      </c>
      <c r="H8552" t="s">
        <v>3879</v>
      </c>
      <c r="I8552">
        <v>4</v>
      </c>
      <c r="J8552" t="s">
        <v>36</v>
      </c>
      <c r="K8552" t="s">
        <v>3833</v>
      </c>
      <c r="L8552" t="s">
        <v>3905</v>
      </c>
    </row>
    <row r="8553" spans="1:12" x14ac:dyDescent="0.35">
      <c r="A8553" t="s">
        <v>9650</v>
      </c>
      <c r="B8553" t="s">
        <v>42</v>
      </c>
      <c r="C8553" t="s">
        <v>42</v>
      </c>
      <c r="D8553" t="s">
        <v>3827</v>
      </c>
      <c r="E8553">
        <v>3</v>
      </c>
      <c r="F8553" t="s">
        <v>3849</v>
      </c>
      <c r="G8553">
        <v>5</v>
      </c>
      <c r="H8553" t="s">
        <v>3835</v>
      </c>
      <c r="I8553">
        <v>15</v>
      </c>
      <c r="J8553" t="s">
        <v>3833</v>
      </c>
      <c r="K8553" t="s">
        <v>26</v>
      </c>
      <c r="L8553" t="s">
        <v>3859</v>
      </c>
    </row>
    <row r="8554" spans="1:12" x14ac:dyDescent="0.35">
      <c r="A8554" t="s">
        <v>3293</v>
      </c>
      <c r="B8554" t="s">
        <v>15</v>
      </c>
      <c r="C8554" t="s">
        <v>15</v>
      </c>
      <c r="D8554" t="s">
        <v>3851</v>
      </c>
      <c r="E8554">
        <v>4</v>
      </c>
      <c r="F8554" t="s">
        <v>3842</v>
      </c>
      <c r="G8554">
        <v>2</v>
      </c>
      <c r="H8554" t="s">
        <v>3883</v>
      </c>
      <c r="I8554">
        <v>8</v>
      </c>
      <c r="J8554" t="s">
        <v>36</v>
      </c>
      <c r="K8554" t="s">
        <v>26</v>
      </c>
      <c r="L8554" t="s">
        <v>4441</v>
      </c>
    </row>
    <row r="8555" spans="1:12" x14ac:dyDescent="0.35">
      <c r="A8555" t="s">
        <v>9651</v>
      </c>
      <c r="B8555" t="s">
        <v>24</v>
      </c>
      <c r="C8555" t="s">
        <v>24</v>
      </c>
      <c r="D8555" t="s">
        <v>3834</v>
      </c>
      <c r="E8555">
        <v>5</v>
      </c>
      <c r="F8555" t="s">
        <v>3828</v>
      </c>
      <c r="G8555">
        <v>3</v>
      </c>
      <c r="H8555" t="s">
        <v>3835</v>
      </c>
      <c r="I8555">
        <v>15</v>
      </c>
      <c r="J8555" t="s">
        <v>3833</v>
      </c>
      <c r="K8555" t="s">
        <v>17</v>
      </c>
      <c r="L8555" t="s">
        <v>3912</v>
      </c>
    </row>
    <row r="8556" spans="1:12" x14ac:dyDescent="0.35">
      <c r="A8556" t="s">
        <v>4827</v>
      </c>
      <c r="B8556" t="s">
        <v>3833</v>
      </c>
      <c r="C8556" t="s">
        <v>3826</v>
      </c>
      <c r="D8556" t="s">
        <v>3851</v>
      </c>
      <c r="E8556">
        <v>4</v>
      </c>
      <c r="F8556" t="s">
        <v>3879</v>
      </c>
      <c r="G8556">
        <v>4</v>
      </c>
      <c r="H8556" t="s">
        <v>3874</v>
      </c>
      <c r="I8556">
        <v>16</v>
      </c>
      <c r="J8556" t="s">
        <v>3833</v>
      </c>
      <c r="K8556" t="s">
        <v>17</v>
      </c>
      <c r="L8556" t="s">
        <v>4003</v>
      </c>
    </row>
    <row r="8557" spans="1:12" x14ac:dyDescent="0.35">
      <c r="A8557" t="s">
        <v>9652</v>
      </c>
      <c r="B8557" t="s">
        <v>24</v>
      </c>
      <c r="C8557" t="s">
        <v>24</v>
      </c>
      <c r="D8557" t="s">
        <v>3838</v>
      </c>
      <c r="E8557">
        <v>2</v>
      </c>
      <c r="F8557" t="s">
        <v>3828</v>
      </c>
      <c r="G8557">
        <v>3</v>
      </c>
      <c r="H8557" t="s">
        <v>3902</v>
      </c>
      <c r="I8557">
        <v>6</v>
      </c>
      <c r="J8557" t="s">
        <v>25</v>
      </c>
      <c r="K8557" t="s">
        <v>3833</v>
      </c>
      <c r="L8557" t="s">
        <v>4656</v>
      </c>
    </row>
    <row r="8558" spans="1:12" x14ac:dyDescent="0.35">
      <c r="A8558" t="s">
        <v>3294</v>
      </c>
      <c r="B8558" t="s">
        <v>50</v>
      </c>
      <c r="C8558" t="s">
        <v>50</v>
      </c>
      <c r="D8558" t="s">
        <v>3827</v>
      </c>
      <c r="E8558">
        <v>3</v>
      </c>
      <c r="F8558" t="s">
        <v>3828</v>
      </c>
      <c r="G8558">
        <v>3</v>
      </c>
      <c r="H8558" t="s">
        <v>3829</v>
      </c>
      <c r="I8558">
        <v>9</v>
      </c>
      <c r="J8558" t="s">
        <v>36</v>
      </c>
      <c r="K8558" t="s">
        <v>17</v>
      </c>
      <c r="L8558" t="s">
        <v>4393</v>
      </c>
    </row>
    <row r="8559" spans="1:12" x14ac:dyDescent="0.35">
      <c r="A8559" t="s">
        <v>3295</v>
      </c>
      <c r="B8559" t="s">
        <v>31</v>
      </c>
      <c r="C8559" t="s">
        <v>31</v>
      </c>
      <c r="D8559" t="s">
        <v>3838</v>
      </c>
      <c r="E8559">
        <v>2</v>
      </c>
      <c r="F8559" t="s">
        <v>3846</v>
      </c>
      <c r="G8559">
        <v>1</v>
      </c>
      <c r="H8559" t="s">
        <v>3842</v>
      </c>
      <c r="I8559">
        <v>2</v>
      </c>
      <c r="J8559" t="s">
        <v>16</v>
      </c>
      <c r="K8559" t="s">
        <v>17</v>
      </c>
      <c r="L8559" t="s">
        <v>4738</v>
      </c>
    </row>
    <row r="8560" spans="1:12" x14ac:dyDescent="0.35">
      <c r="A8560" t="s">
        <v>9653</v>
      </c>
      <c r="B8560" t="s">
        <v>42</v>
      </c>
      <c r="C8560" t="s">
        <v>42</v>
      </c>
      <c r="D8560" t="s">
        <v>3827</v>
      </c>
      <c r="E8560">
        <v>3</v>
      </c>
      <c r="F8560" t="s">
        <v>3849</v>
      </c>
      <c r="G8560">
        <v>5</v>
      </c>
      <c r="H8560" t="s">
        <v>3835</v>
      </c>
      <c r="I8560">
        <v>15</v>
      </c>
      <c r="J8560" t="s">
        <v>16</v>
      </c>
      <c r="K8560" t="s">
        <v>3833</v>
      </c>
      <c r="L8560" t="s">
        <v>3971</v>
      </c>
    </row>
    <row r="8561" spans="1:12" x14ac:dyDescent="0.35">
      <c r="A8561" t="s">
        <v>3296</v>
      </c>
      <c r="B8561" t="s">
        <v>84</v>
      </c>
      <c r="C8561" t="s">
        <v>84</v>
      </c>
      <c r="D8561" t="s">
        <v>3827</v>
      </c>
      <c r="E8561">
        <v>3</v>
      </c>
      <c r="F8561" t="s">
        <v>3839</v>
      </c>
      <c r="G8561">
        <v>1.5</v>
      </c>
      <c r="H8561" t="s">
        <v>4060</v>
      </c>
      <c r="I8561">
        <v>4.5</v>
      </c>
      <c r="J8561" t="s">
        <v>36</v>
      </c>
      <c r="K8561" t="s">
        <v>26</v>
      </c>
      <c r="L8561" t="s">
        <v>4936</v>
      </c>
    </row>
    <row r="8562" spans="1:12" x14ac:dyDescent="0.35">
      <c r="A8562" t="s">
        <v>3297</v>
      </c>
      <c r="B8562" t="s">
        <v>24</v>
      </c>
      <c r="C8562" t="s">
        <v>24</v>
      </c>
      <c r="D8562" t="s">
        <v>3827</v>
      </c>
      <c r="E8562">
        <v>3</v>
      </c>
      <c r="F8562" t="s">
        <v>3828</v>
      </c>
      <c r="G8562">
        <v>3</v>
      </c>
      <c r="H8562" t="s">
        <v>3829</v>
      </c>
      <c r="I8562">
        <v>9</v>
      </c>
      <c r="J8562" t="s">
        <v>16</v>
      </c>
      <c r="K8562" t="s">
        <v>26</v>
      </c>
      <c r="L8562" t="s">
        <v>4398</v>
      </c>
    </row>
    <row r="8563" spans="1:12" x14ac:dyDescent="0.35">
      <c r="A8563" t="s">
        <v>9654</v>
      </c>
      <c r="B8563" t="s">
        <v>15</v>
      </c>
      <c r="C8563" t="s">
        <v>15</v>
      </c>
      <c r="D8563" t="s">
        <v>3827</v>
      </c>
      <c r="E8563">
        <v>3</v>
      </c>
      <c r="F8563" t="s">
        <v>3842</v>
      </c>
      <c r="G8563">
        <v>2</v>
      </c>
      <c r="H8563" t="s">
        <v>3902</v>
      </c>
      <c r="I8563">
        <v>6</v>
      </c>
      <c r="J8563" t="s">
        <v>36</v>
      </c>
      <c r="K8563" t="s">
        <v>3833</v>
      </c>
      <c r="L8563" t="s">
        <v>4132</v>
      </c>
    </row>
    <row r="8564" spans="1:12" x14ac:dyDescent="0.35">
      <c r="A8564" t="s">
        <v>9655</v>
      </c>
      <c r="B8564" t="s">
        <v>31</v>
      </c>
      <c r="C8564" t="s">
        <v>31</v>
      </c>
      <c r="D8564" t="s">
        <v>3851</v>
      </c>
      <c r="E8564">
        <v>4</v>
      </c>
      <c r="F8564" t="s">
        <v>3846</v>
      </c>
      <c r="G8564">
        <v>1</v>
      </c>
      <c r="H8564" t="s">
        <v>3879</v>
      </c>
      <c r="I8564">
        <v>4</v>
      </c>
      <c r="J8564" t="s">
        <v>25</v>
      </c>
      <c r="K8564" t="s">
        <v>3833</v>
      </c>
      <c r="L8564" t="s">
        <v>4266</v>
      </c>
    </row>
    <row r="8565" spans="1:12" x14ac:dyDescent="0.35">
      <c r="A8565" t="s">
        <v>9656</v>
      </c>
      <c r="B8565" t="s">
        <v>42</v>
      </c>
      <c r="C8565" t="s">
        <v>42</v>
      </c>
      <c r="D8565" t="s">
        <v>3834</v>
      </c>
      <c r="E8565">
        <v>5</v>
      </c>
      <c r="F8565" t="s">
        <v>3849</v>
      </c>
      <c r="G8565">
        <v>5</v>
      </c>
      <c r="H8565" t="s">
        <v>3855</v>
      </c>
      <c r="I8565">
        <v>25</v>
      </c>
      <c r="J8565" t="s">
        <v>16</v>
      </c>
      <c r="K8565" t="s">
        <v>3833</v>
      </c>
      <c r="L8565" t="s">
        <v>4244</v>
      </c>
    </row>
    <row r="8566" spans="1:12" x14ac:dyDescent="0.35">
      <c r="A8566" t="s">
        <v>9657</v>
      </c>
      <c r="B8566" t="s">
        <v>84</v>
      </c>
      <c r="C8566" t="s">
        <v>84</v>
      </c>
      <c r="D8566" t="s">
        <v>3858</v>
      </c>
      <c r="E8566">
        <v>1</v>
      </c>
      <c r="F8566" t="s">
        <v>3839</v>
      </c>
      <c r="G8566">
        <v>1.5</v>
      </c>
      <c r="H8566" t="s">
        <v>3839</v>
      </c>
      <c r="I8566">
        <v>1.5</v>
      </c>
      <c r="J8566" t="s">
        <v>36</v>
      </c>
      <c r="K8566" t="s">
        <v>3833</v>
      </c>
      <c r="L8566" t="s">
        <v>3929</v>
      </c>
    </row>
    <row r="8567" spans="1:12" x14ac:dyDescent="0.35">
      <c r="A8567" t="s">
        <v>3298</v>
      </c>
      <c r="B8567" t="s">
        <v>24</v>
      </c>
      <c r="C8567" t="s">
        <v>24</v>
      </c>
      <c r="D8567" t="s">
        <v>3851</v>
      </c>
      <c r="E8567">
        <v>4</v>
      </c>
      <c r="F8567" t="s">
        <v>3828</v>
      </c>
      <c r="G8567">
        <v>3</v>
      </c>
      <c r="H8567" t="s">
        <v>3852</v>
      </c>
      <c r="I8567">
        <v>12</v>
      </c>
      <c r="J8567" t="s">
        <v>36</v>
      </c>
      <c r="K8567" t="s">
        <v>17</v>
      </c>
      <c r="L8567" t="s">
        <v>4036</v>
      </c>
    </row>
    <row r="8568" spans="1:12" x14ac:dyDescent="0.35">
      <c r="A8568" t="s">
        <v>9658</v>
      </c>
      <c r="B8568" t="s">
        <v>24</v>
      </c>
      <c r="C8568" t="s">
        <v>24</v>
      </c>
      <c r="D8568" t="s">
        <v>3858</v>
      </c>
      <c r="E8568">
        <v>1</v>
      </c>
      <c r="F8568" t="s">
        <v>3830</v>
      </c>
      <c r="G8568">
        <v>3</v>
      </c>
      <c r="H8568" t="s">
        <v>3828</v>
      </c>
      <c r="I8568">
        <v>3</v>
      </c>
      <c r="J8568" t="s">
        <v>36</v>
      </c>
      <c r="K8568" t="s">
        <v>3830</v>
      </c>
      <c r="L8568" t="s">
        <v>4262</v>
      </c>
    </row>
    <row r="8569" spans="1:12" x14ac:dyDescent="0.35">
      <c r="A8569" t="s">
        <v>9659</v>
      </c>
      <c r="B8569" t="s">
        <v>84</v>
      </c>
      <c r="C8569" t="s">
        <v>84</v>
      </c>
      <c r="D8569" t="s">
        <v>3851</v>
      </c>
      <c r="E8569">
        <v>4</v>
      </c>
      <c r="F8569" t="s">
        <v>3833</v>
      </c>
      <c r="G8569">
        <v>1.5</v>
      </c>
      <c r="H8569" t="s">
        <v>3902</v>
      </c>
      <c r="I8569">
        <v>6</v>
      </c>
      <c r="J8569" t="s">
        <v>3833</v>
      </c>
      <c r="K8569" t="s">
        <v>26</v>
      </c>
      <c r="L8569" t="s">
        <v>4009</v>
      </c>
    </row>
    <row r="8570" spans="1:12" x14ac:dyDescent="0.35">
      <c r="A8570" t="s">
        <v>4828</v>
      </c>
      <c r="B8570" t="s">
        <v>3825</v>
      </c>
      <c r="C8570" t="s">
        <v>3826</v>
      </c>
      <c r="D8570" t="s">
        <v>3827</v>
      </c>
      <c r="E8570">
        <v>3</v>
      </c>
      <c r="F8570" t="s">
        <v>3879</v>
      </c>
      <c r="G8570">
        <v>4</v>
      </c>
      <c r="H8570" t="s">
        <v>3852</v>
      </c>
      <c r="I8570">
        <v>12</v>
      </c>
      <c r="J8570" t="s">
        <v>36</v>
      </c>
      <c r="K8570" t="s">
        <v>17</v>
      </c>
      <c r="L8570" t="s">
        <v>4754</v>
      </c>
    </row>
    <row r="8571" spans="1:12" x14ac:dyDescent="0.35">
      <c r="A8571" t="s">
        <v>3299</v>
      </c>
      <c r="B8571" t="s">
        <v>15</v>
      </c>
      <c r="C8571" t="s">
        <v>15</v>
      </c>
      <c r="D8571" t="s">
        <v>3858</v>
      </c>
      <c r="E8571">
        <v>1</v>
      </c>
      <c r="F8571" t="s">
        <v>3830</v>
      </c>
      <c r="G8571">
        <v>2</v>
      </c>
      <c r="H8571" t="s">
        <v>3842</v>
      </c>
      <c r="I8571">
        <v>2</v>
      </c>
      <c r="J8571" t="s">
        <v>36</v>
      </c>
      <c r="K8571" t="s">
        <v>17</v>
      </c>
      <c r="L8571" t="s">
        <v>4314</v>
      </c>
    </row>
    <row r="8572" spans="1:12" x14ac:dyDescent="0.35">
      <c r="A8572" t="s">
        <v>9660</v>
      </c>
      <c r="B8572" t="s">
        <v>31</v>
      </c>
      <c r="C8572" t="s">
        <v>31</v>
      </c>
      <c r="D8572" t="s">
        <v>3851</v>
      </c>
      <c r="E8572">
        <v>4</v>
      </c>
      <c r="F8572" t="s">
        <v>3846</v>
      </c>
      <c r="G8572">
        <v>1</v>
      </c>
      <c r="H8572" t="s">
        <v>3879</v>
      </c>
      <c r="I8572">
        <v>4</v>
      </c>
      <c r="J8572" t="s">
        <v>3833</v>
      </c>
      <c r="K8572" t="s">
        <v>26</v>
      </c>
      <c r="L8572" t="s">
        <v>4206</v>
      </c>
    </row>
    <row r="8573" spans="1:12" x14ac:dyDescent="0.35">
      <c r="A8573" t="s">
        <v>3300</v>
      </c>
      <c r="B8573" t="s">
        <v>15</v>
      </c>
      <c r="C8573" t="s">
        <v>15</v>
      </c>
      <c r="D8573" t="s">
        <v>3834</v>
      </c>
      <c r="E8573">
        <v>5</v>
      </c>
      <c r="F8573" t="s">
        <v>3842</v>
      </c>
      <c r="G8573">
        <v>2</v>
      </c>
      <c r="H8573" t="s">
        <v>3843</v>
      </c>
      <c r="I8573">
        <v>10</v>
      </c>
      <c r="J8573" t="s">
        <v>25</v>
      </c>
      <c r="K8573" t="s">
        <v>26</v>
      </c>
      <c r="L8573" t="s">
        <v>5799</v>
      </c>
    </row>
    <row r="8574" spans="1:12" x14ac:dyDescent="0.35">
      <c r="A8574" t="s">
        <v>9661</v>
      </c>
      <c r="B8574" t="s">
        <v>58</v>
      </c>
      <c r="C8574" t="s">
        <v>58</v>
      </c>
      <c r="D8574" t="s">
        <v>3827</v>
      </c>
      <c r="E8574">
        <v>3</v>
      </c>
      <c r="F8574" t="s">
        <v>3879</v>
      </c>
      <c r="G8574">
        <v>4</v>
      </c>
      <c r="H8574" t="s">
        <v>3852</v>
      </c>
      <c r="I8574">
        <v>12</v>
      </c>
      <c r="J8574" t="s">
        <v>3833</v>
      </c>
      <c r="K8574" t="s">
        <v>3825</v>
      </c>
      <c r="L8574" t="s">
        <v>5158</v>
      </c>
    </row>
    <row r="8575" spans="1:12" x14ac:dyDescent="0.35">
      <c r="A8575" t="s">
        <v>9662</v>
      </c>
      <c r="B8575" t="s">
        <v>47</v>
      </c>
      <c r="C8575" t="s">
        <v>47</v>
      </c>
      <c r="D8575" t="s">
        <v>3834</v>
      </c>
      <c r="E8575">
        <v>5</v>
      </c>
      <c r="F8575" t="s">
        <v>3879</v>
      </c>
      <c r="G8575">
        <v>4</v>
      </c>
      <c r="H8575" t="s">
        <v>3880</v>
      </c>
      <c r="I8575">
        <v>20</v>
      </c>
      <c r="J8575" t="s">
        <v>3833</v>
      </c>
      <c r="K8575" t="s">
        <v>3830</v>
      </c>
      <c r="L8575" t="s">
        <v>4019</v>
      </c>
    </row>
    <row r="8576" spans="1:12" x14ac:dyDescent="0.35">
      <c r="A8576" t="s">
        <v>9663</v>
      </c>
      <c r="B8576" t="s">
        <v>50</v>
      </c>
      <c r="C8576" t="s">
        <v>50</v>
      </c>
      <c r="D8576" t="s">
        <v>3830</v>
      </c>
      <c r="E8576" t="s">
        <v>3826</v>
      </c>
      <c r="F8576" t="s">
        <v>3828</v>
      </c>
      <c r="G8576">
        <v>3</v>
      </c>
      <c r="H8576" t="s">
        <v>3825</v>
      </c>
      <c r="I8576" t="s">
        <v>3826</v>
      </c>
      <c r="J8576" t="s">
        <v>36</v>
      </c>
      <c r="K8576" t="s">
        <v>17</v>
      </c>
      <c r="L8576" t="s">
        <v>4166</v>
      </c>
    </row>
    <row r="8577" spans="1:12" x14ac:dyDescent="0.35">
      <c r="A8577" t="s">
        <v>9664</v>
      </c>
      <c r="B8577" t="s">
        <v>15</v>
      </c>
      <c r="C8577" t="s">
        <v>15</v>
      </c>
      <c r="D8577" t="s">
        <v>3834</v>
      </c>
      <c r="E8577">
        <v>5</v>
      </c>
      <c r="F8577" t="s">
        <v>3842</v>
      </c>
      <c r="G8577">
        <v>2</v>
      </c>
      <c r="H8577" t="s">
        <v>3843</v>
      </c>
      <c r="I8577">
        <v>10</v>
      </c>
      <c r="J8577" t="s">
        <v>16</v>
      </c>
      <c r="K8577" t="s">
        <v>17</v>
      </c>
      <c r="L8577" t="s">
        <v>3825</v>
      </c>
    </row>
    <row r="8578" spans="1:12" x14ac:dyDescent="0.35">
      <c r="A8578" t="s">
        <v>9665</v>
      </c>
      <c r="B8578" t="s">
        <v>31</v>
      </c>
      <c r="C8578" t="s">
        <v>31</v>
      </c>
      <c r="D8578" t="s">
        <v>3858</v>
      </c>
      <c r="E8578">
        <v>1</v>
      </c>
      <c r="F8578" t="s">
        <v>3846</v>
      </c>
      <c r="G8578">
        <v>1</v>
      </c>
      <c r="H8578" t="s">
        <v>3846</v>
      </c>
      <c r="I8578">
        <v>1</v>
      </c>
      <c r="J8578" t="s">
        <v>3833</v>
      </c>
      <c r="K8578" t="s">
        <v>17</v>
      </c>
      <c r="L8578" t="s">
        <v>3844</v>
      </c>
    </row>
    <row r="8579" spans="1:12" x14ac:dyDescent="0.35">
      <c r="A8579" t="s">
        <v>3301</v>
      </c>
      <c r="B8579" t="s">
        <v>50</v>
      </c>
      <c r="C8579" t="s">
        <v>50</v>
      </c>
      <c r="D8579" t="s">
        <v>3851</v>
      </c>
      <c r="E8579">
        <v>4</v>
      </c>
      <c r="F8579" t="s">
        <v>3828</v>
      </c>
      <c r="G8579">
        <v>3</v>
      </c>
      <c r="H8579" t="s">
        <v>3852</v>
      </c>
      <c r="I8579">
        <v>12</v>
      </c>
      <c r="J8579" t="s">
        <v>25</v>
      </c>
      <c r="K8579" t="s">
        <v>26</v>
      </c>
      <c r="L8579" t="s">
        <v>4134</v>
      </c>
    </row>
    <row r="8580" spans="1:12" x14ac:dyDescent="0.35">
      <c r="A8580" t="s">
        <v>3302</v>
      </c>
      <c r="B8580" t="s">
        <v>84</v>
      </c>
      <c r="C8580" t="s">
        <v>84</v>
      </c>
      <c r="D8580" t="s">
        <v>3834</v>
      </c>
      <c r="E8580">
        <v>5</v>
      </c>
      <c r="F8580" t="s">
        <v>3839</v>
      </c>
      <c r="G8580">
        <v>1.5</v>
      </c>
      <c r="H8580" t="s">
        <v>3899</v>
      </c>
      <c r="I8580">
        <v>7.5</v>
      </c>
      <c r="J8580" t="s">
        <v>16</v>
      </c>
      <c r="K8580" t="s">
        <v>26</v>
      </c>
      <c r="L8580" t="s">
        <v>4574</v>
      </c>
    </row>
    <row r="8581" spans="1:12" x14ac:dyDescent="0.35">
      <c r="A8581" t="s">
        <v>9666</v>
      </c>
      <c r="B8581" t="s">
        <v>42</v>
      </c>
      <c r="C8581" t="s">
        <v>42</v>
      </c>
      <c r="D8581" t="s">
        <v>3834</v>
      </c>
      <c r="E8581">
        <v>5</v>
      </c>
      <c r="F8581" t="s">
        <v>3849</v>
      </c>
      <c r="G8581">
        <v>5</v>
      </c>
      <c r="H8581" t="s">
        <v>3855</v>
      </c>
      <c r="I8581">
        <v>25</v>
      </c>
      <c r="J8581" t="s">
        <v>36</v>
      </c>
      <c r="K8581" t="s">
        <v>26</v>
      </c>
      <c r="L8581" t="s">
        <v>3833</v>
      </c>
    </row>
    <row r="8582" spans="1:12" x14ac:dyDescent="0.35">
      <c r="A8582" t="s">
        <v>9667</v>
      </c>
      <c r="B8582" t="s">
        <v>24</v>
      </c>
      <c r="C8582" t="s">
        <v>24</v>
      </c>
      <c r="D8582" t="s">
        <v>3834</v>
      </c>
      <c r="E8582">
        <v>5</v>
      </c>
      <c r="F8582" t="s">
        <v>3828</v>
      </c>
      <c r="G8582">
        <v>3</v>
      </c>
      <c r="H8582" t="s">
        <v>3835</v>
      </c>
      <c r="I8582">
        <v>15</v>
      </c>
      <c r="J8582" t="s">
        <v>36</v>
      </c>
      <c r="K8582" t="s">
        <v>3833</v>
      </c>
      <c r="L8582" t="s">
        <v>4114</v>
      </c>
    </row>
    <row r="8583" spans="1:12" x14ac:dyDescent="0.35">
      <c r="A8583" t="s">
        <v>9668</v>
      </c>
      <c r="B8583" t="s">
        <v>47</v>
      </c>
      <c r="C8583" t="s">
        <v>47</v>
      </c>
      <c r="D8583" t="s">
        <v>3851</v>
      </c>
      <c r="E8583">
        <v>4</v>
      </c>
      <c r="F8583" t="s">
        <v>3879</v>
      </c>
      <c r="G8583">
        <v>4</v>
      </c>
      <c r="H8583" t="s">
        <v>3825</v>
      </c>
      <c r="I8583">
        <v>16</v>
      </c>
      <c r="J8583" t="s">
        <v>3825</v>
      </c>
      <c r="K8583" t="s">
        <v>3833</v>
      </c>
      <c r="L8583" t="s">
        <v>4801</v>
      </c>
    </row>
    <row r="8584" spans="1:12" x14ac:dyDescent="0.35">
      <c r="A8584" t="s">
        <v>3303</v>
      </c>
      <c r="B8584" t="s">
        <v>47</v>
      </c>
      <c r="C8584" t="s">
        <v>47</v>
      </c>
      <c r="D8584" t="s">
        <v>3827</v>
      </c>
      <c r="E8584">
        <v>3</v>
      </c>
      <c r="F8584" t="s">
        <v>3879</v>
      </c>
      <c r="G8584">
        <v>4</v>
      </c>
      <c r="H8584" t="s">
        <v>3852</v>
      </c>
      <c r="I8584">
        <v>12</v>
      </c>
      <c r="J8584" t="s">
        <v>25</v>
      </c>
      <c r="K8584" t="s">
        <v>17</v>
      </c>
      <c r="L8584" t="s">
        <v>4085</v>
      </c>
    </row>
    <row r="8585" spans="1:12" x14ac:dyDescent="0.35">
      <c r="A8585" t="s">
        <v>3304</v>
      </c>
      <c r="B8585" t="s">
        <v>24</v>
      </c>
      <c r="C8585" t="s">
        <v>24</v>
      </c>
      <c r="D8585" t="s">
        <v>3838</v>
      </c>
      <c r="E8585">
        <v>2</v>
      </c>
      <c r="F8585" t="s">
        <v>3828</v>
      </c>
      <c r="G8585">
        <v>3</v>
      </c>
      <c r="H8585" t="s">
        <v>3902</v>
      </c>
      <c r="I8585">
        <v>6</v>
      </c>
      <c r="J8585" t="s">
        <v>36</v>
      </c>
      <c r="K8585" t="s">
        <v>17</v>
      </c>
      <c r="L8585" t="s">
        <v>4114</v>
      </c>
    </row>
    <row r="8586" spans="1:12" x14ac:dyDescent="0.35">
      <c r="A8586" t="s">
        <v>9669</v>
      </c>
      <c r="B8586" t="s">
        <v>84</v>
      </c>
      <c r="C8586" t="s">
        <v>84</v>
      </c>
      <c r="D8586" t="s">
        <v>3838</v>
      </c>
      <c r="E8586">
        <v>2</v>
      </c>
      <c r="F8586" t="s">
        <v>3839</v>
      </c>
      <c r="G8586">
        <v>1.5</v>
      </c>
      <c r="H8586" t="s">
        <v>3828</v>
      </c>
      <c r="I8586">
        <v>3</v>
      </c>
      <c r="J8586" t="s">
        <v>3825</v>
      </c>
      <c r="K8586" t="s">
        <v>3833</v>
      </c>
      <c r="L8586" t="s">
        <v>4426</v>
      </c>
    </row>
    <row r="8587" spans="1:12" x14ac:dyDescent="0.35">
      <c r="A8587" t="s">
        <v>9670</v>
      </c>
      <c r="B8587" t="s">
        <v>15</v>
      </c>
      <c r="C8587" t="s">
        <v>15</v>
      </c>
      <c r="D8587" t="s">
        <v>3827</v>
      </c>
      <c r="E8587">
        <v>3</v>
      </c>
      <c r="F8587" t="s">
        <v>3842</v>
      </c>
      <c r="G8587">
        <v>2</v>
      </c>
      <c r="H8587" t="s">
        <v>3902</v>
      </c>
      <c r="I8587">
        <v>6</v>
      </c>
      <c r="J8587" t="s">
        <v>3833</v>
      </c>
      <c r="K8587" t="s">
        <v>3833</v>
      </c>
      <c r="L8587" t="s">
        <v>4358</v>
      </c>
    </row>
    <row r="8588" spans="1:12" x14ac:dyDescent="0.35">
      <c r="A8588" t="s">
        <v>3305</v>
      </c>
      <c r="B8588" t="s">
        <v>15</v>
      </c>
      <c r="C8588" t="s">
        <v>15</v>
      </c>
      <c r="D8588" t="s">
        <v>3838</v>
      </c>
      <c r="E8588">
        <v>2</v>
      </c>
      <c r="F8588" t="s">
        <v>3842</v>
      </c>
      <c r="G8588">
        <v>2</v>
      </c>
      <c r="H8588" t="s">
        <v>3879</v>
      </c>
      <c r="I8588">
        <v>4</v>
      </c>
      <c r="J8588" t="s">
        <v>36</v>
      </c>
      <c r="K8588" t="s">
        <v>17</v>
      </c>
      <c r="L8588" t="s">
        <v>4074</v>
      </c>
    </row>
    <row r="8589" spans="1:12" x14ac:dyDescent="0.35">
      <c r="A8589" t="s">
        <v>9671</v>
      </c>
      <c r="B8589" t="s">
        <v>24</v>
      </c>
      <c r="C8589" t="s">
        <v>24</v>
      </c>
      <c r="D8589" t="s">
        <v>3838</v>
      </c>
      <c r="E8589">
        <v>2</v>
      </c>
      <c r="F8589" t="s">
        <v>3828</v>
      </c>
      <c r="G8589">
        <v>3</v>
      </c>
      <c r="H8589" t="s">
        <v>3825</v>
      </c>
      <c r="I8589">
        <v>6</v>
      </c>
      <c r="J8589" t="s">
        <v>3833</v>
      </c>
      <c r="K8589" t="s">
        <v>3833</v>
      </c>
      <c r="L8589" t="s">
        <v>4062</v>
      </c>
    </row>
    <row r="8590" spans="1:12" x14ac:dyDescent="0.35">
      <c r="A8590" t="s">
        <v>3306</v>
      </c>
      <c r="B8590" t="s">
        <v>58</v>
      </c>
      <c r="C8590" t="s">
        <v>58</v>
      </c>
      <c r="D8590" t="s">
        <v>3838</v>
      </c>
      <c r="E8590">
        <v>2</v>
      </c>
      <c r="F8590" t="s">
        <v>3879</v>
      </c>
      <c r="G8590">
        <v>4</v>
      </c>
      <c r="H8590" t="s">
        <v>3883</v>
      </c>
      <c r="I8590">
        <v>8</v>
      </c>
      <c r="J8590" t="s">
        <v>25</v>
      </c>
      <c r="K8590" t="s">
        <v>26</v>
      </c>
      <c r="L8590" t="s">
        <v>5120</v>
      </c>
    </row>
    <row r="8591" spans="1:12" x14ac:dyDescent="0.35">
      <c r="A8591" t="s">
        <v>3307</v>
      </c>
      <c r="B8591" t="s">
        <v>31</v>
      </c>
      <c r="C8591" t="s">
        <v>31</v>
      </c>
      <c r="D8591" t="s">
        <v>3827</v>
      </c>
      <c r="E8591">
        <v>3</v>
      </c>
      <c r="F8591" t="s">
        <v>3846</v>
      </c>
      <c r="G8591">
        <v>1</v>
      </c>
      <c r="H8591" t="s">
        <v>3828</v>
      </c>
      <c r="I8591">
        <v>3</v>
      </c>
      <c r="J8591" t="s">
        <v>25</v>
      </c>
      <c r="K8591" t="s">
        <v>26</v>
      </c>
      <c r="L8591" t="s">
        <v>4049</v>
      </c>
    </row>
    <row r="8592" spans="1:12" x14ac:dyDescent="0.35">
      <c r="A8592" t="s">
        <v>3308</v>
      </c>
      <c r="B8592" t="s">
        <v>42</v>
      </c>
      <c r="C8592" t="s">
        <v>42</v>
      </c>
      <c r="D8592" t="s">
        <v>3851</v>
      </c>
      <c r="E8592">
        <v>4</v>
      </c>
      <c r="F8592" t="s">
        <v>3849</v>
      </c>
      <c r="G8592">
        <v>5</v>
      </c>
      <c r="H8592" t="s">
        <v>3880</v>
      </c>
      <c r="I8592">
        <v>20</v>
      </c>
      <c r="J8592" t="s">
        <v>25</v>
      </c>
      <c r="K8592" t="s">
        <v>17</v>
      </c>
      <c r="L8592" t="s">
        <v>4104</v>
      </c>
    </row>
    <row r="8593" spans="1:12" x14ac:dyDescent="0.35">
      <c r="A8593" t="s">
        <v>9672</v>
      </c>
      <c r="B8593" t="s">
        <v>50</v>
      </c>
      <c r="C8593" t="s">
        <v>50</v>
      </c>
      <c r="D8593" t="s">
        <v>3838</v>
      </c>
      <c r="E8593">
        <v>2</v>
      </c>
      <c r="F8593" t="s">
        <v>3828</v>
      </c>
      <c r="G8593">
        <v>3</v>
      </c>
      <c r="H8593" t="s">
        <v>3902</v>
      </c>
      <c r="I8593">
        <v>6</v>
      </c>
      <c r="J8593" t="s">
        <v>3833</v>
      </c>
      <c r="K8593" t="s">
        <v>3833</v>
      </c>
      <c r="L8593" t="s">
        <v>4422</v>
      </c>
    </row>
    <row r="8594" spans="1:12" x14ac:dyDescent="0.35">
      <c r="A8594" t="s">
        <v>9673</v>
      </c>
      <c r="B8594" t="s">
        <v>58</v>
      </c>
      <c r="C8594" t="s">
        <v>58</v>
      </c>
      <c r="D8594" t="s">
        <v>3851</v>
      </c>
      <c r="E8594">
        <v>4</v>
      </c>
      <c r="F8594" t="s">
        <v>3879</v>
      </c>
      <c r="G8594">
        <v>4</v>
      </c>
      <c r="H8594" t="s">
        <v>3874</v>
      </c>
      <c r="I8594">
        <v>16</v>
      </c>
      <c r="J8594" t="s">
        <v>25</v>
      </c>
      <c r="K8594" t="s">
        <v>3833</v>
      </c>
      <c r="L8594" t="s">
        <v>4145</v>
      </c>
    </row>
    <row r="8595" spans="1:12" x14ac:dyDescent="0.35">
      <c r="A8595" t="s">
        <v>9674</v>
      </c>
      <c r="B8595" t="s">
        <v>31</v>
      </c>
      <c r="C8595" t="s">
        <v>31</v>
      </c>
      <c r="D8595" t="s">
        <v>3851</v>
      </c>
      <c r="E8595">
        <v>4</v>
      </c>
      <c r="F8595" t="s">
        <v>3846</v>
      </c>
      <c r="G8595">
        <v>1</v>
      </c>
      <c r="H8595" t="s">
        <v>3879</v>
      </c>
      <c r="I8595">
        <v>4</v>
      </c>
      <c r="J8595" t="s">
        <v>3833</v>
      </c>
      <c r="K8595" t="s">
        <v>3833</v>
      </c>
      <c r="L8595" t="s">
        <v>4257</v>
      </c>
    </row>
    <row r="8596" spans="1:12" x14ac:dyDescent="0.35">
      <c r="A8596" t="s">
        <v>3309</v>
      </c>
      <c r="B8596" t="s">
        <v>84</v>
      </c>
      <c r="C8596" t="s">
        <v>84</v>
      </c>
      <c r="D8596" t="s">
        <v>3851</v>
      </c>
      <c r="E8596">
        <v>4</v>
      </c>
      <c r="F8596" t="s">
        <v>3839</v>
      </c>
      <c r="G8596">
        <v>1.5</v>
      </c>
      <c r="H8596" t="s">
        <v>3902</v>
      </c>
      <c r="I8596">
        <v>6</v>
      </c>
      <c r="J8596" t="s">
        <v>25</v>
      </c>
      <c r="K8596" t="s">
        <v>26</v>
      </c>
      <c r="L8596" t="s">
        <v>5125</v>
      </c>
    </row>
    <row r="8597" spans="1:12" x14ac:dyDescent="0.35">
      <c r="A8597" t="s">
        <v>9675</v>
      </c>
      <c r="B8597" t="s">
        <v>15</v>
      </c>
      <c r="C8597" t="s">
        <v>15</v>
      </c>
      <c r="D8597" t="s">
        <v>3834</v>
      </c>
      <c r="E8597">
        <v>5</v>
      </c>
      <c r="F8597" t="s">
        <v>3842</v>
      </c>
      <c r="G8597">
        <v>2</v>
      </c>
      <c r="H8597" t="s">
        <v>3843</v>
      </c>
      <c r="I8597">
        <v>10</v>
      </c>
      <c r="J8597" t="s">
        <v>16</v>
      </c>
      <c r="K8597" t="s">
        <v>3833</v>
      </c>
      <c r="L8597" t="s">
        <v>4244</v>
      </c>
    </row>
    <row r="8598" spans="1:12" x14ac:dyDescent="0.35">
      <c r="A8598" t="s">
        <v>9676</v>
      </c>
      <c r="B8598" t="s">
        <v>42</v>
      </c>
      <c r="C8598" t="s">
        <v>42</v>
      </c>
      <c r="D8598" t="s">
        <v>3858</v>
      </c>
      <c r="E8598">
        <v>1</v>
      </c>
      <c r="F8598" t="s">
        <v>3849</v>
      </c>
      <c r="G8598">
        <v>5</v>
      </c>
      <c r="H8598" t="s">
        <v>3849</v>
      </c>
      <c r="I8598">
        <v>5</v>
      </c>
      <c r="J8598" t="s">
        <v>36</v>
      </c>
      <c r="K8598" t="s">
        <v>3825</v>
      </c>
      <c r="L8598" t="s">
        <v>5016</v>
      </c>
    </row>
    <row r="8599" spans="1:12" x14ac:dyDescent="0.35">
      <c r="A8599" t="s">
        <v>9677</v>
      </c>
      <c r="B8599" t="s">
        <v>31</v>
      </c>
      <c r="C8599" t="s">
        <v>31</v>
      </c>
      <c r="D8599" t="s">
        <v>3834</v>
      </c>
      <c r="E8599">
        <v>5</v>
      </c>
      <c r="F8599" t="s">
        <v>3846</v>
      </c>
      <c r="G8599">
        <v>1</v>
      </c>
      <c r="H8599" t="s">
        <v>3830</v>
      </c>
      <c r="I8599">
        <v>5</v>
      </c>
      <c r="J8599" t="s">
        <v>36</v>
      </c>
      <c r="K8599" t="s">
        <v>3833</v>
      </c>
      <c r="L8599" t="s">
        <v>4460</v>
      </c>
    </row>
    <row r="8600" spans="1:12" x14ac:dyDescent="0.35">
      <c r="A8600" t="s">
        <v>9678</v>
      </c>
      <c r="B8600" t="s">
        <v>24</v>
      </c>
      <c r="C8600" t="s">
        <v>24</v>
      </c>
      <c r="D8600" t="s">
        <v>3858</v>
      </c>
      <c r="E8600">
        <v>1</v>
      </c>
      <c r="F8600" t="s">
        <v>3828</v>
      </c>
      <c r="G8600">
        <v>3</v>
      </c>
      <c r="H8600" t="s">
        <v>3828</v>
      </c>
      <c r="I8600">
        <v>3</v>
      </c>
      <c r="J8600" t="s">
        <v>3833</v>
      </c>
      <c r="K8600" t="s">
        <v>17</v>
      </c>
      <c r="L8600" t="s">
        <v>3844</v>
      </c>
    </row>
    <row r="8601" spans="1:12" x14ac:dyDescent="0.35">
      <c r="A8601" t="s">
        <v>3310</v>
      </c>
      <c r="B8601" t="s">
        <v>42</v>
      </c>
      <c r="C8601" t="s">
        <v>42</v>
      </c>
      <c r="D8601" t="s">
        <v>3834</v>
      </c>
      <c r="E8601">
        <v>5</v>
      </c>
      <c r="F8601" t="s">
        <v>3849</v>
      </c>
      <c r="G8601">
        <v>5</v>
      </c>
      <c r="H8601" t="s">
        <v>3855</v>
      </c>
      <c r="I8601">
        <v>25</v>
      </c>
      <c r="J8601" t="s">
        <v>16</v>
      </c>
      <c r="K8601" t="s">
        <v>26</v>
      </c>
      <c r="L8601" t="s">
        <v>4388</v>
      </c>
    </row>
    <row r="8602" spans="1:12" x14ac:dyDescent="0.35">
      <c r="A8602" t="s">
        <v>9679</v>
      </c>
      <c r="B8602" t="s">
        <v>58</v>
      </c>
      <c r="C8602" t="s">
        <v>58</v>
      </c>
      <c r="D8602" t="s">
        <v>3838</v>
      </c>
      <c r="E8602">
        <v>2</v>
      </c>
      <c r="F8602" t="s">
        <v>3879</v>
      </c>
      <c r="G8602">
        <v>4</v>
      </c>
      <c r="H8602" t="s">
        <v>3883</v>
      </c>
      <c r="I8602">
        <v>8</v>
      </c>
      <c r="J8602" t="s">
        <v>36</v>
      </c>
      <c r="K8602" t="s">
        <v>3830</v>
      </c>
      <c r="L8602" t="s">
        <v>4227</v>
      </c>
    </row>
    <row r="8603" spans="1:12" x14ac:dyDescent="0.35">
      <c r="A8603" t="s">
        <v>9680</v>
      </c>
      <c r="B8603" t="s">
        <v>47</v>
      </c>
      <c r="C8603" t="s">
        <v>47</v>
      </c>
      <c r="D8603" t="s">
        <v>3838</v>
      </c>
      <c r="E8603">
        <v>2</v>
      </c>
      <c r="F8603" t="s">
        <v>3879</v>
      </c>
      <c r="G8603">
        <v>4</v>
      </c>
      <c r="H8603" t="s">
        <v>3883</v>
      </c>
      <c r="I8603">
        <v>8</v>
      </c>
      <c r="J8603" t="s">
        <v>3833</v>
      </c>
      <c r="K8603" t="s">
        <v>26</v>
      </c>
      <c r="L8603" t="s">
        <v>4138</v>
      </c>
    </row>
    <row r="8604" spans="1:12" x14ac:dyDescent="0.35">
      <c r="A8604" t="s">
        <v>3311</v>
      </c>
      <c r="B8604" t="s">
        <v>84</v>
      </c>
      <c r="C8604" t="s">
        <v>84</v>
      </c>
      <c r="D8604" t="s">
        <v>3827</v>
      </c>
      <c r="E8604">
        <v>3</v>
      </c>
      <c r="F8604" t="s">
        <v>3839</v>
      </c>
      <c r="G8604">
        <v>1.5</v>
      </c>
      <c r="H8604" t="s">
        <v>4060</v>
      </c>
      <c r="I8604">
        <v>4.5</v>
      </c>
      <c r="J8604" t="s">
        <v>25</v>
      </c>
      <c r="K8604" t="s">
        <v>26</v>
      </c>
      <c r="L8604" t="s">
        <v>4139</v>
      </c>
    </row>
    <row r="8605" spans="1:12" x14ac:dyDescent="0.35">
      <c r="A8605" t="s">
        <v>9681</v>
      </c>
      <c r="B8605" t="s">
        <v>58</v>
      </c>
      <c r="C8605" t="s">
        <v>58</v>
      </c>
      <c r="D8605" t="s">
        <v>3851</v>
      </c>
      <c r="E8605">
        <v>4</v>
      </c>
      <c r="F8605" t="s">
        <v>3879</v>
      </c>
      <c r="G8605">
        <v>4</v>
      </c>
      <c r="H8605" t="s">
        <v>3874</v>
      </c>
      <c r="I8605">
        <v>16</v>
      </c>
      <c r="J8605" t="s">
        <v>3825</v>
      </c>
      <c r="K8605" t="s">
        <v>3833</v>
      </c>
      <c r="L8605" t="s">
        <v>4194</v>
      </c>
    </row>
    <row r="8606" spans="1:12" x14ac:dyDescent="0.35">
      <c r="A8606" t="s">
        <v>9682</v>
      </c>
      <c r="B8606" t="s">
        <v>58</v>
      </c>
      <c r="C8606" t="s">
        <v>58</v>
      </c>
      <c r="D8606" t="s">
        <v>3827</v>
      </c>
      <c r="E8606">
        <v>3</v>
      </c>
      <c r="F8606" t="s">
        <v>3879</v>
      </c>
      <c r="G8606">
        <v>4</v>
      </c>
      <c r="H8606" t="s">
        <v>3852</v>
      </c>
      <c r="I8606">
        <v>12</v>
      </c>
      <c r="J8606" t="s">
        <v>25</v>
      </c>
      <c r="K8606" t="s">
        <v>3833</v>
      </c>
      <c r="L8606" t="s">
        <v>4542</v>
      </c>
    </row>
    <row r="8607" spans="1:12" x14ac:dyDescent="0.35">
      <c r="A8607" t="s">
        <v>9683</v>
      </c>
      <c r="B8607" t="s">
        <v>42</v>
      </c>
      <c r="C8607" t="s">
        <v>42</v>
      </c>
      <c r="D8607" t="s">
        <v>3827</v>
      </c>
      <c r="E8607">
        <v>3</v>
      </c>
      <c r="F8607" t="s">
        <v>3849</v>
      </c>
      <c r="G8607">
        <v>5</v>
      </c>
      <c r="H8607" t="s">
        <v>3835</v>
      </c>
      <c r="I8607">
        <v>15</v>
      </c>
      <c r="J8607" t="s">
        <v>3833</v>
      </c>
      <c r="K8607" t="s">
        <v>3833</v>
      </c>
      <c r="L8607" t="s">
        <v>4169</v>
      </c>
    </row>
    <row r="8608" spans="1:12" x14ac:dyDescent="0.35">
      <c r="A8608" t="s">
        <v>9684</v>
      </c>
      <c r="B8608" t="s">
        <v>24</v>
      </c>
      <c r="C8608" t="s">
        <v>24</v>
      </c>
      <c r="D8608" t="s">
        <v>3827</v>
      </c>
      <c r="E8608">
        <v>3</v>
      </c>
      <c r="F8608" t="s">
        <v>3828</v>
      </c>
      <c r="G8608">
        <v>3</v>
      </c>
      <c r="H8608" t="s">
        <v>3829</v>
      </c>
      <c r="I8608">
        <v>9</v>
      </c>
      <c r="J8608" t="s">
        <v>25</v>
      </c>
      <c r="K8608" t="s">
        <v>3833</v>
      </c>
      <c r="L8608" t="s">
        <v>3886</v>
      </c>
    </row>
    <row r="8609" spans="1:12" x14ac:dyDescent="0.35">
      <c r="A8609" t="s">
        <v>3312</v>
      </c>
      <c r="B8609" t="s">
        <v>84</v>
      </c>
      <c r="C8609" t="s">
        <v>84</v>
      </c>
      <c r="D8609" t="s">
        <v>3827</v>
      </c>
      <c r="E8609">
        <v>3</v>
      </c>
      <c r="F8609" t="s">
        <v>3839</v>
      </c>
      <c r="G8609">
        <v>1.5</v>
      </c>
      <c r="H8609" t="s">
        <v>4060</v>
      </c>
      <c r="I8609">
        <v>4.5</v>
      </c>
      <c r="J8609" t="s">
        <v>16</v>
      </c>
      <c r="K8609" t="s">
        <v>17</v>
      </c>
      <c r="L8609" t="s">
        <v>3872</v>
      </c>
    </row>
    <row r="8610" spans="1:12" x14ac:dyDescent="0.35">
      <c r="A8610" t="s">
        <v>3313</v>
      </c>
      <c r="B8610" t="s">
        <v>47</v>
      </c>
      <c r="C8610" t="s">
        <v>47</v>
      </c>
      <c r="D8610" t="s">
        <v>3838</v>
      </c>
      <c r="E8610">
        <v>2</v>
      </c>
      <c r="F8610" t="s">
        <v>3879</v>
      </c>
      <c r="G8610">
        <v>4</v>
      </c>
      <c r="H8610" t="s">
        <v>3883</v>
      </c>
      <c r="I8610">
        <v>8</v>
      </c>
      <c r="J8610" t="s">
        <v>25</v>
      </c>
      <c r="K8610" t="s">
        <v>17</v>
      </c>
      <c r="L8610" t="s">
        <v>4352</v>
      </c>
    </row>
    <row r="8611" spans="1:12" x14ac:dyDescent="0.35">
      <c r="A8611" t="s">
        <v>3314</v>
      </c>
      <c r="B8611" t="s">
        <v>84</v>
      </c>
      <c r="C8611" t="s">
        <v>84</v>
      </c>
      <c r="D8611" t="s">
        <v>3834</v>
      </c>
      <c r="E8611">
        <v>5</v>
      </c>
      <c r="F8611" t="s">
        <v>3839</v>
      </c>
      <c r="G8611">
        <v>1.5</v>
      </c>
      <c r="H8611" t="s">
        <v>3899</v>
      </c>
      <c r="I8611">
        <v>7.5</v>
      </c>
      <c r="J8611" t="s">
        <v>16</v>
      </c>
      <c r="K8611" t="s">
        <v>17</v>
      </c>
      <c r="L8611" t="s">
        <v>4441</v>
      </c>
    </row>
    <row r="8612" spans="1:12" x14ac:dyDescent="0.35">
      <c r="A8612" t="s">
        <v>9685</v>
      </c>
      <c r="B8612" t="s">
        <v>47</v>
      </c>
      <c r="C8612" t="s">
        <v>47</v>
      </c>
      <c r="D8612" t="s">
        <v>3838</v>
      </c>
      <c r="E8612">
        <v>2</v>
      </c>
      <c r="F8612" t="s">
        <v>3879</v>
      </c>
      <c r="G8612">
        <v>4</v>
      </c>
      <c r="H8612" t="s">
        <v>3883</v>
      </c>
      <c r="I8612">
        <v>8</v>
      </c>
      <c r="J8612" t="s">
        <v>16</v>
      </c>
      <c r="K8612" t="s">
        <v>3833</v>
      </c>
      <c r="L8612" t="s">
        <v>4139</v>
      </c>
    </row>
    <row r="8613" spans="1:12" x14ac:dyDescent="0.35">
      <c r="A8613" t="s">
        <v>9686</v>
      </c>
      <c r="B8613" t="s">
        <v>50</v>
      </c>
      <c r="C8613" t="s">
        <v>50</v>
      </c>
      <c r="D8613" t="s">
        <v>3833</v>
      </c>
      <c r="E8613">
        <v>1</v>
      </c>
      <c r="F8613" t="s">
        <v>3828</v>
      </c>
      <c r="G8613">
        <v>3</v>
      </c>
      <c r="H8613" t="s">
        <v>3828</v>
      </c>
      <c r="I8613">
        <v>3</v>
      </c>
      <c r="J8613" t="s">
        <v>3833</v>
      </c>
      <c r="K8613" t="s">
        <v>3833</v>
      </c>
      <c r="L8613" t="s">
        <v>4171</v>
      </c>
    </row>
    <row r="8614" spans="1:12" x14ac:dyDescent="0.35">
      <c r="A8614" t="s">
        <v>3315</v>
      </c>
      <c r="B8614" t="s">
        <v>31</v>
      </c>
      <c r="C8614" t="s">
        <v>31</v>
      </c>
      <c r="D8614" t="s">
        <v>3827</v>
      </c>
      <c r="E8614">
        <v>3</v>
      </c>
      <c r="F8614" t="s">
        <v>3846</v>
      </c>
      <c r="G8614">
        <v>1</v>
      </c>
      <c r="H8614" t="s">
        <v>3828</v>
      </c>
      <c r="I8614">
        <v>3</v>
      </c>
      <c r="J8614" t="s">
        <v>25</v>
      </c>
      <c r="K8614" t="s">
        <v>17</v>
      </c>
      <c r="L8614" t="s">
        <v>3954</v>
      </c>
    </row>
    <row r="8615" spans="1:12" x14ac:dyDescent="0.35">
      <c r="A8615" t="s">
        <v>3316</v>
      </c>
      <c r="B8615" t="s">
        <v>31</v>
      </c>
      <c r="C8615" t="s">
        <v>31</v>
      </c>
      <c r="D8615" t="s">
        <v>3858</v>
      </c>
      <c r="E8615">
        <v>1</v>
      </c>
      <c r="F8615" t="s">
        <v>3846</v>
      </c>
      <c r="G8615">
        <v>1</v>
      </c>
      <c r="H8615" t="s">
        <v>3846</v>
      </c>
      <c r="I8615">
        <v>1</v>
      </c>
      <c r="J8615" t="s">
        <v>16</v>
      </c>
      <c r="K8615" t="s">
        <v>26</v>
      </c>
      <c r="L8615" t="s">
        <v>3936</v>
      </c>
    </row>
    <row r="8616" spans="1:12" x14ac:dyDescent="0.35">
      <c r="A8616" t="s">
        <v>3317</v>
      </c>
      <c r="B8616" t="s">
        <v>15</v>
      </c>
      <c r="C8616" t="s">
        <v>15</v>
      </c>
      <c r="D8616" t="s">
        <v>3834</v>
      </c>
      <c r="E8616">
        <v>5</v>
      </c>
      <c r="F8616" t="s">
        <v>3842</v>
      </c>
      <c r="G8616">
        <v>2</v>
      </c>
      <c r="H8616" t="s">
        <v>3843</v>
      </c>
      <c r="I8616">
        <v>10</v>
      </c>
      <c r="J8616" t="s">
        <v>25</v>
      </c>
      <c r="K8616" t="s">
        <v>17</v>
      </c>
      <c r="L8616" t="s">
        <v>4691</v>
      </c>
    </row>
    <row r="8617" spans="1:12" x14ac:dyDescent="0.35">
      <c r="A8617" t="s">
        <v>3318</v>
      </c>
      <c r="B8617" t="s">
        <v>84</v>
      </c>
      <c r="C8617" t="s">
        <v>84</v>
      </c>
      <c r="D8617" t="s">
        <v>3834</v>
      </c>
      <c r="E8617">
        <v>5</v>
      </c>
      <c r="F8617" t="s">
        <v>3839</v>
      </c>
      <c r="G8617">
        <v>1.5</v>
      </c>
      <c r="H8617" t="s">
        <v>3899</v>
      </c>
      <c r="I8617">
        <v>7.5</v>
      </c>
      <c r="J8617" t="s">
        <v>36</v>
      </c>
      <c r="K8617" t="s">
        <v>26</v>
      </c>
      <c r="L8617" t="s">
        <v>4032</v>
      </c>
    </row>
    <row r="8618" spans="1:12" x14ac:dyDescent="0.35">
      <c r="A8618" t="s">
        <v>9687</v>
      </c>
      <c r="B8618" t="s">
        <v>31</v>
      </c>
      <c r="C8618" t="s">
        <v>31</v>
      </c>
      <c r="D8618" t="s">
        <v>3858</v>
      </c>
      <c r="E8618">
        <v>1</v>
      </c>
      <c r="F8618" t="s">
        <v>3846</v>
      </c>
      <c r="G8618">
        <v>1</v>
      </c>
      <c r="H8618" t="s">
        <v>3846</v>
      </c>
      <c r="I8618">
        <v>1</v>
      </c>
      <c r="J8618" t="s">
        <v>25</v>
      </c>
      <c r="K8618" t="s">
        <v>3833</v>
      </c>
      <c r="L8618" t="s">
        <v>4548</v>
      </c>
    </row>
    <row r="8619" spans="1:12" x14ac:dyDescent="0.35">
      <c r="A8619" t="s">
        <v>9688</v>
      </c>
      <c r="B8619" t="s">
        <v>24</v>
      </c>
      <c r="C8619" t="s">
        <v>24</v>
      </c>
      <c r="D8619" t="s">
        <v>3838</v>
      </c>
      <c r="E8619">
        <v>2</v>
      </c>
      <c r="F8619" t="s">
        <v>3828</v>
      </c>
      <c r="G8619">
        <v>3</v>
      </c>
      <c r="H8619" t="s">
        <v>3902</v>
      </c>
      <c r="I8619">
        <v>6</v>
      </c>
      <c r="J8619" t="s">
        <v>3833</v>
      </c>
      <c r="K8619" t="s">
        <v>17</v>
      </c>
      <c r="L8619" t="s">
        <v>3830</v>
      </c>
    </row>
    <row r="8620" spans="1:12" x14ac:dyDescent="0.35">
      <c r="A8620" t="s">
        <v>3319</v>
      </c>
      <c r="B8620" t="s">
        <v>42</v>
      </c>
      <c r="C8620" t="s">
        <v>42</v>
      </c>
      <c r="D8620" t="s">
        <v>3834</v>
      </c>
      <c r="E8620">
        <v>5</v>
      </c>
      <c r="F8620" t="s">
        <v>3849</v>
      </c>
      <c r="G8620">
        <v>5</v>
      </c>
      <c r="H8620" t="s">
        <v>3855</v>
      </c>
      <c r="I8620">
        <v>25</v>
      </c>
      <c r="J8620" t="s">
        <v>16</v>
      </c>
      <c r="K8620" t="s">
        <v>17</v>
      </c>
      <c r="L8620" t="s">
        <v>4446</v>
      </c>
    </row>
    <row r="8621" spans="1:12" x14ac:dyDescent="0.35">
      <c r="A8621" t="s">
        <v>9689</v>
      </c>
      <c r="B8621" t="s">
        <v>31</v>
      </c>
      <c r="C8621" t="s">
        <v>31</v>
      </c>
      <c r="D8621" t="s">
        <v>3834</v>
      </c>
      <c r="E8621">
        <v>5</v>
      </c>
      <c r="F8621" t="s">
        <v>3846</v>
      </c>
      <c r="G8621">
        <v>1</v>
      </c>
      <c r="H8621" t="s">
        <v>3833</v>
      </c>
      <c r="I8621">
        <v>5</v>
      </c>
      <c r="J8621" t="s">
        <v>3833</v>
      </c>
      <c r="K8621" t="s">
        <v>17</v>
      </c>
      <c r="L8621" t="s">
        <v>3891</v>
      </c>
    </row>
    <row r="8622" spans="1:12" x14ac:dyDescent="0.35">
      <c r="A8622" t="s">
        <v>9690</v>
      </c>
      <c r="B8622" t="s">
        <v>31</v>
      </c>
      <c r="C8622" t="s">
        <v>31</v>
      </c>
      <c r="D8622" t="s">
        <v>3858</v>
      </c>
      <c r="E8622">
        <v>1</v>
      </c>
      <c r="F8622" t="s">
        <v>3846</v>
      </c>
      <c r="G8622">
        <v>1</v>
      </c>
      <c r="H8622" t="s">
        <v>3846</v>
      </c>
      <c r="I8622">
        <v>1</v>
      </c>
      <c r="J8622" t="s">
        <v>3833</v>
      </c>
      <c r="K8622" t="s">
        <v>17</v>
      </c>
      <c r="L8622" t="s">
        <v>4562</v>
      </c>
    </row>
    <row r="8623" spans="1:12" x14ac:dyDescent="0.35">
      <c r="A8623" t="s">
        <v>9691</v>
      </c>
      <c r="B8623" t="s">
        <v>31</v>
      </c>
      <c r="C8623" t="s">
        <v>31</v>
      </c>
      <c r="D8623" t="s">
        <v>3858</v>
      </c>
      <c r="E8623">
        <v>1</v>
      </c>
      <c r="F8623" t="s">
        <v>3846</v>
      </c>
      <c r="G8623">
        <v>1</v>
      </c>
      <c r="H8623" t="s">
        <v>3846</v>
      </c>
      <c r="I8623">
        <v>1</v>
      </c>
      <c r="J8623" t="s">
        <v>3833</v>
      </c>
      <c r="K8623" t="s">
        <v>3833</v>
      </c>
      <c r="L8623" t="s">
        <v>4056</v>
      </c>
    </row>
    <row r="8624" spans="1:12" x14ac:dyDescent="0.35">
      <c r="A8624" t="s">
        <v>3320</v>
      </c>
      <c r="B8624" t="s">
        <v>42</v>
      </c>
      <c r="C8624" t="s">
        <v>42</v>
      </c>
      <c r="D8624" t="s">
        <v>3833</v>
      </c>
      <c r="E8624">
        <v>1</v>
      </c>
      <c r="F8624" t="s">
        <v>3849</v>
      </c>
      <c r="G8624">
        <v>5</v>
      </c>
      <c r="H8624" t="s">
        <v>3849</v>
      </c>
      <c r="I8624">
        <v>5</v>
      </c>
      <c r="J8624" t="s">
        <v>36</v>
      </c>
      <c r="K8624" t="s">
        <v>17</v>
      </c>
      <c r="L8624" t="s">
        <v>4085</v>
      </c>
    </row>
    <row r="8625" spans="1:12" x14ac:dyDescent="0.35">
      <c r="A8625" t="s">
        <v>3321</v>
      </c>
      <c r="B8625" t="s">
        <v>50</v>
      </c>
      <c r="C8625" t="s">
        <v>50</v>
      </c>
      <c r="D8625" t="s">
        <v>3858</v>
      </c>
      <c r="E8625">
        <v>1</v>
      </c>
      <c r="F8625" t="s">
        <v>3828</v>
      </c>
      <c r="G8625">
        <v>3</v>
      </c>
      <c r="H8625" t="s">
        <v>3828</v>
      </c>
      <c r="I8625">
        <v>3</v>
      </c>
      <c r="J8625" t="s">
        <v>25</v>
      </c>
      <c r="K8625" t="s">
        <v>26</v>
      </c>
      <c r="L8625" t="s">
        <v>4367</v>
      </c>
    </row>
    <row r="8626" spans="1:12" x14ac:dyDescent="0.35">
      <c r="A8626" t="s">
        <v>3322</v>
      </c>
      <c r="B8626" t="s">
        <v>24</v>
      </c>
      <c r="C8626" t="s">
        <v>24</v>
      </c>
      <c r="D8626" t="s">
        <v>3834</v>
      </c>
      <c r="E8626">
        <v>5</v>
      </c>
      <c r="F8626" t="s">
        <v>3828</v>
      </c>
      <c r="G8626">
        <v>3</v>
      </c>
      <c r="H8626" t="s">
        <v>3835</v>
      </c>
      <c r="I8626">
        <v>15</v>
      </c>
      <c r="J8626" t="s">
        <v>25</v>
      </c>
      <c r="K8626" t="s">
        <v>17</v>
      </c>
      <c r="L8626" t="s">
        <v>4240</v>
      </c>
    </row>
    <row r="8627" spans="1:12" x14ac:dyDescent="0.35">
      <c r="A8627" t="s">
        <v>3323</v>
      </c>
      <c r="B8627" t="s">
        <v>84</v>
      </c>
      <c r="C8627" t="s">
        <v>84</v>
      </c>
      <c r="D8627" t="s">
        <v>3858</v>
      </c>
      <c r="E8627">
        <v>1</v>
      </c>
      <c r="F8627" t="s">
        <v>3825</v>
      </c>
      <c r="G8627">
        <v>1.5</v>
      </c>
      <c r="H8627" t="s">
        <v>3839</v>
      </c>
      <c r="I8627">
        <v>1.5</v>
      </c>
      <c r="J8627" t="s">
        <v>25</v>
      </c>
      <c r="K8627" t="s">
        <v>17</v>
      </c>
      <c r="L8627" t="s">
        <v>4388</v>
      </c>
    </row>
    <row r="8628" spans="1:12" x14ac:dyDescent="0.35">
      <c r="A8628" t="s">
        <v>9692</v>
      </c>
      <c r="B8628" t="s">
        <v>58</v>
      </c>
      <c r="C8628" t="s">
        <v>58</v>
      </c>
      <c r="D8628" t="s">
        <v>3834</v>
      </c>
      <c r="E8628">
        <v>5</v>
      </c>
      <c r="F8628" t="s">
        <v>3879</v>
      </c>
      <c r="G8628">
        <v>4</v>
      </c>
      <c r="H8628" t="s">
        <v>3880</v>
      </c>
      <c r="I8628">
        <v>20</v>
      </c>
      <c r="J8628" t="s">
        <v>16</v>
      </c>
      <c r="K8628" t="s">
        <v>3833</v>
      </c>
      <c r="L8628" t="s">
        <v>4092</v>
      </c>
    </row>
    <row r="8629" spans="1:12" x14ac:dyDescent="0.35">
      <c r="A8629" t="s">
        <v>9693</v>
      </c>
      <c r="B8629" t="s">
        <v>31</v>
      </c>
      <c r="C8629" t="s">
        <v>31</v>
      </c>
      <c r="D8629" t="s">
        <v>3838</v>
      </c>
      <c r="E8629">
        <v>2</v>
      </c>
      <c r="F8629" t="s">
        <v>3830</v>
      </c>
      <c r="G8629">
        <v>1</v>
      </c>
      <c r="H8629" t="s">
        <v>3842</v>
      </c>
      <c r="I8629">
        <v>2</v>
      </c>
      <c r="J8629" t="s">
        <v>3833</v>
      </c>
      <c r="K8629" t="s">
        <v>3833</v>
      </c>
      <c r="L8629" t="s">
        <v>3985</v>
      </c>
    </row>
    <row r="8630" spans="1:12" x14ac:dyDescent="0.35">
      <c r="A8630" t="s">
        <v>9694</v>
      </c>
      <c r="B8630" t="s">
        <v>24</v>
      </c>
      <c r="C8630" t="s">
        <v>24</v>
      </c>
      <c r="D8630" t="s">
        <v>3851</v>
      </c>
      <c r="E8630">
        <v>4</v>
      </c>
      <c r="F8630" t="s">
        <v>3828</v>
      </c>
      <c r="G8630">
        <v>3</v>
      </c>
      <c r="H8630" t="s">
        <v>3852</v>
      </c>
      <c r="I8630">
        <v>12</v>
      </c>
      <c r="J8630" t="s">
        <v>3833</v>
      </c>
      <c r="K8630" t="s">
        <v>3825</v>
      </c>
      <c r="L8630" t="s">
        <v>3957</v>
      </c>
    </row>
    <row r="8631" spans="1:12" x14ac:dyDescent="0.35">
      <c r="A8631" t="s">
        <v>9695</v>
      </c>
      <c r="B8631" t="s">
        <v>42</v>
      </c>
      <c r="C8631" t="s">
        <v>42</v>
      </c>
      <c r="D8631" t="s">
        <v>3827</v>
      </c>
      <c r="E8631">
        <v>3</v>
      </c>
      <c r="F8631" t="s">
        <v>3849</v>
      </c>
      <c r="G8631">
        <v>5</v>
      </c>
      <c r="H8631" t="s">
        <v>3835</v>
      </c>
      <c r="I8631">
        <v>15</v>
      </c>
      <c r="J8631" t="s">
        <v>3833</v>
      </c>
      <c r="K8631" t="s">
        <v>3833</v>
      </c>
      <c r="L8631" t="s">
        <v>3825</v>
      </c>
    </row>
    <row r="8632" spans="1:12" x14ac:dyDescent="0.35">
      <c r="A8632" t="s">
        <v>9696</v>
      </c>
      <c r="B8632" t="s">
        <v>42</v>
      </c>
      <c r="C8632" t="s">
        <v>42</v>
      </c>
      <c r="D8632" t="s">
        <v>3858</v>
      </c>
      <c r="E8632">
        <v>1</v>
      </c>
      <c r="F8632" t="s">
        <v>3849</v>
      </c>
      <c r="G8632">
        <v>5</v>
      </c>
      <c r="H8632" t="s">
        <v>3849</v>
      </c>
      <c r="I8632">
        <v>5</v>
      </c>
      <c r="J8632" t="s">
        <v>3825</v>
      </c>
      <c r="K8632" t="s">
        <v>3833</v>
      </c>
      <c r="L8632" t="s">
        <v>4284</v>
      </c>
    </row>
    <row r="8633" spans="1:12" x14ac:dyDescent="0.35">
      <c r="A8633" t="s">
        <v>3324</v>
      </c>
      <c r="B8633" t="s">
        <v>84</v>
      </c>
      <c r="C8633" t="s">
        <v>84</v>
      </c>
      <c r="D8633" t="s">
        <v>3834</v>
      </c>
      <c r="E8633">
        <v>5</v>
      </c>
      <c r="F8633" t="s">
        <v>3839</v>
      </c>
      <c r="G8633">
        <v>1.5</v>
      </c>
      <c r="H8633" t="s">
        <v>3899</v>
      </c>
      <c r="I8633">
        <v>7.5</v>
      </c>
      <c r="J8633" t="s">
        <v>36</v>
      </c>
      <c r="K8633" t="s">
        <v>26</v>
      </c>
      <c r="L8633" t="s">
        <v>4366</v>
      </c>
    </row>
    <row r="8634" spans="1:12" x14ac:dyDescent="0.35">
      <c r="A8634" t="s">
        <v>3325</v>
      </c>
      <c r="B8634" t="s">
        <v>15</v>
      </c>
      <c r="C8634" t="s">
        <v>15</v>
      </c>
      <c r="D8634" t="s">
        <v>3851</v>
      </c>
      <c r="E8634">
        <v>4</v>
      </c>
      <c r="F8634" t="s">
        <v>3842</v>
      </c>
      <c r="G8634">
        <v>2</v>
      </c>
      <c r="H8634" t="s">
        <v>3883</v>
      </c>
      <c r="I8634">
        <v>8</v>
      </c>
      <c r="J8634" t="s">
        <v>36</v>
      </c>
      <c r="K8634" t="s">
        <v>26</v>
      </c>
      <c r="L8634" t="s">
        <v>3922</v>
      </c>
    </row>
    <row r="8635" spans="1:12" x14ac:dyDescent="0.35">
      <c r="A8635" t="s">
        <v>9697</v>
      </c>
      <c r="B8635" t="s">
        <v>24</v>
      </c>
      <c r="C8635" t="s">
        <v>24</v>
      </c>
      <c r="D8635" t="s">
        <v>3834</v>
      </c>
      <c r="E8635">
        <v>5</v>
      </c>
      <c r="F8635" t="s">
        <v>3828</v>
      </c>
      <c r="G8635">
        <v>3</v>
      </c>
      <c r="H8635" t="s">
        <v>3835</v>
      </c>
      <c r="I8635">
        <v>15</v>
      </c>
      <c r="J8635" t="s">
        <v>3833</v>
      </c>
      <c r="K8635" t="s">
        <v>26</v>
      </c>
      <c r="L8635" t="s">
        <v>4562</v>
      </c>
    </row>
    <row r="8636" spans="1:12" x14ac:dyDescent="0.35">
      <c r="A8636" t="s">
        <v>3326</v>
      </c>
      <c r="B8636" t="s">
        <v>3830</v>
      </c>
      <c r="C8636" t="s">
        <v>42</v>
      </c>
      <c r="D8636" t="s">
        <v>3838</v>
      </c>
      <c r="E8636">
        <v>2</v>
      </c>
      <c r="F8636" t="s">
        <v>3849</v>
      </c>
      <c r="G8636">
        <v>5</v>
      </c>
      <c r="H8636" t="s">
        <v>3843</v>
      </c>
      <c r="I8636">
        <v>10</v>
      </c>
      <c r="J8636" t="s">
        <v>36</v>
      </c>
      <c r="K8636" t="s">
        <v>26</v>
      </c>
      <c r="L8636" t="s">
        <v>4450</v>
      </c>
    </row>
    <row r="8637" spans="1:12" x14ac:dyDescent="0.35">
      <c r="A8637" t="s">
        <v>3327</v>
      </c>
      <c r="B8637" t="s">
        <v>42</v>
      </c>
      <c r="C8637" t="s">
        <v>42</v>
      </c>
      <c r="D8637" t="s">
        <v>3851</v>
      </c>
      <c r="E8637">
        <v>4</v>
      </c>
      <c r="F8637" t="s">
        <v>3849</v>
      </c>
      <c r="G8637">
        <v>5</v>
      </c>
      <c r="H8637" t="s">
        <v>3880</v>
      </c>
      <c r="I8637">
        <v>20</v>
      </c>
      <c r="J8637" t="s">
        <v>25</v>
      </c>
      <c r="K8637" t="s">
        <v>17</v>
      </c>
      <c r="L8637" t="s">
        <v>4350</v>
      </c>
    </row>
    <row r="8638" spans="1:12" x14ac:dyDescent="0.35">
      <c r="A8638" t="s">
        <v>3328</v>
      </c>
      <c r="B8638" t="s">
        <v>47</v>
      </c>
      <c r="C8638" t="s">
        <v>47</v>
      </c>
      <c r="D8638" t="s">
        <v>3830</v>
      </c>
      <c r="E8638">
        <v>5</v>
      </c>
      <c r="F8638" t="s">
        <v>3879</v>
      </c>
      <c r="G8638">
        <v>4</v>
      </c>
      <c r="H8638" t="s">
        <v>3880</v>
      </c>
      <c r="I8638">
        <v>20</v>
      </c>
      <c r="J8638" t="s">
        <v>16</v>
      </c>
      <c r="K8638" t="s">
        <v>26</v>
      </c>
      <c r="L8638" t="s">
        <v>3897</v>
      </c>
    </row>
    <row r="8639" spans="1:12" x14ac:dyDescent="0.35">
      <c r="A8639" t="s">
        <v>3329</v>
      </c>
      <c r="B8639" t="s">
        <v>84</v>
      </c>
      <c r="C8639" t="s">
        <v>84</v>
      </c>
      <c r="D8639" t="s">
        <v>3834</v>
      </c>
      <c r="E8639">
        <v>5</v>
      </c>
      <c r="F8639" t="s">
        <v>3839</v>
      </c>
      <c r="G8639">
        <v>1.5</v>
      </c>
      <c r="H8639" t="s">
        <v>3899</v>
      </c>
      <c r="I8639">
        <v>7.5</v>
      </c>
      <c r="J8639" t="s">
        <v>25</v>
      </c>
      <c r="K8639" t="s">
        <v>26</v>
      </c>
      <c r="L8639" t="s">
        <v>5169</v>
      </c>
    </row>
    <row r="8640" spans="1:12" x14ac:dyDescent="0.35">
      <c r="A8640" t="s">
        <v>3330</v>
      </c>
      <c r="B8640" t="s">
        <v>84</v>
      </c>
      <c r="C8640" t="s">
        <v>84</v>
      </c>
      <c r="D8640" t="s">
        <v>3851</v>
      </c>
      <c r="E8640">
        <v>4</v>
      </c>
      <c r="F8640" t="s">
        <v>3839</v>
      </c>
      <c r="G8640">
        <v>1.5</v>
      </c>
      <c r="H8640" t="s">
        <v>3902</v>
      </c>
      <c r="I8640">
        <v>6</v>
      </c>
      <c r="J8640" t="s">
        <v>25</v>
      </c>
      <c r="K8640" t="s">
        <v>17</v>
      </c>
      <c r="L8640" t="s">
        <v>3861</v>
      </c>
    </row>
    <row r="8641" spans="1:12" x14ac:dyDescent="0.35">
      <c r="A8641" t="s">
        <v>3331</v>
      </c>
      <c r="B8641" t="s">
        <v>50</v>
      </c>
      <c r="C8641" t="s">
        <v>50</v>
      </c>
      <c r="D8641" t="s">
        <v>3851</v>
      </c>
      <c r="E8641">
        <v>4</v>
      </c>
      <c r="F8641" t="s">
        <v>3828</v>
      </c>
      <c r="G8641">
        <v>3</v>
      </c>
      <c r="H8641" t="s">
        <v>3852</v>
      </c>
      <c r="I8641">
        <v>12</v>
      </c>
      <c r="J8641" t="s">
        <v>36</v>
      </c>
      <c r="K8641" t="s">
        <v>26</v>
      </c>
      <c r="L8641" t="s">
        <v>4296</v>
      </c>
    </row>
    <row r="8642" spans="1:12" x14ac:dyDescent="0.35">
      <c r="A8642" t="s">
        <v>3332</v>
      </c>
      <c r="B8642" t="s">
        <v>50</v>
      </c>
      <c r="C8642" t="s">
        <v>50</v>
      </c>
      <c r="D8642" t="s">
        <v>3858</v>
      </c>
      <c r="E8642">
        <v>1</v>
      </c>
      <c r="F8642" t="s">
        <v>3828</v>
      </c>
      <c r="G8642">
        <v>3</v>
      </c>
      <c r="H8642" t="s">
        <v>3828</v>
      </c>
      <c r="I8642">
        <v>3</v>
      </c>
      <c r="J8642" t="s">
        <v>36</v>
      </c>
      <c r="K8642" t="s">
        <v>17</v>
      </c>
      <c r="L8642" t="s">
        <v>4411</v>
      </c>
    </row>
    <row r="8643" spans="1:12" x14ac:dyDescent="0.35">
      <c r="A8643" t="s">
        <v>9698</v>
      </c>
      <c r="B8643" t="s">
        <v>47</v>
      </c>
      <c r="C8643" t="s">
        <v>47</v>
      </c>
      <c r="D8643" t="s">
        <v>3834</v>
      </c>
      <c r="E8643">
        <v>5</v>
      </c>
      <c r="F8643" t="s">
        <v>3879</v>
      </c>
      <c r="G8643">
        <v>4</v>
      </c>
      <c r="H8643" t="s">
        <v>3880</v>
      </c>
      <c r="I8643">
        <v>20</v>
      </c>
      <c r="J8643" t="s">
        <v>3833</v>
      </c>
      <c r="K8643" t="s">
        <v>26</v>
      </c>
      <c r="L8643" t="s">
        <v>4102</v>
      </c>
    </row>
    <row r="8644" spans="1:12" x14ac:dyDescent="0.35">
      <c r="A8644" t="s">
        <v>9699</v>
      </c>
      <c r="B8644" t="s">
        <v>42</v>
      </c>
      <c r="C8644" t="s">
        <v>42</v>
      </c>
      <c r="D8644" t="s">
        <v>3851</v>
      </c>
      <c r="E8644">
        <v>4</v>
      </c>
      <c r="F8644" t="s">
        <v>3849</v>
      </c>
      <c r="G8644">
        <v>5</v>
      </c>
      <c r="H8644" t="s">
        <v>3880</v>
      </c>
      <c r="I8644">
        <v>20</v>
      </c>
      <c r="J8644" t="s">
        <v>25</v>
      </c>
      <c r="K8644" t="s">
        <v>3830</v>
      </c>
      <c r="L8644" t="s">
        <v>4080</v>
      </c>
    </row>
    <row r="8645" spans="1:12" x14ac:dyDescent="0.35">
      <c r="A8645" t="s">
        <v>9700</v>
      </c>
      <c r="B8645" t="s">
        <v>58</v>
      </c>
      <c r="C8645" t="s">
        <v>58</v>
      </c>
      <c r="D8645" t="s">
        <v>3827</v>
      </c>
      <c r="E8645">
        <v>3</v>
      </c>
      <c r="F8645" t="s">
        <v>3879</v>
      </c>
      <c r="G8645">
        <v>4</v>
      </c>
      <c r="H8645" t="s">
        <v>3852</v>
      </c>
      <c r="I8645">
        <v>12</v>
      </c>
      <c r="J8645" t="s">
        <v>16</v>
      </c>
      <c r="K8645" t="s">
        <v>3830</v>
      </c>
      <c r="L8645" t="s">
        <v>4428</v>
      </c>
    </row>
    <row r="8646" spans="1:12" x14ac:dyDescent="0.35">
      <c r="A8646" t="s">
        <v>9701</v>
      </c>
      <c r="B8646" t="s">
        <v>42</v>
      </c>
      <c r="C8646" t="s">
        <v>42</v>
      </c>
      <c r="D8646" t="s">
        <v>3858</v>
      </c>
      <c r="E8646">
        <v>1</v>
      </c>
      <c r="F8646" t="s">
        <v>3849</v>
      </c>
      <c r="G8646">
        <v>5</v>
      </c>
      <c r="H8646" t="s">
        <v>3849</v>
      </c>
      <c r="I8646">
        <v>5</v>
      </c>
      <c r="J8646" t="s">
        <v>3833</v>
      </c>
      <c r="K8646" t="s">
        <v>3833</v>
      </c>
      <c r="L8646" t="s">
        <v>3893</v>
      </c>
    </row>
    <row r="8647" spans="1:12" x14ac:dyDescent="0.35">
      <c r="A8647" t="s">
        <v>3333</v>
      </c>
      <c r="B8647" t="s">
        <v>31</v>
      </c>
      <c r="C8647" t="s">
        <v>31</v>
      </c>
      <c r="D8647" t="s">
        <v>3858</v>
      </c>
      <c r="E8647">
        <v>1</v>
      </c>
      <c r="F8647" t="s">
        <v>3846</v>
      </c>
      <c r="G8647">
        <v>1</v>
      </c>
      <c r="H8647" t="s">
        <v>3846</v>
      </c>
      <c r="I8647">
        <v>1</v>
      </c>
      <c r="J8647" t="s">
        <v>36</v>
      </c>
      <c r="K8647" t="s">
        <v>26</v>
      </c>
      <c r="L8647" t="s">
        <v>4211</v>
      </c>
    </row>
    <row r="8648" spans="1:12" x14ac:dyDescent="0.35">
      <c r="A8648" t="s">
        <v>3334</v>
      </c>
      <c r="B8648" t="s">
        <v>47</v>
      </c>
      <c r="C8648" t="s">
        <v>47</v>
      </c>
      <c r="D8648" t="s">
        <v>3851</v>
      </c>
      <c r="E8648">
        <v>4</v>
      </c>
      <c r="F8648" t="s">
        <v>3879</v>
      </c>
      <c r="G8648">
        <v>4</v>
      </c>
      <c r="H8648" t="s">
        <v>3874</v>
      </c>
      <c r="I8648">
        <v>16</v>
      </c>
      <c r="J8648" t="s">
        <v>25</v>
      </c>
      <c r="K8648" t="s">
        <v>26</v>
      </c>
      <c r="L8648" t="s">
        <v>4696</v>
      </c>
    </row>
    <row r="8649" spans="1:12" x14ac:dyDescent="0.35">
      <c r="A8649" t="s">
        <v>3335</v>
      </c>
      <c r="B8649" t="s">
        <v>31</v>
      </c>
      <c r="C8649" t="s">
        <v>31</v>
      </c>
      <c r="D8649" t="s">
        <v>3830</v>
      </c>
      <c r="E8649">
        <v>3</v>
      </c>
      <c r="F8649" t="s">
        <v>3846</v>
      </c>
      <c r="G8649">
        <v>1</v>
      </c>
      <c r="H8649" t="s">
        <v>3828</v>
      </c>
      <c r="I8649">
        <v>3</v>
      </c>
      <c r="J8649" t="s">
        <v>16</v>
      </c>
      <c r="K8649" t="s">
        <v>26</v>
      </c>
      <c r="L8649" t="s">
        <v>4377</v>
      </c>
    </row>
    <row r="8650" spans="1:12" x14ac:dyDescent="0.35">
      <c r="A8650" t="s">
        <v>3336</v>
      </c>
      <c r="B8650" t="s">
        <v>42</v>
      </c>
      <c r="C8650" t="s">
        <v>42</v>
      </c>
      <c r="D8650" t="s">
        <v>3838</v>
      </c>
      <c r="E8650">
        <v>2</v>
      </c>
      <c r="F8650" t="s">
        <v>3849</v>
      </c>
      <c r="G8650">
        <v>5</v>
      </c>
      <c r="H8650" t="s">
        <v>3843</v>
      </c>
      <c r="I8650">
        <v>10</v>
      </c>
      <c r="J8650" t="s">
        <v>25</v>
      </c>
      <c r="K8650" t="s">
        <v>26</v>
      </c>
      <c r="L8650" t="s">
        <v>4055</v>
      </c>
    </row>
    <row r="8651" spans="1:12" x14ac:dyDescent="0.35">
      <c r="A8651" t="s">
        <v>3337</v>
      </c>
      <c r="B8651" t="s">
        <v>3825</v>
      </c>
      <c r="C8651" t="s">
        <v>42</v>
      </c>
      <c r="D8651" t="s">
        <v>3858</v>
      </c>
      <c r="E8651">
        <v>1</v>
      </c>
      <c r="F8651" t="s">
        <v>3849</v>
      </c>
      <c r="G8651">
        <v>5</v>
      </c>
      <c r="H8651" t="s">
        <v>3849</v>
      </c>
      <c r="I8651">
        <v>5</v>
      </c>
      <c r="J8651" t="s">
        <v>25</v>
      </c>
      <c r="K8651" t="s">
        <v>26</v>
      </c>
      <c r="L8651" t="s">
        <v>4562</v>
      </c>
    </row>
    <row r="8652" spans="1:12" x14ac:dyDescent="0.35">
      <c r="A8652" t="s">
        <v>9702</v>
      </c>
      <c r="B8652" t="s">
        <v>24</v>
      </c>
      <c r="C8652" t="s">
        <v>24</v>
      </c>
      <c r="D8652" t="s">
        <v>3838</v>
      </c>
      <c r="E8652">
        <v>2</v>
      </c>
      <c r="F8652" t="s">
        <v>3828</v>
      </c>
      <c r="G8652">
        <v>3</v>
      </c>
      <c r="H8652" t="s">
        <v>3902</v>
      </c>
      <c r="I8652">
        <v>6</v>
      </c>
      <c r="J8652" t="s">
        <v>25</v>
      </c>
      <c r="K8652" t="s">
        <v>3833</v>
      </c>
      <c r="L8652" t="s">
        <v>4056</v>
      </c>
    </row>
    <row r="8653" spans="1:12" x14ac:dyDescent="0.35">
      <c r="A8653" t="s">
        <v>4829</v>
      </c>
      <c r="B8653" t="s">
        <v>3830</v>
      </c>
      <c r="C8653" t="s">
        <v>3826</v>
      </c>
      <c r="D8653" t="s">
        <v>3827</v>
      </c>
      <c r="E8653">
        <v>3</v>
      </c>
      <c r="F8653" t="s">
        <v>3828</v>
      </c>
      <c r="G8653">
        <v>3</v>
      </c>
      <c r="H8653" t="s">
        <v>3829</v>
      </c>
      <c r="I8653">
        <v>9</v>
      </c>
      <c r="J8653" t="s">
        <v>16</v>
      </c>
      <c r="K8653" t="s">
        <v>3833</v>
      </c>
      <c r="L8653" t="s">
        <v>4514</v>
      </c>
    </row>
    <row r="8654" spans="1:12" x14ac:dyDescent="0.35">
      <c r="A8654" t="s">
        <v>9703</v>
      </c>
      <c r="B8654" t="s">
        <v>15</v>
      </c>
      <c r="C8654" t="s">
        <v>15</v>
      </c>
      <c r="D8654" t="s">
        <v>3858</v>
      </c>
      <c r="E8654">
        <v>1</v>
      </c>
      <c r="F8654" t="s">
        <v>3842</v>
      </c>
      <c r="G8654">
        <v>2</v>
      </c>
      <c r="H8654" t="s">
        <v>3842</v>
      </c>
      <c r="I8654">
        <v>2</v>
      </c>
      <c r="J8654" t="s">
        <v>3833</v>
      </c>
      <c r="K8654" t="s">
        <v>3833</v>
      </c>
      <c r="L8654" t="s">
        <v>5073</v>
      </c>
    </row>
    <row r="8655" spans="1:12" x14ac:dyDescent="0.35">
      <c r="A8655" t="s">
        <v>9704</v>
      </c>
      <c r="B8655" t="s">
        <v>50</v>
      </c>
      <c r="C8655" t="s">
        <v>50</v>
      </c>
      <c r="D8655" t="s">
        <v>3858</v>
      </c>
      <c r="E8655">
        <v>1</v>
      </c>
      <c r="F8655" t="s">
        <v>3828</v>
      </c>
      <c r="G8655">
        <v>3</v>
      </c>
      <c r="H8655" t="s">
        <v>3828</v>
      </c>
      <c r="I8655">
        <v>3</v>
      </c>
      <c r="J8655" t="s">
        <v>36</v>
      </c>
      <c r="K8655" t="s">
        <v>3833</v>
      </c>
      <c r="L8655" t="s">
        <v>3924</v>
      </c>
    </row>
    <row r="8656" spans="1:12" x14ac:dyDescent="0.35">
      <c r="A8656" t="s">
        <v>4830</v>
      </c>
      <c r="B8656" t="s">
        <v>3825</v>
      </c>
      <c r="C8656" t="s">
        <v>3826</v>
      </c>
      <c r="D8656" t="s">
        <v>3838</v>
      </c>
      <c r="E8656">
        <v>2</v>
      </c>
      <c r="F8656" t="s">
        <v>3828</v>
      </c>
      <c r="G8656">
        <v>3</v>
      </c>
      <c r="H8656" t="s">
        <v>3902</v>
      </c>
      <c r="I8656">
        <v>6</v>
      </c>
      <c r="J8656" t="s">
        <v>3833</v>
      </c>
      <c r="K8656" t="s">
        <v>17</v>
      </c>
      <c r="L8656" t="s">
        <v>4831</v>
      </c>
    </row>
    <row r="8657" spans="1:12" x14ac:dyDescent="0.35">
      <c r="A8657" t="s">
        <v>9705</v>
      </c>
      <c r="B8657" t="s">
        <v>31</v>
      </c>
      <c r="C8657" t="s">
        <v>31</v>
      </c>
      <c r="D8657" t="s">
        <v>3827</v>
      </c>
      <c r="E8657">
        <v>3</v>
      </c>
      <c r="F8657" t="s">
        <v>3846</v>
      </c>
      <c r="G8657">
        <v>1</v>
      </c>
      <c r="H8657" t="s">
        <v>3828</v>
      </c>
      <c r="I8657">
        <v>3</v>
      </c>
      <c r="J8657" t="s">
        <v>3825</v>
      </c>
      <c r="K8657" t="s">
        <v>17</v>
      </c>
      <c r="L8657" t="s">
        <v>4255</v>
      </c>
    </row>
    <row r="8658" spans="1:12" x14ac:dyDescent="0.35">
      <c r="A8658" t="s">
        <v>3338</v>
      </c>
      <c r="B8658" t="s">
        <v>3833</v>
      </c>
      <c r="C8658" t="s">
        <v>42</v>
      </c>
      <c r="D8658" t="s">
        <v>3858</v>
      </c>
      <c r="E8658">
        <v>1</v>
      </c>
      <c r="F8658" t="s">
        <v>3849</v>
      </c>
      <c r="G8658">
        <v>5</v>
      </c>
      <c r="H8658" t="s">
        <v>3849</v>
      </c>
      <c r="I8658">
        <v>5</v>
      </c>
      <c r="J8658" t="s">
        <v>16</v>
      </c>
      <c r="K8658" t="s">
        <v>17</v>
      </c>
      <c r="L8658" t="s">
        <v>4832</v>
      </c>
    </row>
    <row r="8659" spans="1:12" x14ac:dyDescent="0.35">
      <c r="A8659" t="s">
        <v>3339</v>
      </c>
      <c r="B8659" t="s">
        <v>58</v>
      </c>
      <c r="C8659" t="s">
        <v>58</v>
      </c>
      <c r="D8659" t="s">
        <v>3827</v>
      </c>
      <c r="E8659">
        <v>3</v>
      </c>
      <c r="F8659" t="s">
        <v>3879</v>
      </c>
      <c r="G8659">
        <v>4</v>
      </c>
      <c r="H8659" t="s">
        <v>3852</v>
      </c>
      <c r="I8659">
        <v>12</v>
      </c>
      <c r="J8659" t="s">
        <v>25</v>
      </c>
      <c r="K8659" t="s">
        <v>17</v>
      </c>
      <c r="L8659" t="s">
        <v>4030</v>
      </c>
    </row>
    <row r="8660" spans="1:12" x14ac:dyDescent="0.35">
      <c r="A8660" t="s">
        <v>3340</v>
      </c>
      <c r="B8660" t="s">
        <v>15</v>
      </c>
      <c r="C8660" t="s">
        <v>15</v>
      </c>
      <c r="D8660" t="s">
        <v>3858</v>
      </c>
      <c r="E8660">
        <v>1</v>
      </c>
      <c r="F8660" t="s">
        <v>3842</v>
      </c>
      <c r="G8660">
        <v>2</v>
      </c>
      <c r="H8660" t="s">
        <v>3842</v>
      </c>
      <c r="I8660">
        <v>2</v>
      </c>
      <c r="J8660" t="s">
        <v>36</v>
      </c>
      <c r="K8660" t="s">
        <v>17</v>
      </c>
      <c r="L8660" t="s">
        <v>4444</v>
      </c>
    </row>
    <row r="8661" spans="1:12" x14ac:dyDescent="0.35">
      <c r="A8661" t="s">
        <v>3341</v>
      </c>
      <c r="B8661" t="s">
        <v>84</v>
      </c>
      <c r="C8661" t="s">
        <v>84</v>
      </c>
      <c r="D8661" t="s">
        <v>3858</v>
      </c>
      <c r="E8661">
        <v>1</v>
      </c>
      <c r="F8661" t="s">
        <v>3839</v>
      </c>
      <c r="G8661">
        <v>1.5</v>
      </c>
      <c r="H8661" t="s">
        <v>3839</v>
      </c>
      <c r="I8661">
        <v>1.5</v>
      </c>
      <c r="J8661" t="s">
        <v>16</v>
      </c>
      <c r="K8661" t="s">
        <v>17</v>
      </c>
      <c r="L8661" t="s">
        <v>3965</v>
      </c>
    </row>
    <row r="8662" spans="1:12" x14ac:dyDescent="0.35">
      <c r="A8662" t="s">
        <v>9706</v>
      </c>
      <c r="B8662" t="s">
        <v>31</v>
      </c>
      <c r="C8662" t="s">
        <v>31</v>
      </c>
      <c r="D8662" t="s">
        <v>3858</v>
      </c>
      <c r="E8662">
        <v>1</v>
      </c>
      <c r="F8662" t="s">
        <v>3846</v>
      </c>
      <c r="G8662">
        <v>1</v>
      </c>
      <c r="H8662" t="s">
        <v>3846</v>
      </c>
      <c r="I8662">
        <v>1</v>
      </c>
      <c r="J8662" t="s">
        <v>36</v>
      </c>
      <c r="K8662" t="s">
        <v>3830</v>
      </c>
      <c r="L8662" t="s">
        <v>4576</v>
      </c>
    </row>
    <row r="8663" spans="1:12" x14ac:dyDescent="0.35">
      <c r="A8663" t="s">
        <v>3342</v>
      </c>
      <c r="B8663" t="s">
        <v>24</v>
      </c>
      <c r="C8663" t="s">
        <v>24</v>
      </c>
      <c r="D8663" t="s">
        <v>3851</v>
      </c>
      <c r="E8663">
        <v>4</v>
      </c>
      <c r="F8663" t="s">
        <v>3828</v>
      </c>
      <c r="G8663">
        <v>3</v>
      </c>
      <c r="H8663" t="s">
        <v>3852</v>
      </c>
      <c r="I8663">
        <v>12</v>
      </c>
      <c r="J8663" t="s">
        <v>25</v>
      </c>
      <c r="K8663" t="s">
        <v>26</v>
      </c>
      <c r="L8663" t="s">
        <v>4338</v>
      </c>
    </row>
    <row r="8664" spans="1:12" x14ac:dyDescent="0.35">
      <c r="A8664" t="s">
        <v>9707</v>
      </c>
      <c r="B8664" t="s">
        <v>47</v>
      </c>
      <c r="C8664" t="s">
        <v>47</v>
      </c>
      <c r="D8664" t="s">
        <v>3827</v>
      </c>
      <c r="E8664">
        <v>3</v>
      </c>
      <c r="F8664" t="s">
        <v>3879</v>
      </c>
      <c r="G8664">
        <v>4</v>
      </c>
      <c r="H8664" t="s">
        <v>3852</v>
      </c>
      <c r="I8664">
        <v>12</v>
      </c>
      <c r="J8664" t="s">
        <v>36</v>
      </c>
      <c r="K8664" t="s">
        <v>3833</v>
      </c>
      <c r="L8664" t="s">
        <v>4125</v>
      </c>
    </row>
    <row r="8665" spans="1:12" x14ac:dyDescent="0.35">
      <c r="A8665" t="s">
        <v>9708</v>
      </c>
      <c r="B8665" t="s">
        <v>50</v>
      </c>
      <c r="C8665" t="s">
        <v>50</v>
      </c>
      <c r="D8665" t="s">
        <v>3834</v>
      </c>
      <c r="E8665">
        <v>5</v>
      </c>
      <c r="F8665" t="s">
        <v>3828</v>
      </c>
      <c r="G8665">
        <v>3</v>
      </c>
      <c r="H8665" t="s">
        <v>3835</v>
      </c>
      <c r="I8665">
        <v>15</v>
      </c>
      <c r="J8665" t="s">
        <v>16</v>
      </c>
      <c r="K8665" t="s">
        <v>3833</v>
      </c>
      <c r="L8665" t="s">
        <v>4342</v>
      </c>
    </row>
    <row r="8666" spans="1:12" x14ac:dyDescent="0.35">
      <c r="A8666" t="s">
        <v>3343</v>
      </c>
      <c r="B8666" t="s">
        <v>3833</v>
      </c>
      <c r="C8666" t="s">
        <v>15</v>
      </c>
      <c r="D8666" t="s">
        <v>3827</v>
      </c>
      <c r="E8666">
        <v>3</v>
      </c>
      <c r="F8666" t="s">
        <v>3842</v>
      </c>
      <c r="G8666">
        <v>2</v>
      </c>
      <c r="H8666" t="s">
        <v>3830</v>
      </c>
      <c r="I8666">
        <v>6</v>
      </c>
      <c r="J8666" t="s">
        <v>25</v>
      </c>
      <c r="K8666" t="s">
        <v>17</v>
      </c>
      <c r="L8666" t="s">
        <v>4833</v>
      </c>
    </row>
    <row r="8667" spans="1:12" x14ac:dyDescent="0.35">
      <c r="A8667" t="s">
        <v>9709</v>
      </c>
      <c r="B8667" t="s">
        <v>24</v>
      </c>
      <c r="C8667" t="s">
        <v>24</v>
      </c>
      <c r="D8667" t="s">
        <v>3838</v>
      </c>
      <c r="E8667">
        <v>2</v>
      </c>
      <c r="F8667" t="s">
        <v>3828</v>
      </c>
      <c r="G8667">
        <v>3</v>
      </c>
      <c r="H8667" t="s">
        <v>3902</v>
      </c>
      <c r="I8667">
        <v>6</v>
      </c>
      <c r="J8667" t="s">
        <v>3833</v>
      </c>
      <c r="K8667" t="s">
        <v>3833</v>
      </c>
      <c r="L8667" t="s">
        <v>4222</v>
      </c>
    </row>
    <row r="8668" spans="1:12" x14ac:dyDescent="0.35">
      <c r="A8668" t="s">
        <v>3344</v>
      </c>
      <c r="B8668" t="s">
        <v>24</v>
      </c>
      <c r="C8668" t="s">
        <v>24</v>
      </c>
      <c r="D8668" t="s">
        <v>3838</v>
      </c>
      <c r="E8668">
        <v>2</v>
      </c>
      <c r="F8668" t="s">
        <v>3828</v>
      </c>
      <c r="G8668">
        <v>3</v>
      </c>
      <c r="H8668" t="s">
        <v>3902</v>
      </c>
      <c r="I8668">
        <v>6</v>
      </c>
      <c r="J8668" t="s">
        <v>16</v>
      </c>
      <c r="K8668" t="s">
        <v>17</v>
      </c>
      <c r="L8668" t="s">
        <v>3965</v>
      </c>
    </row>
    <row r="8669" spans="1:12" x14ac:dyDescent="0.35">
      <c r="A8669" t="s">
        <v>9710</v>
      </c>
      <c r="B8669" t="s">
        <v>15</v>
      </c>
      <c r="C8669" t="s">
        <v>15</v>
      </c>
      <c r="D8669" t="s">
        <v>3834</v>
      </c>
      <c r="E8669">
        <v>5</v>
      </c>
      <c r="F8669" t="s">
        <v>3825</v>
      </c>
      <c r="G8669">
        <v>2</v>
      </c>
      <c r="H8669" t="s">
        <v>3843</v>
      </c>
      <c r="I8669">
        <v>10</v>
      </c>
      <c r="J8669" t="s">
        <v>25</v>
      </c>
      <c r="K8669" t="s">
        <v>3833</v>
      </c>
      <c r="L8669" t="s">
        <v>4214</v>
      </c>
    </row>
    <row r="8670" spans="1:12" x14ac:dyDescent="0.35">
      <c r="A8670" t="s">
        <v>3345</v>
      </c>
      <c r="B8670" t="s">
        <v>42</v>
      </c>
      <c r="C8670" t="s">
        <v>42</v>
      </c>
      <c r="D8670" t="s">
        <v>3827</v>
      </c>
      <c r="E8670">
        <v>3</v>
      </c>
      <c r="F8670" t="s">
        <v>3849</v>
      </c>
      <c r="G8670">
        <v>5</v>
      </c>
      <c r="H8670" t="s">
        <v>3835</v>
      </c>
      <c r="I8670">
        <v>15</v>
      </c>
      <c r="J8670" t="s">
        <v>25</v>
      </c>
      <c r="K8670" t="s">
        <v>26</v>
      </c>
      <c r="L8670" t="s">
        <v>3937</v>
      </c>
    </row>
    <row r="8671" spans="1:12" x14ac:dyDescent="0.35">
      <c r="A8671" t="s">
        <v>9711</v>
      </c>
      <c r="B8671" t="s">
        <v>24</v>
      </c>
      <c r="C8671" t="s">
        <v>24</v>
      </c>
      <c r="D8671" t="s">
        <v>3830</v>
      </c>
      <c r="E8671" t="s">
        <v>3826</v>
      </c>
      <c r="F8671" t="s">
        <v>3830</v>
      </c>
      <c r="G8671" t="s">
        <v>3826</v>
      </c>
      <c r="H8671" t="s">
        <v>3828</v>
      </c>
      <c r="I8671">
        <v>3</v>
      </c>
      <c r="J8671" t="s">
        <v>16</v>
      </c>
      <c r="K8671" t="s">
        <v>17</v>
      </c>
      <c r="L8671" t="s">
        <v>3954</v>
      </c>
    </row>
    <row r="8672" spans="1:12" x14ac:dyDescent="0.35">
      <c r="A8672" t="s">
        <v>9712</v>
      </c>
      <c r="B8672" t="s">
        <v>31</v>
      </c>
      <c r="C8672" t="s">
        <v>31</v>
      </c>
      <c r="D8672" t="s">
        <v>3827</v>
      </c>
      <c r="E8672">
        <v>3</v>
      </c>
      <c r="F8672" t="s">
        <v>3846</v>
      </c>
      <c r="G8672">
        <v>1</v>
      </c>
      <c r="H8672" t="s">
        <v>3828</v>
      </c>
      <c r="I8672">
        <v>3</v>
      </c>
      <c r="J8672" t="s">
        <v>3833</v>
      </c>
      <c r="K8672" t="s">
        <v>17</v>
      </c>
      <c r="L8672" t="s">
        <v>3998</v>
      </c>
    </row>
    <row r="8673" spans="1:12" x14ac:dyDescent="0.35">
      <c r="A8673" t="s">
        <v>4834</v>
      </c>
      <c r="B8673" t="s">
        <v>3833</v>
      </c>
      <c r="C8673" t="s">
        <v>3826</v>
      </c>
      <c r="D8673" t="s">
        <v>3827</v>
      </c>
      <c r="E8673">
        <v>3</v>
      </c>
      <c r="F8673" t="s">
        <v>3879</v>
      </c>
      <c r="G8673">
        <v>4</v>
      </c>
      <c r="H8673" t="s">
        <v>3852</v>
      </c>
      <c r="I8673">
        <v>12</v>
      </c>
      <c r="J8673" t="s">
        <v>16</v>
      </c>
      <c r="K8673" t="s">
        <v>3833</v>
      </c>
      <c r="L8673" t="s">
        <v>4362</v>
      </c>
    </row>
    <row r="8674" spans="1:12" x14ac:dyDescent="0.35">
      <c r="A8674" t="s">
        <v>9713</v>
      </c>
      <c r="B8674" t="s">
        <v>31</v>
      </c>
      <c r="C8674" t="s">
        <v>31</v>
      </c>
      <c r="D8674" t="s">
        <v>3838</v>
      </c>
      <c r="E8674">
        <v>2</v>
      </c>
      <c r="F8674" t="s">
        <v>3846</v>
      </c>
      <c r="G8674">
        <v>1</v>
      </c>
      <c r="H8674" t="s">
        <v>3842</v>
      </c>
      <c r="I8674">
        <v>2</v>
      </c>
      <c r="J8674" t="s">
        <v>36</v>
      </c>
      <c r="K8674" t="s">
        <v>3833</v>
      </c>
      <c r="L8674" t="s">
        <v>4367</v>
      </c>
    </row>
    <row r="8675" spans="1:12" x14ac:dyDescent="0.35">
      <c r="A8675" t="s">
        <v>9714</v>
      </c>
      <c r="B8675" t="s">
        <v>42</v>
      </c>
      <c r="C8675" t="s">
        <v>42</v>
      </c>
      <c r="D8675" t="s">
        <v>3838</v>
      </c>
      <c r="E8675">
        <v>2</v>
      </c>
      <c r="F8675" t="s">
        <v>3849</v>
      </c>
      <c r="G8675">
        <v>5</v>
      </c>
      <c r="H8675" t="s">
        <v>3843</v>
      </c>
      <c r="I8675">
        <v>10</v>
      </c>
      <c r="J8675" t="s">
        <v>3830</v>
      </c>
      <c r="K8675" t="s">
        <v>3833</v>
      </c>
      <c r="L8675" t="s">
        <v>4654</v>
      </c>
    </row>
    <row r="8676" spans="1:12" x14ac:dyDescent="0.35">
      <c r="A8676" t="s">
        <v>3346</v>
      </c>
      <c r="B8676" t="s">
        <v>15</v>
      </c>
      <c r="C8676" t="s">
        <v>15</v>
      </c>
      <c r="D8676" t="s">
        <v>3851</v>
      </c>
      <c r="E8676">
        <v>4</v>
      </c>
      <c r="F8676" t="s">
        <v>3842</v>
      </c>
      <c r="G8676">
        <v>2</v>
      </c>
      <c r="H8676" t="s">
        <v>3883</v>
      </c>
      <c r="I8676">
        <v>8</v>
      </c>
      <c r="J8676" t="s">
        <v>16</v>
      </c>
      <c r="K8676" t="s">
        <v>17</v>
      </c>
      <c r="L8676" t="s">
        <v>5258</v>
      </c>
    </row>
    <row r="8677" spans="1:12" x14ac:dyDescent="0.35">
      <c r="A8677" t="s">
        <v>9715</v>
      </c>
      <c r="B8677" t="s">
        <v>15</v>
      </c>
      <c r="C8677" t="s">
        <v>15</v>
      </c>
      <c r="D8677" t="s">
        <v>3851</v>
      </c>
      <c r="E8677">
        <v>4</v>
      </c>
      <c r="F8677" t="s">
        <v>3842</v>
      </c>
      <c r="G8677">
        <v>2</v>
      </c>
      <c r="H8677" t="s">
        <v>3883</v>
      </c>
      <c r="I8677">
        <v>8</v>
      </c>
      <c r="J8677" t="s">
        <v>36</v>
      </c>
      <c r="K8677" t="s">
        <v>3833</v>
      </c>
      <c r="L8677" t="s">
        <v>4102</v>
      </c>
    </row>
    <row r="8678" spans="1:12" x14ac:dyDescent="0.35">
      <c r="A8678" t="s">
        <v>3347</v>
      </c>
      <c r="B8678" t="s">
        <v>50</v>
      </c>
      <c r="C8678" t="s">
        <v>50</v>
      </c>
      <c r="D8678" t="s">
        <v>3834</v>
      </c>
      <c r="E8678">
        <v>5</v>
      </c>
      <c r="F8678" t="s">
        <v>3830</v>
      </c>
      <c r="G8678">
        <v>3</v>
      </c>
      <c r="H8678" t="s">
        <v>3835</v>
      </c>
      <c r="I8678">
        <v>15</v>
      </c>
      <c r="J8678" t="s">
        <v>25</v>
      </c>
      <c r="K8678" t="s">
        <v>17</v>
      </c>
      <c r="L8678" t="s">
        <v>4384</v>
      </c>
    </row>
    <row r="8679" spans="1:12" x14ac:dyDescent="0.35">
      <c r="A8679" t="s">
        <v>9716</v>
      </c>
      <c r="B8679" t="s">
        <v>42</v>
      </c>
      <c r="C8679" t="s">
        <v>42</v>
      </c>
      <c r="D8679" t="s">
        <v>3858</v>
      </c>
      <c r="E8679">
        <v>1</v>
      </c>
      <c r="F8679" t="s">
        <v>3849</v>
      </c>
      <c r="G8679">
        <v>5</v>
      </c>
      <c r="H8679" t="s">
        <v>3833</v>
      </c>
      <c r="I8679">
        <v>5</v>
      </c>
      <c r="J8679" t="s">
        <v>3833</v>
      </c>
      <c r="K8679" t="s">
        <v>26</v>
      </c>
      <c r="L8679" t="s">
        <v>4352</v>
      </c>
    </row>
    <row r="8680" spans="1:12" x14ac:dyDescent="0.35">
      <c r="A8680" t="s">
        <v>4835</v>
      </c>
      <c r="B8680" t="s">
        <v>3825</v>
      </c>
      <c r="C8680" t="s">
        <v>31</v>
      </c>
      <c r="D8680" t="s">
        <v>3827</v>
      </c>
      <c r="E8680">
        <v>3</v>
      </c>
      <c r="F8680" t="s">
        <v>3846</v>
      </c>
      <c r="G8680">
        <v>1</v>
      </c>
      <c r="H8680" t="s">
        <v>3828</v>
      </c>
      <c r="I8680">
        <v>3</v>
      </c>
      <c r="J8680" t="s">
        <v>25</v>
      </c>
      <c r="K8680" t="s">
        <v>3833</v>
      </c>
      <c r="L8680" t="s">
        <v>4245</v>
      </c>
    </row>
    <row r="8681" spans="1:12" x14ac:dyDescent="0.35">
      <c r="A8681" t="s">
        <v>9717</v>
      </c>
      <c r="B8681" t="s">
        <v>58</v>
      </c>
      <c r="C8681" t="s">
        <v>58</v>
      </c>
      <c r="D8681" t="s">
        <v>3834</v>
      </c>
      <c r="E8681">
        <v>5</v>
      </c>
      <c r="F8681" t="s">
        <v>3879</v>
      </c>
      <c r="G8681">
        <v>4</v>
      </c>
      <c r="H8681" t="s">
        <v>3880</v>
      </c>
      <c r="I8681">
        <v>20</v>
      </c>
      <c r="J8681" t="s">
        <v>25</v>
      </c>
      <c r="K8681" t="s">
        <v>3825</v>
      </c>
      <c r="L8681" t="s">
        <v>3963</v>
      </c>
    </row>
    <row r="8682" spans="1:12" x14ac:dyDescent="0.35">
      <c r="A8682" t="s">
        <v>3348</v>
      </c>
      <c r="B8682" t="s">
        <v>84</v>
      </c>
      <c r="C8682" t="s">
        <v>84</v>
      </c>
      <c r="D8682" t="s">
        <v>3851</v>
      </c>
      <c r="E8682">
        <v>4</v>
      </c>
      <c r="F8682" t="s">
        <v>3839</v>
      </c>
      <c r="G8682">
        <v>1.5</v>
      </c>
      <c r="H8682" t="s">
        <v>3902</v>
      </c>
      <c r="I8682">
        <v>6</v>
      </c>
      <c r="J8682" t="s">
        <v>16</v>
      </c>
      <c r="K8682" t="s">
        <v>26</v>
      </c>
      <c r="L8682" t="s">
        <v>4342</v>
      </c>
    </row>
    <row r="8683" spans="1:12" x14ac:dyDescent="0.35">
      <c r="A8683" t="s">
        <v>9718</v>
      </c>
      <c r="B8683" t="s">
        <v>50</v>
      </c>
      <c r="C8683" t="s">
        <v>50</v>
      </c>
      <c r="D8683" t="s">
        <v>3827</v>
      </c>
      <c r="E8683">
        <v>3</v>
      </c>
      <c r="F8683" t="s">
        <v>3825</v>
      </c>
      <c r="G8683">
        <v>3</v>
      </c>
      <c r="H8683" t="s">
        <v>3829</v>
      </c>
      <c r="I8683">
        <v>9</v>
      </c>
      <c r="J8683" t="s">
        <v>3830</v>
      </c>
      <c r="K8683" t="s">
        <v>17</v>
      </c>
      <c r="L8683" t="s">
        <v>4171</v>
      </c>
    </row>
    <row r="8684" spans="1:12" x14ac:dyDescent="0.35">
      <c r="A8684" t="s">
        <v>3349</v>
      </c>
      <c r="B8684" t="s">
        <v>42</v>
      </c>
      <c r="C8684" t="s">
        <v>42</v>
      </c>
      <c r="D8684" t="s">
        <v>3851</v>
      </c>
      <c r="E8684">
        <v>4</v>
      </c>
      <c r="F8684" t="s">
        <v>3849</v>
      </c>
      <c r="G8684">
        <v>5</v>
      </c>
      <c r="H8684" t="s">
        <v>3880</v>
      </c>
      <c r="I8684">
        <v>20</v>
      </c>
      <c r="J8684" t="s">
        <v>25</v>
      </c>
      <c r="K8684" t="s">
        <v>17</v>
      </c>
      <c r="L8684" t="s">
        <v>4609</v>
      </c>
    </row>
    <row r="8685" spans="1:12" x14ac:dyDescent="0.35">
      <c r="A8685" t="s">
        <v>9719</v>
      </c>
      <c r="B8685" t="s">
        <v>47</v>
      </c>
      <c r="C8685" t="s">
        <v>47</v>
      </c>
      <c r="D8685" t="s">
        <v>3827</v>
      </c>
      <c r="E8685">
        <v>3</v>
      </c>
      <c r="F8685" t="s">
        <v>3879</v>
      </c>
      <c r="G8685">
        <v>4</v>
      </c>
      <c r="H8685" t="s">
        <v>3852</v>
      </c>
      <c r="I8685">
        <v>12</v>
      </c>
      <c r="J8685" t="s">
        <v>16</v>
      </c>
      <c r="K8685" t="s">
        <v>3833</v>
      </c>
      <c r="L8685" t="s">
        <v>4514</v>
      </c>
    </row>
    <row r="8686" spans="1:12" x14ac:dyDescent="0.35">
      <c r="A8686" t="s">
        <v>9720</v>
      </c>
      <c r="B8686" t="s">
        <v>47</v>
      </c>
      <c r="C8686" t="s">
        <v>47</v>
      </c>
      <c r="D8686" t="s">
        <v>3851</v>
      </c>
      <c r="E8686">
        <v>4</v>
      </c>
      <c r="F8686" t="s">
        <v>3879</v>
      </c>
      <c r="G8686">
        <v>4</v>
      </c>
      <c r="H8686" t="s">
        <v>3874</v>
      </c>
      <c r="I8686">
        <v>16</v>
      </c>
      <c r="J8686" t="s">
        <v>25</v>
      </c>
      <c r="K8686" t="s">
        <v>3833</v>
      </c>
      <c r="L8686" t="s">
        <v>3997</v>
      </c>
    </row>
    <row r="8687" spans="1:12" x14ac:dyDescent="0.35">
      <c r="A8687" t="s">
        <v>9721</v>
      </c>
      <c r="B8687" t="s">
        <v>58</v>
      </c>
      <c r="C8687" t="s">
        <v>58</v>
      </c>
      <c r="D8687" t="s">
        <v>3851</v>
      </c>
      <c r="E8687">
        <v>4</v>
      </c>
      <c r="F8687" t="s">
        <v>3879</v>
      </c>
      <c r="G8687">
        <v>4</v>
      </c>
      <c r="H8687" t="s">
        <v>3874</v>
      </c>
      <c r="I8687">
        <v>16</v>
      </c>
      <c r="J8687" t="s">
        <v>3833</v>
      </c>
      <c r="K8687" t="s">
        <v>17</v>
      </c>
      <c r="L8687" t="s">
        <v>5169</v>
      </c>
    </row>
    <row r="8688" spans="1:12" x14ac:dyDescent="0.35">
      <c r="A8688" t="s">
        <v>3350</v>
      </c>
      <c r="B8688" t="s">
        <v>31</v>
      </c>
      <c r="C8688" t="s">
        <v>31</v>
      </c>
      <c r="D8688" t="s">
        <v>3834</v>
      </c>
      <c r="E8688">
        <v>5</v>
      </c>
      <c r="F8688" t="s">
        <v>3846</v>
      </c>
      <c r="G8688">
        <v>1</v>
      </c>
      <c r="H8688" t="s">
        <v>3830</v>
      </c>
      <c r="I8688">
        <v>5</v>
      </c>
      <c r="J8688" t="s">
        <v>25</v>
      </c>
      <c r="K8688" t="s">
        <v>26</v>
      </c>
      <c r="L8688" t="s">
        <v>3910</v>
      </c>
    </row>
    <row r="8689" spans="1:12" x14ac:dyDescent="0.35">
      <c r="A8689" t="s">
        <v>3351</v>
      </c>
      <c r="B8689" t="s">
        <v>50</v>
      </c>
      <c r="C8689" t="s">
        <v>50</v>
      </c>
      <c r="D8689" t="s">
        <v>3834</v>
      </c>
      <c r="E8689">
        <v>5</v>
      </c>
      <c r="F8689" t="s">
        <v>3828</v>
      </c>
      <c r="G8689">
        <v>3</v>
      </c>
      <c r="H8689" t="s">
        <v>3835</v>
      </c>
      <c r="I8689">
        <v>15</v>
      </c>
      <c r="J8689" t="s">
        <v>25</v>
      </c>
      <c r="K8689" t="s">
        <v>17</v>
      </c>
      <c r="L8689" t="s">
        <v>5078</v>
      </c>
    </row>
    <row r="8690" spans="1:12" x14ac:dyDescent="0.35">
      <c r="A8690" t="s">
        <v>3352</v>
      </c>
      <c r="B8690" t="s">
        <v>15</v>
      </c>
      <c r="C8690" t="s">
        <v>15</v>
      </c>
      <c r="D8690" t="s">
        <v>3827</v>
      </c>
      <c r="E8690">
        <v>3</v>
      </c>
      <c r="F8690" t="s">
        <v>3842</v>
      </c>
      <c r="G8690">
        <v>2</v>
      </c>
      <c r="H8690" t="s">
        <v>3902</v>
      </c>
      <c r="I8690">
        <v>6</v>
      </c>
      <c r="J8690" t="s">
        <v>16</v>
      </c>
      <c r="K8690" t="s">
        <v>17</v>
      </c>
      <c r="L8690" t="s">
        <v>3888</v>
      </c>
    </row>
    <row r="8691" spans="1:12" x14ac:dyDescent="0.35">
      <c r="A8691" t="s">
        <v>9722</v>
      </c>
      <c r="B8691" t="s">
        <v>50</v>
      </c>
      <c r="C8691" t="s">
        <v>50</v>
      </c>
      <c r="D8691" t="s">
        <v>3830</v>
      </c>
      <c r="E8691">
        <v>1</v>
      </c>
      <c r="F8691" t="s">
        <v>3828</v>
      </c>
      <c r="G8691">
        <v>3</v>
      </c>
      <c r="H8691" t="s">
        <v>3828</v>
      </c>
      <c r="I8691">
        <v>3</v>
      </c>
      <c r="J8691" t="s">
        <v>3833</v>
      </c>
      <c r="K8691" t="s">
        <v>3833</v>
      </c>
      <c r="L8691" t="s">
        <v>4309</v>
      </c>
    </row>
    <row r="8692" spans="1:12" x14ac:dyDescent="0.35">
      <c r="A8692" t="s">
        <v>9723</v>
      </c>
      <c r="B8692" t="s">
        <v>58</v>
      </c>
      <c r="C8692" t="s">
        <v>58</v>
      </c>
      <c r="D8692" t="s">
        <v>3834</v>
      </c>
      <c r="E8692">
        <v>5</v>
      </c>
      <c r="F8692" t="s">
        <v>3879</v>
      </c>
      <c r="G8692">
        <v>4</v>
      </c>
      <c r="H8692" t="s">
        <v>3880</v>
      </c>
      <c r="I8692">
        <v>20</v>
      </c>
      <c r="J8692" t="s">
        <v>16</v>
      </c>
      <c r="K8692" t="s">
        <v>3833</v>
      </c>
      <c r="L8692" t="s">
        <v>4631</v>
      </c>
    </row>
    <row r="8693" spans="1:12" x14ac:dyDescent="0.35">
      <c r="A8693" t="s">
        <v>9724</v>
      </c>
      <c r="B8693" t="s">
        <v>47</v>
      </c>
      <c r="C8693" t="s">
        <v>47</v>
      </c>
      <c r="D8693" t="s">
        <v>3838</v>
      </c>
      <c r="E8693">
        <v>2</v>
      </c>
      <c r="F8693" t="s">
        <v>3879</v>
      </c>
      <c r="G8693">
        <v>4</v>
      </c>
      <c r="H8693" t="s">
        <v>3883</v>
      </c>
      <c r="I8693">
        <v>8</v>
      </c>
      <c r="J8693" t="s">
        <v>3833</v>
      </c>
      <c r="K8693" t="s">
        <v>26</v>
      </c>
      <c r="L8693" t="s">
        <v>4752</v>
      </c>
    </row>
    <row r="8694" spans="1:12" x14ac:dyDescent="0.35">
      <c r="A8694" t="s">
        <v>3353</v>
      </c>
      <c r="B8694" t="s">
        <v>58</v>
      </c>
      <c r="C8694" t="s">
        <v>58</v>
      </c>
      <c r="D8694" t="s">
        <v>3851</v>
      </c>
      <c r="E8694">
        <v>4</v>
      </c>
      <c r="F8694" t="s">
        <v>3879</v>
      </c>
      <c r="G8694">
        <v>4</v>
      </c>
      <c r="H8694" t="s">
        <v>3874</v>
      </c>
      <c r="I8694">
        <v>16</v>
      </c>
      <c r="J8694" t="s">
        <v>25</v>
      </c>
      <c r="K8694" t="s">
        <v>17</v>
      </c>
      <c r="L8694" t="s">
        <v>4391</v>
      </c>
    </row>
    <row r="8695" spans="1:12" x14ac:dyDescent="0.35">
      <c r="A8695" t="s">
        <v>9725</v>
      </c>
      <c r="B8695" t="s">
        <v>58</v>
      </c>
      <c r="C8695" t="s">
        <v>58</v>
      </c>
      <c r="D8695" t="s">
        <v>3834</v>
      </c>
      <c r="E8695">
        <v>5</v>
      </c>
      <c r="F8695" t="s">
        <v>3879</v>
      </c>
      <c r="G8695">
        <v>4</v>
      </c>
      <c r="H8695" t="s">
        <v>3880</v>
      </c>
      <c r="I8695">
        <v>20</v>
      </c>
      <c r="J8695" t="s">
        <v>3833</v>
      </c>
      <c r="K8695" t="s">
        <v>17</v>
      </c>
      <c r="L8695" t="s">
        <v>4011</v>
      </c>
    </row>
    <row r="8696" spans="1:12" x14ac:dyDescent="0.35">
      <c r="A8696" t="s">
        <v>9726</v>
      </c>
      <c r="B8696" t="s">
        <v>42</v>
      </c>
      <c r="C8696" t="s">
        <v>42</v>
      </c>
      <c r="D8696" t="s">
        <v>3838</v>
      </c>
      <c r="E8696">
        <v>2</v>
      </c>
      <c r="F8696" t="s">
        <v>3849</v>
      </c>
      <c r="G8696">
        <v>5</v>
      </c>
      <c r="H8696" t="s">
        <v>3843</v>
      </c>
      <c r="I8696">
        <v>10</v>
      </c>
      <c r="J8696" t="s">
        <v>25</v>
      </c>
      <c r="K8696" t="s">
        <v>3833</v>
      </c>
      <c r="L8696" t="s">
        <v>4704</v>
      </c>
    </row>
    <row r="8697" spans="1:12" x14ac:dyDescent="0.35">
      <c r="A8697" t="s">
        <v>3354</v>
      </c>
      <c r="B8697" t="s">
        <v>15</v>
      </c>
      <c r="C8697" t="s">
        <v>15</v>
      </c>
      <c r="D8697" t="s">
        <v>3838</v>
      </c>
      <c r="E8697">
        <v>2</v>
      </c>
      <c r="F8697" t="s">
        <v>3842</v>
      </c>
      <c r="G8697">
        <v>2</v>
      </c>
      <c r="H8697" t="s">
        <v>3879</v>
      </c>
      <c r="I8697">
        <v>4</v>
      </c>
      <c r="J8697" t="s">
        <v>25</v>
      </c>
      <c r="K8697" t="s">
        <v>17</v>
      </c>
      <c r="L8697" t="s">
        <v>4188</v>
      </c>
    </row>
    <row r="8698" spans="1:12" x14ac:dyDescent="0.35">
      <c r="A8698" t="s">
        <v>4836</v>
      </c>
      <c r="B8698" t="s">
        <v>3825</v>
      </c>
      <c r="C8698" t="s">
        <v>42</v>
      </c>
      <c r="D8698" t="s">
        <v>3827</v>
      </c>
      <c r="E8698">
        <v>3</v>
      </c>
      <c r="F8698" t="s">
        <v>3849</v>
      </c>
      <c r="G8698">
        <v>5</v>
      </c>
      <c r="H8698" t="s">
        <v>3835</v>
      </c>
      <c r="I8698">
        <v>15</v>
      </c>
      <c r="J8698" t="s">
        <v>36</v>
      </c>
      <c r="K8698" t="s">
        <v>3830</v>
      </c>
      <c r="L8698" t="s">
        <v>4609</v>
      </c>
    </row>
    <row r="8699" spans="1:12" x14ac:dyDescent="0.35">
      <c r="A8699" t="s">
        <v>3355</v>
      </c>
      <c r="B8699" t="s">
        <v>24</v>
      </c>
      <c r="C8699" t="s">
        <v>24</v>
      </c>
      <c r="D8699" t="s">
        <v>3858</v>
      </c>
      <c r="E8699">
        <v>1</v>
      </c>
      <c r="F8699" t="s">
        <v>3828</v>
      </c>
      <c r="G8699">
        <v>3</v>
      </c>
      <c r="H8699" t="s">
        <v>3828</v>
      </c>
      <c r="I8699">
        <v>3</v>
      </c>
      <c r="J8699" t="s">
        <v>36</v>
      </c>
      <c r="K8699" t="s">
        <v>17</v>
      </c>
      <c r="L8699" t="s">
        <v>4816</v>
      </c>
    </row>
    <row r="8700" spans="1:12" x14ac:dyDescent="0.35">
      <c r="A8700" t="s">
        <v>4837</v>
      </c>
      <c r="B8700" t="s">
        <v>3830</v>
      </c>
      <c r="C8700" t="s">
        <v>3826</v>
      </c>
      <c r="D8700" t="s">
        <v>3827</v>
      </c>
      <c r="E8700">
        <v>3</v>
      </c>
      <c r="F8700" t="s">
        <v>3879</v>
      </c>
      <c r="G8700">
        <v>4</v>
      </c>
      <c r="H8700" t="s">
        <v>3852</v>
      </c>
      <c r="I8700">
        <v>12</v>
      </c>
      <c r="J8700" t="s">
        <v>36</v>
      </c>
      <c r="K8700" t="s">
        <v>26</v>
      </c>
      <c r="L8700" t="s">
        <v>4242</v>
      </c>
    </row>
    <row r="8701" spans="1:12" x14ac:dyDescent="0.35">
      <c r="A8701" t="s">
        <v>3356</v>
      </c>
      <c r="B8701" t="s">
        <v>58</v>
      </c>
      <c r="C8701" t="s">
        <v>58</v>
      </c>
      <c r="D8701" t="s">
        <v>3827</v>
      </c>
      <c r="E8701">
        <v>3</v>
      </c>
      <c r="F8701" t="s">
        <v>3879</v>
      </c>
      <c r="G8701">
        <v>4</v>
      </c>
      <c r="H8701" t="s">
        <v>3852</v>
      </c>
      <c r="I8701">
        <v>12</v>
      </c>
      <c r="J8701" t="s">
        <v>36</v>
      </c>
      <c r="K8701" t="s">
        <v>26</v>
      </c>
      <c r="L8701" t="s">
        <v>4307</v>
      </c>
    </row>
    <row r="8702" spans="1:12" x14ac:dyDescent="0.35">
      <c r="A8702" t="s">
        <v>9727</v>
      </c>
      <c r="B8702" t="s">
        <v>47</v>
      </c>
      <c r="C8702" t="s">
        <v>47</v>
      </c>
      <c r="D8702" t="s">
        <v>3827</v>
      </c>
      <c r="E8702">
        <v>3</v>
      </c>
      <c r="F8702" t="s">
        <v>3879</v>
      </c>
      <c r="G8702">
        <v>4</v>
      </c>
      <c r="H8702" t="s">
        <v>3852</v>
      </c>
      <c r="I8702">
        <v>12</v>
      </c>
      <c r="J8702" t="s">
        <v>36</v>
      </c>
      <c r="K8702" t="s">
        <v>3833</v>
      </c>
      <c r="L8702" t="s">
        <v>4114</v>
      </c>
    </row>
    <row r="8703" spans="1:12" x14ac:dyDescent="0.35">
      <c r="A8703" t="s">
        <v>3357</v>
      </c>
      <c r="B8703" t="s">
        <v>50</v>
      </c>
      <c r="C8703" t="s">
        <v>50</v>
      </c>
      <c r="D8703" t="s">
        <v>3834</v>
      </c>
      <c r="E8703">
        <v>5</v>
      </c>
      <c r="F8703" t="s">
        <v>3828</v>
      </c>
      <c r="G8703">
        <v>3</v>
      </c>
      <c r="H8703" t="s">
        <v>3835</v>
      </c>
      <c r="I8703">
        <v>15</v>
      </c>
      <c r="J8703" t="s">
        <v>36</v>
      </c>
      <c r="K8703" t="s">
        <v>26</v>
      </c>
      <c r="L8703" t="s">
        <v>4069</v>
      </c>
    </row>
    <row r="8704" spans="1:12" x14ac:dyDescent="0.35">
      <c r="A8704" t="s">
        <v>9728</v>
      </c>
      <c r="B8704" t="s">
        <v>50</v>
      </c>
      <c r="C8704" t="s">
        <v>50</v>
      </c>
      <c r="D8704" t="s">
        <v>3827</v>
      </c>
      <c r="E8704">
        <v>3</v>
      </c>
      <c r="F8704" t="s">
        <v>3828</v>
      </c>
      <c r="G8704">
        <v>3</v>
      </c>
      <c r="H8704" t="s">
        <v>3829</v>
      </c>
      <c r="I8704">
        <v>9</v>
      </c>
      <c r="J8704" t="s">
        <v>25</v>
      </c>
      <c r="K8704" t="s">
        <v>3833</v>
      </c>
      <c r="L8704" t="s">
        <v>4428</v>
      </c>
    </row>
    <row r="8705" spans="1:12" x14ac:dyDescent="0.35">
      <c r="A8705" t="s">
        <v>3358</v>
      </c>
      <c r="B8705" t="s">
        <v>3833</v>
      </c>
      <c r="C8705" t="s">
        <v>15</v>
      </c>
      <c r="D8705" t="s">
        <v>3858</v>
      </c>
      <c r="E8705">
        <v>1</v>
      </c>
      <c r="F8705" t="s">
        <v>3842</v>
      </c>
      <c r="G8705">
        <v>2</v>
      </c>
      <c r="H8705" t="s">
        <v>3842</v>
      </c>
      <c r="I8705">
        <v>2</v>
      </c>
      <c r="J8705" t="s">
        <v>16</v>
      </c>
      <c r="K8705" t="s">
        <v>17</v>
      </c>
      <c r="L8705" t="s">
        <v>4237</v>
      </c>
    </row>
    <row r="8706" spans="1:12" x14ac:dyDescent="0.35">
      <c r="A8706" t="s">
        <v>3359</v>
      </c>
      <c r="B8706" t="s">
        <v>58</v>
      </c>
      <c r="C8706" t="s">
        <v>58</v>
      </c>
      <c r="D8706" t="s">
        <v>3838</v>
      </c>
      <c r="E8706">
        <v>2</v>
      </c>
      <c r="F8706" t="s">
        <v>3879</v>
      </c>
      <c r="G8706">
        <v>4</v>
      </c>
      <c r="H8706" t="s">
        <v>3883</v>
      </c>
      <c r="I8706">
        <v>8</v>
      </c>
      <c r="J8706" t="s">
        <v>16</v>
      </c>
      <c r="K8706" t="s">
        <v>26</v>
      </c>
      <c r="L8706" t="s">
        <v>5000</v>
      </c>
    </row>
    <row r="8707" spans="1:12" x14ac:dyDescent="0.35">
      <c r="A8707" t="s">
        <v>9729</v>
      </c>
      <c r="B8707" t="s">
        <v>84</v>
      </c>
      <c r="C8707" t="s">
        <v>84</v>
      </c>
      <c r="D8707" t="s">
        <v>3838</v>
      </c>
      <c r="E8707">
        <v>2</v>
      </c>
      <c r="F8707" t="s">
        <v>3839</v>
      </c>
      <c r="G8707">
        <v>1.5</v>
      </c>
      <c r="H8707" t="s">
        <v>3828</v>
      </c>
      <c r="I8707">
        <v>3</v>
      </c>
      <c r="J8707" t="s">
        <v>25</v>
      </c>
      <c r="K8707" t="s">
        <v>3830</v>
      </c>
      <c r="L8707" t="s">
        <v>4305</v>
      </c>
    </row>
    <row r="8708" spans="1:12" x14ac:dyDescent="0.35">
      <c r="A8708" t="s">
        <v>4838</v>
      </c>
      <c r="B8708" t="s">
        <v>3830</v>
      </c>
      <c r="C8708" t="s">
        <v>84</v>
      </c>
      <c r="D8708" t="s">
        <v>3827</v>
      </c>
      <c r="E8708">
        <v>3</v>
      </c>
      <c r="F8708" t="s">
        <v>3839</v>
      </c>
      <c r="G8708">
        <v>1.5</v>
      </c>
      <c r="H8708" t="s">
        <v>4060</v>
      </c>
      <c r="I8708">
        <v>4.5</v>
      </c>
      <c r="J8708" t="s">
        <v>3833</v>
      </c>
      <c r="K8708" t="s">
        <v>17</v>
      </c>
      <c r="L8708" t="s">
        <v>3932</v>
      </c>
    </row>
    <row r="8709" spans="1:12" x14ac:dyDescent="0.35">
      <c r="A8709" t="s">
        <v>9730</v>
      </c>
      <c r="B8709" t="s">
        <v>42</v>
      </c>
      <c r="C8709" t="s">
        <v>42</v>
      </c>
      <c r="D8709" t="s">
        <v>3838</v>
      </c>
      <c r="E8709">
        <v>2</v>
      </c>
      <c r="F8709" t="s">
        <v>3849</v>
      </c>
      <c r="G8709">
        <v>5</v>
      </c>
      <c r="H8709" t="s">
        <v>3843</v>
      </c>
      <c r="I8709">
        <v>10</v>
      </c>
      <c r="J8709" t="s">
        <v>16</v>
      </c>
      <c r="K8709" t="s">
        <v>3833</v>
      </c>
      <c r="L8709" t="s">
        <v>4422</v>
      </c>
    </row>
    <row r="8710" spans="1:12" x14ac:dyDescent="0.35">
      <c r="A8710" t="s">
        <v>3360</v>
      </c>
      <c r="B8710" t="s">
        <v>84</v>
      </c>
      <c r="C8710" t="s">
        <v>84</v>
      </c>
      <c r="D8710" t="s">
        <v>3858</v>
      </c>
      <c r="E8710">
        <v>1</v>
      </c>
      <c r="F8710" t="s">
        <v>3839</v>
      </c>
      <c r="G8710">
        <v>1.5</v>
      </c>
      <c r="H8710" t="s">
        <v>3839</v>
      </c>
      <c r="I8710">
        <v>1.5</v>
      </c>
      <c r="J8710" t="s">
        <v>36</v>
      </c>
      <c r="K8710" t="s">
        <v>26</v>
      </c>
      <c r="L8710" t="s">
        <v>4524</v>
      </c>
    </row>
    <row r="8711" spans="1:12" x14ac:dyDescent="0.35">
      <c r="A8711" t="s">
        <v>4839</v>
      </c>
      <c r="B8711" t="s">
        <v>3825</v>
      </c>
      <c r="C8711" t="s">
        <v>3826</v>
      </c>
      <c r="D8711" t="s">
        <v>3827</v>
      </c>
      <c r="E8711">
        <v>3</v>
      </c>
      <c r="F8711" t="s">
        <v>3828</v>
      </c>
      <c r="G8711">
        <v>3</v>
      </c>
      <c r="H8711" t="s">
        <v>3829</v>
      </c>
      <c r="I8711">
        <v>9</v>
      </c>
      <c r="J8711" t="s">
        <v>3833</v>
      </c>
      <c r="K8711" t="s">
        <v>3833</v>
      </c>
      <c r="L8711" t="s">
        <v>4070</v>
      </c>
    </row>
    <row r="8712" spans="1:12" x14ac:dyDescent="0.35">
      <c r="A8712" t="s">
        <v>3361</v>
      </c>
      <c r="B8712" t="s">
        <v>50</v>
      </c>
      <c r="C8712" t="s">
        <v>50</v>
      </c>
      <c r="D8712" t="s">
        <v>3851</v>
      </c>
      <c r="E8712">
        <v>4</v>
      </c>
      <c r="F8712" t="s">
        <v>3828</v>
      </c>
      <c r="G8712">
        <v>3</v>
      </c>
      <c r="H8712" t="s">
        <v>3852</v>
      </c>
      <c r="I8712">
        <v>12</v>
      </c>
      <c r="J8712" t="s">
        <v>36</v>
      </c>
      <c r="K8712" t="s">
        <v>17</v>
      </c>
      <c r="L8712" t="s">
        <v>4352</v>
      </c>
    </row>
    <row r="8713" spans="1:12" x14ac:dyDescent="0.35">
      <c r="A8713" t="s">
        <v>9731</v>
      </c>
      <c r="B8713" t="s">
        <v>15</v>
      </c>
      <c r="C8713" t="s">
        <v>15</v>
      </c>
      <c r="D8713" t="s">
        <v>3834</v>
      </c>
      <c r="E8713">
        <v>5</v>
      </c>
      <c r="F8713" t="s">
        <v>3842</v>
      </c>
      <c r="G8713">
        <v>2</v>
      </c>
      <c r="H8713" t="s">
        <v>3843</v>
      </c>
      <c r="I8713">
        <v>10</v>
      </c>
      <c r="J8713" t="s">
        <v>25</v>
      </c>
      <c r="K8713" t="s">
        <v>3833</v>
      </c>
      <c r="L8713" t="s">
        <v>4080</v>
      </c>
    </row>
    <row r="8714" spans="1:12" x14ac:dyDescent="0.35">
      <c r="A8714" t="s">
        <v>9732</v>
      </c>
      <c r="B8714" t="s">
        <v>15</v>
      </c>
      <c r="C8714" t="s">
        <v>15</v>
      </c>
      <c r="D8714" t="s">
        <v>3858</v>
      </c>
      <c r="E8714">
        <v>1</v>
      </c>
      <c r="F8714" t="s">
        <v>3842</v>
      </c>
      <c r="G8714">
        <v>2</v>
      </c>
      <c r="H8714" t="s">
        <v>3842</v>
      </c>
      <c r="I8714">
        <v>2</v>
      </c>
      <c r="J8714" t="s">
        <v>3833</v>
      </c>
      <c r="K8714" t="s">
        <v>17</v>
      </c>
      <c r="L8714" t="s">
        <v>4342</v>
      </c>
    </row>
    <row r="8715" spans="1:12" x14ac:dyDescent="0.35">
      <c r="A8715" t="s">
        <v>9733</v>
      </c>
      <c r="B8715" t="s">
        <v>58</v>
      </c>
      <c r="C8715" t="s">
        <v>58</v>
      </c>
      <c r="D8715" t="s">
        <v>3834</v>
      </c>
      <c r="E8715">
        <v>5</v>
      </c>
      <c r="F8715" t="s">
        <v>3879</v>
      </c>
      <c r="G8715">
        <v>4</v>
      </c>
      <c r="H8715" t="s">
        <v>3880</v>
      </c>
      <c r="I8715">
        <v>20</v>
      </c>
      <c r="J8715" t="s">
        <v>3833</v>
      </c>
      <c r="K8715" t="s">
        <v>17</v>
      </c>
      <c r="L8715" t="s">
        <v>3831</v>
      </c>
    </row>
    <row r="8716" spans="1:12" x14ac:dyDescent="0.35">
      <c r="A8716" t="s">
        <v>9734</v>
      </c>
      <c r="B8716" t="s">
        <v>31</v>
      </c>
      <c r="C8716" t="s">
        <v>31</v>
      </c>
      <c r="D8716" t="s">
        <v>3851</v>
      </c>
      <c r="E8716">
        <v>4</v>
      </c>
      <c r="F8716" t="s">
        <v>3846</v>
      </c>
      <c r="G8716">
        <v>1</v>
      </c>
      <c r="H8716" t="s">
        <v>3879</v>
      </c>
      <c r="I8716">
        <v>4</v>
      </c>
      <c r="J8716" t="s">
        <v>16</v>
      </c>
      <c r="K8716" t="s">
        <v>3833</v>
      </c>
      <c r="L8716" t="s">
        <v>5764</v>
      </c>
    </row>
    <row r="8717" spans="1:12" x14ac:dyDescent="0.35">
      <c r="A8717" t="s">
        <v>9735</v>
      </c>
      <c r="B8717" t="s">
        <v>50</v>
      </c>
      <c r="C8717" t="s">
        <v>50</v>
      </c>
      <c r="D8717" t="s">
        <v>3858</v>
      </c>
      <c r="E8717">
        <v>1</v>
      </c>
      <c r="F8717" t="s">
        <v>3833</v>
      </c>
      <c r="G8717">
        <v>3</v>
      </c>
      <c r="H8717" t="s">
        <v>3828</v>
      </c>
      <c r="I8717">
        <v>3</v>
      </c>
      <c r="J8717" t="s">
        <v>3833</v>
      </c>
      <c r="K8717" t="s">
        <v>3833</v>
      </c>
      <c r="L8717" t="s">
        <v>4423</v>
      </c>
    </row>
    <row r="8718" spans="1:12" x14ac:dyDescent="0.35">
      <c r="A8718" t="s">
        <v>3362</v>
      </c>
      <c r="B8718" t="s">
        <v>42</v>
      </c>
      <c r="C8718" t="s">
        <v>42</v>
      </c>
      <c r="D8718" t="s">
        <v>3858</v>
      </c>
      <c r="E8718">
        <v>1</v>
      </c>
      <c r="F8718" t="s">
        <v>3849</v>
      </c>
      <c r="G8718">
        <v>5</v>
      </c>
      <c r="H8718" t="s">
        <v>3849</v>
      </c>
      <c r="I8718">
        <v>5</v>
      </c>
      <c r="J8718" t="s">
        <v>25</v>
      </c>
      <c r="K8718" t="s">
        <v>17</v>
      </c>
      <c r="L8718" t="s">
        <v>4208</v>
      </c>
    </row>
    <row r="8719" spans="1:12" x14ac:dyDescent="0.35">
      <c r="A8719" t="s">
        <v>9736</v>
      </c>
      <c r="B8719" t="s">
        <v>47</v>
      </c>
      <c r="C8719" t="s">
        <v>47</v>
      </c>
      <c r="D8719" t="s">
        <v>3834</v>
      </c>
      <c r="E8719">
        <v>5</v>
      </c>
      <c r="F8719" t="s">
        <v>3879</v>
      </c>
      <c r="G8719">
        <v>4</v>
      </c>
      <c r="H8719" t="s">
        <v>3880</v>
      </c>
      <c r="I8719">
        <v>20</v>
      </c>
      <c r="J8719" t="s">
        <v>3833</v>
      </c>
      <c r="K8719" t="s">
        <v>3833</v>
      </c>
      <c r="L8719" t="s">
        <v>5154</v>
      </c>
    </row>
    <row r="8720" spans="1:12" x14ac:dyDescent="0.35">
      <c r="A8720" t="s">
        <v>9737</v>
      </c>
      <c r="B8720" t="s">
        <v>58</v>
      </c>
      <c r="C8720" t="s">
        <v>58</v>
      </c>
      <c r="D8720" t="s">
        <v>3834</v>
      </c>
      <c r="E8720">
        <v>5</v>
      </c>
      <c r="F8720" t="s">
        <v>3879</v>
      </c>
      <c r="G8720">
        <v>4</v>
      </c>
      <c r="H8720" t="s">
        <v>3880</v>
      </c>
      <c r="I8720">
        <v>20</v>
      </c>
      <c r="J8720" t="s">
        <v>16</v>
      </c>
      <c r="K8720" t="s">
        <v>3833</v>
      </c>
      <c r="L8720" t="s">
        <v>4384</v>
      </c>
    </row>
    <row r="8721" spans="1:12" x14ac:dyDescent="0.35">
      <c r="A8721" t="s">
        <v>9738</v>
      </c>
      <c r="B8721" t="s">
        <v>24</v>
      </c>
      <c r="C8721" t="s">
        <v>24</v>
      </c>
      <c r="D8721" t="s">
        <v>3827</v>
      </c>
      <c r="E8721">
        <v>3</v>
      </c>
      <c r="F8721" t="s">
        <v>3828</v>
      </c>
      <c r="G8721">
        <v>3</v>
      </c>
      <c r="H8721" t="s">
        <v>3829</v>
      </c>
      <c r="I8721">
        <v>9</v>
      </c>
      <c r="J8721" t="s">
        <v>36</v>
      </c>
      <c r="K8721" t="s">
        <v>3825</v>
      </c>
      <c r="L8721" t="s">
        <v>4046</v>
      </c>
    </row>
    <row r="8722" spans="1:12" x14ac:dyDescent="0.35">
      <c r="A8722" t="s">
        <v>9739</v>
      </c>
      <c r="B8722" t="s">
        <v>84</v>
      </c>
      <c r="C8722" t="s">
        <v>84</v>
      </c>
      <c r="D8722" t="s">
        <v>3858</v>
      </c>
      <c r="E8722">
        <v>1</v>
      </c>
      <c r="F8722" t="s">
        <v>3839</v>
      </c>
      <c r="G8722">
        <v>1.5</v>
      </c>
      <c r="H8722" t="s">
        <v>3839</v>
      </c>
      <c r="I8722">
        <v>1.5</v>
      </c>
      <c r="J8722" t="s">
        <v>3833</v>
      </c>
      <c r="K8722" t="s">
        <v>3833</v>
      </c>
      <c r="L8722" t="s">
        <v>4042</v>
      </c>
    </row>
    <row r="8723" spans="1:12" x14ac:dyDescent="0.35">
      <c r="A8723" t="s">
        <v>3363</v>
      </c>
      <c r="B8723" t="s">
        <v>24</v>
      </c>
      <c r="C8723" t="s">
        <v>24</v>
      </c>
      <c r="D8723" t="s">
        <v>3858</v>
      </c>
      <c r="E8723">
        <v>1</v>
      </c>
      <c r="F8723" t="s">
        <v>3828</v>
      </c>
      <c r="G8723">
        <v>3</v>
      </c>
      <c r="H8723" t="s">
        <v>3828</v>
      </c>
      <c r="I8723">
        <v>3</v>
      </c>
      <c r="J8723" t="s">
        <v>36</v>
      </c>
      <c r="K8723" t="s">
        <v>26</v>
      </c>
      <c r="L8723" t="s">
        <v>4145</v>
      </c>
    </row>
    <row r="8724" spans="1:12" x14ac:dyDescent="0.35">
      <c r="A8724" t="s">
        <v>9740</v>
      </c>
      <c r="B8724" t="s">
        <v>47</v>
      </c>
      <c r="C8724" t="s">
        <v>47</v>
      </c>
      <c r="D8724" t="s">
        <v>3858</v>
      </c>
      <c r="E8724">
        <v>1</v>
      </c>
      <c r="F8724" t="s">
        <v>3879</v>
      </c>
      <c r="G8724">
        <v>4</v>
      </c>
      <c r="H8724" t="s">
        <v>3879</v>
      </c>
      <c r="I8724">
        <v>4</v>
      </c>
      <c r="J8724" t="s">
        <v>3833</v>
      </c>
      <c r="K8724" t="s">
        <v>17</v>
      </c>
      <c r="L8724" t="s">
        <v>4076</v>
      </c>
    </row>
    <row r="8725" spans="1:12" x14ac:dyDescent="0.35">
      <c r="A8725" t="s">
        <v>3364</v>
      </c>
      <c r="B8725" t="s">
        <v>24</v>
      </c>
      <c r="C8725" t="s">
        <v>24</v>
      </c>
      <c r="D8725" t="s">
        <v>3827</v>
      </c>
      <c r="E8725">
        <v>3</v>
      </c>
      <c r="F8725" t="s">
        <v>3828</v>
      </c>
      <c r="G8725">
        <v>3</v>
      </c>
      <c r="H8725" t="s">
        <v>3829</v>
      </c>
      <c r="I8725">
        <v>9</v>
      </c>
      <c r="J8725" t="s">
        <v>25</v>
      </c>
      <c r="K8725" t="s">
        <v>17</v>
      </c>
      <c r="L8725" t="s">
        <v>3863</v>
      </c>
    </row>
    <row r="8726" spans="1:12" x14ac:dyDescent="0.35">
      <c r="A8726" t="s">
        <v>9741</v>
      </c>
      <c r="B8726" t="s">
        <v>58</v>
      </c>
      <c r="C8726" t="s">
        <v>58</v>
      </c>
      <c r="D8726" t="s">
        <v>3827</v>
      </c>
      <c r="E8726">
        <v>3</v>
      </c>
      <c r="F8726" t="s">
        <v>3879</v>
      </c>
      <c r="G8726">
        <v>4</v>
      </c>
      <c r="H8726" t="s">
        <v>3852</v>
      </c>
      <c r="I8726">
        <v>12</v>
      </c>
      <c r="J8726" t="s">
        <v>25</v>
      </c>
      <c r="K8726" t="s">
        <v>3833</v>
      </c>
      <c r="L8726" t="s">
        <v>4092</v>
      </c>
    </row>
    <row r="8727" spans="1:12" x14ac:dyDescent="0.35">
      <c r="A8727" t="s">
        <v>3365</v>
      </c>
      <c r="B8727" t="s">
        <v>31</v>
      </c>
      <c r="C8727" t="s">
        <v>31</v>
      </c>
      <c r="D8727" t="s">
        <v>3834</v>
      </c>
      <c r="E8727">
        <v>5</v>
      </c>
      <c r="F8727" t="s">
        <v>3846</v>
      </c>
      <c r="G8727">
        <v>1</v>
      </c>
      <c r="H8727" t="s">
        <v>3849</v>
      </c>
      <c r="I8727">
        <v>5</v>
      </c>
      <c r="J8727" t="s">
        <v>25</v>
      </c>
      <c r="K8727" t="s">
        <v>17</v>
      </c>
      <c r="L8727" t="s">
        <v>4240</v>
      </c>
    </row>
    <row r="8728" spans="1:12" x14ac:dyDescent="0.35">
      <c r="A8728" t="s">
        <v>9742</v>
      </c>
      <c r="B8728" t="s">
        <v>31</v>
      </c>
      <c r="C8728" t="s">
        <v>31</v>
      </c>
      <c r="D8728" t="s">
        <v>3858</v>
      </c>
      <c r="E8728">
        <v>1</v>
      </c>
      <c r="F8728" t="s">
        <v>3846</v>
      </c>
      <c r="G8728">
        <v>1</v>
      </c>
      <c r="H8728" t="s">
        <v>3846</v>
      </c>
      <c r="I8728">
        <v>1</v>
      </c>
      <c r="J8728" t="s">
        <v>3833</v>
      </c>
      <c r="K8728" t="s">
        <v>26</v>
      </c>
      <c r="L8728" t="s">
        <v>4674</v>
      </c>
    </row>
    <row r="8729" spans="1:12" x14ac:dyDescent="0.35">
      <c r="A8729" t="s">
        <v>3366</v>
      </c>
      <c r="B8729" t="s">
        <v>84</v>
      </c>
      <c r="C8729" t="s">
        <v>84</v>
      </c>
      <c r="D8729" t="s">
        <v>3834</v>
      </c>
      <c r="E8729">
        <v>5</v>
      </c>
      <c r="F8729" t="s">
        <v>3839</v>
      </c>
      <c r="G8729">
        <v>1.5</v>
      </c>
      <c r="H8729" t="s">
        <v>3899</v>
      </c>
      <c r="I8729">
        <v>7.5</v>
      </c>
      <c r="J8729" t="s">
        <v>36</v>
      </c>
      <c r="K8729" t="s">
        <v>26</v>
      </c>
      <c r="L8729" t="s">
        <v>5479</v>
      </c>
    </row>
    <row r="8730" spans="1:12" x14ac:dyDescent="0.35">
      <c r="A8730" t="s">
        <v>9743</v>
      </c>
      <c r="B8730" t="s">
        <v>47</v>
      </c>
      <c r="C8730" t="s">
        <v>47</v>
      </c>
      <c r="D8730" t="s">
        <v>3858</v>
      </c>
      <c r="E8730">
        <v>1</v>
      </c>
      <c r="F8730" t="s">
        <v>3879</v>
      </c>
      <c r="G8730">
        <v>4</v>
      </c>
      <c r="H8730" t="s">
        <v>3879</v>
      </c>
      <c r="I8730">
        <v>4</v>
      </c>
      <c r="J8730" t="s">
        <v>3833</v>
      </c>
      <c r="K8730" t="s">
        <v>26</v>
      </c>
      <c r="L8730" t="s">
        <v>4201</v>
      </c>
    </row>
    <row r="8731" spans="1:12" x14ac:dyDescent="0.35">
      <c r="A8731" t="s">
        <v>9744</v>
      </c>
      <c r="B8731" t="s">
        <v>58</v>
      </c>
      <c r="C8731" t="s">
        <v>58</v>
      </c>
      <c r="D8731" t="s">
        <v>3851</v>
      </c>
      <c r="E8731">
        <v>4</v>
      </c>
      <c r="F8731" t="s">
        <v>3879</v>
      </c>
      <c r="G8731">
        <v>4</v>
      </c>
      <c r="H8731" t="s">
        <v>3874</v>
      </c>
      <c r="I8731">
        <v>16</v>
      </c>
      <c r="J8731" t="s">
        <v>3830</v>
      </c>
      <c r="K8731" t="s">
        <v>3833</v>
      </c>
      <c r="L8731" t="s">
        <v>3867</v>
      </c>
    </row>
    <row r="8732" spans="1:12" x14ac:dyDescent="0.35">
      <c r="A8732" t="s">
        <v>9745</v>
      </c>
      <c r="B8732" t="s">
        <v>50</v>
      </c>
      <c r="C8732" t="s">
        <v>50</v>
      </c>
      <c r="D8732" t="s">
        <v>3858</v>
      </c>
      <c r="E8732">
        <v>1</v>
      </c>
      <c r="F8732" t="s">
        <v>3828</v>
      </c>
      <c r="G8732">
        <v>3</v>
      </c>
      <c r="H8732" t="s">
        <v>3828</v>
      </c>
      <c r="I8732">
        <v>3</v>
      </c>
      <c r="J8732" t="s">
        <v>3833</v>
      </c>
      <c r="K8732" t="s">
        <v>26</v>
      </c>
      <c r="L8732" t="s">
        <v>3998</v>
      </c>
    </row>
    <row r="8733" spans="1:12" x14ac:dyDescent="0.35">
      <c r="A8733" t="s">
        <v>4840</v>
      </c>
      <c r="B8733" t="s">
        <v>3830</v>
      </c>
      <c r="C8733" t="s">
        <v>3826</v>
      </c>
      <c r="D8733" t="s">
        <v>3834</v>
      </c>
      <c r="E8733">
        <v>5</v>
      </c>
      <c r="F8733" t="s">
        <v>3828</v>
      </c>
      <c r="G8733">
        <v>3</v>
      </c>
      <c r="H8733" t="s">
        <v>3835</v>
      </c>
      <c r="I8733">
        <v>15</v>
      </c>
      <c r="J8733" t="s">
        <v>25</v>
      </c>
      <c r="K8733" t="s">
        <v>17</v>
      </c>
      <c r="L8733" t="s">
        <v>3993</v>
      </c>
    </row>
    <row r="8734" spans="1:12" x14ac:dyDescent="0.35">
      <c r="A8734" t="s">
        <v>9746</v>
      </c>
      <c r="B8734" t="s">
        <v>31</v>
      </c>
      <c r="C8734" t="s">
        <v>31</v>
      </c>
      <c r="D8734" t="s">
        <v>3833</v>
      </c>
      <c r="E8734" t="s">
        <v>3826</v>
      </c>
      <c r="F8734" t="s">
        <v>3846</v>
      </c>
      <c r="G8734">
        <v>1</v>
      </c>
      <c r="H8734" t="s">
        <v>3833</v>
      </c>
      <c r="I8734" t="s">
        <v>3826</v>
      </c>
      <c r="J8734" t="s">
        <v>16</v>
      </c>
      <c r="K8734" t="s">
        <v>26</v>
      </c>
      <c r="L8734" t="s">
        <v>4056</v>
      </c>
    </row>
    <row r="8735" spans="1:12" x14ac:dyDescent="0.35">
      <c r="A8735" t="s">
        <v>4841</v>
      </c>
      <c r="B8735" t="s">
        <v>3830</v>
      </c>
      <c r="C8735" t="s">
        <v>3826</v>
      </c>
      <c r="D8735" t="s">
        <v>3827</v>
      </c>
      <c r="E8735">
        <v>3</v>
      </c>
      <c r="F8735" t="s">
        <v>3879</v>
      </c>
      <c r="G8735">
        <v>4</v>
      </c>
      <c r="H8735" t="s">
        <v>3852</v>
      </c>
      <c r="I8735">
        <v>12</v>
      </c>
      <c r="J8735" t="s">
        <v>16</v>
      </c>
      <c r="K8735" t="s">
        <v>3833</v>
      </c>
      <c r="L8735" t="s">
        <v>4338</v>
      </c>
    </row>
    <row r="8736" spans="1:12" x14ac:dyDescent="0.35">
      <c r="A8736" t="s">
        <v>9747</v>
      </c>
      <c r="B8736" t="s">
        <v>50</v>
      </c>
      <c r="C8736" t="s">
        <v>50</v>
      </c>
      <c r="D8736" t="s">
        <v>3838</v>
      </c>
      <c r="E8736">
        <v>2</v>
      </c>
      <c r="F8736" t="s">
        <v>3828</v>
      </c>
      <c r="G8736">
        <v>3</v>
      </c>
      <c r="H8736" t="s">
        <v>3902</v>
      </c>
      <c r="I8736">
        <v>6</v>
      </c>
      <c r="J8736" t="s">
        <v>25</v>
      </c>
      <c r="K8736" t="s">
        <v>3833</v>
      </c>
      <c r="L8736" t="s">
        <v>3963</v>
      </c>
    </row>
    <row r="8737" spans="1:12" x14ac:dyDescent="0.35">
      <c r="A8737" t="s">
        <v>3367</v>
      </c>
      <c r="B8737" t="s">
        <v>15</v>
      </c>
      <c r="C8737" t="s">
        <v>15</v>
      </c>
      <c r="D8737" t="s">
        <v>3858</v>
      </c>
      <c r="E8737">
        <v>1</v>
      </c>
      <c r="F8737" t="s">
        <v>3842</v>
      </c>
      <c r="G8737">
        <v>2</v>
      </c>
      <c r="H8737" t="s">
        <v>3842</v>
      </c>
      <c r="I8737">
        <v>2</v>
      </c>
      <c r="J8737" t="s">
        <v>36</v>
      </c>
      <c r="K8737" t="s">
        <v>26</v>
      </c>
      <c r="L8737" t="s">
        <v>3891</v>
      </c>
    </row>
    <row r="8738" spans="1:12" x14ac:dyDescent="0.35">
      <c r="A8738" t="s">
        <v>4842</v>
      </c>
      <c r="B8738" t="s">
        <v>3825</v>
      </c>
      <c r="C8738" t="s">
        <v>3826</v>
      </c>
      <c r="D8738" t="s">
        <v>3851</v>
      </c>
      <c r="E8738">
        <v>4</v>
      </c>
      <c r="F8738" t="s">
        <v>3879</v>
      </c>
      <c r="G8738">
        <v>4</v>
      </c>
      <c r="H8738" t="s">
        <v>3874</v>
      </c>
      <c r="I8738">
        <v>16</v>
      </c>
      <c r="J8738" t="s">
        <v>25</v>
      </c>
      <c r="K8738" t="s">
        <v>17</v>
      </c>
      <c r="L8738" t="s">
        <v>4433</v>
      </c>
    </row>
    <row r="8739" spans="1:12" x14ac:dyDescent="0.35">
      <c r="A8739" t="s">
        <v>9748</v>
      </c>
      <c r="B8739" t="s">
        <v>50</v>
      </c>
      <c r="C8739" t="s">
        <v>50</v>
      </c>
      <c r="D8739" t="s">
        <v>3838</v>
      </c>
      <c r="E8739">
        <v>2</v>
      </c>
      <c r="F8739" t="s">
        <v>3828</v>
      </c>
      <c r="G8739">
        <v>3</v>
      </c>
      <c r="H8739" t="s">
        <v>3902</v>
      </c>
      <c r="I8739">
        <v>6</v>
      </c>
      <c r="J8739" t="s">
        <v>3833</v>
      </c>
      <c r="K8739" t="s">
        <v>3833</v>
      </c>
      <c r="L8739" t="s">
        <v>4123</v>
      </c>
    </row>
    <row r="8740" spans="1:12" x14ac:dyDescent="0.35">
      <c r="A8740" t="s">
        <v>3368</v>
      </c>
      <c r="B8740" t="s">
        <v>58</v>
      </c>
      <c r="C8740" t="s">
        <v>58</v>
      </c>
      <c r="D8740" t="s">
        <v>3838</v>
      </c>
      <c r="E8740">
        <v>2</v>
      </c>
      <c r="F8740" t="s">
        <v>3879</v>
      </c>
      <c r="G8740">
        <v>4</v>
      </c>
      <c r="H8740" t="s">
        <v>3883</v>
      </c>
      <c r="I8740">
        <v>8</v>
      </c>
      <c r="J8740" t="s">
        <v>25</v>
      </c>
      <c r="K8740" t="s">
        <v>26</v>
      </c>
      <c r="L8740" t="s">
        <v>3872</v>
      </c>
    </row>
    <row r="8741" spans="1:12" x14ac:dyDescent="0.35">
      <c r="A8741" t="s">
        <v>3369</v>
      </c>
      <c r="B8741" t="s">
        <v>31</v>
      </c>
      <c r="C8741" t="s">
        <v>31</v>
      </c>
      <c r="D8741" t="s">
        <v>3858</v>
      </c>
      <c r="E8741">
        <v>1</v>
      </c>
      <c r="F8741" t="s">
        <v>3846</v>
      </c>
      <c r="G8741">
        <v>1</v>
      </c>
      <c r="H8741" t="s">
        <v>3846</v>
      </c>
      <c r="I8741">
        <v>1</v>
      </c>
      <c r="J8741" t="s">
        <v>16</v>
      </c>
      <c r="K8741" t="s">
        <v>26</v>
      </c>
      <c r="L8741" t="s">
        <v>3983</v>
      </c>
    </row>
    <row r="8742" spans="1:12" x14ac:dyDescent="0.35">
      <c r="A8742" t="s">
        <v>9749</v>
      </c>
      <c r="B8742" t="s">
        <v>15</v>
      </c>
      <c r="C8742" t="s">
        <v>15</v>
      </c>
      <c r="D8742" t="s">
        <v>3858</v>
      </c>
      <c r="E8742">
        <v>1</v>
      </c>
      <c r="F8742" t="s">
        <v>3842</v>
      </c>
      <c r="G8742">
        <v>2</v>
      </c>
      <c r="H8742" t="s">
        <v>3842</v>
      </c>
      <c r="I8742">
        <v>2</v>
      </c>
      <c r="J8742" t="s">
        <v>36</v>
      </c>
      <c r="K8742" t="s">
        <v>26</v>
      </c>
      <c r="L8742" t="s">
        <v>3830</v>
      </c>
    </row>
    <row r="8743" spans="1:12" x14ac:dyDescent="0.35">
      <c r="A8743" t="s">
        <v>3370</v>
      </c>
      <c r="B8743" t="s">
        <v>58</v>
      </c>
      <c r="C8743" t="s">
        <v>58</v>
      </c>
      <c r="D8743" t="s">
        <v>3834</v>
      </c>
      <c r="E8743">
        <v>5</v>
      </c>
      <c r="F8743" t="s">
        <v>3833</v>
      </c>
      <c r="G8743">
        <v>4</v>
      </c>
      <c r="H8743" t="s">
        <v>3880</v>
      </c>
      <c r="I8743">
        <v>20</v>
      </c>
      <c r="J8743" t="s">
        <v>36</v>
      </c>
      <c r="K8743" t="s">
        <v>17</v>
      </c>
      <c r="L8743" t="s">
        <v>5175</v>
      </c>
    </row>
    <row r="8744" spans="1:12" x14ac:dyDescent="0.35">
      <c r="A8744" t="s">
        <v>9750</v>
      </c>
      <c r="B8744" t="s">
        <v>47</v>
      </c>
      <c r="C8744" t="s">
        <v>47</v>
      </c>
      <c r="D8744" t="s">
        <v>3838</v>
      </c>
      <c r="E8744">
        <v>2</v>
      </c>
      <c r="F8744" t="s">
        <v>3879</v>
      </c>
      <c r="G8744">
        <v>4</v>
      </c>
      <c r="H8744" t="s">
        <v>3883</v>
      </c>
      <c r="I8744">
        <v>8</v>
      </c>
      <c r="J8744" t="s">
        <v>3833</v>
      </c>
      <c r="K8744" t="s">
        <v>17</v>
      </c>
      <c r="L8744" t="s">
        <v>4674</v>
      </c>
    </row>
    <row r="8745" spans="1:12" x14ac:dyDescent="0.35">
      <c r="A8745" t="s">
        <v>3371</v>
      </c>
      <c r="B8745" t="s">
        <v>84</v>
      </c>
      <c r="C8745" t="s">
        <v>84</v>
      </c>
      <c r="D8745" t="s">
        <v>3858</v>
      </c>
      <c r="E8745">
        <v>1</v>
      </c>
      <c r="F8745" t="s">
        <v>3839</v>
      </c>
      <c r="G8745">
        <v>1.5</v>
      </c>
      <c r="H8745" t="s">
        <v>3839</v>
      </c>
      <c r="I8745">
        <v>1.5</v>
      </c>
      <c r="J8745" t="s">
        <v>25</v>
      </c>
      <c r="K8745" t="s">
        <v>26</v>
      </c>
      <c r="L8745" t="s">
        <v>4064</v>
      </c>
    </row>
    <row r="8746" spans="1:12" x14ac:dyDescent="0.35">
      <c r="A8746" t="s">
        <v>3372</v>
      </c>
      <c r="B8746" t="s">
        <v>42</v>
      </c>
      <c r="C8746" t="s">
        <v>42</v>
      </c>
      <c r="D8746" t="s">
        <v>3827</v>
      </c>
      <c r="E8746">
        <v>3</v>
      </c>
      <c r="F8746" t="s">
        <v>3849</v>
      </c>
      <c r="G8746">
        <v>5</v>
      </c>
      <c r="H8746" t="s">
        <v>3835</v>
      </c>
      <c r="I8746">
        <v>15</v>
      </c>
      <c r="J8746" t="s">
        <v>25</v>
      </c>
      <c r="K8746" t="s">
        <v>17</v>
      </c>
      <c r="L8746" t="s">
        <v>4214</v>
      </c>
    </row>
    <row r="8747" spans="1:12" x14ac:dyDescent="0.35">
      <c r="A8747" t="s">
        <v>3373</v>
      </c>
      <c r="B8747" t="s">
        <v>3825</v>
      </c>
      <c r="C8747" t="s">
        <v>42</v>
      </c>
      <c r="D8747" t="s">
        <v>3834</v>
      </c>
      <c r="E8747">
        <v>5</v>
      </c>
      <c r="F8747" t="s">
        <v>3849</v>
      </c>
      <c r="G8747">
        <v>5</v>
      </c>
      <c r="H8747" t="s">
        <v>3855</v>
      </c>
      <c r="I8747">
        <v>25</v>
      </c>
      <c r="J8747" t="s">
        <v>36</v>
      </c>
      <c r="K8747" t="s">
        <v>26</v>
      </c>
      <c r="L8747" t="s">
        <v>4375</v>
      </c>
    </row>
    <row r="8748" spans="1:12" x14ac:dyDescent="0.35">
      <c r="A8748" t="s">
        <v>9751</v>
      </c>
      <c r="B8748" t="s">
        <v>50</v>
      </c>
      <c r="C8748" t="s">
        <v>50</v>
      </c>
      <c r="D8748" t="s">
        <v>3827</v>
      </c>
      <c r="E8748">
        <v>3</v>
      </c>
      <c r="F8748" t="s">
        <v>3828</v>
      </c>
      <c r="G8748">
        <v>3</v>
      </c>
      <c r="H8748" t="s">
        <v>3829</v>
      </c>
      <c r="I8748">
        <v>9</v>
      </c>
      <c r="J8748" t="s">
        <v>16</v>
      </c>
      <c r="K8748" t="s">
        <v>3833</v>
      </c>
      <c r="L8748" t="s">
        <v>4574</v>
      </c>
    </row>
    <row r="8749" spans="1:12" x14ac:dyDescent="0.35">
      <c r="A8749" t="s">
        <v>4843</v>
      </c>
      <c r="B8749" t="s">
        <v>3825</v>
      </c>
      <c r="C8749" t="s">
        <v>15</v>
      </c>
      <c r="D8749" t="s">
        <v>3858</v>
      </c>
      <c r="E8749">
        <v>1</v>
      </c>
      <c r="F8749" t="s">
        <v>3842</v>
      </c>
      <c r="G8749">
        <v>2</v>
      </c>
      <c r="H8749" t="s">
        <v>3842</v>
      </c>
      <c r="I8749">
        <v>2</v>
      </c>
      <c r="J8749" t="s">
        <v>3833</v>
      </c>
      <c r="K8749" t="s">
        <v>17</v>
      </c>
      <c r="L8749" t="s">
        <v>4104</v>
      </c>
    </row>
    <row r="8750" spans="1:12" x14ac:dyDescent="0.35">
      <c r="A8750" t="s">
        <v>9752</v>
      </c>
      <c r="B8750" t="s">
        <v>58</v>
      </c>
      <c r="C8750" t="s">
        <v>58</v>
      </c>
      <c r="D8750" t="s">
        <v>3834</v>
      </c>
      <c r="E8750">
        <v>5</v>
      </c>
      <c r="F8750" t="s">
        <v>3879</v>
      </c>
      <c r="G8750">
        <v>4</v>
      </c>
      <c r="H8750" t="s">
        <v>3880</v>
      </c>
      <c r="I8750">
        <v>20</v>
      </c>
      <c r="J8750" t="s">
        <v>25</v>
      </c>
      <c r="K8750" t="s">
        <v>3833</v>
      </c>
      <c r="L8750" t="s">
        <v>3978</v>
      </c>
    </row>
    <row r="8751" spans="1:12" x14ac:dyDescent="0.35">
      <c r="A8751" t="s">
        <v>9753</v>
      </c>
      <c r="B8751" t="s">
        <v>42</v>
      </c>
      <c r="C8751" t="s">
        <v>42</v>
      </c>
      <c r="D8751" t="s">
        <v>3827</v>
      </c>
      <c r="E8751">
        <v>3</v>
      </c>
      <c r="F8751" t="s">
        <v>3849</v>
      </c>
      <c r="G8751">
        <v>5</v>
      </c>
      <c r="H8751" t="s">
        <v>3835</v>
      </c>
      <c r="I8751">
        <v>15</v>
      </c>
      <c r="J8751" t="s">
        <v>3825</v>
      </c>
      <c r="K8751" t="s">
        <v>17</v>
      </c>
      <c r="L8751" t="s">
        <v>4367</v>
      </c>
    </row>
    <row r="8752" spans="1:12" x14ac:dyDescent="0.35">
      <c r="A8752" t="s">
        <v>3374</v>
      </c>
      <c r="B8752" t="s">
        <v>42</v>
      </c>
      <c r="C8752" t="s">
        <v>42</v>
      </c>
      <c r="D8752" t="s">
        <v>3838</v>
      </c>
      <c r="E8752">
        <v>2</v>
      </c>
      <c r="F8752" t="s">
        <v>3833</v>
      </c>
      <c r="G8752">
        <v>5</v>
      </c>
      <c r="H8752" t="s">
        <v>3843</v>
      </c>
      <c r="I8752">
        <v>10</v>
      </c>
      <c r="J8752" t="s">
        <v>16</v>
      </c>
      <c r="K8752" t="s">
        <v>17</v>
      </c>
      <c r="L8752" t="s">
        <v>4691</v>
      </c>
    </row>
    <row r="8753" spans="1:12" x14ac:dyDescent="0.35">
      <c r="A8753" t="s">
        <v>3375</v>
      </c>
      <c r="B8753" t="s">
        <v>47</v>
      </c>
      <c r="C8753" t="s">
        <v>47</v>
      </c>
      <c r="D8753" t="s">
        <v>3838</v>
      </c>
      <c r="E8753">
        <v>2</v>
      </c>
      <c r="F8753" t="s">
        <v>3879</v>
      </c>
      <c r="G8753">
        <v>4</v>
      </c>
      <c r="H8753" t="s">
        <v>3883</v>
      </c>
      <c r="I8753">
        <v>8</v>
      </c>
      <c r="J8753" t="s">
        <v>36</v>
      </c>
      <c r="K8753" t="s">
        <v>26</v>
      </c>
      <c r="L8753" t="s">
        <v>4009</v>
      </c>
    </row>
    <row r="8754" spans="1:12" x14ac:dyDescent="0.35">
      <c r="A8754" t="s">
        <v>9754</v>
      </c>
      <c r="B8754" t="s">
        <v>42</v>
      </c>
      <c r="C8754" t="s">
        <v>42</v>
      </c>
      <c r="D8754" t="s">
        <v>3825</v>
      </c>
      <c r="E8754">
        <v>4</v>
      </c>
      <c r="F8754" t="s">
        <v>3849</v>
      </c>
      <c r="G8754">
        <v>5</v>
      </c>
      <c r="H8754" t="s">
        <v>3880</v>
      </c>
      <c r="I8754">
        <v>20</v>
      </c>
      <c r="J8754" t="s">
        <v>3833</v>
      </c>
      <c r="K8754" t="s">
        <v>17</v>
      </c>
      <c r="L8754" t="s">
        <v>4208</v>
      </c>
    </row>
    <row r="8755" spans="1:12" x14ac:dyDescent="0.35">
      <c r="A8755" t="s">
        <v>9755</v>
      </c>
      <c r="B8755" t="s">
        <v>15</v>
      </c>
      <c r="C8755" t="s">
        <v>15</v>
      </c>
      <c r="D8755" t="s">
        <v>3834</v>
      </c>
      <c r="E8755">
        <v>5</v>
      </c>
      <c r="F8755" t="s">
        <v>3842</v>
      </c>
      <c r="G8755">
        <v>2</v>
      </c>
      <c r="H8755" t="s">
        <v>3843</v>
      </c>
      <c r="I8755">
        <v>10</v>
      </c>
      <c r="J8755" t="s">
        <v>16</v>
      </c>
      <c r="K8755" t="s">
        <v>3833</v>
      </c>
      <c r="L8755" t="s">
        <v>4936</v>
      </c>
    </row>
    <row r="8756" spans="1:12" x14ac:dyDescent="0.35">
      <c r="A8756" t="s">
        <v>9756</v>
      </c>
      <c r="B8756" t="s">
        <v>58</v>
      </c>
      <c r="C8756" t="s">
        <v>58</v>
      </c>
      <c r="D8756" t="s">
        <v>3851</v>
      </c>
      <c r="E8756">
        <v>4</v>
      </c>
      <c r="F8756" t="s">
        <v>3879</v>
      </c>
      <c r="G8756">
        <v>4</v>
      </c>
      <c r="H8756" t="s">
        <v>3874</v>
      </c>
      <c r="I8756">
        <v>16</v>
      </c>
      <c r="J8756" t="s">
        <v>36</v>
      </c>
      <c r="K8756" t="s">
        <v>3833</v>
      </c>
      <c r="L8756" t="s">
        <v>3998</v>
      </c>
    </row>
    <row r="8757" spans="1:12" x14ac:dyDescent="0.35">
      <c r="A8757" t="s">
        <v>3376</v>
      </c>
      <c r="B8757" t="s">
        <v>47</v>
      </c>
      <c r="C8757" t="s">
        <v>47</v>
      </c>
      <c r="D8757" t="s">
        <v>3858</v>
      </c>
      <c r="E8757">
        <v>1</v>
      </c>
      <c r="F8757" t="s">
        <v>3879</v>
      </c>
      <c r="G8757">
        <v>4</v>
      </c>
      <c r="H8757" t="s">
        <v>3879</v>
      </c>
      <c r="I8757">
        <v>4</v>
      </c>
      <c r="J8757" t="s">
        <v>25</v>
      </c>
      <c r="K8757" t="s">
        <v>26</v>
      </c>
      <c r="L8757" t="s">
        <v>4433</v>
      </c>
    </row>
    <row r="8758" spans="1:12" x14ac:dyDescent="0.35">
      <c r="A8758" t="s">
        <v>9757</v>
      </c>
      <c r="B8758" t="s">
        <v>15</v>
      </c>
      <c r="C8758" t="s">
        <v>15</v>
      </c>
      <c r="D8758" t="s">
        <v>3827</v>
      </c>
      <c r="E8758">
        <v>3</v>
      </c>
      <c r="F8758" t="s">
        <v>3842</v>
      </c>
      <c r="G8758">
        <v>2</v>
      </c>
      <c r="H8758" t="s">
        <v>3902</v>
      </c>
      <c r="I8758">
        <v>6</v>
      </c>
      <c r="J8758" t="s">
        <v>36</v>
      </c>
      <c r="K8758" t="s">
        <v>3825</v>
      </c>
      <c r="L8758" t="s">
        <v>4249</v>
      </c>
    </row>
    <row r="8759" spans="1:12" x14ac:dyDescent="0.35">
      <c r="A8759" t="s">
        <v>3377</v>
      </c>
      <c r="B8759" t="s">
        <v>24</v>
      </c>
      <c r="C8759" t="s">
        <v>24</v>
      </c>
      <c r="D8759" t="s">
        <v>3825</v>
      </c>
      <c r="E8759">
        <v>3</v>
      </c>
      <c r="F8759" t="s">
        <v>3828</v>
      </c>
      <c r="G8759">
        <v>3</v>
      </c>
      <c r="H8759" t="s">
        <v>3829</v>
      </c>
      <c r="I8759">
        <v>9</v>
      </c>
      <c r="J8759" t="s">
        <v>25</v>
      </c>
      <c r="K8759" t="s">
        <v>17</v>
      </c>
      <c r="L8759" t="s">
        <v>4083</v>
      </c>
    </row>
    <row r="8760" spans="1:12" x14ac:dyDescent="0.35">
      <c r="A8760" t="s">
        <v>9758</v>
      </c>
      <c r="B8760" t="s">
        <v>31</v>
      </c>
      <c r="C8760" t="s">
        <v>31</v>
      </c>
      <c r="D8760" t="s">
        <v>3858</v>
      </c>
      <c r="E8760">
        <v>1</v>
      </c>
      <c r="F8760" t="s">
        <v>3846</v>
      </c>
      <c r="G8760">
        <v>1</v>
      </c>
      <c r="H8760" t="s">
        <v>3846</v>
      </c>
      <c r="I8760">
        <v>1</v>
      </c>
      <c r="J8760" t="s">
        <v>25</v>
      </c>
      <c r="K8760" t="s">
        <v>3833</v>
      </c>
      <c r="L8760" t="s">
        <v>4115</v>
      </c>
    </row>
    <row r="8761" spans="1:12" x14ac:dyDescent="0.35">
      <c r="A8761" t="s">
        <v>3378</v>
      </c>
      <c r="B8761" t="s">
        <v>15</v>
      </c>
      <c r="C8761" t="s">
        <v>15</v>
      </c>
      <c r="D8761" t="s">
        <v>3834</v>
      </c>
      <c r="E8761">
        <v>5</v>
      </c>
      <c r="F8761" t="s">
        <v>3842</v>
      </c>
      <c r="G8761">
        <v>2</v>
      </c>
      <c r="H8761" t="s">
        <v>3843</v>
      </c>
      <c r="I8761">
        <v>10</v>
      </c>
      <c r="J8761" t="s">
        <v>16</v>
      </c>
      <c r="K8761" t="s">
        <v>17</v>
      </c>
      <c r="L8761" t="s">
        <v>4177</v>
      </c>
    </row>
    <row r="8762" spans="1:12" x14ac:dyDescent="0.35">
      <c r="A8762" t="s">
        <v>9759</v>
      </c>
      <c r="B8762" t="s">
        <v>42</v>
      </c>
      <c r="C8762" t="s">
        <v>42</v>
      </c>
      <c r="D8762" t="s">
        <v>3851</v>
      </c>
      <c r="E8762">
        <v>4</v>
      </c>
      <c r="F8762" t="s">
        <v>3849</v>
      </c>
      <c r="G8762">
        <v>5</v>
      </c>
      <c r="H8762" t="s">
        <v>3880</v>
      </c>
      <c r="I8762">
        <v>20</v>
      </c>
      <c r="J8762" t="s">
        <v>25</v>
      </c>
      <c r="K8762" t="s">
        <v>3830</v>
      </c>
      <c r="L8762" t="s">
        <v>4592</v>
      </c>
    </row>
    <row r="8763" spans="1:12" x14ac:dyDescent="0.35">
      <c r="A8763" t="s">
        <v>4844</v>
      </c>
      <c r="B8763" t="s">
        <v>3833</v>
      </c>
      <c r="C8763" t="s">
        <v>3826</v>
      </c>
      <c r="D8763" t="s">
        <v>3858</v>
      </c>
      <c r="E8763">
        <v>1</v>
      </c>
      <c r="F8763" t="s">
        <v>3879</v>
      </c>
      <c r="G8763">
        <v>4</v>
      </c>
      <c r="H8763" t="s">
        <v>3879</v>
      </c>
      <c r="I8763">
        <v>4</v>
      </c>
      <c r="J8763" t="s">
        <v>3833</v>
      </c>
      <c r="K8763" t="s">
        <v>26</v>
      </c>
      <c r="L8763" t="s">
        <v>4121</v>
      </c>
    </row>
    <row r="8764" spans="1:12" x14ac:dyDescent="0.35">
      <c r="A8764" t="s">
        <v>9760</v>
      </c>
      <c r="B8764" t="s">
        <v>47</v>
      </c>
      <c r="C8764" t="s">
        <v>47</v>
      </c>
      <c r="D8764" t="s">
        <v>3838</v>
      </c>
      <c r="E8764">
        <v>2</v>
      </c>
      <c r="F8764" t="s">
        <v>3879</v>
      </c>
      <c r="G8764">
        <v>4</v>
      </c>
      <c r="H8764" t="s">
        <v>3883</v>
      </c>
      <c r="I8764">
        <v>8</v>
      </c>
      <c r="J8764" t="s">
        <v>3833</v>
      </c>
      <c r="K8764" t="s">
        <v>3833</v>
      </c>
      <c r="L8764" t="s">
        <v>4089</v>
      </c>
    </row>
    <row r="8765" spans="1:12" x14ac:dyDescent="0.35">
      <c r="A8765" t="s">
        <v>3379</v>
      </c>
      <c r="B8765" t="s">
        <v>84</v>
      </c>
      <c r="C8765" t="s">
        <v>84</v>
      </c>
      <c r="D8765" t="s">
        <v>3834</v>
      </c>
      <c r="E8765">
        <v>5</v>
      </c>
      <c r="F8765" t="s">
        <v>3839</v>
      </c>
      <c r="G8765">
        <v>1.5</v>
      </c>
      <c r="H8765" t="s">
        <v>3899</v>
      </c>
      <c r="I8765">
        <v>7.5</v>
      </c>
      <c r="J8765" t="s">
        <v>16</v>
      </c>
      <c r="K8765" t="s">
        <v>17</v>
      </c>
      <c r="L8765" t="s">
        <v>4125</v>
      </c>
    </row>
    <row r="8766" spans="1:12" x14ac:dyDescent="0.35">
      <c r="A8766" t="s">
        <v>9761</v>
      </c>
      <c r="B8766" t="s">
        <v>15</v>
      </c>
      <c r="C8766" t="s">
        <v>15</v>
      </c>
      <c r="D8766" t="s">
        <v>3858</v>
      </c>
      <c r="E8766">
        <v>1</v>
      </c>
      <c r="F8766" t="s">
        <v>3842</v>
      </c>
      <c r="G8766">
        <v>2</v>
      </c>
      <c r="H8766" t="s">
        <v>3842</v>
      </c>
      <c r="I8766">
        <v>2</v>
      </c>
      <c r="J8766" t="s">
        <v>36</v>
      </c>
      <c r="K8766" t="s">
        <v>3833</v>
      </c>
      <c r="L8766" t="s">
        <v>4542</v>
      </c>
    </row>
    <row r="8767" spans="1:12" x14ac:dyDescent="0.35">
      <c r="A8767" t="s">
        <v>9762</v>
      </c>
      <c r="B8767" t="s">
        <v>15</v>
      </c>
      <c r="C8767" t="s">
        <v>15</v>
      </c>
      <c r="D8767" t="s">
        <v>3851</v>
      </c>
      <c r="E8767">
        <v>4</v>
      </c>
      <c r="F8767" t="s">
        <v>3842</v>
      </c>
      <c r="G8767">
        <v>2</v>
      </c>
      <c r="H8767" t="s">
        <v>3883</v>
      </c>
      <c r="I8767">
        <v>8</v>
      </c>
      <c r="J8767" t="s">
        <v>36</v>
      </c>
      <c r="K8767" t="s">
        <v>3833</v>
      </c>
      <c r="L8767" t="s">
        <v>5048</v>
      </c>
    </row>
    <row r="8768" spans="1:12" x14ac:dyDescent="0.35">
      <c r="A8768" t="s">
        <v>9763</v>
      </c>
      <c r="B8768" t="s">
        <v>15</v>
      </c>
      <c r="C8768" t="s">
        <v>15</v>
      </c>
      <c r="D8768" t="s">
        <v>3858</v>
      </c>
      <c r="E8768">
        <v>1</v>
      </c>
      <c r="F8768" t="s">
        <v>3842</v>
      </c>
      <c r="G8768">
        <v>2</v>
      </c>
      <c r="H8768" t="s">
        <v>3842</v>
      </c>
      <c r="I8768">
        <v>2</v>
      </c>
      <c r="J8768" t="s">
        <v>25</v>
      </c>
      <c r="K8768" t="s">
        <v>3833</v>
      </c>
      <c r="L8768" t="s">
        <v>4582</v>
      </c>
    </row>
    <row r="8769" spans="1:12" x14ac:dyDescent="0.35">
      <c r="A8769" t="s">
        <v>3380</v>
      </c>
      <c r="B8769" t="s">
        <v>24</v>
      </c>
      <c r="C8769" t="s">
        <v>24</v>
      </c>
      <c r="D8769" t="s">
        <v>3851</v>
      </c>
      <c r="E8769">
        <v>4</v>
      </c>
      <c r="F8769" t="s">
        <v>3828</v>
      </c>
      <c r="G8769">
        <v>3</v>
      </c>
      <c r="H8769" t="s">
        <v>3852</v>
      </c>
      <c r="I8769">
        <v>12</v>
      </c>
      <c r="J8769" t="s">
        <v>25</v>
      </c>
      <c r="K8769" t="s">
        <v>26</v>
      </c>
      <c r="L8769" t="s">
        <v>3942</v>
      </c>
    </row>
    <row r="8770" spans="1:12" x14ac:dyDescent="0.35">
      <c r="A8770" t="s">
        <v>9764</v>
      </c>
      <c r="B8770" t="s">
        <v>84</v>
      </c>
      <c r="C8770" t="s">
        <v>84</v>
      </c>
      <c r="D8770" t="s">
        <v>3834</v>
      </c>
      <c r="E8770">
        <v>5</v>
      </c>
      <c r="F8770" t="s">
        <v>3839</v>
      </c>
      <c r="G8770">
        <v>1.5</v>
      </c>
      <c r="H8770" t="s">
        <v>3899</v>
      </c>
      <c r="I8770">
        <v>7.5</v>
      </c>
      <c r="J8770" t="s">
        <v>25</v>
      </c>
      <c r="K8770" t="s">
        <v>3833</v>
      </c>
      <c r="L8770" t="s">
        <v>4183</v>
      </c>
    </row>
    <row r="8771" spans="1:12" x14ac:dyDescent="0.35">
      <c r="A8771" t="s">
        <v>9765</v>
      </c>
      <c r="B8771" t="s">
        <v>84</v>
      </c>
      <c r="C8771" t="s">
        <v>84</v>
      </c>
      <c r="D8771" t="s">
        <v>3858</v>
      </c>
      <c r="E8771">
        <v>1</v>
      </c>
      <c r="F8771" t="s">
        <v>3839</v>
      </c>
      <c r="G8771">
        <v>1.5</v>
      </c>
      <c r="H8771" t="s">
        <v>3839</v>
      </c>
      <c r="I8771">
        <v>1.5</v>
      </c>
      <c r="J8771" t="s">
        <v>3833</v>
      </c>
      <c r="K8771" t="s">
        <v>3833</v>
      </c>
      <c r="L8771" t="s">
        <v>3948</v>
      </c>
    </row>
    <row r="8772" spans="1:12" x14ac:dyDescent="0.35">
      <c r="A8772" t="s">
        <v>9766</v>
      </c>
      <c r="B8772" t="s">
        <v>47</v>
      </c>
      <c r="C8772" t="s">
        <v>47</v>
      </c>
      <c r="D8772" t="s">
        <v>3858</v>
      </c>
      <c r="E8772">
        <v>1</v>
      </c>
      <c r="F8772" t="s">
        <v>3879</v>
      </c>
      <c r="G8772">
        <v>4</v>
      </c>
      <c r="H8772" t="s">
        <v>3879</v>
      </c>
      <c r="I8772">
        <v>4</v>
      </c>
      <c r="J8772" t="s">
        <v>16</v>
      </c>
      <c r="K8772" t="s">
        <v>3825</v>
      </c>
      <c r="L8772" t="s">
        <v>5107</v>
      </c>
    </row>
    <row r="8773" spans="1:12" x14ac:dyDescent="0.35">
      <c r="A8773" t="s">
        <v>9767</v>
      </c>
      <c r="B8773" t="s">
        <v>24</v>
      </c>
      <c r="C8773" t="s">
        <v>24</v>
      </c>
      <c r="D8773" t="s">
        <v>3838</v>
      </c>
      <c r="E8773">
        <v>2</v>
      </c>
      <c r="F8773" t="s">
        <v>3828</v>
      </c>
      <c r="G8773">
        <v>3</v>
      </c>
      <c r="H8773" t="s">
        <v>3902</v>
      </c>
      <c r="I8773">
        <v>6</v>
      </c>
      <c r="J8773" t="s">
        <v>3833</v>
      </c>
      <c r="K8773" t="s">
        <v>17</v>
      </c>
      <c r="L8773" t="s">
        <v>4009</v>
      </c>
    </row>
    <row r="8774" spans="1:12" x14ac:dyDescent="0.35">
      <c r="A8774" t="s">
        <v>9768</v>
      </c>
      <c r="B8774" t="s">
        <v>58</v>
      </c>
      <c r="C8774" t="s">
        <v>58</v>
      </c>
      <c r="D8774" t="s">
        <v>3827</v>
      </c>
      <c r="E8774">
        <v>3</v>
      </c>
      <c r="F8774" t="s">
        <v>3879</v>
      </c>
      <c r="G8774">
        <v>4</v>
      </c>
      <c r="H8774" t="s">
        <v>3833</v>
      </c>
      <c r="I8774">
        <v>12</v>
      </c>
      <c r="J8774" t="s">
        <v>25</v>
      </c>
      <c r="K8774" t="s">
        <v>3833</v>
      </c>
      <c r="L8774" t="s">
        <v>5169</v>
      </c>
    </row>
    <row r="8775" spans="1:12" x14ac:dyDescent="0.35">
      <c r="A8775" t="s">
        <v>9769</v>
      </c>
      <c r="B8775" t="s">
        <v>58</v>
      </c>
      <c r="C8775" t="s">
        <v>58</v>
      </c>
      <c r="D8775" t="s">
        <v>3838</v>
      </c>
      <c r="E8775">
        <v>2</v>
      </c>
      <c r="F8775" t="s">
        <v>3879</v>
      </c>
      <c r="G8775">
        <v>4</v>
      </c>
      <c r="H8775" t="s">
        <v>3883</v>
      </c>
      <c r="I8775">
        <v>8</v>
      </c>
      <c r="J8775" t="s">
        <v>16</v>
      </c>
      <c r="K8775" t="s">
        <v>3833</v>
      </c>
      <c r="L8775" t="s">
        <v>4526</v>
      </c>
    </row>
    <row r="8776" spans="1:12" x14ac:dyDescent="0.35">
      <c r="A8776" t="s">
        <v>3381</v>
      </c>
      <c r="B8776" t="s">
        <v>50</v>
      </c>
      <c r="C8776" t="s">
        <v>50</v>
      </c>
      <c r="D8776" t="s">
        <v>3851</v>
      </c>
      <c r="E8776">
        <v>4</v>
      </c>
      <c r="F8776" t="s">
        <v>3828</v>
      </c>
      <c r="G8776">
        <v>3</v>
      </c>
      <c r="H8776" t="s">
        <v>3830</v>
      </c>
      <c r="I8776">
        <v>12</v>
      </c>
      <c r="J8776" t="s">
        <v>36</v>
      </c>
      <c r="K8776" t="s">
        <v>26</v>
      </c>
      <c r="L8776" t="s">
        <v>4592</v>
      </c>
    </row>
    <row r="8777" spans="1:12" x14ac:dyDescent="0.35">
      <c r="A8777" t="s">
        <v>3382</v>
      </c>
      <c r="B8777" t="s">
        <v>15</v>
      </c>
      <c r="C8777" t="s">
        <v>15</v>
      </c>
      <c r="D8777" t="s">
        <v>3858</v>
      </c>
      <c r="E8777">
        <v>1</v>
      </c>
      <c r="F8777" t="s">
        <v>3842</v>
      </c>
      <c r="G8777">
        <v>2</v>
      </c>
      <c r="H8777" t="s">
        <v>3842</v>
      </c>
      <c r="I8777">
        <v>2</v>
      </c>
      <c r="J8777" t="s">
        <v>36</v>
      </c>
      <c r="K8777" t="s">
        <v>26</v>
      </c>
      <c r="L8777" t="s">
        <v>4616</v>
      </c>
    </row>
    <row r="8778" spans="1:12" x14ac:dyDescent="0.35">
      <c r="A8778" t="s">
        <v>9770</v>
      </c>
      <c r="B8778" t="s">
        <v>50</v>
      </c>
      <c r="C8778" t="s">
        <v>50</v>
      </c>
      <c r="D8778" t="s">
        <v>3827</v>
      </c>
      <c r="E8778">
        <v>3</v>
      </c>
      <c r="F8778" t="s">
        <v>3828</v>
      </c>
      <c r="G8778">
        <v>3</v>
      </c>
      <c r="H8778" t="s">
        <v>3829</v>
      </c>
      <c r="I8778">
        <v>9</v>
      </c>
      <c r="J8778" t="s">
        <v>16</v>
      </c>
      <c r="K8778" t="s">
        <v>17</v>
      </c>
      <c r="L8778" t="s">
        <v>3825</v>
      </c>
    </row>
    <row r="8779" spans="1:12" x14ac:dyDescent="0.35">
      <c r="A8779" t="s">
        <v>3383</v>
      </c>
      <c r="B8779" t="s">
        <v>15</v>
      </c>
      <c r="C8779" t="s">
        <v>15</v>
      </c>
      <c r="D8779" t="s">
        <v>3834</v>
      </c>
      <c r="E8779">
        <v>5</v>
      </c>
      <c r="F8779" t="s">
        <v>3842</v>
      </c>
      <c r="G8779">
        <v>2</v>
      </c>
      <c r="H8779" t="s">
        <v>3843</v>
      </c>
      <c r="I8779">
        <v>10</v>
      </c>
      <c r="J8779" t="s">
        <v>16</v>
      </c>
      <c r="K8779" t="s">
        <v>26</v>
      </c>
      <c r="L8779" t="s">
        <v>3861</v>
      </c>
    </row>
    <row r="8780" spans="1:12" x14ac:dyDescent="0.35">
      <c r="A8780" t="s">
        <v>4845</v>
      </c>
      <c r="B8780" t="s">
        <v>3833</v>
      </c>
      <c r="C8780" t="s">
        <v>3826</v>
      </c>
      <c r="D8780" t="s">
        <v>3838</v>
      </c>
      <c r="E8780">
        <v>2</v>
      </c>
      <c r="F8780" t="s">
        <v>3879</v>
      </c>
      <c r="G8780">
        <v>4</v>
      </c>
      <c r="H8780" t="s">
        <v>3883</v>
      </c>
      <c r="I8780">
        <v>8</v>
      </c>
      <c r="J8780" t="s">
        <v>16</v>
      </c>
      <c r="K8780" t="s">
        <v>26</v>
      </c>
      <c r="L8780" t="s">
        <v>4331</v>
      </c>
    </row>
    <row r="8781" spans="1:12" x14ac:dyDescent="0.35">
      <c r="A8781" t="s">
        <v>9771</v>
      </c>
      <c r="B8781" t="s">
        <v>31</v>
      </c>
      <c r="C8781" t="s">
        <v>31</v>
      </c>
      <c r="D8781" t="s">
        <v>3834</v>
      </c>
      <c r="E8781">
        <v>5</v>
      </c>
      <c r="F8781" t="s">
        <v>3846</v>
      </c>
      <c r="G8781">
        <v>1</v>
      </c>
      <c r="H8781" t="s">
        <v>3849</v>
      </c>
      <c r="I8781">
        <v>5</v>
      </c>
      <c r="J8781" t="s">
        <v>16</v>
      </c>
      <c r="K8781" t="s">
        <v>3833</v>
      </c>
      <c r="L8781" t="s">
        <v>3929</v>
      </c>
    </row>
    <row r="8782" spans="1:12" x14ac:dyDescent="0.35">
      <c r="A8782" t="s">
        <v>3384</v>
      </c>
      <c r="B8782" t="s">
        <v>42</v>
      </c>
      <c r="C8782" t="s">
        <v>42</v>
      </c>
      <c r="D8782" t="s">
        <v>3851</v>
      </c>
      <c r="E8782">
        <v>4</v>
      </c>
      <c r="F8782" t="s">
        <v>3849</v>
      </c>
      <c r="G8782">
        <v>5</v>
      </c>
      <c r="H8782" t="s">
        <v>3880</v>
      </c>
      <c r="I8782">
        <v>20</v>
      </c>
      <c r="J8782" t="s">
        <v>36</v>
      </c>
      <c r="K8782" t="s">
        <v>17</v>
      </c>
      <c r="L8782" t="s">
        <v>4416</v>
      </c>
    </row>
    <row r="8783" spans="1:12" x14ac:dyDescent="0.35">
      <c r="A8783" t="s">
        <v>3385</v>
      </c>
      <c r="B8783" t="s">
        <v>84</v>
      </c>
      <c r="C8783" t="s">
        <v>84</v>
      </c>
      <c r="D8783" t="s">
        <v>3858</v>
      </c>
      <c r="E8783">
        <v>1</v>
      </c>
      <c r="F8783" t="s">
        <v>3839</v>
      </c>
      <c r="G8783">
        <v>1.5</v>
      </c>
      <c r="H8783" t="s">
        <v>3839</v>
      </c>
      <c r="I8783">
        <v>1.5</v>
      </c>
      <c r="J8783" t="s">
        <v>16</v>
      </c>
      <c r="K8783" t="s">
        <v>26</v>
      </c>
      <c r="L8783" t="s">
        <v>4358</v>
      </c>
    </row>
    <row r="8784" spans="1:12" x14ac:dyDescent="0.35">
      <c r="A8784" t="s">
        <v>9772</v>
      </c>
      <c r="B8784" t="s">
        <v>15</v>
      </c>
      <c r="C8784" t="s">
        <v>15</v>
      </c>
      <c r="D8784" t="s">
        <v>3851</v>
      </c>
      <c r="E8784">
        <v>4</v>
      </c>
      <c r="F8784" t="s">
        <v>3842</v>
      </c>
      <c r="G8784">
        <v>2</v>
      </c>
      <c r="H8784" t="s">
        <v>3883</v>
      </c>
      <c r="I8784">
        <v>8</v>
      </c>
      <c r="J8784" t="s">
        <v>3833</v>
      </c>
      <c r="K8784" t="s">
        <v>3833</v>
      </c>
      <c r="L8784" t="s">
        <v>4539</v>
      </c>
    </row>
    <row r="8785" spans="1:12" x14ac:dyDescent="0.35">
      <c r="A8785" t="s">
        <v>9773</v>
      </c>
      <c r="B8785" t="s">
        <v>31</v>
      </c>
      <c r="C8785" t="s">
        <v>31</v>
      </c>
      <c r="D8785" t="s">
        <v>3851</v>
      </c>
      <c r="E8785">
        <v>4</v>
      </c>
      <c r="F8785" t="s">
        <v>3846</v>
      </c>
      <c r="G8785">
        <v>1</v>
      </c>
      <c r="H8785" t="s">
        <v>3879</v>
      </c>
      <c r="I8785">
        <v>4</v>
      </c>
      <c r="J8785" t="s">
        <v>36</v>
      </c>
      <c r="K8785" t="s">
        <v>17</v>
      </c>
      <c r="L8785" t="s">
        <v>3833</v>
      </c>
    </row>
    <row r="8786" spans="1:12" x14ac:dyDescent="0.35">
      <c r="A8786" t="s">
        <v>9774</v>
      </c>
      <c r="B8786" t="s">
        <v>15</v>
      </c>
      <c r="C8786" t="s">
        <v>15</v>
      </c>
      <c r="D8786" t="s">
        <v>3851</v>
      </c>
      <c r="E8786">
        <v>4</v>
      </c>
      <c r="F8786" t="s">
        <v>3842</v>
      </c>
      <c r="G8786">
        <v>2</v>
      </c>
      <c r="H8786" t="s">
        <v>3883</v>
      </c>
      <c r="I8786">
        <v>8</v>
      </c>
      <c r="J8786" t="s">
        <v>25</v>
      </c>
      <c r="K8786" t="s">
        <v>3833</v>
      </c>
      <c r="L8786" t="s">
        <v>3929</v>
      </c>
    </row>
    <row r="8787" spans="1:12" x14ac:dyDescent="0.35">
      <c r="A8787" t="s">
        <v>9775</v>
      </c>
      <c r="B8787" t="s">
        <v>42</v>
      </c>
      <c r="C8787" t="s">
        <v>42</v>
      </c>
      <c r="D8787" t="s">
        <v>3827</v>
      </c>
      <c r="E8787">
        <v>3</v>
      </c>
      <c r="F8787" t="s">
        <v>3849</v>
      </c>
      <c r="G8787">
        <v>5</v>
      </c>
      <c r="H8787" t="s">
        <v>3835</v>
      </c>
      <c r="I8787">
        <v>15</v>
      </c>
      <c r="J8787" t="s">
        <v>25</v>
      </c>
      <c r="K8787" t="s">
        <v>3833</v>
      </c>
      <c r="L8787" t="s">
        <v>4094</v>
      </c>
    </row>
    <row r="8788" spans="1:12" x14ac:dyDescent="0.35">
      <c r="A8788" t="s">
        <v>3386</v>
      </c>
      <c r="B8788" t="s">
        <v>50</v>
      </c>
      <c r="C8788" t="s">
        <v>50</v>
      </c>
      <c r="D8788" t="s">
        <v>3825</v>
      </c>
      <c r="E8788">
        <v>5</v>
      </c>
      <c r="F8788" t="s">
        <v>3828</v>
      </c>
      <c r="G8788">
        <v>3</v>
      </c>
      <c r="H8788" t="s">
        <v>3835</v>
      </c>
      <c r="I8788">
        <v>15</v>
      </c>
      <c r="J8788" t="s">
        <v>36</v>
      </c>
      <c r="K8788" t="s">
        <v>26</v>
      </c>
      <c r="L8788" t="s">
        <v>3869</v>
      </c>
    </row>
    <row r="8789" spans="1:12" x14ac:dyDescent="0.35">
      <c r="A8789" t="s">
        <v>4846</v>
      </c>
      <c r="B8789" t="s">
        <v>3830</v>
      </c>
      <c r="C8789" t="s">
        <v>3826</v>
      </c>
      <c r="D8789" t="s">
        <v>3834</v>
      </c>
      <c r="E8789">
        <v>5</v>
      </c>
      <c r="F8789" t="s">
        <v>3879</v>
      </c>
      <c r="G8789">
        <v>4</v>
      </c>
      <c r="H8789" t="s">
        <v>3880</v>
      </c>
      <c r="I8789">
        <v>20</v>
      </c>
      <c r="J8789" t="s">
        <v>36</v>
      </c>
      <c r="K8789" t="s">
        <v>3833</v>
      </c>
      <c r="L8789" t="s">
        <v>3833</v>
      </c>
    </row>
    <row r="8790" spans="1:12" x14ac:dyDescent="0.35">
      <c r="A8790" t="s">
        <v>4847</v>
      </c>
      <c r="B8790" t="s">
        <v>3825</v>
      </c>
      <c r="C8790" t="s">
        <v>3826</v>
      </c>
      <c r="D8790" t="s">
        <v>3858</v>
      </c>
      <c r="E8790">
        <v>1</v>
      </c>
      <c r="F8790" t="s">
        <v>3879</v>
      </c>
      <c r="G8790">
        <v>4</v>
      </c>
      <c r="H8790" t="s">
        <v>3879</v>
      </c>
      <c r="I8790">
        <v>4</v>
      </c>
      <c r="J8790" t="s">
        <v>3833</v>
      </c>
      <c r="K8790" t="s">
        <v>3833</v>
      </c>
      <c r="L8790" t="s">
        <v>3825</v>
      </c>
    </row>
    <row r="8791" spans="1:12" x14ac:dyDescent="0.35">
      <c r="A8791" t="s">
        <v>3387</v>
      </c>
      <c r="B8791" t="s">
        <v>50</v>
      </c>
      <c r="C8791" t="s">
        <v>50</v>
      </c>
      <c r="D8791" t="s">
        <v>3838</v>
      </c>
      <c r="E8791">
        <v>2</v>
      </c>
      <c r="F8791" t="s">
        <v>3828</v>
      </c>
      <c r="G8791">
        <v>3</v>
      </c>
      <c r="H8791" t="s">
        <v>3902</v>
      </c>
      <c r="I8791">
        <v>6</v>
      </c>
      <c r="J8791" t="s">
        <v>16</v>
      </c>
      <c r="K8791" t="s">
        <v>26</v>
      </c>
      <c r="L8791" t="s">
        <v>5158</v>
      </c>
    </row>
    <row r="8792" spans="1:12" x14ac:dyDescent="0.35">
      <c r="A8792" t="s">
        <v>9776</v>
      </c>
      <c r="B8792" t="s">
        <v>15</v>
      </c>
      <c r="C8792" t="s">
        <v>15</v>
      </c>
      <c r="D8792" t="s">
        <v>3858</v>
      </c>
      <c r="E8792">
        <v>1</v>
      </c>
      <c r="F8792" t="s">
        <v>3842</v>
      </c>
      <c r="G8792">
        <v>2</v>
      </c>
      <c r="H8792" t="s">
        <v>3842</v>
      </c>
      <c r="I8792">
        <v>2</v>
      </c>
      <c r="J8792" t="s">
        <v>3833</v>
      </c>
      <c r="K8792" t="s">
        <v>26</v>
      </c>
      <c r="L8792" t="s">
        <v>4704</v>
      </c>
    </row>
    <row r="8793" spans="1:12" x14ac:dyDescent="0.35">
      <c r="A8793" t="s">
        <v>9777</v>
      </c>
      <c r="B8793" t="s">
        <v>24</v>
      </c>
      <c r="C8793" t="s">
        <v>24</v>
      </c>
      <c r="D8793" t="s">
        <v>3838</v>
      </c>
      <c r="E8793">
        <v>2</v>
      </c>
      <c r="F8793" t="s">
        <v>3828</v>
      </c>
      <c r="G8793">
        <v>3</v>
      </c>
      <c r="H8793" t="s">
        <v>3830</v>
      </c>
      <c r="I8793">
        <v>6</v>
      </c>
      <c r="J8793" t="s">
        <v>3833</v>
      </c>
      <c r="K8793" t="s">
        <v>17</v>
      </c>
      <c r="L8793" t="s">
        <v>3830</v>
      </c>
    </row>
    <row r="8794" spans="1:12" x14ac:dyDescent="0.35">
      <c r="A8794" t="s">
        <v>9778</v>
      </c>
      <c r="B8794" t="s">
        <v>42</v>
      </c>
      <c r="C8794" t="s">
        <v>42</v>
      </c>
      <c r="D8794" t="s">
        <v>3825</v>
      </c>
      <c r="E8794">
        <v>1</v>
      </c>
      <c r="F8794" t="s">
        <v>3849</v>
      </c>
      <c r="G8794">
        <v>5</v>
      </c>
      <c r="H8794" t="s">
        <v>3849</v>
      </c>
      <c r="I8794">
        <v>5</v>
      </c>
      <c r="J8794" t="s">
        <v>3825</v>
      </c>
      <c r="K8794" t="s">
        <v>3830</v>
      </c>
      <c r="L8794" t="s">
        <v>4169</v>
      </c>
    </row>
    <row r="8795" spans="1:12" x14ac:dyDescent="0.35">
      <c r="A8795" t="s">
        <v>4848</v>
      </c>
      <c r="B8795" t="s">
        <v>3833</v>
      </c>
      <c r="C8795" t="s">
        <v>3826</v>
      </c>
      <c r="D8795" t="s">
        <v>3834</v>
      </c>
      <c r="E8795">
        <v>5</v>
      </c>
      <c r="F8795" t="s">
        <v>3828</v>
      </c>
      <c r="G8795">
        <v>3</v>
      </c>
      <c r="H8795" t="s">
        <v>3835</v>
      </c>
      <c r="I8795">
        <v>15</v>
      </c>
      <c r="J8795" t="s">
        <v>36</v>
      </c>
      <c r="K8795" t="s">
        <v>26</v>
      </c>
      <c r="L8795" t="s">
        <v>4597</v>
      </c>
    </row>
    <row r="8796" spans="1:12" x14ac:dyDescent="0.35">
      <c r="A8796" t="s">
        <v>4849</v>
      </c>
      <c r="B8796" t="s">
        <v>3830</v>
      </c>
      <c r="C8796" t="s">
        <v>3826</v>
      </c>
      <c r="D8796" t="s">
        <v>3858</v>
      </c>
      <c r="E8796">
        <v>1</v>
      </c>
      <c r="F8796" t="s">
        <v>3828</v>
      </c>
      <c r="G8796">
        <v>3</v>
      </c>
      <c r="H8796" t="s">
        <v>3828</v>
      </c>
      <c r="I8796">
        <v>3</v>
      </c>
      <c r="J8796" t="s">
        <v>16</v>
      </c>
      <c r="K8796" t="s">
        <v>3833</v>
      </c>
      <c r="L8796" t="s">
        <v>3867</v>
      </c>
    </row>
    <row r="8797" spans="1:12" x14ac:dyDescent="0.35">
      <c r="A8797" t="s">
        <v>9779</v>
      </c>
      <c r="B8797" t="s">
        <v>58</v>
      </c>
      <c r="C8797" t="s">
        <v>58</v>
      </c>
      <c r="D8797" t="s">
        <v>3827</v>
      </c>
      <c r="E8797">
        <v>3</v>
      </c>
      <c r="F8797" t="s">
        <v>3879</v>
      </c>
      <c r="G8797">
        <v>4</v>
      </c>
      <c r="H8797" t="s">
        <v>3852</v>
      </c>
      <c r="I8797">
        <v>12</v>
      </c>
      <c r="J8797" t="s">
        <v>3833</v>
      </c>
      <c r="K8797" t="s">
        <v>26</v>
      </c>
      <c r="L8797" t="s">
        <v>4083</v>
      </c>
    </row>
    <row r="8798" spans="1:12" x14ac:dyDescent="0.35">
      <c r="A8798" t="s">
        <v>3388</v>
      </c>
      <c r="B8798" t="s">
        <v>42</v>
      </c>
      <c r="C8798" t="s">
        <v>42</v>
      </c>
      <c r="D8798" t="s">
        <v>3858</v>
      </c>
      <c r="E8798">
        <v>1</v>
      </c>
      <c r="F8798" t="s">
        <v>3849</v>
      </c>
      <c r="G8798">
        <v>5</v>
      </c>
      <c r="H8798" t="s">
        <v>3849</v>
      </c>
      <c r="I8798">
        <v>5</v>
      </c>
      <c r="J8798" t="s">
        <v>25</v>
      </c>
      <c r="K8798" t="s">
        <v>26</v>
      </c>
      <c r="L8798" t="s">
        <v>3847</v>
      </c>
    </row>
    <row r="8799" spans="1:12" x14ac:dyDescent="0.35">
      <c r="A8799" t="s">
        <v>9780</v>
      </c>
      <c r="B8799" t="s">
        <v>58</v>
      </c>
      <c r="C8799" t="s">
        <v>58</v>
      </c>
      <c r="D8799" t="s">
        <v>3838</v>
      </c>
      <c r="E8799">
        <v>2</v>
      </c>
      <c r="F8799" t="s">
        <v>3879</v>
      </c>
      <c r="G8799">
        <v>4</v>
      </c>
      <c r="H8799" t="s">
        <v>3883</v>
      </c>
      <c r="I8799">
        <v>8</v>
      </c>
      <c r="J8799" t="s">
        <v>3833</v>
      </c>
      <c r="K8799" t="s">
        <v>17</v>
      </c>
      <c r="L8799" t="s">
        <v>5169</v>
      </c>
    </row>
    <row r="8800" spans="1:12" x14ac:dyDescent="0.35">
      <c r="A8800" t="s">
        <v>3389</v>
      </c>
      <c r="B8800" t="s">
        <v>58</v>
      </c>
      <c r="C8800" t="s">
        <v>58</v>
      </c>
      <c r="D8800" t="s">
        <v>3858</v>
      </c>
      <c r="E8800">
        <v>1</v>
      </c>
      <c r="F8800" t="s">
        <v>3879</v>
      </c>
      <c r="G8800">
        <v>4</v>
      </c>
      <c r="H8800" t="s">
        <v>3879</v>
      </c>
      <c r="I8800">
        <v>4</v>
      </c>
      <c r="J8800" t="s">
        <v>25</v>
      </c>
      <c r="K8800" t="s">
        <v>17</v>
      </c>
      <c r="L8800" t="s">
        <v>5254</v>
      </c>
    </row>
    <row r="8801" spans="1:12" x14ac:dyDescent="0.35">
      <c r="A8801" t="s">
        <v>9781</v>
      </c>
      <c r="B8801" t="s">
        <v>31</v>
      </c>
      <c r="C8801" t="s">
        <v>31</v>
      </c>
      <c r="D8801" t="s">
        <v>3830</v>
      </c>
      <c r="E8801">
        <v>4</v>
      </c>
      <c r="F8801" t="s">
        <v>3846</v>
      </c>
      <c r="G8801">
        <v>1</v>
      </c>
      <c r="H8801" t="s">
        <v>3879</v>
      </c>
      <c r="I8801">
        <v>4</v>
      </c>
      <c r="J8801" t="s">
        <v>3833</v>
      </c>
      <c r="K8801" t="s">
        <v>17</v>
      </c>
      <c r="L8801" t="s">
        <v>4072</v>
      </c>
    </row>
    <row r="8802" spans="1:12" x14ac:dyDescent="0.35">
      <c r="A8802" t="s">
        <v>3390</v>
      </c>
      <c r="B8802" t="s">
        <v>50</v>
      </c>
      <c r="C8802" t="s">
        <v>50</v>
      </c>
      <c r="D8802" t="s">
        <v>3851</v>
      </c>
      <c r="E8802">
        <v>4</v>
      </c>
      <c r="F8802" t="s">
        <v>3828</v>
      </c>
      <c r="G8802">
        <v>3</v>
      </c>
      <c r="H8802" t="s">
        <v>3852</v>
      </c>
      <c r="I8802">
        <v>12</v>
      </c>
      <c r="J8802" t="s">
        <v>36</v>
      </c>
      <c r="K8802" t="s">
        <v>26</v>
      </c>
      <c r="L8802" t="s">
        <v>4423</v>
      </c>
    </row>
    <row r="8803" spans="1:12" x14ac:dyDescent="0.35">
      <c r="A8803" t="s">
        <v>3391</v>
      </c>
      <c r="B8803" t="s">
        <v>58</v>
      </c>
      <c r="C8803" t="s">
        <v>58</v>
      </c>
      <c r="D8803" t="s">
        <v>3858</v>
      </c>
      <c r="E8803">
        <v>1</v>
      </c>
      <c r="F8803" t="s">
        <v>3879</v>
      </c>
      <c r="G8803">
        <v>4</v>
      </c>
      <c r="H8803" t="s">
        <v>3879</v>
      </c>
      <c r="I8803">
        <v>4</v>
      </c>
      <c r="J8803" t="s">
        <v>25</v>
      </c>
      <c r="K8803" t="s">
        <v>26</v>
      </c>
      <c r="L8803" t="s">
        <v>4364</v>
      </c>
    </row>
    <row r="8804" spans="1:12" x14ac:dyDescent="0.35">
      <c r="A8804" t="s">
        <v>9782</v>
      </c>
      <c r="B8804" t="s">
        <v>24</v>
      </c>
      <c r="C8804" t="s">
        <v>24</v>
      </c>
      <c r="D8804" t="s">
        <v>3851</v>
      </c>
      <c r="E8804">
        <v>4</v>
      </c>
      <c r="F8804" t="s">
        <v>3828</v>
      </c>
      <c r="G8804">
        <v>3</v>
      </c>
      <c r="H8804" t="s">
        <v>3852</v>
      </c>
      <c r="I8804">
        <v>12</v>
      </c>
      <c r="J8804" t="s">
        <v>3833</v>
      </c>
      <c r="K8804" t="s">
        <v>3830</v>
      </c>
      <c r="L8804" t="s">
        <v>4925</v>
      </c>
    </row>
    <row r="8805" spans="1:12" x14ac:dyDescent="0.35">
      <c r="A8805" t="s">
        <v>3392</v>
      </c>
      <c r="B8805" t="s">
        <v>42</v>
      </c>
      <c r="C8805" t="s">
        <v>42</v>
      </c>
      <c r="D8805" t="s">
        <v>3838</v>
      </c>
      <c r="E8805">
        <v>2</v>
      </c>
      <c r="F8805" t="s">
        <v>3849</v>
      </c>
      <c r="G8805">
        <v>5</v>
      </c>
      <c r="H8805" t="s">
        <v>3843</v>
      </c>
      <c r="I8805">
        <v>10</v>
      </c>
      <c r="J8805" t="s">
        <v>16</v>
      </c>
      <c r="K8805" t="s">
        <v>17</v>
      </c>
      <c r="L8805" t="s">
        <v>3930</v>
      </c>
    </row>
    <row r="8806" spans="1:12" x14ac:dyDescent="0.35">
      <c r="A8806" t="s">
        <v>9783</v>
      </c>
      <c r="B8806" t="s">
        <v>58</v>
      </c>
      <c r="C8806" t="s">
        <v>58</v>
      </c>
      <c r="D8806" t="s">
        <v>3838</v>
      </c>
      <c r="E8806">
        <v>2</v>
      </c>
      <c r="F8806" t="s">
        <v>3879</v>
      </c>
      <c r="G8806">
        <v>4</v>
      </c>
      <c r="H8806" t="s">
        <v>3883</v>
      </c>
      <c r="I8806">
        <v>8</v>
      </c>
      <c r="J8806" t="s">
        <v>36</v>
      </c>
      <c r="K8806" t="s">
        <v>3833</v>
      </c>
      <c r="L8806" t="s">
        <v>4291</v>
      </c>
    </row>
    <row r="8807" spans="1:12" x14ac:dyDescent="0.35">
      <c r="A8807" t="s">
        <v>3393</v>
      </c>
      <c r="B8807" t="s">
        <v>24</v>
      </c>
      <c r="C8807" t="s">
        <v>24</v>
      </c>
      <c r="D8807" t="s">
        <v>3834</v>
      </c>
      <c r="E8807">
        <v>5</v>
      </c>
      <c r="F8807" t="s">
        <v>3828</v>
      </c>
      <c r="G8807">
        <v>3</v>
      </c>
      <c r="H8807" t="s">
        <v>3835</v>
      </c>
      <c r="I8807">
        <v>15</v>
      </c>
      <c r="J8807" t="s">
        <v>25</v>
      </c>
      <c r="K8807" t="s">
        <v>26</v>
      </c>
      <c r="L8807" t="s">
        <v>4188</v>
      </c>
    </row>
    <row r="8808" spans="1:12" x14ac:dyDescent="0.35">
      <c r="A8808" t="s">
        <v>9784</v>
      </c>
      <c r="B8808" t="s">
        <v>47</v>
      </c>
      <c r="C8808" t="s">
        <v>47</v>
      </c>
      <c r="D8808" t="s">
        <v>3851</v>
      </c>
      <c r="E8808">
        <v>4</v>
      </c>
      <c r="F8808" t="s">
        <v>3879</v>
      </c>
      <c r="G8808">
        <v>4</v>
      </c>
      <c r="H8808" t="s">
        <v>3874</v>
      </c>
      <c r="I8808">
        <v>16</v>
      </c>
      <c r="J8808" t="s">
        <v>3833</v>
      </c>
      <c r="K8808" t="s">
        <v>17</v>
      </c>
      <c r="L8808" t="s">
        <v>4059</v>
      </c>
    </row>
    <row r="8809" spans="1:12" x14ac:dyDescent="0.35">
      <c r="A8809" t="s">
        <v>3394</v>
      </c>
      <c r="B8809" t="s">
        <v>15</v>
      </c>
      <c r="C8809" t="s">
        <v>15</v>
      </c>
      <c r="D8809" t="s">
        <v>3858</v>
      </c>
      <c r="E8809">
        <v>1</v>
      </c>
      <c r="F8809" t="s">
        <v>3842</v>
      </c>
      <c r="G8809">
        <v>2</v>
      </c>
      <c r="H8809" t="s">
        <v>3842</v>
      </c>
      <c r="I8809">
        <v>2</v>
      </c>
      <c r="J8809" t="s">
        <v>16</v>
      </c>
      <c r="K8809" t="s">
        <v>17</v>
      </c>
      <c r="L8809" t="s">
        <v>3979</v>
      </c>
    </row>
    <row r="8810" spans="1:12" x14ac:dyDescent="0.35">
      <c r="A8810" t="s">
        <v>9785</v>
      </c>
      <c r="B8810" t="s">
        <v>42</v>
      </c>
      <c r="C8810" t="s">
        <v>42</v>
      </c>
      <c r="D8810" t="s">
        <v>3834</v>
      </c>
      <c r="E8810">
        <v>5</v>
      </c>
      <c r="F8810" t="s">
        <v>3849</v>
      </c>
      <c r="G8810">
        <v>5</v>
      </c>
      <c r="H8810" t="s">
        <v>3855</v>
      </c>
      <c r="I8810">
        <v>25</v>
      </c>
      <c r="J8810" t="s">
        <v>3833</v>
      </c>
      <c r="K8810" t="s">
        <v>26</v>
      </c>
      <c r="L8810" t="s">
        <v>4535</v>
      </c>
    </row>
    <row r="8811" spans="1:12" x14ac:dyDescent="0.35">
      <c r="A8811" t="s">
        <v>3395</v>
      </c>
      <c r="B8811" t="s">
        <v>15</v>
      </c>
      <c r="C8811" t="s">
        <v>15</v>
      </c>
      <c r="D8811" t="s">
        <v>3838</v>
      </c>
      <c r="E8811">
        <v>2</v>
      </c>
      <c r="F8811" t="s">
        <v>3842</v>
      </c>
      <c r="G8811">
        <v>2</v>
      </c>
      <c r="H8811" t="s">
        <v>3879</v>
      </c>
      <c r="I8811">
        <v>4</v>
      </c>
      <c r="J8811" t="s">
        <v>25</v>
      </c>
      <c r="K8811" t="s">
        <v>17</v>
      </c>
      <c r="L8811" t="s">
        <v>4701</v>
      </c>
    </row>
    <row r="8812" spans="1:12" x14ac:dyDescent="0.35">
      <c r="A8812" t="s">
        <v>9786</v>
      </c>
      <c r="B8812" t="s">
        <v>31</v>
      </c>
      <c r="C8812" t="s">
        <v>31</v>
      </c>
      <c r="D8812" t="s">
        <v>3858</v>
      </c>
      <c r="E8812">
        <v>1</v>
      </c>
      <c r="F8812" t="s">
        <v>3846</v>
      </c>
      <c r="G8812">
        <v>1</v>
      </c>
      <c r="H8812" t="s">
        <v>3846</v>
      </c>
      <c r="I8812">
        <v>1</v>
      </c>
      <c r="J8812" t="s">
        <v>3833</v>
      </c>
      <c r="K8812" t="s">
        <v>17</v>
      </c>
      <c r="L8812" t="s">
        <v>5107</v>
      </c>
    </row>
    <row r="8813" spans="1:12" x14ac:dyDescent="0.35">
      <c r="A8813" t="s">
        <v>3396</v>
      </c>
      <c r="B8813" t="s">
        <v>50</v>
      </c>
      <c r="C8813" t="s">
        <v>50</v>
      </c>
      <c r="D8813" t="s">
        <v>3827</v>
      </c>
      <c r="E8813">
        <v>3</v>
      </c>
      <c r="F8813" t="s">
        <v>3828</v>
      </c>
      <c r="G8813">
        <v>3</v>
      </c>
      <c r="H8813" t="s">
        <v>3829</v>
      </c>
      <c r="I8813">
        <v>9</v>
      </c>
      <c r="J8813" t="s">
        <v>16</v>
      </c>
      <c r="K8813" t="s">
        <v>17</v>
      </c>
      <c r="L8813" t="s">
        <v>4192</v>
      </c>
    </row>
    <row r="8814" spans="1:12" x14ac:dyDescent="0.35">
      <c r="A8814" t="s">
        <v>9787</v>
      </c>
      <c r="B8814" t="s">
        <v>50</v>
      </c>
      <c r="C8814" t="s">
        <v>50</v>
      </c>
      <c r="D8814" t="s">
        <v>3851</v>
      </c>
      <c r="E8814">
        <v>4</v>
      </c>
      <c r="F8814" t="s">
        <v>3828</v>
      </c>
      <c r="G8814">
        <v>3</v>
      </c>
      <c r="H8814" t="s">
        <v>3852</v>
      </c>
      <c r="I8814">
        <v>12</v>
      </c>
      <c r="J8814" t="s">
        <v>3830</v>
      </c>
      <c r="K8814" t="s">
        <v>3833</v>
      </c>
      <c r="L8814" t="s">
        <v>4044</v>
      </c>
    </row>
    <row r="8815" spans="1:12" x14ac:dyDescent="0.35">
      <c r="A8815" t="s">
        <v>9788</v>
      </c>
      <c r="B8815" t="s">
        <v>47</v>
      </c>
      <c r="C8815" t="s">
        <v>47</v>
      </c>
      <c r="D8815" t="s">
        <v>3827</v>
      </c>
      <c r="E8815">
        <v>3</v>
      </c>
      <c r="F8815" t="s">
        <v>3825</v>
      </c>
      <c r="G8815">
        <v>4</v>
      </c>
      <c r="H8815" t="s">
        <v>3852</v>
      </c>
      <c r="I8815">
        <v>12</v>
      </c>
      <c r="J8815" t="s">
        <v>16</v>
      </c>
      <c r="K8815" t="s">
        <v>3833</v>
      </c>
      <c r="L8815" t="s">
        <v>4030</v>
      </c>
    </row>
    <row r="8816" spans="1:12" x14ac:dyDescent="0.35">
      <c r="A8816" t="s">
        <v>9789</v>
      </c>
      <c r="B8816" t="s">
        <v>42</v>
      </c>
      <c r="C8816" t="s">
        <v>42</v>
      </c>
      <c r="D8816" t="s">
        <v>3834</v>
      </c>
      <c r="E8816">
        <v>5</v>
      </c>
      <c r="F8816" t="s">
        <v>3849</v>
      </c>
      <c r="G8816">
        <v>5</v>
      </c>
      <c r="H8816" t="s">
        <v>3855</v>
      </c>
      <c r="I8816">
        <v>25</v>
      </c>
      <c r="J8816" t="s">
        <v>3833</v>
      </c>
      <c r="K8816" t="s">
        <v>26</v>
      </c>
      <c r="L8816" t="s">
        <v>5168</v>
      </c>
    </row>
    <row r="8817" spans="1:12" x14ac:dyDescent="0.35">
      <c r="A8817" t="s">
        <v>9790</v>
      </c>
      <c r="B8817" t="s">
        <v>42</v>
      </c>
      <c r="C8817" t="s">
        <v>42</v>
      </c>
      <c r="D8817" t="s">
        <v>3851</v>
      </c>
      <c r="E8817">
        <v>4</v>
      </c>
      <c r="F8817" t="s">
        <v>3849</v>
      </c>
      <c r="G8817">
        <v>5</v>
      </c>
      <c r="H8817" t="s">
        <v>3880</v>
      </c>
      <c r="I8817">
        <v>20</v>
      </c>
      <c r="J8817" t="s">
        <v>3833</v>
      </c>
      <c r="K8817" t="s">
        <v>3833</v>
      </c>
      <c r="L8817" t="s">
        <v>4388</v>
      </c>
    </row>
    <row r="8818" spans="1:12" x14ac:dyDescent="0.35">
      <c r="A8818" t="s">
        <v>9791</v>
      </c>
      <c r="B8818" t="s">
        <v>31</v>
      </c>
      <c r="C8818" t="s">
        <v>31</v>
      </c>
      <c r="D8818" t="s">
        <v>3838</v>
      </c>
      <c r="E8818">
        <v>2</v>
      </c>
      <c r="F8818" t="s">
        <v>3846</v>
      </c>
      <c r="G8818">
        <v>1</v>
      </c>
      <c r="H8818" t="s">
        <v>3842</v>
      </c>
      <c r="I8818">
        <v>2</v>
      </c>
      <c r="J8818" t="s">
        <v>3833</v>
      </c>
      <c r="K8818" t="s">
        <v>26</v>
      </c>
      <c r="L8818" t="s">
        <v>4192</v>
      </c>
    </row>
    <row r="8819" spans="1:12" x14ac:dyDescent="0.35">
      <c r="A8819" t="s">
        <v>4850</v>
      </c>
      <c r="B8819" t="s">
        <v>3833</v>
      </c>
      <c r="C8819" t="s">
        <v>3826</v>
      </c>
      <c r="D8819" t="s">
        <v>3851</v>
      </c>
      <c r="E8819">
        <v>4</v>
      </c>
      <c r="F8819" t="s">
        <v>3825</v>
      </c>
      <c r="G8819">
        <v>4</v>
      </c>
      <c r="H8819" t="s">
        <v>3874</v>
      </c>
      <c r="I8819">
        <v>16</v>
      </c>
      <c r="J8819" t="s">
        <v>3833</v>
      </c>
      <c r="K8819" t="s">
        <v>17</v>
      </c>
      <c r="L8819" t="s">
        <v>3979</v>
      </c>
    </row>
    <row r="8820" spans="1:12" x14ac:dyDescent="0.35">
      <c r="A8820" t="s">
        <v>9792</v>
      </c>
      <c r="B8820" t="s">
        <v>47</v>
      </c>
      <c r="C8820" t="s">
        <v>47</v>
      </c>
      <c r="D8820" t="s">
        <v>3858</v>
      </c>
      <c r="E8820">
        <v>1</v>
      </c>
      <c r="F8820" t="s">
        <v>3879</v>
      </c>
      <c r="G8820">
        <v>4</v>
      </c>
      <c r="H8820" t="s">
        <v>3879</v>
      </c>
      <c r="I8820">
        <v>4</v>
      </c>
      <c r="J8820" t="s">
        <v>3833</v>
      </c>
      <c r="K8820" t="s">
        <v>26</v>
      </c>
      <c r="L8820" t="s">
        <v>3946</v>
      </c>
    </row>
    <row r="8821" spans="1:12" x14ac:dyDescent="0.35">
      <c r="A8821" t="s">
        <v>9793</v>
      </c>
      <c r="B8821" t="s">
        <v>31</v>
      </c>
      <c r="C8821" t="s">
        <v>31</v>
      </c>
      <c r="D8821" t="s">
        <v>3838</v>
      </c>
      <c r="E8821">
        <v>2</v>
      </c>
      <c r="F8821" t="s">
        <v>3846</v>
      </c>
      <c r="G8821">
        <v>1</v>
      </c>
      <c r="H8821" t="s">
        <v>3842</v>
      </c>
      <c r="I8821">
        <v>2</v>
      </c>
      <c r="J8821" t="s">
        <v>3833</v>
      </c>
      <c r="K8821" t="s">
        <v>17</v>
      </c>
      <c r="L8821" t="s">
        <v>4656</v>
      </c>
    </row>
    <row r="8822" spans="1:12" x14ac:dyDescent="0.35">
      <c r="A8822" t="s">
        <v>3397</v>
      </c>
      <c r="B8822" t="s">
        <v>3830</v>
      </c>
      <c r="C8822" t="s">
        <v>42</v>
      </c>
      <c r="D8822" t="s">
        <v>3834</v>
      </c>
      <c r="E8822">
        <v>5</v>
      </c>
      <c r="F8822" t="s">
        <v>3849</v>
      </c>
      <c r="G8822">
        <v>5</v>
      </c>
      <c r="H8822" t="s">
        <v>3855</v>
      </c>
      <c r="I8822">
        <v>25</v>
      </c>
      <c r="J8822" t="s">
        <v>16</v>
      </c>
      <c r="K8822" t="s">
        <v>17</v>
      </c>
      <c r="L8822" t="s">
        <v>4059</v>
      </c>
    </row>
    <row r="8823" spans="1:12" x14ac:dyDescent="0.35">
      <c r="A8823" t="s">
        <v>9794</v>
      </c>
      <c r="B8823" t="s">
        <v>15</v>
      </c>
      <c r="C8823" t="s">
        <v>15</v>
      </c>
      <c r="D8823" t="s">
        <v>3858</v>
      </c>
      <c r="E8823">
        <v>1</v>
      </c>
      <c r="F8823" t="s">
        <v>3842</v>
      </c>
      <c r="G8823">
        <v>2</v>
      </c>
      <c r="H8823" t="s">
        <v>3842</v>
      </c>
      <c r="I8823">
        <v>2</v>
      </c>
      <c r="J8823" t="s">
        <v>3833</v>
      </c>
      <c r="K8823" t="s">
        <v>3833</v>
      </c>
      <c r="L8823" t="s">
        <v>4171</v>
      </c>
    </row>
    <row r="8824" spans="1:12" x14ac:dyDescent="0.35">
      <c r="A8824" t="s">
        <v>3398</v>
      </c>
      <c r="B8824" t="s">
        <v>31</v>
      </c>
      <c r="C8824" t="s">
        <v>31</v>
      </c>
      <c r="D8824" t="s">
        <v>3838</v>
      </c>
      <c r="E8824">
        <v>2</v>
      </c>
      <c r="F8824" t="s">
        <v>3846</v>
      </c>
      <c r="G8824">
        <v>1</v>
      </c>
      <c r="H8824" t="s">
        <v>3842</v>
      </c>
      <c r="I8824">
        <v>2</v>
      </c>
      <c r="J8824" t="s">
        <v>36</v>
      </c>
      <c r="K8824" t="s">
        <v>26</v>
      </c>
      <c r="L8824" t="s">
        <v>3893</v>
      </c>
    </row>
    <row r="8825" spans="1:12" x14ac:dyDescent="0.35">
      <c r="A8825" t="s">
        <v>9795</v>
      </c>
      <c r="B8825" t="s">
        <v>84</v>
      </c>
      <c r="C8825" t="s">
        <v>84</v>
      </c>
      <c r="D8825" t="s">
        <v>3858</v>
      </c>
      <c r="E8825">
        <v>1</v>
      </c>
      <c r="F8825" t="s">
        <v>3839</v>
      </c>
      <c r="G8825">
        <v>1.5</v>
      </c>
      <c r="H8825" t="s">
        <v>3839</v>
      </c>
      <c r="I8825">
        <v>1.5</v>
      </c>
      <c r="J8825" t="s">
        <v>3833</v>
      </c>
      <c r="K8825" t="s">
        <v>26</v>
      </c>
      <c r="L8825" t="s">
        <v>4042</v>
      </c>
    </row>
    <row r="8826" spans="1:12" x14ac:dyDescent="0.35">
      <c r="A8826" t="s">
        <v>3399</v>
      </c>
      <c r="B8826" t="s">
        <v>84</v>
      </c>
      <c r="C8826" t="s">
        <v>84</v>
      </c>
      <c r="D8826" t="s">
        <v>3858</v>
      </c>
      <c r="E8826">
        <v>1</v>
      </c>
      <c r="F8826" t="s">
        <v>3839</v>
      </c>
      <c r="G8826">
        <v>1.5</v>
      </c>
      <c r="H8826" t="s">
        <v>3839</v>
      </c>
      <c r="I8826">
        <v>1.5</v>
      </c>
      <c r="J8826" t="s">
        <v>16</v>
      </c>
      <c r="K8826" t="s">
        <v>17</v>
      </c>
      <c r="L8826" t="s">
        <v>5016</v>
      </c>
    </row>
    <row r="8827" spans="1:12" x14ac:dyDescent="0.35">
      <c r="A8827" t="s">
        <v>9796</v>
      </c>
      <c r="B8827" t="s">
        <v>47</v>
      </c>
      <c r="C8827" t="s">
        <v>47</v>
      </c>
      <c r="D8827" t="s">
        <v>3834</v>
      </c>
      <c r="E8827">
        <v>5</v>
      </c>
      <c r="F8827" t="s">
        <v>3879</v>
      </c>
      <c r="G8827">
        <v>4</v>
      </c>
      <c r="H8827" t="s">
        <v>3880</v>
      </c>
      <c r="I8827">
        <v>20</v>
      </c>
      <c r="J8827" t="s">
        <v>3833</v>
      </c>
      <c r="K8827" t="s">
        <v>3833</v>
      </c>
      <c r="L8827" t="s">
        <v>4422</v>
      </c>
    </row>
    <row r="8828" spans="1:12" x14ac:dyDescent="0.35">
      <c r="A8828" t="s">
        <v>3400</v>
      </c>
      <c r="B8828" t="s">
        <v>15</v>
      </c>
      <c r="C8828" t="s">
        <v>15</v>
      </c>
      <c r="D8828" t="s">
        <v>3851</v>
      </c>
      <c r="E8828">
        <v>4</v>
      </c>
      <c r="F8828" t="s">
        <v>3842</v>
      </c>
      <c r="G8828">
        <v>2</v>
      </c>
      <c r="H8828" t="s">
        <v>3883</v>
      </c>
      <c r="I8828">
        <v>8</v>
      </c>
      <c r="J8828" t="s">
        <v>16</v>
      </c>
      <c r="K8828" t="s">
        <v>26</v>
      </c>
      <c r="L8828" t="s">
        <v>4421</v>
      </c>
    </row>
    <row r="8829" spans="1:12" x14ac:dyDescent="0.35">
      <c r="A8829" t="s">
        <v>4851</v>
      </c>
      <c r="B8829" t="s">
        <v>3825</v>
      </c>
      <c r="C8829" t="s">
        <v>84</v>
      </c>
      <c r="D8829" t="s">
        <v>3834</v>
      </c>
      <c r="E8829">
        <v>5</v>
      </c>
      <c r="F8829" t="s">
        <v>3839</v>
      </c>
      <c r="G8829">
        <v>1.5</v>
      </c>
      <c r="H8829" t="s">
        <v>3899</v>
      </c>
      <c r="I8829">
        <v>7.5</v>
      </c>
      <c r="J8829" t="s">
        <v>3833</v>
      </c>
      <c r="K8829" t="s">
        <v>26</v>
      </c>
      <c r="L8829" t="s">
        <v>4524</v>
      </c>
    </row>
    <row r="8830" spans="1:12" x14ac:dyDescent="0.35">
      <c r="A8830" t="s">
        <v>4852</v>
      </c>
      <c r="B8830" t="s">
        <v>3825</v>
      </c>
      <c r="C8830" t="s">
        <v>31</v>
      </c>
      <c r="D8830" t="s">
        <v>3825</v>
      </c>
      <c r="E8830">
        <v>4</v>
      </c>
      <c r="F8830" t="s">
        <v>3846</v>
      </c>
      <c r="G8830">
        <v>1</v>
      </c>
      <c r="H8830" t="s">
        <v>3879</v>
      </c>
      <c r="I8830">
        <v>4</v>
      </c>
      <c r="J8830" t="s">
        <v>36</v>
      </c>
      <c r="K8830" t="s">
        <v>3833</v>
      </c>
      <c r="L8830" t="s">
        <v>4362</v>
      </c>
    </row>
    <row r="8831" spans="1:12" x14ac:dyDescent="0.35">
      <c r="A8831" t="s">
        <v>9797</v>
      </c>
      <c r="B8831" t="s">
        <v>47</v>
      </c>
      <c r="C8831" t="s">
        <v>47</v>
      </c>
      <c r="D8831" t="s">
        <v>3834</v>
      </c>
      <c r="E8831">
        <v>5</v>
      </c>
      <c r="F8831" t="s">
        <v>3879</v>
      </c>
      <c r="G8831">
        <v>4</v>
      </c>
      <c r="H8831" t="s">
        <v>3880</v>
      </c>
      <c r="I8831">
        <v>20</v>
      </c>
      <c r="J8831" t="s">
        <v>3833</v>
      </c>
      <c r="K8831" t="s">
        <v>3833</v>
      </c>
      <c r="L8831" t="s">
        <v>4040</v>
      </c>
    </row>
    <row r="8832" spans="1:12" x14ac:dyDescent="0.35">
      <c r="A8832" t="s">
        <v>3401</v>
      </c>
      <c r="B8832" t="s">
        <v>24</v>
      </c>
      <c r="C8832" t="s">
        <v>24</v>
      </c>
      <c r="D8832" t="s">
        <v>3838</v>
      </c>
      <c r="E8832">
        <v>2</v>
      </c>
      <c r="F8832" t="s">
        <v>3828</v>
      </c>
      <c r="G8832">
        <v>3</v>
      </c>
      <c r="H8832" t="s">
        <v>3902</v>
      </c>
      <c r="I8832">
        <v>6</v>
      </c>
      <c r="J8832" t="s">
        <v>16</v>
      </c>
      <c r="K8832" t="s">
        <v>26</v>
      </c>
      <c r="L8832" t="s">
        <v>3877</v>
      </c>
    </row>
    <row r="8833" spans="1:12" x14ac:dyDescent="0.35">
      <c r="A8833" t="s">
        <v>9798</v>
      </c>
      <c r="B8833" t="s">
        <v>42</v>
      </c>
      <c r="C8833" t="s">
        <v>42</v>
      </c>
      <c r="D8833" t="s">
        <v>3851</v>
      </c>
      <c r="E8833">
        <v>4</v>
      </c>
      <c r="F8833" t="s">
        <v>3849</v>
      </c>
      <c r="G8833">
        <v>5</v>
      </c>
      <c r="H8833" t="s">
        <v>3880</v>
      </c>
      <c r="I8833">
        <v>20</v>
      </c>
      <c r="J8833" t="s">
        <v>3833</v>
      </c>
      <c r="K8833" t="s">
        <v>3833</v>
      </c>
      <c r="L8833" t="s">
        <v>4127</v>
      </c>
    </row>
    <row r="8834" spans="1:12" x14ac:dyDescent="0.35">
      <c r="A8834" t="s">
        <v>3402</v>
      </c>
      <c r="B8834" t="s">
        <v>15</v>
      </c>
      <c r="C8834" t="s">
        <v>15</v>
      </c>
      <c r="D8834" t="s">
        <v>3838</v>
      </c>
      <c r="E8834">
        <v>2</v>
      </c>
      <c r="F8834" t="s">
        <v>3842</v>
      </c>
      <c r="G8834">
        <v>2</v>
      </c>
      <c r="H8834" t="s">
        <v>3879</v>
      </c>
      <c r="I8834">
        <v>4</v>
      </c>
      <c r="J8834" t="s">
        <v>25</v>
      </c>
      <c r="K8834" t="s">
        <v>17</v>
      </c>
      <c r="L8834" t="s">
        <v>4112</v>
      </c>
    </row>
    <row r="8835" spans="1:12" x14ac:dyDescent="0.35">
      <c r="A8835" t="s">
        <v>9799</v>
      </c>
      <c r="B8835" t="s">
        <v>42</v>
      </c>
      <c r="C8835" t="s">
        <v>42</v>
      </c>
      <c r="D8835" t="s">
        <v>3851</v>
      </c>
      <c r="E8835">
        <v>4</v>
      </c>
      <c r="F8835" t="s">
        <v>3849</v>
      </c>
      <c r="G8835">
        <v>5</v>
      </c>
      <c r="H8835" t="s">
        <v>3880</v>
      </c>
      <c r="I8835">
        <v>20</v>
      </c>
      <c r="J8835" t="s">
        <v>3833</v>
      </c>
      <c r="K8835" t="s">
        <v>17</v>
      </c>
      <c r="L8835" t="s">
        <v>4182</v>
      </c>
    </row>
    <row r="8836" spans="1:12" x14ac:dyDescent="0.35">
      <c r="A8836" t="s">
        <v>9800</v>
      </c>
      <c r="B8836" t="s">
        <v>15</v>
      </c>
      <c r="C8836" t="s">
        <v>15</v>
      </c>
      <c r="D8836" t="s">
        <v>3851</v>
      </c>
      <c r="E8836">
        <v>4</v>
      </c>
      <c r="F8836" t="s">
        <v>3842</v>
      </c>
      <c r="G8836">
        <v>2</v>
      </c>
      <c r="H8836" t="s">
        <v>3883</v>
      </c>
      <c r="I8836">
        <v>8</v>
      </c>
      <c r="J8836" t="s">
        <v>3833</v>
      </c>
      <c r="K8836" t="s">
        <v>26</v>
      </c>
      <c r="L8836" t="s">
        <v>3936</v>
      </c>
    </row>
    <row r="8837" spans="1:12" x14ac:dyDescent="0.35">
      <c r="A8837" t="s">
        <v>9801</v>
      </c>
      <c r="B8837" t="s">
        <v>84</v>
      </c>
      <c r="C8837" t="s">
        <v>84</v>
      </c>
      <c r="D8837" t="s">
        <v>3827</v>
      </c>
      <c r="E8837">
        <v>3</v>
      </c>
      <c r="F8837" t="s">
        <v>3839</v>
      </c>
      <c r="G8837">
        <v>1.5</v>
      </c>
      <c r="H8837" t="s">
        <v>3830</v>
      </c>
      <c r="I8837">
        <v>4.5</v>
      </c>
      <c r="J8837" t="s">
        <v>16</v>
      </c>
      <c r="K8837" t="s">
        <v>3833</v>
      </c>
      <c r="L8837" t="s">
        <v>4206</v>
      </c>
    </row>
    <row r="8838" spans="1:12" x14ac:dyDescent="0.35">
      <c r="A8838" t="s">
        <v>9802</v>
      </c>
      <c r="B8838" t="s">
        <v>15</v>
      </c>
      <c r="C8838" t="s">
        <v>15</v>
      </c>
      <c r="D8838" t="s">
        <v>3858</v>
      </c>
      <c r="E8838">
        <v>1</v>
      </c>
      <c r="F8838" t="s">
        <v>3842</v>
      </c>
      <c r="G8838">
        <v>2</v>
      </c>
      <c r="H8838" t="s">
        <v>3833</v>
      </c>
      <c r="I8838">
        <v>2</v>
      </c>
      <c r="J8838" t="s">
        <v>36</v>
      </c>
      <c r="K8838" t="s">
        <v>3833</v>
      </c>
      <c r="L8838" t="s">
        <v>4062</v>
      </c>
    </row>
    <row r="8839" spans="1:12" x14ac:dyDescent="0.35">
      <c r="A8839" t="s">
        <v>9803</v>
      </c>
      <c r="B8839" t="s">
        <v>50</v>
      </c>
      <c r="C8839" t="s">
        <v>50</v>
      </c>
      <c r="D8839" t="s">
        <v>3851</v>
      </c>
      <c r="E8839">
        <v>4</v>
      </c>
      <c r="F8839" t="s">
        <v>3828</v>
      </c>
      <c r="G8839">
        <v>3</v>
      </c>
      <c r="H8839" t="s">
        <v>3852</v>
      </c>
      <c r="I8839">
        <v>12</v>
      </c>
      <c r="J8839" t="s">
        <v>36</v>
      </c>
      <c r="K8839" t="s">
        <v>3833</v>
      </c>
      <c r="L8839" t="s">
        <v>3914</v>
      </c>
    </row>
    <row r="8840" spans="1:12" x14ac:dyDescent="0.35">
      <c r="A8840" t="s">
        <v>3403</v>
      </c>
      <c r="B8840" t="s">
        <v>84</v>
      </c>
      <c r="C8840" t="s">
        <v>84</v>
      </c>
      <c r="D8840" t="s">
        <v>3834</v>
      </c>
      <c r="E8840">
        <v>5</v>
      </c>
      <c r="F8840" t="s">
        <v>3830</v>
      </c>
      <c r="G8840">
        <v>1.5</v>
      </c>
      <c r="H8840" t="s">
        <v>3899</v>
      </c>
      <c r="I8840">
        <v>7.5</v>
      </c>
      <c r="J8840" t="s">
        <v>36</v>
      </c>
      <c r="K8840" t="s">
        <v>26</v>
      </c>
      <c r="L8840" t="s">
        <v>4314</v>
      </c>
    </row>
    <row r="8841" spans="1:12" x14ac:dyDescent="0.35">
      <c r="A8841" t="s">
        <v>9804</v>
      </c>
      <c r="B8841" t="s">
        <v>31</v>
      </c>
      <c r="C8841" t="s">
        <v>31</v>
      </c>
      <c r="D8841" t="s">
        <v>3858</v>
      </c>
      <c r="E8841">
        <v>1</v>
      </c>
      <c r="F8841" t="s">
        <v>3846</v>
      </c>
      <c r="G8841">
        <v>1</v>
      </c>
      <c r="H8841" t="s">
        <v>3846</v>
      </c>
      <c r="I8841">
        <v>1</v>
      </c>
      <c r="J8841" t="s">
        <v>3833</v>
      </c>
      <c r="K8841" t="s">
        <v>3833</v>
      </c>
      <c r="L8841" t="s">
        <v>4192</v>
      </c>
    </row>
    <row r="8842" spans="1:12" x14ac:dyDescent="0.35">
      <c r="A8842" t="s">
        <v>3404</v>
      </c>
      <c r="B8842" t="s">
        <v>42</v>
      </c>
      <c r="C8842" t="s">
        <v>42</v>
      </c>
      <c r="D8842" t="s">
        <v>3827</v>
      </c>
      <c r="E8842">
        <v>3</v>
      </c>
      <c r="F8842" t="s">
        <v>3849</v>
      </c>
      <c r="G8842">
        <v>5</v>
      </c>
      <c r="H8842" t="s">
        <v>3835</v>
      </c>
      <c r="I8842">
        <v>15</v>
      </c>
      <c r="J8842" t="s">
        <v>36</v>
      </c>
      <c r="K8842" t="s">
        <v>26</v>
      </c>
      <c r="L8842" t="s">
        <v>4069</v>
      </c>
    </row>
    <row r="8843" spans="1:12" x14ac:dyDescent="0.35">
      <c r="A8843" t="s">
        <v>3405</v>
      </c>
      <c r="B8843" t="s">
        <v>31</v>
      </c>
      <c r="C8843" t="s">
        <v>31</v>
      </c>
      <c r="D8843" t="s">
        <v>3858</v>
      </c>
      <c r="E8843">
        <v>1</v>
      </c>
      <c r="F8843" t="s">
        <v>3846</v>
      </c>
      <c r="G8843">
        <v>1</v>
      </c>
      <c r="H8843" t="s">
        <v>3846</v>
      </c>
      <c r="I8843">
        <v>1</v>
      </c>
      <c r="J8843" t="s">
        <v>36</v>
      </c>
      <c r="K8843" t="s">
        <v>26</v>
      </c>
      <c r="L8843" t="s">
        <v>5476</v>
      </c>
    </row>
    <row r="8844" spans="1:12" x14ac:dyDescent="0.35">
      <c r="A8844" t="s">
        <v>9805</v>
      </c>
      <c r="B8844" t="s">
        <v>84</v>
      </c>
      <c r="C8844" t="s">
        <v>84</v>
      </c>
      <c r="D8844" t="s">
        <v>3838</v>
      </c>
      <c r="E8844">
        <v>2</v>
      </c>
      <c r="F8844" t="s">
        <v>3839</v>
      </c>
      <c r="G8844">
        <v>1.5</v>
      </c>
      <c r="H8844" t="s">
        <v>3828</v>
      </c>
      <c r="I8844">
        <v>3</v>
      </c>
      <c r="J8844" t="s">
        <v>3833</v>
      </c>
      <c r="K8844" t="s">
        <v>3833</v>
      </c>
      <c r="L8844" t="s">
        <v>3844</v>
      </c>
    </row>
    <row r="8845" spans="1:12" x14ac:dyDescent="0.35">
      <c r="A8845" t="s">
        <v>9806</v>
      </c>
      <c r="B8845" t="s">
        <v>84</v>
      </c>
      <c r="C8845" t="s">
        <v>84</v>
      </c>
      <c r="D8845" t="s">
        <v>3851</v>
      </c>
      <c r="E8845">
        <v>4</v>
      </c>
      <c r="F8845" t="s">
        <v>3839</v>
      </c>
      <c r="G8845">
        <v>1.5</v>
      </c>
      <c r="H8845" t="s">
        <v>3902</v>
      </c>
      <c r="I8845">
        <v>6</v>
      </c>
      <c r="J8845" t="s">
        <v>3833</v>
      </c>
      <c r="K8845" t="s">
        <v>17</v>
      </c>
      <c r="L8845" t="s">
        <v>4227</v>
      </c>
    </row>
    <row r="8846" spans="1:12" x14ac:dyDescent="0.35">
      <c r="A8846" t="s">
        <v>3406</v>
      </c>
      <c r="B8846" t="s">
        <v>42</v>
      </c>
      <c r="C8846" t="s">
        <v>42</v>
      </c>
      <c r="D8846" t="s">
        <v>3858</v>
      </c>
      <c r="E8846">
        <v>1</v>
      </c>
      <c r="F8846" t="s">
        <v>3849</v>
      </c>
      <c r="G8846">
        <v>5</v>
      </c>
      <c r="H8846" t="s">
        <v>3849</v>
      </c>
      <c r="I8846">
        <v>5</v>
      </c>
      <c r="J8846" t="s">
        <v>36</v>
      </c>
      <c r="K8846" t="s">
        <v>26</v>
      </c>
      <c r="L8846" t="s">
        <v>5888</v>
      </c>
    </row>
    <row r="8847" spans="1:12" x14ac:dyDescent="0.35">
      <c r="A8847" t="s">
        <v>9807</v>
      </c>
      <c r="B8847" t="s">
        <v>42</v>
      </c>
      <c r="C8847" t="s">
        <v>42</v>
      </c>
      <c r="D8847" t="s">
        <v>3838</v>
      </c>
      <c r="E8847">
        <v>2</v>
      </c>
      <c r="F8847" t="s">
        <v>3849</v>
      </c>
      <c r="G8847">
        <v>5</v>
      </c>
      <c r="H8847" t="s">
        <v>3843</v>
      </c>
      <c r="I8847">
        <v>10</v>
      </c>
      <c r="J8847" t="s">
        <v>3833</v>
      </c>
      <c r="K8847" t="s">
        <v>17</v>
      </c>
      <c r="L8847" t="s">
        <v>4727</v>
      </c>
    </row>
    <row r="8848" spans="1:12" x14ac:dyDescent="0.35">
      <c r="A8848" t="s">
        <v>3407</v>
      </c>
      <c r="B8848" t="s">
        <v>15</v>
      </c>
      <c r="C8848" t="s">
        <v>15</v>
      </c>
      <c r="D8848" t="s">
        <v>3851</v>
      </c>
      <c r="E8848">
        <v>4</v>
      </c>
      <c r="F8848" t="s">
        <v>3842</v>
      </c>
      <c r="G8848">
        <v>2</v>
      </c>
      <c r="H8848" t="s">
        <v>3883</v>
      </c>
      <c r="I8848">
        <v>8</v>
      </c>
      <c r="J8848" t="s">
        <v>36</v>
      </c>
      <c r="K8848" t="s">
        <v>26</v>
      </c>
      <c r="L8848" t="s">
        <v>3897</v>
      </c>
    </row>
    <row r="8849" spans="1:12" x14ac:dyDescent="0.35">
      <c r="A8849" t="s">
        <v>9808</v>
      </c>
      <c r="B8849" t="s">
        <v>15</v>
      </c>
      <c r="C8849" t="s">
        <v>15</v>
      </c>
      <c r="D8849" t="s">
        <v>3834</v>
      </c>
      <c r="E8849">
        <v>5</v>
      </c>
      <c r="F8849" t="s">
        <v>3842</v>
      </c>
      <c r="G8849">
        <v>2</v>
      </c>
      <c r="H8849" t="s">
        <v>3843</v>
      </c>
      <c r="I8849">
        <v>10</v>
      </c>
      <c r="J8849" t="s">
        <v>3833</v>
      </c>
      <c r="K8849" t="s">
        <v>17</v>
      </c>
      <c r="L8849" t="s">
        <v>4500</v>
      </c>
    </row>
    <row r="8850" spans="1:12" x14ac:dyDescent="0.35">
      <c r="A8850" t="s">
        <v>9809</v>
      </c>
      <c r="B8850" t="s">
        <v>58</v>
      </c>
      <c r="C8850" t="s">
        <v>58</v>
      </c>
      <c r="D8850" t="s">
        <v>3833</v>
      </c>
      <c r="E8850">
        <v>4</v>
      </c>
      <c r="F8850" t="s">
        <v>3879</v>
      </c>
      <c r="G8850">
        <v>4</v>
      </c>
      <c r="H8850" t="s">
        <v>3874</v>
      </c>
      <c r="I8850">
        <v>16</v>
      </c>
      <c r="J8850" t="s">
        <v>16</v>
      </c>
      <c r="K8850" t="s">
        <v>3830</v>
      </c>
      <c r="L8850" t="s">
        <v>4078</v>
      </c>
    </row>
    <row r="8851" spans="1:12" x14ac:dyDescent="0.35">
      <c r="A8851" t="s">
        <v>3408</v>
      </c>
      <c r="B8851" t="s">
        <v>31</v>
      </c>
      <c r="C8851" t="s">
        <v>31</v>
      </c>
      <c r="D8851" t="s">
        <v>3858</v>
      </c>
      <c r="E8851">
        <v>1</v>
      </c>
      <c r="F8851" t="s">
        <v>3846</v>
      </c>
      <c r="G8851">
        <v>1</v>
      </c>
      <c r="H8851" t="s">
        <v>3846</v>
      </c>
      <c r="I8851">
        <v>1</v>
      </c>
      <c r="J8851" t="s">
        <v>36</v>
      </c>
      <c r="K8851" t="s">
        <v>17</v>
      </c>
      <c r="L8851" t="s">
        <v>4164</v>
      </c>
    </row>
    <row r="8852" spans="1:12" x14ac:dyDescent="0.35">
      <c r="A8852" t="s">
        <v>9810</v>
      </c>
      <c r="B8852" t="s">
        <v>84</v>
      </c>
      <c r="C8852" t="s">
        <v>84</v>
      </c>
      <c r="D8852" t="s">
        <v>3834</v>
      </c>
      <c r="E8852">
        <v>5</v>
      </c>
      <c r="F8852" t="s">
        <v>3839</v>
      </c>
      <c r="G8852">
        <v>1.5</v>
      </c>
      <c r="H8852" t="s">
        <v>3899</v>
      </c>
      <c r="I8852">
        <v>7.5</v>
      </c>
      <c r="J8852" t="s">
        <v>3833</v>
      </c>
      <c r="K8852" t="s">
        <v>3825</v>
      </c>
      <c r="L8852" t="s">
        <v>4042</v>
      </c>
    </row>
    <row r="8853" spans="1:12" x14ac:dyDescent="0.35">
      <c r="A8853" t="s">
        <v>9811</v>
      </c>
      <c r="B8853" t="s">
        <v>47</v>
      </c>
      <c r="C8853" t="s">
        <v>47</v>
      </c>
      <c r="D8853" t="s">
        <v>3858</v>
      </c>
      <c r="E8853">
        <v>1</v>
      </c>
      <c r="F8853" t="s">
        <v>3879</v>
      </c>
      <c r="G8853">
        <v>4</v>
      </c>
      <c r="H8853" t="s">
        <v>3879</v>
      </c>
      <c r="I8853">
        <v>4</v>
      </c>
      <c r="J8853" t="s">
        <v>3833</v>
      </c>
      <c r="K8853" t="s">
        <v>3833</v>
      </c>
      <c r="L8853" t="s">
        <v>3895</v>
      </c>
    </row>
    <row r="8854" spans="1:12" x14ac:dyDescent="0.35">
      <c r="A8854" t="s">
        <v>3409</v>
      </c>
      <c r="B8854" t="s">
        <v>47</v>
      </c>
      <c r="C8854" t="s">
        <v>47</v>
      </c>
      <c r="D8854" t="s">
        <v>3834</v>
      </c>
      <c r="E8854">
        <v>5</v>
      </c>
      <c r="F8854" t="s">
        <v>3879</v>
      </c>
      <c r="G8854">
        <v>4</v>
      </c>
      <c r="H8854" t="s">
        <v>3880</v>
      </c>
      <c r="I8854">
        <v>20</v>
      </c>
      <c r="J8854" t="s">
        <v>36</v>
      </c>
      <c r="K8854" t="s">
        <v>26</v>
      </c>
      <c r="L8854" t="s">
        <v>4026</v>
      </c>
    </row>
    <row r="8855" spans="1:12" x14ac:dyDescent="0.35">
      <c r="A8855" t="s">
        <v>9812</v>
      </c>
      <c r="B8855" t="s">
        <v>50</v>
      </c>
      <c r="C8855" t="s">
        <v>50</v>
      </c>
      <c r="D8855" t="s">
        <v>3827</v>
      </c>
      <c r="E8855">
        <v>3</v>
      </c>
      <c r="F8855" t="s">
        <v>3828</v>
      </c>
      <c r="G8855">
        <v>3</v>
      </c>
      <c r="H8855" t="s">
        <v>3829</v>
      </c>
      <c r="I8855">
        <v>9</v>
      </c>
      <c r="J8855" t="s">
        <v>3833</v>
      </c>
      <c r="K8855" t="s">
        <v>17</v>
      </c>
      <c r="L8855" t="s">
        <v>4293</v>
      </c>
    </row>
    <row r="8856" spans="1:12" x14ac:dyDescent="0.35">
      <c r="A8856" t="s">
        <v>9813</v>
      </c>
      <c r="B8856" t="s">
        <v>84</v>
      </c>
      <c r="C8856" t="s">
        <v>84</v>
      </c>
      <c r="D8856" t="s">
        <v>3851</v>
      </c>
      <c r="E8856">
        <v>4</v>
      </c>
      <c r="F8856" t="s">
        <v>3839</v>
      </c>
      <c r="G8856">
        <v>1.5</v>
      </c>
      <c r="H8856" t="s">
        <v>3902</v>
      </c>
      <c r="I8856">
        <v>6</v>
      </c>
      <c r="J8856" t="s">
        <v>36</v>
      </c>
      <c r="K8856" t="s">
        <v>3833</v>
      </c>
      <c r="L8856" t="s">
        <v>4289</v>
      </c>
    </row>
    <row r="8857" spans="1:12" x14ac:dyDescent="0.35">
      <c r="A8857" t="s">
        <v>3410</v>
      </c>
      <c r="B8857" t="s">
        <v>42</v>
      </c>
      <c r="C8857" t="s">
        <v>42</v>
      </c>
      <c r="D8857" t="s">
        <v>3838</v>
      </c>
      <c r="E8857">
        <v>2</v>
      </c>
      <c r="F8857" t="s">
        <v>3849</v>
      </c>
      <c r="G8857">
        <v>5</v>
      </c>
      <c r="H8857" t="s">
        <v>3843</v>
      </c>
      <c r="I8857">
        <v>10</v>
      </c>
      <c r="J8857" t="s">
        <v>16</v>
      </c>
      <c r="K8857" t="s">
        <v>26</v>
      </c>
      <c r="L8857" t="s">
        <v>4599</v>
      </c>
    </row>
    <row r="8858" spans="1:12" x14ac:dyDescent="0.35">
      <c r="A8858" t="s">
        <v>3411</v>
      </c>
      <c r="B8858" t="s">
        <v>24</v>
      </c>
      <c r="C8858" t="s">
        <v>24</v>
      </c>
      <c r="D8858" t="s">
        <v>3834</v>
      </c>
      <c r="E8858">
        <v>5</v>
      </c>
      <c r="F8858" t="s">
        <v>3828</v>
      </c>
      <c r="G8858">
        <v>3</v>
      </c>
      <c r="H8858" t="s">
        <v>3835</v>
      </c>
      <c r="I8858">
        <v>15</v>
      </c>
      <c r="J8858" t="s">
        <v>36</v>
      </c>
      <c r="K8858" t="s">
        <v>26</v>
      </c>
      <c r="L8858" t="s">
        <v>3912</v>
      </c>
    </row>
    <row r="8859" spans="1:12" x14ac:dyDescent="0.35">
      <c r="A8859" t="s">
        <v>3412</v>
      </c>
      <c r="B8859" t="s">
        <v>42</v>
      </c>
      <c r="C8859" t="s">
        <v>42</v>
      </c>
      <c r="D8859" t="s">
        <v>3851</v>
      </c>
      <c r="E8859">
        <v>4</v>
      </c>
      <c r="F8859" t="s">
        <v>3849</v>
      </c>
      <c r="G8859">
        <v>5</v>
      </c>
      <c r="H8859" t="s">
        <v>3880</v>
      </c>
      <c r="I8859">
        <v>20</v>
      </c>
      <c r="J8859" t="s">
        <v>36</v>
      </c>
      <c r="K8859" t="s">
        <v>17</v>
      </c>
      <c r="L8859" t="s">
        <v>4478</v>
      </c>
    </row>
    <row r="8860" spans="1:12" x14ac:dyDescent="0.35">
      <c r="A8860" t="s">
        <v>3413</v>
      </c>
      <c r="B8860" t="s">
        <v>50</v>
      </c>
      <c r="C8860" t="s">
        <v>50</v>
      </c>
      <c r="D8860" t="s">
        <v>3851</v>
      </c>
      <c r="E8860">
        <v>4</v>
      </c>
      <c r="F8860" t="s">
        <v>3828</v>
      </c>
      <c r="G8860">
        <v>3</v>
      </c>
      <c r="H8860" t="s">
        <v>3852</v>
      </c>
      <c r="I8860">
        <v>12</v>
      </c>
      <c r="J8860" t="s">
        <v>36</v>
      </c>
      <c r="K8860" t="s">
        <v>17</v>
      </c>
      <c r="L8860" t="s">
        <v>3831</v>
      </c>
    </row>
    <row r="8861" spans="1:12" x14ac:dyDescent="0.35">
      <c r="A8861" t="s">
        <v>3414</v>
      </c>
      <c r="B8861" t="s">
        <v>84</v>
      </c>
      <c r="C8861" t="s">
        <v>84</v>
      </c>
      <c r="D8861" t="s">
        <v>3851</v>
      </c>
      <c r="E8861">
        <v>4</v>
      </c>
      <c r="F8861" t="s">
        <v>3839</v>
      </c>
      <c r="G8861">
        <v>1.5</v>
      </c>
      <c r="H8861" t="s">
        <v>3902</v>
      </c>
      <c r="I8861">
        <v>6</v>
      </c>
      <c r="J8861" t="s">
        <v>36</v>
      </c>
      <c r="K8861" t="s">
        <v>26</v>
      </c>
      <c r="L8861" t="s">
        <v>4362</v>
      </c>
    </row>
    <row r="8862" spans="1:12" x14ac:dyDescent="0.35">
      <c r="A8862" t="s">
        <v>3415</v>
      </c>
      <c r="B8862" t="s">
        <v>50</v>
      </c>
      <c r="C8862" t="s">
        <v>50</v>
      </c>
      <c r="D8862" t="s">
        <v>3838</v>
      </c>
      <c r="E8862">
        <v>2</v>
      </c>
      <c r="F8862" t="s">
        <v>3828</v>
      </c>
      <c r="G8862">
        <v>3</v>
      </c>
      <c r="H8862" t="s">
        <v>3902</v>
      </c>
      <c r="I8862">
        <v>6</v>
      </c>
      <c r="J8862" t="s">
        <v>16</v>
      </c>
      <c r="K8862" t="s">
        <v>17</v>
      </c>
      <c r="L8862" t="s">
        <v>4514</v>
      </c>
    </row>
    <row r="8863" spans="1:12" x14ac:dyDescent="0.35">
      <c r="A8863" t="s">
        <v>9814</v>
      </c>
      <c r="B8863" t="s">
        <v>47</v>
      </c>
      <c r="C8863" t="s">
        <v>47</v>
      </c>
      <c r="D8863" t="s">
        <v>3827</v>
      </c>
      <c r="E8863">
        <v>3</v>
      </c>
      <c r="F8863" t="s">
        <v>3879</v>
      </c>
      <c r="G8863">
        <v>4</v>
      </c>
      <c r="H8863" t="s">
        <v>3852</v>
      </c>
      <c r="I8863">
        <v>12</v>
      </c>
      <c r="J8863" t="s">
        <v>3833</v>
      </c>
      <c r="K8863" t="s">
        <v>26</v>
      </c>
      <c r="L8863" t="s">
        <v>3825</v>
      </c>
    </row>
    <row r="8864" spans="1:12" x14ac:dyDescent="0.35">
      <c r="A8864" t="s">
        <v>3416</v>
      </c>
      <c r="B8864" t="s">
        <v>50</v>
      </c>
      <c r="C8864" t="s">
        <v>50</v>
      </c>
      <c r="D8864" t="s">
        <v>3858</v>
      </c>
      <c r="E8864">
        <v>1</v>
      </c>
      <c r="F8864" t="s">
        <v>3828</v>
      </c>
      <c r="G8864">
        <v>3</v>
      </c>
      <c r="H8864" t="s">
        <v>3828</v>
      </c>
      <c r="I8864">
        <v>3</v>
      </c>
      <c r="J8864" t="s">
        <v>25</v>
      </c>
      <c r="K8864" t="s">
        <v>26</v>
      </c>
      <c r="L8864" t="s">
        <v>4364</v>
      </c>
    </row>
    <row r="8865" spans="1:12" x14ac:dyDescent="0.35">
      <c r="A8865" t="s">
        <v>9815</v>
      </c>
      <c r="B8865" t="s">
        <v>24</v>
      </c>
      <c r="C8865" t="s">
        <v>24</v>
      </c>
      <c r="D8865" t="s">
        <v>3827</v>
      </c>
      <c r="E8865">
        <v>3</v>
      </c>
      <c r="F8865" t="s">
        <v>3828</v>
      </c>
      <c r="G8865">
        <v>3</v>
      </c>
      <c r="H8865" t="s">
        <v>3829</v>
      </c>
      <c r="I8865">
        <v>9</v>
      </c>
      <c r="J8865" t="s">
        <v>3833</v>
      </c>
      <c r="K8865" t="s">
        <v>3833</v>
      </c>
      <c r="L8865" t="s">
        <v>4253</v>
      </c>
    </row>
    <row r="8866" spans="1:12" x14ac:dyDescent="0.35">
      <c r="A8866" t="s">
        <v>3417</v>
      </c>
      <c r="B8866" t="s">
        <v>3825</v>
      </c>
      <c r="C8866" t="s">
        <v>15</v>
      </c>
      <c r="D8866" t="s">
        <v>3851</v>
      </c>
      <c r="E8866">
        <v>4</v>
      </c>
      <c r="F8866" t="s">
        <v>3842</v>
      </c>
      <c r="G8866">
        <v>2</v>
      </c>
      <c r="H8866" t="s">
        <v>3883</v>
      </c>
      <c r="I8866">
        <v>8</v>
      </c>
      <c r="J8866" t="s">
        <v>25</v>
      </c>
      <c r="K8866" t="s">
        <v>17</v>
      </c>
      <c r="L8866" t="s">
        <v>3950</v>
      </c>
    </row>
    <row r="8867" spans="1:12" x14ac:dyDescent="0.35">
      <c r="A8867" t="s">
        <v>9816</v>
      </c>
      <c r="B8867" t="s">
        <v>15</v>
      </c>
      <c r="C8867" t="s">
        <v>15</v>
      </c>
      <c r="D8867" t="s">
        <v>3827</v>
      </c>
      <c r="E8867">
        <v>3</v>
      </c>
      <c r="F8867" t="s">
        <v>3842</v>
      </c>
      <c r="G8867">
        <v>2</v>
      </c>
      <c r="H8867" t="s">
        <v>3902</v>
      </c>
      <c r="I8867">
        <v>6</v>
      </c>
      <c r="J8867" t="s">
        <v>3833</v>
      </c>
      <c r="K8867" t="s">
        <v>17</v>
      </c>
      <c r="L8867" t="s">
        <v>4421</v>
      </c>
    </row>
    <row r="8868" spans="1:12" x14ac:dyDescent="0.35">
      <c r="A8868" t="s">
        <v>3418</v>
      </c>
      <c r="B8868" t="s">
        <v>24</v>
      </c>
      <c r="C8868" t="s">
        <v>24</v>
      </c>
      <c r="D8868" t="s">
        <v>3851</v>
      </c>
      <c r="E8868">
        <v>4</v>
      </c>
      <c r="F8868" t="s">
        <v>3833</v>
      </c>
      <c r="G8868">
        <v>3</v>
      </c>
      <c r="H8868" t="s">
        <v>3852</v>
      </c>
      <c r="I8868">
        <v>12</v>
      </c>
      <c r="J8868" t="s">
        <v>25</v>
      </c>
      <c r="K8868" t="s">
        <v>26</v>
      </c>
      <c r="L8868" t="s">
        <v>3865</v>
      </c>
    </row>
    <row r="8869" spans="1:12" x14ac:dyDescent="0.35">
      <c r="A8869" t="s">
        <v>9817</v>
      </c>
      <c r="B8869" t="s">
        <v>24</v>
      </c>
      <c r="C8869" t="s">
        <v>24</v>
      </c>
      <c r="D8869" t="s">
        <v>3858</v>
      </c>
      <c r="E8869">
        <v>1</v>
      </c>
      <c r="F8869" t="s">
        <v>3828</v>
      </c>
      <c r="G8869">
        <v>3</v>
      </c>
      <c r="H8869" t="s">
        <v>3828</v>
      </c>
      <c r="I8869">
        <v>3</v>
      </c>
      <c r="J8869" t="s">
        <v>25</v>
      </c>
      <c r="K8869" t="s">
        <v>3833</v>
      </c>
      <c r="L8869" t="s">
        <v>4704</v>
      </c>
    </row>
    <row r="8870" spans="1:12" x14ac:dyDescent="0.35">
      <c r="A8870" t="s">
        <v>9818</v>
      </c>
      <c r="B8870" t="s">
        <v>84</v>
      </c>
      <c r="C8870" t="s">
        <v>84</v>
      </c>
      <c r="D8870" t="s">
        <v>3851</v>
      </c>
      <c r="E8870">
        <v>4</v>
      </c>
      <c r="F8870" t="s">
        <v>3839</v>
      </c>
      <c r="G8870">
        <v>1.5</v>
      </c>
      <c r="H8870" t="s">
        <v>3902</v>
      </c>
      <c r="I8870">
        <v>6</v>
      </c>
      <c r="J8870" t="s">
        <v>36</v>
      </c>
      <c r="K8870" t="s">
        <v>26</v>
      </c>
      <c r="L8870" t="s">
        <v>3830</v>
      </c>
    </row>
    <row r="8871" spans="1:12" x14ac:dyDescent="0.35">
      <c r="A8871" t="s">
        <v>9819</v>
      </c>
      <c r="B8871" t="s">
        <v>47</v>
      </c>
      <c r="C8871" t="s">
        <v>47</v>
      </c>
      <c r="D8871" t="s">
        <v>3858</v>
      </c>
      <c r="E8871">
        <v>1</v>
      </c>
      <c r="F8871" t="s">
        <v>3879</v>
      </c>
      <c r="G8871">
        <v>4</v>
      </c>
      <c r="H8871" t="s">
        <v>3879</v>
      </c>
      <c r="I8871">
        <v>4</v>
      </c>
      <c r="J8871" t="s">
        <v>3833</v>
      </c>
      <c r="K8871" t="s">
        <v>26</v>
      </c>
      <c r="L8871" t="s">
        <v>4529</v>
      </c>
    </row>
    <row r="8872" spans="1:12" x14ac:dyDescent="0.35">
      <c r="A8872" t="s">
        <v>3419</v>
      </c>
      <c r="B8872" t="s">
        <v>3833</v>
      </c>
      <c r="C8872" t="s">
        <v>15</v>
      </c>
      <c r="D8872" t="s">
        <v>3834</v>
      </c>
      <c r="E8872">
        <v>5</v>
      </c>
      <c r="F8872" t="s">
        <v>3842</v>
      </c>
      <c r="G8872">
        <v>2</v>
      </c>
      <c r="H8872" t="s">
        <v>3843</v>
      </c>
      <c r="I8872">
        <v>10</v>
      </c>
      <c r="J8872" t="s">
        <v>36</v>
      </c>
      <c r="K8872" t="s">
        <v>26</v>
      </c>
      <c r="L8872" t="s">
        <v>3836</v>
      </c>
    </row>
    <row r="8873" spans="1:12" x14ac:dyDescent="0.35">
      <c r="A8873" t="s">
        <v>9820</v>
      </c>
      <c r="B8873" t="s">
        <v>15</v>
      </c>
      <c r="C8873" t="s">
        <v>15</v>
      </c>
      <c r="D8873" t="s">
        <v>3834</v>
      </c>
      <c r="E8873">
        <v>5</v>
      </c>
      <c r="F8873" t="s">
        <v>3842</v>
      </c>
      <c r="G8873">
        <v>2</v>
      </c>
      <c r="H8873" t="s">
        <v>3843</v>
      </c>
      <c r="I8873">
        <v>10</v>
      </c>
      <c r="J8873" t="s">
        <v>3833</v>
      </c>
      <c r="K8873" t="s">
        <v>3833</v>
      </c>
      <c r="L8873" t="s">
        <v>4656</v>
      </c>
    </row>
    <row r="8874" spans="1:12" x14ac:dyDescent="0.35">
      <c r="A8874" t="s">
        <v>3420</v>
      </c>
      <c r="B8874" t="s">
        <v>31</v>
      </c>
      <c r="C8874" t="s">
        <v>31</v>
      </c>
      <c r="D8874" t="s">
        <v>3834</v>
      </c>
      <c r="E8874">
        <v>5</v>
      </c>
      <c r="F8874" t="s">
        <v>3846</v>
      </c>
      <c r="G8874">
        <v>1</v>
      </c>
      <c r="H8874" t="s">
        <v>3849</v>
      </c>
      <c r="I8874">
        <v>5</v>
      </c>
      <c r="J8874" t="s">
        <v>25</v>
      </c>
      <c r="K8874" t="s">
        <v>26</v>
      </c>
      <c r="L8874" t="s">
        <v>3987</v>
      </c>
    </row>
    <row r="8875" spans="1:12" x14ac:dyDescent="0.35">
      <c r="A8875" t="s">
        <v>9821</v>
      </c>
      <c r="B8875" t="s">
        <v>42</v>
      </c>
      <c r="C8875" t="s">
        <v>42</v>
      </c>
      <c r="D8875" t="s">
        <v>3858</v>
      </c>
      <c r="E8875">
        <v>1</v>
      </c>
      <c r="F8875" t="s">
        <v>3849</v>
      </c>
      <c r="G8875">
        <v>5</v>
      </c>
      <c r="H8875" t="s">
        <v>3849</v>
      </c>
      <c r="I8875">
        <v>5</v>
      </c>
      <c r="J8875" t="s">
        <v>16</v>
      </c>
      <c r="K8875" t="s">
        <v>3833</v>
      </c>
      <c r="L8875" t="s">
        <v>4291</v>
      </c>
    </row>
    <row r="8876" spans="1:12" x14ac:dyDescent="0.35">
      <c r="A8876" t="s">
        <v>9822</v>
      </c>
      <c r="B8876" t="s">
        <v>58</v>
      </c>
      <c r="C8876" t="s">
        <v>58</v>
      </c>
      <c r="D8876" t="s">
        <v>3825</v>
      </c>
      <c r="E8876">
        <v>1</v>
      </c>
      <c r="F8876" t="s">
        <v>3879</v>
      </c>
      <c r="G8876">
        <v>4</v>
      </c>
      <c r="H8876" t="s">
        <v>3879</v>
      </c>
      <c r="I8876">
        <v>4</v>
      </c>
      <c r="J8876" t="s">
        <v>3825</v>
      </c>
      <c r="K8876" t="s">
        <v>26</v>
      </c>
      <c r="L8876" t="s">
        <v>4389</v>
      </c>
    </row>
    <row r="8877" spans="1:12" x14ac:dyDescent="0.35">
      <c r="A8877" t="s">
        <v>9823</v>
      </c>
      <c r="B8877" t="s">
        <v>15</v>
      </c>
      <c r="C8877" t="s">
        <v>15</v>
      </c>
      <c r="D8877" t="s">
        <v>3825</v>
      </c>
      <c r="E8877">
        <v>1</v>
      </c>
      <c r="F8877" t="s">
        <v>3842</v>
      </c>
      <c r="G8877">
        <v>2</v>
      </c>
      <c r="H8877" t="s">
        <v>3842</v>
      </c>
      <c r="I8877">
        <v>2</v>
      </c>
      <c r="J8877" t="s">
        <v>16</v>
      </c>
      <c r="K8877" t="s">
        <v>3833</v>
      </c>
      <c r="L8877" t="s">
        <v>4177</v>
      </c>
    </row>
    <row r="8878" spans="1:12" x14ac:dyDescent="0.35">
      <c r="A8878" t="s">
        <v>4853</v>
      </c>
      <c r="B8878" t="s">
        <v>3830</v>
      </c>
      <c r="C8878" t="s">
        <v>15</v>
      </c>
      <c r="D8878" t="s">
        <v>3858</v>
      </c>
      <c r="E8878">
        <v>1</v>
      </c>
      <c r="F8878" t="s">
        <v>3842</v>
      </c>
      <c r="G8878">
        <v>2</v>
      </c>
      <c r="H8878" t="s">
        <v>3842</v>
      </c>
      <c r="I8878">
        <v>2</v>
      </c>
      <c r="J8878" t="s">
        <v>3833</v>
      </c>
      <c r="K8878" t="s">
        <v>17</v>
      </c>
      <c r="L8878" t="s">
        <v>4078</v>
      </c>
    </row>
    <row r="8879" spans="1:12" x14ac:dyDescent="0.35">
      <c r="A8879" t="s">
        <v>9824</v>
      </c>
      <c r="B8879" t="s">
        <v>24</v>
      </c>
      <c r="C8879" t="s">
        <v>24</v>
      </c>
      <c r="D8879" t="s">
        <v>3834</v>
      </c>
      <c r="E8879">
        <v>5</v>
      </c>
      <c r="F8879" t="s">
        <v>3828</v>
      </c>
      <c r="G8879">
        <v>3</v>
      </c>
      <c r="H8879" t="s">
        <v>3835</v>
      </c>
      <c r="I8879">
        <v>15</v>
      </c>
      <c r="J8879" t="s">
        <v>36</v>
      </c>
      <c r="K8879" t="s">
        <v>3830</v>
      </c>
      <c r="L8879" t="s">
        <v>4421</v>
      </c>
    </row>
    <row r="8880" spans="1:12" x14ac:dyDescent="0.35">
      <c r="A8880" t="s">
        <v>3421</v>
      </c>
      <c r="B8880" t="s">
        <v>84</v>
      </c>
      <c r="C8880" t="s">
        <v>84</v>
      </c>
      <c r="D8880" t="s">
        <v>3858</v>
      </c>
      <c r="E8880">
        <v>1</v>
      </c>
      <c r="F8880" t="s">
        <v>3839</v>
      </c>
      <c r="G8880">
        <v>1.5</v>
      </c>
      <c r="H8880" t="s">
        <v>3839</v>
      </c>
      <c r="I8880">
        <v>1.5</v>
      </c>
      <c r="J8880" t="s">
        <v>16</v>
      </c>
      <c r="K8880" t="s">
        <v>17</v>
      </c>
      <c r="L8880" t="s">
        <v>4050</v>
      </c>
    </row>
    <row r="8881" spans="1:12" x14ac:dyDescent="0.35">
      <c r="A8881" t="s">
        <v>9825</v>
      </c>
      <c r="B8881" t="s">
        <v>84</v>
      </c>
      <c r="C8881" t="s">
        <v>84</v>
      </c>
      <c r="D8881" t="s">
        <v>3834</v>
      </c>
      <c r="E8881">
        <v>5</v>
      </c>
      <c r="F8881" t="s">
        <v>3830</v>
      </c>
      <c r="G8881">
        <v>1.5</v>
      </c>
      <c r="H8881" t="s">
        <v>3899</v>
      </c>
      <c r="I8881">
        <v>7.5</v>
      </c>
      <c r="J8881" t="s">
        <v>3833</v>
      </c>
      <c r="K8881" t="s">
        <v>17</v>
      </c>
      <c r="L8881" t="s">
        <v>4795</v>
      </c>
    </row>
    <row r="8882" spans="1:12" x14ac:dyDescent="0.35">
      <c r="A8882" t="s">
        <v>9826</v>
      </c>
      <c r="B8882" t="s">
        <v>42</v>
      </c>
      <c r="C8882" t="s">
        <v>42</v>
      </c>
      <c r="D8882" t="s">
        <v>3834</v>
      </c>
      <c r="E8882">
        <v>5</v>
      </c>
      <c r="F8882" t="s">
        <v>3849</v>
      </c>
      <c r="G8882">
        <v>5</v>
      </c>
      <c r="H8882" t="s">
        <v>3855</v>
      </c>
      <c r="I8882">
        <v>25</v>
      </c>
      <c r="J8882" t="s">
        <v>25</v>
      </c>
      <c r="K8882" t="s">
        <v>3833</v>
      </c>
      <c r="L8882" t="s">
        <v>3870</v>
      </c>
    </row>
    <row r="8883" spans="1:12" x14ac:dyDescent="0.35">
      <c r="A8883" t="s">
        <v>9827</v>
      </c>
      <c r="B8883" t="s">
        <v>15</v>
      </c>
      <c r="C8883" t="s">
        <v>15</v>
      </c>
      <c r="D8883" t="s">
        <v>3851</v>
      </c>
      <c r="E8883">
        <v>4</v>
      </c>
      <c r="F8883" t="s">
        <v>3842</v>
      </c>
      <c r="G8883">
        <v>2</v>
      </c>
      <c r="H8883" t="s">
        <v>3883</v>
      </c>
      <c r="I8883">
        <v>8</v>
      </c>
      <c r="J8883" t="s">
        <v>36</v>
      </c>
      <c r="K8883" t="s">
        <v>3833</v>
      </c>
      <c r="L8883" t="s">
        <v>3917</v>
      </c>
    </row>
    <row r="8884" spans="1:12" x14ac:dyDescent="0.35">
      <c r="A8884" t="s">
        <v>9828</v>
      </c>
      <c r="B8884" t="s">
        <v>42</v>
      </c>
      <c r="C8884" t="s">
        <v>42</v>
      </c>
      <c r="D8884" t="s">
        <v>3851</v>
      </c>
      <c r="E8884">
        <v>4</v>
      </c>
      <c r="F8884" t="s">
        <v>3849</v>
      </c>
      <c r="G8884">
        <v>5</v>
      </c>
      <c r="H8884" t="s">
        <v>3880</v>
      </c>
      <c r="I8884">
        <v>20</v>
      </c>
      <c r="J8884" t="s">
        <v>3833</v>
      </c>
      <c r="K8884" t="s">
        <v>3833</v>
      </c>
      <c r="L8884" t="s">
        <v>4704</v>
      </c>
    </row>
    <row r="8885" spans="1:12" x14ac:dyDescent="0.35">
      <c r="A8885" t="s">
        <v>4854</v>
      </c>
      <c r="B8885" t="s">
        <v>3825</v>
      </c>
      <c r="C8885" t="s">
        <v>3826</v>
      </c>
      <c r="D8885" t="s">
        <v>3851</v>
      </c>
      <c r="E8885">
        <v>4</v>
      </c>
      <c r="F8885" t="s">
        <v>3828</v>
      </c>
      <c r="G8885">
        <v>3</v>
      </c>
      <c r="H8885" t="s">
        <v>3852</v>
      </c>
      <c r="I8885">
        <v>12</v>
      </c>
      <c r="J8885" t="s">
        <v>25</v>
      </c>
      <c r="K8885" t="s">
        <v>26</v>
      </c>
      <c r="L8885" t="s">
        <v>4855</v>
      </c>
    </row>
    <row r="8886" spans="1:12" x14ac:dyDescent="0.35">
      <c r="A8886" t="s">
        <v>9829</v>
      </c>
      <c r="B8886" t="s">
        <v>58</v>
      </c>
      <c r="C8886" t="s">
        <v>58</v>
      </c>
      <c r="D8886" t="s">
        <v>3838</v>
      </c>
      <c r="E8886">
        <v>2</v>
      </c>
      <c r="F8886" t="s">
        <v>3879</v>
      </c>
      <c r="G8886">
        <v>4</v>
      </c>
      <c r="H8886" t="s">
        <v>3830</v>
      </c>
      <c r="I8886">
        <v>8</v>
      </c>
      <c r="J8886" t="s">
        <v>3833</v>
      </c>
      <c r="K8886" t="s">
        <v>3833</v>
      </c>
      <c r="L8886" t="s">
        <v>3825</v>
      </c>
    </row>
    <row r="8887" spans="1:12" x14ac:dyDescent="0.35">
      <c r="A8887" t="s">
        <v>3422</v>
      </c>
      <c r="B8887" t="s">
        <v>15</v>
      </c>
      <c r="C8887" t="s">
        <v>15</v>
      </c>
      <c r="D8887" t="s">
        <v>3838</v>
      </c>
      <c r="E8887">
        <v>2</v>
      </c>
      <c r="F8887" t="s">
        <v>3842</v>
      </c>
      <c r="G8887">
        <v>2</v>
      </c>
      <c r="H8887" t="s">
        <v>3879</v>
      </c>
      <c r="I8887">
        <v>4</v>
      </c>
      <c r="J8887" t="s">
        <v>25</v>
      </c>
      <c r="K8887" t="s">
        <v>26</v>
      </c>
      <c r="L8887" t="s">
        <v>4229</v>
      </c>
    </row>
    <row r="8888" spans="1:12" x14ac:dyDescent="0.35">
      <c r="A8888" t="s">
        <v>9830</v>
      </c>
      <c r="B8888" t="s">
        <v>50</v>
      </c>
      <c r="C8888" t="s">
        <v>50</v>
      </c>
      <c r="D8888" t="s">
        <v>3851</v>
      </c>
      <c r="E8888">
        <v>4</v>
      </c>
      <c r="F8888" t="s">
        <v>3828</v>
      </c>
      <c r="G8888">
        <v>3</v>
      </c>
      <c r="H8888" t="s">
        <v>3852</v>
      </c>
      <c r="I8888">
        <v>12</v>
      </c>
      <c r="J8888" t="s">
        <v>3825</v>
      </c>
      <c r="K8888" t="s">
        <v>26</v>
      </c>
      <c r="L8888" t="s">
        <v>4240</v>
      </c>
    </row>
    <row r="8889" spans="1:12" x14ac:dyDescent="0.35">
      <c r="A8889" t="s">
        <v>9831</v>
      </c>
      <c r="B8889" t="s">
        <v>31</v>
      </c>
      <c r="C8889" t="s">
        <v>31</v>
      </c>
      <c r="D8889" t="s">
        <v>3834</v>
      </c>
      <c r="E8889">
        <v>5</v>
      </c>
      <c r="F8889" t="s">
        <v>3846</v>
      </c>
      <c r="G8889">
        <v>1</v>
      </c>
      <c r="H8889" t="s">
        <v>3849</v>
      </c>
      <c r="I8889">
        <v>5</v>
      </c>
      <c r="J8889" t="s">
        <v>3833</v>
      </c>
      <c r="K8889" t="s">
        <v>3833</v>
      </c>
      <c r="L8889" t="s">
        <v>4524</v>
      </c>
    </row>
    <row r="8890" spans="1:12" x14ac:dyDescent="0.35">
      <c r="A8890" t="s">
        <v>3423</v>
      </c>
      <c r="B8890" t="s">
        <v>3833</v>
      </c>
      <c r="C8890" t="s">
        <v>15</v>
      </c>
      <c r="D8890" t="s">
        <v>3834</v>
      </c>
      <c r="E8890">
        <v>5</v>
      </c>
      <c r="F8890" t="s">
        <v>3842</v>
      </c>
      <c r="G8890">
        <v>2</v>
      </c>
      <c r="H8890" t="s">
        <v>3843</v>
      </c>
      <c r="I8890">
        <v>10</v>
      </c>
      <c r="J8890" t="s">
        <v>16</v>
      </c>
      <c r="K8890" t="s">
        <v>17</v>
      </c>
      <c r="L8890" t="s">
        <v>4201</v>
      </c>
    </row>
    <row r="8891" spans="1:12" x14ac:dyDescent="0.35">
      <c r="A8891" t="s">
        <v>4856</v>
      </c>
      <c r="B8891" t="s">
        <v>3825</v>
      </c>
      <c r="C8891" t="s">
        <v>3826</v>
      </c>
      <c r="D8891" t="s">
        <v>3838</v>
      </c>
      <c r="E8891">
        <v>2</v>
      </c>
      <c r="F8891" t="s">
        <v>3828</v>
      </c>
      <c r="G8891">
        <v>3</v>
      </c>
      <c r="H8891" t="s">
        <v>3902</v>
      </c>
      <c r="I8891">
        <v>6</v>
      </c>
      <c r="J8891" t="s">
        <v>25</v>
      </c>
      <c r="K8891" t="s">
        <v>26</v>
      </c>
      <c r="L8891" t="s">
        <v>3924</v>
      </c>
    </row>
    <row r="8892" spans="1:12" x14ac:dyDescent="0.35">
      <c r="A8892" t="s">
        <v>3424</v>
      </c>
      <c r="B8892" t="s">
        <v>3830</v>
      </c>
      <c r="C8892" t="s">
        <v>15</v>
      </c>
      <c r="D8892" t="s">
        <v>3838</v>
      </c>
      <c r="E8892">
        <v>2</v>
      </c>
      <c r="F8892" t="s">
        <v>3842</v>
      </c>
      <c r="G8892">
        <v>2</v>
      </c>
      <c r="H8892" t="s">
        <v>3879</v>
      </c>
      <c r="I8892">
        <v>4</v>
      </c>
      <c r="J8892" t="s">
        <v>16</v>
      </c>
      <c r="K8892" t="s">
        <v>17</v>
      </c>
      <c r="L8892" t="s">
        <v>4384</v>
      </c>
    </row>
    <row r="8893" spans="1:12" x14ac:dyDescent="0.35">
      <c r="A8893" t="s">
        <v>3425</v>
      </c>
      <c r="B8893" t="s">
        <v>47</v>
      </c>
      <c r="C8893" t="s">
        <v>47</v>
      </c>
      <c r="D8893" t="s">
        <v>3851</v>
      </c>
      <c r="E8893">
        <v>4</v>
      </c>
      <c r="F8893" t="s">
        <v>3879</v>
      </c>
      <c r="G8893">
        <v>4</v>
      </c>
      <c r="H8893" t="s">
        <v>3874</v>
      </c>
      <c r="I8893">
        <v>16</v>
      </c>
      <c r="J8893" t="s">
        <v>16</v>
      </c>
      <c r="K8893" t="s">
        <v>17</v>
      </c>
      <c r="L8893" t="s">
        <v>4631</v>
      </c>
    </row>
    <row r="8894" spans="1:12" x14ac:dyDescent="0.35">
      <c r="A8894" t="s">
        <v>3426</v>
      </c>
      <c r="B8894" t="s">
        <v>15</v>
      </c>
      <c r="C8894" t="s">
        <v>15</v>
      </c>
      <c r="D8894" t="s">
        <v>3838</v>
      </c>
      <c r="E8894">
        <v>2</v>
      </c>
      <c r="F8894" t="s">
        <v>3842</v>
      </c>
      <c r="G8894">
        <v>2</v>
      </c>
      <c r="H8894" t="s">
        <v>3879</v>
      </c>
      <c r="I8894">
        <v>4</v>
      </c>
      <c r="J8894" t="s">
        <v>36</v>
      </c>
      <c r="K8894" t="s">
        <v>26</v>
      </c>
      <c r="L8894" t="s">
        <v>4096</v>
      </c>
    </row>
    <row r="8895" spans="1:12" x14ac:dyDescent="0.35">
      <c r="A8895" t="s">
        <v>3427</v>
      </c>
      <c r="B8895" t="s">
        <v>3833</v>
      </c>
      <c r="C8895" t="s">
        <v>84</v>
      </c>
      <c r="D8895" t="s">
        <v>3827</v>
      </c>
      <c r="E8895">
        <v>3</v>
      </c>
      <c r="F8895" t="s">
        <v>3839</v>
      </c>
      <c r="G8895">
        <v>1.5</v>
      </c>
      <c r="H8895" t="s">
        <v>4060</v>
      </c>
      <c r="I8895">
        <v>4.5</v>
      </c>
      <c r="J8895" t="s">
        <v>36</v>
      </c>
      <c r="K8895" t="s">
        <v>17</v>
      </c>
      <c r="L8895" t="s">
        <v>3893</v>
      </c>
    </row>
    <row r="8896" spans="1:12" x14ac:dyDescent="0.35">
      <c r="A8896" t="s">
        <v>9832</v>
      </c>
      <c r="B8896" t="s">
        <v>50</v>
      </c>
      <c r="C8896" t="s">
        <v>50</v>
      </c>
      <c r="D8896" t="s">
        <v>3851</v>
      </c>
      <c r="E8896">
        <v>4</v>
      </c>
      <c r="F8896" t="s">
        <v>3828</v>
      </c>
      <c r="G8896">
        <v>3</v>
      </c>
      <c r="H8896" t="s">
        <v>3852</v>
      </c>
      <c r="I8896">
        <v>12</v>
      </c>
      <c r="J8896" t="s">
        <v>36</v>
      </c>
      <c r="K8896" t="s">
        <v>3833</v>
      </c>
      <c r="L8896" t="s">
        <v>4795</v>
      </c>
    </row>
    <row r="8897" spans="1:12" x14ac:dyDescent="0.35">
      <c r="A8897" t="s">
        <v>9833</v>
      </c>
      <c r="B8897" t="s">
        <v>47</v>
      </c>
      <c r="C8897" t="s">
        <v>47</v>
      </c>
      <c r="D8897" t="s">
        <v>3827</v>
      </c>
      <c r="E8897">
        <v>3</v>
      </c>
      <c r="F8897" t="s">
        <v>3879</v>
      </c>
      <c r="G8897">
        <v>4</v>
      </c>
      <c r="H8897" t="s">
        <v>3852</v>
      </c>
      <c r="I8897">
        <v>12</v>
      </c>
      <c r="J8897" t="s">
        <v>25</v>
      </c>
      <c r="K8897" t="s">
        <v>3833</v>
      </c>
      <c r="L8897" t="s">
        <v>4358</v>
      </c>
    </row>
    <row r="8898" spans="1:12" x14ac:dyDescent="0.35">
      <c r="A8898" t="s">
        <v>9834</v>
      </c>
      <c r="B8898" t="s">
        <v>50</v>
      </c>
      <c r="C8898" t="s">
        <v>50</v>
      </c>
      <c r="D8898" t="s">
        <v>3858</v>
      </c>
      <c r="E8898">
        <v>1</v>
      </c>
      <c r="F8898" t="s">
        <v>3828</v>
      </c>
      <c r="G8898">
        <v>3</v>
      </c>
      <c r="H8898" t="s">
        <v>3828</v>
      </c>
      <c r="I8898">
        <v>3</v>
      </c>
      <c r="J8898" t="s">
        <v>25</v>
      </c>
      <c r="K8898" t="s">
        <v>3833</v>
      </c>
      <c r="L8898" t="s">
        <v>4284</v>
      </c>
    </row>
    <row r="8899" spans="1:12" x14ac:dyDescent="0.35">
      <c r="A8899" t="s">
        <v>3428</v>
      </c>
      <c r="B8899" t="s">
        <v>58</v>
      </c>
      <c r="C8899" t="s">
        <v>58</v>
      </c>
      <c r="D8899" t="s">
        <v>3838</v>
      </c>
      <c r="E8899">
        <v>2</v>
      </c>
      <c r="F8899" t="s">
        <v>3879</v>
      </c>
      <c r="G8899">
        <v>4</v>
      </c>
      <c r="H8899" t="s">
        <v>3883</v>
      </c>
      <c r="I8899">
        <v>8</v>
      </c>
      <c r="J8899" t="s">
        <v>16</v>
      </c>
      <c r="K8899" t="s">
        <v>17</v>
      </c>
      <c r="L8899" t="s">
        <v>4696</v>
      </c>
    </row>
    <row r="8900" spans="1:12" x14ac:dyDescent="0.35">
      <c r="A8900" t="s">
        <v>3429</v>
      </c>
      <c r="B8900" t="s">
        <v>42</v>
      </c>
      <c r="C8900" t="s">
        <v>42</v>
      </c>
      <c r="D8900" t="s">
        <v>3851</v>
      </c>
      <c r="E8900">
        <v>4</v>
      </c>
      <c r="F8900" t="s">
        <v>3849</v>
      </c>
      <c r="G8900">
        <v>5</v>
      </c>
      <c r="H8900" t="s">
        <v>3880</v>
      </c>
      <c r="I8900">
        <v>20</v>
      </c>
      <c r="J8900" t="s">
        <v>16</v>
      </c>
      <c r="K8900" t="s">
        <v>26</v>
      </c>
      <c r="L8900" t="s">
        <v>4099</v>
      </c>
    </row>
    <row r="8901" spans="1:12" x14ac:dyDescent="0.35">
      <c r="A8901" t="s">
        <v>9835</v>
      </c>
      <c r="B8901" t="s">
        <v>47</v>
      </c>
      <c r="C8901" t="s">
        <v>47</v>
      </c>
      <c r="D8901" t="s">
        <v>3830</v>
      </c>
      <c r="E8901">
        <v>5</v>
      </c>
      <c r="F8901" t="s">
        <v>3879</v>
      </c>
      <c r="G8901">
        <v>4</v>
      </c>
      <c r="H8901" t="s">
        <v>3880</v>
      </c>
      <c r="I8901">
        <v>20</v>
      </c>
      <c r="J8901" t="s">
        <v>3833</v>
      </c>
      <c r="K8901" t="s">
        <v>3833</v>
      </c>
      <c r="L8901" t="s">
        <v>5078</v>
      </c>
    </row>
    <row r="8902" spans="1:12" x14ac:dyDescent="0.35">
      <c r="A8902" t="s">
        <v>9836</v>
      </c>
      <c r="B8902" t="s">
        <v>58</v>
      </c>
      <c r="C8902" t="s">
        <v>58</v>
      </c>
      <c r="D8902" t="s">
        <v>3827</v>
      </c>
      <c r="E8902">
        <v>3</v>
      </c>
      <c r="F8902" t="s">
        <v>3879</v>
      </c>
      <c r="G8902">
        <v>4</v>
      </c>
      <c r="H8902" t="s">
        <v>3852</v>
      </c>
      <c r="I8902">
        <v>12</v>
      </c>
      <c r="J8902" t="s">
        <v>36</v>
      </c>
      <c r="K8902" t="s">
        <v>3830</v>
      </c>
      <c r="L8902" t="s">
        <v>3927</v>
      </c>
    </row>
    <row r="8903" spans="1:12" x14ac:dyDescent="0.35">
      <c r="A8903" t="s">
        <v>3430</v>
      </c>
      <c r="B8903" t="s">
        <v>15</v>
      </c>
      <c r="C8903" t="s">
        <v>15</v>
      </c>
      <c r="D8903" t="s">
        <v>3834</v>
      </c>
      <c r="E8903">
        <v>5</v>
      </c>
      <c r="F8903" t="s">
        <v>3842</v>
      </c>
      <c r="G8903">
        <v>2</v>
      </c>
      <c r="H8903" t="s">
        <v>3843</v>
      </c>
      <c r="I8903">
        <v>10</v>
      </c>
      <c r="J8903" t="s">
        <v>16</v>
      </c>
      <c r="K8903" t="s">
        <v>26</v>
      </c>
      <c r="L8903" t="s">
        <v>4231</v>
      </c>
    </row>
    <row r="8904" spans="1:12" x14ac:dyDescent="0.35">
      <c r="A8904" t="s">
        <v>3431</v>
      </c>
      <c r="B8904" t="s">
        <v>47</v>
      </c>
      <c r="C8904" t="s">
        <v>47</v>
      </c>
      <c r="D8904" t="s">
        <v>3858</v>
      </c>
      <c r="E8904">
        <v>1</v>
      </c>
      <c r="F8904" t="s">
        <v>3879</v>
      </c>
      <c r="G8904">
        <v>4</v>
      </c>
      <c r="H8904" t="s">
        <v>3879</v>
      </c>
      <c r="I8904">
        <v>4</v>
      </c>
      <c r="J8904" t="s">
        <v>25</v>
      </c>
      <c r="K8904" t="s">
        <v>17</v>
      </c>
      <c r="L8904" t="s">
        <v>4251</v>
      </c>
    </row>
    <row r="8905" spans="1:12" x14ac:dyDescent="0.35">
      <c r="A8905" t="s">
        <v>9837</v>
      </c>
      <c r="B8905" t="s">
        <v>31</v>
      </c>
      <c r="C8905" t="s">
        <v>31</v>
      </c>
      <c r="D8905" t="s">
        <v>3851</v>
      </c>
      <c r="E8905">
        <v>4</v>
      </c>
      <c r="F8905" t="s">
        <v>3846</v>
      </c>
      <c r="G8905">
        <v>1</v>
      </c>
      <c r="H8905" t="s">
        <v>3879</v>
      </c>
      <c r="I8905">
        <v>4</v>
      </c>
      <c r="J8905" t="s">
        <v>3833</v>
      </c>
      <c r="K8905" t="s">
        <v>3825</v>
      </c>
      <c r="L8905" t="s">
        <v>3978</v>
      </c>
    </row>
    <row r="8906" spans="1:12" x14ac:dyDescent="0.35">
      <c r="A8906" t="s">
        <v>3432</v>
      </c>
      <c r="B8906" t="s">
        <v>42</v>
      </c>
      <c r="C8906" t="s">
        <v>42</v>
      </c>
      <c r="D8906" t="s">
        <v>3851</v>
      </c>
      <c r="E8906">
        <v>4</v>
      </c>
      <c r="F8906" t="s">
        <v>3849</v>
      </c>
      <c r="G8906">
        <v>5</v>
      </c>
      <c r="H8906" t="s">
        <v>3880</v>
      </c>
      <c r="I8906">
        <v>20</v>
      </c>
      <c r="J8906" t="s">
        <v>25</v>
      </c>
      <c r="K8906" t="s">
        <v>26</v>
      </c>
      <c r="L8906" t="s">
        <v>4064</v>
      </c>
    </row>
    <row r="8907" spans="1:12" x14ac:dyDescent="0.35">
      <c r="A8907" t="s">
        <v>9838</v>
      </c>
      <c r="B8907" t="s">
        <v>15</v>
      </c>
      <c r="C8907" t="s">
        <v>15</v>
      </c>
      <c r="D8907" t="s">
        <v>3851</v>
      </c>
      <c r="E8907">
        <v>4</v>
      </c>
      <c r="F8907" t="s">
        <v>3842</v>
      </c>
      <c r="G8907">
        <v>2</v>
      </c>
      <c r="H8907" t="s">
        <v>3883</v>
      </c>
      <c r="I8907">
        <v>8</v>
      </c>
      <c r="J8907" t="s">
        <v>3833</v>
      </c>
      <c r="K8907" t="s">
        <v>17</v>
      </c>
      <c r="L8907" t="s">
        <v>4257</v>
      </c>
    </row>
    <row r="8908" spans="1:12" x14ac:dyDescent="0.35">
      <c r="A8908" t="s">
        <v>3433</v>
      </c>
      <c r="B8908" t="s">
        <v>42</v>
      </c>
      <c r="C8908" t="s">
        <v>42</v>
      </c>
      <c r="D8908" t="s">
        <v>3834</v>
      </c>
      <c r="E8908">
        <v>5</v>
      </c>
      <c r="F8908" t="s">
        <v>3849</v>
      </c>
      <c r="G8908">
        <v>5</v>
      </c>
      <c r="H8908" t="s">
        <v>3855</v>
      </c>
      <c r="I8908">
        <v>25</v>
      </c>
      <c r="J8908" t="s">
        <v>25</v>
      </c>
      <c r="K8908" t="s">
        <v>17</v>
      </c>
      <c r="L8908" t="s">
        <v>4244</v>
      </c>
    </row>
    <row r="8909" spans="1:12" x14ac:dyDescent="0.35">
      <c r="A8909" t="s">
        <v>9839</v>
      </c>
      <c r="B8909" t="s">
        <v>58</v>
      </c>
      <c r="C8909" t="s">
        <v>58</v>
      </c>
      <c r="D8909" t="s">
        <v>3858</v>
      </c>
      <c r="E8909">
        <v>1</v>
      </c>
      <c r="F8909" t="s">
        <v>3879</v>
      </c>
      <c r="G8909">
        <v>4</v>
      </c>
      <c r="H8909" t="s">
        <v>3879</v>
      </c>
      <c r="I8909">
        <v>4</v>
      </c>
      <c r="J8909" t="s">
        <v>3833</v>
      </c>
      <c r="K8909" t="s">
        <v>3825</v>
      </c>
      <c r="L8909" t="s">
        <v>3919</v>
      </c>
    </row>
    <row r="8910" spans="1:12" x14ac:dyDescent="0.35">
      <c r="A8910" t="s">
        <v>4857</v>
      </c>
      <c r="B8910" t="s">
        <v>3825</v>
      </c>
      <c r="C8910" t="s">
        <v>3826</v>
      </c>
      <c r="D8910" t="s">
        <v>3834</v>
      </c>
      <c r="E8910">
        <v>5</v>
      </c>
      <c r="F8910" t="s">
        <v>3879</v>
      </c>
      <c r="G8910">
        <v>4</v>
      </c>
      <c r="H8910" t="s">
        <v>3880</v>
      </c>
      <c r="I8910">
        <v>20</v>
      </c>
      <c r="J8910" t="s">
        <v>3825</v>
      </c>
      <c r="K8910" t="s">
        <v>3833</v>
      </c>
      <c r="L8910" t="s">
        <v>4069</v>
      </c>
    </row>
    <row r="8911" spans="1:12" x14ac:dyDescent="0.35">
      <c r="A8911" t="s">
        <v>9840</v>
      </c>
      <c r="B8911" t="s">
        <v>84</v>
      </c>
      <c r="C8911" t="s">
        <v>84</v>
      </c>
      <c r="D8911" t="s">
        <v>3851</v>
      </c>
      <c r="E8911">
        <v>4</v>
      </c>
      <c r="F8911" t="s">
        <v>3839</v>
      </c>
      <c r="G8911">
        <v>1.5</v>
      </c>
      <c r="H8911" t="s">
        <v>3902</v>
      </c>
      <c r="I8911">
        <v>6</v>
      </c>
      <c r="J8911" t="s">
        <v>3833</v>
      </c>
      <c r="K8911" t="s">
        <v>26</v>
      </c>
      <c r="L8911" t="s">
        <v>3825</v>
      </c>
    </row>
    <row r="8912" spans="1:12" x14ac:dyDescent="0.35">
      <c r="A8912" t="s">
        <v>3434</v>
      </c>
      <c r="B8912" t="s">
        <v>42</v>
      </c>
      <c r="C8912" t="s">
        <v>42</v>
      </c>
      <c r="D8912" t="s">
        <v>3827</v>
      </c>
      <c r="E8912">
        <v>3</v>
      </c>
      <c r="F8912" t="s">
        <v>3849</v>
      </c>
      <c r="G8912">
        <v>5</v>
      </c>
      <c r="H8912" t="s">
        <v>3835</v>
      </c>
      <c r="I8912">
        <v>15</v>
      </c>
      <c r="J8912" t="s">
        <v>16</v>
      </c>
      <c r="K8912" t="s">
        <v>17</v>
      </c>
      <c r="L8912" t="s">
        <v>4382</v>
      </c>
    </row>
    <row r="8913" spans="1:12" x14ac:dyDescent="0.35">
      <c r="A8913" t="s">
        <v>9841</v>
      </c>
      <c r="B8913" t="s">
        <v>42</v>
      </c>
      <c r="C8913" t="s">
        <v>42</v>
      </c>
      <c r="D8913" t="s">
        <v>3827</v>
      </c>
      <c r="E8913">
        <v>3</v>
      </c>
      <c r="F8913" t="s">
        <v>3849</v>
      </c>
      <c r="G8913">
        <v>5</v>
      </c>
      <c r="H8913" t="s">
        <v>3835</v>
      </c>
      <c r="I8913">
        <v>15</v>
      </c>
      <c r="J8913" t="s">
        <v>25</v>
      </c>
      <c r="K8913" t="s">
        <v>3833</v>
      </c>
      <c r="L8913" t="s">
        <v>3875</v>
      </c>
    </row>
    <row r="8914" spans="1:12" x14ac:dyDescent="0.35">
      <c r="A8914" t="s">
        <v>9842</v>
      </c>
      <c r="B8914" t="s">
        <v>84</v>
      </c>
      <c r="C8914" t="s">
        <v>84</v>
      </c>
      <c r="D8914" t="s">
        <v>3838</v>
      </c>
      <c r="E8914">
        <v>2</v>
      </c>
      <c r="F8914" t="s">
        <v>3839</v>
      </c>
      <c r="G8914">
        <v>1.5</v>
      </c>
      <c r="H8914" t="s">
        <v>3828</v>
      </c>
      <c r="I8914">
        <v>3</v>
      </c>
      <c r="J8914" t="s">
        <v>3833</v>
      </c>
      <c r="K8914" t="s">
        <v>17</v>
      </c>
      <c r="L8914" t="s">
        <v>4582</v>
      </c>
    </row>
    <row r="8915" spans="1:12" x14ac:dyDescent="0.35">
      <c r="A8915" t="s">
        <v>3435</v>
      </c>
      <c r="B8915" t="s">
        <v>42</v>
      </c>
      <c r="C8915" t="s">
        <v>42</v>
      </c>
      <c r="D8915" t="s">
        <v>3838</v>
      </c>
      <c r="E8915">
        <v>2</v>
      </c>
      <c r="F8915" t="s">
        <v>3849</v>
      </c>
      <c r="G8915">
        <v>5</v>
      </c>
      <c r="H8915" t="s">
        <v>3843</v>
      </c>
      <c r="I8915">
        <v>10</v>
      </c>
      <c r="J8915" t="s">
        <v>16</v>
      </c>
      <c r="K8915" t="s">
        <v>26</v>
      </c>
      <c r="L8915" t="s">
        <v>4134</v>
      </c>
    </row>
    <row r="8916" spans="1:12" x14ac:dyDescent="0.35">
      <c r="A8916" t="s">
        <v>3436</v>
      </c>
      <c r="B8916" t="s">
        <v>47</v>
      </c>
      <c r="C8916" t="s">
        <v>47</v>
      </c>
      <c r="D8916" t="s">
        <v>3851</v>
      </c>
      <c r="E8916">
        <v>4</v>
      </c>
      <c r="F8916" t="s">
        <v>3879</v>
      </c>
      <c r="G8916">
        <v>4</v>
      </c>
      <c r="H8916" t="s">
        <v>3874</v>
      </c>
      <c r="I8916">
        <v>16</v>
      </c>
      <c r="J8916" t="s">
        <v>36</v>
      </c>
      <c r="K8916" t="s">
        <v>26</v>
      </c>
      <c r="L8916" t="s">
        <v>4393</v>
      </c>
    </row>
    <row r="8917" spans="1:12" x14ac:dyDescent="0.35">
      <c r="A8917" t="s">
        <v>3437</v>
      </c>
      <c r="B8917" t="s">
        <v>15</v>
      </c>
      <c r="C8917" t="s">
        <v>15</v>
      </c>
      <c r="D8917" t="s">
        <v>3858</v>
      </c>
      <c r="E8917">
        <v>1</v>
      </c>
      <c r="F8917" t="s">
        <v>3842</v>
      </c>
      <c r="G8917">
        <v>2</v>
      </c>
      <c r="H8917" t="s">
        <v>3842</v>
      </c>
      <c r="I8917">
        <v>2</v>
      </c>
      <c r="J8917" t="s">
        <v>36</v>
      </c>
      <c r="K8917" t="s">
        <v>26</v>
      </c>
      <c r="L8917" t="s">
        <v>4666</v>
      </c>
    </row>
    <row r="8918" spans="1:12" x14ac:dyDescent="0.35">
      <c r="A8918" t="s">
        <v>9843</v>
      </c>
      <c r="B8918" t="s">
        <v>47</v>
      </c>
      <c r="C8918" t="s">
        <v>47</v>
      </c>
      <c r="D8918" t="s">
        <v>3858</v>
      </c>
      <c r="E8918">
        <v>1</v>
      </c>
      <c r="F8918" t="s">
        <v>3879</v>
      </c>
      <c r="G8918">
        <v>4</v>
      </c>
      <c r="H8918" t="s">
        <v>3879</v>
      </c>
      <c r="I8918">
        <v>4</v>
      </c>
      <c r="J8918" t="s">
        <v>3830</v>
      </c>
      <c r="K8918" t="s">
        <v>26</v>
      </c>
      <c r="L8918" t="s">
        <v>4460</v>
      </c>
    </row>
    <row r="8919" spans="1:12" x14ac:dyDescent="0.35">
      <c r="A8919" t="s">
        <v>9844</v>
      </c>
      <c r="B8919" t="s">
        <v>84</v>
      </c>
      <c r="C8919" t="s">
        <v>84</v>
      </c>
      <c r="D8919" t="s">
        <v>3827</v>
      </c>
      <c r="E8919">
        <v>3</v>
      </c>
      <c r="F8919" t="s">
        <v>3839</v>
      </c>
      <c r="G8919">
        <v>1.5</v>
      </c>
      <c r="H8919" t="s">
        <v>4060</v>
      </c>
      <c r="I8919">
        <v>4.5</v>
      </c>
      <c r="J8919" t="s">
        <v>3833</v>
      </c>
      <c r="K8919" t="s">
        <v>3833</v>
      </c>
      <c r="L8919" t="s">
        <v>5035</v>
      </c>
    </row>
    <row r="8920" spans="1:12" x14ac:dyDescent="0.35">
      <c r="A8920" t="s">
        <v>9845</v>
      </c>
      <c r="B8920" t="s">
        <v>84</v>
      </c>
      <c r="C8920" t="s">
        <v>84</v>
      </c>
      <c r="D8920" t="s">
        <v>3834</v>
      </c>
      <c r="E8920">
        <v>5</v>
      </c>
      <c r="F8920" t="s">
        <v>3839</v>
      </c>
      <c r="G8920">
        <v>1.5</v>
      </c>
      <c r="H8920" t="s">
        <v>3899</v>
      </c>
      <c r="I8920">
        <v>7.5</v>
      </c>
      <c r="J8920" t="s">
        <v>36</v>
      </c>
      <c r="K8920" t="s">
        <v>3833</v>
      </c>
      <c r="L8920" t="s">
        <v>4388</v>
      </c>
    </row>
    <row r="8921" spans="1:12" x14ac:dyDescent="0.35">
      <c r="A8921" t="s">
        <v>9846</v>
      </c>
      <c r="B8921" t="s">
        <v>15</v>
      </c>
      <c r="C8921" t="s">
        <v>15</v>
      </c>
      <c r="D8921" t="s">
        <v>3834</v>
      </c>
      <c r="E8921">
        <v>5</v>
      </c>
      <c r="F8921" t="s">
        <v>3842</v>
      </c>
      <c r="G8921">
        <v>2</v>
      </c>
      <c r="H8921" t="s">
        <v>3843</v>
      </c>
      <c r="I8921">
        <v>10</v>
      </c>
      <c r="J8921" t="s">
        <v>3833</v>
      </c>
      <c r="K8921" t="s">
        <v>3833</v>
      </c>
      <c r="L8921" t="s">
        <v>4754</v>
      </c>
    </row>
    <row r="8922" spans="1:12" x14ac:dyDescent="0.35">
      <c r="A8922" t="s">
        <v>3438</v>
      </c>
      <c r="B8922" t="s">
        <v>47</v>
      </c>
      <c r="C8922" t="s">
        <v>47</v>
      </c>
      <c r="D8922" t="s">
        <v>3827</v>
      </c>
      <c r="E8922">
        <v>3</v>
      </c>
      <c r="F8922" t="s">
        <v>3879</v>
      </c>
      <c r="G8922">
        <v>4</v>
      </c>
      <c r="H8922" t="s">
        <v>3852</v>
      </c>
      <c r="I8922">
        <v>12</v>
      </c>
      <c r="J8922" t="s">
        <v>25</v>
      </c>
      <c r="K8922" t="s">
        <v>26</v>
      </c>
      <c r="L8922" t="s">
        <v>4224</v>
      </c>
    </row>
    <row r="8923" spans="1:12" x14ac:dyDescent="0.35">
      <c r="A8923" t="s">
        <v>9847</v>
      </c>
      <c r="B8923" t="s">
        <v>84</v>
      </c>
      <c r="C8923" t="s">
        <v>84</v>
      </c>
      <c r="D8923" t="s">
        <v>3838</v>
      </c>
      <c r="E8923">
        <v>2</v>
      </c>
      <c r="F8923" t="s">
        <v>3839</v>
      </c>
      <c r="G8923">
        <v>1.5</v>
      </c>
      <c r="H8923" t="s">
        <v>3828</v>
      </c>
      <c r="I8923">
        <v>3</v>
      </c>
      <c r="J8923" t="s">
        <v>3830</v>
      </c>
      <c r="K8923" t="s">
        <v>3833</v>
      </c>
      <c r="L8923" t="s">
        <v>4015</v>
      </c>
    </row>
    <row r="8924" spans="1:12" x14ac:dyDescent="0.35">
      <c r="A8924" t="s">
        <v>9848</v>
      </c>
      <c r="B8924" t="s">
        <v>58</v>
      </c>
      <c r="C8924" t="s">
        <v>58</v>
      </c>
      <c r="D8924" t="s">
        <v>3858</v>
      </c>
      <c r="E8924">
        <v>1</v>
      </c>
      <c r="F8924" t="s">
        <v>3879</v>
      </c>
      <c r="G8924">
        <v>4</v>
      </c>
      <c r="H8924" t="s">
        <v>3879</v>
      </c>
      <c r="I8924">
        <v>4</v>
      </c>
      <c r="J8924" t="s">
        <v>16</v>
      </c>
      <c r="K8924" t="s">
        <v>3830</v>
      </c>
      <c r="L8924" t="s">
        <v>3853</v>
      </c>
    </row>
    <row r="8925" spans="1:12" x14ac:dyDescent="0.35">
      <c r="A8925" t="s">
        <v>9849</v>
      </c>
      <c r="B8925" t="s">
        <v>15</v>
      </c>
      <c r="C8925" t="s">
        <v>15</v>
      </c>
      <c r="D8925" t="s">
        <v>3827</v>
      </c>
      <c r="E8925">
        <v>3</v>
      </c>
      <c r="F8925" t="s">
        <v>3842</v>
      </c>
      <c r="G8925">
        <v>2</v>
      </c>
      <c r="H8925" t="s">
        <v>3902</v>
      </c>
      <c r="I8925">
        <v>6</v>
      </c>
      <c r="J8925" t="s">
        <v>36</v>
      </c>
      <c r="K8925" t="s">
        <v>3833</v>
      </c>
      <c r="L8925" t="s">
        <v>4070</v>
      </c>
    </row>
    <row r="8926" spans="1:12" x14ac:dyDescent="0.35">
      <c r="A8926" t="s">
        <v>9850</v>
      </c>
      <c r="B8926" t="s">
        <v>24</v>
      </c>
      <c r="C8926" t="s">
        <v>24</v>
      </c>
      <c r="D8926" t="s">
        <v>3838</v>
      </c>
      <c r="E8926">
        <v>2</v>
      </c>
      <c r="F8926" t="s">
        <v>3828</v>
      </c>
      <c r="G8926">
        <v>3</v>
      </c>
      <c r="H8926" t="s">
        <v>3902</v>
      </c>
      <c r="I8926">
        <v>6</v>
      </c>
      <c r="J8926" t="s">
        <v>25</v>
      </c>
      <c r="K8926" t="s">
        <v>26</v>
      </c>
      <c r="L8926" t="s">
        <v>3833</v>
      </c>
    </row>
    <row r="8927" spans="1:12" x14ac:dyDescent="0.35">
      <c r="A8927" t="s">
        <v>9851</v>
      </c>
      <c r="B8927" t="s">
        <v>42</v>
      </c>
      <c r="C8927" t="s">
        <v>42</v>
      </c>
      <c r="D8927" t="s">
        <v>3830</v>
      </c>
      <c r="E8927">
        <v>1</v>
      </c>
      <c r="F8927" t="s">
        <v>3849</v>
      </c>
      <c r="G8927">
        <v>5</v>
      </c>
      <c r="H8927" t="s">
        <v>3849</v>
      </c>
      <c r="I8927">
        <v>5</v>
      </c>
      <c r="J8927" t="s">
        <v>25</v>
      </c>
      <c r="K8927" t="s">
        <v>3833</v>
      </c>
      <c r="L8927" t="s">
        <v>4172</v>
      </c>
    </row>
    <row r="8928" spans="1:12" x14ac:dyDescent="0.35">
      <c r="A8928" t="s">
        <v>3439</v>
      </c>
      <c r="B8928" t="s">
        <v>50</v>
      </c>
      <c r="C8928" t="s">
        <v>50</v>
      </c>
      <c r="D8928" t="s">
        <v>3851</v>
      </c>
      <c r="E8928">
        <v>4</v>
      </c>
      <c r="F8928" t="s">
        <v>3828</v>
      </c>
      <c r="G8928">
        <v>3</v>
      </c>
      <c r="H8928" t="s">
        <v>3852</v>
      </c>
      <c r="I8928">
        <v>12</v>
      </c>
      <c r="J8928" t="s">
        <v>16</v>
      </c>
      <c r="K8928" t="s">
        <v>26</v>
      </c>
      <c r="L8928" t="s">
        <v>4654</v>
      </c>
    </row>
    <row r="8929" spans="1:12" x14ac:dyDescent="0.35">
      <c r="A8929" t="s">
        <v>9852</v>
      </c>
      <c r="B8929" t="s">
        <v>58</v>
      </c>
      <c r="C8929" t="s">
        <v>58</v>
      </c>
      <c r="D8929" t="s">
        <v>3834</v>
      </c>
      <c r="E8929">
        <v>5</v>
      </c>
      <c r="F8929" t="s">
        <v>3879</v>
      </c>
      <c r="G8929">
        <v>4</v>
      </c>
      <c r="H8929" t="s">
        <v>3880</v>
      </c>
      <c r="I8929">
        <v>20</v>
      </c>
      <c r="J8929" t="s">
        <v>3833</v>
      </c>
      <c r="K8929" t="s">
        <v>26</v>
      </c>
      <c r="L8929" t="s">
        <v>3831</v>
      </c>
    </row>
    <row r="8930" spans="1:12" x14ac:dyDescent="0.35">
      <c r="A8930" t="s">
        <v>9853</v>
      </c>
      <c r="B8930" t="s">
        <v>15</v>
      </c>
      <c r="C8930" t="s">
        <v>15</v>
      </c>
      <c r="D8930" t="s">
        <v>3827</v>
      </c>
      <c r="E8930">
        <v>3</v>
      </c>
      <c r="F8930" t="s">
        <v>3842</v>
      </c>
      <c r="G8930">
        <v>2</v>
      </c>
      <c r="H8930" t="s">
        <v>3902</v>
      </c>
      <c r="I8930">
        <v>6</v>
      </c>
      <c r="J8930" t="s">
        <v>36</v>
      </c>
      <c r="K8930" t="s">
        <v>3833</v>
      </c>
      <c r="L8930" t="s">
        <v>4544</v>
      </c>
    </row>
    <row r="8931" spans="1:12" x14ac:dyDescent="0.35">
      <c r="A8931" t="s">
        <v>9854</v>
      </c>
      <c r="B8931" t="s">
        <v>24</v>
      </c>
      <c r="C8931" t="s">
        <v>24</v>
      </c>
      <c r="D8931" t="s">
        <v>3858</v>
      </c>
      <c r="E8931">
        <v>1</v>
      </c>
      <c r="F8931" t="s">
        <v>3833</v>
      </c>
      <c r="G8931">
        <v>3</v>
      </c>
      <c r="H8931" t="s">
        <v>3828</v>
      </c>
      <c r="I8931">
        <v>3</v>
      </c>
      <c r="J8931" t="s">
        <v>16</v>
      </c>
      <c r="K8931" t="s">
        <v>3830</v>
      </c>
      <c r="L8931" t="s">
        <v>3833</v>
      </c>
    </row>
    <row r="8932" spans="1:12" x14ac:dyDescent="0.35">
      <c r="A8932" t="s">
        <v>9855</v>
      </c>
      <c r="B8932" t="s">
        <v>84</v>
      </c>
      <c r="C8932" t="s">
        <v>84</v>
      </c>
      <c r="D8932" t="s">
        <v>3838</v>
      </c>
      <c r="E8932">
        <v>2</v>
      </c>
      <c r="F8932" t="s">
        <v>3839</v>
      </c>
      <c r="G8932">
        <v>1.5</v>
      </c>
      <c r="H8932" t="s">
        <v>3828</v>
      </c>
      <c r="I8932">
        <v>3</v>
      </c>
      <c r="J8932" t="s">
        <v>25</v>
      </c>
      <c r="K8932" t="s">
        <v>3830</v>
      </c>
      <c r="L8932" t="s">
        <v>4631</v>
      </c>
    </row>
    <row r="8933" spans="1:12" x14ac:dyDescent="0.35">
      <c r="A8933" t="s">
        <v>9856</v>
      </c>
      <c r="B8933" t="s">
        <v>24</v>
      </c>
      <c r="C8933" t="s">
        <v>24</v>
      </c>
      <c r="D8933" t="s">
        <v>3834</v>
      </c>
      <c r="E8933">
        <v>5</v>
      </c>
      <c r="F8933" t="s">
        <v>3825</v>
      </c>
      <c r="G8933">
        <v>3</v>
      </c>
      <c r="H8933" t="s">
        <v>3835</v>
      </c>
      <c r="I8933">
        <v>15</v>
      </c>
      <c r="J8933" t="s">
        <v>36</v>
      </c>
      <c r="K8933" t="s">
        <v>26</v>
      </c>
      <c r="L8933" t="s">
        <v>3825</v>
      </c>
    </row>
    <row r="8934" spans="1:12" x14ac:dyDescent="0.35">
      <c r="A8934" t="s">
        <v>3440</v>
      </c>
      <c r="B8934" t="s">
        <v>31</v>
      </c>
      <c r="C8934" t="s">
        <v>31</v>
      </c>
      <c r="D8934" t="s">
        <v>3858</v>
      </c>
      <c r="E8934">
        <v>1</v>
      </c>
      <c r="F8934" t="s">
        <v>3846</v>
      </c>
      <c r="G8934">
        <v>1</v>
      </c>
      <c r="H8934" t="s">
        <v>3846</v>
      </c>
      <c r="I8934">
        <v>1</v>
      </c>
      <c r="J8934" t="s">
        <v>36</v>
      </c>
      <c r="K8934" t="s">
        <v>26</v>
      </c>
      <c r="L8934" t="s">
        <v>4393</v>
      </c>
    </row>
    <row r="8935" spans="1:12" x14ac:dyDescent="0.35">
      <c r="A8935" t="s">
        <v>4858</v>
      </c>
      <c r="B8935" t="s">
        <v>3825</v>
      </c>
      <c r="C8935" t="s">
        <v>3826</v>
      </c>
      <c r="D8935" t="s">
        <v>3858</v>
      </c>
      <c r="E8935">
        <v>1</v>
      </c>
      <c r="F8935" t="s">
        <v>3879</v>
      </c>
      <c r="G8935">
        <v>4</v>
      </c>
      <c r="H8935" t="s">
        <v>3879</v>
      </c>
      <c r="I8935">
        <v>4</v>
      </c>
      <c r="J8935" t="s">
        <v>3833</v>
      </c>
      <c r="K8935" t="s">
        <v>26</v>
      </c>
      <c r="L8935" t="s">
        <v>4719</v>
      </c>
    </row>
    <row r="8936" spans="1:12" x14ac:dyDescent="0.35">
      <c r="A8936" t="s">
        <v>9857</v>
      </c>
      <c r="B8936" t="s">
        <v>15</v>
      </c>
      <c r="C8936" t="s">
        <v>15</v>
      </c>
      <c r="D8936" t="s">
        <v>3838</v>
      </c>
      <c r="E8936">
        <v>2</v>
      </c>
      <c r="F8936" t="s">
        <v>3842</v>
      </c>
      <c r="G8936">
        <v>2</v>
      </c>
      <c r="H8936" t="s">
        <v>3879</v>
      </c>
      <c r="I8936">
        <v>4</v>
      </c>
      <c r="J8936" t="s">
        <v>3833</v>
      </c>
      <c r="K8936" t="s">
        <v>17</v>
      </c>
      <c r="L8936" t="s">
        <v>4206</v>
      </c>
    </row>
    <row r="8937" spans="1:12" x14ac:dyDescent="0.35">
      <c r="A8937" t="s">
        <v>9858</v>
      </c>
      <c r="B8937" t="s">
        <v>15</v>
      </c>
      <c r="C8937" t="s">
        <v>15</v>
      </c>
      <c r="D8937" t="s">
        <v>3858</v>
      </c>
      <c r="E8937">
        <v>1</v>
      </c>
      <c r="F8937" t="s">
        <v>3842</v>
      </c>
      <c r="G8937">
        <v>2</v>
      </c>
      <c r="H8937" t="s">
        <v>3842</v>
      </c>
      <c r="I8937">
        <v>2</v>
      </c>
      <c r="J8937" t="s">
        <v>3833</v>
      </c>
      <c r="K8937" t="s">
        <v>17</v>
      </c>
      <c r="L8937" t="s">
        <v>4428</v>
      </c>
    </row>
    <row r="8938" spans="1:12" x14ac:dyDescent="0.35">
      <c r="A8938" t="s">
        <v>9859</v>
      </c>
      <c r="B8938" t="s">
        <v>47</v>
      </c>
      <c r="C8938" t="s">
        <v>47</v>
      </c>
      <c r="D8938" t="s">
        <v>3838</v>
      </c>
      <c r="E8938">
        <v>2</v>
      </c>
      <c r="F8938" t="s">
        <v>3879</v>
      </c>
      <c r="G8938">
        <v>4</v>
      </c>
      <c r="H8938" t="s">
        <v>3883</v>
      </c>
      <c r="I8938">
        <v>8</v>
      </c>
      <c r="J8938" t="s">
        <v>16</v>
      </c>
      <c r="K8938" t="s">
        <v>3833</v>
      </c>
      <c r="L8938" t="s">
        <v>3877</v>
      </c>
    </row>
    <row r="8939" spans="1:12" x14ac:dyDescent="0.35">
      <c r="A8939" t="s">
        <v>9860</v>
      </c>
      <c r="B8939" t="s">
        <v>84</v>
      </c>
      <c r="C8939" t="s">
        <v>84</v>
      </c>
      <c r="D8939" t="s">
        <v>3851</v>
      </c>
      <c r="E8939">
        <v>4</v>
      </c>
      <c r="F8939" t="s">
        <v>3839</v>
      </c>
      <c r="G8939">
        <v>1.5</v>
      </c>
      <c r="H8939" t="s">
        <v>3902</v>
      </c>
      <c r="I8939">
        <v>6</v>
      </c>
      <c r="J8939" t="s">
        <v>36</v>
      </c>
      <c r="K8939" t="s">
        <v>3833</v>
      </c>
      <c r="L8939" t="s">
        <v>4393</v>
      </c>
    </row>
    <row r="8940" spans="1:12" x14ac:dyDescent="0.35">
      <c r="A8940" t="s">
        <v>3441</v>
      </c>
      <c r="B8940" t="s">
        <v>42</v>
      </c>
      <c r="C8940" t="s">
        <v>42</v>
      </c>
      <c r="D8940" t="s">
        <v>3858</v>
      </c>
      <c r="E8940">
        <v>1</v>
      </c>
      <c r="F8940" t="s">
        <v>3849</v>
      </c>
      <c r="G8940">
        <v>5</v>
      </c>
      <c r="H8940" t="s">
        <v>3849</v>
      </c>
      <c r="I8940">
        <v>5</v>
      </c>
      <c r="J8940" t="s">
        <v>25</v>
      </c>
      <c r="K8940" t="s">
        <v>26</v>
      </c>
      <c r="L8940" t="s">
        <v>3948</v>
      </c>
    </row>
    <row r="8941" spans="1:12" x14ac:dyDescent="0.35">
      <c r="A8941" t="s">
        <v>9861</v>
      </c>
      <c r="B8941" t="s">
        <v>50</v>
      </c>
      <c r="C8941" t="s">
        <v>50</v>
      </c>
      <c r="D8941" t="s">
        <v>3838</v>
      </c>
      <c r="E8941">
        <v>2</v>
      </c>
      <c r="F8941" t="s">
        <v>3828</v>
      </c>
      <c r="G8941">
        <v>3</v>
      </c>
      <c r="H8941" t="s">
        <v>3902</v>
      </c>
      <c r="I8941">
        <v>6</v>
      </c>
      <c r="J8941" t="s">
        <v>16</v>
      </c>
      <c r="K8941" t="s">
        <v>3833</v>
      </c>
      <c r="L8941" t="s">
        <v>4172</v>
      </c>
    </row>
    <row r="8942" spans="1:12" x14ac:dyDescent="0.35">
      <c r="A8942" t="s">
        <v>9862</v>
      </c>
      <c r="B8942" t="s">
        <v>42</v>
      </c>
      <c r="C8942" t="s">
        <v>42</v>
      </c>
      <c r="D8942" t="s">
        <v>3851</v>
      </c>
      <c r="E8942">
        <v>4</v>
      </c>
      <c r="F8942" t="s">
        <v>3849</v>
      </c>
      <c r="G8942">
        <v>5</v>
      </c>
      <c r="H8942" t="s">
        <v>3880</v>
      </c>
      <c r="I8942">
        <v>20</v>
      </c>
      <c r="J8942" t="s">
        <v>16</v>
      </c>
      <c r="K8942" t="s">
        <v>3833</v>
      </c>
      <c r="L8942" t="s">
        <v>4194</v>
      </c>
    </row>
    <row r="8943" spans="1:12" x14ac:dyDescent="0.35">
      <c r="A8943" t="s">
        <v>3442</v>
      </c>
      <c r="B8943" t="s">
        <v>47</v>
      </c>
      <c r="C8943" t="s">
        <v>47</v>
      </c>
      <c r="D8943" t="s">
        <v>3838</v>
      </c>
      <c r="E8943">
        <v>2</v>
      </c>
      <c r="F8943" t="s">
        <v>3879</v>
      </c>
      <c r="G8943">
        <v>4</v>
      </c>
      <c r="H8943" t="s">
        <v>3830</v>
      </c>
      <c r="I8943">
        <v>8</v>
      </c>
      <c r="J8943" t="s">
        <v>25</v>
      </c>
      <c r="K8943" t="s">
        <v>26</v>
      </c>
      <c r="L8943" t="s">
        <v>3905</v>
      </c>
    </row>
    <row r="8944" spans="1:12" x14ac:dyDescent="0.35">
      <c r="A8944" t="s">
        <v>3443</v>
      </c>
      <c r="B8944" t="s">
        <v>84</v>
      </c>
      <c r="C8944" t="s">
        <v>84</v>
      </c>
      <c r="D8944" t="s">
        <v>3838</v>
      </c>
      <c r="E8944">
        <v>2</v>
      </c>
      <c r="F8944" t="s">
        <v>3839</v>
      </c>
      <c r="G8944">
        <v>1.5</v>
      </c>
      <c r="H8944" t="s">
        <v>3833</v>
      </c>
      <c r="I8944">
        <v>3</v>
      </c>
      <c r="J8944" t="s">
        <v>16</v>
      </c>
      <c r="K8944" t="s">
        <v>17</v>
      </c>
      <c r="L8944" t="s">
        <v>4688</v>
      </c>
    </row>
    <row r="8945" spans="1:12" x14ac:dyDescent="0.35">
      <c r="A8945" t="s">
        <v>9863</v>
      </c>
      <c r="B8945" t="s">
        <v>15</v>
      </c>
      <c r="C8945" t="s">
        <v>15</v>
      </c>
      <c r="D8945" t="s">
        <v>3834</v>
      </c>
      <c r="E8945">
        <v>5</v>
      </c>
      <c r="F8945" t="s">
        <v>3842</v>
      </c>
      <c r="G8945">
        <v>2</v>
      </c>
      <c r="H8945" t="s">
        <v>3843</v>
      </c>
      <c r="I8945">
        <v>10</v>
      </c>
      <c r="J8945" t="s">
        <v>3833</v>
      </c>
      <c r="K8945" t="s">
        <v>3825</v>
      </c>
      <c r="L8945" t="s">
        <v>4182</v>
      </c>
    </row>
    <row r="8946" spans="1:12" x14ac:dyDescent="0.35">
      <c r="A8946" t="s">
        <v>3444</v>
      </c>
      <c r="B8946" t="s">
        <v>31</v>
      </c>
      <c r="C8946" t="s">
        <v>31</v>
      </c>
      <c r="D8946" t="s">
        <v>3834</v>
      </c>
      <c r="E8946">
        <v>5</v>
      </c>
      <c r="F8946" t="s">
        <v>3846</v>
      </c>
      <c r="G8946">
        <v>1</v>
      </c>
      <c r="H8946" t="s">
        <v>3849</v>
      </c>
      <c r="I8946">
        <v>5</v>
      </c>
      <c r="J8946" t="s">
        <v>16</v>
      </c>
      <c r="K8946" t="s">
        <v>26</v>
      </c>
      <c r="L8946" t="s">
        <v>4293</v>
      </c>
    </row>
    <row r="8947" spans="1:12" x14ac:dyDescent="0.35">
      <c r="A8947" t="s">
        <v>3445</v>
      </c>
      <c r="B8947" t="s">
        <v>31</v>
      </c>
      <c r="C8947" t="s">
        <v>31</v>
      </c>
      <c r="D8947" t="s">
        <v>3838</v>
      </c>
      <c r="E8947">
        <v>2</v>
      </c>
      <c r="F8947" t="s">
        <v>3846</v>
      </c>
      <c r="G8947">
        <v>1</v>
      </c>
      <c r="H8947" t="s">
        <v>3842</v>
      </c>
      <c r="I8947">
        <v>2</v>
      </c>
      <c r="J8947" t="s">
        <v>25</v>
      </c>
      <c r="K8947" t="s">
        <v>17</v>
      </c>
      <c r="L8947" t="s">
        <v>4548</v>
      </c>
    </row>
    <row r="8948" spans="1:12" x14ac:dyDescent="0.35">
      <c r="A8948" t="s">
        <v>3446</v>
      </c>
      <c r="B8948" t="s">
        <v>47</v>
      </c>
      <c r="C8948" t="s">
        <v>47</v>
      </c>
      <c r="D8948" t="s">
        <v>3827</v>
      </c>
      <c r="E8948">
        <v>3</v>
      </c>
      <c r="F8948" t="s">
        <v>3879</v>
      </c>
      <c r="G8948">
        <v>4</v>
      </c>
      <c r="H8948" t="s">
        <v>3852</v>
      </c>
      <c r="I8948">
        <v>12</v>
      </c>
      <c r="J8948" t="s">
        <v>16</v>
      </c>
      <c r="K8948" t="s">
        <v>26</v>
      </c>
      <c r="L8948" t="s">
        <v>4367</v>
      </c>
    </row>
    <row r="8949" spans="1:12" x14ac:dyDescent="0.35">
      <c r="A8949" t="s">
        <v>4859</v>
      </c>
      <c r="B8949" t="s">
        <v>3833</v>
      </c>
      <c r="C8949" t="s">
        <v>15</v>
      </c>
      <c r="D8949" t="s">
        <v>3838</v>
      </c>
      <c r="E8949">
        <v>2</v>
      </c>
      <c r="F8949" t="s">
        <v>3842</v>
      </c>
      <c r="G8949">
        <v>2</v>
      </c>
      <c r="H8949" t="s">
        <v>3879</v>
      </c>
      <c r="I8949">
        <v>4</v>
      </c>
      <c r="J8949" t="s">
        <v>16</v>
      </c>
      <c r="K8949" t="s">
        <v>3830</v>
      </c>
      <c r="L8949" t="s">
        <v>4750</v>
      </c>
    </row>
    <row r="8950" spans="1:12" x14ac:dyDescent="0.35">
      <c r="A8950" t="s">
        <v>9864</v>
      </c>
      <c r="B8950" t="s">
        <v>24</v>
      </c>
      <c r="C8950" t="s">
        <v>24</v>
      </c>
      <c r="D8950" t="s">
        <v>3833</v>
      </c>
      <c r="E8950">
        <v>2</v>
      </c>
      <c r="F8950" t="s">
        <v>3828</v>
      </c>
      <c r="G8950">
        <v>3</v>
      </c>
      <c r="H8950" t="s">
        <v>3902</v>
      </c>
      <c r="I8950">
        <v>6</v>
      </c>
      <c r="J8950" t="s">
        <v>3833</v>
      </c>
      <c r="K8950" t="s">
        <v>17</v>
      </c>
      <c r="L8950" t="s">
        <v>4070</v>
      </c>
    </row>
    <row r="8951" spans="1:12" x14ac:dyDescent="0.35">
      <c r="A8951" t="s">
        <v>3447</v>
      </c>
      <c r="B8951" t="s">
        <v>84</v>
      </c>
      <c r="C8951" t="s">
        <v>84</v>
      </c>
      <c r="D8951" t="s">
        <v>3838</v>
      </c>
      <c r="E8951">
        <v>2</v>
      </c>
      <c r="F8951" t="s">
        <v>3839</v>
      </c>
      <c r="G8951">
        <v>1.5</v>
      </c>
      <c r="H8951" t="s">
        <v>3828</v>
      </c>
      <c r="I8951">
        <v>3</v>
      </c>
      <c r="J8951" t="s">
        <v>16</v>
      </c>
      <c r="K8951" t="s">
        <v>17</v>
      </c>
      <c r="L8951" t="s">
        <v>4774</v>
      </c>
    </row>
    <row r="8952" spans="1:12" x14ac:dyDescent="0.35">
      <c r="A8952" t="s">
        <v>9865</v>
      </c>
      <c r="B8952" t="s">
        <v>42</v>
      </c>
      <c r="C8952" t="s">
        <v>42</v>
      </c>
      <c r="D8952" t="s">
        <v>3838</v>
      </c>
      <c r="E8952">
        <v>2</v>
      </c>
      <c r="F8952" t="s">
        <v>3849</v>
      </c>
      <c r="G8952">
        <v>5</v>
      </c>
      <c r="H8952" t="s">
        <v>3843</v>
      </c>
      <c r="I8952">
        <v>10</v>
      </c>
      <c r="J8952" t="s">
        <v>16</v>
      </c>
      <c r="K8952" t="s">
        <v>3830</v>
      </c>
      <c r="L8952" t="s">
        <v>3903</v>
      </c>
    </row>
    <row r="8953" spans="1:12" x14ac:dyDescent="0.35">
      <c r="A8953" t="s">
        <v>9866</v>
      </c>
      <c r="B8953" t="s">
        <v>58</v>
      </c>
      <c r="C8953" t="s">
        <v>58</v>
      </c>
      <c r="D8953" t="s">
        <v>3858</v>
      </c>
      <c r="E8953">
        <v>1</v>
      </c>
      <c r="F8953" t="s">
        <v>3833</v>
      </c>
      <c r="G8953">
        <v>4</v>
      </c>
      <c r="H8953" t="s">
        <v>3879</v>
      </c>
      <c r="I8953">
        <v>4</v>
      </c>
      <c r="J8953" t="s">
        <v>3833</v>
      </c>
      <c r="K8953" t="s">
        <v>3833</v>
      </c>
      <c r="L8953" t="s">
        <v>4245</v>
      </c>
    </row>
    <row r="8954" spans="1:12" x14ac:dyDescent="0.35">
      <c r="A8954" t="s">
        <v>9867</v>
      </c>
      <c r="B8954" t="s">
        <v>42</v>
      </c>
      <c r="C8954" t="s">
        <v>42</v>
      </c>
      <c r="D8954" t="s">
        <v>3827</v>
      </c>
      <c r="E8954">
        <v>3</v>
      </c>
      <c r="F8954" t="s">
        <v>3849</v>
      </c>
      <c r="G8954">
        <v>5</v>
      </c>
      <c r="H8954" t="s">
        <v>3835</v>
      </c>
      <c r="I8954">
        <v>15</v>
      </c>
      <c r="J8954" t="s">
        <v>16</v>
      </c>
      <c r="K8954" t="s">
        <v>3833</v>
      </c>
      <c r="L8954" t="s">
        <v>4056</v>
      </c>
    </row>
    <row r="8955" spans="1:12" x14ac:dyDescent="0.35">
      <c r="A8955" t="s">
        <v>9868</v>
      </c>
      <c r="B8955" t="s">
        <v>47</v>
      </c>
      <c r="C8955" t="s">
        <v>47</v>
      </c>
      <c r="D8955" t="s">
        <v>3838</v>
      </c>
      <c r="E8955">
        <v>2</v>
      </c>
      <c r="F8955" t="s">
        <v>3879</v>
      </c>
      <c r="G8955">
        <v>4</v>
      </c>
      <c r="H8955" t="s">
        <v>3883</v>
      </c>
      <c r="I8955">
        <v>8</v>
      </c>
      <c r="J8955" t="s">
        <v>16</v>
      </c>
      <c r="K8955" t="s">
        <v>3833</v>
      </c>
      <c r="L8955" t="s">
        <v>3881</v>
      </c>
    </row>
    <row r="8956" spans="1:12" x14ac:dyDescent="0.35">
      <c r="A8956" t="s">
        <v>3448</v>
      </c>
      <c r="B8956" t="s">
        <v>58</v>
      </c>
      <c r="C8956" t="s">
        <v>58</v>
      </c>
      <c r="D8956" t="s">
        <v>3834</v>
      </c>
      <c r="E8956">
        <v>5</v>
      </c>
      <c r="F8956" t="s">
        <v>3879</v>
      </c>
      <c r="G8956">
        <v>4</v>
      </c>
      <c r="H8956" t="s">
        <v>3880</v>
      </c>
      <c r="I8956">
        <v>20</v>
      </c>
      <c r="J8956" t="s">
        <v>16</v>
      </c>
      <c r="K8956" t="s">
        <v>26</v>
      </c>
      <c r="L8956" t="s">
        <v>4654</v>
      </c>
    </row>
    <row r="8957" spans="1:12" x14ac:dyDescent="0.35">
      <c r="A8957" t="s">
        <v>9869</v>
      </c>
      <c r="B8957" t="s">
        <v>47</v>
      </c>
      <c r="C8957" t="s">
        <v>47</v>
      </c>
      <c r="D8957" t="s">
        <v>3827</v>
      </c>
      <c r="E8957">
        <v>3</v>
      </c>
      <c r="F8957" t="s">
        <v>3879</v>
      </c>
      <c r="G8957">
        <v>4</v>
      </c>
      <c r="H8957" t="s">
        <v>3852</v>
      </c>
      <c r="I8957">
        <v>12</v>
      </c>
      <c r="J8957" t="s">
        <v>3833</v>
      </c>
      <c r="K8957" t="s">
        <v>3833</v>
      </c>
      <c r="L8957" t="s">
        <v>4433</v>
      </c>
    </row>
    <row r="8958" spans="1:12" x14ac:dyDescent="0.35">
      <c r="A8958" t="s">
        <v>3449</v>
      </c>
      <c r="B8958" t="s">
        <v>42</v>
      </c>
      <c r="C8958" t="s">
        <v>42</v>
      </c>
      <c r="D8958" t="s">
        <v>3858</v>
      </c>
      <c r="E8958">
        <v>1</v>
      </c>
      <c r="F8958" t="s">
        <v>3849</v>
      </c>
      <c r="G8958">
        <v>5</v>
      </c>
      <c r="H8958" t="s">
        <v>3833</v>
      </c>
      <c r="I8958">
        <v>5</v>
      </c>
      <c r="J8958" t="s">
        <v>16</v>
      </c>
      <c r="K8958" t="s">
        <v>26</v>
      </c>
      <c r="L8958" t="s">
        <v>4055</v>
      </c>
    </row>
    <row r="8959" spans="1:12" x14ac:dyDescent="0.35">
      <c r="A8959" t="s">
        <v>9870</v>
      </c>
      <c r="B8959" t="s">
        <v>50</v>
      </c>
      <c r="C8959" t="s">
        <v>50</v>
      </c>
      <c r="D8959" t="s">
        <v>3851</v>
      </c>
      <c r="E8959">
        <v>4</v>
      </c>
      <c r="F8959" t="s">
        <v>3828</v>
      </c>
      <c r="G8959">
        <v>3</v>
      </c>
      <c r="H8959" t="s">
        <v>3852</v>
      </c>
      <c r="I8959">
        <v>12</v>
      </c>
      <c r="J8959" t="s">
        <v>3833</v>
      </c>
      <c r="K8959" t="s">
        <v>3825</v>
      </c>
      <c r="L8959" t="s">
        <v>5479</v>
      </c>
    </row>
    <row r="8960" spans="1:12" x14ac:dyDescent="0.35">
      <c r="A8960" t="s">
        <v>3450</v>
      </c>
      <c r="B8960" t="s">
        <v>50</v>
      </c>
      <c r="C8960" t="s">
        <v>50</v>
      </c>
      <c r="D8960" t="s">
        <v>3858</v>
      </c>
      <c r="E8960">
        <v>1</v>
      </c>
      <c r="F8960" t="s">
        <v>3828</v>
      </c>
      <c r="G8960">
        <v>3</v>
      </c>
      <c r="H8960" t="s">
        <v>3828</v>
      </c>
      <c r="I8960">
        <v>3</v>
      </c>
      <c r="J8960" t="s">
        <v>25</v>
      </c>
      <c r="K8960" t="s">
        <v>17</v>
      </c>
      <c r="L8960" t="s">
        <v>5479</v>
      </c>
    </row>
    <row r="8961" spans="1:12" x14ac:dyDescent="0.35">
      <c r="A8961" t="s">
        <v>4860</v>
      </c>
      <c r="B8961" t="s">
        <v>3833</v>
      </c>
      <c r="C8961" t="s">
        <v>3826</v>
      </c>
      <c r="D8961" t="s">
        <v>3851</v>
      </c>
      <c r="E8961">
        <v>4</v>
      </c>
      <c r="F8961" t="s">
        <v>3830</v>
      </c>
      <c r="G8961">
        <v>3</v>
      </c>
      <c r="H8961" t="s">
        <v>3852</v>
      </c>
      <c r="I8961">
        <v>12</v>
      </c>
      <c r="J8961" t="s">
        <v>16</v>
      </c>
      <c r="K8961" t="s">
        <v>17</v>
      </c>
      <c r="L8961" t="s">
        <v>4401</v>
      </c>
    </row>
    <row r="8962" spans="1:12" x14ac:dyDescent="0.35">
      <c r="A8962" t="s">
        <v>3451</v>
      </c>
      <c r="B8962" t="s">
        <v>15</v>
      </c>
      <c r="C8962" t="s">
        <v>15</v>
      </c>
      <c r="D8962" t="s">
        <v>3858</v>
      </c>
      <c r="E8962">
        <v>1</v>
      </c>
      <c r="F8962" t="s">
        <v>3842</v>
      </c>
      <c r="G8962">
        <v>2</v>
      </c>
      <c r="H8962" t="s">
        <v>3842</v>
      </c>
      <c r="I8962">
        <v>2</v>
      </c>
      <c r="J8962" t="s">
        <v>36</v>
      </c>
      <c r="K8962" t="s">
        <v>17</v>
      </c>
      <c r="L8962" t="s">
        <v>5181</v>
      </c>
    </row>
    <row r="8963" spans="1:12" x14ac:dyDescent="0.35">
      <c r="A8963" t="s">
        <v>9871</v>
      </c>
      <c r="B8963" t="s">
        <v>15</v>
      </c>
      <c r="C8963" t="s">
        <v>15</v>
      </c>
      <c r="D8963" t="s">
        <v>3858</v>
      </c>
      <c r="E8963">
        <v>1</v>
      </c>
      <c r="F8963" t="s">
        <v>3842</v>
      </c>
      <c r="G8963">
        <v>2</v>
      </c>
      <c r="H8963" t="s">
        <v>3842</v>
      </c>
      <c r="I8963">
        <v>2</v>
      </c>
      <c r="J8963" t="s">
        <v>16</v>
      </c>
      <c r="K8963" t="s">
        <v>3833</v>
      </c>
      <c r="L8963" t="s">
        <v>3942</v>
      </c>
    </row>
    <row r="8964" spans="1:12" x14ac:dyDescent="0.35">
      <c r="A8964" t="s">
        <v>3452</v>
      </c>
      <c r="B8964" t="s">
        <v>47</v>
      </c>
      <c r="C8964" t="s">
        <v>47</v>
      </c>
      <c r="D8964" t="s">
        <v>3827</v>
      </c>
      <c r="E8964">
        <v>3</v>
      </c>
      <c r="F8964" t="s">
        <v>3879</v>
      </c>
      <c r="G8964">
        <v>4</v>
      </c>
      <c r="H8964" t="s">
        <v>3852</v>
      </c>
      <c r="I8964">
        <v>12</v>
      </c>
      <c r="J8964" t="s">
        <v>36</v>
      </c>
      <c r="K8964" t="s">
        <v>17</v>
      </c>
      <c r="L8964" t="s">
        <v>4864</v>
      </c>
    </row>
    <row r="8965" spans="1:12" x14ac:dyDescent="0.35">
      <c r="A8965" t="s">
        <v>9872</v>
      </c>
      <c r="B8965" t="s">
        <v>31</v>
      </c>
      <c r="C8965" t="s">
        <v>31</v>
      </c>
      <c r="D8965" t="s">
        <v>3834</v>
      </c>
      <c r="E8965">
        <v>5</v>
      </c>
      <c r="F8965" t="s">
        <v>3830</v>
      </c>
      <c r="G8965">
        <v>1</v>
      </c>
      <c r="H8965" t="s">
        <v>3849</v>
      </c>
      <c r="I8965">
        <v>5</v>
      </c>
      <c r="J8965" t="s">
        <v>3833</v>
      </c>
      <c r="K8965" t="s">
        <v>3833</v>
      </c>
      <c r="L8965" t="s">
        <v>4358</v>
      </c>
    </row>
    <row r="8966" spans="1:12" x14ac:dyDescent="0.35">
      <c r="A8966" t="s">
        <v>3453</v>
      </c>
      <c r="B8966" t="s">
        <v>31</v>
      </c>
      <c r="C8966" t="s">
        <v>31</v>
      </c>
      <c r="D8966" t="s">
        <v>3851</v>
      </c>
      <c r="E8966">
        <v>4</v>
      </c>
      <c r="F8966" t="s">
        <v>3846</v>
      </c>
      <c r="G8966">
        <v>1</v>
      </c>
      <c r="H8966" t="s">
        <v>3879</v>
      </c>
      <c r="I8966">
        <v>4</v>
      </c>
      <c r="J8966" t="s">
        <v>36</v>
      </c>
      <c r="K8966" t="s">
        <v>26</v>
      </c>
      <c r="L8966" t="s">
        <v>4405</v>
      </c>
    </row>
    <row r="8967" spans="1:12" x14ac:dyDescent="0.35">
      <c r="A8967" t="s">
        <v>3454</v>
      </c>
      <c r="B8967" t="s">
        <v>42</v>
      </c>
      <c r="C8967" t="s">
        <v>42</v>
      </c>
      <c r="D8967" t="s">
        <v>3834</v>
      </c>
      <c r="E8967">
        <v>5</v>
      </c>
      <c r="F8967" t="s">
        <v>3849</v>
      </c>
      <c r="G8967">
        <v>5</v>
      </c>
      <c r="H8967" t="s">
        <v>3855</v>
      </c>
      <c r="I8967">
        <v>25</v>
      </c>
      <c r="J8967" t="s">
        <v>16</v>
      </c>
      <c r="K8967" t="s">
        <v>17</v>
      </c>
      <c r="L8967" t="s">
        <v>4816</v>
      </c>
    </row>
    <row r="8968" spans="1:12" x14ac:dyDescent="0.35">
      <c r="A8968" t="s">
        <v>9873</v>
      </c>
      <c r="B8968" t="s">
        <v>50</v>
      </c>
      <c r="C8968" t="s">
        <v>50</v>
      </c>
      <c r="D8968" t="s">
        <v>3830</v>
      </c>
      <c r="E8968">
        <v>5</v>
      </c>
      <c r="F8968" t="s">
        <v>3828</v>
      </c>
      <c r="G8968">
        <v>3</v>
      </c>
      <c r="H8968" t="s">
        <v>3835</v>
      </c>
      <c r="I8968">
        <v>15</v>
      </c>
      <c r="J8968" t="s">
        <v>3833</v>
      </c>
      <c r="K8968" t="s">
        <v>26</v>
      </c>
      <c r="L8968" t="s">
        <v>3944</v>
      </c>
    </row>
    <row r="8969" spans="1:12" x14ac:dyDescent="0.35">
      <c r="A8969" t="s">
        <v>3455</v>
      </c>
      <c r="B8969" t="s">
        <v>3833</v>
      </c>
      <c r="C8969" t="s">
        <v>15</v>
      </c>
      <c r="D8969" t="s">
        <v>3851</v>
      </c>
      <c r="E8969">
        <v>4</v>
      </c>
      <c r="F8969" t="s">
        <v>3842</v>
      </c>
      <c r="G8969">
        <v>2</v>
      </c>
      <c r="H8969" t="s">
        <v>3883</v>
      </c>
      <c r="I8969">
        <v>8</v>
      </c>
      <c r="J8969" t="s">
        <v>25</v>
      </c>
      <c r="K8969" t="s">
        <v>26</v>
      </c>
      <c r="L8969" t="s">
        <v>4338</v>
      </c>
    </row>
    <row r="8970" spans="1:12" x14ac:dyDescent="0.35">
      <c r="A8970" t="s">
        <v>9874</v>
      </c>
      <c r="B8970" t="s">
        <v>84</v>
      </c>
      <c r="C8970" t="s">
        <v>84</v>
      </c>
      <c r="D8970" t="s">
        <v>3838</v>
      </c>
      <c r="E8970">
        <v>2</v>
      </c>
      <c r="F8970" t="s">
        <v>3839</v>
      </c>
      <c r="G8970">
        <v>1.5</v>
      </c>
      <c r="H8970" t="s">
        <v>3828</v>
      </c>
      <c r="I8970">
        <v>3</v>
      </c>
      <c r="J8970" t="s">
        <v>3833</v>
      </c>
      <c r="K8970" t="s">
        <v>17</v>
      </c>
      <c r="L8970" t="s">
        <v>4471</v>
      </c>
    </row>
    <row r="8971" spans="1:12" x14ac:dyDescent="0.35">
      <c r="A8971" t="s">
        <v>3456</v>
      </c>
      <c r="B8971" t="s">
        <v>42</v>
      </c>
      <c r="C8971" t="s">
        <v>42</v>
      </c>
      <c r="D8971" t="s">
        <v>3858</v>
      </c>
      <c r="E8971">
        <v>1</v>
      </c>
      <c r="F8971" t="s">
        <v>3849</v>
      </c>
      <c r="G8971">
        <v>5</v>
      </c>
      <c r="H8971" t="s">
        <v>3830</v>
      </c>
      <c r="I8971">
        <v>5</v>
      </c>
      <c r="J8971" t="s">
        <v>36</v>
      </c>
      <c r="K8971" t="s">
        <v>17</v>
      </c>
      <c r="L8971" t="s">
        <v>4411</v>
      </c>
    </row>
    <row r="8972" spans="1:12" x14ac:dyDescent="0.35">
      <c r="A8972" t="s">
        <v>9875</v>
      </c>
      <c r="B8972" t="s">
        <v>84</v>
      </c>
      <c r="C8972" t="s">
        <v>84</v>
      </c>
      <c r="D8972" t="s">
        <v>3827</v>
      </c>
      <c r="E8972">
        <v>3</v>
      </c>
      <c r="F8972" t="s">
        <v>3830</v>
      </c>
      <c r="G8972">
        <v>1.5</v>
      </c>
      <c r="H8972" t="s">
        <v>4060</v>
      </c>
      <c r="I8972">
        <v>4.5</v>
      </c>
      <c r="J8972" t="s">
        <v>3830</v>
      </c>
      <c r="K8972" t="s">
        <v>3833</v>
      </c>
      <c r="L8972" t="s">
        <v>4599</v>
      </c>
    </row>
    <row r="8973" spans="1:12" x14ac:dyDescent="0.35">
      <c r="A8973" t="s">
        <v>9876</v>
      </c>
      <c r="B8973" t="s">
        <v>31</v>
      </c>
      <c r="C8973" t="s">
        <v>31</v>
      </c>
      <c r="D8973" t="s">
        <v>3827</v>
      </c>
      <c r="E8973">
        <v>3</v>
      </c>
      <c r="F8973" t="s">
        <v>3846</v>
      </c>
      <c r="G8973">
        <v>1</v>
      </c>
      <c r="H8973" t="s">
        <v>3828</v>
      </c>
      <c r="I8973">
        <v>3</v>
      </c>
      <c r="J8973" t="s">
        <v>25</v>
      </c>
      <c r="K8973" t="s">
        <v>3833</v>
      </c>
      <c r="L8973" t="s">
        <v>4367</v>
      </c>
    </row>
    <row r="8974" spans="1:12" x14ac:dyDescent="0.35">
      <c r="A8974" t="s">
        <v>9877</v>
      </c>
      <c r="B8974" t="s">
        <v>24</v>
      </c>
      <c r="C8974" t="s">
        <v>24</v>
      </c>
      <c r="D8974" t="s">
        <v>3834</v>
      </c>
      <c r="E8974">
        <v>5</v>
      </c>
      <c r="F8974" t="s">
        <v>3828</v>
      </c>
      <c r="G8974">
        <v>3</v>
      </c>
      <c r="H8974" t="s">
        <v>3835</v>
      </c>
      <c r="I8974">
        <v>15</v>
      </c>
      <c r="J8974" t="s">
        <v>25</v>
      </c>
      <c r="K8974" t="s">
        <v>3833</v>
      </c>
      <c r="L8974" t="s">
        <v>4145</v>
      </c>
    </row>
    <row r="8975" spans="1:12" x14ac:dyDescent="0.35">
      <c r="A8975" t="s">
        <v>9878</v>
      </c>
      <c r="B8975" t="s">
        <v>24</v>
      </c>
      <c r="C8975" t="s">
        <v>24</v>
      </c>
      <c r="D8975" t="s">
        <v>3830</v>
      </c>
      <c r="E8975">
        <v>3</v>
      </c>
      <c r="F8975" t="s">
        <v>3828</v>
      </c>
      <c r="G8975">
        <v>3</v>
      </c>
      <c r="H8975" t="s">
        <v>3829</v>
      </c>
      <c r="I8975">
        <v>9</v>
      </c>
      <c r="J8975" t="s">
        <v>36</v>
      </c>
      <c r="K8975" t="s">
        <v>3833</v>
      </c>
      <c r="L8975" t="s">
        <v>4003</v>
      </c>
    </row>
    <row r="8976" spans="1:12" x14ac:dyDescent="0.35">
      <c r="A8976" t="s">
        <v>9879</v>
      </c>
      <c r="B8976" t="s">
        <v>84</v>
      </c>
      <c r="C8976" t="s">
        <v>84</v>
      </c>
      <c r="D8976" t="s">
        <v>3838</v>
      </c>
      <c r="E8976">
        <v>2</v>
      </c>
      <c r="F8976" t="s">
        <v>3839</v>
      </c>
      <c r="G8976">
        <v>1.5</v>
      </c>
      <c r="H8976" t="s">
        <v>3828</v>
      </c>
      <c r="I8976">
        <v>3</v>
      </c>
      <c r="J8976" t="s">
        <v>3833</v>
      </c>
      <c r="K8976" t="s">
        <v>3825</v>
      </c>
      <c r="L8976" t="s">
        <v>3998</v>
      </c>
    </row>
    <row r="8977" spans="1:12" x14ac:dyDescent="0.35">
      <c r="A8977" t="s">
        <v>9880</v>
      </c>
      <c r="B8977" t="s">
        <v>84</v>
      </c>
      <c r="C8977" t="s">
        <v>84</v>
      </c>
      <c r="D8977" t="s">
        <v>3833</v>
      </c>
      <c r="E8977" t="s">
        <v>3826</v>
      </c>
      <c r="F8977" t="s">
        <v>3825</v>
      </c>
      <c r="G8977" t="s">
        <v>3826</v>
      </c>
      <c r="H8977" t="s">
        <v>3899</v>
      </c>
      <c r="I8977">
        <v>7.5</v>
      </c>
      <c r="J8977" t="s">
        <v>16</v>
      </c>
      <c r="K8977" t="s">
        <v>3833</v>
      </c>
      <c r="L8977" t="s">
        <v>4754</v>
      </c>
    </row>
    <row r="8978" spans="1:12" x14ac:dyDescent="0.35">
      <c r="A8978" t="s">
        <v>3457</v>
      </c>
      <c r="B8978" t="s">
        <v>15</v>
      </c>
      <c r="C8978" t="s">
        <v>15</v>
      </c>
      <c r="D8978" t="s">
        <v>3834</v>
      </c>
      <c r="E8978">
        <v>5</v>
      </c>
      <c r="F8978" t="s">
        <v>3842</v>
      </c>
      <c r="G8978">
        <v>2</v>
      </c>
      <c r="H8978" t="s">
        <v>3843</v>
      </c>
      <c r="I8978">
        <v>10</v>
      </c>
      <c r="J8978" t="s">
        <v>36</v>
      </c>
      <c r="K8978" t="s">
        <v>26</v>
      </c>
      <c r="L8978" t="s">
        <v>4177</v>
      </c>
    </row>
    <row r="8979" spans="1:12" x14ac:dyDescent="0.35">
      <c r="A8979" t="s">
        <v>9881</v>
      </c>
      <c r="B8979" t="s">
        <v>42</v>
      </c>
      <c r="C8979" t="s">
        <v>42</v>
      </c>
      <c r="D8979" t="s">
        <v>3858</v>
      </c>
      <c r="E8979">
        <v>1</v>
      </c>
      <c r="F8979" t="s">
        <v>3849</v>
      </c>
      <c r="G8979">
        <v>5</v>
      </c>
      <c r="H8979" t="s">
        <v>3849</v>
      </c>
      <c r="I8979">
        <v>5</v>
      </c>
      <c r="J8979" t="s">
        <v>16</v>
      </c>
      <c r="K8979" t="s">
        <v>3833</v>
      </c>
      <c r="L8979" t="s">
        <v>3910</v>
      </c>
    </row>
    <row r="8980" spans="1:12" x14ac:dyDescent="0.35">
      <c r="A8980" t="s">
        <v>3458</v>
      </c>
      <c r="B8980" t="s">
        <v>50</v>
      </c>
      <c r="C8980" t="s">
        <v>50</v>
      </c>
      <c r="D8980" t="s">
        <v>3851</v>
      </c>
      <c r="E8980">
        <v>4</v>
      </c>
      <c r="F8980" t="s">
        <v>3828</v>
      </c>
      <c r="G8980">
        <v>3</v>
      </c>
      <c r="H8980" t="s">
        <v>3852</v>
      </c>
      <c r="I8980">
        <v>12</v>
      </c>
      <c r="J8980" t="s">
        <v>36</v>
      </c>
      <c r="K8980" t="s">
        <v>17</v>
      </c>
      <c r="L8980" t="s">
        <v>4754</v>
      </c>
    </row>
    <row r="8981" spans="1:12" x14ac:dyDescent="0.35">
      <c r="A8981" t="s">
        <v>3459</v>
      </c>
      <c r="B8981" t="s">
        <v>84</v>
      </c>
      <c r="C8981" t="s">
        <v>84</v>
      </c>
      <c r="D8981" t="s">
        <v>3827</v>
      </c>
      <c r="E8981">
        <v>3</v>
      </c>
      <c r="F8981" t="s">
        <v>3839</v>
      </c>
      <c r="G8981">
        <v>1.5</v>
      </c>
      <c r="H8981" t="s">
        <v>4060</v>
      </c>
      <c r="I8981">
        <v>4.5</v>
      </c>
      <c r="J8981" t="s">
        <v>16</v>
      </c>
      <c r="K8981" t="s">
        <v>17</v>
      </c>
      <c r="L8981" t="s">
        <v>3944</v>
      </c>
    </row>
    <row r="8982" spans="1:12" x14ac:dyDescent="0.35">
      <c r="A8982" t="s">
        <v>9882</v>
      </c>
      <c r="B8982" t="s">
        <v>24</v>
      </c>
      <c r="C8982" t="s">
        <v>24</v>
      </c>
      <c r="D8982" t="s">
        <v>3838</v>
      </c>
      <c r="E8982">
        <v>2</v>
      </c>
      <c r="F8982" t="s">
        <v>3828</v>
      </c>
      <c r="G8982">
        <v>3</v>
      </c>
      <c r="H8982" t="s">
        <v>3902</v>
      </c>
      <c r="I8982">
        <v>6</v>
      </c>
      <c r="J8982" t="s">
        <v>16</v>
      </c>
      <c r="K8982" t="s">
        <v>3833</v>
      </c>
      <c r="L8982" t="s">
        <v>3912</v>
      </c>
    </row>
    <row r="8983" spans="1:12" x14ac:dyDescent="0.35">
      <c r="A8983" t="s">
        <v>3460</v>
      </c>
      <c r="B8983" t="s">
        <v>24</v>
      </c>
      <c r="C8983" t="s">
        <v>24</v>
      </c>
      <c r="D8983" t="s">
        <v>3838</v>
      </c>
      <c r="E8983">
        <v>2</v>
      </c>
      <c r="F8983" t="s">
        <v>3828</v>
      </c>
      <c r="G8983">
        <v>3</v>
      </c>
      <c r="H8983" t="s">
        <v>3902</v>
      </c>
      <c r="I8983">
        <v>6</v>
      </c>
      <c r="J8983" t="s">
        <v>36</v>
      </c>
      <c r="K8983" t="s">
        <v>17</v>
      </c>
      <c r="L8983" t="s">
        <v>3913</v>
      </c>
    </row>
    <row r="8984" spans="1:12" x14ac:dyDescent="0.35">
      <c r="A8984" t="s">
        <v>9883</v>
      </c>
      <c r="B8984" t="s">
        <v>42</v>
      </c>
      <c r="C8984" t="s">
        <v>42</v>
      </c>
      <c r="D8984" t="s">
        <v>3838</v>
      </c>
      <c r="E8984">
        <v>2</v>
      </c>
      <c r="F8984" t="s">
        <v>3849</v>
      </c>
      <c r="G8984">
        <v>5</v>
      </c>
      <c r="H8984" t="s">
        <v>3843</v>
      </c>
      <c r="I8984">
        <v>10</v>
      </c>
      <c r="J8984" t="s">
        <v>3833</v>
      </c>
      <c r="K8984" t="s">
        <v>17</v>
      </c>
      <c r="L8984" t="s">
        <v>5219</v>
      </c>
    </row>
    <row r="8985" spans="1:12" x14ac:dyDescent="0.35">
      <c r="A8985" t="s">
        <v>3461</v>
      </c>
      <c r="B8985" t="s">
        <v>50</v>
      </c>
      <c r="C8985" t="s">
        <v>50</v>
      </c>
      <c r="D8985" t="s">
        <v>3827</v>
      </c>
      <c r="E8985">
        <v>3</v>
      </c>
      <c r="F8985" t="s">
        <v>3828</v>
      </c>
      <c r="G8985">
        <v>3</v>
      </c>
      <c r="H8985" t="s">
        <v>3829</v>
      </c>
      <c r="I8985">
        <v>9</v>
      </c>
      <c r="J8985" t="s">
        <v>16</v>
      </c>
      <c r="K8985" t="s">
        <v>17</v>
      </c>
      <c r="L8985" t="s">
        <v>3934</v>
      </c>
    </row>
    <row r="8986" spans="1:12" x14ac:dyDescent="0.35">
      <c r="A8986" t="s">
        <v>3462</v>
      </c>
      <c r="B8986" t="s">
        <v>31</v>
      </c>
      <c r="C8986" t="s">
        <v>31</v>
      </c>
      <c r="D8986" t="s">
        <v>3827</v>
      </c>
      <c r="E8986">
        <v>3</v>
      </c>
      <c r="F8986" t="s">
        <v>3846</v>
      </c>
      <c r="G8986">
        <v>1</v>
      </c>
      <c r="H8986" t="s">
        <v>3828</v>
      </c>
      <c r="I8986">
        <v>3</v>
      </c>
      <c r="J8986" t="s">
        <v>25</v>
      </c>
      <c r="K8986" t="s">
        <v>26</v>
      </c>
      <c r="L8986" t="s">
        <v>4801</v>
      </c>
    </row>
    <row r="8987" spans="1:12" x14ac:dyDescent="0.35">
      <c r="A8987" t="s">
        <v>9884</v>
      </c>
      <c r="B8987" t="s">
        <v>15</v>
      </c>
      <c r="C8987" t="s">
        <v>15</v>
      </c>
      <c r="D8987" t="s">
        <v>3834</v>
      </c>
      <c r="E8987">
        <v>5</v>
      </c>
      <c r="F8987" t="s">
        <v>3825</v>
      </c>
      <c r="G8987">
        <v>2</v>
      </c>
      <c r="H8987" t="s">
        <v>3843</v>
      </c>
      <c r="I8987">
        <v>10</v>
      </c>
      <c r="J8987" t="s">
        <v>16</v>
      </c>
      <c r="K8987" t="s">
        <v>26</v>
      </c>
      <c r="L8987" t="s">
        <v>3825</v>
      </c>
    </row>
    <row r="8988" spans="1:12" x14ac:dyDescent="0.35">
      <c r="A8988" t="s">
        <v>4861</v>
      </c>
      <c r="B8988" t="s">
        <v>3833</v>
      </c>
      <c r="C8988" t="s">
        <v>15</v>
      </c>
      <c r="D8988" t="s">
        <v>3851</v>
      </c>
      <c r="E8988">
        <v>4</v>
      </c>
      <c r="F8988" t="s">
        <v>3842</v>
      </c>
      <c r="G8988">
        <v>2</v>
      </c>
      <c r="H8988" t="s">
        <v>3883</v>
      </c>
      <c r="I8988">
        <v>8</v>
      </c>
      <c r="J8988" t="s">
        <v>3833</v>
      </c>
      <c r="K8988" t="s">
        <v>26</v>
      </c>
      <c r="L8988" t="s">
        <v>4562</v>
      </c>
    </row>
    <row r="8989" spans="1:12" x14ac:dyDescent="0.35">
      <c r="A8989" t="s">
        <v>3463</v>
      </c>
      <c r="B8989" t="s">
        <v>50</v>
      </c>
      <c r="C8989" t="s">
        <v>50</v>
      </c>
      <c r="D8989" t="s">
        <v>3838</v>
      </c>
      <c r="E8989">
        <v>2</v>
      </c>
      <c r="F8989" t="s">
        <v>3828</v>
      </c>
      <c r="G8989">
        <v>3</v>
      </c>
      <c r="H8989" t="s">
        <v>3902</v>
      </c>
      <c r="I8989">
        <v>6</v>
      </c>
      <c r="J8989" t="s">
        <v>25</v>
      </c>
      <c r="K8989" t="s">
        <v>26</v>
      </c>
      <c r="L8989" t="s">
        <v>4046</v>
      </c>
    </row>
    <row r="8990" spans="1:12" x14ac:dyDescent="0.35">
      <c r="A8990" t="s">
        <v>9885</v>
      </c>
      <c r="B8990" t="s">
        <v>47</v>
      </c>
      <c r="C8990" t="s">
        <v>47</v>
      </c>
      <c r="D8990" t="s">
        <v>3834</v>
      </c>
      <c r="E8990">
        <v>5</v>
      </c>
      <c r="F8990" t="s">
        <v>3879</v>
      </c>
      <c r="G8990">
        <v>4</v>
      </c>
      <c r="H8990" t="s">
        <v>3880</v>
      </c>
      <c r="I8990">
        <v>20</v>
      </c>
      <c r="J8990" t="s">
        <v>16</v>
      </c>
      <c r="K8990" t="s">
        <v>3833</v>
      </c>
      <c r="L8990" t="s">
        <v>3840</v>
      </c>
    </row>
    <row r="8991" spans="1:12" x14ac:dyDescent="0.35">
      <c r="A8991" t="s">
        <v>9886</v>
      </c>
      <c r="B8991" t="s">
        <v>47</v>
      </c>
      <c r="C8991" t="s">
        <v>47</v>
      </c>
      <c r="D8991" t="s">
        <v>3838</v>
      </c>
      <c r="E8991">
        <v>2</v>
      </c>
      <c r="F8991" t="s">
        <v>3879</v>
      </c>
      <c r="G8991">
        <v>4</v>
      </c>
      <c r="H8991" t="s">
        <v>3833</v>
      </c>
      <c r="I8991">
        <v>8</v>
      </c>
      <c r="J8991" t="s">
        <v>3833</v>
      </c>
      <c r="K8991" t="s">
        <v>26</v>
      </c>
      <c r="L8991" t="s">
        <v>3825</v>
      </c>
    </row>
    <row r="8992" spans="1:12" x14ac:dyDescent="0.35">
      <c r="A8992" t="s">
        <v>3464</v>
      </c>
      <c r="B8992" t="s">
        <v>58</v>
      </c>
      <c r="C8992" t="s">
        <v>58</v>
      </c>
      <c r="D8992" t="s">
        <v>3827</v>
      </c>
      <c r="E8992">
        <v>3</v>
      </c>
      <c r="F8992" t="s">
        <v>3879</v>
      </c>
      <c r="G8992">
        <v>4</v>
      </c>
      <c r="H8992" t="s">
        <v>3852</v>
      </c>
      <c r="I8992">
        <v>12</v>
      </c>
      <c r="J8992" t="s">
        <v>36</v>
      </c>
      <c r="K8992" t="s">
        <v>17</v>
      </c>
      <c r="L8992" t="s">
        <v>4338</v>
      </c>
    </row>
    <row r="8993" spans="1:12" x14ac:dyDescent="0.35">
      <c r="A8993" t="s">
        <v>3465</v>
      </c>
      <c r="B8993" t="s">
        <v>42</v>
      </c>
      <c r="C8993" t="s">
        <v>42</v>
      </c>
      <c r="D8993" t="s">
        <v>3858</v>
      </c>
      <c r="E8993">
        <v>1</v>
      </c>
      <c r="F8993" t="s">
        <v>3849</v>
      </c>
      <c r="G8993">
        <v>5</v>
      </c>
      <c r="H8993" t="s">
        <v>3849</v>
      </c>
      <c r="I8993">
        <v>5</v>
      </c>
      <c r="J8993" t="s">
        <v>36</v>
      </c>
      <c r="K8993" t="s">
        <v>26</v>
      </c>
      <c r="L8993" t="s">
        <v>4171</v>
      </c>
    </row>
    <row r="8994" spans="1:12" x14ac:dyDescent="0.35">
      <c r="A8994" t="s">
        <v>9887</v>
      </c>
      <c r="B8994" t="s">
        <v>24</v>
      </c>
      <c r="C8994" t="s">
        <v>24</v>
      </c>
      <c r="D8994" t="s">
        <v>3858</v>
      </c>
      <c r="E8994">
        <v>1</v>
      </c>
      <c r="F8994" t="s">
        <v>3828</v>
      </c>
      <c r="G8994">
        <v>3</v>
      </c>
      <c r="H8994" t="s">
        <v>3828</v>
      </c>
      <c r="I8994">
        <v>3</v>
      </c>
      <c r="J8994" t="s">
        <v>3833</v>
      </c>
      <c r="K8994" t="s">
        <v>3833</v>
      </c>
      <c r="L8994" t="s">
        <v>4316</v>
      </c>
    </row>
    <row r="8995" spans="1:12" x14ac:dyDescent="0.35">
      <c r="A8995" t="s">
        <v>4862</v>
      </c>
      <c r="B8995" t="s">
        <v>3833</v>
      </c>
      <c r="C8995" t="s">
        <v>3826</v>
      </c>
      <c r="D8995" t="s">
        <v>3827</v>
      </c>
      <c r="E8995">
        <v>3</v>
      </c>
      <c r="F8995" t="s">
        <v>3828</v>
      </c>
      <c r="G8995">
        <v>3</v>
      </c>
      <c r="H8995" t="s">
        <v>3829</v>
      </c>
      <c r="I8995">
        <v>9</v>
      </c>
      <c r="J8995" t="s">
        <v>16</v>
      </c>
      <c r="K8995" t="s">
        <v>3833</v>
      </c>
      <c r="L8995" t="s">
        <v>3897</v>
      </c>
    </row>
    <row r="8996" spans="1:12" x14ac:dyDescent="0.35">
      <c r="A8996" t="s">
        <v>3466</v>
      </c>
      <c r="B8996" t="s">
        <v>31</v>
      </c>
      <c r="C8996" t="s">
        <v>31</v>
      </c>
      <c r="D8996" t="s">
        <v>3827</v>
      </c>
      <c r="E8996">
        <v>3</v>
      </c>
      <c r="F8996" t="s">
        <v>3846</v>
      </c>
      <c r="G8996">
        <v>1</v>
      </c>
      <c r="H8996" t="s">
        <v>3828</v>
      </c>
      <c r="I8996">
        <v>3</v>
      </c>
      <c r="J8996" t="s">
        <v>16</v>
      </c>
      <c r="K8996" t="s">
        <v>26</v>
      </c>
      <c r="L8996" t="s">
        <v>4150</v>
      </c>
    </row>
    <row r="8997" spans="1:12" x14ac:dyDescent="0.35">
      <c r="A8997" t="s">
        <v>3467</v>
      </c>
      <c r="B8997" t="s">
        <v>24</v>
      </c>
      <c r="C8997" t="s">
        <v>24</v>
      </c>
      <c r="D8997" t="s">
        <v>3827</v>
      </c>
      <c r="E8997">
        <v>3</v>
      </c>
      <c r="F8997" t="s">
        <v>3828</v>
      </c>
      <c r="G8997">
        <v>3</v>
      </c>
      <c r="H8997" t="s">
        <v>3829</v>
      </c>
      <c r="I8997">
        <v>9</v>
      </c>
      <c r="J8997" t="s">
        <v>25</v>
      </c>
      <c r="K8997" t="s">
        <v>17</v>
      </c>
      <c r="L8997" t="s">
        <v>3847</v>
      </c>
    </row>
    <row r="8998" spans="1:12" x14ac:dyDescent="0.35">
      <c r="A8998" t="s">
        <v>9888</v>
      </c>
      <c r="B8998" t="s">
        <v>47</v>
      </c>
      <c r="C8998" t="s">
        <v>47</v>
      </c>
      <c r="D8998" t="s">
        <v>3834</v>
      </c>
      <c r="E8998">
        <v>5</v>
      </c>
      <c r="F8998" t="s">
        <v>3879</v>
      </c>
      <c r="G8998">
        <v>4</v>
      </c>
      <c r="H8998" t="s">
        <v>3880</v>
      </c>
      <c r="I8998">
        <v>20</v>
      </c>
      <c r="J8998" t="s">
        <v>16</v>
      </c>
      <c r="K8998" t="s">
        <v>3833</v>
      </c>
      <c r="L8998" t="s">
        <v>4096</v>
      </c>
    </row>
    <row r="8999" spans="1:12" x14ac:dyDescent="0.35">
      <c r="A8999" t="s">
        <v>9889</v>
      </c>
      <c r="B8999" t="s">
        <v>15</v>
      </c>
      <c r="C8999" t="s">
        <v>15</v>
      </c>
      <c r="D8999" t="s">
        <v>3858</v>
      </c>
      <c r="E8999">
        <v>1</v>
      </c>
      <c r="F8999" t="s">
        <v>3842</v>
      </c>
      <c r="G8999">
        <v>2</v>
      </c>
      <c r="H8999" t="s">
        <v>3842</v>
      </c>
      <c r="I8999">
        <v>2</v>
      </c>
      <c r="J8999" t="s">
        <v>25</v>
      </c>
      <c r="K8999" t="s">
        <v>3833</v>
      </c>
      <c r="L8999" t="s">
        <v>4139</v>
      </c>
    </row>
    <row r="9000" spans="1:12" x14ac:dyDescent="0.35">
      <c r="A9000" t="s">
        <v>3468</v>
      </c>
      <c r="B9000" t="s">
        <v>31</v>
      </c>
      <c r="C9000" t="s">
        <v>31</v>
      </c>
      <c r="D9000" t="s">
        <v>3838</v>
      </c>
      <c r="E9000">
        <v>2</v>
      </c>
      <c r="F9000" t="s">
        <v>3846</v>
      </c>
      <c r="G9000">
        <v>1</v>
      </c>
      <c r="H9000" t="s">
        <v>3842</v>
      </c>
      <c r="I9000">
        <v>2</v>
      </c>
      <c r="J9000" t="s">
        <v>36</v>
      </c>
      <c r="K9000" t="s">
        <v>26</v>
      </c>
      <c r="L9000" t="s">
        <v>4224</v>
      </c>
    </row>
    <row r="9001" spans="1:12" x14ac:dyDescent="0.35">
      <c r="A9001" t="s">
        <v>9890</v>
      </c>
      <c r="B9001" t="s">
        <v>24</v>
      </c>
      <c r="C9001" t="s">
        <v>24</v>
      </c>
      <c r="D9001" t="s">
        <v>3838</v>
      </c>
      <c r="E9001">
        <v>2</v>
      </c>
      <c r="F9001" t="s">
        <v>3828</v>
      </c>
      <c r="G9001">
        <v>3</v>
      </c>
      <c r="H9001" t="s">
        <v>3902</v>
      </c>
      <c r="I9001">
        <v>6</v>
      </c>
      <c r="J9001" t="s">
        <v>36</v>
      </c>
      <c r="K9001" t="s">
        <v>3833</v>
      </c>
      <c r="L9001" t="s">
        <v>4280</v>
      </c>
    </row>
    <row r="9002" spans="1:12" x14ac:dyDescent="0.35">
      <c r="A9002" t="s">
        <v>9891</v>
      </c>
      <c r="B9002" t="s">
        <v>58</v>
      </c>
      <c r="C9002" t="s">
        <v>58</v>
      </c>
      <c r="D9002" t="s">
        <v>3858</v>
      </c>
      <c r="E9002">
        <v>1</v>
      </c>
      <c r="F9002" t="s">
        <v>3879</v>
      </c>
      <c r="G9002">
        <v>4</v>
      </c>
      <c r="H9002" t="s">
        <v>3879</v>
      </c>
      <c r="I9002">
        <v>4</v>
      </c>
      <c r="J9002" t="s">
        <v>36</v>
      </c>
      <c r="K9002" t="s">
        <v>3830</v>
      </c>
      <c r="L9002" t="s">
        <v>5003</v>
      </c>
    </row>
    <row r="9003" spans="1:12" x14ac:dyDescent="0.35">
      <c r="A9003" t="s">
        <v>9892</v>
      </c>
      <c r="B9003" t="s">
        <v>31</v>
      </c>
      <c r="C9003" t="s">
        <v>31</v>
      </c>
      <c r="D9003" t="s">
        <v>3851</v>
      </c>
      <c r="E9003">
        <v>4</v>
      </c>
      <c r="F9003" t="s">
        <v>3846</v>
      </c>
      <c r="G9003">
        <v>1</v>
      </c>
      <c r="H9003" t="s">
        <v>3879</v>
      </c>
      <c r="I9003">
        <v>4</v>
      </c>
      <c r="J9003" t="s">
        <v>3833</v>
      </c>
      <c r="K9003" t="s">
        <v>17</v>
      </c>
      <c r="L9003" t="s">
        <v>4159</v>
      </c>
    </row>
    <row r="9004" spans="1:12" x14ac:dyDescent="0.35">
      <c r="A9004" t="s">
        <v>9893</v>
      </c>
      <c r="B9004" t="s">
        <v>24</v>
      </c>
      <c r="C9004" t="s">
        <v>24</v>
      </c>
      <c r="D9004" t="s">
        <v>3851</v>
      </c>
      <c r="E9004">
        <v>4</v>
      </c>
      <c r="F9004" t="s">
        <v>3828</v>
      </c>
      <c r="G9004">
        <v>3</v>
      </c>
      <c r="H9004" t="s">
        <v>3852</v>
      </c>
      <c r="I9004">
        <v>12</v>
      </c>
      <c r="J9004" t="s">
        <v>3833</v>
      </c>
      <c r="K9004" t="s">
        <v>17</v>
      </c>
      <c r="L9004" t="s">
        <v>4779</v>
      </c>
    </row>
    <row r="9005" spans="1:12" x14ac:dyDescent="0.35">
      <c r="A9005" t="s">
        <v>4863</v>
      </c>
      <c r="B9005" t="s">
        <v>3833</v>
      </c>
      <c r="C9005" t="s">
        <v>15</v>
      </c>
      <c r="D9005" t="s">
        <v>3838</v>
      </c>
      <c r="E9005">
        <v>2</v>
      </c>
      <c r="F9005" t="s">
        <v>3842</v>
      </c>
      <c r="G9005">
        <v>2</v>
      </c>
      <c r="H9005" t="s">
        <v>3879</v>
      </c>
      <c r="I9005">
        <v>4</v>
      </c>
      <c r="J9005" t="s">
        <v>3833</v>
      </c>
      <c r="K9005" t="s">
        <v>17</v>
      </c>
      <c r="L9005" t="s">
        <v>4864</v>
      </c>
    </row>
    <row r="9006" spans="1:12" x14ac:dyDescent="0.35">
      <c r="A9006" t="s">
        <v>9894</v>
      </c>
      <c r="B9006" t="s">
        <v>31</v>
      </c>
      <c r="C9006" t="s">
        <v>31</v>
      </c>
      <c r="D9006" t="s">
        <v>3851</v>
      </c>
      <c r="E9006">
        <v>4</v>
      </c>
      <c r="F9006" t="s">
        <v>3830</v>
      </c>
      <c r="G9006">
        <v>1</v>
      </c>
      <c r="H9006" t="s">
        <v>3879</v>
      </c>
      <c r="I9006">
        <v>4</v>
      </c>
      <c r="J9006" t="s">
        <v>3833</v>
      </c>
      <c r="K9006" t="s">
        <v>17</v>
      </c>
      <c r="L9006" t="s">
        <v>5476</v>
      </c>
    </row>
    <row r="9007" spans="1:12" x14ac:dyDescent="0.35">
      <c r="A9007" t="s">
        <v>4865</v>
      </c>
      <c r="B9007" t="s">
        <v>3830</v>
      </c>
      <c r="C9007" t="s">
        <v>3826</v>
      </c>
      <c r="D9007" t="s">
        <v>3834</v>
      </c>
      <c r="E9007">
        <v>5</v>
      </c>
      <c r="F9007" t="s">
        <v>3879</v>
      </c>
      <c r="G9007">
        <v>4</v>
      </c>
      <c r="H9007" t="s">
        <v>3880</v>
      </c>
      <c r="I9007">
        <v>20</v>
      </c>
      <c r="J9007" t="s">
        <v>36</v>
      </c>
      <c r="K9007" t="s">
        <v>17</v>
      </c>
      <c r="L9007" t="s">
        <v>4524</v>
      </c>
    </row>
    <row r="9008" spans="1:12" x14ac:dyDescent="0.35">
      <c r="A9008" t="s">
        <v>3469</v>
      </c>
      <c r="B9008" t="s">
        <v>47</v>
      </c>
      <c r="C9008" t="s">
        <v>47</v>
      </c>
      <c r="D9008" t="s">
        <v>3827</v>
      </c>
      <c r="E9008">
        <v>3</v>
      </c>
      <c r="F9008" t="s">
        <v>3879</v>
      </c>
      <c r="G9008">
        <v>4</v>
      </c>
      <c r="H9008" t="s">
        <v>3852</v>
      </c>
      <c r="I9008">
        <v>12</v>
      </c>
      <c r="J9008" t="s">
        <v>25</v>
      </c>
      <c r="K9008" t="s">
        <v>26</v>
      </c>
      <c r="L9008" t="s">
        <v>4936</v>
      </c>
    </row>
    <row r="9009" spans="1:12" x14ac:dyDescent="0.35">
      <c r="A9009" t="s">
        <v>9895</v>
      </c>
      <c r="B9009" t="s">
        <v>24</v>
      </c>
      <c r="C9009" t="s">
        <v>24</v>
      </c>
      <c r="D9009" t="s">
        <v>3827</v>
      </c>
      <c r="E9009">
        <v>3</v>
      </c>
      <c r="F9009" t="s">
        <v>3828</v>
      </c>
      <c r="G9009">
        <v>3</v>
      </c>
      <c r="H9009" t="s">
        <v>3829</v>
      </c>
      <c r="I9009">
        <v>9</v>
      </c>
      <c r="J9009" t="s">
        <v>3833</v>
      </c>
      <c r="K9009" t="s">
        <v>26</v>
      </c>
      <c r="L9009" t="s">
        <v>4104</v>
      </c>
    </row>
    <row r="9010" spans="1:12" x14ac:dyDescent="0.35">
      <c r="A9010" t="s">
        <v>9896</v>
      </c>
      <c r="B9010" t="s">
        <v>31</v>
      </c>
      <c r="C9010" t="s">
        <v>31</v>
      </c>
      <c r="D9010" t="s">
        <v>3838</v>
      </c>
      <c r="E9010">
        <v>2</v>
      </c>
      <c r="F9010" t="s">
        <v>3846</v>
      </c>
      <c r="G9010">
        <v>1</v>
      </c>
      <c r="H9010" t="s">
        <v>3842</v>
      </c>
      <c r="I9010">
        <v>2</v>
      </c>
      <c r="J9010" t="s">
        <v>25</v>
      </c>
      <c r="K9010" t="s">
        <v>3833</v>
      </c>
      <c r="L9010" t="s">
        <v>5254</v>
      </c>
    </row>
    <row r="9011" spans="1:12" x14ac:dyDescent="0.35">
      <c r="A9011" t="s">
        <v>9897</v>
      </c>
      <c r="B9011" t="s">
        <v>42</v>
      </c>
      <c r="C9011" t="s">
        <v>42</v>
      </c>
      <c r="D9011" t="s">
        <v>3858</v>
      </c>
      <c r="E9011">
        <v>1</v>
      </c>
      <c r="F9011" t="s">
        <v>3849</v>
      </c>
      <c r="G9011">
        <v>5</v>
      </c>
      <c r="H9011" t="s">
        <v>3849</v>
      </c>
      <c r="I9011">
        <v>5</v>
      </c>
      <c r="J9011" t="s">
        <v>3833</v>
      </c>
      <c r="K9011" t="s">
        <v>17</v>
      </c>
      <c r="L9011" t="s">
        <v>4338</v>
      </c>
    </row>
    <row r="9012" spans="1:12" x14ac:dyDescent="0.35">
      <c r="A9012" t="s">
        <v>9898</v>
      </c>
      <c r="B9012" t="s">
        <v>58</v>
      </c>
      <c r="C9012" t="s">
        <v>58</v>
      </c>
      <c r="D9012" t="s">
        <v>3858</v>
      </c>
      <c r="E9012">
        <v>1</v>
      </c>
      <c r="F9012" t="s">
        <v>3879</v>
      </c>
      <c r="G9012">
        <v>4</v>
      </c>
      <c r="H9012" t="s">
        <v>3879</v>
      </c>
      <c r="I9012">
        <v>4</v>
      </c>
      <c r="J9012" t="s">
        <v>3833</v>
      </c>
      <c r="K9012" t="s">
        <v>26</v>
      </c>
      <c r="L9012" t="s">
        <v>3995</v>
      </c>
    </row>
    <row r="9013" spans="1:12" x14ac:dyDescent="0.35">
      <c r="A9013" t="s">
        <v>4866</v>
      </c>
      <c r="B9013" t="s">
        <v>3833</v>
      </c>
      <c r="C9013" t="s">
        <v>3826</v>
      </c>
      <c r="D9013" t="s">
        <v>3830</v>
      </c>
      <c r="E9013">
        <v>3</v>
      </c>
      <c r="F9013" t="s">
        <v>3879</v>
      </c>
      <c r="G9013">
        <v>4</v>
      </c>
      <c r="H9013" t="s">
        <v>3852</v>
      </c>
      <c r="I9013">
        <v>12</v>
      </c>
      <c r="J9013" t="s">
        <v>3833</v>
      </c>
      <c r="K9013" t="s">
        <v>17</v>
      </c>
      <c r="L9013" t="s">
        <v>4091</v>
      </c>
    </row>
    <row r="9014" spans="1:12" x14ac:dyDescent="0.35">
      <c r="A9014" t="s">
        <v>3470</v>
      </c>
      <c r="B9014" t="s">
        <v>31</v>
      </c>
      <c r="C9014" t="s">
        <v>31</v>
      </c>
      <c r="D9014" t="s">
        <v>3858</v>
      </c>
      <c r="E9014">
        <v>1</v>
      </c>
      <c r="F9014" t="s">
        <v>3846</v>
      </c>
      <c r="G9014">
        <v>1</v>
      </c>
      <c r="H9014" t="s">
        <v>3830</v>
      </c>
      <c r="I9014">
        <v>1</v>
      </c>
      <c r="J9014" t="s">
        <v>36</v>
      </c>
      <c r="K9014" t="s">
        <v>17</v>
      </c>
      <c r="L9014" t="s">
        <v>4206</v>
      </c>
    </row>
    <row r="9015" spans="1:12" x14ac:dyDescent="0.35">
      <c r="A9015" t="s">
        <v>3471</v>
      </c>
      <c r="B9015" t="s">
        <v>58</v>
      </c>
      <c r="C9015" t="s">
        <v>58</v>
      </c>
      <c r="D9015" t="s">
        <v>3858</v>
      </c>
      <c r="E9015">
        <v>1</v>
      </c>
      <c r="F9015" t="s">
        <v>3879</v>
      </c>
      <c r="G9015">
        <v>4</v>
      </c>
      <c r="H9015" t="s">
        <v>3879</v>
      </c>
      <c r="I9015">
        <v>4</v>
      </c>
      <c r="J9015" t="s">
        <v>36</v>
      </c>
      <c r="K9015" t="s">
        <v>17</v>
      </c>
      <c r="L9015" t="s">
        <v>4400</v>
      </c>
    </row>
    <row r="9016" spans="1:12" x14ac:dyDescent="0.35">
      <c r="A9016" t="s">
        <v>4867</v>
      </c>
      <c r="B9016" t="s">
        <v>3833</v>
      </c>
      <c r="C9016" t="s">
        <v>3826</v>
      </c>
      <c r="D9016" t="s">
        <v>3834</v>
      </c>
      <c r="E9016">
        <v>5</v>
      </c>
      <c r="F9016" t="s">
        <v>3879</v>
      </c>
      <c r="G9016">
        <v>4</v>
      </c>
      <c r="H9016" t="s">
        <v>3880</v>
      </c>
      <c r="I9016">
        <v>20</v>
      </c>
      <c r="J9016" t="s">
        <v>3833</v>
      </c>
      <c r="K9016" t="s">
        <v>3833</v>
      </c>
      <c r="L9016" t="s">
        <v>3910</v>
      </c>
    </row>
    <row r="9017" spans="1:12" x14ac:dyDescent="0.35">
      <c r="A9017" t="s">
        <v>3472</v>
      </c>
      <c r="B9017" t="s">
        <v>24</v>
      </c>
      <c r="C9017" t="s">
        <v>24</v>
      </c>
      <c r="D9017" t="s">
        <v>3827</v>
      </c>
      <c r="E9017">
        <v>3</v>
      </c>
      <c r="F9017" t="s">
        <v>3828</v>
      </c>
      <c r="G9017">
        <v>3</v>
      </c>
      <c r="H9017" t="s">
        <v>3829</v>
      </c>
      <c r="I9017">
        <v>9</v>
      </c>
      <c r="J9017" t="s">
        <v>25</v>
      </c>
      <c r="K9017" t="s">
        <v>17</v>
      </c>
      <c r="L9017" t="s">
        <v>3917</v>
      </c>
    </row>
    <row r="9018" spans="1:12" x14ac:dyDescent="0.35">
      <c r="A9018" t="s">
        <v>9899</v>
      </c>
      <c r="B9018" t="s">
        <v>42</v>
      </c>
      <c r="C9018" t="s">
        <v>42</v>
      </c>
      <c r="D9018" t="s">
        <v>3827</v>
      </c>
      <c r="E9018">
        <v>3</v>
      </c>
      <c r="F9018" t="s">
        <v>3849</v>
      </c>
      <c r="G9018">
        <v>5</v>
      </c>
      <c r="H9018" t="s">
        <v>3835</v>
      </c>
      <c r="I9018">
        <v>15</v>
      </c>
      <c r="J9018" t="s">
        <v>16</v>
      </c>
      <c r="K9018" t="s">
        <v>3833</v>
      </c>
      <c r="L9018" t="s">
        <v>4314</v>
      </c>
    </row>
    <row r="9019" spans="1:12" x14ac:dyDescent="0.35">
      <c r="A9019" t="s">
        <v>9900</v>
      </c>
      <c r="B9019" t="s">
        <v>84</v>
      </c>
      <c r="C9019" t="s">
        <v>84</v>
      </c>
      <c r="D9019" t="s">
        <v>3838</v>
      </c>
      <c r="E9019">
        <v>2</v>
      </c>
      <c r="F9019" t="s">
        <v>3839</v>
      </c>
      <c r="G9019">
        <v>1.5</v>
      </c>
      <c r="H9019" t="s">
        <v>3828</v>
      </c>
      <c r="I9019">
        <v>3</v>
      </c>
      <c r="J9019" t="s">
        <v>25</v>
      </c>
      <c r="K9019" t="s">
        <v>3833</v>
      </c>
      <c r="L9019" t="s">
        <v>4044</v>
      </c>
    </row>
    <row r="9020" spans="1:12" x14ac:dyDescent="0.35">
      <c r="A9020" t="s">
        <v>9901</v>
      </c>
      <c r="B9020" t="s">
        <v>58</v>
      </c>
      <c r="C9020" t="s">
        <v>58</v>
      </c>
      <c r="D9020" t="s">
        <v>3834</v>
      </c>
      <c r="E9020">
        <v>5</v>
      </c>
      <c r="F9020" t="s">
        <v>3830</v>
      </c>
      <c r="G9020">
        <v>4</v>
      </c>
      <c r="H9020" t="s">
        <v>3880</v>
      </c>
      <c r="I9020">
        <v>20</v>
      </c>
      <c r="J9020" t="s">
        <v>3833</v>
      </c>
      <c r="K9020" t="s">
        <v>3833</v>
      </c>
      <c r="L9020" t="s">
        <v>3861</v>
      </c>
    </row>
    <row r="9021" spans="1:12" x14ac:dyDescent="0.35">
      <c r="A9021" t="s">
        <v>9902</v>
      </c>
      <c r="B9021" t="s">
        <v>47</v>
      </c>
      <c r="C9021" t="s">
        <v>47</v>
      </c>
      <c r="D9021" t="s">
        <v>3858</v>
      </c>
      <c r="E9021">
        <v>1</v>
      </c>
      <c r="F9021" t="s">
        <v>3879</v>
      </c>
      <c r="G9021">
        <v>4</v>
      </c>
      <c r="H9021" t="s">
        <v>3879</v>
      </c>
      <c r="I9021">
        <v>4</v>
      </c>
      <c r="J9021" t="s">
        <v>25</v>
      </c>
      <c r="K9021" t="s">
        <v>3833</v>
      </c>
      <c r="L9021" t="s">
        <v>3987</v>
      </c>
    </row>
    <row r="9022" spans="1:12" x14ac:dyDescent="0.35">
      <c r="A9022" t="s">
        <v>9903</v>
      </c>
      <c r="B9022" t="s">
        <v>24</v>
      </c>
      <c r="C9022" t="s">
        <v>24</v>
      </c>
      <c r="D9022" t="s">
        <v>3838</v>
      </c>
      <c r="E9022">
        <v>2</v>
      </c>
      <c r="F9022" t="s">
        <v>3828</v>
      </c>
      <c r="G9022">
        <v>3</v>
      </c>
      <c r="H9022" t="s">
        <v>3902</v>
      </c>
      <c r="I9022">
        <v>6</v>
      </c>
      <c r="J9022" t="s">
        <v>16</v>
      </c>
      <c r="K9022" t="s">
        <v>3825</v>
      </c>
      <c r="L9022" t="s">
        <v>4514</v>
      </c>
    </row>
    <row r="9023" spans="1:12" x14ac:dyDescent="0.35">
      <c r="A9023" t="s">
        <v>9904</v>
      </c>
      <c r="B9023" t="s">
        <v>42</v>
      </c>
      <c r="C9023" t="s">
        <v>42</v>
      </c>
      <c r="D9023" t="s">
        <v>3834</v>
      </c>
      <c r="E9023">
        <v>5</v>
      </c>
      <c r="F9023" t="s">
        <v>3849</v>
      </c>
      <c r="G9023">
        <v>5</v>
      </c>
      <c r="H9023" t="s">
        <v>3855</v>
      </c>
      <c r="I9023">
        <v>25</v>
      </c>
      <c r="J9023" t="s">
        <v>3833</v>
      </c>
      <c r="K9023" t="s">
        <v>17</v>
      </c>
      <c r="L9023" t="s">
        <v>4096</v>
      </c>
    </row>
    <row r="9024" spans="1:12" x14ac:dyDescent="0.35">
      <c r="A9024" t="s">
        <v>3473</v>
      </c>
      <c r="B9024" t="s">
        <v>50</v>
      </c>
      <c r="C9024" t="s">
        <v>50</v>
      </c>
      <c r="D9024" t="s">
        <v>3858</v>
      </c>
      <c r="E9024">
        <v>1</v>
      </c>
      <c r="F9024" t="s">
        <v>3828</v>
      </c>
      <c r="G9024">
        <v>3</v>
      </c>
      <c r="H9024" t="s">
        <v>3828</v>
      </c>
      <c r="I9024">
        <v>3</v>
      </c>
      <c r="J9024" t="s">
        <v>36</v>
      </c>
      <c r="K9024" t="s">
        <v>17</v>
      </c>
      <c r="L9024" t="s">
        <v>4758</v>
      </c>
    </row>
    <row r="9025" spans="1:12" x14ac:dyDescent="0.35">
      <c r="A9025" t="s">
        <v>9905</v>
      </c>
      <c r="B9025" t="s">
        <v>24</v>
      </c>
      <c r="C9025" t="s">
        <v>24</v>
      </c>
      <c r="D9025" t="s">
        <v>3827</v>
      </c>
      <c r="E9025">
        <v>3</v>
      </c>
      <c r="F9025" t="s">
        <v>3828</v>
      </c>
      <c r="G9025">
        <v>3</v>
      </c>
      <c r="H9025" t="s">
        <v>3829</v>
      </c>
      <c r="I9025">
        <v>9</v>
      </c>
      <c r="J9025" t="s">
        <v>36</v>
      </c>
      <c r="K9025" t="s">
        <v>3833</v>
      </c>
      <c r="L9025" t="s">
        <v>4178</v>
      </c>
    </row>
    <row r="9026" spans="1:12" x14ac:dyDescent="0.35">
      <c r="A9026" t="s">
        <v>4868</v>
      </c>
      <c r="B9026" t="s">
        <v>3833</v>
      </c>
      <c r="C9026" t="s">
        <v>84</v>
      </c>
      <c r="D9026" t="s">
        <v>3827</v>
      </c>
      <c r="E9026">
        <v>3</v>
      </c>
      <c r="F9026" t="s">
        <v>3839</v>
      </c>
      <c r="G9026">
        <v>1.5</v>
      </c>
      <c r="H9026" t="s">
        <v>4060</v>
      </c>
      <c r="I9026">
        <v>4.5</v>
      </c>
      <c r="J9026" t="s">
        <v>3830</v>
      </c>
      <c r="K9026" t="s">
        <v>17</v>
      </c>
      <c r="L9026" t="s">
        <v>4201</v>
      </c>
    </row>
    <row r="9027" spans="1:12" x14ac:dyDescent="0.35">
      <c r="A9027" t="s">
        <v>3474</v>
      </c>
      <c r="B9027" t="s">
        <v>15</v>
      </c>
      <c r="C9027" t="s">
        <v>15</v>
      </c>
      <c r="D9027" t="s">
        <v>3851</v>
      </c>
      <c r="E9027">
        <v>4</v>
      </c>
      <c r="F9027" t="s">
        <v>3833</v>
      </c>
      <c r="G9027">
        <v>2</v>
      </c>
      <c r="H9027" t="s">
        <v>3883</v>
      </c>
      <c r="I9027">
        <v>8</v>
      </c>
      <c r="J9027" t="s">
        <v>25</v>
      </c>
      <c r="K9027" t="s">
        <v>26</v>
      </c>
      <c r="L9027" t="s">
        <v>3870</v>
      </c>
    </row>
    <row r="9028" spans="1:12" x14ac:dyDescent="0.35">
      <c r="A9028" t="s">
        <v>9906</v>
      </c>
      <c r="B9028" t="s">
        <v>24</v>
      </c>
      <c r="C9028" t="s">
        <v>24</v>
      </c>
      <c r="D9028" t="s">
        <v>3827</v>
      </c>
      <c r="E9028">
        <v>3</v>
      </c>
      <c r="F9028" t="s">
        <v>3828</v>
      </c>
      <c r="G9028">
        <v>3</v>
      </c>
      <c r="H9028" t="s">
        <v>3829</v>
      </c>
      <c r="I9028">
        <v>9</v>
      </c>
      <c r="J9028" t="s">
        <v>16</v>
      </c>
      <c r="K9028" t="s">
        <v>3825</v>
      </c>
      <c r="L9028" t="s">
        <v>4524</v>
      </c>
    </row>
    <row r="9029" spans="1:12" x14ac:dyDescent="0.35">
      <c r="A9029" t="s">
        <v>9907</v>
      </c>
      <c r="B9029" t="s">
        <v>84</v>
      </c>
      <c r="C9029" t="s">
        <v>84</v>
      </c>
      <c r="D9029" t="s">
        <v>3827</v>
      </c>
      <c r="E9029">
        <v>3</v>
      </c>
      <c r="F9029" t="s">
        <v>3839</v>
      </c>
      <c r="G9029">
        <v>1.5</v>
      </c>
      <c r="H9029" t="s">
        <v>4060</v>
      </c>
      <c r="I9029">
        <v>4.5</v>
      </c>
      <c r="J9029" t="s">
        <v>16</v>
      </c>
      <c r="K9029" t="s">
        <v>3833</v>
      </c>
      <c r="L9029" t="s">
        <v>4758</v>
      </c>
    </row>
    <row r="9030" spans="1:12" x14ac:dyDescent="0.35">
      <c r="A9030" t="s">
        <v>9908</v>
      </c>
      <c r="B9030" t="s">
        <v>84</v>
      </c>
      <c r="C9030" t="s">
        <v>84</v>
      </c>
      <c r="D9030" t="s">
        <v>3838</v>
      </c>
      <c r="E9030">
        <v>2</v>
      </c>
      <c r="F9030" t="s">
        <v>3839</v>
      </c>
      <c r="G9030">
        <v>1.5</v>
      </c>
      <c r="H9030" t="s">
        <v>3828</v>
      </c>
      <c r="I9030">
        <v>3</v>
      </c>
      <c r="J9030" t="s">
        <v>16</v>
      </c>
      <c r="K9030" t="s">
        <v>3833</v>
      </c>
      <c r="L9030" t="s">
        <v>4654</v>
      </c>
    </row>
    <row r="9031" spans="1:12" x14ac:dyDescent="0.35">
      <c r="A9031" t="s">
        <v>3475</v>
      </c>
      <c r="B9031" t="s">
        <v>47</v>
      </c>
      <c r="C9031" t="s">
        <v>47</v>
      </c>
      <c r="D9031" t="s">
        <v>3830</v>
      </c>
      <c r="E9031">
        <v>1</v>
      </c>
      <c r="F9031" t="s">
        <v>3879</v>
      </c>
      <c r="G9031">
        <v>4</v>
      </c>
      <c r="H9031" t="s">
        <v>3879</v>
      </c>
      <c r="I9031">
        <v>4</v>
      </c>
      <c r="J9031" t="s">
        <v>16</v>
      </c>
      <c r="K9031" t="s">
        <v>17</v>
      </c>
      <c r="L9031" t="s">
        <v>4435</v>
      </c>
    </row>
    <row r="9032" spans="1:12" x14ac:dyDescent="0.35">
      <c r="A9032" t="s">
        <v>3476</v>
      </c>
      <c r="B9032" t="s">
        <v>58</v>
      </c>
      <c r="C9032" t="s">
        <v>58</v>
      </c>
      <c r="D9032" t="s">
        <v>3838</v>
      </c>
      <c r="E9032">
        <v>2</v>
      </c>
      <c r="F9032" t="s">
        <v>3830</v>
      </c>
      <c r="G9032">
        <v>4</v>
      </c>
      <c r="H9032" t="s">
        <v>3883</v>
      </c>
      <c r="I9032">
        <v>8</v>
      </c>
      <c r="J9032" t="s">
        <v>36</v>
      </c>
      <c r="K9032" t="s">
        <v>26</v>
      </c>
      <c r="L9032" t="s">
        <v>4015</v>
      </c>
    </row>
    <row r="9033" spans="1:12" x14ac:dyDescent="0.35">
      <c r="A9033" t="s">
        <v>9909</v>
      </c>
      <c r="B9033" t="s">
        <v>58</v>
      </c>
      <c r="C9033" t="s">
        <v>58</v>
      </c>
      <c r="D9033" t="s">
        <v>3838</v>
      </c>
      <c r="E9033">
        <v>2</v>
      </c>
      <c r="F9033" t="s">
        <v>3879</v>
      </c>
      <c r="G9033">
        <v>4</v>
      </c>
      <c r="H9033" t="s">
        <v>3883</v>
      </c>
      <c r="I9033">
        <v>8</v>
      </c>
      <c r="J9033" t="s">
        <v>3833</v>
      </c>
      <c r="K9033" t="s">
        <v>17</v>
      </c>
      <c r="L9033" t="s">
        <v>4727</v>
      </c>
    </row>
    <row r="9034" spans="1:12" x14ac:dyDescent="0.35">
      <c r="A9034" t="s">
        <v>9910</v>
      </c>
      <c r="B9034" t="s">
        <v>50</v>
      </c>
      <c r="C9034" t="s">
        <v>50</v>
      </c>
      <c r="D9034" t="s">
        <v>3838</v>
      </c>
      <c r="E9034">
        <v>2</v>
      </c>
      <c r="F9034" t="s">
        <v>3828</v>
      </c>
      <c r="G9034">
        <v>3</v>
      </c>
      <c r="H9034" t="s">
        <v>3902</v>
      </c>
      <c r="I9034">
        <v>6</v>
      </c>
      <c r="J9034" t="s">
        <v>3833</v>
      </c>
      <c r="K9034" t="s">
        <v>3833</v>
      </c>
      <c r="L9034" t="s">
        <v>4497</v>
      </c>
    </row>
    <row r="9035" spans="1:12" x14ac:dyDescent="0.35">
      <c r="A9035" t="s">
        <v>3477</v>
      </c>
      <c r="B9035" t="s">
        <v>15</v>
      </c>
      <c r="C9035" t="s">
        <v>15</v>
      </c>
      <c r="D9035" t="s">
        <v>3834</v>
      </c>
      <c r="E9035">
        <v>5</v>
      </c>
      <c r="F9035" t="s">
        <v>3842</v>
      </c>
      <c r="G9035">
        <v>2</v>
      </c>
      <c r="H9035" t="s">
        <v>3843</v>
      </c>
      <c r="I9035">
        <v>10</v>
      </c>
      <c r="J9035" t="s">
        <v>25</v>
      </c>
      <c r="K9035" t="s">
        <v>17</v>
      </c>
      <c r="L9035" t="s">
        <v>4599</v>
      </c>
    </row>
    <row r="9036" spans="1:12" x14ac:dyDescent="0.35">
      <c r="A9036" t="s">
        <v>9911</v>
      </c>
      <c r="B9036" t="s">
        <v>15</v>
      </c>
      <c r="C9036" t="s">
        <v>15</v>
      </c>
      <c r="D9036" t="s">
        <v>3838</v>
      </c>
      <c r="E9036">
        <v>2</v>
      </c>
      <c r="F9036" t="s">
        <v>3842</v>
      </c>
      <c r="G9036">
        <v>2</v>
      </c>
      <c r="H9036" t="s">
        <v>3879</v>
      </c>
      <c r="I9036">
        <v>4</v>
      </c>
      <c r="J9036" t="s">
        <v>16</v>
      </c>
      <c r="K9036" t="s">
        <v>3833</v>
      </c>
      <c r="L9036" t="s">
        <v>4497</v>
      </c>
    </row>
    <row r="9037" spans="1:12" x14ac:dyDescent="0.35">
      <c r="A9037" t="s">
        <v>3478</v>
      </c>
      <c r="B9037" t="s">
        <v>24</v>
      </c>
      <c r="C9037" t="s">
        <v>24</v>
      </c>
      <c r="D9037" t="s">
        <v>3834</v>
      </c>
      <c r="E9037">
        <v>5</v>
      </c>
      <c r="F9037" t="s">
        <v>3828</v>
      </c>
      <c r="G9037">
        <v>3</v>
      </c>
      <c r="H9037" t="s">
        <v>3835</v>
      </c>
      <c r="I9037">
        <v>15</v>
      </c>
      <c r="J9037" t="s">
        <v>25</v>
      </c>
      <c r="K9037" t="s">
        <v>26</v>
      </c>
      <c r="L9037" t="s">
        <v>3997</v>
      </c>
    </row>
    <row r="9038" spans="1:12" x14ac:dyDescent="0.35">
      <c r="A9038" t="s">
        <v>9912</v>
      </c>
      <c r="B9038" t="s">
        <v>84</v>
      </c>
      <c r="C9038" t="s">
        <v>84</v>
      </c>
      <c r="D9038" t="s">
        <v>3851</v>
      </c>
      <c r="E9038">
        <v>4</v>
      </c>
      <c r="F9038" t="s">
        <v>3839</v>
      </c>
      <c r="G9038">
        <v>1.5</v>
      </c>
      <c r="H9038" t="s">
        <v>3902</v>
      </c>
      <c r="I9038">
        <v>6</v>
      </c>
      <c r="J9038" t="s">
        <v>16</v>
      </c>
      <c r="K9038" t="s">
        <v>3833</v>
      </c>
      <c r="L9038" t="s">
        <v>4121</v>
      </c>
    </row>
    <row r="9039" spans="1:12" x14ac:dyDescent="0.35">
      <c r="A9039" t="s">
        <v>3479</v>
      </c>
      <c r="B9039" t="s">
        <v>24</v>
      </c>
      <c r="C9039" t="s">
        <v>24</v>
      </c>
      <c r="D9039" t="s">
        <v>3834</v>
      </c>
      <c r="E9039">
        <v>5</v>
      </c>
      <c r="F9039" t="s">
        <v>3828</v>
      </c>
      <c r="G9039">
        <v>3</v>
      </c>
      <c r="H9039" t="s">
        <v>3825</v>
      </c>
      <c r="I9039">
        <v>15</v>
      </c>
      <c r="J9039" t="s">
        <v>16</v>
      </c>
      <c r="K9039" t="s">
        <v>17</v>
      </c>
      <c r="L9039" t="s">
        <v>3898</v>
      </c>
    </row>
    <row r="9040" spans="1:12" x14ac:dyDescent="0.35">
      <c r="A9040" t="s">
        <v>3480</v>
      </c>
      <c r="B9040" t="s">
        <v>24</v>
      </c>
      <c r="C9040" t="s">
        <v>24</v>
      </c>
      <c r="D9040" t="s">
        <v>3838</v>
      </c>
      <c r="E9040">
        <v>2</v>
      </c>
      <c r="F9040" t="s">
        <v>3828</v>
      </c>
      <c r="G9040">
        <v>3</v>
      </c>
      <c r="H9040" t="s">
        <v>3902</v>
      </c>
      <c r="I9040">
        <v>6</v>
      </c>
      <c r="J9040" t="s">
        <v>25</v>
      </c>
      <c r="K9040" t="s">
        <v>17</v>
      </c>
      <c r="L9040" t="s">
        <v>4727</v>
      </c>
    </row>
    <row r="9041" spans="1:12" x14ac:dyDescent="0.35">
      <c r="A9041" t="s">
        <v>3481</v>
      </c>
      <c r="B9041" t="s">
        <v>84</v>
      </c>
      <c r="C9041" t="s">
        <v>84</v>
      </c>
      <c r="D9041" t="s">
        <v>3851</v>
      </c>
      <c r="E9041">
        <v>4</v>
      </c>
      <c r="F9041" t="s">
        <v>3839</v>
      </c>
      <c r="G9041">
        <v>1.5</v>
      </c>
      <c r="H9041" t="s">
        <v>3902</v>
      </c>
      <c r="I9041">
        <v>6</v>
      </c>
      <c r="J9041" t="s">
        <v>36</v>
      </c>
      <c r="K9041" t="s">
        <v>17</v>
      </c>
      <c r="L9041" t="s">
        <v>4309</v>
      </c>
    </row>
    <row r="9042" spans="1:12" x14ac:dyDescent="0.35">
      <c r="A9042" t="s">
        <v>3482</v>
      </c>
      <c r="B9042" t="s">
        <v>50</v>
      </c>
      <c r="C9042" t="s">
        <v>50</v>
      </c>
      <c r="D9042" t="s">
        <v>3858</v>
      </c>
      <c r="E9042">
        <v>1</v>
      </c>
      <c r="F9042" t="s">
        <v>3828</v>
      </c>
      <c r="G9042">
        <v>3</v>
      </c>
      <c r="H9042" t="s">
        <v>3828</v>
      </c>
      <c r="I9042">
        <v>3</v>
      </c>
      <c r="J9042" t="s">
        <v>16</v>
      </c>
      <c r="K9042" t="s">
        <v>26</v>
      </c>
      <c r="L9042" t="s">
        <v>4688</v>
      </c>
    </row>
    <row r="9043" spans="1:12" x14ac:dyDescent="0.35">
      <c r="A9043" t="s">
        <v>9913</v>
      </c>
      <c r="B9043" t="s">
        <v>58</v>
      </c>
      <c r="C9043" t="s">
        <v>58</v>
      </c>
      <c r="D9043" t="s">
        <v>3834</v>
      </c>
      <c r="E9043">
        <v>5</v>
      </c>
      <c r="F9043" t="s">
        <v>3879</v>
      </c>
      <c r="G9043">
        <v>4</v>
      </c>
      <c r="H9043" t="s">
        <v>3880</v>
      </c>
      <c r="I9043">
        <v>20</v>
      </c>
      <c r="J9043" t="s">
        <v>3833</v>
      </c>
      <c r="K9043" t="s">
        <v>17</v>
      </c>
      <c r="L9043" t="s">
        <v>4251</v>
      </c>
    </row>
    <row r="9044" spans="1:12" x14ac:dyDescent="0.35">
      <c r="A9044" t="s">
        <v>9914</v>
      </c>
      <c r="B9044" t="s">
        <v>58</v>
      </c>
      <c r="C9044" t="s">
        <v>58</v>
      </c>
      <c r="D9044" t="s">
        <v>3851</v>
      </c>
      <c r="E9044">
        <v>4</v>
      </c>
      <c r="F9044" t="s">
        <v>3879</v>
      </c>
      <c r="G9044">
        <v>4</v>
      </c>
      <c r="H9044" t="s">
        <v>3874</v>
      </c>
      <c r="I9044">
        <v>16</v>
      </c>
      <c r="J9044" t="s">
        <v>3833</v>
      </c>
      <c r="K9044" t="s">
        <v>17</v>
      </c>
      <c r="L9044" t="s">
        <v>3836</v>
      </c>
    </row>
    <row r="9045" spans="1:12" x14ac:dyDescent="0.35">
      <c r="A9045" t="s">
        <v>3483</v>
      </c>
      <c r="B9045" t="s">
        <v>31</v>
      </c>
      <c r="C9045" t="s">
        <v>31</v>
      </c>
      <c r="D9045" t="s">
        <v>3858</v>
      </c>
      <c r="E9045">
        <v>1</v>
      </c>
      <c r="F9045" t="s">
        <v>3846</v>
      </c>
      <c r="G9045">
        <v>1</v>
      </c>
      <c r="H9045" t="s">
        <v>3846</v>
      </c>
      <c r="I9045">
        <v>1</v>
      </c>
      <c r="J9045" t="s">
        <v>16</v>
      </c>
      <c r="K9045" t="s">
        <v>26</v>
      </c>
      <c r="L9045" t="s">
        <v>4321</v>
      </c>
    </row>
    <row r="9046" spans="1:12" x14ac:dyDescent="0.35">
      <c r="A9046" t="s">
        <v>9915</v>
      </c>
      <c r="B9046" t="s">
        <v>24</v>
      </c>
      <c r="C9046" t="s">
        <v>24</v>
      </c>
      <c r="D9046" t="s">
        <v>3827</v>
      </c>
      <c r="E9046">
        <v>3</v>
      </c>
      <c r="F9046" t="s">
        <v>3828</v>
      </c>
      <c r="G9046">
        <v>3</v>
      </c>
      <c r="H9046" t="s">
        <v>3829</v>
      </c>
      <c r="I9046">
        <v>9</v>
      </c>
      <c r="J9046" t="s">
        <v>3833</v>
      </c>
      <c r="K9046" t="s">
        <v>17</v>
      </c>
      <c r="L9046" t="s">
        <v>4092</v>
      </c>
    </row>
    <row r="9047" spans="1:12" x14ac:dyDescent="0.35">
      <c r="A9047" t="s">
        <v>9916</v>
      </c>
      <c r="B9047" t="s">
        <v>31</v>
      </c>
      <c r="C9047" t="s">
        <v>31</v>
      </c>
      <c r="D9047" t="s">
        <v>3851</v>
      </c>
      <c r="E9047">
        <v>4</v>
      </c>
      <c r="F9047" t="s">
        <v>3846</v>
      </c>
      <c r="G9047">
        <v>1</v>
      </c>
      <c r="H9047" t="s">
        <v>3879</v>
      </c>
      <c r="I9047">
        <v>4</v>
      </c>
      <c r="J9047" t="s">
        <v>25</v>
      </c>
      <c r="K9047" t="s">
        <v>3833</v>
      </c>
      <c r="L9047" t="s">
        <v>3833</v>
      </c>
    </row>
    <row r="9048" spans="1:12" x14ac:dyDescent="0.35">
      <c r="A9048" t="s">
        <v>3484</v>
      </c>
      <c r="B9048" t="s">
        <v>42</v>
      </c>
      <c r="C9048" t="s">
        <v>42</v>
      </c>
      <c r="D9048" t="s">
        <v>3838</v>
      </c>
      <c r="E9048">
        <v>2</v>
      </c>
      <c r="F9048" t="s">
        <v>3825</v>
      </c>
      <c r="G9048">
        <v>5</v>
      </c>
      <c r="H9048" t="s">
        <v>3843</v>
      </c>
      <c r="I9048">
        <v>10</v>
      </c>
      <c r="J9048" t="s">
        <v>25</v>
      </c>
      <c r="K9048" t="s">
        <v>26</v>
      </c>
      <c r="L9048" t="s">
        <v>3919</v>
      </c>
    </row>
    <row r="9049" spans="1:12" x14ac:dyDescent="0.35">
      <c r="A9049" t="s">
        <v>9917</v>
      </c>
      <c r="B9049" t="s">
        <v>50</v>
      </c>
      <c r="C9049" t="s">
        <v>50</v>
      </c>
      <c r="D9049" t="s">
        <v>3838</v>
      </c>
      <c r="E9049">
        <v>2</v>
      </c>
      <c r="F9049" t="s">
        <v>3828</v>
      </c>
      <c r="G9049">
        <v>3</v>
      </c>
      <c r="H9049" t="s">
        <v>3902</v>
      </c>
      <c r="I9049">
        <v>6</v>
      </c>
      <c r="J9049" t="s">
        <v>36</v>
      </c>
      <c r="K9049" t="s">
        <v>3833</v>
      </c>
      <c r="L9049" t="s">
        <v>5169</v>
      </c>
    </row>
    <row r="9050" spans="1:12" x14ac:dyDescent="0.35">
      <c r="A9050" t="s">
        <v>9918</v>
      </c>
      <c r="B9050" t="s">
        <v>47</v>
      </c>
      <c r="C9050" t="s">
        <v>47</v>
      </c>
      <c r="D9050" t="s">
        <v>3827</v>
      </c>
      <c r="E9050">
        <v>3</v>
      </c>
      <c r="F9050" t="s">
        <v>3879</v>
      </c>
      <c r="G9050">
        <v>4</v>
      </c>
      <c r="H9050" t="s">
        <v>3852</v>
      </c>
      <c r="I9050">
        <v>12</v>
      </c>
      <c r="J9050" t="s">
        <v>16</v>
      </c>
      <c r="K9050" t="s">
        <v>3833</v>
      </c>
      <c r="L9050" t="s">
        <v>4057</v>
      </c>
    </row>
    <row r="9051" spans="1:12" x14ac:dyDescent="0.35">
      <c r="A9051" t="s">
        <v>9919</v>
      </c>
      <c r="B9051" t="s">
        <v>84</v>
      </c>
      <c r="C9051" t="s">
        <v>84</v>
      </c>
      <c r="D9051" t="s">
        <v>3851</v>
      </c>
      <c r="E9051">
        <v>4</v>
      </c>
      <c r="F9051" t="s">
        <v>3839</v>
      </c>
      <c r="G9051">
        <v>1.5</v>
      </c>
      <c r="H9051" t="s">
        <v>3902</v>
      </c>
      <c r="I9051">
        <v>6</v>
      </c>
      <c r="J9051" t="s">
        <v>3825</v>
      </c>
      <c r="K9051" t="s">
        <v>26</v>
      </c>
      <c r="L9051" t="s">
        <v>4480</v>
      </c>
    </row>
    <row r="9052" spans="1:12" x14ac:dyDescent="0.35">
      <c r="A9052" t="s">
        <v>9920</v>
      </c>
      <c r="B9052" t="s">
        <v>42</v>
      </c>
      <c r="C9052" t="s">
        <v>42</v>
      </c>
      <c r="D9052" t="s">
        <v>3838</v>
      </c>
      <c r="E9052">
        <v>2</v>
      </c>
      <c r="F9052" t="s">
        <v>3849</v>
      </c>
      <c r="G9052">
        <v>5</v>
      </c>
      <c r="H9052" t="s">
        <v>3843</v>
      </c>
      <c r="I9052">
        <v>10</v>
      </c>
      <c r="J9052" t="s">
        <v>3833</v>
      </c>
      <c r="K9052" t="s">
        <v>3833</v>
      </c>
      <c r="L9052" t="s">
        <v>4592</v>
      </c>
    </row>
    <row r="9053" spans="1:12" x14ac:dyDescent="0.35">
      <c r="A9053" t="s">
        <v>3485</v>
      </c>
      <c r="B9053" t="s">
        <v>58</v>
      </c>
      <c r="C9053" t="s">
        <v>58</v>
      </c>
      <c r="D9053" t="s">
        <v>3833</v>
      </c>
      <c r="E9053">
        <v>1</v>
      </c>
      <c r="F9053" t="s">
        <v>3879</v>
      </c>
      <c r="G9053">
        <v>4</v>
      </c>
      <c r="H9053" t="s">
        <v>3879</v>
      </c>
      <c r="I9053">
        <v>4</v>
      </c>
      <c r="J9053" t="s">
        <v>36</v>
      </c>
      <c r="K9053" t="s">
        <v>26</v>
      </c>
      <c r="L9053" t="s">
        <v>4262</v>
      </c>
    </row>
    <row r="9054" spans="1:12" x14ac:dyDescent="0.35">
      <c r="A9054" t="s">
        <v>9921</v>
      </c>
      <c r="B9054" t="s">
        <v>50</v>
      </c>
      <c r="C9054" t="s">
        <v>50</v>
      </c>
      <c r="D9054" t="s">
        <v>3858</v>
      </c>
      <c r="E9054">
        <v>1</v>
      </c>
      <c r="F9054" t="s">
        <v>3828</v>
      </c>
      <c r="G9054">
        <v>3</v>
      </c>
      <c r="H9054" t="s">
        <v>3828</v>
      </c>
      <c r="I9054">
        <v>3</v>
      </c>
      <c r="J9054" t="s">
        <v>25</v>
      </c>
      <c r="K9054" t="s">
        <v>3833</v>
      </c>
      <c r="L9054" t="s">
        <v>4316</v>
      </c>
    </row>
    <row r="9055" spans="1:12" x14ac:dyDescent="0.35">
      <c r="A9055" t="s">
        <v>9922</v>
      </c>
      <c r="B9055" t="s">
        <v>50</v>
      </c>
      <c r="C9055" t="s">
        <v>50</v>
      </c>
      <c r="D9055" t="s">
        <v>3838</v>
      </c>
      <c r="E9055">
        <v>2</v>
      </c>
      <c r="F9055" t="s">
        <v>3828</v>
      </c>
      <c r="G9055">
        <v>3</v>
      </c>
      <c r="H9055" t="s">
        <v>3902</v>
      </c>
      <c r="I9055">
        <v>6</v>
      </c>
      <c r="J9055" t="s">
        <v>16</v>
      </c>
      <c r="K9055" t="s">
        <v>3833</v>
      </c>
      <c r="L9055" t="s">
        <v>4428</v>
      </c>
    </row>
    <row r="9056" spans="1:12" x14ac:dyDescent="0.35">
      <c r="A9056" t="s">
        <v>9923</v>
      </c>
      <c r="B9056" t="s">
        <v>24</v>
      </c>
      <c r="C9056" t="s">
        <v>24</v>
      </c>
      <c r="D9056" t="s">
        <v>3838</v>
      </c>
      <c r="E9056">
        <v>2</v>
      </c>
      <c r="F9056" t="s">
        <v>3828</v>
      </c>
      <c r="G9056">
        <v>3</v>
      </c>
      <c r="H9056" t="s">
        <v>3902</v>
      </c>
      <c r="I9056">
        <v>6</v>
      </c>
      <c r="J9056" t="s">
        <v>3833</v>
      </c>
      <c r="K9056" t="s">
        <v>3830</v>
      </c>
      <c r="L9056" t="s">
        <v>4262</v>
      </c>
    </row>
    <row r="9057" spans="1:12" x14ac:dyDescent="0.35">
      <c r="A9057" t="s">
        <v>3486</v>
      </c>
      <c r="B9057" t="s">
        <v>84</v>
      </c>
      <c r="C9057" t="s">
        <v>84</v>
      </c>
      <c r="D9057" t="s">
        <v>3827</v>
      </c>
      <c r="E9057">
        <v>3</v>
      </c>
      <c r="F9057" t="s">
        <v>3839</v>
      </c>
      <c r="G9057">
        <v>1.5</v>
      </c>
      <c r="H9057" t="s">
        <v>4060</v>
      </c>
      <c r="I9057">
        <v>4.5</v>
      </c>
      <c r="J9057" t="s">
        <v>25</v>
      </c>
      <c r="K9057" t="s">
        <v>26</v>
      </c>
      <c r="L9057" t="s">
        <v>4138</v>
      </c>
    </row>
    <row r="9058" spans="1:12" x14ac:dyDescent="0.35">
      <c r="A9058" t="s">
        <v>9924</v>
      </c>
      <c r="B9058" t="s">
        <v>15</v>
      </c>
      <c r="C9058" t="s">
        <v>15</v>
      </c>
      <c r="D9058" t="s">
        <v>3834</v>
      </c>
      <c r="E9058">
        <v>5</v>
      </c>
      <c r="F9058" t="s">
        <v>3842</v>
      </c>
      <c r="G9058">
        <v>2</v>
      </c>
      <c r="H9058" t="s">
        <v>3825</v>
      </c>
      <c r="I9058">
        <v>10</v>
      </c>
      <c r="J9058" t="s">
        <v>16</v>
      </c>
      <c r="K9058" t="s">
        <v>3833</v>
      </c>
      <c r="L9058" t="s">
        <v>4280</v>
      </c>
    </row>
    <row r="9059" spans="1:12" x14ac:dyDescent="0.35">
      <c r="A9059" t="s">
        <v>9925</v>
      </c>
      <c r="B9059" t="s">
        <v>47</v>
      </c>
      <c r="C9059" t="s">
        <v>47</v>
      </c>
      <c r="D9059" t="s">
        <v>3838</v>
      </c>
      <c r="E9059">
        <v>2</v>
      </c>
      <c r="F9059" t="s">
        <v>3879</v>
      </c>
      <c r="G9059">
        <v>4</v>
      </c>
      <c r="H9059" t="s">
        <v>3883</v>
      </c>
      <c r="I9059">
        <v>8</v>
      </c>
      <c r="J9059" t="s">
        <v>3833</v>
      </c>
      <c r="K9059" t="s">
        <v>26</v>
      </c>
      <c r="L9059" t="s">
        <v>4139</v>
      </c>
    </row>
    <row r="9060" spans="1:12" x14ac:dyDescent="0.35">
      <c r="A9060" t="s">
        <v>3487</v>
      </c>
      <c r="B9060" t="s">
        <v>50</v>
      </c>
      <c r="C9060" t="s">
        <v>50</v>
      </c>
      <c r="D9060" t="s">
        <v>3838</v>
      </c>
      <c r="E9060">
        <v>2</v>
      </c>
      <c r="F9060" t="s">
        <v>3828</v>
      </c>
      <c r="G9060">
        <v>3</v>
      </c>
      <c r="H9060" t="s">
        <v>3833</v>
      </c>
      <c r="I9060">
        <v>6</v>
      </c>
      <c r="J9060" t="s">
        <v>25</v>
      </c>
      <c r="K9060" t="s">
        <v>17</v>
      </c>
      <c r="L9060" t="s">
        <v>4257</v>
      </c>
    </row>
    <row r="9061" spans="1:12" x14ac:dyDescent="0.35">
      <c r="A9061" t="s">
        <v>9926</v>
      </c>
      <c r="B9061" t="s">
        <v>58</v>
      </c>
      <c r="C9061" t="s">
        <v>58</v>
      </c>
      <c r="D9061" t="s">
        <v>3827</v>
      </c>
      <c r="E9061">
        <v>3</v>
      </c>
      <c r="F9061" t="s">
        <v>3879</v>
      </c>
      <c r="G9061">
        <v>4</v>
      </c>
      <c r="H9061" t="s">
        <v>3852</v>
      </c>
      <c r="I9061">
        <v>12</v>
      </c>
      <c r="J9061" t="s">
        <v>3830</v>
      </c>
      <c r="K9061" t="s">
        <v>3833</v>
      </c>
      <c r="L9061" t="s">
        <v>4352</v>
      </c>
    </row>
    <row r="9062" spans="1:12" x14ac:dyDescent="0.35">
      <c r="A9062" t="s">
        <v>3488</v>
      </c>
      <c r="B9062" t="s">
        <v>84</v>
      </c>
      <c r="C9062" t="s">
        <v>84</v>
      </c>
      <c r="D9062" t="s">
        <v>3827</v>
      </c>
      <c r="E9062">
        <v>3</v>
      </c>
      <c r="F9062" t="s">
        <v>3839</v>
      </c>
      <c r="G9062">
        <v>1.5</v>
      </c>
      <c r="H9062" t="s">
        <v>4060</v>
      </c>
      <c r="I9062">
        <v>4.5</v>
      </c>
      <c r="J9062" t="s">
        <v>36</v>
      </c>
      <c r="K9062" t="s">
        <v>17</v>
      </c>
      <c r="L9062" t="s">
        <v>4178</v>
      </c>
    </row>
    <row r="9063" spans="1:12" x14ac:dyDescent="0.35">
      <c r="A9063" t="s">
        <v>3489</v>
      </c>
      <c r="B9063" t="s">
        <v>15</v>
      </c>
      <c r="C9063" t="s">
        <v>15</v>
      </c>
      <c r="D9063" t="s">
        <v>3834</v>
      </c>
      <c r="E9063">
        <v>5</v>
      </c>
      <c r="F9063" t="s">
        <v>3842</v>
      </c>
      <c r="G9063">
        <v>2</v>
      </c>
      <c r="H9063" t="s">
        <v>3843</v>
      </c>
      <c r="I9063">
        <v>10</v>
      </c>
      <c r="J9063" t="s">
        <v>36</v>
      </c>
      <c r="K9063" t="s">
        <v>26</v>
      </c>
      <c r="L9063" t="s">
        <v>4145</v>
      </c>
    </row>
    <row r="9064" spans="1:12" x14ac:dyDescent="0.35">
      <c r="A9064" t="s">
        <v>3490</v>
      </c>
      <c r="B9064" t="s">
        <v>42</v>
      </c>
      <c r="C9064" t="s">
        <v>42</v>
      </c>
      <c r="D9064" t="s">
        <v>3834</v>
      </c>
      <c r="E9064">
        <v>5</v>
      </c>
      <c r="F9064" t="s">
        <v>3849</v>
      </c>
      <c r="G9064">
        <v>5</v>
      </c>
      <c r="H9064" t="s">
        <v>3855</v>
      </c>
      <c r="I9064">
        <v>25</v>
      </c>
      <c r="J9064" t="s">
        <v>25</v>
      </c>
      <c r="K9064" t="s">
        <v>26</v>
      </c>
      <c r="L9064" t="s">
        <v>3948</v>
      </c>
    </row>
    <row r="9065" spans="1:12" x14ac:dyDescent="0.35">
      <c r="A9065" t="s">
        <v>3491</v>
      </c>
      <c r="B9065" t="s">
        <v>58</v>
      </c>
      <c r="C9065" t="s">
        <v>58</v>
      </c>
      <c r="D9065" t="s">
        <v>3838</v>
      </c>
      <c r="E9065">
        <v>2</v>
      </c>
      <c r="F9065" t="s">
        <v>3879</v>
      </c>
      <c r="G9065">
        <v>4</v>
      </c>
      <c r="H9065" t="s">
        <v>3883</v>
      </c>
      <c r="I9065">
        <v>8</v>
      </c>
      <c r="J9065" t="s">
        <v>36</v>
      </c>
      <c r="K9065" t="s">
        <v>26</v>
      </c>
      <c r="L9065" t="s">
        <v>4229</v>
      </c>
    </row>
    <row r="9066" spans="1:12" x14ac:dyDescent="0.35">
      <c r="A9066" t="s">
        <v>4869</v>
      </c>
      <c r="B9066" t="s">
        <v>3825</v>
      </c>
      <c r="C9066" t="s">
        <v>3826</v>
      </c>
      <c r="D9066" t="s">
        <v>3858</v>
      </c>
      <c r="E9066">
        <v>1</v>
      </c>
      <c r="F9066" t="s">
        <v>3828</v>
      </c>
      <c r="G9066">
        <v>3</v>
      </c>
      <c r="H9066" t="s">
        <v>3828</v>
      </c>
      <c r="I9066">
        <v>3</v>
      </c>
      <c r="J9066" t="s">
        <v>25</v>
      </c>
      <c r="K9066" t="s">
        <v>3833</v>
      </c>
      <c r="L9066" t="s">
        <v>4696</v>
      </c>
    </row>
    <row r="9067" spans="1:12" x14ac:dyDescent="0.35">
      <c r="A9067" t="s">
        <v>9927</v>
      </c>
      <c r="B9067" t="s">
        <v>84</v>
      </c>
      <c r="C9067" t="s">
        <v>84</v>
      </c>
      <c r="D9067" t="s">
        <v>3827</v>
      </c>
      <c r="E9067">
        <v>3</v>
      </c>
      <c r="F9067" t="s">
        <v>3839</v>
      </c>
      <c r="G9067">
        <v>1.5</v>
      </c>
      <c r="H9067" t="s">
        <v>4060</v>
      </c>
      <c r="I9067">
        <v>4.5</v>
      </c>
      <c r="J9067" t="s">
        <v>3833</v>
      </c>
      <c r="K9067" t="s">
        <v>3833</v>
      </c>
      <c r="L9067" t="s">
        <v>4070</v>
      </c>
    </row>
    <row r="9068" spans="1:12" x14ac:dyDescent="0.35">
      <c r="A9068" t="s">
        <v>3492</v>
      </c>
      <c r="B9068" t="s">
        <v>3825</v>
      </c>
      <c r="C9068" t="s">
        <v>42</v>
      </c>
      <c r="D9068" t="s">
        <v>3838</v>
      </c>
      <c r="E9068">
        <v>2</v>
      </c>
      <c r="F9068" t="s">
        <v>3849</v>
      </c>
      <c r="G9068">
        <v>5</v>
      </c>
      <c r="H9068" t="s">
        <v>3843</v>
      </c>
      <c r="I9068">
        <v>10</v>
      </c>
      <c r="J9068" t="s">
        <v>36</v>
      </c>
      <c r="K9068" t="s">
        <v>26</v>
      </c>
      <c r="L9068" t="s">
        <v>4152</v>
      </c>
    </row>
    <row r="9069" spans="1:12" x14ac:dyDescent="0.35">
      <c r="A9069" t="s">
        <v>9928</v>
      </c>
      <c r="B9069" t="s">
        <v>50</v>
      </c>
      <c r="C9069" t="s">
        <v>50</v>
      </c>
      <c r="D9069" t="s">
        <v>3851</v>
      </c>
      <c r="E9069">
        <v>4</v>
      </c>
      <c r="F9069" t="s">
        <v>3828</v>
      </c>
      <c r="G9069">
        <v>3</v>
      </c>
      <c r="H9069" t="s">
        <v>3852</v>
      </c>
      <c r="I9069">
        <v>12</v>
      </c>
      <c r="J9069" t="s">
        <v>25</v>
      </c>
      <c r="K9069" t="s">
        <v>3833</v>
      </c>
      <c r="L9069" t="s">
        <v>4526</v>
      </c>
    </row>
    <row r="9070" spans="1:12" x14ac:dyDescent="0.35">
      <c r="A9070" t="s">
        <v>9929</v>
      </c>
      <c r="B9070" t="s">
        <v>58</v>
      </c>
      <c r="C9070" t="s">
        <v>58</v>
      </c>
      <c r="D9070" t="s">
        <v>3827</v>
      </c>
      <c r="E9070">
        <v>3</v>
      </c>
      <c r="F9070" t="s">
        <v>3879</v>
      </c>
      <c r="G9070">
        <v>4</v>
      </c>
      <c r="H9070" t="s">
        <v>3852</v>
      </c>
      <c r="I9070">
        <v>12</v>
      </c>
      <c r="J9070" t="s">
        <v>25</v>
      </c>
      <c r="K9070" t="s">
        <v>3833</v>
      </c>
      <c r="L9070" t="s">
        <v>4576</v>
      </c>
    </row>
    <row r="9071" spans="1:12" x14ac:dyDescent="0.35">
      <c r="A9071" t="s">
        <v>4870</v>
      </c>
      <c r="B9071" t="s">
        <v>3830</v>
      </c>
      <c r="C9071" t="s">
        <v>31</v>
      </c>
      <c r="D9071" t="s">
        <v>3838</v>
      </c>
      <c r="E9071">
        <v>2</v>
      </c>
      <c r="F9071" t="s">
        <v>3846</v>
      </c>
      <c r="G9071">
        <v>1</v>
      </c>
      <c r="H9071" t="s">
        <v>3842</v>
      </c>
      <c r="I9071">
        <v>2</v>
      </c>
      <c r="J9071" t="s">
        <v>36</v>
      </c>
      <c r="K9071" t="s">
        <v>3833</v>
      </c>
      <c r="L9071" t="s">
        <v>4055</v>
      </c>
    </row>
    <row r="9072" spans="1:12" x14ac:dyDescent="0.35">
      <c r="A9072" t="s">
        <v>3493</v>
      </c>
      <c r="B9072" t="s">
        <v>84</v>
      </c>
      <c r="C9072" t="s">
        <v>84</v>
      </c>
      <c r="D9072" t="s">
        <v>3851</v>
      </c>
      <c r="E9072">
        <v>4</v>
      </c>
      <c r="F9072" t="s">
        <v>3839</v>
      </c>
      <c r="G9072">
        <v>1.5</v>
      </c>
      <c r="H9072" t="s">
        <v>3902</v>
      </c>
      <c r="I9072">
        <v>6</v>
      </c>
      <c r="J9072" t="s">
        <v>36</v>
      </c>
      <c r="K9072" t="s">
        <v>17</v>
      </c>
      <c r="L9072" t="s">
        <v>4666</v>
      </c>
    </row>
    <row r="9073" spans="1:12" x14ac:dyDescent="0.35">
      <c r="A9073" t="s">
        <v>9930</v>
      </c>
      <c r="B9073" t="s">
        <v>15</v>
      </c>
      <c r="C9073" t="s">
        <v>15</v>
      </c>
      <c r="D9073" t="s">
        <v>3834</v>
      </c>
      <c r="E9073">
        <v>5</v>
      </c>
      <c r="F9073" t="s">
        <v>3842</v>
      </c>
      <c r="G9073">
        <v>2</v>
      </c>
      <c r="H9073" t="s">
        <v>3843</v>
      </c>
      <c r="I9073">
        <v>10</v>
      </c>
      <c r="J9073" t="s">
        <v>25</v>
      </c>
      <c r="K9073" t="s">
        <v>3833</v>
      </c>
      <c r="L9073" t="s">
        <v>3833</v>
      </c>
    </row>
    <row r="9074" spans="1:12" x14ac:dyDescent="0.35">
      <c r="A9074" t="s">
        <v>9931</v>
      </c>
      <c r="B9074" t="s">
        <v>58</v>
      </c>
      <c r="C9074" t="s">
        <v>58</v>
      </c>
      <c r="D9074" t="s">
        <v>3834</v>
      </c>
      <c r="E9074">
        <v>5</v>
      </c>
      <c r="F9074" t="s">
        <v>3879</v>
      </c>
      <c r="G9074">
        <v>4</v>
      </c>
      <c r="H9074" t="s">
        <v>3880</v>
      </c>
      <c r="I9074">
        <v>20</v>
      </c>
      <c r="J9074" t="s">
        <v>3833</v>
      </c>
      <c r="K9074" t="s">
        <v>17</v>
      </c>
      <c r="L9074" t="s">
        <v>4379</v>
      </c>
    </row>
    <row r="9075" spans="1:12" x14ac:dyDescent="0.35">
      <c r="A9075" t="s">
        <v>9932</v>
      </c>
      <c r="B9075" t="s">
        <v>15</v>
      </c>
      <c r="C9075" t="s">
        <v>15</v>
      </c>
      <c r="D9075" t="s">
        <v>3827</v>
      </c>
      <c r="E9075">
        <v>3</v>
      </c>
      <c r="F9075" t="s">
        <v>3842</v>
      </c>
      <c r="G9075">
        <v>2</v>
      </c>
      <c r="H9075" t="s">
        <v>3902</v>
      </c>
      <c r="I9075">
        <v>6</v>
      </c>
      <c r="J9075" t="s">
        <v>3833</v>
      </c>
      <c r="K9075" t="s">
        <v>3833</v>
      </c>
      <c r="L9075" t="s">
        <v>4183</v>
      </c>
    </row>
    <row r="9076" spans="1:12" x14ac:dyDescent="0.35">
      <c r="A9076" t="s">
        <v>3494</v>
      </c>
      <c r="B9076" t="s">
        <v>42</v>
      </c>
      <c r="C9076" t="s">
        <v>42</v>
      </c>
      <c r="D9076" t="s">
        <v>3834</v>
      </c>
      <c r="E9076">
        <v>5</v>
      </c>
      <c r="F9076" t="s">
        <v>3849</v>
      </c>
      <c r="G9076">
        <v>5</v>
      </c>
      <c r="H9076" t="s">
        <v>3855</v>
      </c>
      <c r="I9076">
        <v>25</v>
      </c>
      <c r="J9076" t="s">
        <v>36</v>
      </c>
      <c r="K9076" t="s">
        <v>26</v>
      </c>
      <c r="L9076" t="s">
        <v>3961</v>
      </c>
    </row>
    <row r="9077" spans="1:12" x14ac:dyDescent="0.35">
      <c r="A9077" t="s">
        <v>9933</v>
      </c>
      <c r="B9077" t="s">
        <v>42</v>
      </c>
      <c r="C9077" t="s">
        <v>42</v>
      </c>
      <c r="D9077" t="s">
        <v>3838</v>
      </c>
      <c r="E9077">
        <v>2</v>
      </c>
      <c r="F9077" t="s">
        <v>3849</v>
      </c>
      <c r="G9077">
        <v>5</v>
      </c>
      <c r="H9077" t="s">
        <v>3843</v>
      </c>
      <c r="I9077">
        <v>10</v>
      </c>
      <c r="J9077" t="s">
        <v>3830</v>
      </c>
      <c r="K9077" t="s">
        <v>26</v>
      </c>
      <c r="L9077" t="s">
        <v>4471</v>
      </c>
    </row>
    <row r="9078" spans="1:12" x14ac:dyDescent="0.35">
      <c r="A9078" t="s">
        <v>9934</v>
      </c>
      <c r="B9078" t="s">
        <v>50</v>
      </c>
      <c r="C9078" t="s">
        <v>50</v>
      </c>
      <c r="D9078" t="s">
        <v>3827</v>
      </c>
      <c r="E9078">
        <v>3</v>
      </c>
      <c r="F9078" t="s">
        <v>3828</v>
      </c>
      <c r="G9078">
        <v>3</v>
      </c>
      <c r="H9078" t="s">
        <v>3829</v>
      </c>
      <c r="I9078">
        <v>9</v>
      </c>
      <c r="J9078" t="s">
        <v>3825</v>
      </c>
      <c r="K9078" t="s">
        <v>17</v>
      </c>
      <c r="L9078" t="s">
        <v>3825</v>
      </c>
    </row>
    <row r="9079" spans="1:12" x14ac:dyDescent="0.35">
      <c r="A9079" t="s">
        <v>9935</v>
      </c>
      <c r="B9079" t="s">
        <v>47</v>
      </c>
      <c r="C9079" t="s">
        <v>47</v>
      </c>
      <c r="D9079" t="s">
        <v>3851</v>
      </c>
      <c r="E9079">
        <v>4</v>
      </c>
      <c r="F9079" t="s">
        <v>3879</v>
      </c>
      <c r="G9079">
        <v>4</v>
      </c>
      <c r="H9079" t="s">
        <v>3833</v>
      </c>
      <c r="I9079">
        <v>16</v>
      </c>
      <c r="J9079" t="s">
        <v>25</v>
      </c>
      <c r="K9079" t="s">
        <v>3833</v>
      </c>
      <c r="L9079" t="s">
        <v>4421</v>
      </c>
    </row>
    <row r="9080" spans="1:12" x14ac:dyDescent="0.35">
      <c r="A9080" t="s">
        <v>9936</v>
      </c>
      <c r="B9080" t="s">
        <v>42</v>
      </c>
      <c r="C9080" t="s">
        <v>42</v>
      </c>
      <c r="D9080" t="s">
        <v>3834</v>
      </c>
      <c r="E9080">
        <v>5</v>
      </c>
      <c r="F9080" t="s">
        <v>3849</v>
      </c>
      <c r="G9080">
        <v>5</v>
      </c>
      <c r="H9080" t="s">
        <v>3855</v>
      </c>
      <c r="I9080">
        <v>25</v>
      </c>
      <c r="J9080" t="s">
        <v>3833</v>
      </c>
      <c r="K9080" t="s">
        <v>3833</v>
      </c>
      <c r="L9080" t="s">
        <v>4864</v>
      </c>
    </row>
    <row r="9081" spans="1:12" x14ac:dyDescent="0.35">
      <c r="A9081" t="s">
        <v>9937</v>
      </c>
      <c r="B9081" t="s">
        <v>84</v>
      </c>
      <c r="C9081" t="s">
        <v>84</v>
      </c>
      <c r="D9081" t="s">
        <v>3834</v>
      </c>
      <c r="E9081">
        <v>5</v>
      </c>
      <c r="F9081" t="s">
        <v>3839</v>
      </c>
      <c r="G9081">
        <v>1.5</v>
      </c>
      <c r="H9081" t="s">
        <v>3899</v>
      </c>
      <c r="I9081">
        <v>7.5</v>
      </c>
      <c r="J9081" t="s">
        <v>3833</v>
      </c>
      <c r="K9081" t="s">
        <v>3833</v>
      </c>
      <c r="L9081" t="s">
        <v>4823</v>
      </c>
    </row>
    <row r="9082" spans="1:12" x14ac:dyDescent="0.35">
      <c r="A9082" t="s">
        <v>9938</v>
      </c>
      <c r="B9082" t="s">
        <v>24</v>
      </c>
      <c r="C9082" t="s">
        <v>24</v>
      </c>
      <c r="D9082" t="s">
        <v>3838</v>
      </c>
      <c r="E9082">
        <v>2</v>
      </c>
      <c r="F9082" t="s">
        <v>3828</v>
      </c>
      <c r="G9082">
        <v>3</v>
      </c>
      <c r="H9082" t="s">
        <v>3830</v>
      </c>
      <c r="I9082">
        <v>6</v>
      </c>
      <c r="J9082" t="s">
        <v>25</v>
      </c>
      <c r="K9082" t="s">
        <v>3833</v>
      </c>
      <c r="L9082" t="s">
        <v>4293</v>
      </c>
    </row>
    <row r="9083" spans="1:12" x14ac:dyDescent="0.35">
      <c r="A9083" t="s">
        <v>9939</v>
      </c>
      <c r="B9083" t="s">
        <v>24</v>
      </c>
      <c r="C9083" t="s">
        <v>24</v>
      </c>
      <c r="D9083" t="s">
        <v>3838</v>
      </c>
      <c r="E9083">
        <v>2</v>
      </c>
      <c r="F9083" t="s">
        <v>3828</v>
      </c>
      <c r="G9083">
        <v>3</v>
      </c>
      <c r="H9083" t="s">
        <v>3902</v>
      </c>
      <c r="I9083">
        <v>6</v>
      </c>
      <c r="J9083" t="s">
        <v>3833</v>
      </c>
      <c r="K9083" t="s">
        <v>26</v>
      </c>
      <c r="L9083" t="s">
        <v>4609</v>
      </c>
    </row>
    <row r="9084" spans="1:12" x14ac:dyDescent="0.35">
      <c r="A9084" t="s">
        <v>3495</v>
      </c>
      <c r="B9084" t="s">
        <v>84</v>
      </c>
      <c r="C9084" t="s">
        <v>84</v>
      </c>
      <c r="D9084" t="s">
        <v>3858</v>
      </c>
      <c r="E9084">
        <v>1</v>
      </c>
      <c r="F9084" t="s">
        <v>3839</v>
      </c>
      <c r="G9084">
        <v>1.5</v>
      </c>
      <c r="H9084" t="s">
        <v>3839</v>
      </c>
      <c r="I9084">
        <v>1.5</v>
      </c>
      <c r="J9084" t="s">
        <v>36</v>
      </c>
      <c r="K9084" t="s">
        <v>26</v>
      </c>
      <c r="L9084" t="s">
        <v>4246</v>
      </c>
    </row>
    <row r="9085" spans="1:12" x14ac:dyDescent="0.35">
      <c r="A9085" t="s">
        <v>9940</v>
      </c>
      <c r="B9085" t="s">
        <v>15</v>
      </c>
      <c r="C9085" t="s">
        <v>15</v>
      </c>
      <c r="D9085" t="s">
        <v>3838</v>
      </c>
      <c r="E9085">
        <v>2</v>
      </c>
      <c r="F9085" t="s">
        <v>3842</v>
      </c>
      <c r="G9085">
        <v>2</v>
      </c>
      <c r="H9085" t="s">
        <v>3879</v>
      </c>
      <c r="I9085">
        <v>4</v>
      </c>
      <c r="J9085" t="s">
        <v>3833</v>
      </c>
      <c r="K9085" t="s">
        <v>26</v>
      </c>
      <c r="L9085" t="s">
        <v>4172</v>
      </c>
    </row>
    <row r="9086" spans="1:12" x14ac:dyDescent="0.35">
      <c r="A9086" t="s">
        <v>9941</v>
      </c>
      <c r="B9086" t="s">
        <v>84</v>
      </c>
      <c r="C9086" t="s">
        <v>84</v>
      </c>
      <c r="D9086" t="s">
        <v>3851</v>
      </c>
      <c r="E9086">
        <v>4</v>
      </c>
      <c r="F9086" t="s">
        <v>3839</v>
      </c>
      <c r="G9086">
        <v>1.5</v>
      </c>
      <c r="H9086" t="s">
        <v>3902</v>
      </c>
      <c r="I9086">
        <v>6</v>
      </c>
      <c r="J9086" t="s">
        <v>36</v>
      </c>
      <c r="K9086" t="s">
        <v>3830</v>
      </c>
      <c r="L9086" t="s">
        <v>4268</v>
      </c>
    </row>
    <row r="9087" spans="1:12" x14ac:dyDescent="0.35">
      <c r="A9087" t="s">
        <v>9942</v>
      </c>
      <c r="B9087" t="s">
        <v>84</v>
      </c>
      <c r="C9087" t="s">
        <v>84</v>
      </c>
      <c r="D9087" t="s">
        <v>3834</v>
      </c>
      <c r="E9087">
        <v>5</v>
      </c>
      <c r="F9087" t="s">
        <v>3839</v>
      </c>
      <c r="G9087">
        <v>1.5</v>
      </c>
      <c r="H9087" t="s">
        <v>3899</v>
      </c>
      <c r="I9087">
        <v>7.5</v>
      </c>
      <c r="J9087" t="s">
        <v>16</v>
      </c>
      <c r="K9087" t="s">
        <v>3833</v>
      </c>
      <c r="L9087" t="s">
        <v>4227</v>
      </c>
    </row>
    <row r="9088" spans="1:12" x14ac:dyDescent="0.35">
      <c r="A9088" t="s">
        <v>9943</v>
      </c>
      <c r="B9088" t="s">
        <v>24</v>
      </c>
      <c r="C9088" t="s">
        <v>24</v>
      </c>
      <c r="D9088" t="s">
        <v>3827</v>
      </c>
      <c r="E9088">
        <v>3</v>
      </c>
      <c r="F9088" t="s">
        <v>3828</v>
      </c>
      <c r="G9088">
        <v>3</v>
      </c>
      <c r="H9088" t="s">
        <v>3829</v>
      </c>
      <c r="I9088">
        <v>9</v>
      </c>
      <c r="J9088" t="s">
        <v>16</v>
      </c>
      <c r="K9088" t="s">
        <v>3833</v>
      </c>
      <c r="L9088" t="s">
        <v>4227</v>
      </c>
    </row>
    <row r="9089" spans="1:12" x14ac:dyDescent="0.35">
      <c r="A9089" t="s">
        <v>3496</v>
      </c>
      <c r="B9089" t="s">
        <v>3825</v>
      </c>
      <c r="C9089" t="s">
        <v>15</v>
      </c>
      <c r="D9089" t="s">
        <v>3827</v>
      </c>
      <c r="E9089">
        <v>3</v>
      </c>
      <c r="F9089" t="s">
        <v>3842</v>
      </c>
      <c r="G9089">
        <v>2</v>
      </c>
      <c r="H9089" t="s">
        <v>3902</v>
      </c>
      <c r="I9089">
        <v>6</v>
      </c>
      <c r="J9089" t="s">
        <v>16</v>
      </c>
      <c r="K9089" t="s">
        <v>26</v>
      </c>
      <c r="L9089" t="s">
        <v>4222</v>
      </c>
    </row>
    <row r="9090" spans="1:12" x14ac:dyDescent="0.35">
      <c r="A9090" t="s">
        <v>9944</v>
      </c>
      <c r="B9090" t="s">
        <v>15</v>
      </c>
      <c r="C9090" t="s">
        <v>15</v>
      </c>
      <c r="D9090" t="s">
        <v>3838</v>
      </c>
      <c r="E9090">
        <v>2</v>
      </c>
      <c r="F9090" t="s">
        <v>3842</v>
      </c>
      <c r="G9090">
        <v>2</v>
      </c>
      <c r="H9090" t="s">
        <v>3879</v>
      </c>
      <c r="I9090">
        <v>4</v>
      </c>
      <c r="J9090" t="s">
        <v>16</v>
      </c>
      <c r="K9090" t="s">
        <v>3833</v>
      </c>
      <c r="L9090" t="s">
        <v>3833</v>
      </c>
    </row>
    <row r="9091" spans="1:12" x14ac:dyDescent="0.35">
      <c r="A9091" t="s">
        <v>4871</v>
      </c>
      <c r="B9091" t="s">
        <v>3825</v>
      </c>
      <c r="C9091" t="s">
        <v>3826</v>
      </c>
      <c r="D9091" t="s">
        <v>3838</v>
      </c>
      <c r="E9091">
        <v>2</v>
      </c>
      <c r="F9091" t="s">
        <v>3828</v>
      </c>
      <c r="G9091">
        <v>3</v>
      </c>
      <c r="H9091" t="s">
        <v>3902</v>
      </c>
      <c r="I9091">
        <v>6</v>
      </c>
      <c r="J9091" t="s">
        <v>16</v>
      </c>
      <c r="K9091" t="s">
        <v>3833</v>
      </c>
      <c r="L9091" t="s">
        <v>4050</v>
      </c>
    </row>
    <row r="9092" spans="1:12" x14ac:dyDescent="0.35">
      <c r="A9092" t="s">
        <v>3497</v>
      </c>
      <c r="B9092" t="s">
        <v>84</v>
      </c>
      <c r="C9092" t="s">
        <v>84</v>
      </c>
      <c r="D9092" t="s">
        <v>3827</v>
      </c>
      <c r="E9092">
        <v>3</v>
      </c>
      <c r="F9092" t="s">
        <v>3839</v>
      </c>
      <c r="G9092">
        <v>1.5</v>
      </c>
      <c r="H9092" t="s">
        <v>4060</v>
      </c>
      <c r="I9092">
        <v>4.5</v>
      </c>
      <c r="J9092" t="s">
        <v>36</v>
      </c>
      <c r="K9092" t="s">
        <v>26</v>
      </c>
      <c r="L9092" t="s">
        <v>4143</v>
      </c>
    </row>
    <row r="9093" spans="1:12" x14ac:dyDescent="0.35">
      <c r="A9093" t="s">
        <v>9945</v>
      </c>
      <c r="B9093" t="s">
        <v>47</v>
      </c>
      <c r="C9093" t="s">
        <v>47</v>
      </c>
      <c r="D9093" t="s">
        <v>3827</v>
      </c>
      <c r="E9093">
        <v>3</v>
      </c>
      <c r="F9093" t="s">
        <v>3879</v>
      </c>
      <c r="G9093">
        <v>4</v>
      </c>
      <c r="H9093" t="s">
        <v>3852</v>
      </c>
      <c r="I9093">
        <v>12</v>
      </c>
      <c r="J9093" t="s">
        <v>16</v>
      </c>
      <c r="K9093" t="s">
        <v>3833</v>
      </c>
      <c r="L9093" t="s">
        <v>4070</v>
      </c>
    </row>
    <row r="9094" spans="1:12" x14ac:dyDescent="0.35">
      <c r="A9094" t="s">
        <v>9946</v>
      </c>
      <c r="B9094" t="s">
        <v>58</v>
      </c>
      <c r="C9094" t="s">
        <v>58</v>
      </c>
      <c r="D9094" t="s">
        <v>3834</v>
      </c>
      <c r="E9094">
        <v>5</v>
      </c>
      <c r="F9094" t="s">
        <v>3879</v>
      </c>
      <c r="G9094">
        <v>4</v>
      </c>
      <c r="H9094" t="s">
        <v>3880</v>
      </c>
      <c r="I9094">
        <v>20</v>
      </c>
      <c r="J9094" t="s">
        <v>36</v>
      </c>
      <c r="K9094" t="s">
        <v>3833</v>
      </c>
      <c r="L9094" t="s">
        <v>5764</v>
      </c>
    </row>
    <row r="9095" spans="1:12" x14ac:dyDescent="0.35">
      <c r="A9095" t="s">
        <v>3498</v>
      </c>
      <c r="B9095" t="s">
        <v>58</v>
      </c>
      <c r="C9095" t="s">
        <v>58</v>
      </c>
      <c r="D9095" t="s">
        <v>3827</v>
      </c>
      <c r="E9095">
        <v>3</v>
      </c>
      <c r="F9095" t="s">
        <v>3879</v>
      </c>
      <c r="G9095">
        <v>4</v>
      </c>
      <c r="H9095" t="s">
        <v>3852</v>
      </c>
      <c r="I9095">
        <v>12</v>
      </c>
      <c r="J9095" t="s">
        <v>16</v>
      </c>
      <c r="K9095" t="s">
        <v>17</v>
      </c>
      <c r="L9095" t="s">
        <v>4178</v>
      </c>
    </row>
    <row r="9096" spans="1:12" x14ac:dyDescent="0.35">
      <c r="A9096" t="s">
        <v>3499</v>
      </c>
      <c r="B9096" t="s">
        <v>31</v>
      </c>
      <c r="C9096" t="s">
        <v>31</v>
      </c>
      <c r="D9096" t="s">
        <v>3838</v>
      </c>
      <c r="E9096">
        <v>2</v>
      </c>
      <c r="F9096" t="s">
        <v>3846</v>
      </c>
      <c r="G9096">
        <v>1</v>
      </c>
      <c r="H9096" t="s">
        <v>3842</v>
      </c>
      <c r="I9096">
        <v>2</v>
      </c>
      <c r="J9096" t="s">
        <v>36</v>
      </c>
      <c r="K9096" t="s">
        <v>26</v>
      </c>
      <c r="L9096" t="s">
        <v>4214</v>
      </c>
    </row>
    <row r="9097" spans="1:12" x14ac:dyDescent="0.35">
      <c r="A9097" t="s">
        <v>9947</v>
      </c>
      <c r="B9097" t="s">
        <v>58</v>
      </c>
      <c r="C9097" t="s">
        <v>58</v>
      </c>
      <c r="D9097" t="s">
        <v>3834</v>
      </c>
      <c r="E9097">
        <v>5</v>
      </c>
      <c r="F9097" t="s">
        <v>3879</v>
      </c>
      <c r="G9097">
        <v>4</v>
      </c>
      <c r="H9097" t="s">
        <v>3880</v>
      </c>
      <c r="I9097">
        <v>20</v>
      </c>
      <c r="J9097" t="s">
        <v>3833</v>
      </c>
      <c r="K9097" t="s">
        <v>17</v>
      </c>
      <c r="L9097" t="s">
        <v>4089</v>
      </c>
    </row>
    <row r="9098" spans="1:12" x14ac:dyDescent="0.35">
      <c r="A9098" t="s">
        <v>3500</v>
      </c>
      <c r="B9098" t="s">
        <v>47</v>
      </c>
      <c r="C9098" t="s">
        <v>47</v>
      </c>
      <c r="D9098" t="s">
        <v>3827</v>
      </c>
      <c r="E9098">
        <v>3</v>
      </c>
      <c r="F9098" t="s">
        <v>3879</v>
      </c>
      <c r="G9098">
        <v>4</v>
      </c>
      <c r="H9098" t="s">
        <v>3852</v>
      </c>
      <c r="I9098">
        <v>12</v>
      </c>
      <c r="J9098" t="s">
        <v>25</v>
      </c>
      <c r="K9098" t="s">
        <v>26</v>
      </c>
      <c r="L9098" t="s">
        <v>4143</v>
      </c>
    </row>
    <row r="9099" spans="1:12" x14ac:dyDescent="0.35">
      <c r="A9099" t="s">
        <v>9948</v>
      </c>
      <c r="B9099" t="s">
        <v>47</v>
      </c>
      <c r="C9099" t="s">
        <v>47</v>
      </c>
      <c r="D9099" t="s">
        <v>3834</v>
      </c>
      <c r="E9099">
        <v>5</v>
      </c>
      <c r="F9099" t="s">
        <v>3879</v>
      </c>
      <c r="G9099">
        <v>4</v>
      </c>
      <c r="H9099" t="s">
        <v>3880</v>
      </c>
      <c r="I9099">
        <v>20</v>
      </c>
      <c r="J9099" t="s">
        <v>3833</v>
      </c>
      <c r="K9099" t="s">
        <v>17</v>
      </c>
      <c r="L9099" t="s">
        <v>5052</v>
      </c>
    </row>
    <row r="9100" spans="1:12" x14ac:dyDescent="0.35">
      <c r="A9100" t="s">
        <v>9949</v>
      </c>
      <c r="B9100" t="s">
        <v>84</v>
      </c>
      <c r="C9100" t="s">
        <v>84</v>
      </c>
      <c r="D9100" t="s">
        <v>3838</v>
      </c>
      <c r="E9100">
        <v>2</v>
      </c>
      <c r="F9100" t="s">
        <v>3839</v>
      </c>
      <c r="G9100">
        <v>1.5</v>
      </c>
      <c r="H9100" t="s">
        <v>3828</v>
      </c>
      <c r="I9100">
        <v>3</v>
      </c>
      <c r="J9100" t="s">
        <v>3833</v>
      </c>
      <c r="K9100" t="s">
        <v>17</v>
      </c>
      <c r="L9100" t="s">
        <v>3909</v>
      </c>
    </row>
    <row r="9101" spans="1:12" x14ac:dyDescent="0.35">
      <c r="A9101" t="s">
        <v>4872</v>
      </c>
      <c r="B9101" t="s">
        <v>3830</v>
      </c>
      <c r="C9101" t="s">
        <v>3826</v>
      </c>
      <c r="D9101" t="s">
        <v>3838</v>
      </c>
      <c r="E9101">
        <v>2</v>
      </c>
      <c r="F9101" t="s">
        <v>3828</v>
      </c>
      <c r="G9101">
        <v>3</v>
      </c>
      <c r="H9101" t="s">
        <v>3902</v>
      </c>
      <c r="I9101">
        <v>6</v>
      </c>
      <c r="J9101" t="s">
        <v>3833</v>
      </c>
      <c r="K9101" t="s">
        <v>17</v>
      </c>
      <c r="L9101" t="s">
        <v>3897</v>
      </c>
    </row>
    <row r="9102" spans="1:12" x14ac:dyDescent="0.35">
      <c r="A9102" t="s">
        <v>3501</v>
      </c>
      <c r="B9102" t="s">
        <v>50</v>
      </c>
      <c r="C9102" t="s">
        <v>50</v>
      </c>
      <c r="D9102" t="s">
        <v>3827</v>
      </c>
      <c r="E9102">
        <v>3</v>
      </c>
      <c r="F9102" t="s">
        <v>3828</v>
      </c>
      <c r="G9102">
        <v>3</v>
      </c>
      <c r="H9102" t="s">
        <v>3829</v>
      </c>
      <c r="I9102">
        <v>9</v>
      </c>
      <c r="J9102" t="s">
        <v>36</v>
      </c>
      <c r="K9102" t="s">
        <v>26</v>
      </c>
      <c r="L9102" t="s">
        <v>4375</v>
      </c>
    </row>
    <row r="9103" spans="1:12" x14ac:dyDescent="0.35">
      <c r="A9103" t="s">
        <v>9950</v>
      </c>
      <c r="B9103" t="s">
        <v>15</v>
      </c>
      <c r="C9103" t="s">
        <v>15</v>
      </c>
      <c r="D9103" t="s">
        <v>3851</v>
      </c>
      <c r="E9103">
        <v>4</v>
      </c>
      <c r="F9103" t="s">
        <v>3842</v>
      </c>
      <c r="G9103">
        <v>2</v>
      </c>
      <c r="H9103" t="s">
        <v>3883</v>
      </c>
      <c r="I9103">
        <v>8</v>
      </c>
      <c r="J9103" t="s">
        <v>16</v>
      </c>
      <c r="K9103" t="s">
        <v>3833</v>
      </c>
      <c r="L9103" t="s">
        <v>4125</v>
      </c>
    </row>
    <row r="9104" spans="1:12" x14ac:dyDescent="0.35">
      <c r="A9104" t="s">
        <v>3502</v>
      </c>
      <c r="B9104" t="s">
        <v>50</v>
      </c>
      <c r="C9104" t="s">
        <v>50</v>
      </c>
      <c r="D9104" t="s">
        <v>3851</v>
      </c>
      <c r="E9104">
        <v>4</v>
      </c>
      <c r="F9104" t="s">
        <v>3828</v>
      </c>
      <c r="G9104">
        <v>3</v>
      </c>
      <c r="H9104" t="s">
        <v>3852</v>
      </c>
      <c r="I9104">
        <v>12</v>
      </c>
      <c r="J9104" t="s">
        <v>16</v>
      </c>
      <c r="K9104" t="s">
        <v>26</v>
      </c>
      <c r="L9104" t="s">
        <v>5169</v>
      </c>
    </row>
    <row r="9105" spans="1:12" x14ac:dyDescent="0.35">
      <c r="A9105" t="s">
        <v>9951</v>
      </c>
      <c r="B9105" t="s">
        <v>15</v>
      </c>
      <c r="C9105" t="s">
        <v>15</v>
      </c>
      <c r="D9105" t="s">
        <v>3827</v>
      </c>
      <c r="E9105">
        <v>3</v>
      </c>
      <c r="F9105" t="s">
        <v>3842</v>
      </c>
      <c r="G9105">
        <v>2</v>
      </c>
      <c r="H9105" t="s">
        <v>3902</v>
      </c>
      <c r="I9105">
        <v>6</v>
      </c>
      <c r="J9105" t="s">
        <v>36</v>
      </c>
      <c r="K9105" t="s">
        <v>3825</v>
      </c>
      <c r="L9105" t="s">
        <v>3942</v>
      </c>
    </row>
    <row r="9106" spans="1:12" x14ac:dyDescent="0.35">
      <c r="A9106" t="s">
        <v>9952</v>
      </c>
      <c r="B9106" t="s">
        <v>31</v>
      </c>
      <c r="C9106" t="s">
        <v>31</v>
      </c>
      <c r="D9106" t="s">
        <v>3827</v>
      </c>
      <c r="E9106">
        <v>3</v>
      </c>
      <c r="F9106" t="s">
        <v>3846</v>
      </c>
      <c r="G9106">
        <v>1</v>
      </c>
      <c r="H9106" t="s">
        <v>3828</v>
      </c>
      <c r="I9106">
        <v>3</v>
      </c>
      <c r="J9106" t="s">
        <v>3833</v>
      </c>
      <c r="K9106" t="s">
        <v>26</v>
      </c>
      <c r="L9106" t="s">
        <v>4411</v>
      </c>
    </row>
    <row r="9107" spans="1:12" x14ac:dyDescent="0.35">
      <c r="A9107" t="s">
        <v>9953</v>
      </c>
      <c r="B9107" t="s">
        <v>31</v>
      </c>
      <c r="C9107" t="s">
        <v>31</v>
      </c>
      <c r="D9107" t="s">
        <v>3838</v>
      </c>
      <c r="E9107">
        <v>2</v>
      </c>
      <c r="F9107" t="s">
        <v>3846</v>
      </c>
      <c r="G9107">
        <v>1</v>
      </c>
      <c r="H9107" t="s">
        <v>3842</v>
      </c>
      <c r="I9107">
        <v>2</v>
      </c>
      <c r="J9107" t="s">
        <v>36</v>
      </c>
      <c r="K9107" t="s">
        <v>17</v>
      </c>
      <c r="L9107" t="s">
        <v>3825</v>
      </c>
    </row>
    <row r="9108" spans="1:12" x14ac:dyDescent="0.35">
      <c r="A9108" t="s">
        <v>9954</v>
      </c>
      <c r="B9108" t="s">
        <v>42</v>
      </c>
      <c r="C9108" t="s">
        <v>42</v>
      </c>
      <c r="D9108" t="s">
        <v>3858</v>
      </c>
      <c r="E9108">
        <v>1</v>
      </c>
      <c r="F9108" t="s">
        <v>3849</v>
      </c>
      <c r="G9108">
        <v>5</v>
      </c>
      <c r="H9108" t="s">
        <v>3849</v>
      </c>
      <c r="I9108">
        <v>5</v>
      </c>
      <c r="J9108" t="s">
        <v>3833</v>
      </c>
      <c r="K9108" t="s">
        <v>3833</v>
      </c>
      <c r="L9108" t="s">
        <v>4003</v>
      </c>
    </row>
    <row r="9109" spans="1:12" x14ac:dyDescent="0.35">
      <c r="A9109" t="s">
        <v>4873</v>
      </c>
      <c r="B9109" t="s">
        <v>3833</v>
      </c>
      <c r="C9109" t="s">
        <v>3826</v>
      </c>
      <c r="D9109" t="s">
        <v>3834</v>
      </c>
      <c r="E9109">
        <v>5</v>
      </c>
      <c r="F9109" t="s">
        <v>3879</v>
      </c>
      <c r="G9109">
        <v>4</v>
      </c>
      <c r="H9109" t="s">
        <v>3880</v>
      </c>
      <c r="I9109">
        <v>20</v>
      </c>
      <c r="J9109" t="s">
        <v>25</v>
      </c>
      <c r="K9109" t="s">
        <v>17</v>
      </c>
      <c r="L9109" t="s">
        <v>4074</v>
      </c>
    </row>
    <row r="9110" spans="1:12" x14ac:dyDescent="0.35">
      <c r="A9110" t="s">
        <v>9955</v>
      </c>
      <c r="B9110" t="s">
        <v>42</v>
      </c>
      <c r="C9110" t="s">
        <v>42</v>
      </c>
      <c r="D9110" t="s">
        <v>3834</v>
      </c>
      <c r="E9110">
        <v>5</v>
      </c>
      <c r="F9110" t="s">
        <v>3849</v>
      </c>
      <c r="G9110">
        <v>5</v>
      </c>
      <c r="H9110" t="s">
        <v>3855</v>
      </c>
      <c r="I9110">
        <v>25</v>
      </c>
      <c r="J9110" t="s">
        <v>16</v>
      </c>
      <c r="K9110" t="s">
        <v>3833</v>
      </c>
      <c r="L9110" t="s">
        <v>4123</v>
      </c>
    </row>
    <row r="9111" spans="1:12" x14ac:dyDescent="0.35">
      <c r="A9111" t="s">
        <v>9956</v>
      </c>
      <c r="B9111" t="s">
        <v>84</v>
      </c>
      <c r="C9111" t="s">
        <v>84</v>
      </c>
      <c r="D9111" t="s">
        <v>3858</v>
      </c>
      <c r="E9111">
        <v>1</v>
      </c>
      <c r="F9111" t="s">
        <v>3839</v>
      </c>
      <c r="G9111">
        <v>1.5</v>
      </c>
      <c r="H9111" t="s">
        <v>3839</v>
      </c>
      <c r="I9111">
        <v>1.5</v>
      </c>
      <c r="J9111" t="s">
        <v>16</v>
      </c>
      <c r="K9111" t="s">
        <v>3833</v>
      </c>
      <c r="L9111" t="s">
        <v>4681</v>
      </c>
    </row>
    <row r="9112" spans="1:12" x14ac:dyDescent="0.35">
      <c r="A9112" t="s">
        <v>9957</v>
      </c>
      <c r="B9112" t="s">
        <v>15</v>
      </c>
      <c r="C9112" t="s">
        <v>15</v>
      </c>
      <c r="D9112" t="s">
        <v>3834</v>
      </c>
      <c r="E9112">
        <v>5</v>
      </c>
      <c r="F9112" t="s">
        <v>3842</v>
      </c>
      <c r="G9112">
        <v>2</v>
      </c>
      <c r="H9112" t="s">
        <v>3843</v>
      </c>
      <c r="I9112">
        <v>10</v>
      </c>
      <c r="J9112" t="s">
        <v>3833</v>
      </c>
      <c r="K9112" t="s">
        <v>3833</v>
      </c>
      <c r="L9112" t="s">
        <v>4214</v>
      </c>
    </row>
    <row r="9113" spans="1:12" x14ac:dyDescent="0.35">
      <c r="A9113" t="s">
        <v>9958</v>
      </c>
      <c r="B9113" t="s">
        <v>50</v>
      </c>
      <c r="C9113" t="s">
        <v>50</v>
      </c>
      <c r="D9113" t="s">
        <v>3827</v>
      </c>
      <c r="E9113">
        <v>3</v>
      </c>
      <c r="F9113" t="s">
        <v>3828</v>
      </c>
      <c r="G9113">
        <v>3</v>
      </c>
      <c r="H9113" t="s">
        <v>3829</v>
      </c>
      <c r="I9113">
        <v>9</v>
      </c>
      <c r="J9113" t="s">
        <v>16</v>
      </c>
      <c r="K9113" t="s">
        <v>3833</v>
      </c>
      <c r="L9113" t="s">
        <v>4553</v>
      </c>
    </row>
    <row r="9114" spans="1:12" x14ac:dyDescent="0.35">
      <c r="A9114" t="s">
        <v>3503</v>
      </c>
      <c r="B9114" t="s">
        <v>42</v>
      </c>
      <c r="C9114" t="s">
        <v>42</v>
      </c>
      <c r="D9114" t="s">
        <v>3858</v>
      </c>
      <c r="E9114">
        <v>1</v>
      </c>
      <c r="F9114" t="s">
        <v>3849</v>
      </c>
      <c r="G9114">
        <v>5</v>
      </c>
      <c r="H9114" t="s">
        <v>3849</v>
      </c>
      <c r="I9114">
        <v>5</v>
      </c>
      <c r="J9114" t="s">
        <v>16</v>
      </c>
      <c r="K9114" t="s">
        <v>26</v>
      </c>
      <c r="L9114" t="s">
        <v>4855</v>
      </c>
    </row>
    <row r="9115" spans="1:12" x14ac:dyDescent="0.35">
      <c r="A9115" t="s">
        <v>9959</v>
      </c>
      <c r="B9115" t="s">
        <v>58</v>
      </c>
      <c r="C9115" t="s">
        <v>58</v>
      </c>
      <c r="D9115" t="s">
        <v>3834</v>
      </c>
      <c r="E9115">
        <v>5</v>
      </c>
      <c r="F9115" t="s">
        <v>3879</v>
      </c>
      <c r="G9115">
        <v>4</v>
      </c>
      <c r="H9115" t="s">
        <v>3880</v>
      </c>
      <c r="I9115">
        <v>20</v>
      </c>
      <c r="J9115" t="s">
        <v>36</v>
      </c>
      <c r="K9115" t="s">
        <v>17</v>
      </c>
      <c r="L9115" t="s">
        <v>3833</v>
      </c>
    </row>
    <row r="9116" spans="1:12" x14ac:dyDescent="0.35">
      <c r="A9116" t="s">
        <v>9960</v>
      </c>
      <c r="B9116" t="s">
        <v>24</v>
      </c>
      <c r="C9116" t="s">
        <v>24</v>
      </c>
      <c r="D9116" t="s">
        <v>3851</v>
      </c>
      <c r="E9116">
        <v>4</v>
      </c>
      <c r="F9116" t="s">
        <v>3828</v>
      </c>
      <c r="G9116">
        <v>3</v>
      </c>
      <c r="H9116" t="s">
        <v>3833</v>
      </c>
      <c r="I9116">
        <v>12</v>
      </c>
      <c r="J9116" t="s">
        <v>3833</v>
      </c>
      <c r="K9116" t="s">
        <v>3833</v>
      </c>
      <c r="L9116" t="s">
        <v>5016</v>
      </c>
    </row>
    <row r="9117" spans="1:12" x14ac:dyDescent="0.35">
      <c r="A9117" t="s">
        <v>9961</v>
      </c>
      <c r="B9117" t="s">
        <v>50</v>
      </c>
      <c r="C9117" t="s">
        <v>50</v>
      </c>
      <c r="D9117" t="s">
        <v>3858</v>
      </c>
      <c r="E9117">
        <v>1</v>
      </c>
      <c r="F9117" t="s">
        <v>3828</v>
      </c>
      <c r="G9117">
        <v>3</v>
      </c>
      <c r="H9117" t="s">
        <v>3828</v>
      </c>
      <c r="I9117">
        <v>3</v>
      </c>
      <c r="J9117" t="s">
        <v>36</v>
      </c>
      <c r="K9117" t="s">
        <v>3830</v>
      </c>
      <c r="L9117" t="s">
        <v>3989</v>
      </c>
    </row>
    <row r="9118" spans="1:12" x14ac:dyDescent="0.35">
      <c r="A9118" t="s">
        <v>9962</v>
      </c>
      <c r="B9118" t="s">
        <v>47</v>
      </c>
      <c r="C9118" t="s">
        <v>47</v>
      </c>
      <c r="D9118" t="s">
        <v>3827</v>
      </c>
      <c r="E9118">
        <v>3</v>
      </c>
      <c r="F9118" t="s">
        <v>3879</v>
      </c>
      <c r="G9118">
        <v>4</v>
      </c>
      <c r="H9118" t="s">
        <v>3852</v>
      </c>
      <c r="I9118">
        <v>12</v>
      </c>
      <c r="J9118" t="s">
        <v>16</v>
      </c>
      <c r="K9118" t="s">
        <v>3833</v>
      </c>
      <c r="L9118" t="s">
        <v>3886</v>
      </c>
    </row>
    <row r="9119" spans="1:12" x14ac:dyDescent="0.35">
      <c r="A9119" t="s">
        <v>4874</v>
      </c>
      <c r="B9119" t="s">
        <v>3830</v>
      </c>
      <c r="C9119" t="s">
        <v>3826</v>
      </c>
      <c r="D9119" t="s">
        <v>3834</v>
      </c>
      <c r="E9119">
        <v>5</v>
      </c>
      <c r="F9119" t="s">
        <v>3828</v>
      </c>
      <c r="G9119">
        <v>3</v>
      </c>
      <c r="H9119" t="s">
        <v>3835</v>
      </c>
      <c r="I9119">
        <v>15</v>
      </c>
      <c r="J9119" t="s">
        <v>25</v>
      </c>
      <c r="K9119" t="s">
        <v>26</v>
      </c>
      <c r="L9119" t="s">
        <v>4823</v>
      </c>
    </row>
    <row r="9120" spans="1:12" x14ac:dyDescent="0.35">
      <c r="A9120" t="s">
        <v>3504</v>
      </c>
      <c r="B9120" t="s">
        <v>58</v>
      </c>
      <c r="C9120" t="s">
        <v>58</v>
      </c>
      <c r="D9120" t="s">
        <v>3834</v>
      </c>
      <c r="E9120">
        <v>5</v>
      </c>
      <c r="F9120" t="s">
        <v>3879</v>
      </c>
      <c r="G9120">
        <v>4</v>
      </c>
      <c r="H9120" t="s">
        <v>3880</v>
      </c>
      <c r="I9120">
        <v>20</v>
      </c>
      <c r="J9120" t="s">
        <v>36</v>
      </c>
      <c r="K9120" t="s">
        <v>17</v>
      </c>
      <c r="L9120" t="s">
        <v>3831</v>
      </c>
    </row>
    <row r="9121" spans="1:12" x14ac:dyDescent="0.35">
      <c r="A9121" t="s">
        <v>3505</v>
      </c>
      <c r="B9121" t="s">
        <v>31</v>
      </c>
      <c r="C9121" t="s">
        <v>31</v>
      </c>
      <c r="D9121" t="s">
        <v>3838</v>
      </c>
      <c r="E9121">
        <v>2</v>
      </c>
      <c r="F9121" t="s">
        <v>3846</v>
      </c>
      <c r="G9121">
        <v>1</v>
      </c>
      <c r="H9121" t="s">
        <v>3842</v>
      </c>
      <c r="I9121">
        <v>2</v>
      </c>
      <c r="J9121" t="s">
        <v>16</v>
      </c>
      <c r="K9121" t="s">
        <v>26</v>
      </c>
      <c r="L9121" t="s">
        <v>4656</v>
      </c>
    </row>
    <row r="9122" spans="1:12" x14ac:dyDescent="0.35">
      <c r="A9122" t="s">
        <v>9963</v>
      </c>
      <c r="B9122" t="s">
        <v>24</v>
      </c>
      <c r="C9122" t="s">
        <v>24</v>
      </c>
      <c r="D9122" t="s">
        <v>3858</v>
      </c>
      <c r="E9122">
        <v>1</v>
      </c>
      <c r="F9122" t="s">
        <v>3828</v>
      </c>
      <c r="G9122">
        <v>3</v>
      </c>
      <c r="H9122" t="s">
        <v>3828</v>
      </c>
      <c r="I9122">
        <v>3</v>
      </c>
      <c r="J9122" t="s">
        <v>3833</v>
      </c>
      <c r="K9122" t="s">
        <v>3833</v>
      </c>
      <c r="L9122" t="s">
        <v>4143</v>
      </c>
    </row>
    <row r="9123" spans="1:12" x14ac:dyDescent="0.35">
      <c r="A9123" t="s">
        <v>9964</v>
      </c>
      <c r="B9123" t="s">
        <v>15</v>
      </c>
      <c r="C9123" t="s">
        <v>15</v>
      </c>
      <c r="D9123" t="s">
        <v>3858</v>
      </c>
      <c r="E9123">
        <v>1</v>
      </c>
      <c r="F9123" t="s">
        <v>3842</v>
      </c>
      <c r="G9123">
        <v>2</v>
      </c>
      <c r="H9123" t="s">
        <v>3842</v>
      </c>
      <c r="I9123">
        <v>2</v>
      </c>
      <c r="J9123" t="s">
        <v>3833</v>
      </c>
      <c r="K9123" t="s">
        <v>26</v>
      </c>
      <c r="L9123" t="s">
        <v>4719</v>
      </c>
    </row>
    <row r="9124" spans="1:12" x14ac:dyDescent="0.35">
      <c r="A9124" t="s">
        <v>3506</v>
      </c>
      <c r="B9124" t="s">
        <v>47</v>
      </c>
      <c r="C9124" t="s">
        <v>47</v>
      </c>
      <c r="D9124" t="s">
        <v>3834</v>
      </c>
      <c r="E9124">
        <v>5</v>
      </c>
      <c r="F9124" t="s">
        <v>3879</v>
      </c>
      <c r="G9124">
        <v>4</v>
      </c>
      <c r="H9124" t="s">
        <v>3880</v>
      </c>
      <c r="I9124">
        <v>20</v>
      </c>
      <c r="J9124" t="s">
        <v>16</v>
      </c>
      <c r="K9124" t="s">
        <v>17</v>
      </c>
      <c r="L9124" t="s">
        <v>4521</v>
      </c>
    </row>
    <row r="9125" spans="1:12" x14ac:dyDescent="0.35">
      <c r="A9125" t="s">
        <v>9965</v>
      </c>
      <c r="B9125" t="s">
        <v>31</v>
      </c>
      <c r="C9125" t="s">
        <v>31</v>
      </c>
      <c r="D9125" t="s">
        <v>3838</v>
      </c>
      <c r="E9125">
        <v>2</v>
      </c>
      <c r="F9125" t="s">
        <v>3846</v>
      </c>
      <c r="G9125">
        <v>1</v>
      </c>
      <c r="H9125" t="s">
        <v>3842</v>
      </c>
      <c r="I9125">
        <v>2</v>
      </c>
      <c r="J9125" t="s">
        <v>16</v>
      </c>
      <c r="K9125" t="s">
        <v>3833</v>
      </c>
      <c r="L9125" t="s">
        <v>3844</v>
      </c>
    </row>
    <row r="9126" spans="1:12" x14ac:dyDescent="0.35">
      <c r="A9126" t="s">
        <v>3507</v>
      </c>
      <c r="B9126" t="s">
        <v>42</v>
      </c>
      <c r="C9126" t="s">
        <v>42</v>
      </c>
      <c r="D9126" t="s">
        <v>3858</v>
      </c>
      <c r="E9126">
        <v>1</v>
      </c>
      <c r="F9126" t="s">
        <v>3849</v>
      </c>
      <c r="G9126">
        <v>5</v>
      </c>
      <c r="H9126" t="s">
        <v>3849</v>
      </c>
      <c r="I9126">
        <v>5</v>
      </c>
      <c r="J9126" t="s">
        <v>25</v>
      </c>
      <c r="K9126" t="s">
        <v>17</v>
      </c>
      <c r="L9126" t="s">
        <v>4582</v>
      </c>
    </row>
    <row r="9127" spans="1:12" x14ac:dyDescent="0.35">
      <c r="A9127" t="s">
        <v>9966</v>
      </c>
      <c r="B9127" t="s">
        <v>58</v>
      </c>
      <c r="C9127" t="s">
        <v>58</v>
      </c>
      <c r="D9127" t="s">
        <v>3858</v>
      </c>
      <c r="E9127">
        <v>1</v>
      </c>
      <c r="F9127" t="s">
        <v>3879</v>
      </c>
      <c r="G9127">
        <v>4</v>
      </c>
      <c r="H9127" t="s">
        <v>3879</v>
      </c>
      <c r="I9127">
        <v>4</v>
      </c>
      <c r="J9127" t="s">
        <v>3833</v>
      </c>
      <c r="K9127" t="s">
        <v>26</v>
      </c>
      <c r="L9127" t="s">
        <v>4237</v>
      </c>
    </row>
    <row r="9128" spans="1:12" x14ac:dyDescent="0.35">
      <c r="A9128" t="s">
        <v>9967</v>
      </c>
      <c r="B9128" t="s">
        <v>31</v>
      </c>
      <c r="C9128" t="s">
        <v>31</v>
      </c>
      <c r="D9128" t="s">
        <v>3838</v>
      </c>
      <c r="E9128">
        <v>2</v>
      </c>
      <c r="F9128" t="s">
        <v>3846</v>
      </c>
      <c r="G9128">
        <v>1</v>
      </c>
      <c r="H9128" t="s">
        <v>3842</v>
      </c>
      <c r="I9128">
        <v>2</v>
      </c>
      <c r="J9128" t="s">
        <v>36</v>
      </c>
      <c r="K9128" t="s">
        <v>3833</v>
      </c>
      <c r="L9128" t="s">
        <v>5003</v>
      </c>
    </row>
    <row r="9129" spans="1:12" x14ac:dyDescent="0.35">
      <c r="A9129" t="s">
        <v>3508</v>
      </c>
      <c r="B9129" t="s">
        <v>24</v>
      </c>
      <c r="C9129" t="s">
        <v>24</v>
      </c>
      <c r="D9129" t="s">
        <v>3851</v>
      </c>
      <c r="E9129">
        <v>4</v>
      </c>
      <c r="F9129" t="s">
        <v>3828</v>
      </c>
      <c r="G9129">
        <v>3</v>
      </c>
      <c r="H9129" t="s">
        <v>3852</v>
      </c>
      <c r="I9129">
        <v>12</v>
      </c>
      <c r="J9129" t="s">
        <v>16</v>
      </c>
      <c r="K9129" t="s">
        <v>17</v>
      </c>
      <c r="L9129" t="s">
        <v>3900</v>
      </c>
    </row>
    <row r="9130" spans="1:12" x14ac:dyDescent="0.35">
      <c r="A9130" t="s">
        <v>3509</v>
      </c>
      <c r="B9130" t="s">
        <v>15</v>
      </c>
      <c r="C9130" t="s">
        <v>15</v>
      </c>
      <c r="D9130" t="s">
        <v>3827</v>
      </c>
      <c r="E9130">
        <v>3</v>
      </c>
      <c r="F9130" t="s">
        <v>3842</v>
      </c>
      <c r="G9130">
        <v>2</v>
      </c>
      <c r="H9130" t="s">
        <v>3902</v>
      </c>
      <c r="I9130">
        <v>6</v>
      </c>
      <c r="J9130" t="s">
        <v>25</v>
      </c>
      <c r="K9130" t="s">
        <v>17</v>
      </c>
      <c r="L9130" t="s">
        <v>4015</v>
      </c>
    </row>
    <row r="9131" spans="1:12" x14ac:dyDescent="0.35">
      <c r="A9131" t="s">
        <v>9968</v>
      </c>
      <c r="B9131" t="s">
        <v>58</v>
      </c>
      <c r="C9131" t="s">
        <v>58</v>
      </c>
      <c r="D9131" t="s">
        <v>3851</v>
      </c>
      <c r="E9131">
        <v>4</v>
      </c>
      <c r="F9131" t="s">
        <v>3879</v>
      </c>
      <c r="G9131">
        <v>4</v>
      </c>
      <c r="H9131" t="s">
        <v>3874</v>
      </c>
      <c r="I9131">
        <v>16</v>
      </c>
      <c r="J9131" t="s">
        <v>16</v>
      </c>
      <c r="K9131" t="s">
        <v>3833</v>
      </c>
      <c r="L9131" t="s">
        <v>5120</v>
      </c>
    </row>
    <row r="9132" spans="1:12" x14ac:dyDescent="0.35">
      <c r="A9132" t="s">
        <v>9969</v>
      </c>
      <c r="B9132" t="s">
        <v>31</v>
      </c>
      <c r="C9132" t="s">
        <v>31</v>
      </c>
      <c r="D9132" t="s">
        <v>3851</v>
      </c>
      <c r="E9132">
        <v>4</v>
      </c>
      <c r="F9132" t="s">
        <v>3846</v>
      </c>
      <c r="G9132">
        <v>1</v>
      </c>
      <c r="H9132" t="s">
        <v>3879</v>
      </c>
      <c r="I9132">
        <v>4</v>
      </c>
      <c r="J9132" t="s">
        <v>25</v>
      </c>
      <c r="K9132" t="s">
        <v>3833</v>
      </c>
      <c r="L9132" t="s">
        <v>4003</v>
      </c>
    </row>
    <row r="9133" spans="1:12" x14ac:dyDescent="0.35">
      <c r="A9133" t="s">
        <v>4875</v>
      </c>
      <c r="B9133" t="s">
        <v>3830</v>
      </c>
      <c r="C9133" t="s">
        <v>3826</v>
      </c>
      <c r="D9133" t="s">
        <v>3838</v>
      </c>
      <c r="E9133">
        <v>2</v>
      </c>
      <c r="F9133" t="s">
        <v>3828</v>
      </c>
      <c r="G9133">
        <v>3</v>
      </c>
      <c r="H9133" t="s">
        <v>3902</v>
      </c>
      <c r="I9133">
        <v>6</v>
      </c>
      <c r="J9133" t="s">
        <v>3833</v>
      </c>
      <c r="K9133" t="s">
        <v>17</v>
      </c>
      <c r="L9133" t="s">
        <v>4145</v>
      </c>
    </row>
    <row r="9134" spans="1:12" x14ac:dyDescent="0.35">
      <c r="A9134" t="s">
        <v>3510</v>
      </c>
      <c r="B9134" t="s">
        <v>24</v>
      </c>
      <c r="C9134" t="s">
        <v>24</v>
      </c>
      <c r="D9134" t="s">
        <v>3838</v>
      </c>
      <c r="E9134">
        <v>2</v>
      </c>
      <c r="F9134" t="s">
        <v>3828</v>
      </c>
      <c r="G9134">
        <v>3</v>
      </c>
      <c r="H9134" t="s">
        <v>3902</v>
      </c>
      <c r="I9134">
        <v>6</v>
      </c>
      <c r="J9134" t="s">
        <v>16</v>
      </c>
      <c r="K9134" t="s">
        <v>26</v>
      </c>
      <c r="L9134" t="s">
        <v>4388</v>
      </c>
    </row>
    <row r="9135" spans="1:12" x14ac:dyDescent="0.35">
      <c r="A9135" t="s">
        <v>9970</v>
      </c>
      <c r="B9135" t="s">
        <v>15</v>
      </c>
      <c r="C9135" t="s">
        <v>15</v>
      </c>
      <c r="D9135" t="s">
        <v>3838</v>
      </c>
      <c r="E9135">
        <v>2</v>
      </c>
      <c r="F9135" t="s">
        <v>3842</v>
      </c>
      <c r="G9135">
        <v>2</v>
      </c>
      <c r="H9135" t="s">
        <v>3879</v>
      </c>
      <c r="I9135">
        <v>4</v>
      </c>
      <c r="J9135" t="s">
        <v>16</v>
      </c>
      <c r="K9135" t="s">
        <v>3833</v>
      </c>
      <c r="L9135" t="s">
        <v>3888</v>
      </c>
    </row>
    <row r="9136" spans="1:12" x14ac:dyDescent="0.35">
      <c r="A9136" t="s">
        <v>9971</v>
      </c>
      <c r="B9136" t="s">
        <v>42</v>
      </c>
      <c r="C9136" t="s">
        <v>42</v>
      </c>
      <c r="D9136" t="s">
        <v>3827</v>
      </c>
      <c r="E9136">
        <v>3</v>
      </c>
      <c r="F9136" t="s">
        <v>3849</v>
      </c>
      <c r="G9136">
        <v>5</v>
      </c>
      <c r="H9136" t="s">
        <v>3835</v>
      </c>
      <c r="I9136">
        <v>15</v>
      </c>
      <c r="J9136" t="s">
        <v>3833</v>
      </c>
      <c r="K9136" t="s">
        <v>3833</v>
      </c>
      <c r="L9136" t="s">
        <v>4405</v>
      </c>
    </row>
    <row r="9137" spans="1:12" x14ac:dyDescent="0.35">
      <c r="A9137" t="s">
        <v>9972</v>
      </c>
      <c r="B9137" t="s">
        <v>84</v>
      </c>
      <c r="C9137" t="s">
        <v>84</v>
      </c>
      <c r="D9137" t="s">
        <v>3851</v>
      </c>
      <c r="E9137">
        <v>4</v>
      </c>
      <c r="F9137" t="s">
        <v>3839</v>
      </c>
      <c r="G9137">
        <v>1.5</v>
      </c>
      <c r="H9137" t="s">
        <v>3902</v>
      </c>
      <c r="I9137">
        <v>6</v>
      </c>
      <c r="J9137" t="s">
        <v>36</v>
      </c>
      <c r="K9137" t="s">
        <v>3833</v>
      </c>
      <c r="L9137" t="s">
        <v>3859</v>
      </c>
    </row>
    <row r="9138" spans="1:12" x14ac:dyDescent="0.35">
      <c r="A9138" t="s">
        <v>3511</v>
      </c>
      <c r="B9138" t="s">
        <v>42</v>
      </c>
      <c r="C9138" t="s">
        <v>42</v>
      </c>
      <c r="D9138" t="s">
        <v>3827</v>
      </c>
      <c r="E9138">
        <v>3</v>
      </c>
      <c r="F9138" t="s">
        <v>3849</v>
      </c>
      <c r="G9138">
        <v>5</v>
      </c>
      <c r="H9138" t="s">
        <v>3835</v>
      </c>
      <c r="I9138">
        <v>15</v>
      </c>
      <c r="J9138" t="s">
        <v>25</v>
      </c>
      <c r="K9138" t="s">
        <v>26</v>
      </c>
      <c r="L9138" t="s">
        <v>4738</v>
      </c>
    </row>
    <row r="9139" spans="1:12" x14ac:dyDescent="0.35">
      <c r="A9139" t="s">
        <v>9973</v>
      </c>
      <c r="B9139" t="s">
        <v>31</v>
      </c>
      <c r="C9139" t="s">
        <v>31</v>
      </c>
      <c r="D9139" t="s">
        <v>3838</v>
      </c>
      <c r="E9139">
        <v>2</v>
      </c>
      <c r="F9139" t="s">
        <v>3846</v>
      </c>
      <c r="G9139">
        <v>1</v>
      </c>
      <c r="H9139" t="s">
        <v>3842</v>
      </c>
      <c r="I9139">
        <v>2</v>
      </c>
      <c r="J9139" t="s">
        <v>16</v>
      </c>
      <c r="K9139" t="s">
        <v>3833</v>
      </c>
      <c r="L9139" t="s">
        <v>4574</v>
      </c>
    </row>
    <row r="9140" spans="1:12" x14ac:dyDescent="0.35">
      <c r="A9140" t="s">
        <v>3512</v>
      </c>
      <c r="B9140" t="s">
        <v>15</v>
      </c>
      <c r="C9140" t="s">
        <v>15</v>
      </c>
      <c r="D9140" t="s">
        <v>3838</v>
      </c>
      <c r="E9140">
        <v>2</v>
      </c>
      <c r="F9140" t="s">
        <v>3842</v>
      </c>
      <c r="G9140">
        <v>2</v>
      </c>
      <c r="H9140" t="s">
        <v>3879</v>
      </c>
      <c r="I9140">
        <v>4</v>
      </c>
      <c r="J9140" t="s">
        <v>16</v>
      </c>
      <c r="K9140" t="s">
        <v>26</v>
      </c>
      <c r="L9140" t="s">
        <v>4134</v>
      </c>
    </row>
    <row r="9141" spans="1:12" x14ac:dyDescent="0.35">
      <c r="A9141" t="s">
        <v>9974</v>
      </c>
      <c r="B9141" t="s">
        <v>31</v>
      </c>
      <c r="C9141" t="s">
        <v>31</v>
      </c>
      <c r="D9141" t="s">
        <v>3834</v>
      </c>
      <c r="E9141">
        <v>5</v>
      </c>
      <c r="F9141" t="s">
        <v>3846</v>
      </c>
      <c r="G9141">
        <v>1</v>
      </c>
      <c r="H9141" t="s">
        <v>3849</v>
      </c>
      <c r="I9141">
        <v>5</v>
      </c>
      <c r="J9141" t="s">
        <v>3833</v>
      </c>
      <c r="K9141" t="s">
        <v>3833</v>
      </c>
      <c r="L9141" t="s">
        <v>4015</v>
      </c>
    </row>
    <row r="9142" spans="1:12" x14ac:dyDescent="0.35">
      <c r="A9142" t="s">
        <v>3513</v>
      </c>
      <c r="B9142" t="s">
        <v>15</v>
      </c>
      <c r="C9142" t="s">
        <v>15</v>
      </c>
      <c r="D9142" t="s">
        <v>3838</v>
      </c>
      <c r="E9142">
        <v>2</v>
      </c>
      <c r="F9142" t="s">
        <v>3842</v>
      </c>
      <c r="G9142">
        <v>2</v>
      </c>
      <c r="H9142" t="s">
        <v>3879</v>
      </c>
      <c r="I9142">
        <v>4</v>
      </c>
      <c r="J9142" t="s">
        <v>25</v>
      </c>
      <c r="K9142" t="s">
        <v>17</v>
      </c>
      <c r="L9142" t="s">
        <v>5116</v>
      </c>
    </row>
    <row r="9143" spans="1:12" x14ac:dyDescent="0.35">
      <c r="A9143" t="s">
        <v>3514</v>
      </c>
      <c r="B9143" t="s">
        <v>58</v>
      </c>
      <c r="C9143" t="s">
        <v>58</v>
      </c>
      <c r="D9143" t="s">
        <v>3838</v>
      </c>
      <c r="E9143">
        <v>2</v>
      </c>
      <c r="F9143" t="s">
        <v>3879</v>
      </c>
      <c r="G9143">
        <v>4</v>
      </c>
      <c r="H9143" t="s">
        <v>3883</v>
      </c>
      <c r="I9143">
        <v>8</v>
      </c>
      <c r="J9143" t="s">
        <v>16</v>
      </c>
      <c r="K9143" t="s">
        <v>17</v>
      </c>
      <c r="L9143" t="s">
        <v>5107</v>
      </c>
    </row>
    <row r="9144" spans="1:12" x14ac:dyDescent="0.35">
      <c r="A9144" t="s">
        <v>9975</v>
      </c>
      <c r="B9144" t="s">
        <v>24</v>
      </c>
      <c r="C9144" t="s">
        <v>24</v>
      </c>
      <c r="D9144" t="s">
        <v>3851</v>
      </c>
      <c r="E9144">
        <v>4</v>
      </c>
      <c r="F9144" t="s">
        <v>3828</v>
      </c>
      <c r="G9144">
        <v>3</v>
      </c>
      <c r="H9144" t="s">
        <v>3852</v>
      </c>
      <c r="I9144">
        <v>12</v>
      </c>
      <c r="J9144" t="s">
        <v>36</v>
      </c>
      <c r="K9144" t="s">
        <v>3833</v>
      </c>
      <c r="L9144" t="s">
        <v>3926</v>
      </c>
    </row>
    <row r="9145" spans="1:12" x14ac:dyDescent="0.35">
      <c r="A9145" t="s">
        <v>9976</v>
      </c>
      <c r="B9145" t="s">
        <v>47</v>
      </c>
      <c r="C9145" t="s">
        <v>47</v>
      </c>
      <c r="D9145" t="s">
        <v>3858</v>
      </c>
      <c r="E9145">
        <v>1</v>
      </c>
      <c r="F9145" t="s">
        <v>3879</v>
      </c>
      <c r="G9145">
        <v>4</v>
      </c>
      <c r="H9145" t="s">
        <v>3879</v>
      </c>
      <c r="I9145">
        <v>4</v>
      </c>
      <c r="J9145" t="s">
        <v>3825</v>
      </c>
      <c r="K9145" t="s">
        <v>17</v>
      </c>
      <c r="L9145" t="s">
        <v>4382</v>
      </c>
    </row>
    <row r="9146" spans="1:12" x14ac:dyDescent="0.35">
      <c r="A9146" t="s">
        <v>9977</v>
      </c>
      <c r="B9146" t="s">
        <v>50</v>
      </c>
      <c r="C9146" t="s">
        <v>50</v>
      </c>
      <c r="D9146" t="s">
        <v>3825</v>
      </c>
      <c r="E9146">
        <v>5</v>
      </c>
      <c r="F9146" t="s">
        <v>3828</v>
      </c>
      <c r="G9146">
        <v>3</v>
      </c>
      <c r="H9146" t="s">
        <v>3835</v>
      </c>
      <c r="I9146">
        <v>15</v>
      </c>
      <c r="J9146" t="s">
        <v>3833</v>
      </c>
      <c r="K9146" t="s">
        <v>3833</v>
      </c>
      <c r="L9146" t="s">
        <v>3919</v>
      </c>
    </row>
    <row r="9147" spans="1:12" x14ac:dyDescent="0.35">
      <c r="A9147" t="s">
        <v>9978</v>
      </c>
      <c r="B9147" t="s">
        <v>15</v>
      </c>
      <c r="C9147" t="s">
        <v>15</v>
      </c>
      <c r="D9147" t="s">
        <v>3827</v>
      </c>
      <c r="E9147">
        <v>3</v>
      </c>
      <c r="F9147" t="s">
        <v>3842</v>
      </c>
      <c r="G9147">
        <v>2</v>
      </c>
      <c r="H9147" t="s">
        <v>3902</v>
      </c>
      <c r="I9147">
        <v>6</v>
      </c>
      <c r="J9147" t="s">
        <v>16</v>
      </c>
      <c r="K9147" t="s">
        <v>3830</v>
      </c>
      <c r="L9147" t="s">
        <v>3934</v>
      </c>
    </row>
    <row r="9148" spans="1:12" x14ac:dyDescent="0.35">
      <c r="A9148" t="s">
        <v>3515</v>
      </c>
      <c r="B9148" t="s">
        <v>50</v>
      </c>
      <c r="C9148" t="s">
        <v>50</v>
      </c>
      <c r="D9148" t="s">
        <v>3838</v>
      </c>
      <c r="E9148">
        <v>2</v>
      </c>
      <c r="F9148" t="s">
        <v>3828</v>
      </c>
      <c r="G9148">
        <v>3</v>
      </c>
      <c r="H9148" t="s">
        <v>3902</v>
      </c>
      <c r="I9148">
        <v>6</v>
      </c>
      <c r="J9148" t="s">
        <v>16</v>
      </c>
      <c r="K9148" t="s">
        <v>17</v>
      </c>
      <c r="L9148" t="s">
        <v>4251</v>
      </c>
    </row>
    <row r="9149" spans="1:12" x14ac:dyDescent="0.35">
      <c r="A9149" t="s">
        <v>9979</v>
      </c>
      <c r="B9149" t="s">
        <v>47</v>
      </c>
      <c r="C9149" t="s">
        <v>47</v>
      </c>
      <c r="D9149" t="s">
        <v>3858</v>
      </c>
      <c r="E9149">
        <v>1</v>
      </c>
      <c r="F9149" t="s">
        <v>3879</v>
      </c>
      <c r="G9149">
        <v>4</v>
      </c>
      <c r="H9149" t="s">
        <v>3879</v>
      </c>
      <c r="I9149">
        <v>4</v>
      </c>
      <c r="J9149" t="s">
        <v>3830</v>
      </c>
      <c r="K9149" t="s">
        <v>26</v>
      </c>
      <c r="L9149" t="s">
        <v>5476</v>
      </c>
    </row>
    <row r="9150" spans="1:12" x14ac:dyDescent="0.35">
      <c r="A9150" t="s">
        <v>9980</v>
      </c>
      <c r="B9150" t="s">
        <v>42</v>
      </c>
      <c r="C9150" t="s">
        <v>42</v>
      </c>
      <c r="D9150" t="s">
        <v>3834</v>
      </c>
      <c r="E9150">
        <v>5</v>
      </c>
      <c r="F9150" t="s">
        <v>3849</v>
      </c>
      <c r="G9150">
        <v>5</v>
      </c>
      <c r="H9150" t="s">
        <v>3855</v>
      </c>
      <c r="I9150">
        <v>25</v>
      </c>
      <c r="J9150" t="s">
        <v>3833</v>
      </c>
      <c r="K9150" t="s">
        <v>17</v>
      </c>
      <c r="L9150" t="s">
        <v>4056</v>
      </c>
    </row>
    <row r="9151" spans="1:12" x14ac:dyDescent="0.35">
      <c r="A9151" t="s">
        <v>9981</v>
      </c>
      <c r="B9151" t="s">
        <v>50</v>
      </c>
      <c r="C9151" t="s">
        <v>50</v>
      </c>
      <c r="D9151" t="s">
        <v>3851</v>
      </c>
      <c r="E9151">
        <v>4</v>
      </c>
      <c r="F9151" t="s">
        <v>3828</v>
      </c>
      <c r="G9151">
        <v>3</v>
      </c>
      <c r="H9151" t="s">
        <v>3830</v>
      </c>
      <c r="I9151">
        <v>12</v>
      </c>
      <c r="J9151" t="s">
        <v>25</v>
      </c>
      <c r="K9151" t="s">
        <v>3833</v>
      </c>
      <c r="L9151" t="s">
        <v>4166</v>
      </c>
    </row>
    <row r="9152" spans="1:12" x14ac:dyDescent="0.35">
      <c r="A9152" t="s">
        <v>4876</v>
      </c>
      <c r="B9152" t="s">
        <v>3825</v>
      </c>
      <c r="C9152" t="s">
        <v>42</v>
      </c>
      <c r="D9152" t="s">
        <v>3851</v>
      </c>
      <c r="E9152">
        <v>4</v>
      </c>
      <c r="F9152" t="s">
        <v>3849</v>
      </c>
      <c r="G9152">
        <v>5</v>
      </c>
      <c r="H9152" t="s">
        <v>3825</v>
      </c>
      <c r="I9152">
        <v>20</v>
      </c>
      <c r="J9152" t="s">
        <v>36</v>
      </c>
      <c r="K9152" t="s">
        <v>3833</v>
      </c>
      <c r="L9152" t="s">
        <v>4500</v>
      </c>
    </row>
    <row r="9153" spans="1:12" x14ac:dyDescent="0.35">
      <c r="A9153" t="s">
        <v>9982</v>
      </c>
      <c r="B9153" t="s">
        <v>42</v>
      </c>
      <c r="C9153" t="s">
        <v>42</v>
      </c>
      <c r="D9153" t="s">
        <v>3858</v>
      </c>
      <c r="E9153">
        <v>1</v>
      </c>
      <c r="F9153" t="s">
        <v>3849</v>
      </c>
      <c r="G9153">
        <v>5</v>
      </c>
      <c r="H9153" t="s">
        <v>3849</v>
      </c>
      <c r="I9153">
        <v>5</v>
      </c>
      <c r="J9153" t="s">
        <v>25</v>
      </c>
      <c r="K9153" t="s">
        <v>3833</v>
      </c>
      <c r="L9153" t="s">
        <v>3930</v>
      </c>
    </row>
    <row r="9154" spans="1:12" x14ac:dyDescent="0.35">
      <c r="A9154" t="s">
        <v>9983</v>
      </c>
      <c r="B9154" t="s">
        <v>24</v>
      </c>
      <c r="C9154" t="s">
        <v>24</v>
      </c>
      <c r="D9154" t="s">
        <v>3827</v>
      </c>
      <c r="E9154">
        <v>3</v>
      </c>
      <c r="F9154" t="s">
        <v>3828</v>
      </c>
      <c r="G9154">
        <v>3</v>
      </c>
      <c r="H9154" t="s">
        <v>3829</v>
      </c>
      <c r="I9154">
        <v>9</v>
      </c>
      <c r="J9154" t="s">
        <v>36</v>
      </c>
      <c r="K9154" t="s">
        <v>3830</v>
      </c>
      <c r="L9154" t="s">
        <v>4076</v>
      </c>
    </row>
    <row r="9155" spans="1:12" x14ac:dyDescent="0.35">
      <c r="A9155" t="s">
        <v>4877</v>
      </c>
      <c r="B9155" t="s">
        <v>3833</v>
      </c>
      <c r="C9155" t="s">
        <v>31</v>
      </c>
      <c r="D9155" t="s">
        <v>3834</v>
      </c>
      <c r="E9155">
        <v>5</v>
      </c>
      <c r="F9155" t="s">
        <v>3846</v>
      </c>
      <c r="G9155">
        <v>1</v>
      </c>
      <c r="H9155" t="s">
        <v>3849</v>
      </c>
      <c r="I9155">
        <v>5</v>
      </c>
      <c r="J9155" t="s">
        <v>3825</v>
      </c>
      <c r="K9155" t="s">
        <v>3833</v>
      </c>
      <c r="L9155" t="s">
        <v>4586</v>
      </c>
    </row>
    <row r="9156" spans="1:12" x14ac:dyDescent="0.35">
      <c r="A9156" t="s">
        <v>9984</v>
      </c>
      <c r="B9156" t="s">
        <v>50</v>
      </c>
      <c r="C9156" t="s">
        <v>50</v>
      </c>
      <c r="D9156" t="s">
        <v>3838</v>
      </c>
      <c r="E9156">
        <v>2</v>
      </c>
      <c r="F9156" t="s">
        <v>3828</v>
      </c>
      <c r="G9156">
        <v>3</v>
      </c>
      <c r="H9156" t="s">
        <v>3902</v>
      </c>
      <c r="I9156">
        <v>6</v>
      </c>
      <c r="J9156" t="s">
        <v>3833</v>
      </c>
      <c r="K9156" t="s">
        <v>26</v>
      </c>
      <c r="L9156" t="s">
        <v>4214</v>
      </c>
    </row>
    <row r="9157" spans="1:12" x14ac:dyDescent="0.35">
      <c r="A9157" t="s">
        <v>9985</v>
      </c>
      <c r="B9157" t="s">
        <v>31</v>
      </c>
      <c r="C9157" t="s">
        <v>31</v>
      </c>
      <c r="D9157" t="s">
        <v>3838</v>
      </c>
      <c r="E9157">
        <v>2</v>
      </c>
      <c r="F9157" t="s">
        <v>3846</v>
      </c>
      <c r="G9157">
        <v>1</v>
      </c>
      <c r="H9157" t="s">
        <v>3833</v>
      </c>
      <c r="I9157">
        <v>2</v>
      </c>
      <c r="J9157" t="s">
        <v>25</v>
      </c>
      <c r="K9157" t="s">
        <v>3833</v>
      </c>
      <c r="L9157" t="s">
        <v>3825</v>
      </c>
    </row>
    <row r="9158" spans="1:12" x14ac:dyDescent="0.35">
      <c r="A9158" t="s">
        <v>9986</v>
      </c>
      <c r="B9158" t="s">
        <v>50</v>
      </c>
      <c r="C9158" t="s">
        <v>50</v>
      </c>
      <c r="D9158" t="s">
        <v>3858</v>
      </c>
      <c r="E9158">
        <v>1</v>
      </c>
      <c r="F9158" t="s">
        <v>3828</v>
      </c>
      <c r="G9158">
        <v>3</v>
      </c>
      <c r="H9158" t="s">
        <v>3828</v>
      </c>
      <c r="I9158">
        <v>3</v>
      </c>
      <c r="J9158" t="s">
        <v>36</v>
      </c>
      <c r="K9158" t="s">
        <v>3833</v>
      </c>
      <c r="L9158" t="s">
        <v>5181</v>
      </c>
    </row>
    <row r="9159" spans="1:12" x14ac:dyDescent="0.35">
      <c r="A9159" t="s">
        <v>9987</v>
      </c>
      <c r="B9159" t="s">
        <v>24</v>
      </c>
      <c r="C9159" t="s">
        <v>24</v>
      </c>
      <c r="D9159" t="s">
        <v>3833</v>
      </c>
      <c r="E9159">
        <v>1</v>
      </c>
      <c r="F9159" t="s">
        <v>3828</v>
      </c>
      <c r="G9159">
        <v>3</v>
      </c>
      <c r="H9159" t="s">
        <v>3828</v>
      </c>
      <c r="I9159">
        <v>3</v>
      </c>
      <c r="J9159" t="s">
        <v>3833</v>
      </c>
      <c r="K9159" t="s">
        <v>17</v>
      </c>
      <c r="L9159" t="s">
        <v>4083</v>
      </c>
    </row>
    <row r="9160" spans="1:12" x14ac:dyDescent="0.35">
      <c r="A9160" t="s">
        <v>9988</v>
      </c>
      <c r="B9160" t="s">
        <v>47</v>
      </c>
      <c r="C9160" t="s">
        <v>47</v>
      </c>
      <c r="D9160" t="s">
        <v>3858</v>
      </c>
      <c r="E9160">
        <v>1</v>
      </c>
      <c r="F9160" t="s">
        <v>3879</v>
      </c>
      <c r="G9160">
        <v>4</v>
      </c>
      <c r="H9160" t="s">
        <v>3879</v>
      </c>
      <c r="I9160">
        <v>4</v>
      </c>
      <c r="J9160" t="s">
        <v>36</v>
      </c>
      <c r="K9160" t="s">
        <v>3833</v>
      </c>
      <c r="L9160" t="s">
        <v>4864</v>
      </c>
    </row>
    <row r="9161" spans="1:12" x14ac:dyDescent="0.35">
      <c r="A9161" t="s">
        <v>9989</v>
      </c>
      <c r="B9161" t="s">
        <v>58</v>
      </c>
      <c r="C9161" t="s">
        <v>58</v>
      </c>
      <c r="D9161" t="s">
        <v>3838</v>
      </c>
      <c r="E9161">
        <v>2</v>
      </c>
      <c r="F9161" t="s">
        <v>3879</v>
      </c>
      <c r="G9161">
        <v>4</v>
      </c>
      <c r="H9161" t="s">
        <v>3883</v>
      </c>
      <c r="I9161">
        <v>8</v>
      </c>
      <c r="J9161" t="s">
        <v>16</v>
      </c>
      <c r="K9161" t="s">
        <v>3833</v>
      </c>
      <c r="L9161" t="s">
        <v>3998</v>
      </c>
    </row>
    <row r="9162" spans="1:12" x14ac:dyDescent="0.35">
      <c r="A9162" t="s">
        <v>9990</v>
      </c>
      <c r="B9162" t="s">
        <v>42</v>
      </c>
      <c r="C9162" t="s">
        <v>42</v>
      </c>
      <c r="D9162" t="s">
        <v>3851</v>
      </c>
      <c r="E9162">
        <v>4</v>
      </c>
      <c r="F9162" t="s">
        <v>3849</v>
      </c>
      <c r="G9162">
        <v>5</v>
      </c>
      <c r="H9162" t="s">
        <v>3880</v>
      </c>
      <c r="I9162">
        <v>20</v>
      </c>
      <c r="J9162" t="s">
        <v>25</v>
      </c>
      <c r="K9162" t="s">
        <v>3833</v>
      </c>
      <c r="L9162" t="s">
        <v>3940</v>
      </c>
    </row>
    <row r="9163" spans="1:12" x14ac:dyDescent="0.35">
      <c r="A9163" t="s">
        <v>9991</v>
      </c>
      <c r="B9163" t="s">
        <v>15</v>
      </c>
      <c r="C9163" t="s">
        <v>15</v>
      </c>
      <c r="D9163" t="s">
        <v>3858</v>
      </c>
      <c r="E9163">
        <v>1</v>
      </c>
      <c r="F9163" t="s">
        <v>3842</v>
      </c>
      <c r="G9163">
        <v>2</v>
      </c>
      <c r="H9163" t="s">
        <v>3842</v>
      </c>
      <c r="I9163">
        <v>2</v>
      </c>
      <c r="J9163" t="s">
        <v>3830</v>
      </c>
      <c r="K9163" t="s">
        <v>3833</v>
      </c>
      <c r="L9163" t="s">
        <v>4096</v>
      </c>
    </row>
    <row r="9164" spans="1:12" x14ac:dyDescent="0.35">
      <c r="A9164" t="s">
        <v>9992</v>
      </c>
      <c r="B9164" t="s">
        <v>42</v>
      </c>
      <c r="C9164" t="s">
        <v>42</v>
      </c>
      <c r="D9164" t="s">
        <v>3838</v>
      </c>
      <c r="E9164">
        <v>2</v>
      </c>
      <c r="F9164" t="s">
        <v>3849</v>
      </c>
      <c r="G9164">
        <v>5</v>
      </c>
      <c r="H9164" t="s">
        <v>3843</v>
      </c>
      <c r="I9164">
        <v>10</v>
      </c>
      <c r="J9164" t="s">
        <v>3833</v>
      </c>
      <c r="K9164" t="s">
        <v>26</v>
      </c>
      <c r="L9164" t="s">
        <v>3950</v>
      </c>
    </row>
    <row r="9165" spans="1:12" x14ac:dyDescent="0.35">
      <c r="A9165" t="s">
        <v>3516</v>
      </c>
      <c r="B9165" t="s">
        <v>3833</v>
      </c>
      <c r="C9165" t="s">
        <v>42</v>
      </c>
      <c r="D9165" t="s">
        <v>3834</v>
      </c>
      <c r="E9165">
        <v>5</v>
      </c>
      <c r="F9165" t="s">
        <v>3849</v>
      </c>
      <c r="G9165">
        <v>5</v>
      </c>
      <c r="H9165" t="s">
        <v>3855</v>
      </c>
      <c r="I9165">
        <v>25</v>
      </c>
      <c r="J9165" t="s">
        <v>16</v>
      </c>
      <c r="K9165" t="s">
        <v>26</v>
      </c>
      <c r="L9165" t="s">
        <v>4526</v>
      </c>
    </row>
    <row r="9166" spans="1:12" x14ac:dyDescent="0.35">
      <c r="A9166" t="s">
        <v>3517</v>
      </c>
      <c r="B9166" t="s">
        <v>42</v>
      </c>
      <c r="C9166" t="s">
        <v>42</v>
      </c>
      <c r="D9166" t="s">
        <v>3851</v>
      </c>
      <c r="E9166">
        <v>4</v>
      </c>
      <c r="F9166" t="s">
        <v>3849</v>
      </c>
      <c r="G9166">
        <v>5</v>
      </c>
      <c r="H9166" t="s">
        <v>3880</v>
      </c>
      <c r="I9166">
        <v>20</v>
      </c>
      <c r="J9166" t="s">
        <v>16</v>
      </c>
      <c r="K9166" t="s">
        <v>17</v>
      </c>
      <c r="L9166" t="s">
        <v>4057</v>
      </c>
    </row>
    <row r="9167" spans="1:12" x14ac:dyDescent="0.35">
      <c r="A9167" t="s">
        <v>9993</v>
      </c>
      <c r="B9167" t="s">
        <v>58</v>
      </c>
      <c r="C9167" t="s">
        <v>58</v>
      </c>
      <c r="D9167" t="s">
        <v>3827</v>
      </c>
      <c r="E9167">
        <v>3</v>
      </c>
      <c r="F9167" t="s">
        <v>3879</v>
      </c>
      <c r="G9167">
        <v>4</v>
      </c>
      <c r="H9167" t="s">
        <v>3852</v>
      </c>
      <c r="I9167">
        <v>12</v>
      </c>
      <c r="J9167" t="s">
        <v>16</v>
      </c>
      <c r="K9167" t="s">
        <v>3833</v>
      </c>
      <c r="L9167" t="s">
        <v>4091</v>
      </c>
    </row>
    <row r="9168" spans="1:12" x14ac:dyDescent="0.35">
      <c r="A9168" t="s">
        <v>3518</v>
      </c>
      <c r="B9168" t="s">
        <v>42</v>
      </c>
      <c r="C9168" t="s">
        <v>42</v>
      </c>
      <c r="D9168" t="s">
        <v>3838</v>
      </c>
      <c r="E9168">
        <v>2</v>
      </c>
      <c r="F9168" t="s">
        <v>3849</v>
      </c>
      <c r="G9168">
        <v>5</v>
      </c>
      <c r="H9168" t="s">
        <v>3843</v>
      </c>
      <c r="I9168">
        <v>10</v>
      </c>
      <c r="J9168" t="s">
        <v>16</v>
      </c>
      <c r="K9168" t="s">
        <v>26</v>
      </c>
      <c r="L9168" t="s">
        <v>4150</v>
      </c>
    </row>
    <row r="9169" spans="1:12" x14ac:dyDescent="0.35">
      <c r="A9169" t="s">
        <v>9994</v>
      </c>
      <c r="B9169" t="s">
        <v>31</v>
      </c>
      <c r="C9169" t="s">
        <v>31</v>
      </c>
      <c r="D9169" t="s">
        <v>3838</v>
      </c>
      <c r="E9169">
        <v>2</v>
      </c>
      <c r="F9169" t="s">
        <v>3846</v>
      </c>
      <c r="G9169">
        <v>1</v>
      </c>
      <c r="H9169" t="s">
        <v>3842</v>
      </c>
      <c r="I9169">
        <v>2</v>
      </c>
      <c r="J9169" t="s">
        <v>3833</v>
      </c>
      <c r="K9169" t="s">
        <v>17</v>
      </c>
      <c r="L9169" t="s">
        <v>3825</v>
      </c>
    </row>
    <row r="9170" spans="1:12" x14ac:dyDescent="0.35">
      <c r="A9170" t="s">
        <v>9995</v>
      </c>
      <c r="B9170" t="s">
        <v>15</v>
      </c>
      <c r="C9170" t="s">
        <v>15</v>
      </c>
      <c r="D9170" t="s">
        <v>3838</v>
      </c>
      <c r="E9170">
        <v>2</v>
      </c>
      <c r="F9170" t="s">
        <v>3842</v>
      </c>
      <c r="G9170">
        <v>2</v>
      </c>
      <c r="H9170" t="s">
        <v>3879</v>
      </c>
      <c r="I9170">
        <v>4</v>
      </c>
      <c r="J9170" t="s">
        <v>25</v>
      </c>
      <c r="K9170" t="s">
        <v>26</v>
      </c>
      <c r="L9170" t="s">
        <v>3830</v>
      </c>
    </row>
    <row r="9171" spans="1:12" x14ac:dyDescent="0.35">
      <c r="A9171" t="s">
        <v>3519</v>
      </c>
      <c r="B9171" t="s">
        <v>47</v>
      </c>
      <c r="C9171" t="s">
        <v>47</v>
      </c>
      <c r="D9171" t="s">
        <v>3838</v>
      </c>
      <c r="E9171">
        <v>2</v>
      </c>
      <c r="F9171" t="s">
        <v>3879</v>
      </c>
      <c r="G9171">
        <v>4</v>
      </c>
      <c r="H9171" t="s">
        <v>3883</v>
      </c>
      <c r="I9171">
        <v>8</v>
      </c>
      <c r="J9171" t="s">
        <v>36</v>
      </c>
      <c r="K9171" t="s">
        <v>26</v>
      </c>
      <c r="L9171" t="s">
        <v>4106</v>
      </c>
    </row>
    <row r="9172" spans="1:12" x14ac:dyDescent="0.35">
      <c r="A9172" t="s">
        <v>9996</v>
      </c>
      <c r="B9172" t="s">
        <v>58</v>
      </c>
      <c r="C9172" t="s">
        <v>58</v>
      </c>
      <c r="D9172" t="s">
        <v>3834</v>
      </c>
      <c r="E9172">
        <v>5</v>
      </c>
      <c r="F9172" t="s">
        <v>3879</v>
      </c>
      <c r="G9172">
        <v>4</v>
      </c>
      <c r="H9172" t="s">
        <v>3880</v>
      </c>
      <c r="I9172">
        <v>20</v>
      </c>
      <c r="J9172" t="s">
        <v>16</v>
      </c>
      <c r="K9172" t="s">
        <v>3833</v>
      </c>
      <c r="L9172" t="s">
        <v>3905</v>
      </c>
    </row>
    <row r="9173" spans="1:12" x14ac:dyDescent="0.35">
      <c r="A9173" t="s">
        <v>9997</v>
      </c>
      <c r="B9173" t="s">
        <v>31</v>
      </c>
      <c r="C9173" t="s">
        <v>31</v>
      </c>
      <c r="D9173" t="s">
        <v>3834</v>
      </c>
      <c r="E9173">
        <v>5</v>
      </c>
      <c r="F9173" t="s">
        <v>3846</v>
      </c>
      <c r="G9173">
        <v>1</v>
      </c>
      <c r="H9173" t="s">
        <v>3849</v>
      </c>
      <c r="I9173">
        <v>5</v>
      </c>
      <c r="J9173" t="s">
        <v>16</v>
      </c>
      <c r="K9173" t="s">
        <v>3833</v>
      </c>
      <c r="L9173" t="s">
        <v>4138</v>
      </c>
    </row>
    <row r="9174" spans="1:12" x14ac:dyDescent="0.35">
      <c r="A9174" t="s">
        <v>9998</v>
      </c>
      <c r="B9174" t="s">
        <v>42</v>
      </c>
      <c r="C9174" t="s">
        <v>42</v>
      </c>
      <c r="D9174" t="s">
        <v>3834</v>
      </c>
      <c r="E9174">
        <v>5</v>
      </c>
      <c r="F9174" t="s">
        <v>3849</v>
      </c>
      <c r="G9174">
        <v>5</v>
      </c>
      <c r="H9174" t="s">
        <v>3855</v>
      </c>
      <c r="I9174">
        <v>25</v>
      </c>
      <c r="J9174" t="s">
        <v>3833</v>
      </c>
      <c r="K9174" t="s">
        <v>3830</v>
      </c>
      <c r="L9174" t="s">
        <v>4087</v>
      </c>
    </row>
    <row r="9175" spans="1:12" x14ac:dyDescent="0.35">
      <c r="A9175" t="s">
        <v>9999</v>
      </c>
      <c r="B9175" t="s">
        <v>24</v>
      </c>
      <c r="C9175" t="s">
        <v>24</v>
      </c>
      <c r="D9175" t="s">
        <v>3838</v>
      </c>
      <c r="E9175">
        <v>2</v>
      </c>
      <c r="F9175" t="s">
        <v>3825</v>
      </c>
      <c r="G9175">
        <v>3</v>
      </c>
      <c r="H9175" t="s">
        <v>3902</v>
      </c>
      <c r="I9175">
        <v>6</v>
      </c>
      <c r="J9175" t="s">
        <v>3825</v>
      </c>
      <c r="K9175" t="s">
        <v>26</v>
      </c>
      <c r="L9175" t="s">
        <v>4102</v>
      </c>
    </row>
    <row r="9176" spans="1:12" x14ac:dyDescent="0.35">
      <c r="A9176" t="s">
        <v>4878</v>
      </c>
      <c r="B9176" t="s">
        <v>3833</v>
      </c>
      <c r="C9176" t="s">
        <v>3826</v>
      </c>
      <c r="D9176" t="s">
        <v>3838</v>
      </c>
      <c r="E9176">
        <v>2</v>
      </c>
      <c r="F9176" t="s">
        <v>3830</v>
      </c>
      <c r="G9176">
        <v>4</v>
      </c>
      <c r="H9176" t="s">
        <v>3883</v>
      </c>
      <c r="I9176">
        <v>8</v>
      </c>
      <c r="J9176" t="s">
        <v>16</v>
      </c>
      <c r="K9176" t="s">
        <v>3830</v>
      </c>
      <c r="L9176" t="s">
        <v>4576</v>
      </c>
    </row>
    <row r="9177" spans="1:12" x14ac:dyDescent="0.35">
      <c r="A9177" t="s">
        <v>10000</v>
      </c>
      <c r="B9177" t="s">
        <v>24</v>
      </c>
      <c r="C9177" t="s">
        <v>24</v>
      </c>
      <c r="D9177" t="s">
        <v>3834</v>
      </c>
      <c r="E9177">
        <v>5</v>
      </c>
      <c r="F9177" t="s">
        <v>3828</v>
      </c>
      <c r="G9177">
        <v>3</v>
      </c>
      <c r="H9177" t="s">
        <v>3835</v>
      </c>
      <c r="I9177">
        <v>15</v>
      </c>
      <c r="J9177" t="s">
        <v>25</v>
      </c>
      <c r="K9177" t="s">
        <v>3833</v>
      </c>
      <c r="L9177" t="s">
        <v>3942</v>
      </c>
    </row>
    <row r="9178" spans="1:12" x14ac:dyDescent="0.35">
      <c r="A9178" t="s">
        <v>3520</v>
      </c>
      <c r="B9178" t="s">
        <v>42</v>
      </c>
      <c r="C9178" t="s">
        <v>42</v>
      </c>
      <c r="D9178" t="s">
        <v>3851</v>
      </c>
      <c r="E9178">
        <v>4</v>
      </c>
      <c r="F9178" t="s">
        <v>3849</v>
      </c>
      <c r="G9178">
        <v>5</v>
      </c>
      <c r="H9178" t="s">
        <v>3880</v>
      </c>
      <c r="I9178">
        <v>20</v>
      </c>
      <c r="J9178" t="s">
        <v>16</v>
      </c>
      <c r="K9178" t="s">
        <v>26</v>
      </c>
      <c r="L9178" t="s">
        <v>5116</v>
      </c>
    </row>
    <row r="9179" spans="1:12" x14ac:dyDescent="0.35">
      <c r="A9179" t="s">
        <v>3521</v>
      </c>
      <c r="B9179" t="s">
        <v>84</v>
      </c>
      <c r="C9179" t="s">
        <v>84</v>
      </c>
      <c r="D9179" t="s">
        <v>3838</v>
      </c>
      <c r="E9179">
        <v>2</v>
      </c>
      <c r="F9179" t="s">
        <v>3839</v>
      </c>
      <c r="G9179">
        <v>1.5</v>
      </c>
      <c r="H9179" t="s">
        <v>3828</v>
      </c>
      <c r="I9179">
        <v>3</v>
      </c>
      <c r="J9179" t="s">
        <v>36</v>
      </c>
      <c r="K9179" t="s">
        <v>17</v>
      </c>
      <c r="L9179" t="s">
        <v>4194</v>
      </c>
    </row>
    <row r="9180" spans="1:12" x14ac:dyDescent="0.35">
      <c r="A9180" t="s">
        <v>10001</v>
      </c>
      <c r="B9180" t="s">
        <v>31</v>
      </c>
      <c r="C9180" t="s">
        <v>31</v>
      </c>
      <c r="D9180" t="s">
        <v>3851</v>
      </c>
      <c r="E9180">
        <v>4</v>
      </c>
      <c r="F9180" t="s">
        <v>3846</v>
      </c>
      <c r="G9180">
        <v>1</v>
      </c>
      <c r="H9180" t="s">
        <v>3879</v>
      </c>
      <c r="I9180">
        <v>4</v>
      </c>
      <c r="J9180" t="s">
        <v>3833</v>
      </c>
      <c r="K9180" t="s">
        <v>17</v>
      </c>
      <c r="L9180" t="s">
        <v>4336</v>
      </c>
    </row>
    <row r="9181" spans="1:12" x14ac:dyDescent="0.35">
      <c r="A9181" t="s">
        <v>3522</v>
      </c>
      <c r="B9181" t="s">
        <v>24</v>
      </c>
      <c r="C9181" t="s">
        <v>24</v>
      </c>
      <c r="D9181" t="s">
        <v>3827</v>
      </c>
      <c r="E9181">
        <v>3</v>
      </c>
      <c r="F9181" t="s">
        <v>3828</v>
      </c>
      <c r="G9181">
        <v>3</v>
      </c>
      <c r="H9181" t="s">
        <v>3830</v>
      </c>
      <c r="I9181">
        <v>9</v>
      </c>
      <c r="J9181" t="s">
        <v>36</v>
      </c>
      <c r="K9181" t="s">
        <v>17</v>
      </c>
      <c r="L9181" t="s">
        <v>4758</v>
      </c>
    </row>
    <row r="9182" spans="1:12" x14ac:dyDescent="0.35">
      <c r="A9182" t="s">
        <v>10002</v>
      </c>
      <c r="B9182" t="s">
        <v>50</v>
      </c>
      <c r="C9182" t="s">
        <v>50</v>
      </c>
      <c r="D9182" t="s">
        <v>3827</v>
      </c>
      <c r="E9182">
        <v>3</v>
      </c>
      <c r="F9182" t="s">
        <v>3828</v>
      </c>
      <c r="G9182">
        <v>3</v>
      </c>
      <c r="H9182" t="s">
        <v>3829</v>
      </c>
      <c r="I9182">
        <v>9</v>
      </c>
      <c r="J9182" t="s">
        <v>3833</v>
      </c>
      <c r="K9182" t="s">
        <v>17</v>
      </c>
      <c r="L9182" t="s">
        <v>4003</v>
      </c>
    </row>
    <row r="9183" spans="1:12" x14ac:dyDescent="0.35">
      <c r="A9183" t="s">
        <v>10003</v>
      </c>
      <c r="B9183" t="s">
        <v>47</v>
      </c>
      <c r="C9183" t="s">
        <v>47</v>
      </c>
      <c r="D9183" t="s">
        <v>3851</v>
      </c>
      <c r="E9183">
        <v>4</v>
      </c>
      <c r="F9183" t="s">
        <v>3879</v>
      </c>
      <c r="G9183">
        <v>4</v>
      </c>
      <c r="H9183" t="s">
        <v>3874</v>
      </c>
      <c r="I9183">
        <v>16</v>
      </c>
      <c r="J9183" t="s">
        <v>36</v>
      </c>
      <c r="K9183" t="s">
        <v>3833</v>
      </c>
      <c r="L9183" t="s">
        <v>4833</v>
      </c>
    </row>
    <row r="9184" spans="1:12" x14ac:dyDescent="0.35">
      <c r="A9184" t="s">
        <v>10004</v>
      </c>
      <c r="B9184" t="s">
        <v>15</v>
      </c>
      <c r="C9184" t="s">
        <v>15</v>
      </c>
      <c r="D9184" t="s">
        <v>3858</v>
      </c>
      <c r="E9184">
        <v>1</v>
      </c>
      <c r="F9184" t="s">
        <v>3842</v>
      </c>
      <c r="G9184">
        <v>2</v>
      </c>
      <c r="H9184" t="s">
        <v>3842</v>
      </c>
      <c r="I9184">
        <v>2</v>
      </c>
      <c r="J9184" t="s">
        <v>36</v>
      </c>
      <c r="K9184" t="s">
        <v>3830</v>
      </c>
      <c r="L9184" t="s">
        <v>3875</v>
      </c>
    </row>
    <row r="9185" spans="1:12" x14ac:dyDescent="0.35">
      <c r="A9185" t="s">
        <v>3523</v>
      </c>
      <c r="B9185" t="s">
        <v>58</v>
      </c>
      <c r="C9185" t="s">
        <v>58</v>
      </c>
      <c r="D9185" t="s">
        <v>3838</v>
      </c>
      <c r="E9185">
        <v>2</v>
      </c>
      <c r="F9185" t="s">
        <v>3879</v>
      </c>
      <c r="G9185">
        <v>4</v>
      </c>
      <c r="H9185" t="s">
        <v>3883</v>
      </c>
      <c r="I9185">
        <v>8</v>
      </c>
      <c r="J9185" t="s">
        <v>25</v>
      </c>
      <c r="K9185" t="s">
        <v>26</v>
      </c>
      <c r="L9185" t="s">
        <v>4076</v>
      </c>
    </row>
    <row r="9186" spans="1:12" x14ac:dyDescent="0.35">
      <c r="A9186" t="s">
        <v>10005</v>
      </c>
      <c r="B9186" t="s">
        <v>50</v>
      </c>
      <c r="C9186" t="s">
        <v>50</v>
      </c>
      <c r="D9186" t="s">
        <v>3858</v>
      </c>
      <c r="E9186">
        <v>1</v>
      </c>
      <c r="F9186" t="s">
        <v>3828</v>
      </c>
      <c r="G9186">
        <v>3</v>
      </c>
      <c r="H9186" t="s">
        <v>3828</v>
      </c>
      <c r="I9186">
        <v>3</v>
      </c>
      <c r="J9186" t="s">
        <v>3833</v>
      </c>
      <c r="K9186" t="s">
        <v>26</v>
      </c>
      <c r="L9186" t="s">
        <v>4132</v>
      </c>
    </row>
    <row r="9187" spans="1:12" x14ac:dyDescent="0.35">
      <c r="A9187" t="s">
        <v>10006</v>
      </c>
      <c r="B9187" t="s">
        <v>15</v>
      </c>
      <c r="C9187" t="s">
        <v>15</v>
      </c>
      <c r="D9187" t="s">
        <v>3851</v>
      </c>
      <c r="E9187">
        <v>4</v>
      </c>
      <c r="F9187" t="s">
        <v>3842</v>
      </c>
      <c r="G9187">
        <v>2</v>
      </c>
      <c r="H9187" t="s">
        <v>3883</v>
      </c>
      <c r="I9187">
        <v>8</v>
      </c>
      <c r="J9187" t="s">
        <v>25</v>
      </c>
      <c r="K9187" t="s">
        <v>3833</v>
      </c>
      <c r="L9187" t="s">
        <v>5000</v>
      </c>
    </row>
    <row r="9188" spans="1:12" x14ac:dyDescent="0.35">
      <c r="A9188" t="s">
        <v>10007</v>
      </c>
      <c r="B9188" t="s">
        <v>24</v>
      </c>
      <c r="C9188" t="s">
        <v>24</v>
      </c>
      <c r="D9188" t="s">
        <v>3851</v>
      </c>
      <c r="E9188">
        <v>4</v>
      </c>
      <c r="F9188" t="s">
        <v>3828</v>
      </c>
      <c r="G9188">
        <v>3</v>
      </c>
      <c r="H9188" t="s">
        <v>3852</v>
      </c>
      <c r="I9188">
        <v>12</v>
      </c>
      <c r="J9188" t="s">
        <v>3833</v>
      </c>
      <c r="K9188" t="s">
        <v>3830</v>
      </c>
      <c r="L9188" t="s">
        <v>4674</v>
      </c>
    </row>
    <row r="9189" spans="1:12" x14ac:dyDescent="0.35">
      <c r="A9189" t="s">
        <v>10008</v>
      </c>
      <c r="B9189" t="s">
        <v>84</v>
      </c>
      <c r="C9189" t="s">
        <v>84</v>
      </c>
      <c r="D9189" t="s">
        <v>3834</v>
      </c>
      <c r="E9189">
        <v>5</v>
      </c>
      <c r="F9189" t="s">
        <v>3839</v>
      </c>
      <c r="G9189">
        <v>1.5</v>
      </c>
      <c r="H9189" t="s">
        <v>3899</v>
      </c>
      <c r="I9189">
        <v>7.5</v>
      </c>
      <c r="J9189" t="s">
        <v>3833</v>
      </c>
      <c r="K9189" t="s">
        <v>26</v>
      </c>
      <c r="L9189" t="s">
        <v>3930</v>
      </c>
    </row>
    <row r="9190" spans="1:12" x14ac:dyDescent="0.35">
      <c r="A9190" t="s">
        <v>10009</v>
      </c>
      <c r="B9190" t="s">
        <v>15</v>
      </c>
      <c r="C9190" t="s">
        <v>15</v>
      </c>
      <c r="D9190" t="s">
        <v>3838</v>
      </c>
      <c r="E9190">
        <v>2</v>
      </c>
      <c r="F9190" t="s">
        <v>3842</v>
      </c>
      <c r="G9190">
        <v>2</v>
      </c>
      <c r="H9190" t="s">
        <v>3879</v>
      </c>
      <c r="I9190">
        <v>4</v>
      </c>
      <c r="J9190" t="s">
        <v>25</v>
      </c>
      <c r="K9190" t="s">
        <v>3833</v>
      </c>
      <c r="L9190" t="s">
        <v>3969</v>
      </c>
    </row>
    <row r="9191" spans="1:12" x14ac:dyDescent="0.35">
      <c r="A9191" t="s">
        <v>3524</v>
      </c>
      <c r="B9191" t="s">
        <v>3825</v>
      </c>
      <c r="C9191" t="s">
        <v>84</v>
      </c>
      <c r="D9191" t="s">
        <v>3851</v>
      </c>
      <c r="E9191">
        <v>4</v>
      </c>
      <c r="F9191" t="s">
        <v>3839</v>
      </c>
      <c r="G9191">
        <v>1.5</v>
      </c>
      <c r="H9191" t="s">
        <v>3902</v>
      </c>
      <c r="I9191">
        <v>6</v>
      </c>
      <c r="J9191" t="s">
        <v>16</v>
      </c>
      <c r="K9191" t="s">
        <v>26</v>
      </c>
      <c r="L9191" t="s">
        <v>4691</v>
      </c>
    </row>
    <row r="9192" spans="1:12" x14ac:dyDescent="0.35">
      <c r="A9192" t="s">
        <v>3525</v>
      </c>
      <c r="B9192" t="s">
        <v>3825</v>
      </c>
      <c r="C9192" t="s">
        <v>15</v>
      </c>
      <c r="D9192" t="s">
        <v>3838</v>
      </c>
      <c r="E9192">
        <v>2</v>
      </c>
      <c r="F9192" t="s">
        <v>3842</v>
      </c>
      <c r="G9192">
        <v>2</v>
      </c>
      <c r="H9192" t="s">
        <v>3825</v>
      </c>
      <c r="I9192">
        <v>4</v>
      </c>
      <c r="J9192" t="s">
        <v>25</v>
      </c>
      <c r="K9192" t="s">
        <v>26</v>
      </c>
      <c r="L9192" t="s">
        <v>4139</v>
      </c>
    </row>
    <row r="9193" spans="1:12" x14ac:dyDescent="0.35">
      <c r="A9193" t="s">
        <v>4879</v>
      </c>
      <c r="B9193" t="s">
        <v>3833</v>
      </c>
      <c r="C9193" t="s">
        <v>3826</v>
      </c>
      <c r="D9193" t="s">
        <v>3858</v>
      </c>
      <c r="E9193">
        <v>1</v>
      </c>
      <c r="F9193" t="s">
        <v>3879</v>
      </c>
      <c r="G9193">
        <v>4</v>
      </c>
      <c r="H9193" t="s">
        <v>3879</v>
      </c>
      <c r="I9193">
        <v>4</v>
      </c>
      <c r="J9193" t="s">
        <v>16</v>
      </c>
      <c r="K9193" t="s">
        <v>17</v>
      </c>
      <c r="L9193" t="s">
        <v>3910</v>
      </c>
    </row>
    <row r="9194" spans="1:12" x14ac:dyDescent="0.35">
      <c r="A9194" t="s">
        <v>3526</v>
      </c>
      <c r="B9194" t="s">
        <v>58</v>
      </c>
      <c r="C9194" t="s">
        <v>58</v>
      </c>
      <c r="D9194" t="s">
        <v>3827</v>
      </c>
      <c r="E9194">
        <v>3</v>
      </c>
      <c r="F9194" t="s">
        <v>3825</v>
      </c>
      <c r="G9194">
        <v>4</v>
      </c>
      <c r="H9194" t="s">
        <v>3852</v>
      </c>
      <c r="I9194">
        <v>12</v>
      </c>
      <c r="J9194" t="s">
        <v>16</v>
      </c>
      <c r="K9194" t="s">
        <v>17</v>
      </c>
      <c r="L9194" t="s">
        <v>4214</v>
      </c>
    </row>
    <row r="9195" spans="1:12" x14ac:dyDescent="0.35">
      <c r="A9195" t="s">
        <v>10010</v>
      </c>
      <c r="B9195" t="s">
        <v>84</v>
      </c>
      <c r="C9195" t="s">
        <v>84</v>
      </c>
      <c r="D9195" t="s">
        <v>3827</v>
      </c>
      <c r="E9195">
        <v>3</v>
      </c>
      <c r="F9195" t="s">
        <v>3839</v>
      </c>
      <c r="G9195">
        <v>1.5</v>
      </c>
      <c r="H9195" t="s">
        <v>4060</v>
      </c>
      <c r="I9195">
        <v>4.5</v>
      </c>
      <c r="J9195" t="s">
        <v>36</v>
      </c>
      <c r="K9195" t="s">
        <v>3833</v>
      </c>
      <c r="L9195" t="s">
        <v>4280</v>
      </c>
    </row>
    <row r="9196" spans="1:12" x14ac:dyDescent="0.35">
      <c r="A9196" t="s">
        <v>3527</v>
      </c>
      <c r="B9196" t="s">
        <v>24</v>
      </c>
      <c r="C9196" t="s">
        <v>24</v>
      </c>
      <c r="D9196" t="s">
        <v>3838</v>
      </c>
      <c r="E9196">
        <v>2</v>
      </c>
      <c r="F9196" t="s">
        <v>3828</v>
      </c>
      <c r="G9196">
        <v>3</v>
      </c>
      <c r="H9196" t="s">
        <v>3902</v>
      </c>
      <c r="I9196">
        <v>6</v>
      </c>
      <c r="J9196" t="s">
        <v>16</v>
      </c>
      <c r="K9196" t="s">
        <v>17</v>
      </c>
      <c r="L9196" t="s">
        <v>4832</v>
      </c>
    </row>
    <row r="9197" spans="1:12" x14ac:dyDescent="0.35">
      <c r="A9197" t="s">
        <v>3528</v>
      </c>
      <c r="B9197" t="s">
        <v>50</v>
      </c>
      <c r="C9197" t="s">
        <v>50</v>
      </c>
      <c r="D9197" t="s">
        <v>3851</v>
      </c>
      <c r="E9197">
        <v>4</v>
      </c>
      <c r="F9197" t="s">
        <v>3828</v>
      </c>
      <c r="G9197">
        <v>3</v>
      </c>
      <c r="H9197" t="s">
        <v>3852</v>
      </c>
      <c r="I9197">
        <v>12</v>
      </c>
      <c r="J9197" t="s">
        <v>25</v>
      </c>
      <c r="K9197" t="s">
        <v>26</v>
      </c>
      <c r="L9197" t="s">
        <v>4823</v>
      </c>
    </row>
    <row r="9198" spans="1:12" x14ac:dyDescent="0.35">
      <c r="A9198" t="s">
        <v>10011</v>
      </c>
      <c r="B9198" t="s">
        <v>58</v>
      </c>
      <c r="C9198" t="s">
        <v>58</v>
      </c>
      <c r="D9198" t="s">
        <v>3858</v>
      </c>
      <c r="E9198">
        <v>1</v>
      </c>
      <c r="F9198" t="s">
        <v>3879</v>
      </c>
      <c r="G9198">
        <v>4</v>
      </c>
      <c r="H9198" t="s">
        <v>3879</v>
      </c>
      <c r="I9198">
        <v>4</v>
      </c>
      <c r="J9198" t="s">
        <v>3833</v>
      </c>
      <c r="K9198" t="s">
        <v>3830</v>
      </c>
      <c r="L9198" t="s">
        <v>4028</v>
      </c>
    </row>
    <row r="9199" spans="1:12" x14ac:dyDescent="0.35">
      <c r="A9199" t="s">
        <v>10012</v>
      </c>
      <c r="B9199" t="s">
        <v>24</v>
      </c>
      <c r="C9199" t="s">
        <v>24</v>
      </c>
      <c r="D9199" t="s">
        <v>3834</v>
      </c>
      <c r="E9199">
        <v>5</v>
      </c>
      <c r="F9199" t="s">
        <v>3828</v>
      </c>
      <c r="G9199">
        <v>3</v>
      </c>
      <c r="H9199" t="s">
        <v>3835</v>
      </c>
      <c r="I9199">
        <v>15</v>
      </c>
      <c r="J9199" t="s">
        <v>3833</v>
      </c>
      <c r="K9199" t="s">
        <v>3833</v>
      </c>
      <c r="L9199" t="s">
        <v>3950</v>
      </c>
    </row>
    <row r="9200" spans="1:12" x14ac:dyDescent="0.35">
      <c r="A9200" t="s">
        <v>10013</v>
      </c>
      <c r="B9200" t="s">
        <v>50</v>
      </c>
      <c r="C9200" t="s">
        <v>50</v>
      </c>
      <c r="D9200" t="s">
        <v>3858</v>
      </c>
      <c r="E9200">
        <v>1</v>
      </c>
      <c r="F9200" t="s">
        <v>3828</v>
      </c>
      <c r="G9200">
        <v>3</v>
      </c>
      <c r="H9200" t="s">
        <v>3828</v>
      </c>
      <c r="I9200">
        <v>3</v>
      </c>
      <c r="J9200" t="s">
        <v>16</v>
      </c>
      <c r="K9200" t="s">
        <v>3833</v>
      </c>
      <c r="L9200" t="s">
        <v>3825</v>
      </c>
    </row>
    <row r="9201" spans="1:12" x14ac:dyDescent="0.35">
      <c r="A9201" t="s">
        <v>10014</v>
      </c>
      <c r="B9201" t="s">
        <v>50</v>
      </c>
      <c r="C9201" t="s">
        <v>50</v>
      </c>
      <c r="D9201" t="s">
        <v>3834</v>
      </c>
      <c r="E9201">
        <v>5</v>
      </c>
      <c r="F9201" t="s">
        <v>3828</v>
      </c>
      <c r="G9201">
        <v>3</v>
      </c>
      <c r="H9201" t="s">
        <v>3835</v>
      </c>
      <c r="I9201">
        <v>15</v>
      </c>
      <c r="J9201" t="s">
        <v>16</v>
      </c>
      <c r="K9201" t="s">
        <v>3833</v>
      </c>
      <c r="L9201" t="s">
        <v>4092</v>
      </c>
    </row>
    <row r="9202" spans="1:12" x14ac:dyDescent="0.35">
      <c r="A9202" t="s">
        <v>3529</v>
      </c>
      <c r="B9202" t="s">
        <v>15</v>
      </c>
      <c r="C9202" t="s">
        <v>15</v>
      </c>
      <c r="D9202" t="s">
        <v>3858</v>
      </c>
      <c r="E9202">
        <v>1</v>
      </c>
      <c r="F9202" t="s">
        <v>3842</v>
      </c>
      <c r="G9202">
        <v>2</v>
      </c>
      <c r="H9202" t="s">
        <v>3842</v>
      </c>
      <c r="I9202">
        <v>2</v>
      </c>
      <c r="J9202" t="s">
        <v>16</v>
      </c>
      <c r="K9202" t="s">
        <v>26</v>
      </c>
      <c r="L9202" t="s">
        <v>5000</v>
      </c>
    </row>
    <row r="9203" spans="1:12" x14ac:dyDescent="0.35">
      <c r="A9203" t="s">
        <v>10015</v>
      </c>
      <c r="B9203" t="s">
        <v>84</v>
      </c>
      <c r="C9203" t="s">
        <v>84</v>
      </c>
      <c r="D9203" t="s">
        <v>3838</v>
      </c>
      <c r="E9203">
        <v>2</v>
      </c>
      <c r="F9203" t="s">
        <v>3839</v>
      </c>
      <c r="G9203">
        <v>1.5</v>
      </c>
      <c r="H9203" t="s">
        <v>3828</v>
      </c>
      <c r="I9203">
        <v>3</v>
      </c>
      <c r="J9203" t="s">
        <v>3833</v>
      </c>
      <c r="K9203" t="s">
        <v>3830</v>
      </c>
      <c r="L9203" t="s">
        <v>3867</v>
      </c>
    </row>
    <row r="9204" spans="1:12" x14ac:dyDescent="0.35">
      <c r="A9204" t="s">
        <v>3530</v>
      </c>
      <c r="B9204" t="s">
        <v>47</v>
      </c>
      <c r="C9204" t="s">
        <v>47</v>
      </c>
      <c r="D9204" t="s">
        <v>3851</v>
      </c>
      <c r="E9204">
        <v>4</v>
      </c>
      <c r="F9204" t="s">
        <v>3879</v>
      </c>
      <c r="G9204">
        <v>4</v>
      </c>
      <c r="H9204" t="s">
        <v>3874</v>
      </c>
      <c r="I9204">
        <v>16</v>
      </c>
      <c r="J9204" t="s">
        <v>25</v>
      </c>
      <c r="K9204" t="s">
        <v>26</v>
      </c>
      <c r="L9204" t="s">
        <v>4052</v>
      </c>
    </row>
    <row r="9205" spans="1:12" x14ac:dyDescent="0.35">
      <c r="A9205" t="s">
        <v>10016</v>
      </c>
      <c r="B9205" t="s">
        <v>84</v>
      </c>
      <c r="C9205" t="s">
        <v>84</v>
      </c>
      <c r="D9205" t="s">
        <v>3851</v>
      </c>
      <c r="E9205">
        <v>4</v>
      </c>
      <c r="F9205" t="s">
        <v>3839</v>
      </c>
      <c r="G9205">
        <v>1.5</v>
      </c>
      <c r="H9205" t="s">
        <v>3902</v>
      </c>
      <c r="I9205">
        <v>6</v>
      </c>
      <c r="J9205" t="s">
        <v>16</v>
      </c>
      <c r="K9205" t="s">
        <v>3833</v>
      </c>
      <c r="L9205" t="s">
        <v>4143</v>
      </c>
    </row>
    <row r="9206" spans="1:12" x14ac:dyDescent="0.35">
      <c r="A9206" t="s">
        <v>10017</v>
      </c>
      <c r="B9206" t="s">
        <v>58</v>
      </c>
      <c r="C9206" t="s">
        <v>58</v>
      </c>
      <c r="D9206" t="s">
        <v>3858</v>
      </c>
      <c r="E9206">
        <v>1</v>
      </c>
      <c r="F9206" t="s">
        <v>3879</v>
      </c>
      <c r="G9206">
        <v>4</v>
      </c>
      <c r="H9206" t="s">
        <v>3879</v>
      </c>
      <c r="I9206">
        <v>4</v>
      </c>
      <c r="J9206" t="s">
        <v>3833</v>
      </c>
      <c r="K9206" t="s">
        <v>17</v>
      </c>
      <c r="L9206" t="s">
        <v>4375</v>
      </c>
    </row>
    <row r="9207" spans="1:12" x14ac:dyDescent="0.35">
      <c r="A9207" t="s">
        <v>10018</v>
      </c>
      <c r="B9207" t="s">
        <v>31</v>
      </c>
      <c r="C9207" t="s">
        <v>31</v>
      </c>
      <c r="D9207" t="s">
        <v>3838</v>
      </c>
      <c r="E9207">
        <v>2</v>
      </c>
      <c r="F9207" t="s">
        <v>3846</v>
      </c>
      <c r="G9207">
        <v>1</v>
      </c>
      <c r="H9207" t="s">
        <v>3842</v>
      </c>
      <c r="I9207">
        <v>2</v>
      </c>
      <c r="J9207" t="s">
        <v>25</v>
      </c>
      <c r="K9207" t="s">
        <v>3833</v>
      </c>
      <c r="L9207" t="s">
        <v>5120</v>
      </c>
    </row>
    <row r="9208" spans="1:12" x14ac:dyDescent="0.35">
      <c r="A9208" t="s">
        <v>10019</v>
      </c>
      <c r="B9208" t="s">
        <v>47</v>
      </c>
      <c r="C9208" t="s">
        <v>47</v>
      </c>
      <c r="D9208" t="s">
        <v>3838</v>
      </c>
      <c r="E9208">
        <v>2</v>
      </c>
      <c r="F9208" t="s">
        <v>3879</v>
      </c>
      <c r="G9208">
        <v>4</v>
      </c>
      <c r="H9208" t="s">
        <v>3883</v>
      </c>
      <c r="I9208">
        <v>8</v>
      </c>
      <c r="J9208" t="s">
        <v>16</v>
      </c>
      <c r="K9208" t="s">
        <v>3833</v>
      </c>
      <c r="L9208" t="s">
        <v>4257</v>
      </c>
    </row>
    <row r="9209" spans="1:12" x14ac:dyDescent="0.35">
      <c r="A9209" t="s">
        <v>10020</v>
      </c>
      <c r="B9209" t="s">
        <v>15</v>
      </c>
      <c r="C9209" t="s">
        <v>15</v>
      </c>
      <c r="D9209" t="s">
        <v>3851</v>
      </c>
      <c r="E9209">
        <v>4</v>
      </c>
      <c r="F9209" t="s">
        <v>3842</v>
      </c>
      <c r="G9209">
        <v>2</v>
      </c>
      <c r="H9209" t="s">
        <v>3883</v>
      </c>
      <c r="I9209">
        <v>8</v>
      </c>
      <c r="J9209" t="s">
        <v>3833</v>
      </c>
      <c r="K9209" t="s">
        <v>17</v>
      </c>
      <c r="L9209" t="s">
        <v>4362</v>
      </c>
    </row>
    <row r="9210" spans="1:12" x14ac:dyDescent="0.35">
      <c r="A9210" t="s">
        <v>4880</v>
      </c>
      <c r="B9210" t="s">
        <v>3830</v>
      </c>
      <c r="C9210" t="s">
        <v>3826</v>
      </c>
      <c r="D9210" t="s">
        <v>3827</v>
      </c>
      <c r="E9210">
        <v>3</v>
      </c>
      <c r="F9210" t="s">
        <v>3879</v>
      </c>
      <c r="G9210">
        <v>4</v>
      </c>
      <c r="H9210" t="s">
        <v>3852</v>
      </c>
      <c r="I9210">
        <v>12</v>
      </c>
      <c r="J9210" t="s">
        <v>25</v>
      </c>
      <c r="K9210" t="s">
        <v>3833</v>
      </c>
      <c r="L9210" t="s">
        <v>4526</v>
      </c>
    </row>
    <row r="9211" spans="1:12" x14ac:dyDescent="0.35">
      <c r="A9211" t="s">
        <v>3531</v>
      </c>
      <c r="B9211" t="s">
        <v>31</v>
      </c>
      <c r="C9211" t="s">
        <v>31</v>
      </c>
      <c r="D9211" t="s">
        <v>3827</v>
      </c>
      <c r="E9211">
        <v>3</v>
      </c>
      <c r="F9211" t="s">
        <v>3846</v>
      </c>
      <c r="G9211">
        <v>1</v>
      </c>
      <c r="H9211" t="s">
        <v>3833</v>
      </c>
      <c r="I9211">
        <v>3</v>
      </c>
      <c r="J9211" t="s">
        <v>36</v>
      </c>
      <c r="K9211" t="s">
        <v>26</v>
      </c>
      <c r="L9211" t="s">
        <v>4801</v>
      </c>
    </row>
    <row r="9212" spans="1:12" x14ac:dyDescent="0.35">
      <c r="A9212" t="s">
        <v>10021</v>
      </c>
      <c r="B9212" t="s">
        <v>84</v>
      </c>
      <c r="C9212" t="s">
        <v>84</v>
      </c>
      <c r="D9212" t="s">
        <v>3858</v>
      </c>
      <c r="E9212">
        <v>1</v>
      </c>
      <c r="F9212" t="s">
        <v>3839</v>
      </c>
      <c r="G9212">
        <v>1.5</v>
      </c>
      <c r="H9212" t="s">
        <v>3839</v>
      </c>
      <c r="I9212">
        <v>1.5</v>
      </c>
      <c r="J9212" t="s">
        <v>36</v>
      </c>
      <c r="K9212" t="s">
        <v>3833</v>
      </c>
      <c r="L9212" t="s">
        <v>4855</v>
      </c>
    </row>
    <row r="9213" spans="1:12" x14ac:dyDescent="0.35">
      <c r="A9213" t="s">
        <v>10022</v>
      </c>
      <c r="B9213" t="s">
        <v>58</v>
      </c>
      <c r="C9213" t="s">
        <v>58</v>
      </c>
      <c r="D9213" t="s">
        <v>3834</v>
      </c>
      <c r="E9213">
        <v>5</v>
      </c>
      <c r="F9213" t="s">
        <v>3879</v>
      </c>
      <c r="G9213">
        <v>4</v>
      </c>
      <c r="H9213" t="s">
        <v>3880</v>
      </c>
      <c r="I9213">
        <v>20</v>
      </c>
      <c r="J9213" t="s">
        <v>3825</v>
      </c>
      <c r="K9213" t="s">
        <v>3833</v>
      </c>
      <c r="L9213" t="s">
        <v>3861</v>
      </c>
    </row>
    <row r="9214" spans="1:12" x14ac:dyDescent="0.35">
      <c r="A9214" t="s">
        <v>10023</v>
      </c>
      <c r="B9214" t="s">
        <v>84</v>
      </c>
      <c r="C9214" t="s">
        <v>84</v>
      </c>
      <c r="D9214" t="s">
        <v>3858</v>
      </c>
      <c r="E9214">
        <v>1</v>
      </c>
      <c r="F9214" t="s">
        <v>3825</v>
      </c>
      <c r="G9214" t="s">
        <v>3826</v>
      </c>
      <c r="H9214" t="s">
        <v>3825</v>
      </c>
      <c r="I9214" t="s">
        <v>3826</v>
      </c>
      <c r="J9214" t="s">
        <v>3833</v>
      </c>
      <c r="K9214" t="s">
        <v>3833</v>
      </c>
      <c r="L9214" t="s">
        <v>4421</v>
      </c>
    </row>
    <row r="9215" spans="1:12" x14ac:dyDescent="0.35">
      <c r="A9215" t="s">
        <v>10024</v>
      </c>
      <c r="B9215" t="s">
        <v>42</v>
      </c>
      <c r="C9215" t="s">
        <v>42</v>
      </c>
      <c r="D9215" t="s">
        <v>3858</v>
      </c>
      <c r="E9215">
        <v>1</v>
      </c>
      <c r="F9215" t="s">
        <v>3849</v>
      </c>
      <c r="G9215">
        <v>5</v>
      </c>
      <c r="H9215" t="s">
        <v>3849</v>
      </c>
      <c r="I9215">
        <v>5</v>
      </c>
      <c r="J9215" t="s">
        <v>3833</v>
      </c>
      <c r="K9215" t="s">
        <v>3833</v>
      </c>
      <c r="L9215" t="s">
        <v>5154</v>
      </c>
    </row>
    <row r="9216" spans="1:12" x14ac:dyDescent="0.35">
      <c r="A9216" t="s">
        <v>3532</v>
      </c>
      <c r="B9216" t="s">
        <v>50</v>
      </c>
      <c r="C9216" t="s">
        <v>50</v>
      </c>
      <c r="D9216" t="s">
        <v>3830</v>
      </c>
      <c r="E9216">
        <v>3</v>
      </c>
      <c r="F9216" t="s">
        <v>3828</v>
      </c>
      <c r="G9216">
        <v>3</v>
      </c>
      <c r="H9216" t="s">
        <v>3829</v>
      </c>
      <c r="I9216">
        <v>9</v>
      </c>
      <c r="J9216" t="s">
        <v>36</v>
      </c>
      <c r="K9216" t="s">
        <v>17</v>
      </c>
      <c r="L9216" t="s">
        <v>4666</v>
      </c>
    </row>
    <row r="9217" spans="1:12" x14ac:dyDescent="0.35">
      <c r="A9217" t="s">
        <v>3533</v>
      </c>
      <c r="B9217" t="s">
        <v>31</v>
      </c>
      <c r="C9217" t="s">
        <v>31</v>
      </c>
      <c r="D9217" t="s">
        <v>3827</v>
      </c>
      <c r="E9217">
        <v>3</v>
      </c>
      <c r="F9217" t="s">
        <v>3846</v>
      </c>
      <c r="G9217">
        <v>1</v>
      </c>
      <c r="H9217" t="s">
        <v>3828</v>
      </c>
      <c r="I9217">
        <v>3</v>
      </c>
      <c r="J9217" t="s">
        <v>36</v>
      </c>
      <c r="K9217" t="s">
        <v>26</v>
      </c>
      <c r="L9217" t="s">
        <v>4251</v>
      </c>
    </row>
    <row r="9218" spans="1:12" x14ac:dyDescent="0.35">
      <c r="A9218" t="s">
        <v>10025</v>
      </c>
      <c r="B9218" t="s">
        <v>84</v>
      </c>
      <c r="C9218" t="s">
        <v>84</v>
      </c>
      <c r="D9218" t="s">
        <v>3838</v>
      </c>
      <c r="E9218">
        <v>2</v>
      </c>
      <c r="F9218" t="s">
        <v>3839</v>
      </c>
      <c r="G9218">
        <v>1.5</v>
      </c>
      <c r="H9218" t="s">
        <v>3828</v>
      </c>
      <c r="I9218">
        <v>3</v>
      </c>
      <c r="J9218" t="s">
        <v>3833</v>
      </c>
      <c r="K9218" t="s">
        <v>3833</v>
      </c>
      <c r="L9218" t="s">
        <v>5545</v>
      </c>
    </row>
    <row r="9219" spans="1:12" x14ac:dyDescent="0.35">
      <c r="A9219" t="s">
        <v>4881</v>
      </c>
      <c r="B9219" t="s">
        <v>3833</v>
      </c>
      <c r="C9219" t="s">
        <v>3826</v>
      </c>
      <c r="D9219" t="s">
        <v>3827</v>
      </c>
      <c r="E9219">
        <v>3</v>
      </c>
      <c r="F9219" t="s">
        <v>3879</v>
      </c>
      <c r="G9219">
        <v>4</v>
      </c>
      <c r="H9219" t="s">
        <v>3852</v>
      </c>
      <c r="I9219">
        <v>12</v>
      </c>
      <c r="J9219" t="s">
        <v>36</v>
      </c>
      <c r="K9219" t="s">
        <v>26</v>
      </c>
      <c r="L9219" t="s">
        <v>3833</v>
      </c>
    </row>
    <row r="9220" spans="1:12" x14ac:dyDescent="0.35">
      <c r="A9220" t="s">
        <v>4882</v>
      </c>
      <c r="B9220" t="s">
        <v>3833</v>
      </c>
      <c r="C9220" t="s">
        <v>3826</v>
      </c>
      <c r="D9220" t="s">
        <v>3838</v>
      </c>
      <c r="E9220">
        <v>2</v>
      </c>
      <c r="F9220" t="s">
        <v>3879</v>
      </c>
      <c r="G9220">
        <v>4</v>
      </c>
      <c r="H9220" t="s">
        <v>3883</v>
      </c>
      <c r="I9220">
        <v>8</v>
      </c>
      <c r="J9220" t="s">
        <v>36</v>
      </c>
      <c r="K9220" t="s">
        <v>17</v>
      </c>
      <c r="L9220" t="s">
        <v>4444</v>
      </c>
    </row>
    <row r="9221" spans="1:12" x14ac:dyDescent="0.35">
      <c r="A9221" t="s">
        <v>3534</v>
      </c>
      <c r="B9221" t="s">
        <v>50</v>
      </c>
      <c r="C9221" t="s">
        <v>50</v>
      </c>
      <c r="D9221" t="s">
        <v>3834</v>
      </c>
      <c r="E9221">
        <v>5</v>
      </c>
      <c r="F9221" t="s">
        <v>3828</v>
      </c>
      <c r="G9221">
        <v>3</v>
      </c>
      <c r="H9221" t="s">
        <v>3835</v>
      </c>
      <c r="I9221">
        <v>15</v>
      </c>
      <c r="J9221" t="s">
        <v>36</v>
      </c>
      <c r="K9221" t="s">
        <v>26</v>
      </c>
      <c r="L9221" t="s">
        <v>3869</v>
      </c>
    </row>
    <row r="9222" spans="1:12" x14ac:dyDescent="0.35">
      <c r="A9222" t="s">
        <v>10026</v>
      </c>
      <c r="B9222" t="s">
        <v>15</v>
      </c>
      <c r="C9222" t="s">
        <v>15</v>
      </c>
      <c r="D9222" t="s">
        <v>3834</v>
      </c>
      <c r="E9222">
        <v>5</v>
      </c>
      <c r="F9222" t="s">
        <v>3842</v>
      </c>
      <c r="G9222">
        <v>2</v>
      </c>
      <c r="H9222" t="s">
        <v>3843</v>
      </c>
      <c r="I9222">
        <v>10</v>
      </c>
      <c r="J9222" t="s">
        <v>16</v>
      </c>
      <c r="K9222" t="s">
        <v>3825</v>
      </c>
      <c r="L9222" t="s">
        <v>4222</v>
      </c>
    </row>
    <row r="9223" spans="1:12" x14ac:dyDescent="0.35">
      <c r="A9223" t="s">
        <v>3535</v>
      </c>
      <c r="B9223" t="s">
        <v>31</v>
      </c>
      <c r="C9223" t="s">
        <v>31</v>
      </c>
      <c r="D9223" t="s">
        <v>3834</v>
      </c>
      <c r="E9223">
        <v>5</v>
      </c>
      <c r="F9223" t="s">
        <v>3846</v>
      </c>
      <c r="G9223">
        <v>1</v>
      </c>
      <c r="H9223" t="s">
        <v>3849</v>
      </c>
      <c r="I9223">
        <v>5</v>
      </c>
      <c r="J9223" t="s">
        <v>16</v>
      </c>
      <c r="K9223" t="s">
        <v>26</v>
      </c>
      <c r="L9223" t="s">
        <v>4409</v>
      </c>
    </row>
    <row r="9224" spans="1:12" x14ac:dyDescent="0.35">
      <c r="A9224" t="s">
        <v>3536</v>
      </c>
      <c r="B9224" t="s">
        <v>50</v>
      </c>
      <c r="C9224" t="s">
        <v>50</v>
      </c>
      <c r="D9224" t="s">
        <v>3827</v>
      </c>
      <c r="E9224">
        <v>3</v>
      </c>
      <c r="F9224" t="s">
        <v>3828</v>
      </c>
      <c r="G9224">
        <v>3</v>
      </c>
      <c r="H9224" t="s">
        <v>3829</v>
      </c>
      <c r="I9224">
        <v>9</v>
      </c>
      <c r="J9224" t="s">
        <v>25</v>
      </c>
      <c r="K9224" t="s">
        <v>17</v>
      </c>
      <c r="L9224" t="s">
        <v>4150</v>
      </c>
    </row>
    <row r="9225" spans="1:12" x14ac:dyDescent="0.35">
      <c r="A9225" t="s">
        <v>10027</v>
      </c>
      <c r="B9225" t="s">
        <v>58</v>
      </c>
      <c r="C9225" t="s">
        <v>58</v>
      </c>
      <c r="D9225" t="s">
        <v>3825</v>
      </c>
      <c r="E9225">
        <v>5</v>
      </c>
      <c r="F9225" t="s">
        <v>3879</v>
      </c>
      <c r="G9225">
        <v>4</v>
      </c>
      <c r="H9225" t="s">
        <v>3880</v>
      </c>
      <c r="I9225">
        <v>20</v>
      </c>
      <c r="J9225" t="s">
        <v>3833</v>
      </c>
      <c r="K9225" t="s">
        <v>17</v>
      </c>
      <c r="L9225" t="s">
        <v>4358</v>
      </c>
    </row>
    <row r="9226" spans="1:12" x14ac:dyDescent="0.35">
      <c r="A9226" t="s">
        <v>10028</v>
      </c>
      <c r="B9226" t="s">
        <v>31</v>
      </c>
      <c r="C9226" t="s">
        <v>31</v>
      </c>
      <c r="D9226" t="s">
        <v>3833</v>
      </c>
      <c r="E9226">
        <v>5</v>
      </c>
      <c r="F9226" t="s">
        <v>3846</v>
      </c>
      <c r="G9226">
        <v>1</v>
      </c>
      <c r="H9226" t="s">
        <v>3849</v>
      </c>
      <c r="I9226">
        <v>5</v>
      </c>
      <c r="J9226" t="s">
        <v>25</v>
      </c>
      <c r="K9226" t="s">
        <v>3833</v>
      </c>
      <c r="L9226" t="s">
        <v>3825</v>
      </c>
    </row>
    <row r="9227" spans="1:12" x14ac:dyDescent="0.35">
      <c r="A9227" t="s">
        <v>10029</v>
      </c>
      <c r="B9227" t="s">
        <v>15</v>
      </c>
      <c r="C9227" t="s">
        <v>15</v>
      </c>
      <c r="D9227" t="s">
        <v>3827</v>
      </c>
      <c r="E9227">
        <v>3</v>
      </c>
      <c r="F9227" t="s">
        <v>3842</v>
      </c>
      <c r="G9227">
        <v>2</v>
      </c>
      <c r="H9227" t="s">
        <v>3902</v>
      </c>
      <c r="I9227">
        <v>6</v>
      </c>
      <c r="J9227" t="s">
        <v>16</v>
      </c>
      <c r="K9227" t="s">
        <v>3833</v>
      </c>
      <c r="L9227" t="s">
        <v>4439</v>
      </c>
    </row>
    <row r="9228" spans="1:12" x14ac:dyDescent="0.35">
      <c r="A9228" t="s">
        <v>4883</v>
      </c>
      <c r="B9228" t="s">
        <v>3830</v>
      </c>
      <c r="C9228" t="s">
        <v>31</v>
      </c>
      <c r="D9228" t="s">
        <v>3834</v>
      </c>
      <c r="E9228">
        <v>5</v>
      </c>
      <c r="F9228" t="s">
        <v>3846</v>
      </c>
      <c r="G9228">
        <v>1</v>
      </c>
      <c r="H9228" t="s">
        <v>3849</v>
      </c>
      <c r="I9228">
        <v>5</v>
      </c>
      <c r="J9228" t="s">
        <v>3833</v>
      </c>
      <c r="K9228" t="s">
        <v>17</v>
      </c>
      <c r="L9228" t="s">
        <v>4609</v>
      </c>
    </row>
    <row r="9229" spans="1:12" x14ac:dyDescent="0.35">
      <c r="A9229" t="s">
        <v>10030</v>
      </c>
      <c r="B9229" t="s">
        <v>58</v>
      </c>
      <c r="C9229" t="s">
        <v>58</v>
      </c>
      <c r="D9229" t="s">
        <v>3858</v>
      </c>
      <c r="E9229">
        <v>1</v>
      </c>
      <c r="F9229" t="s">
        <v>3879</v>
      </c>
      <c r="G9229">
        <v>4</v>
      </c>
      <c r="H9229" t="s">
        <v>3879</v>
      </c>
      <c r="I9229">
        <v>4</v>
      </c>
      <c r="J9229" t="s">
        <v>3833</v>
      </c>
      <c r="K9229" t="s">
        <v>17</v>
      </c>
      <c r="L9229" t="s">
        <v>4471</v>
      </c>
    </row>
    <row r="9230" spans="1:12" x14ac:dyDescent="0.35">
      <c r="A9230" t="s">
        <v>3537</v>
      </c>
      <c r="B9230" t="s">
        <v>15</v>
      </c>
      <c r="C9230" t="s">
        <v>15</v>
      </c>
      <c r="D9230" t="s">
        <v>3858</v>
      </c>
      <c r="E9230">
        <v>1</v>
      </c>
      <c r="F9230" t="s">
        <v>3842</v>
      </c>
      <c r="G9230">
        <v>2</v>
      </c>
      <c r="H9230" t="s">
        <v>3842</v>
      </c>
      <c r="I9230">
        <v>2</v>
      </c>
      <c r="J9230" t="s">
        <v>16</v>
      </c>
      <c r="K9230" t="s">
        <v>26</v>
      </c>
      <c r="L9230" t="s">
        <v>4393</v>
      </c>
    </row>
    <row r="9231" spans="1:12" x14ac:dyDescent="0.35">
      <c r="A9231" t="s">
        <v>3538</v>
      </c>
      <c r="B9231" t="s">
        <v>58</v>
      </c>
      <c r="C9231" t="s">
        <v>58</v>
      </c>
      <c r="D9231" t="s">
        <v>3834</v>
      </c>
      <c r="E9231">
        <v>5</v>
      </c>
      <c r="F9231" t="s">
        <v>3879</v>
      </c>
      <c r="G9231">
        <v>4</v>
      </c>
      <c r="H9231" t="s">
        <v>3880</v>
      </c>
      <c r="I9231">
        <v>20</v>
      </c>
      <c r="J9231" t="s">
        <v>36</v>
      </c>
      <c r="K9231" t="s">
        <v>17</v>
      </c>
      <c r="L9231" t="s">
        <v>4211</v>
      </c>
    </row>
    <row r="9232" spans="1:12" x14ac:dyDescent="0.35">
      <c r="A9232" t="s">
        <v>10031</v>
      </c>
      <c r="B9232" t="s">
        <v>47</v>
      </c>
      <c r="C9232" t="s">
        <v>47</v>
      </c>
      <c r="D9232" t="s">
        <v>3838</v>
      </c>
      <c r="E9232">
        <v>2</v>
      </c>
      <c r="F9232" t="s">
        <v>3879</v>
      </c>
      <c r="G9232">
        <v>4</v>
      </c>
      <c r="H9232" t="s">
        <v>3883</v>
      </c>
      <c r="I9232">
        <v>8</v>
      </c>
      <c r="J9232" t="s">
        <v>36</v>
      </c>
      <c r="K9232" t="s">
        <v>26</v>
      </c>
      <c r="L9232" t="s">
        <v>3833</v>
      </c>
    </row>
    <row r="9233" spans="1:12" x14ac:dyDescent="0.35">
      <c r="A9233" t="s">
        <v>3539</v>
      </c>
      <c r="B9233" t="s">
        <v>42</v>
      </c>
      <c r="C9233" t="s">
        <v>42</v>
      </c>
      <c r="D9233" t="s">
        <v>3858</v>
      </c>
      <c r="E9233">
        <v>1</v>
      </c>
      <c r="F9233" t="s">
        <v>3849</v>
      </c>
      <c r="G9233">
        <v>5</v>
      </c>
      <c r="H9233" t="s">
        <v>3849</v>
      </c>
      <c r="I9233">
        <v>5</v>
      </c>
      <c r="J9233" t="s">
        <v>16</v>
      </c>
      <c r="K9233" t="s">
        <v>26</v>
      </c>
      <c r="L9233" t="s">
        <v>4106</v>
      </c>
    </row>
    <row r="9234" spans="1:12" x14ac:dyDescent="0.35">
      <c r="A9234" t="s">
        <v>3540</v>
      </c>
      <c r="B9234" t="s">
        <v>58</v>
      </c>
      <c r="C9234" t="s">
        <v>58</v>
      </c>
      <c r="D9234" t="s">
        <v>3858</v>
      </c>
      <c r="E9234">
        <v>1</v>
      </c>
      <c r="F9234" t="s">
        <v>3879</v>
      </c>
      <c r="G9234">
        <v>4</v>
      </c>
      <c r="H9234" t="s">
        <v>3879</v>
      </c>
      <c r="I9234">
        <v>4</v>
      </c>
      <c r="J9234" t="s">
        <v>16</v>
      </c>
      <c r="K9234" t="s">
        <v>17</v>
      </c>
      <c r="L9234" t="s">
        <v>4563</v>
      </c>
    </row>
    <row r="9235" spans="1:12" x14ac:dyDescent="0.35">
      <c r="A9235" t="s">
        <v>10032</v>
      </c>
      <c r="B9235" t="s">
        <v>50</v>
      </c>
      <c r="C9235" t="s">
        <v>50</v>
      </c>
      <c r="D9235" t="s">
        <v>3827</v>
      </c>
      <c r="E9235">
        <v>3</v>
      </c>
      <c r="F9235" t="s">
        <v>3828</v>
      </c>
      <c r="G9235">
        <v>3</v>
      </c>
      <c r="H9235" t="s">
        <v>3829</v>
      </c>
      <c r="I9235">
        <v>9</v>
      </c>
      <c r="J9235" t="s">
        <v>3825</v>
      </c>
      <c r="K9235" t="s">
        <v>17</v>
      </c>
      <c r="L9235" t="s">
        <v>5048</v>
      </c>
    </row>
    <row r="9236" spans="1:12" x14ac:dyDescent="0.35">
      <c r="A9236" t="s">
        <v>4884</v>
      </c>
      <c r="B9236" t="s">
        <v>3825</v>
      </c>
      <c r="C9236" t="s">
        <v>3826</v>
      </c>
      <c r="D9236" t="s">
        <v>3827</v>
      </c>
      <c r="E9236">
        <v>3</v>
      </c>
      <c r="F9236" t="s">
        <v>3825</v>
      </c>
      <c r="G9236">
        <v>4</v>
      </c>
      <c r="H9236" t="s">
        <v>3852</v>
      </c>
      <c r="I9236">
        <v>12</v>
      </c>
      <c r="J9236" t="s">
        <v>36</v>
      </c>
      <c r="K9236" t="s">
        <v>3833</v>
      </c>
      <c r="L9236" t="s">
        <v>4352</v>
      </c>
    </row>
    <row r="9237" spans="1:12" x14ac:dyDescent="0.35">
      <c r="A9237" t="s">
        <v>10033</v>
      </c>
      <c r="B9237" t="s">
        <v>47</v>
      </c>
      <c r="C9237" t="s">
        <v>47</v>
      </c>
      <c r="D9237" t="s">
        <v>3858</v>
      </c>
      <c r="E9237">
        <v>1</v>
      </c>
      <c r="F9237" t="s">
        <v>3879</v>
      </c>
      <c r="G9237">
        <v>4</v>
      </c>
      <c r="H9237" t="s">
        <v>3879</v>
      </c>
      <c r="I9237">
        <v>4</v>
      </c>
      <c r="J9237" t="s">
        <v>3833</v>
      </c>
      <c r="K9237" t="s">
        <v>26</v>
      </c>
      <c r="L9237" t="s">
        <v>3830</v>
      </c>
    </row>
    <row r="9238" spans="1:12" x14ac:dyDescent="0.35">
      <c r="A9238" t="s">
        <v>3541</v>
      </c>
      <c r="B9238" t="s">
        <v>31</v>
      </c>
      <c r="C9238" t="s">
        <v>31</v>
      </c>
      <c r="D9238" t="s">
        <v>3838</v>
      </c>
      <c r="E9238">
        <v>2</v>
      </c>
      <c r="F9238" t="s">
        <v>3846</v>
      </c>
      <c r="G9238">
        <v>1</v>
      </c>
      <c r="H9238" t="s">
        <v>3842</v>
      </c>
      <c r="I9238">
        <v>2</v>
      </c>
      <c r="J9238" t="s">
        <v>16</v>
      </c>
      <c r="K9238" t="s">
        <v>26</v>
      </c>
      <c r="L9238" t="s">
        <v>3861</v>
      </c>
    </row>
    <row r="9239" spans="1:12" x14ac:dyDescent="0.35">
      <c r="A9239" t="s">
        <v>10034</v>
      </c>
      <c r="B9239" t="s">
        <v>15</v>
      </c>
      <c r="C9239" t="s">
        <v>15</v>
      </c>
      <c r="D9239" t="s">
        <v>3834</v>
      </c>
      <c r="E9239">
        <v>5</v>
      </c>
      <c r="F9239" t="s">
        <v>3842</v>
      </c>
      <c r="G9239">
        <v>2</v>
      </c>
      <c r="H9239" t="s">
        <v>3843</v>
      </c>
      <c r="I9239">
        <v>10</v>
      </c>
      <c r="J9239" t="s">
        <v>3833</v>
      </c>
      <c r="K9239" t="s">
        <v>26</v>
      </c>
      <c r="L9239" t="s">
        <v>4067</v>
      </c>
    </row>
    <row r="9240" spans="1:12" x14ac:dyDescent="0.35">
      <c r="A9240" t="s">
        <v>4885</v>
      </c>
      <c r="B9240" t="s">
        <v>3830</v>
      </c>
      <c r="C9240" t="s">
        <v>3826</v>
      </c>
      <c r="D9240" t="s">
        <v>3830</v>
      </c>
      <c r="E9240">
        <v>2</v>
      </c>
      <c r="F9240" t="s">
        <v>3879</v>
      </c>
      <c r="G9240">
        <v>4</v>
      </c>
      <c r="H9240" t="s">
        <v>3883</v>
      </c>
      <c r="I9240">
        <v>8</v>
      </c>
      <c r="J9240" t="s">
        <v>16</v>
      </c>
      <c r="K9240" t="s">
        <v>3833</v>
      </c>
      <c r="L9240" t="s">
        <v>4358</v>
      </c>
    </row>
    <row r="9241" spans="1:12" x14ac:dyDescent="0.35">
      <c r="A9241" t="s">
        <v>10035</v>
      </c>
      <c r="B9241" t="s">
        <v>15</v>
      </c>
      <c r="C9241" t="s">
        <v>15</v>
      </c>
      <c r="D9241" t="s">
        <v>3838</v>
      </c>
      <c r="E9241">
        <v>2</v>
      </c>
      <c r="F9241" t="s">
        <v>3842</v>
      </c>
      <c r="G9241">
        <v>2</v>
      </c>
      <c r="H9241" t="s">
        <v>3879</v>
      </c>
      <c r="I9241">
        <v>4</v>
      </c>
      <c r="J9241" t="s">
        <v>16</v>
      </c>
      <c r="K9241" t="s">
        <v>3833</v>
      </c>
      <c r="L9241" t="s">
        <v>3934</v>
      </c>
    </row>
    <row r="9242" spans="1:12" x14ac:dyDescent="0.35">
      <c r="A9242" t="s">
        <v>10036</v>
      </c>
      <c r="B9242" t="s">
        <v>84</v>
      </c>
      <c r="C9242" t="s">
        <v>84</v>
      </c>
      <c r="D9242" t="s">
        <v>3834</v>
      </c>
      <c r="E9242">
        <v>5</v>
      </c>
      <c r="F9242" t="s">
        <v>3839</v>
      </c>
      <c r="G9242">
        <v>1.5</v>
      </c>
      <c r="H9242" t="s">
        <v>3899</v>
      </c>
      <c r="I9242">
        <v>7.5</v>
      </c>
      <c r="J9242" t="s">
        <v>36</v>
      </c>
      <c r="K9242" t="s">
        <v>3833</v>
      </c>
      <c r="L9242" t="s">
        <v>3869</v>
      </c>
    </row>
    <row r="9243" spans="1:12" x14ac:dyDescent="0.35">
      <c r="A9243" t="s">
        <v>4886</v>
      </c>
      <c r="B9243" t="s">
        <v>3833</v>
      </c>
      <c r="C9243" t="s">
        <v>15</v>
      </c>
      <c r="D9243" t="s">
        <v>3851</v>
      </c>
      <c r="E9243">
        <v>4</v>
      </c>
      <c r="F9243" t="s">
        <v>3842</v>
      </c>
      <c r="G9243">
        <v>2</v>
      </c>
      <c r="H9243" t="s">
        <v>3883</v>
      </c>
      <c r="I9243">
        <v>8</v>
      </c>
      <c r="J9243" t="s">
        <v>3833</v>
      </c>
      <c r="K9243" t="s">
        <v>3833</v>
      </c>
      <c r="L9243" t="s">
        <v>4224</v>
      </c>
    </row>
    <row r="9244" spans="1:12" x14ac:dyDescent="0.35">
      <c r="A9244" t="s">
        <v>10037</v>
      </c>
      <c r="B9244" t="s">
        <v>84</v>
      </c>
      <c r="C9244" t="s">
        <v>84</v>
      </c>
      <c r="D9244" t="s">
        <v>3834</v>
      </c>
      <c r="E9244">
        <v>5</v>
      </c>
      <c r="F9244" t="s">
        <v>3839</v>
      </c>
      <c r="G9244">
        <v>1.5</v>
      </c>
      <c r="H9244" t="s">
        <v>3899</v>
      </c>
      <c r="I9244">
        <v>7.5</v>
      </c>
      <c r="J9244" t="s">
        <v>36</v>
      </c>
      <c r="K9244" t="s">
        <v>3833</v>
      </c>
      <c r="L9244" t="s">
        <v>4553</v>
      </c>
    </row>
    <row r="9245" spans="1:12" x14ac:dyDescent="0.35">
      <c r="A9245" t="s">
        <v>3542</v>
      </c>
      <c r="B9245" t="s">
        <v>58</v>
      </c>
      <c r="C9245" t="s">
        <v>58</v>
      </c>
      <c r="D9245" t="s">
        <v>3834</v>
      </c>
      <c r="E9245">
        <v>5</v>
      </c>
      <c r="F9245" t="s">
        <v>3879</v>
      </c>
      <c r="G9245">
        <v>4</v>
      </c>
      <c r="H9245" t="s">
        <v>3880</v>
      </c>
      <c r="I9245">
        <v>20</v>
      </c>
      <c r="J9245" t="s">
        <v>16</v>
      </c>
      <c r="K9245" t="s">
        <v>17</v>
      </c>
      <c r="L9245" t="s">
        <v>3973</v>
      </c>
    </row>
    <row r="9246" spans="1:12" x14ac:dyDescent="0.35">
      <c r="A9246" t="s">
        <v>10038</v>
      </c>
      <c r="B9246" t="s">
        <v>24</v>
      </c>
      <c r="C9246" t="s">
        <v>24</v>
      </c>
      <c r="D9246" t="s">
        <v>3827</v>
      </c>
      <c r="E9246">
        <v>3</v>
      </c>
      <c r="F9246" t="s">
        <v>3828</v>
      </c>
      <c r="G9246">
        <v>3</v>
      </c>
      <c r="H9246" t="s">
        <v>3829</v>
      </c>
      <c r="I9246">
        <v>9</v>
      </c>
      <c r="J9246" t="s">
        <v>25</v>
      </c>
      <c r="K9246" t="s">
        <v>3833</v>
      </c>
      <c r="L9246" t="s">
        <v>4444</v>
      </c>
    </row>
    <row r="9247" spans="1:12" x14ac:dyDescent="0.35">
      <c r="A9247" t="s">
        <v>10039</v>
      </c>
      <c r="B9247" t="s">
        <v>58</v>
      </c>
      <c r="C9247" t="s">
        <v>58</v>
      </c>
      <c r="D9247" t="s">
        <v>3834</v>
      </c>
      <c r="E9247">
        <v>5</v>
      </c>
      <c r="F9247" t="s">
        <v>3879</v>
      </c>
      <c r="G9247">
        <v>4</v>
      </c>
      <c r="H9247" t="s">
        <v>3880</v>
      </c>
      <c r="I9247">
        <v>20</v>
      </c>
      <c r="J9247" t="s">
        <v>3833</v>
      </c>
      <c r="K9247" t="s">
        <v>26</v>
      </c>
      <c r="L9247" t="s">
        <v>3825</v>
      </c>
    </row>
    <row r="9248" spans="1:12" x14ac:dyDescent="0.35">
      <c r="A9248" t="s">
        <v>3543</v>
      </c>
      <c r="B9248" t="s">
        <v>31</v>
      </c>
      <c r="C9248" t="s">
        <v>31</v>
      </c>
      <c r="D9248" t="s">
        <v>3851</v>
      </c>
      <c r="E9248">
        <v>4</v>
      </c>
      <c r="F9248" t="s">
        <v>3846</v>
      </c>
      <c r="G9248">
        <v>1</v>
      </c>
      <c r="H9248" t="s">
        <v>3833</v>
      </c>
      <c r="I9248">
        <v>4</v>
      </c>
      <c r="J9248" t="s">
        <v>36</v>
      </c>
      <c r="K9248" t="s">
        <v>17</v>
      </c>
      <c r="L9248" t="s">
        <v>5764</v>
      </c>
    </row>
    <row r="9249" spans="1:12" x14ac:dyDescent="0.35">
      <c r="A9249" t="s">
        <v>3544</v>
      </c>
      <c r="B9249" t="s">
        <v>47</v>
      </c>
      <c r="C9249" t="s">
        <v>47</v>
      </c>
      <c r="D9249" t="s">
        <v>3827</v>
      </c>
      <c r="E9249">
        <v>3</v>
      </c>
      <c r="F9249" t="s">
        <v>3879</v>
      </c>
      <c r="G9249">
        <v>4</v>
      </c>
      <c r="H9249" t="s">
        <v>3852</v>
      </c>
      <c r="I9249">
        <v>12</v>
      </c>
      <c r="J9249" t="s">
        <v>16</v>
      </c>
      <c r="K9249" t="s">
        <v>17</v>
      </c>
      <c r="L9249" t="s">
        <v>3971</v>
      </c>
    </row>
    <row r="9250" spans="1:12" x14ac:dyDescent="0.35">
      <c r="A9250" t="s">
        <v>10040</v>
      </c>
      <c r="B9250" t="s">
        <v>15</v>
      </c>
      <c r="C9250" t="s">
        <v>15</v>
      </c>
      <c r="D9250" t="s">
        <v>3838</v>
      </c>
      <c r="E9250">
        <v>2</v>
      </c>
      <c r="F9250" t="s">
        <v>3842</v>
      </c>
      <c r="G9250">
        <v>2</v>
      </c>
      <c r="H9250" t="s">
        <v>3879</v>
      </c>
      <c r="I9250">
        <v>4</v>
      </c>
      <c r="J9250" t="s">
        <v>3830</v>
      </c>
      <c r="K9250" t="s">
        <v>3833</v>
      </c>
      <c r="L9250" t="s">
        <v>4094</v>
      </c>
    </row>
    <row r="9251" spans="1:12" x14ac:dyDescent="0.35">
      <c r="A9251" t="s">
        <v>3545</v>
      </c>
      <c r="B9251" t="s">
        <v>3833</v>
      </c>
      <c r="C9251" t="s">
        <v>84</v>
      </c>
      <c r="D9251" t="s">
        <v>3827</v>
      </c>
      <c r="E9251">
        <v>3</v>
      </c>
      <c r="F9251" t="s">
        <v>3839</v>
      </c>
      <c r="G9251">
        <v>1.5</v>
      </c>
      <c r="H9251" t="s">
        <v>4060</v>
      </c>
      <c r="I9251">
        <v>4.5</v>
      </c>
      <c r="J9251" t="s">
        <v>25</v>
      </c>
      <c r="K9251" t="s">
        <v>26</v>
      </c>
      <c r="L9251" t="s">
        <v>3884</v>
      </c>
    </row>
    <row r="9252" spans="1:12" x14ac:dyDescent="0.35">
      <c r="A9252" t="s">
        <v>10041</v>
      </c>
      <c r="B9252" t="s">
        <v>31</v>
      </c>
      <c r="C9252" t="s">
        <v>31</v>
      </c>
      <c r="D9252" t="s">
        <v>3827</v>
      </c>
      <c r="E9252">
        <v>3</v>
      </c>
      <c r="F9252" t="s">
        <v>3846</v>
      </c>
      <c r="G9252">
        <v>1</v>
      </c>
      <c r="H9252" t="s">
        <v>3828</v>
      </c>
      <c r="I9252">
        <v>3</v>
      </c>
      <c r="J9252" t="s">
        <v>25</v>
      </c>
      <c r="K9252" t="s">
        <v>3833</v>
      </c>
      <c r="L9252" t="s">
        <v>4433</v>
      </c>
    </row>
    <row r="9253" spans="1:12" x14ac:dyDescent="0.35">
      <c r="A9253" t="s">
        <v>10042</v>
      </c>
      <c r="B9253" t="s">
        <v>47</v>
      </c>
      <c r="C9253" t="s">
        <v>47</v>
      </c>
      <c r="D9253" t="s">
        <v>3858</v>
      </c>
      <c r="E9253">
        <v>1</v>
      </c>
      <c r="F9253" t="s">
        <v>3879</v>
      </c>
      <c r="G9253">
        <v>4</v>
      </c>
      <c r="H9253" t="s">
        <v>3879</v>
      </c>
      <c r="I9253">
        <v>4</v>
      </c>
      <c r="J9253" t="s">
        <v>3833</v>
      </c>
      <c r="K9253" t="s">
        <v>3833</v>
      </c>
      <c r="L9253" t="s">
        <v>4365</v>
      </c>
    </row>
    <row r="9254" spans="1:12" x14ac:dyDescent="0.35">
      <c r="A9254" t="s">
        <v>10043</v>
      </c>
      <c r="B9254" t="s">
        <v>31</v>
      </c>
      <c r="C9254" t="s">
        <v>31</v>
      </c>
      <c r="D9254" t="s">
        <v>3858</v>
      </c>
      <c r="E9254">
        <v>1</v>
      </c>
      <c r="F9254" t="s">
        <v>3846</v>
      </c>
      <c r="G9254">
        <v>1</v>
      </c>
      <c r="H9254" t="s">
        <v>3825</v>
      </c>
      <c r="I9254">
        <v>1</v>
      </c>
      <c r="J9254" t="s">
        <v>16</v>
      </c>
      <c r="K9254" t="s">
        <v>3833</v>
      </c>
      <c r="L9254" t="s">
        <v>3888</v>
      </c>
    </row>
    <row r="9255" spans="1:12" x14ac:dyDescent="0.35">
      <c r="A9255" t="s">
        <v>3546</v>
      </c>
      <c r="B9255" t="s">
        <v>50</v>
      </c>
      <c r="C9255" t="s">
        <v>50</v>
      </c>
      <c r="D9255" t="s">
        <v>3838</v>
      </c>
      <c r="E9255">
        <v>2</v>
      </c>
      <c r="F9255" t="s">
        <v>3828</v>
      </c>
      <c r="G9255">
        <v>3</v>
      </c>
      <c r="H9255" t="s">
        <v>3902</v>
      </c>
      <c r="I9255">
        <v>6</v>
      </c>
      <c r="J9255" t="s">
        <v>25</v>
      </c>
      <c r="K9255" t="s">
        <v>26</v>
      </c>
      <c r="L9255" t="s">
        <v>4188</v>
      </c>
    </row>
    <row r="9256" spans="1:12" x14ac:dyDescent="0.35">
      <c r="A9256" t="s">
        <v>3547</v>
      </c>
      <c r="B9256" t="s">
        <v>31</v>
      </c>
      <c r="C9256" t="s">
        <v>31</v>
      </c>
      <c r="D9256" t="s">
        <v>3858</v>
      </c>
      <c r="E9256">
        <v>1</v>
      </c>
      <c r="F9256" t="s">
        <v>3846</v>
      </c>
      <c r="G9256">
        <v>1</v>
      </c>
      <c r="H9256" t="s">
        <v>3846</v>
      </c>
      <c r="I9256">
        <v>1</v>
      </c>
      <c r="J9256" t="s">
        <v>25</v>
      </c>
      <c r="K9256" t="s">
        <v>26</v>
      </c>
      <c r="L9256" t="s">
        <v>3957</v>
      </c>
    </row>
    <row r="9257" spans="1:12" x14ac:dyDescent="0.35">
      <c r="A9257" t="s">
        <v>10044</v>
      </c>
      <c r="B9257" t="s">
        <v>15</v>
      </c>
      <c r="C9257" t="s">
        <v>15</v>
      </c>
      <c r="D9257" t="s">
        <v>3851</v>
      </c>
      <c r="E9257">
        <v>4</v>
      </c>
      <c r="F9257" t="s">
        <v>3842</v>
      </c>
      <c r="G9257">
        <v>2</v>
      </c>
      <c r="H9257" t="s">
        <v>3883</v>
      </c>
      <c r="I9257">
        <v>8</v>
      </c>
      <c r="J9257" t="s">
        <v>3833</v>
      </c>
      <c r="K9257" t="s">
        <v>17</v>
      </c>
      <c r="L9257" t="s">
        <v>3833</v>
      </c>
    </row>
    <row r="9258" spans="1:12" x14ac:dyDescent="0.35">
      <c r="A9258" t="s">
        <v>10045</v>
      </c>
      <c r="B9258" t="s">
        <v>58</v>
      </c>
      <c r="C9258" t="s">
        <v>58</v>
      </c>
      <c r="D9258" t="s">
        <v>3838</v>
      </c>
      <c r="E9258">
        <v>2</v>
      </c>
      <c r="F9258" t="s">
        <v>3879</v>
      </c>
      <c r="G9258">
        <v>4</v>
      </c>
      <c r="H9258" t="s">
        <v>3883</v>
      </c>
      <c r="I9258">
        <v>8</v>
      </c>
      <c r="J9258" t="s">
        <v>36</v>
      </c>
      <c r="K9258" t="s">
        <v>3833</v>
      </c>
      <c r="L9258" t="s">
        <v>3872</v>
      </c>
    </row>
    <row r="9259" spans="1:12" x14ac:dyDescent="0.35">
      <c r="A9259" t="s">
        <v>10046</v>
      </c>
      <c r="B9259" t="s">
        <v>15</v>
      </c>
      <c r="C9259" t="s">
        <v>15</v>
      </c>
      <c r="D9259" t="s">
        <v>3827</v>
      </c>
      <c r="E9259">
        <v>3</v>
      </c>
      <c r="F9259" t="s">
        <v>3842</v>
      </c>
      <c r="G9259">
        <v>2</v>
      </c>
      <c r="H9259" t="s">
        <v>3902</v>
      </c>
      <c r="I9259">
        <v>6</v>
      </c>
      <c r="J9259" t="s">
        <v>16</v>
      </c>
      <c r="K9259" t="s">
        <v>3833</v>
      </c>
      <c r="L9259" t="s">
        <v>4070</v>
      </c>
    </row>
    <row r="9260" spans="1:12" x14ac:dyDescent="0.35">
      <c r="A9260" t="s">
        <v>10047</v>
      </c>
      <c r="B9260" t="s">
        <v>58</v>
      </c>
      <c r="C9260" t="s">
        <v>58</v>
      </c>
      <c r="D9260" t="s">
        <v>3838</v>
      </c>
      <c r="E9260">
        <v>2</v>
      </c>
      <c r="F9260" t="s">
        <v>3879</v>
      </c>
      <c r="G9260">
        <v>4</v>
      </c>
      <c r="H9260" t="s">
        <v>3883</v>
      </c>
      <c r="I9260">
        <v>8</v>
      </c>
      <c r="J9260" t="s">
        <v>3833</v>
      </c>
      <c r="K9260" t="s">
        <v>3833</v>
      </c>
      <c r="L9260" t="s">
        <v>4431</v>
      </c>
    </row>
    <row r="9261" spans="1:12" x14ac:dyDescent="0.35">
      <c r="A9261" t="s">
        <v>10048</v>
      </c>
      <c r="B9261" t="s">
        <v>42</v>
      </c>
      <c r="C9261" t="s">
        <v>42</v>
      </c>
      <c r="D9261" t="s">
        <v>3827</v>
      </c>
      <c r="E9261">
        <v>3</v>
      </c>
      <c r="F9261" t="s">
        <v>3849</v>
      </c>
      <c r="G9261">
        <v>5</v>
      </c>
      <c r="H9261" t="s">
        <v>3835</v>
      </c>
      <c r="I9261">
        <v>15</v>
      </c>
      <c r="J9261" t="s">
        <v>3833</v>
      </c>
      <c r="K9261" t="s">
        <v>17</v>
      </c>
      <c r="L9261" t="s">
        <v>4052</v>
      </c>
    </row>
    <row r="9262" spans="1:12" x14ac:dyDescent="0.35">
      <c r="A9262" t="s">
        <v>4887</v>
      </c>
      <c r="B9262" t="s">
        <v>3833</v>
      </c>
      <c r="C9262" t="s">
        <v>3826</v>
      </c>
      <c r="D9262" t="s">
        <v>3834</v>
      </c>
      <c r="E9262">
        <v>5</v>
      </c>
      <c r="F9262" t="s">
        <v>3879</v>
      </c>
      <c r="G9262">
        <v>4</v>
      </c>
      <c r="H9262" t="s">
        <v>3880</v>
      </c>
      <c r="I9262">
        <v>20</v>
      </c>
      <c r="J9262" t="s">
        <v>16</v>
      </c>
      <c r="K9262" t="s">
        <v>26</v>
      </c>
      <c r="L9262" t="s">
        <v>4400</v>
      </c>
    </row>
    <row r="9263" spans="1:12" x14ac:dyDescent="0.35">
      <c r="A9263" t="s">
        <v>3548</v>
      </c>
      <c r="B9263" t="s">
        <v>84</v>
      </c>
      <c r="C9263" t="s">
        <v>84</v>
      </c>
      <c r="D9263" t="s">
        <v>3838</v>
      </c>
      <c r="E9263">
        <v>2</v>
      </c>
      <c r="F9263" t="s">
        <v>3839</v>
      </c>
      <c r="G9263">
        <v>1.5</v>
      </c>
      <c r="H9263" t="s">
        <v>3828</v>
      </c>
      <c r="I9263">
        <v>3</v>
      </c>
      <c r="J9263" t="s">
        <v>16</v>
      </c>
      <c r="K9263" t="s">
        <v>26</v>
      </c>
      <c r="L9263" t="s">
        <v>4401</v>
      </c>
    </row>
    <row r="9264" spans="1:12" x14ac:dyDescent="0.35">
      <c r="A9264" t="s">
        <v>10049</v>
      </c>
      <c r="B9264" t="s">
        <v>58</v>
      </c>
      <c r="C9264" t="s">
        <v>58</v>
      </c>
      <c r="D9264" t="s">
        <v>3838</v>
      </c>
      <c r="E9264">
        <v>2</v>
      </c>
      <c r="F9264" t="s">
        <v>3879</v>
      </c>
      <c r="G9264">
        <v>4</v>
      </c>
      <c r="H9264" t="s">
        <v>3883</v>
      </c>
      <c r="I9264">
        <v>8</v>
      </c>
      <c r="J9264" t="s">
        <v>36</v>
      </c>
      <c r="K9264" t="s">
        <v>26</v>
      </c>
      <c r="L9264" t="s">
        <v>3833</v>
      </c>
    </row>
    <row r="9265" spans="1:12" x14ac:dyDescent="0.35">
      <c r="A9265" t="s">
        <v>4888</v>
      </c>
      <c r="B9265" t="s">
        <v>3833</v>
      </c>
      <c r="C9265" t="s">
        <v>84</v>
      </c>
      <c r="D9265" t="s">
        <v>3851</v>
      </c>
      <c r="E9265">
        <v>4</v>
      </c>
      <c r="F9265" t="s">
        <v>3839</v>
      </c>
      <c r="G9265">
        <v>1.5</v>
      </c>
      <c r="H9265" t="s">
        <v>3902</v>
      </c>
      <c r="I9265">
        <v>6</v>
      </c>
      <c r="J9265" t="s">
        <v>3833</v>
      </c>
      <c r="K9265" t="s">
        <v>26</v>
      </c>
      <c r="L9265" t="s">
        <v>4183</v>
      </c>
    </row>
    <row r="9266" spans="1:12" x14ac:dyDescent="0.35">
      <c r="A9266" t="s">
        <v>10050</v>
      </c>
      <c r="B9266" t="s">
        <v>47</v>
      </c>
      <c r="C9266" t="s">
        <v>47</v>
      </c>
      <c r="D9266" t="s">
        <v>3858</v>
      </c>
      <c r="E9266">
        <v>1</v>
      </c>
      <c r="F9266" t="s">
        <v>3879</v>
      </c>
      <c r="G9266">
        <v>4</v>
      </c>
      <c r="H9266" t="s">
        <v>3879</v>
      </c>
      <c r="I9266">
        <v>4</v>
      </c>
      <c r="J9266" t="s">
        <v>3833</v>
      </c>
      <c r="K9266" t="s">
        <v>26</v>
      </c>
      <c r="L9266" t="s">
        <v>3936</v>
      </c>
    </row>
    <row r="9267" spans="1:12" x14ac:dyDescent="0.35">
      <c r="A9267" t="s">
        <v>3549</v>
      </c>
      <c r="B9267" t="s">
        <v>42</v>
      </c>
      <c r="C9267" t="s">
        <v>42</v>
      </c>
      <c r="D9267" t="s">
        <v>3858</v>
      </c>
      <c r="E9267">
        <v>1</v>
      </c>
      <c r="F9267" t="s">
        <v>3849</v>
      </c>
      <c r="G9267">
        <v>5</v>
      </c>
      <c r="H9267" t="s">
        <v>3833</v>
      </c>
      <c r="I9267">
        <v>5</v>
      </c>
      <c r="J9267" t="s">
        <v>16</v>
      </c>
      <c r="K9267" t="s">
        <v>17</v>
      </c>
      <c r="L9267" t="s">
        <v>4194</v>
      </c>
    </row>
    <row r="9268" spans="1:12" x14ac:dyDescent="0.35">
      <c r="A9268" t="s">
        <v>10051</v>
      </c>
      <c r="B9268" t="s">
        <v>31</v>
      </c>
      <c r="C9268" t="s">
        <v>31</v>
      </c>
      <c r="D9268" t="s">
        <v>3834</v>
      </c>
      <c r="E9268">
        <v>5</v>
      </c>
      <c r="F9268" t="s">
        <v>3846</v>
      </c>
      <c r="G9268">
        <v>1</v>
      </c>
      <c r="H9268" t="s">
        <v>3849</v>
      </c>
      <c r="I9268">
        <v>5</v>
      </c>
      <c r="J9268" t="s">
        <v>25</v>
      </c>
      <c r="K9268" t="s">
        <v>3833</v>
      </c>
      <c r="L9268" t="s">
        <v>4488</v>
      </c>
    </row>
    <row r="9269" spans="1:12" x14ac:dyDescent="0.35">
      <c r="A9269" t="s">
        <v>3550</v>
      </c>
      <c r="B9269" t="s">
        <v>42</v>
      </c>
      <c r="C9269" t="s">
        <v>42</v>
      </c>
      <c r="D9269" t="s">
        <v>3851</v>
      </c>
      <c r="E9269">
        <v>4</v>
      </c>
      <c r="F9269" t="s">
        <v>3849</v>
      </c>
      <c r="G9269">
        <v>5</v>
      </c>
      <c r="H9269" t="s">
        <v>3880</v>
      </c>
      <c r="I9269">
        <v>20</v>
      </c>
      <c r="J9269" t="s">
        <v>25</v>
      </c>
      <c r="K9269" t="s">
        <v>17</v>
      </c>
      <c r="L9269" t="s">
        <v>4177</v>
      </c>
    </row>
    <row r="9270" spans="1:12" x14ac:dyDescent="0.35">
      <c r="A9270" t="s">
        <v>10052</v>
      </c>
      <c r="B9270" t="s">
        <v>31</v>
      </c>
      <c r="C9270" t="s">
        <v>31</v>
      </c>
      <c r="D9270" t="s">
        <v>3827</v>
      </c>
      <c r="E9270">
        <v>3</v>
      </c>
      <c r="F9270" t="s">
        <v>3846</v>
      </c>
      <c r="G9270">
        <v>1</v>
      </c>
      <c r="H9270" t="s">
        <v>3828</v>
      </c>
      <c r="I9270">
        <v>3</v>
      </c>
      <c r="J9270" t="s">
        <v>25</v>
      </c>
      <c r="K9270" t="s">
        <v>3830</v>
      </c>
      <c r="L9270" t="s">
        <v>5225</v>
      </c>
    </row>
    <row r="9271" spans="1:12" x14ac:dyDescent="0.35">
      <c r="A9271" t="s">
        <v>3551</v>
      </c>
      <c r="B9271" t="s">
        <v>15</v>
      </c>
      <c r="C9271" t="s">
        <v>15</v>
      </c>
      <c r="D9271" t="s">
        <v>3851</v>
      </c>
      <c r="E9271">
        <v>4</v>
      </c>
      <c r="F9271" t="s">
        <v>3842</v>
      </c>
      <c r="G9271">
        <v>2</v>
      </c>
      <c r="H9271" t="s">
        <v>3883</v>
      </c>
      <c r="I9271">
        <v>8</v>
      </c>
      <c r="J9271" t="s">
        <v>36</v>
      </c>
      <c r="K9271" t="s">
        <v>17</v>
      </c>
      <c r="L9271" t="s">
        <v>4321</v>
      </c>
    </row>
    <row r="9272" spans="1:12" x14ac:dyDescent="0.35">
      <c r="A9272" t="s">
        <v>10053</v>
      </c>
      <c r="B9272" t="s">
        <v>15</v>
      </c>
      <c r="C9272" t="s">
        <v>15</v>
      </c>
      <c r="D9272" t="s">
        <v>3851</v>
      </c>
      <c r="E9272">
        <v>4</v>
      </c>
      <c r="F9272" t="s">
        <v>3842</v>
      </c>
      <c r="G9272">
        <v>2</v>
      </c>
      <c r="H9272" t="s">
        <v>3883</v>
      </c>
      <c r="I9272">
        <v>8</v>
      </c>
      <c r="J9272" t="s">
        <v>36</v>
      </c>
      <c r="K9272" t="s">
        <v>3825</v>
      </c>
      <c r="L9272" t="s">
        <v>4393</v>
      </c>
    </row>
    <row r="9273" spans="1:12" x14ac:dyDescent="0.35">
      <c r="A9273" t="s">
        <v>10054</v>
      </c>
      <c r="B9273" t="s">
        <v>47</v>
      </c>
      <c r="C9273" t="s">
        <v>47</v>
      </c>
      <c r="D9273" t="s">
        <v>3827</v>
      </c>
      <c r="E9273">
        <v>3</v>
      </c>
      <c r="F9273" t="s">
        <v>3879</v>
      </c>
      <c r="G9273">
        <v>4</v>
      </c>
      <c r="H9273" t="s">
        <v>3830</v>
      </c>
      <c r="I9273">
        <v>12</v>
      </c>
      <c r="J9273" t="s">
        <v>3833</v>
      </c>
      <c r="K9273" t="s">
        <v>17</v>
      </c>
      <c r="L9273" t="s">
        <v>4177</v>
      </c>
    </row>
    <row r="9274" spans="1:12" x14ac:dyDescent="0.35">
      <c r="A9274" t="s">
        <v>10055</v>
      </c>
      <c r="B9274" t="s">
        <v>50</v>
      </c>
      <c r="C9274" t="s">
        <v>50</v>
      </c>
      <c r="D9274" t="s">
        <v>3827</v>
      </c>
      <c r="E9274">
        <v>3</v>
      </c>
      <c r="F9274" t="s">
        <v>3828</v>
      </c>
      <c r="G9274">
        <v>3</v>
      </c>
      <c r="H9274" t="s">
        <v>3829</v>
      </c>
      <c r="I9274">
        <v>9</v>
      </c>
      <c r="J9274" t="s">
        <v>3833</v>
      </c>
      <c r="K9274" t="s">
        <v>3833</v>
      </c>
      <c r="L9274" t="s">
        <v>3895</v>
      </c>
    </row>
    <row r="9275" spans="1:12" x14ac:dyDescent="0.35">
      <c r="A9275" t="s">
        <v>10056</v>
      </c>
      <c r="B9275" t="s">
        <v>31</v>
      </c>
      <c r="C9275" t="s">
        <v>31</v>
      </c>
      <c r="D9275" t="s">
        <v>3834</v>
      </c>
      <c r="E9275">
        <v>5</v>
      </c>
      <c r="F9275" t="s">
        <v>3846</v>
      </c>
      <c r="G9275">
        <v>1</v>
      </c>
      <c r="H9275" t="s">
        <v>3849</v>
      </c>
      <c r="I9275">
        <v>5</v>
      </c>
      <c r="J9275" t="s">
        <v>16</v>
      </c>
      <c r="K9275" t="s">
        <v>3833</v>
      </c>
      <c r="L9275" t="s">
        <v>4416</v>
      </c>
    </row>
    <row r="9276" spans="1:12" x14ac:dyDescent="0.35">
      <c r="A9276" t="s">
        <v>10057</v>
      </c>
      <c r="B9276" t="s">
        <v>42</v>
      </c>
      <c r="C9276" t="s">
        <v>42</v>
      </c>
      <c r="D9276" t="s">
        <v>3851</v>
      </c>
      <c r="E9276">
        <v>4</v>
      </c>
      <c r="F9276" t="s">
        <v>3849</v>
      </c>
      <c r="G9276">
        <v>5</v>
      </c>
      <c r="H9276" t="s">
        <v>3880</v>
      </c>
      <c r="I9276">
        <v>20</v>
      </c>
      <c r="J9276" t="s">
        <v>3825</v>
      </c>
      <c r="K9276" t="s">
        <v>26</v>
      </c>
      <c r="L9276" t="s">
        <v>4961</v>
      </c>
    </row>
    <row r="9277" spans="1:12" x14ac:dyDescent="0.35">
      <c r="A9277" t="s">
        <v>10058</v>
      </c>
      <c r="B9277" t="s">
        <v>24</v>
      </c>
      <c r="C9277" t="s">
        <v>24</v>
      </c>
      <c r="D9277" t="s">
        <v>3834</v>
      </c>
      <c r="E9277">
        <v>5</v>
      </c>
      <c r="F9277" t="s">
        <v>3828</v>
      </c>
      <c r="G9277">
        <v>3</v>
      </c>
      <c r="H9277" t="s">
        <v>3835</v>
      </c>
      <c r="I9277">
        <v>15</v>
      </c>
      <c r="J9277" t="s">
        <v>36</v>
      </c>
      <c r="K9277" t="s">
        <v>3833</v>
      </c>
      <c r="L9277" t="s">
        <v>4214</v>
      </c>
    </row>
    <row r="9278" spans="1:12" x14ac:dyDescent="0.35">
      <c r="A9278" t="s">
        <v>3552</v>
      </c>
      <c r="B9278" t="s">
        <v>31</v>
      </c>
      <c r="C9278" t="s">
        <v>31</v>
      </c>
      <c r="D9278" t="s">
        <v>3858</v>
      </c>
      <c r="E9278">
        <v>1</v>
      </c>
      <c r="F9278" t="s">
        <v>3846</v>
      </c>
      <c r="G9278">
        <v>1</v>
      </c>
      <c r="H9278" t="s">
        <v>3846</v>
      </c>
      <c r="I9278">
        <v>1</v>
      </c>
      <c r="J9278" t="s">
        <v>16</v>
      </c>
      <c r="K9278" t="s">
        <v>17</v>
      </c>
      <c r="L9278" t="s">
        <v>4227</v>
      </c>
    </row>
    <row r="9279" spans="1:12" x14ac:dyDescent="0.35">
      <c r="A9279" t="s">
        <v>10059</v>
      </c>
      <c r="B9279" t="s">
        <v>47</v>
      </c>
      <c r="C9279" t="s">
        <v>47</v>
      </c>
      <c r="D9279" t="s">
        <v>3827</v>
      </c>
      <c r="E9279">
        <v>3</v>
      </c>
      <c r="F9279" t="s">
        <v>3879</v>
      </c>
      <c r="G9279">
        <v>4</v>
      </c>
      <c r="H9279" t="s">
        <v>3852</v>
      </c>
      <c r="I9279">
        <v>12</v>
      </c>
      <c r="J9279" t="s">
        <v>3825</v>
      </c>
      <c r="K9279" t="s">
        <v>3833</v>
      </c>
      <c r="L9279" t="s">
        <v>4367</v>
      </c>
    </row>
    <row r="9280" spans="1:12" x14ac:dyDescent="0.35">
      <c r="A9280" t="s">
        <v>4889</v>
      </c>
      <c r="B9280" t="s">
        <v>3833</v>
      </c>
      <c r="C9280" t="s">
        <v>3826</v>
      </c>
      <c r="D9280" t="s">
        <v>3825</v>
      </c>
      <c r="E9280">
        <v>5</v>
      </c>
      <c r="F9280" t="s">
        <v>3828</v>
      </c>
      <c r="G9280">
        <v>3</v>
      </c>
      <c r="H9280" t="s">
        <v>3835</v>
      </c>
      <c r="I9280">
        <v>15</v>
      </c>
      <c r="J9280" t="s">
        <v>25</v>
      </c>
      <c r="K9280" t="s">
        <v>3830</v>
      </c>
      <c r="L9280" t="s">
        <v>3833</v>
      </c>
    </row>
    <row r="9281" spans="1:12" x14ac:dyDescent="0.35">
      <c r="A9281" t="s">
        <v>3553</v>
      </c>
      <c r="B9281" t="s">
        <v>84</v>
      </c>
      <c r="C9281" t="s">
        <v>84</v>
      </c>
      <c r="D9281" t="s">
        <v>3851</v>
      </c>
      <c r="E9281">
        <v>4</v>
      </c>
      <c r="F9281" t="s">
        <v>3839</v>
      </c>
      <c r="G9281">
        <v>1.5</v>
      </c>
      <c r="H9281" t="s">
        <v>3902</v>
      </c>
      <c r="I9281">
        <v>6</v>
      </c>
      <c r="J9281" t="s">
        <v>25</v>
      </c>
      <c r="K9281" t="s">
        <v>26</v>
      </c>
      <c r="L9281" t="s">
        <v>4164</v>
      </c>
    </row>
    <row r="9282" spans="1:12" x14ac:dyDescent="0.35">
      <c r="A9282" t="s">
        <v>3554</v>
      </c>
      <c r="B9282" t="s">
        <v>47</v>
      </c>
      <c r="C9282" t="s">
        <v>47</v>
      </c>
      <c r="D9282" t="s">
        <v>3851</v>
      </c>
      <c r="E9282">
        <v>4</v>
      </c>
      <c r="F9282" t="s">
        <v>3879</v>
      </c>
      <c r="G9282">
        <v>4</v>
      </c>
      <c r="H9282" t="s">
        <v>3874</v>
      </c>
      <c r="I9282">
        <v>16</v>
      </c>
      <c r="J9282" t="s">
        <v>36</v>
      </c>
      <c r="K9282" t="s">
        <v>26</v>
      </c>
      <c r="L9282" t="s">
        <v>3929</v>
      </c>
    </row>
    <row r="9283" spans="1:12" x14ac:dyDescent="0.35">
      <c r="A9283" t="s">
        <v>3555</v>
      </c>
      <c r="B9283" t="s">
        <v>3833</v>
      </c>
      <c r="C9283" t="s">
        <v>15</v>
      </c>
      <c r="D9283" t="s">
        <v>3827</v>
      </c>
      <c r="E9283">
        <v>3</v>
      </c>
      <c r="F9283" t="s">
        <v>3842</v>
      </c>
      <c r="G9283">
        <v>2</v>
      </c>
      <c r="H9283" t="s">
        <v>3902</v>
      </c>
      <c r="I9283">
        <v>6</v>
      </c>
      <c r="J9283" t="s">
        <v>36</v>
      </c>
      <c r="K9283" t="s">
        <v>26</v>
      </c>
      <c r="L9283" t="s">
        <v>4816</v>
      </c>
    </row>
    <row r="9284" spans="1:12" x14ac:dyDescent="0.35">
      <c r="A9284" t="s">
        <v>10060</v>
      </c>
      <c r="B9284" t="s">
        <v>42</v>
      </c>
      <c r="C9284" t="s">
        <v>42</v>
      </c>
      <c r="D9284" t="s">
        <v>3834</v>
      </c>
      <c r="E9284">
        <v>5</v>
      </c>
      <c r="F9284" t="s">
        <v>3849</v>
      </c>
      <c r="G9284">
        <v>5</v>
      </c>
      <c r="H9284" t="s">
        <v>3855</v>
      </c>
      <c r="I9284">
        <v>25</v>
      </c>
      <c r="J9284" t="s">
        <v>3825</v>
      </c>
      <c r="K9284" t="s">
        <v>26</v>
      </c>
      <c r="L9284" t="s">
        <v>4099</v>
      </c>
    </row>
    <row r="9285" spans="1:12" x14ac:dyDescent="0.35">
      <c r="A9285" t="s">
        <v>3556</v>
      </c>
      <c r="B9285" t="s">
        <v>50</v>
      </c>
      <c r="C9285" t="s">
        <v>50</v>
      </c>
      <c r="D9285" t="s">
        <v>3851</v>
      </c>
      <c r="E9285">
        <v>4</v>
      </c>
      <c r="F9285" t="s">
        <v>3828</v>
      </c>
      <c r="G9285">
        <v>3</v>
      </c>
      <c r="H9285" t="s">
        <v>3852</v>
      </c>
      <c r="I9285">
        <v>12</v>
      </c>
      <c r="J9285" t="s">
        <v>25</v>
      </c>
      <c r="K9285" t="s">
        <v>26</v>
      </c>
      <c r="L9285" t="s">
        <v>4148</v>
      </c>
    </row>
    <row r="9286" spans="1:12" x14ac:dyDescent="0.35">
      <c r="A9286" t="s">
        <v>4890</v>
      </c>
      <c r="B9286" t="s">
        <v>3833</v>
      </c>
      <c r="C9286" t="s">
        <v>3826</v>
      </c>
      <c r="D9286" t="s">
        <v>3858</v>
      </c>
      <c r="E9286">
        <v>1</v>
      </c>
      <c r="F9286" t="s">
        <v>3879</v>
      </c>
      <c r="G9286">
        <v>4</v>
      </c>
      <c r="H9286" t="s">
        <v>3879</v>
      </c>
      <c r="I9286">
        <v>4</v>
      </c>
      <c r="J9286" t="s">
        <v>3825</v>
      </c>
      <c r="K9286" t="s">
        <v>26</v>
      </c>
      <c r="L9286" t="s">
        <v>4164</v>
      </c>
    </row>
    <row r="9287" spans="1:12" x14ac:dyDescent="0.35">
      <c r="A9287" t="s">
        <v>10061</v>
      </c>
      <c r="B9287" t="s">
        <v>31</v>
      </c>
      <c r="C9287" t="s">
        <v>31</v>
      </c>
      <c r="D9287" t="s">
        <v>3858</v>
      </c>
      <c r="E9287">
        <v>1</v>
      </c>
      <c r="F9287" t="s">
        <v>3846</v>
      </c>
      <c r="G9287">
        <v>1</v>
      </c>
      <c r="H9287" t="s">
        <v>3846</v>
      </c>
      <c r="I9287">
        <v>1</v>
      </c>
      <c r="J9287" t="s">
        <v>3833</v>
      </c>
      <c r="K9287" t="s">
        <v>17</v>
      </c>
      <c r="L9287" t="s">
        <v>4125</v>
      </c>
    </row>
    <row r="9288" spans="1:12" x14ac:dyDescent="0.35">
      <c r="A9288" t="s">
        <v>3557</v>
      </c>
      <c r="B9288" t="s">
        <v>84</v>
      </c>
      <c r="C9288" t="s">
        <v>84</v>
      </c>
      <c r="D9288" t="s">
        <v>3851</v>
      </c>
      <c r="E9288">
        <v>4</v>
      </c>
      <c r="F9288" t="s">
        <v>3839</v>
      </c>
      <c r="G9288">
        <v>1.5</v>
      </c>
      <c r="H9288" t="s">
        <v>3902</v>
      </c>
      <c r="I9288">
        <v>6</v>
      </c>
      <c r="J9288" t="s">
        <v>16</v>
      </c>
      <c r="K9288" t="s">
        <v>26</v>
      </c>
      <c r="L9288" t="s">
        <v>4159</v>
      </c>
    </row>
    <row r="9289" spans="1:12" x14ac:dyDescent="0.35">
      <c r="A9289" t="s">
        <v>3558</v>
      </c>
      <c r="B9289" t="s">
        <v>31</v>
      </c>
      <c r="C9289" t="s">
        <v>31</v>
      </c>
      <c r="D9289" t="s">
        <v>3858</v>
      </c>
      <c r="E9289">
        <v>1</v>
      </c>
      <c r="F9289" t="s">
        <v>3846</v>
      </c>
      <c r="G9289">
        <v>1</v>
      </c>
      <c r="H9289" t="s">
        <v>3846</v>
      </c>
      <c r="I9289">
        <v>1</v>
      </c>
      <c r="J9289" t="s">
        <v>36</v>
      </c>
      <c r="K9289" t="s">
        <v>17</v>
      </c>
      <c r="L9289" t="s">
        <v>4083</v>
      </c>
    </row>
    <row r="9290" spans="1:12" x14ac:dyDescent="0.35">
      <c r="A9290" t="s">
        <v>3559</v>
      </c>
      <c r="B9290" t="s">
        <v>24</v>
      </c>
      <c r="C9290" t="s">
        <v>24</v>
      </c>
      <c r="D9290" t="s">
        <v>3825</v>
      </c>
      <c r="E9290">
        <v>5</v>
      </c>
      <c r="F9290" t="s">
        <v>3828</v>
      </c>
      <c r="G9290">
        <v>3</v>
      </c>
      <c r="H9290" t="s">
        <v>3835</v>
      </c>
      <c r="I9290">
        <v>15</v>
      </c>
      <c r="J9290" t="s">
        <v>25</v>
      </c>
      <c r="K9290" t="s">
        <v>26</v>
      </c>
      <c r="L9290" t="s">
        <v>4954</v>
      </c>
    </row>
    <row r="9291" spans="1:12" x14ac:dyDescent="0.35">
      <c r="A9291" t="s">
        <v>3560</v>
      </c>
      <c r="B9291" t="s">
        <v>31</v>
      </c>
      <c r="C9291" t="s">
        <v>31</v>
      </c>
      <c r="D9291" t="s">
        <v>3851</v>
      </c>
      <c r="E9291">
        <v>4</v>
      </c>
      <c r="F9291" t="s">
        <v>3846</v>
      </c>
      <c r="G9291">
        <v>1</v>
      </c>
      <c r="H9291" t="s">
        <v>3879</v>
      </c>
      <c r="I9291">
        <v>4</v>
      </c>
      <c r="J9291" t="s">
        <v>36</v>
      </c>
      <c r="K9291" t="s">
        <v>17</v>
      </c>
      <c r="L9291" t="s">
        <v>4745</v>
      </c>
    </row>
    <row r="9292" spans="1:12" x14ac:dyDescent="0.35">
      <c r="A9292" t="s">
        <v>10062</v>
      </c>
      <c r="B9292" t="s">
        <v>84</v>
      </c>
      <c r="C9292" t="s">
        <v>84</v>
      </c>
      <c r="D9292" t="s">
        <v>3851</v>
      </c>
      <c r="E9292">
        <v>4</v>
      </c>
      <c r="F9292" t="s">
        <v>3839</v>
      </c>
      <c r="G9292">
        <v>1.5</v>
      </c>
      <c r="H9292" t="s">
        <v>3902</v>
      </c>
      <c r="I9292">
        <v>6</v>
      </c>
      <c r="J9292" t="s">
        <v>3830</v>
      </c>
      <c r="K9292" t="s">
        <v>3833</v>
      </c>
      <c r="L9292" t="s">
        <v>3946</v>
      </c>
    </row>
    <row r="9293" spans="1:12" x14ac:dyDescent="0.35">
      <c r="A9293" t="s">
        <v>10063</v>
      </c>
      <c r="B9293" t="s">
        <v>42</v>
      </c>
      <c r="C9293" t="s">
        <v>42</v>
      </c>
      <c r="D9293" t="s">
        <v>3834</v>
      </c>
      <c r="E9293">
        <v>5</v>
      </c>
      <c r="F9293" t="s">
        <v>3849</v>
      </c>
      <c r="G9293">
        <v>5</v>
      </c>
      <c r="H9293" t="s">
        <v>3855</v>
      </c>
      <c r="I9293">
        <v>25</v>
      </c>
      <c r="J9293" t="s">
        <v>25</v>
      </c>
      <c r="K9293" t="s">
        <v>3833</v>
      </c>
      <c r="L9293" t="s">
        <v>4724</v>
      </c>
    </row>
    <row r="9294" spans="1:12" x14ac:dyDescent="0.35">
      <c r="A9294" t="s">
        <v>10064</v>
      </c>
      <c r="B9294" t="s">
        <v>31</v>
      </c>
      <c r="C9294" t="s">
        <v>31</v>
      </c>
      <c r="D9294" t="s">
        <v>3838</v>
      </c>
      <c r="E9294">
        <v>2</v>
      </c>
      <c r="F9294" t="s">
        <v>3846</v>
      </c>
      <c r="G9294">
        <v>1</v>
      </c>
      <c r="H9294" t="s">
        <v>3842</v>
      </c>
      <c r="I9294">
        <v>2</v>
      </c>
      <c r="J9294" t="s">
        <v>3833</v>
      </c>
      <c r="K9294" t="s">
        <v>3833</v>
      </c>
      <c r="L9294" t="s">
        <v>4178</v>
      </c>
    </row>
    <row r="9295" spans="1:12" x14ac:dyDescent="0.35">
      <c r="A9295" t="s">
        <v>10065</v>
      </c>
      <c r="B9295" t="s">
        <v>31</v>
      </c>
      <c r="C9295" t="s">
        <v>31</v>
      </c>
      <c r="D9295" t="s">
        <v>3851</v>
      </c>
      <c r="E9295">
        <v>4</v>
      </c>
      <c r="F9295" t="s">
        <v>3846</v>
      </c>
      <c r="G9295">
        <v>1</v>
      </c>
      <c r="H9295" t="s">
        <v>3879</v>
      </c>
      <c r="I9295">
        <v>4</v>
      </c>
      <c r="J9295" t="s">
        <v>16</v>
      </c>
      <c r="K9295" t="s">
        <v>3830</v>
      </c>
      <c r="L9295" t="s">
        <v>4409</v>
      </c>
    </row>
    <row r="9296" spans="1:12" x14ac:dyDescent="0.35">
      <c r="A9296" t="s">
        <v>10066</v>
      </c>
      <c r="B9296" t="s">
        <v>42</v>
      </c>
      <c r="C9296" t="s">
        <v>42</v>
      </c>
      <c r="D9296" t="s">
        <v>3827</v>
      </c>
      <c r="E9296">
        <v>3</v>
      </c>
      <c r="F9296" t="s">
        <v>3849</v>
      </c>
      <c r="G9296">
        <v>5</v>
      </c>
      <c r="H9296" t="s">
        <v>3835</v>
      </c>
      <c r="I9296">
        <v>15</v>
      </c>
      <c r="J9296" t="s">
        <v>25</v>
      </c>
      <c r="K9296" t="s">
        <v>3833</v>
      </c>
      <c r="L9296" t="s">
        <v>4331</v>
      </c>
    </row>
    <row r="9297" spans="1:12" x14ac:dyDescent="0.35">
      <c r="A9297" t="s">
        <v>3561</v>
      </c>
      <c r="B9297" t="s">
        <v>84</v>
      </c>
      <c r="C9297" t="s">
        <v>84</v>
      </c>
      <c r="D9297" t="s">
        <v>3827</v>
      </c>
      <c r="E9297">
        <v>3</v>
      </c>
      <c r="F9297" t="s">
        <v>3830</v>
      </c>
      <c r="G9297">
        <v>1.5</v>
      </c>
      <c r="H9297" t="s">
        <v>4060</v>
      </c>
      <c r="I9297">
        <v>4.5</v>
      </c>
      <c r="J9297" t="s">
        <v>25</v>
      </c>
      <c r="K9297" t="s">
        <v>26</v>
      </c>
      <c r="L9297" t="s">
        <v>4377</v>
      </c>
    </row>
    <row r="9298" spans="1:12" x14ac:dyDescent="0.35">
      <c r="A9298" t="s">
        <v>10067</v>
      </c>
      <c r="B9298" t="s">
        <v>84</v>
      </c>
      <c r="C9298" t="s">
        <v>84</v>
      </c>
      <c r="D9298" t="s">
        <v>3851</v>
      </c>
      <c r="E9298">
        <v>4</v>
      </c>
      <c r="F9298" t="s">
        <v>3839</v>
      </c>
      <c r="G9298">
        <v>1.5</v>
      </c>
      <c r="H9298" t="s">
        <v>3902</v>
      </c>
      <c r="I9298">
        <v>6</v>
      </c>
      <c r="J9298" t="s">
        <v>36</v>
      </c>
      <c r="K9298" t="s">
        <v>3833</v>
      </c>
      <c r="L9298" t="s">
        <v>3881</v>
      </c>
    </row>
    <row r="9299" spans="1:12" x14ac:dyDescent="0.35">
      <c r="A9299" t="s">
        <v>10068</v>
      </c>
      <c r="B9299" t="s">
        <v>50</v>
      </c>
      <c r="C9299" t="s">
        <v>50</v>
      </c>
      <c r="D9299" t="s">
        <v>3858</v>
      </c>
      <c r="E9299">
        <v>1</v>
      </c>
      <c r="F9299" t="s">
        <v>3828</v>
      </c>
      <c r="G9299">
        <v>3</v>
      </c>
      <c r="H9299" t="s">
        <v>3828</v>
      </c>
      <c r="I9299">
        <v>3</v>
      </c>
      <c r="J9299" t="s">
        <v>3830</v>
      </c>
      <c r="K9299" t="s">
        <v>17</v>
      </c>
      <c r="L9299" t="s">
        <v>4050</v>
      </c>
    </row>
    <row r="9300" spans="1:12" x14ac:dyDescent="0.35">
      <c r="A9300" t="s">
        <v>10069</v>
      </c>
      <c r="B9300" t="s">
        <v>42</v>
      </c>
      <c r="C9300" t="s">
        <v>42</v>
      </c>
      <c r="D9300" t="s">
        <v>3834</v>
      </c>
      <c r="E9300">
        <v>5</v>
      </c>
      <c r="F9300" t="s">
        <v>3849</v>
      </c>
      <c r="G9300">
        <v>5</v>
      </c>
      <c r="H9300" t="s">
        <v>3855</v>
      </c>
      <c r="I9300">
        <v>25</v>
      </c>
      <c r="J9300" t="s">
        <v>3833</v>
      </c>
      <c r="K9300" t="s">
        <v>3833</v>
      </c>
      <c r="L9300" t="s">
        <v>4169</v>
      </c>
    </row>
    <row r="9301" spans="1:12" x14ac:dyDescent="0.35">
      <c r="A9301" t="s">
        <v>10070</v>
      </c>
      <c r="B9301" t="s">
        <v>24</v>
      </c>
      <c r="C9301" t="s">
        <v>24</v>
      </c>
      <c r="D9301" t="s">
        <v>3851</v>
      </c>
      <c r="E9301">
        <v>4</v>
      </c>
      <c r="F9301" t="s">
        <v>3825</v>
      </c>
      <c r="G9301">
        <v>3</v>
      </c>
      <c r="H9301" t="s">
        <v>3852</v>
      </c>
      <c r="I9301">
        <v>12</v>
      </c>
      <c r="J9301" t="s">
        <v>36</v>
      </c>
      <c r="K9301" t="s">
        <v>3833</v>
      </c>
      <c r="L9301" t="s">
        <v>4758</v>
      </c>
    </row>
    <row r="9302" spans="1:12" x14ac:dyDescent="0.35">
      <c r="A9302" t="s">
        <v>3562</v>
      </c>
      <c r="B9302" t="s">
        <v>47</v>
      </c>
      <c r="C9302" t="s">
        <v>47</v>
      </c>
      <c r="D9302" t="s">
        <v>3834</v>
      </c>
      <c r="E9302">
        <v>5</v>
      </c>
      <c r="F9302" t="s">
        <v>3879</v>
      </c>
      <c r="G9302">
        <v>4</v>
      </c>
      <c r="H9302" t="s">
        <v>3880</v>
      </c>
      <c r="I9302">
        <v>20</v>
      </c>
      <c r="J9302" t="s">
        <v>25</v>
      </c>
      <c r="K9302" t="s">
        <v>17</v>
      </c>
      <c r="L9302" t="s">
        <v>4352</v>
      </c>
    </row>
    <row r="9303" spans="1:12" x14ac:dyDescent="0.35">
      <c r="A9303" t="s">
        <v>3563</v>
      </c>
      <c r="B9303" t="s">
        <v>24</v>
      </c>
      <c r="C9303" t="s">
        <v>24</v>
      </c>
      <c r="D9303" t="s">
        <v>3851</v>
      </c>
      <c r="E9303">
        <v>4</v>
      </c>
      <c r="F9303" t="s">
        <v>3828</v>
      </c>
      <c r="G9303">
        <v>3</v>
      </c>
      <c r="H9303" t="s">
        <v>3852</v>
      </c>
      <c r="I9303">
        <v>12</v>
      </c>
      <c r="J9303" t="s">
        <v>16</v>
      </c>
      <c r="K9303" t="s">
        <v>26</v>
      </c>
      <c r="L9303" t="s">
        <v>3870</v>
      </c>
    </row>
    <row r="9304" spans="1:12" x14ac:dyDescent="0.35">
      <c r="A9304" t="s">
        <v>10071</v>
      </c>
      <c r="B9304" t="s">
        <v>42</v>
      </c>
      <c r="C9304" t="s">
        <v>42</v>
      </c>
      <c r="D9304" t="s">
        <v>3851</v>
      </c>
      <c r="E9304">
        <v>4</v>
      </c>
      <c r="F9304" t="s">
        <v>3849</v>
      </c>
      <c r="G9304">
        <v>5</v>
      </c>
      <c r="H9304" t="s">
        <v>3880</v>
      </c>
      <c r="I9304">
        <v>20</v>
      </c>
      <c r="J9304" t="s">
        <v>25</v>
      </c>
      <c r="K9304" t="s">
        <v>3833</v>
      </c>
      <c r="L9304" t="s">
        <v>4338</v>
      </c>
    </row>
    <row r="9305" spans="1:12" x14ac:dyDescent="0.35">
      <c r="A9305" t="s">
        <v>3564</v>
      </c>
      <c r="B9305" t="s">
        <v>42</v>
      </c>
      <c r="C9305" t="s">
        <v>42</v>
      </c>
      <c r="D9305" t="s">
        <v>3827</v>
      </c>
      <c r="E9305">
        <v>3</v>
      </c>
      <c r="F9305" t="s">
        <v>3849</v>
      </c>
      <c r="G9305">
        <v>5</v>
      </c>
      <c r="H9305" t="s">
        <v>3835</v>
      </c>
      <c r="I9305">
        <v>15</v>
      </c>
      <c r="J9305" t="s">
        <v>16</v>
      </c>
      <c r="K9305" t="s">
        <v>17</v>
      </c>
      <c r="L9305" t="s">
        <v>4763</v>
      </c>
    </row>
    <row r="9306" spans="1:12" x14ac:dyDescent="0.35">
      <c r="A9306" t="s">
        <v>3565</v>
      </c>
      <c r="B9306" t="s">
        <v>15</v>
      </c>
      <c r="C9306" t="s">
        <v>15</v>
      </c>
      <c r="D9306" t="s">
        <v>3838</v>
      </c>
      <c r="E9306">
        <v>2</v>
      </c>
      <c r="F9306" t="s">
        <v>3842</v>
      </c>
      <c r="G9306">
        <v>2</v>
      </c>
      <c r="H9306" t="s">
        <v>3879</v>
      </c>
      <c r="I9306">
        <v>4</v>
      </c>
      <c r="J9306" t="s">
        <v>25</v>
      </c>
      <c r="K9306" t="s">
        <v>26</v>
      </c>
      <c r="L9306" t="s">
        <v>5487</v>
      </c>
    </row>
    <row r="9307" spans="1:12" x14ac:dyDescent="0.35">
      <c r="A9307" t="s">
        <v>3566</v>
      </c>
      <c r="B9307" t="s">
        <v>42</v>
      </c>
      <c r="C9307" t="s">
        <v>42</v>
      </c>
      <c r="D9307" t="s">
        <v>3858</v>
      </c>
      <c r="E9307">
        <v>1</v>
      </c>
      <c r="F9307" t="s">
        <v>3849</v>
      </c>
      <c r="G9307">
        <v>5</v>
      </c>
      <c r="H9307" t="s">
        <v>3849</v>
      </c>
      <c r="I9307">
        <v>5</v>
      </c>
      <c r="J9307" t="s">
        <v>25</v>
      </c>
      <c r="K9307" t="s">
        <v>26</v>
      </c>
      <c r="L9307" t="s">
        <v>5120</v>
      </c>
    </row>
    <row r="9308" spans="1:12" x14ac:dyDescent="0.35">
      <c r="A9308" t="s">
        <v>3567</v>
      </c>
      <c r="B9308" t="s">
        <v>58</v>
      </c>
      <c r="C9308" t="s">
        <v>58</v>
      </c>
      <c r="D9308" t="s">
        <v>3851</v>
      </c>
      <c r="E9308">
        <v>4</v>
      </c>
      <c r="F9308" t="s">
        <v>3879</v>
      </c>
      <c r="G9308">
        <v>4</v>
      </c>
      <c r="H9308" t="s">
        <v>3874</v>
      </c>
      <c r="I9308">
        <v>16</v>
      </c>
      <c r="J9308" t="s">
        <v>36</v>
      </c>
      <c r="K9308" t="s">
        <v>26</v>
      </c>
      <c r="L9308" t="s">
        <v>4056</v>
      </c>
    </row>
    <row r="9309" spans="1:12" x14ac:dyDescent="0.35">
      <c r="A9309" t="s">
        <v>10072</v>
      </c>
      <c r="B9309" t="s">
        <v>47</v>
      </c>
      <c r="C9309" t="s">
        <v>47</v>
      </c>
      <c r="D9309" t="s">
        <v>3827</v>
      </c>
      <c r="E9309">
        <v>3</v>
      </c>
      <c r="F9309" t="s">
        <v>3879</v>
      </c>
      <c r="G9309">
        <v>4</v>
      </c>
      <c r="H9309" t="s">
        <v>3852</v>
      </c>
      <c r="I9309">
        <v>12</v>
      </c>
      <c r="J9309" t="s">
        <v>16</v>
      </c>
      <c r="K9309" t="s">
        <v>3833</v>
      </c>
      <c r="L9309" t="s">
        <v>3983</v>
      </c>
    </row>
    <row r="9310" spans="1:12" x14ac:dyDescent="0.35">
      <c r="A9310" t="s">
        <v>10073</v>
      </c>
      <c r="B9310" t="s">
        <v>15</v>
      </c>
      <c r="C9310" t="s">
        <v>15</v>
      </c>
      <c r="D9310" t="s">
        <v>3830</v>
      </c>
      <c r="E9310">
        <v>3</v>
      </c>
      <c r="F9310" t="s">
        <v>3842</v>
      </c>
      <c r="G9310">
        <v>2</v>
      </c>
      <c r="H9310" t="s">
        <v>3902</v>
      </c>
      <c r="I9310">
        <v>6</v>
      </c>
      <c r="J9310" t="s">
        <v>36</v>
      </c>
      <c r="K9310" t="s">
        <v>3833</v>
      </c>
      <c r="L9310" t="s">
        <v>4364</v>
      </c>
    </row>
    <row r="9311" spans="1:12" x14ac:dyDescent="0.35">
      <c r="A9311" t="s">
        <v>3568</v>
      </c>
      <c r="B9311" t="s">
        <v>47</v>
      </c>
      <c r="C9311" t="s">
        <v>47</v>
      </c>
      <c r="D9311" t="s">
        <v>3858</v>
      </c>
      <c r="E9311">
        <v>1</v>
      </c>
      <c r="F9311" t="s">
        <v>3879</v>
      </c>
      <c r="G9311">
        <v>4</v>
      </c>
      <c r="H9311" t="s">
        <v>3879</v>
      </c>
      <c r="I9311">
        <v>4</v>
      </c>
      <c r="J9311" t="s">
        <v>36</v>
      </c>
      <c r="K9311" t="s">
        <v>26</v>
      </c>
      <c r="L9311" t="s">
        <v>4446</v>
      </c>
    </row>
    <row r="9312" spans="1:12" x14ac:dyDescent="0.35">
      <c r="A9312" t="s">
        <v>10074</v>
      </c>
      <c r="B9312" t="s">
        <v>31</v>
      </c>
      <c r="C9312" t="s">
        <v>31</v>
      </c>
      <c r="D9312" t="s">
        <v>3838</v>
      </c>
      <c r="E9312">
        <v>2</v>
      </c>
      <c r="F9312" t="s">
        <v>3846</v>
      </c>
      <c r="G9312">
        <v>1</v>
      </c>
      <c r="H9312" t="s">
        <v>3842</v>
      </c>
      <c r="I9312">
        <v>2</v>
      </c>
      <c r="J9312" t="s">
        <v>25</v>
      </c>
      <c r="K9312" t="s">
        <v>3833</v>
      </c>
      <c r="L9312" t="s">
        <v>4382</v>
      </c>
    </row>
    <row r="9313" spans="1:12" x14ac:dyDescent="0.35">
      <c r="A9313" t="s">
        <v>10075</v>
      </c>
      <c r="B9313" t="s">
        <v>15</v>
      </c>
      <c r="C9313" t="s">
        <v>15</v>
      </c>
      <c r="D9313" t="s">
        <v>3851</v>
      </c>
      <c r="E9313">
        <v>4</v>
      </c>
      <c r="F9313" t="s">
        <v>3842</v>
      </c>
      <c r="G9313">
        <v>2</v>
      </c>
      <c r="H9313" t="s">
        <v>3883</v>
      </c>
      <c r="I9313">
        <v>8</v>
      </c>
      <c r="J9313" t="s">
        <v>16</v>
      </c>
      <c r="K9313" t="s">
        <v>3833</v>
      </c>
      <c r="L9313" t="s">
        <v>3961</v>
      </c>
    </row>
    <row r="9314" spans="1:12" x14ac:dyDescent="0.35">
      <c r="A9314" t="s">
        <v>10076</v>
      </c>
      <c r="B9314" t="s">
        <v>31</v>
      </c>
      <c r="C9314" t="s">
        <v>31</v>
      </c>
      <c r="D9314" t="s">
        <v>3851</v>
      </c>
      <c r="E9314">
        <v>4</v>
      </c>
      <c r="F9314" t="s">
        <v>3846</v>
      </c>
      <c r="G9314">
        <v>1</v>
      </c>
      <c r="H9314" t="s">
        <v>3879</v>
      </c>
      <c r="I9314">
        <v>4</v>
      </c>
      <c r="J9314" t="s">
        <v>3830</v>
      </c>
      <c r="K9314" t="s">
        <v>3830</v>
      </c>
      <c r="L9314" t="s">
        <v>4072</v>
      </c>
    </row>
    <row r="9315" spans="1:12" x14ac:dyDescent="0.35">
      <c r="A9315" t="s">
        <v>4891</v>
      </c>
      <c r="B9315" t="s">
        <v>3825</v>
      </c>
      <c r="C9315" t="s">
        <v>3826</v>
      </c>
      <c r="D9315" t="s">
        <v>3827</v>
      </c>
      <c r="E9315">
        <v>3</v>
      </c>
      <c r="F9315" t="s">
        <v>3828</v>
      </c>
      <c r="G9315">
        <v>3</v>
      </c>
      <c r="H9315" t="s">
        <v>3829</v>
      </c>
      <c r="I9315">
        <v>9</v>
      </c>
      <c r="J9315" t="s">
        <v>36</v>
      </c>
      <c r="K9315" t="s">
        <v>3833</v>
      </c>
      <c r="L9315" t="s">
        <v>4226</v>
      </c>
    </row>
    <row r="9316" spans="1:12" x14ac:dyDescent="0.35">
      <c r="A9316" t="s">
        <v>10077</v>
      </c>
      <c r="B9316" t="s">
        <v>47</v>
      </c>
      <c r="C9316" t="s">
        <v>47</v>
      </c>
      <c r="D9316" t="s">
        <v>3851</v>
      </c>
      <c r="E9316">
        <v>4</v>
      </c>
      <c r="F9316" t="s">
        <v>3879</v>
      </c>
      <c r="G9316">
        <v>4</v>
      </c>
      <c r="H9316" t="s">
        <v>3874</v>
      </c>
      <c r="I9316">
        <v>16</v>
      </c>
      <c r="J9316" t="s">
        <v>25</v>
      </c>
      <c r="K9316" t="s">
        <v>3833</v>
      </c>
      <c r="L9316" t="s">
        <v>4092</v>
      </c>
    </row>
    <row r="9317" spans="1:12" x14ac:dyDescent="0.35">
      <c r="A9317" t="s">
        <v>4892</v>
      </c>
      <c r="B9317" t="s">
        <v>3825</v>
      </c>
      <c r="C9317" t="s">
        <v>3826</v>
      </c>
      <c r="D9317" t="s">
        <v>3834</v>
      </c>
      <c r="E9317">
        <v>5</v>
      </c>
      <c r="F9317" t="s">
        <v>3828</v>
      </c>
      <c r="G9317">
        <v>3</v>
      </c>
      <c r="H9317" t="s">
        <v>3835</v>
      </c>
      <c r="I9317">
        <v>15</v>
      </c>
      <c r="J9317" t="s">
        <v>25</v>
      </c>
      <c r="K9317" t="s">
        <v>26</v>
      </c>
      <c r="L9317" t="s">
        <v>4257</v>
      </c>
    </row>
    <row r="9318" spans="1:12" x14ac:dyDescent="0.35">
      <c r="A9318" t="s">
        <v>3569</v>
      </c>
      <c r="B9318" t="s">
        <v>31</v>
      </c>
      <c r="C9318" t="s">
        <v>31</v>
      </c>
      <c r="D9318" t="s">
        <v>3825</v>
      </c>
      <c r="E9318">
        <v>5</v>
      </c>
      <c r="F9318" t="s">
        <v>3846</v>
      </c>
      <c r="G9318">
        <v>1</v>
      </c>
      <c r="H9318" t="s">
        <v>3849</v>
      </c>
      <c r="I9318">
        <v>5</v>
      </c>
      <c r="J9318" t="s">
        <v>16</v>
      </c>
      <c r="K9318" t="s">
        <v>26</v>
      </c>
      <c r="L9318" t="s">
        <v>4823</v>
      </c>
    </row>
    <row r="9319" spans="1:12" x14ac:dyDescent="0.35">
      <c r="A9319" t="s">
        <v>10078</v>
      </c>
      <c r="B9319" t="s">
        <v>15</v>
      </c>
      <c r="C9319" t="s">
        <v>15</v>
      </c>
      <c r="D9319" t="s">
        <v>3834</v>
      </c>
      <c r="E9319">
        <v>5</v>
      </c>
      <c r="F9319" t="s">
        <v>3842</v>
      </c>
      <c r="G9319">
        <v>2</v>
      </c>
      <c r="H9319" t="s">
        <v>3843</v>
      </c>
      <c r="I9319">
        <v>10</v>
      </c>
      <c r="J9319" t="s">
        <v>3833</v>
      </c>
      <c r="K9319" t="s">
        <v>26</v>
      </c>
      <c r="L9319" t="s">
        <v>3825</v>
      </c>
    </row>
    <row r="9320" spans="1:12" x14ac:dyDescent="0.35">
      <c r="A9320" t="s">
        <v>3570</v>
      </c>
      <c r="B9320" t="s">
        <v>50</v>
      </c>
      <c r="C9320" t="s">
        <v>50</v>
      </c>
      <c r="D9320" t="s">
        <v>3834</v>
      </c>
      <c r="E9320">
        <v>5</v>
      </c>
      <c r="F9320" t="s">
        <v>3828</v>
      </c>
      <c r="G9320">
        <v>3</v>
      </c>
      <c r="H9320" t="s">
        <v>3835</v>
      </c>
      <c r="I9320">
        <v>15</v>
      </c>
      <c r="J9320" t="s">
        <v>36</v>
      </c>
      <c r="K9320" t="s">
        <v>17</v>
      </c>
      <c r="L9320" t="s">
        <v>3910</v>
      </c>
    </row>
    <row r="9321" spans="1:12" x14ac:dyDescent="0.35">
      <c r="A9321" t="s">
        <v>3571</v>
      </c>
      <c r="B9321" t="s">
        <v>47</v>
      </c>
      <c r="C9321" t="s">
        <v>47</v>
      </c>
      <c r="D9321" t="s">
        <v>3851</v>
      </c>
      <c r="E9321">
        <v>4</v>
      </c>
      <c r="F9321" t="s">
        <v>3879</v>
      </c>
      <c r="G9321">
        <v>4</v>
      </c>
      <c r="H9321" t="s">
        <v>3874</v>
      </c>
      <c r="I9321">
        <v>16</v>
      </c>
      <c r="J9321" t="s">
        <v>25</v>
      </c>
      <c r="K9321" t="s">
        <v>17</v>
      </c>
      <c r="L9321" t="s">
        <v>4282</v>
      </c>
    </row>
    <row r="9322" spans="1:12" x14ac:dyDescent="0.35">
      <c r="A9322" t="s">
        <v>10079</v>
      </c>
      <c r="B9322" t="s">
        <v>42</v>
      </c>
      <c r="C9322" t="s">
        <v>42</v>
      </c>
      <c r="D9322" t="s">
        <v>3851</v>
      </c>
      <c r="E9322">
        <v>4</v>
      </c>
      <c r="F9322" t="s">
        <v>3849</v>
      </c>
      <c r="G9322">
        <v>5</v>
      </c>
      <c r="H9322" t="s">
        <v>3880</v>
      </c>
      <c r="I9322">
        <v>20</v>
      </c>
      <c r="J9322" t="s">
        <v>16</v>
      </c>
      <c r="K9322" t="s">
        <v>3833</v>
      </c>
      <c r="L9322" t="s">
        <v>3825</v>
      </c>
    </row>
    <row r="9323" spans="1:12" x14ac:dyDescent="0.35">
      <c r="A9323" t="s">
        <v>10080</v>
      </c>
      <c r="B9323" t="s">
        <v>47</v>
      </c>
      <c r="C9323" t="s">
        <v>47</v>
      </c>
      <c r="D9323" t="s">
        <v>3833</v>
      </c>
      <c r="E9323">
        <v>2</v>
      </c>
      <c r="F9323" t="s">
        <v>3879</v>
      </c>
      <c r="G9323">
        <v>4</v>
      </c>
      <c r="H9323" t="s">
        <v>3883</v>
      </c>
      <c r="I9323">
        <v>8</v>
      </c>
      <c r="J9323" t="s">
        <v>16</v>
      </c>
      <c r="K9323" t="s">
        <v>3830</v>
      </c>
      <c r="L9323" t="s">
        <v>3825</v>
      </c>
    </row>
    <row r="9324" spans="1:12" x14ac:dyDescent="0.35">
      <c r="A9324" t="s">
        <v>3572</v>
      </c>
      <c r="B9324" t="s">
        <v>42</v>
      </c>
      <c r="C9324" t="s">
        <v>42</v>
      </c>
      <c r="D9324" t="s">
        <v>3827</v>
      </c>
      <c r="E9324">
        <v>3</v>
      </c>
      <c r="F9324" t="s">
        <v>3849</v>
      </c>
      <c r="G9324">
        <v>5</v>
      </c>
      <c r="H9324" t="s">
        <v>3835</v>
      </c>
      <c r="I9324">
        <v>15</v>
      </c>
      <c r="J9324" t="s">
        <v>36</v>
      </c>
      <c r="K9324" t="s">
        <v>17</v>
      </c>
      <c r="L9324" t="s">
        <v>4354</v>
      </c>
    </row>
    <row r="9325" spans="1:12" x14ac:dyDescent="0.35">
      <c r="A9325" t="s">
        <v>3573</v>
      </c>
      <c r="B9325" t="s">
        <v>31</v>
      </c>
      <c r="C9325" t="s">
        <v>31</v>
      </c>
      <c r="D9325" t="s">
        <v>3838</v>
      </c>
      <c r="E9325">
        <v>2</v>
      </c>
      <c r="F9325" t="s">
        <v>3846</v>
      </c>
      <c r="G9325">
        <v>1</v>
      </c>
      <c r="H9325" t="s">
        <v>3842</v>
      </c>
      <c r="I9325">
        <v>2</v>
      </c>
      <c r="J9325" t="s">
        <v>16</v>
      </c>
      <c r="K9325" t="s">
        <v>17</v>
      </c>
      <c r="L9325" t="s">
        <v>4059</v>
      </c>
    </row>
    <row r="9326" spans="1:12" x14ac:dyDescent="0.35">
      <c r="A9326" t="s">
        <v>10081</v>
      </c>
      <c r="B9326" t="s">
        <v>15</v>
      </c>
      <c r="C9326" t="s">
        <v>15</v>
      </c>
      <c r="D9326" t="s">
        <v>3830</v>
      </c>
      <c r="E9326">
        <v>4</v>
      </c>
      <c r="F9326" t="s">
        <v>3842</v>
      </c>
      <c r="G9326">
        <v>2</v>
      </c>
      <c r="H9326" t="s">
        <v>3883</v>
      </c>
      <c r="I9326">
        <v>8</v>
      </c>
      <c r="J9326" t="s">
        <v>3830</v>
      </c>
      <c r="K9326" t="s">
        <v>26</v>
      </c>
      <c r="L9326" t="s">
        <v>4758</v>
      </c>
    </row>
    <row r="9327" spans="1:12" x14ac:dyDescent="0.35">
      <c r="A9327" t="s">
        <v>10082</v>
      </c>
      <c r="B9327" t="s">
        <v>50</v>
      </c>
      <c r="C9327" t="s">
        <v>50</v>
      </c>
      <c r="D9327" t="s">
        <v>3834</v>
      </c>
      <c r="E9327">
        <v>5</v>
      </c>
      <c r="F9327" t="s">
        <v>3828</v>
      </c>
      <c r="G9327">
        <v>3</v>
      </c>
      <c r="H9327" t="s">
        <v>3835</v>
      </c>
      <c r="I9327">
        <v>15</v>
      </c>
      <c r="J9327" t="s">
        <v>3833</v>
      </c>
      <c r="K9327" t="s">
        <v>17</v>
      </c>
      <c r="L9327" t="s">
        <v>3825</v>
      </c>
    </row>
    <row r="9328" spans="1:12" x14ac:dyDescent="0.35">
      <c r="A9328" t="s">
        <v>3574</v>
      </c>
      <c r="B9328" t="s">
        <v>50</v>
      </c>
      <c r="C9328" t="s">
        <v>50</v>
      </c>
      <c r="D9328" t="s">
        <v>3851</v>
      </c>
      <c r="E9328">
        <v>4</v>
      </c>
      <c r="F9328" t="s">
        <v>3828</v>
      </c>
      <c r="G9328">
        <v>3</v>
      </c>
      <c r="H9328" t="s">
        <v>3852</v>
      </c>
      <c r="I9328">
        <v>12</v>
      </c>
      <c r="J9328" t="s">
        <v>25</v>
      </c>
      <c r="K9328" t="s">
        <v>17</v>
      </c>
      <c r="L9328" t="s">
        <v>4431</v>
      </c>
    </row>
    <row r="9329" spans="1:12" x14ac:dyDescent="0.35">
      <c r="A9329" t="s">
        <v>10083</v>
      </c>
      <c r="B9329" t="s">
        <v>15</v>
      </c>
      <c r="C9329" t="s">
        <v>15</v>
      </c>
      <c r="D9329" t="s">
        <v>3827</v>
      </c>
      <c r="E9329">
        <v>3</v>
      </c>
      <c r="F9329" t="s">
        <v>3842</v>
      </c>
      <c r="G9329">
        <v>2</v>
      </c>
      <c r="H9329" t="s">
        <v>3902</v>
      </c>
      <c r="I9329">
        <v>6</v>
      </c>
      <c r="J9329" t="s">
        <v>16</v>
      </c>
      <c r="K9329" t="s">
        <v>3833</v>
      </c>
      <c r="L9329" t="s">
        <v>5107</v>
      </c>
    </row>
    <row r="9330" spans="1:12" x14ac:dyDescent="0.35">
      <c r="A9330" t="s">
        <v>4893</v>
      </c>
      <c r="B9330" t="s">
        <v>3833</v>
      </c>
      <c r="C9330" t="s">
        <v>15</v>
      </c>
      <c r="D9330" t="s">
        <v>3834</v>
      </c>
      <c r="E9330">
        <v>5</v>
      </c>
      <c r="F9330" t="s">
        <v>3842</v>
      </c>
      <c r="G9330">
        <v>2</v>
      </c>
      <c r="H9330" t="s">
        <v>3843</v>
      </c>
      <c r="I9330">
        <v>10</v>
      </c>
      <c r="J9330" t="s">
        <v>36</v>
      </c>
      <c r="K9330" t="s">
        <v>3833</v>
      </c>
      <c r="L9330" t="s">
        <v>4049</v>
      </c>
    </row>
    <row r="9331" spans="1:12" x14ac:dyDescent="0.35">
      <c r="A9331" t="s">
        <v>10084</v>
      </c>
      <c r="B9331" t="s">
        <v>24</v>
      </c>
      <c r="C9331" t="s">
        <v>24</v>
      </c>
      <c r="D9331" t="s">
        <v>3858</v>
      </c>
      <c r="E9331">
        <v>1</v>
      </c>
      <c r="F9331" t="s">
        <v>3828</v>
      </c>
      <c r="G9331">
        <v>3</v>
      </c>
      <c r="H9331" t="s">
        <v>3828</v>
      </c>
      <c r="I9331">
        <v>3</v>
      </c>
      <c r="J9331" t="s">
        <v>3833</v>
      </c>
      <c r="K9331" t="s">
        <v>3833</v>
      </c>
      <c r="L9331" t="s">
        <v>4050</v>
      </c>
    </row>
    <row r="9332" spans="1:12" x14ac:dyDescent="0.35">
      <c r="A9332" t="s">
        <v>3575</v>
      </c>
      <c r="B9332" t="s">
        <v>42</v>
      </c>
      <c r="C9332" t="s">
        <v>42</v>
      </c>
      <c r="D9332" t="s">
        <v>3838</v>
      </c>
      <c r="E9332">
        <v>2</v>
      </c>
      <c r="F9332" t="s">
        <v>3849</v>
      </c>
      <c r="G9332">
        <v>5</v>
      </c>
      <c r="H9332" t="s">
        <v>3843</v>
      </c>
      <c r="I9332">
        <v>10</v>
      </c>
      <c r="J9332" t="s">
        <v>25</v>
      </c>
      <c r="K9332" t="s">
        <v>26</v>
      </c>
      <c r="L9332" t="s">
        <v>4266</v>
      </c>
    </row>
    <row r="9333" spans="1:12" x14ac:dyDescent="0.35">
      <c r="A9333" t="s">
        <v>3576</v>
      </c>
      <c r="B9333" t="s">
        <v>47</v>
      </c>
      <c r="C9333" t="s">
        <v>47</v>
      </c>
      <c r="D9333" t="s">
        <v>3827</v>
      </c>
      <c r="E9333">
        <v>3</v>
      </c>
      <c r="F9333" t="s">
        <v>3879</v>
      </c>
      <c r="G9333">
        <v>4</v>
      </c>
      <c r="H9333" t="s">
        <v>3852</v>
      </c>
      <c r="I9333">
        <v>12</v>
      </c>
      <c r="J9333" t="s">
        <v>36</v>
      </c>
      <c r="K9333" t="s">
        <v>26</v>
      </c>
      <c r="L9333" t="s">
        <v>4823</v>
      </c>
    </row>
    <row r="9334" spans="1:12" x14ac:dyDescent="0.35">
      <c r="A9334" t="s">
        <v>10085</v>
      </c>
      <c r="B9334" t="s">
        <v>15</v>
      </c>
      <c r="C9334" t="s">
        <v>15</v>
      </c>
      <c r="D9334" t="s">
        <v>3851</v>
      </c>
      <c r="E9334">
        <v>4</v>
      </c>
      <c r="F9334" t="s">
        <v>3842</v>
      </c>
      <c r="G9334">
        <v>2</v>
      </c>
      <c r="H9334" t="s">
        <v>3883</v>
      </c>
      <c r="I9334">
        <v>8</v>
      </c>
      <c r="J9334" t="s">
        <v>36</v>
      </c>
      <c r="K9334" t="s">
        <v>3825</v>
      </c>
      <c r="L9334" t="s">
        <v>4076</v>
      </c>
    </row>
    <row r="9335" spans="1:12" x14ac:dyDescent="0.35">
      <c r="A9335" t="s">
        <v>10086</v>
      </c>
      <c r="B9335" t="s">
        <v>15</v>
      </c>
      <c r="C9335" t="s">
        <v>15</v>
      </c>
      <c r="D9335" t="s">
        <v>3851</v>
      </c>
      <c r="E9335">
        <v>4</v>
      </c>
      <c r="F9335" t="s">
        <v>3842</v>
      </c>
      <c r="G9335">
        <v>2</v>
      </c>
      <c r="H9335" t="s">
        <v>3883</v>
      </c>
      <c r="I9335">
        <v>8</v>
      </c>
      <c r="J9335" t="s">
        <v>3833</v>
      </c>
      <c r="K9335" t="s">
        <v>26</v>
      </c>
      <c r="L9335" t="s">
        <v>3957</v>
      </c>
    </row>
    <row r="9336" spans="1:12" x14ac:dyDescent="0.35">
      <c r="A9336" t="s">
        <v>4894</v>
      </c>
      <c r="B9336" t="s">
        <v>3825</v>
      </c>
      <c r="C9336" t="s">
        <v>84</v>
      </c>
      <c r="D9336" t="s">
        <v>3827</v>
      </c>
      <c r="E9336">
        <v>3</v>
      </c>
      <c r="F9336" t="s">
        <v>3839</v>
      </c>
      <c r="G9336">
        <v>1.5</v>
      </c>
      <c r="H9336" t="s">
        <v>3833</v>
      </c>
      <c r="I9336">
        <v>4.5</v>
      </c>
      <c r="J9336" t="s">
        <v>3833</v>
      </c>
      <c r="K9336" t="s">
        <v>3833</v>
      </c>
      <c r="L9336" t="s">
        <v>4421</v>
      </c>
    </row>
    <row r="9337" spans="1:12" x14ac:dyDescent="0.35">
      <c r="A9337" t="s">
        <v>10087</v>
      </c>
      <c r="B9337" t="s">
        <v>47</v>
      </c>
      <c r="C9337" t="s">
        <v>47</v>
      </c>
      <c r="D9337" t="s">
        <v>3838</v>
      </c>
      <c r="E9337">
        <v>2</v>
      </c>
      <c r="F9337" t="s">
        <v>3879</v>
      </c>
      <c r="G9337">
        <v>4</v>
      </c>
      <c r="H9337" t="s">
        <v>3883</v>
      </c>
      <c r="I9337">
        <v>8</v>
      </c>
      <c r="J9337" t="s">
        <v>3833</v>
      </c>
      <c r="K9337" t="s">
        <v>26</v>
      </c>
      <c r="L9337" t="s">
        <v>4823</v>
      </c>
    </row>
    <row r="9338" spans="1:12" x14ac:dyDescent="0.35">
      <c r="A9338" t="s">
        <v>3577</v>
      </c>
      <c r="B9338" t="s">
        <v>84</v>
      </c>
      <c r="C9338" t="s">
        <v>84</v>
      </c>
      <c r="D9338" t="s">
        <v>3851</v>
      </c>
      <c r="E9338">
        <v>4</v>
      </c>
      <c r="F9338" t="s">
        <v>3839</v>
      </c>
      <c r="G9338">
        <v>1.5</v>
      </c>
      <c r="H9338" t="s">
        <v>3902</v>
      </c>
      <c r="I9338">
        <v>6</v>
      </c>
      <c r="J9338" t="s">
        <v>25</v>
      </c>
      <c r="K9338" t="s">
        <v>17</v>
      </c>
      <c r="L9338" t="s">
        <v>4072</v>
      </c>
    </row>
    <row r="9339" spans="1:12" x14ac:dyDescent="0.35">
      <c r="A9339" t="s">
        <v>10088</v>
      </c>
      <c r="B9339" t="s">
        <v>31</v>
      </c>
      <c r="C9339" t="s">
        <v>31</v>
      </c>
      <c r="D9339" t="s">
        <v>3834</v>
      </c>
      <c r="E9339">
        <v>5</v>
      </c>
      <c r="F9339" t="s">
        <v>3846</v>
      </c>
      <c r="G9339">
        <v>1</v>
      </c>
      <c r="H9339" t="s">
        <v>3849</v>
      </c>
      <c r="I9339">
        <v>5</v>
      </c>
      <c r="J9339" t="s">
        <v>36</v>
      </c>
      <c r="K9339" t="s">
        <v>3833</v>
      </c>
      <c r="L9339" t="s">
        <v>4823</v>
      </c>
    </row>
    <row r="9340" spans="1:12" x14ac:dyDescent="0.35">
      <c r="A9340" t="s">
        <v>3578</v>
      </c>
      <c r="B9340" t="s">
        <v>47</v>
      </c>
      <c r="C9340" t="s">
        <v>47</v>
      </c>
      <c r="D9340" t="s">
        <v>3838</v>
      </c>
      <c r="E9340">
        <v>2</v>
      </c>
      <c r="F9340" t="s">
        <v>3879</v>
      </c>
      <c r="G9340">
        <v>4</v>
      </c>
      <c r="H9340" t="s">
        <v>3883</v>
      </c>
      <c r="I9340">
        <v>8</v>
      </c>
      <c r="J9340" t="s">
        <v>25</v>
      </c>
      <c r="K9340" t="s">
        <v>26</v>
      </c>
      <c r="L9340" t="s">
        <v>4488</v>
      </c>
    </row>
    <row r="9341" spans="1:12" x14ac:dyDescent="0.35">
      <c r="A9341" t="s">
        <v>10089</v>
      </c>
      <c r="B9341" t="s">
        <v>47</v>
      </c>
      <c r="C9341" t="s">
        <v>47</v>
      </c>
      <c r="D9341" t="s">
        <v>3838</v>
      </c>
      <c r="E9341">
        <v>2</v>
      </c>
      <c r="F9341" t="s">
        <v>3879</v>
      </c>
      <c r="G9341">
        <v>4</v>
      </c>
      <c r="H9341" t="s">
        <v>3883</v>
      </c>
      <c r="I9341">
        <v>8</v>
      </c>
      <c r="J9341" t="s">
        <v>3833</v>
      </c>
      <c r="K9341" t="s">
        <v>26</v>
      </c>
      <c r="L9341" t="s">
        <v>4062</v>
      </c>
    </row>
    <row r="9342" spans="1:12" x14ac:dyDescent="0.35">
      <c r="A9342" t="s">
        <v>10090</v>
      </c>
      <c r="B9342" t="s">
        <v>42</v>
      </c>
      <c r="C9342" t="s">
        <v>42</v>
      </c>
      <c r="D9342" t="s">
        <v>3838</v>
      </c>
      <c r="E9342">
        <v>2</v>
      </c>
      <c r="F9342" t="s">
        <v>3849</v>
      </c>
      <c r="G9342">
        <v>5</v>
      </c>
      <c r="H9342" t="s">
        <v>3843</v>
      </c>
      <c r="I9342">
        <v>10</v>
      </c>
      <c r="J9342" t="s">
        <v>3833</v>
      </c>
      <c r="K9342" t="s">
        <v>17</v>
      </c>
      <c r="L9342" t="s">
        <v>4262</v>
      </c>
    </row>
    <row r="9343" spans="1:12" x14ac:dyDescent="0.35">
      <c r="A9343" t="s">
        <v>10091</v>
      </c>
      <c r="B9343" t="s">
        <v>42</v>
      </c>
      <c r="C9343" t="s">
        <v>42</v>
      </c>
      <c r="D9343" t="s">
        <v>3827</v>
      </c>
      <c r="E9343">
        <v>3</v>
      </c>
      <c r="F9343" t="s">
        <v>3849</v>
      </c>
      <c r="G9343">
        <v>5</v>
      </c>
      <c r="H9343" t="s">
        <v>3835</v>
      </c>
      <c r="I9343">
        <v>15</v>
      </c>
      <c r="J9343" t="s">
        <v>3833</v>
      </c>
      <c r="K9343" t="s">
        <v>26</v>
      </c>
      <c r="L9343" t="s">
        <v>3946</v>
      </c>
    </row>
    <row r="9344" spans="1:12" x14ac:dyDescent="0.35">
      <c r="A9344" t="s">
        <v>3579</v>
      </c>
      <c r="B9344" t="s">
        <v>15</v>
      </c>
      <c r="C9344" t="s">
        <v>15</v>
      </c>
      <c r="D9344" t="s">
        <v>3858</v>
      </c>
      <c r="E9344">
        <v>1</v>
      </c>
      <c r="F9344" t="s">
        <v>3842</v>
      </c>
      <c r="G9344">
        <v>2</v>
      </c>
      <c r="H9344" t="s">
        <v>3830</v>
      </c>
      <c r="I9344">
        <v>2</v>
      </c>
      <c r="J9344" t="s">
        <v>16</v>
      </c>
      <c r="K9344" t="s">
        <v>26</v>
      </c>
      <c r="L9344" t="s">
        <v>3998</v>
      </c>
    </row>
    <row r="9345" spans="1:12" x14ac:dyDescent="0.35">
      <c r="A9345" t="s">
        <v>10092</v>
      </c>
      <c r="B9345" t="s">
        <v>24</v>
      </c>
      <c r="C9345" t="s">
        <v>24</v>
      </c>
      <c r="D9345" t="s">
        <v>3834</v>
      </c>
      <c r="E9345">
        <v>5</v>
      </c>
      <c r="F9345" t="s">
        <v>3828</v>
      </c>
      <c r="G9345">
        <v>3</v>
      </c>
      <c r="H9345" t="s">
        <v>3825</v>
      </c>
      <c r="I9345">
        <v>15</v>
      </c>
      <c r="J9345" t="s">
        <v>3833</v>
      </c>
      <c r="K9345" t="s">
        <v>17</v>
      </c>
      <c r="L9345" t="s">
        <v>4123</v>
      </c>
    </row>
    <row r="9346" spans="1:12" x14ac:dyDescent="0.35">
      <c r="A9346" t="s">
        <v>3580</v>
      </c>
      <c r="B9346" t="s">
        <v>31</v>
      </c>
      <c r="C9346" t="s">
        <v>31</v>
      </c>
      <c r="D9346" t="s">
        <v>3838</v>
      </c>
      <c r="E9346">
        <v>2</v>
      </c>
      <c r="F9346" t="s">
        <v>3846</v>
      </c>
      <c r="G9346">
        <v>1</v>
      </c>
      <c r="H9346" t="s">
        <v>3842</v>
      </c>
      <c r="I9346">
        <v>2</v>
      </c>
      <c r="J9346" t="s">
        <v>36</v>
      </c>
      <c r="K9346" t="s">
        <v>26</v>
      </c>
      <c r="L9346" t="s">
        <v>4471</v>
      </c>
    </row>
    <row r="9347" spans="1:12" x14ac:dyDescent="0.35">
      <c r="A9347" t="s">
        <v>3581</v>
      </c>
      <c r="B9347" t="s">
        <v>42</v>
      </c>
      <c r="C9347" t="s">
        <v>42</v>
      </c>
      <c r="D9347" t="s">
        <v>3851</v>
      </c>
      <c r="E9347">
        <v>4</v>
      </c>
      <c r="F9347" t="s">
        <v>3849</v>
      </c>
      <c r="G9347">
        <v>5</v>
      </c>
      <c r="H9347" t="s">
        <v>3880</v>
      </c>
      <c r="I9347">
        <v>20</v>
      </c>
      <c r="J9347" t="s">
        <v>16</v>
      </c>
      <c r="K9347" t="s">
        <v>17</v>
      </c>
      <c r="L9347" t="s">
        <v>4925</v>
      </c>
    </row>
    <row r="9348" spans="1:12" x14ac:dyDescent="0.35">
      <c r="A9348" t="s">
        <v>10093</v>
      </c>
      <c r="B9348" t="s">
        <v>58</v>
      </c>
      <c r="C9348" t="s">
        <v>58</v>
      </c>
      <c r="D9348" t="s">
        <v>3827</v>
      </c>
      <c r="E9348">
        <v>3</v>
      </c>
      <c r="F9348" t="s">
        <v>3879</v>
      </c>
      <c r="G9348">
        <v>4</v>
      </c>
      <c r="H9348" t="s">
        <v>3852</v>
      </c>
      <c r="I9348">
        <v>12</v>
      </c>
      <c r="J9348" t="s">
        <v>3833</v>
      </c>
      <c r="K9348" t="s">
        <v>3833</v>
      </c>
      <c r="L9348" t="s">
        <v>3910</v>
      </c>
    </row>
    <row r="9349" spans="1:12" x14ac:dyDescent="0.35">
      <c r="A9349" t="s">
        <v>10094</v>
      </c>
      <c r="B9349" t="s">
        <v>15</v>
      </c>
      <c r="C9349" t="s">
        <v>15</v>
      </c>
      <c r="D9349" t="s">
        <v>3825</v>
      </c>
      <c r="E9349">
        <v>1</v>
      </c>
      <c r="F9349" t="s">
        <v>3842</v>
      </c>
      <c r="G9349">
        <v>2</v>
      </c>
      <c r="H9349" t="s">
        <v>3842</v>
      </c>
      <c r="I9349">
        <v>2</v>
      </c>
      <c r="J9349" t="s">
        <v>3833</v>
      </c>
      <c r="K9349" t="s">
        <v>3833</v>
      </c>
      <c r="L9349" t="s">
        <v>3998</v>
      </c>
    </row>
    <row r="9350" spans="1:12" x14ac:dyDescent="0.35">
      <c r="A9350" t="s">
        <v>10095</v>
      </c>
      <c r="B9350" t="s">
        <v>50</v>
      </c>
      <c r="C9350" t="s">
        <v>50</v>
      </c>
      <c r="D9350" t="s">
        <v>3834</v>
      </c>
      <c r="E9350">
        <v>5</v>
      </c>
      <c r="F9350" t="s">
        <v>3828</v>
      </c>
      <c r="G9350">
        <v>3</v>
      </c>
      <c r="H9350" t="s">
        <v>3833</v>
      </c>
      <c r="I9350">
        <v>15</v>
      </c>
      <c r="J9350" t="s">
        <v>3825</v>
      </c>
      <c r="K9350" t="s">
        <v>3833</v>
      </c>
      <c r="L9350" t="s">
        <v>4526</v>
      </c>
    </row>
    <row r="9351" spans="1:12" x14ac:dyDescent="0.35">
      <c r="A9351" t="s">
        <v>10096</v>
      </c>
      <c r="B9351" t="s">
        <v>58</v>
      </c>
      <c r="C9351" t="s">
        <v>58</v>
      </c>
      <c r="D9351" t="s">
        <v>3838</v>
      </c>
      <c r="E9351">
        <v>2</v>
      </c>
      <c r="F9351" t="s">
        <v>3879</v>
      </c>
      <c r="G9351">
        <v>4</v>
      </c>
      <c r="H9351" t="s">
        <v>3883</v>
      </c>
      <c r="I9351">
        <v>8</v>
      </c>
      <c r="J9351" t="s">
        <v>3833</v>
      </c>
      <c r="K9351" t="s">
        <v>17</v>
      </c>
      <c r="L9351" t="s">
        <v>4059</v>
      </c>
    </row>
    <row r="9352" spans="1:12" x14ac:dyDescent="0.35">
      <c r="A9352" t="s">
        <v>10097</v>
      </c>
      <c r="B9352" t="s">
        <v>58</v>
      </c>
      <c r="C9352" t="s">
        <v>58</v>
      </c>
      <c r="D9352" t="s">
        <v>3834</v>
      </c>
      <c r="E9352">
        <v>5</v>
      </c>
      <c r="F9352" t="s">
        <v>3879</v>
      </c>
      <c r="G9352">
        <v>4</v>
      </c>
      <c r="H9352" t="s">
        <v>3880</v>
      </c>
      <c r="I9352">
        <v>20</v>
      </c>
      <c r="J9352" t="s">
        <v>16</v>
      </c>
      <c r="K9352" t="s">
        <v>3833</v>
      </c>
      <c r="L9352" t="s">
        <v>3864</v>
      </c>
    </row>
    <row r="9353" spans="1:12" x14ac:dyDescent="0.35">
      <c r="A9353" t="s">
        <v>10098</v>
      </c>
      <c r="B9353" t="s">
        <v>31</v>
      </c>
      <c r="C9353" t="s">
        <v>31</v>
      </c>
      <c r="D9353" t="s">
        <v>3834</v>
      </c>
      <c r="E9353">
        <v>5</v>
      </c>
      <c r="F9353" t="s">
        <v>3846</v>
      </c>
      <c r="G9353">
        <v>1</v>
      </c>
      <c r="H9353" t="s">
        <v>3849</v>
      </c>
      <c r="I9353">
        <v>5</v>
      </c>
      <c r="J9353" t="s">
        <v>3833</v>
      </c>
      <c r="K9353" t="s">
        <v>17</v>
      </c>
      <c r="L9353" t="s">
        <v>3971</v>
      </c>
    </row>
    <row r="9354" spans="1:12" x14ac:dyDescent="0.35">
      <c r="A9354" t="s">
        <v>10099</v>
      </c>
      <c r="B9354" t="s">
        <v>42</v>
      </c>
      <c r="C9354" t="s">
        <v>42</v>
      </c>
      <c r="D9354" t="s">
        <v>3834</v>
      </c>
      <c r="E9354">
        <v>5</v>
      </c>
      <c r="F9354" t="s">
        <v>3849</v>
      </c>
      <c r="G9354">
        <v>5</v>
      </c>
      <c r="H9354" t="s">
        <v>3855</v>
      </c>
      <c r="I9354">
        <v>25</v>
      </c>
      <c r="J9354" t="s">
        <v>3833</v>
      </c>
      <c r="K9354" t="s">
        <v>26</v>
      </c>
      <c r="L9354" t="s">
        <v>4078</v>
      </c>
    </row>
    <row r="9355" spans="1:12" x14ac:dyDescent="0.35">
      <c r="A9355" t="s">
        <v>3582</v>
      </c>
      <c r="B9355" t="s">
        <v>31</v>
      </c>
      <c r="C9355" t="s">
        <v>31</v>
      </c>
      <c r="D9355" t="s">
        <v>3834</v>
      </c>
      <c r="E9355">
        <v>5</v>
      </c>
      <c r="F9355" t="s">
        <v>3846</v>
      </c>
      <c r="G9355">
        <v>1</v>
      </c>
      <c r="H9355" t="s">
        <v>3849</v>
      </c>
      <c r="I9355">
        <v>5</v>
      </c>
      <c r="J9355" t="s">
        <v>25</v>
      </c>
      <c r="K9355" t="s">
        <v>26</v>
      </c>
      <c r="L9355" t="s">
        <v>4529</v>
      </c>
    </row>
    <row r="9356" spans="1:12" x14ac:dyDescent="0.35">
      <c r="A9356" t="s">
        <v>10100</v>
      </c>
      <c r="B9356" t="s">
        <v>50</v>
      </c>
      <c r="C9356" t="s">
        <v>50</v>
      </c>
      <c r="D9356" t="s">
        <v>3858</v>
      </c>
      <c r="E9356">
        <v>1</v>
      </c>
      <c r="F9356" t="s">
        <v>3828</v>
      </c>
      <c r="G9356">
        <v>3</v>
      </c>
      <c r="H9356" t="s">
        <v>3828</v>
      </c>
      <c r="I9356">
        <v>3</v>
      </c>
      <c r="J9356" t="s">
        <v>36</v>
      </c>
      <c r="K9356" t="s">
        <v>3833</v>
      </c>
      <c r="L9356" t="s">
        <v>4000</v>
      </c>
    </row>
    <row r="9357" spans="1:12" x14ac:dyDescent="0.35">
      <c r="A9357" t="s">
        <v>3583</v>
      </c>
      <c r="B9357" t="s">
        <v>50</v>
      </c>
      <c r="C9357" t="s">
        <v>50</v>
      </c>
      <c r="D9357" t="s">
        <v>3858</v>
      </c>
      <c r="E9357">
        <v>1</v>
      </c>
      <c r="F9357" t="s">
        <v>3828</v>
      </c>
      <c r="G9357">
        <v>3</v>
      </c>
      <c r="H9357" t="s">
        <v>3828</v>
      </c>
      <c r="I9357">
        <v>3</v>
      </c>
      <c r="J9357" t="s">
        <v>16</v>
      </c>
      <c r="K9357" t="s">
        <v>26</v>
      </c>
      <c r="L9357" t="s">
        <v>4724</v>
      </c>
    </row>
    <row r="9358" spans="1:12" x14ac:dyDescent="0.35">
      <c r="A9358" t="s">
        <v>3584</v>
      </c>
      <c r="B9358" t="s">
        <v>24</v>
      </c>
      <c r="C9358" t="s">
        <v>24</v>
      </c>
      <c r="D9358" t="s">
        <v>3827</v>
      </c>
      <c r="E9358">
        <v>3</v>
      </c>
      <c r="F9358" t="s">
        <v>3828</v>
      </c>
      <c r="G9358">
        <v>3</v>
      </c>
      <c r="H9358" t="s">
        <v>3829</v>
      </c>
      <c r="I9358">
        <v>9</v>
      </c>
      <c r="J9358" t="s">
        <v>36</v>
      </c>
      <c r="K9358" t="s">
        <v>17</v>
      </c>
      <c r="L9358" t="s">
        <v>4229</v>
      </c>
    </row>
    <row r="9359" spans="1:12" x14ac:dyDescent="0.35">
      <c r="A9359" t="s">
        <v>3585</v>
      </c>
      <c r="B9359" t="s">
        <v>50</v>
      </c>
      <c r="C9359" t="s">
        <v>50</v>
      </c>
      <c r="D9359" t="s">
        <v>3851</v>
      </c>
      <c r="E9359">
        <v>4</v>
      </c>
      <c r="F9359" t="s">
        <v>3828</v>
      </c>
      <c r="G9359">
        <v>3</v>
      </c>
      <c r="H9359" t="s">
        <v>3852</v>
      </c>
      <c r="I9359">
        <v>12</v>
      </c>
      <c r="J9359" t="s">
        <v>36</v>
      </c>
      <c r="K9359" t="s">
        <v>26</v>
      </c>
      <c r="L9359" t="s">
        <v>4092</v>
      </c>
    </row>
    <row r="9360" spans="1:12" x14ac:dyDescent="0.35">
      <c r="A9360" t="s">
        <v>10101</v>
      </c>
      <c r="B9360" t="s">
        <v>42</v>
      </c>
      <c r="C9360" t="s">
        <v>42</v>
      </c>
      <c r="D9360" t="s">
        <v>3834</v>
      </c>
      <c r="E9360">
        <v>5</v>
      </c>
      <c r="F9360" t="s">
        <v>3849</v>
      </c>
      <c r="G9360">
        <v>5</v>
      </c>
      <c r="H9360" t="s">
        <v>3855</v>
      </c>
      <c r="I9360">
        <v>25</v>
      </c>
      <c r="J9360" t="s">
        <v>16</v>
      </c>
      <c r="K9360" t="s">
        <v>3833</v>
      </c>
      <c r="L9360" t="s">
        <v>5181</v>
      </c>
    </row>
    <row r="9361" spans="1:12" x14ac:dyDescent="0.35">
      <c r="A9361" t="s">
        <v>3586</v>
      </c>
      <c r="B9361" t="s">
        <v>31</v>
      </c>
      <c r="C9361" t="s">
        <v>31</v>
      </c>
      <c r="D9361" t="s">
        <v>3827</v>
      </c>
      <c r="E9361">
        <v>3</v>
      </c>
      <c r="F9361" t="s">
        <v>3846</v>
      </c>
      <c r="G9361">
        <v>1</v>
      </c>
      <c r="H9361" t="s">
        <v>3828</v>
      </c>
      <c r="I9361">
        <v>3</v>
      </c>
      <c r="J9361" t="s">
        <v>25</v>
      </c>
      <c r="K9361" t="s">
        <v>26</v>
      </c>
      <c r="L9361" t="s">
        <v>4823</v>
      </c>
    </row>
    <row r="9362" spans="1:12" x14ac:dyDescent="0.35">
      <c r="A9362" t="s">
        <v>4895</v>
      </c>
      <c r="B9362" t="s">
        <v>3825</v>
      </c>
      <c r="C9362" t="s">
        <v>3826</v>
      </c>
      <c r="D9362" t="s">
        <v>3858</v>
      </c>
      <c r="E9362">
        <v>1</v>
      </c>
      <c r="F9362" t="s">
        <v>3828</v>
      </c>
      <c r="G9362">
        <v>3</v>
      </c>
      <c r="H9362" t="s">
        <v>3828</v>
      </c>
      <c r="I9362">
        <v>3</v>
      </c>
      <c r="J9362" t="s">
        <v>36</v>
      </c>
      <c r="K9362" t="s">
        <v>3830</v>
      </c>
      <c r="L9362" t="s">
        <v>4015</v>
      </c>
    </row>
    <row r="9363" spans="1:12" x14ac:dyDescent="0.35">
      <c r="A9363" t="s">
        <v>3587</v>
      </c>
      <c r="B9363" t="s">
        <v>3833</v>
      </c>
      <c r="C9363" t="s">
        <v>84</v>
      </c>
      <c r="D9363" t="s">
        <v>3851</v>
      </c>
      <c r="E9363">
        <v>4</v>
      </c>
      <c r="F9363" t="s">
        <v>3839</v>
      </c>
      <c r="G9363">
        <v>1.5</v>
      </c>
      <c r="H9363" t="s">
        <v>3902</v>
      </c>
      <c r="I9363">
        <v>6</v>
      </c>
      <c r="J9363" t="s">
        <v>36</v>
      </c>
      <c r="K9363" t="s">
        <v>17</v>
      </c>
      <c r="L9363" t="s">
        <v>4032</v>
      </c>
    </row>
    <row r="9364" spans="1:12" x14ac:dyDescent="0.35">
      <c r="A9364" t="s">
        <v>10102</v>
      </c>
      <c r="B9364" t="s">
        <v>15</v>
      </c>
      <c r="C9364" t="s">
        <v>15</v>
      </c>
      <c r="D9364" t="s">
        <v>3838</v>
      </c>
      <c r="E9364">
        <v>2</v>
      </c>
      <c r="F9364" t="s">
        <v>3842</v>
      </c>
      <c r="G9364">
        <v>2</v>
      </c>
      <c r="H9364" t="s">
        <v>3879</v>
      </c>
      <c r="I9364">
        <v>4</v>
      </c>
      <c r="J9364" t="s">
        <v>3830</v>
      </c>
      <c r="K9364" t="s">
        <v>3825</v>
      </c>
      <c r="L9364" t="s">
        <v>4028</v>
      </c>
    </row>
    <row r="9365" spans="1:12" x14ac:dyDescent="0.35">
      <c r="A9365" t="s">
        <v>3588</v>
      </c>
      <c r="B9365" t="s">
        <v>47</v>
      </c>
      <c r="C9365" t="s">
        <v>47</v>
      </c>
      <c r="D9365" t="s">
        <v>3834</v>
      </c>
      <c r="E9365">
        <v>5</v>
      </c>
      <c r="F9365" t="s">
        <v>3830</v>
      </c>
      <c r="G9365">
        <v>4</v>
      </c>
      <c r="H9365" t="s">
        <v>3880</v>
      </c>
      <c r="I9365">
        <v>20</v>
      </c>
      <c r="J9365" t="s">
        <v>36</v>
      </c>
      <c r="K9365" t="s">
        <v>17</v>
      </c>
      <c r="L9365" t="s">
        <v>4391</v>
      </c>
    </row>
    <row r="9366" spans="1:12" x14ac:dyDescent="0.35">
      <c r="A9366" t="s">
        <v>3589</v>
      </c>
      <c r="B9366" t="s">
        <v>84</v>
      </c>
      <c r="C9366" t="s">
        <v>84</v>
      </c>
      <c r="D9366" t="s">
        <v>3827</v>
      </c>
      <c r="E9366">
        <v>3</v>
      </c>
      <c r="F9366" t="s">
        <v>3839</v>
      </c>
      <c r="G9366">
        <v>1.5</v>
      </c>
      <c r="H9366" t="s">
        <v>4060</v>
      </c>
      <c r="I9366">
        <v>4.5</v>
      </c>
      <c r="J9366" t="s">
        <v>25</v>
      </c>
      <c r="K9366" t="s">
        <v>17</v>
      </c>
      <c r="L9366" t="s">
        <v>4450</v>
      </c>
    </row>
    <row r="9367" spans="1:12" x14ac:dyDescent="0.35">
      <c r="A9367" t="s">
        <v>10103</v>
      </c>
      <c r="B9367" t="s">
        <v>24</v>
      </c>
      <c r="C9367" t="s">
        <v>24</v>
      </c>
      <c r="D9367" t="s">
        <v>3858</v>
      </c>
      <c r="E9367">
        <v>1</v>
      </c>
      <c r="F9367" t="s">
        <v>3828</v>
      </c>
      <c r="G9367">
        <v>3</v>
      </c>
      <c r="H9367" t="s">
        <v>3828</v>
      </c>
      <c r="I9367">
        <v>3</v>
      </c>
      <c r="J9367" t="s">
        <v>25</v>
      </c>
      <c r="K9367" t="s">
        <v>3833</v>
      </c>
      <c r="L9367" t="s">
        <v>4350</v>
      </c>
    </row>
    <row r="9368" spans="1:12" x14ac:dyDescent="0.35">
      <c r="A9368" t="s">
        <v>4896</v>
      </c>
      <c r="B9368" t="s">
        <v>3833</v>
      </c>
      <c r="C9368" t="s">
        <v>3826</v>
      </c>
      <c r="D9368" t="s">
        <v>3834</v>
      </c>
      <c r="E9368">
        <v>5</v>
      </c>
      <c r="F9368" t="s">
        <v>3879</v>
      </c>
      <c r="G9368">
        <v>4</v>
      </c>
      <c r="H9368" t="s">
        <v>3880</v>
      </c>
      <c r="I9368">
        <v>20</v>
      </c>
      <c r="J9368" t="s">
        <v>16</v>
      </c>
      <c r="K9368" t="s">
        <v>3830</v>
      </c>
      <c r="L9368" t="s">
        <v>4897</v>
      </c>
    </row>
    <row r="9369" spans="1:12" x14ac:dyDescent="0.35">
      <c r="A9369" t="s">
        <v>3590</v>
      </c>
      <c r="B9369" t="s">
        <v>50</v>
      </c>
      <c r="C9369" t="s">
        <v>50</v>
      </c>
      <c r="D9369" t="s">
        <v>3851</v>
      </c>
      <c r="E9369">
        <v>4</v>
      </c>
      <c r="F9369" t="s">
        <v>3828</v>
      </c>
      <c r="G9369">
        <v>3</v>
      </c>
      <c r="H9369" t="s">
        <v>3852</v>
      </c>
      <c r="I9369">
        <v>12</v>
      </c>
      <c r="J9369" t="s">
        <v>16</v>
      </c>
      <c r="K9369" t="s">
        <v>17</v>
      </c>
      <c r="L9369" t="s">
        <v>3957</v>
      </c>
    </row>
    <row r="9370" spans="1:12" x14ac:dyDescent="0.35">
      <c r="A9370" t="s">
        <v>10104</v>
      </c>
      <c r="B9370" t="s">
        <v>31</v>
      </c>
      <c r="C9370" t="s">
        <v>31</v>
      </c>
      <c r="D9370" t="s">
        <v>3833</v>
      </c>
      <c r="E9370">
        <v>3</v>
      </c>
      <c r="F9370" t="s">
        <v>3846</v>
      </c>
      <c r="G9370">
        <v>1</v>
      </c>
      <c r="H9370" t="s">
        <v>3828</v>
      </c>
      <c r="I9370">
        <v>3</v>
      </c>
      <c r="J9370" t="s">
        <v>36</v>
      </c>
      <c r="K9370" t="s">
        <v>3833</v>
      </c>
      <c r="L9370" t="s">
        <v>4000</v>
      </c>
    </row>
    <row r="9371" spans="1:12" x14ac:dyDescent="0.35">
      <c r="A9371" t="s">
        <v>10105</v>
      </c>
      <c r="B9371" t="s">
        <v>84</v>
      </c>
      <c r="C9371" t="s">
        <v>84</v>
      </c>
      <c r="D9371" t="s">
        <v>3827</v>
      </c>
      <c r="E9371">
        <v>3</v>
      </c>
      <c r="F9371" t="s">
        <v>3839</v>
      </c>
      <c r="G9371">
        <v>1.5</v>
      </c>
      <c r="H9371" t="s">
        <v>4060</v>
      </c>
      <c r="I9371">
        <v>4.5</v>
      </c>
      <c r="J9371" t="s">
        <v>16</v>
      </c>
      <c r="K9371" t="s">
        <v>3833</v>
      </c>
      <c r="L9371" t="s">
        <v>4080</v>
      </c>
    </row>
    <row r="9372" spans="1:12" x14ac:dyDescent="0.35">
      <c r="A9372" t="s">
        <v>3591</v>
      </c>
      <c r="B9372" t="s">
        <v>15</v>
      </c>
      <c r="C9372" t="s">
        <v>15</v>
      </c>
      <c r="D9372" t="s">
        <v>3858</v>
      </c>
      <c r="E9372">
        <v>1</v>
      </c>
      <c r="F9372" t="s">
        <v>3842</v>
      </c>
      <c r="G9372">
        <v>2</v>
      </c>
      <c r="H9372" t="s">
        <v>3842</v>
      </c>
      <c r="I9372">
        <v>2</v>
      </c>
      <c r="J9372" t="s">
        <v>25</v>
      </c>
      <c r="K9372" t="s">
        <v>17</v>
      </c>
      <c r="L9372" t="s">
        <v>4389</v>
      </c>
    </row>
    <row r="9373" spans="1:12" x14ac:dyDescent="0.35">
      <c r="A9373" t="s">
        <v>10106</v>
      </c>
      <c r="B9373" t="s">
        <v>24</v>
      </c>
      <c r="C9373" t="s">
        <v>24</v>
      </c>
      <c r="D9373" t="s">
        <v>3851</v>
      </c>
      <c r="E9373">
        <v>4</v>
      </c>
      <c r="F9373" t="s">
        <v>3828</v>
      </c>
      <c r="G9373">
        <v>3</v>
      </c>
      <c r="H9373" t="s">
        <v>3852</v>
      </c>
      <c r="I9373">
        <v>12</v>
      </c>
      <c r="J9373" t="s">
        <v>25</v>
      </c>
      <c r="K9373" t="s">
        <v>3833</v>
      </c>
      <c r="L9373" t="s">
        <v>3909</v>
      </c>
    </row>
    <row r="9374" spans="1:12" x14ac:dyDescent="0.35">
      <c r="A9374" t="s">
        <v>10107</v>
      </c>
      <c r="B9374" t="s">
        <v>31</v>
      </c>
      <c r="C9374" t="s">
        <v>31</v>
      </c>
      <c r="D9374" t="s">
        <v>3858</v>
      </c>
      <c r="E9374">
        <v>1</v>
      </c>
      <c r="F9374" t="s">
        <v>3846</v>
      </c>
      <c r="G9374">
        <v>1</v>
      </c>
      <c r="H9374" t="s">
        <v>3846</v>
      </c>
      <c r="I9374">
        <v>1</v>
      </c>
      <c r="J9374" t="s">
        <v>16</v>
      </c>
      <c r="K9374" t="s">
        <v>3833</v>
      </c>
      <c r="L9374" t="s">
        <v>3825</v>
      </c>
    </row>
    <row r="9375" spans="1:12" x14ac:dyDescent="0.35">
      <c r="A9375" t="s">
        <v>10108</v>
      </c>
      <c r="B9375" t="s">
        <v>50</v>
      </c>
      <c r="C9375" t="s">
        <v>50</v>
      </c>
      <c r="D9375" t="s">
        <v>3834</v>
      </c>
      <c r="E9375">
        <v>5</v>
      </c>
      <c r="F9375" t="s">
        <v>3830</v>
      </c>
      <c r="G9375">
        <v>3</v>
      </c>
      <c r="H9375" t="s">
        <v>3835</v>
      </c>
      <c r="I9375">
        <v>15</v>
      </c>
      <c r="J9375" t="s">
        <v>25</v>
      </c>
      <c r="K9375" t="s">
        <v>3833</v>
      </c>
      <c r="L9375" t="s">
        <v>4384</v>
      </c>
    </row>
    <row r="9376" spans="1:12" x14ac:dyDescent="0.35">
      <c r="A9376" t="s">
        <v>10109</v>
      </c>
      <c r="B9376" t="s">
        <v>58</v>
      </c>
      <c r="C9376" t="s">
        <v>58</v>
      </c>
      <c r="D9376" t="s">
        <v>3858</v>
      </c>
      <c r="E9376">
        <v>1</v>
      </c>
      <c r="F9376" t="s">
        <v>3879</v>
      </c>
      <c r="G9376">
        <v>4</v>
      </c>
      <c r="H9376" t="s">
        <v>3879</v>
      </c>
      <c r="I9376">
        <v>4</v>
      </c>
      <c r="J9376" t="s">
        <v>25</v>
      </c>
      <c r="K9376" t="s">
        <v>3833</v>
      </c>
      <c r="L9376" t="s">
        <v>4159</v>
      </c>
    </row>
    <row r="9377" spans="1:12" x14ac:dyDescent="0.35">
      <c r="A9377" t="s">
        <v>10110</v>
      </c>
      <c r="B9377" t="s">
        <v>47</v>
      </c>
      <c r="C9377" t="s">
        <v>47</v>
      </c>
      <c r="D9377" t="s">
        <v>3838</v>
      </c>
      <c r="E9377">
        <v>2</v>
      </c>
      <c r="F9377" t="s">
        <v>3879</v>
      </c>
      <c r="G9377">
        <v>4</v>
      </c>
      <c r="H9377" t="s">
        <v>3883</v>
      </c>
      <c r="I9377">
        <v>8</v>
      </c>
      <c r="J9377" t="s">
        <v>3833</v>
      </c>
      <c r="K9377" t="s">
        <v>17</v>
      </c>
      <c r="L9377" t="s">
        <v>4309</v>
      </c>
    </row>
    <row r="9378" spans="1:12" x14ac:dyDescent="0.35">
      <c r="A9378" t="s">
        <v>10111</v>
      </c>
      <c r="B9378" t="s">
        <v>84</v>
      </c>
      <c r="C9378" t="s">
        <v>84</v>
      </c>
      <c r="D9378" t="s">
        <v>3827</v>
      </c>
      <c r="E9378">
        <v>3</v>
      </c>
      <c r="F9378" t="s">
        <v>3839</v>
      </c>
      <c r="G9378">
        <v>1.5</v>
      </c>
      <c r="H9378" t="s">
        <v>4060</v>
      </c>
      <c r="I9378">
        <v>4.5</v>
      </c>
      <c r="J9378" t="s">
        <v>36</v>
      </c>
      <c r="K9378" t="s">
        <v>3833</v>
      </c>
      <c r="L9378" t="s">
        <v>4102</v>
      </c>
    </row>
    <row r="9379" spans="1:12" x14ac:dyDescent="0.35">
      <c r="A9379" t="s">
        <v>3592</v>
      </c>
      <c r="B9379" t="s">
        <v>42</v>
      </c>
      <c r="C9379" t="s">
        <v>42</v>
      </c>
      <c r="D9379" t="s">
        <v>3838</v>
      </c>
      <c r="E9379">
        <v>2</v>
      </c>
      <c r="F9379" t="s">
        <v>3849</v>
      </c>
      <c r="G9379">
        <v>5</v>
      </c>
      <c r="H9379" t="s">
        <v>3843</v>
      </c>
      <c r="I9379">
        <v>10</v>
      </c>
      <c r="J9379" t="s">
        <v>36</v>
      </c>
      <c r="K9379" t="s">
        <v>17</v>
      </c>
      <c r="L9379" t="s">
        <v>3936</v>
      </c>
    </row>
    <row r="9380" spans="1:12" x14ac:dyDescent="0.35">
      <c r="A9380" t="s">
        <v>3593</v>
      </c>
      <c r="B9380" t="s">
        <v>58</v>
      </c>
      <c r="C9380" t="s">
        <v>58</v>
      </c>
      <c r="D9380" t="s">
        <v>3827</v>
      </c>
      <c r="E9380">
        <v>3</v>
      </c>
      <c r="F9380" t="s">
        <v>3879</v>
      </c>
      <c r="G9380">
        <v>4</v>
      </c>
      <c r="H9380" t="s">
        <v>3852</v>
      </c>
      <c r="I9380">
        <v>12</v>
      </c>
      <c r="J9380" t="s">
        <v>16</v>
      </c>
      <c r="K9380" t="s">
        <v>26</v>
      </c>
      <c r="L9380" t="s">
        <v>4096</v>
      </c>
    </row>
    <row r="9381" spans="1:12" x14ac:dyDescent="0.35">
      <c r="A9381" t="s">
        <v>10112</v>
      </c>
      <c r="B9381" t="s">
        <v>31</v>
      </c>
      <c r="C9381" t="s">
        <v>31</v>
      </c>
      <c r="D9381" t="s">
        <v>3858</v>
      </c>
      <c r="E9381">
        <v>1</v>
      </c>
      <c r="F9381" t="s">
        <v>3846</v>
      </c>
      <c r="G9381">
        <v>1</v>
      </c>
      <c r="H9381" t="s">
        <v>3846</v>
      </c>
      <c r="I9381">
        <v>1</v>
      </c>
      <c r="J9381" t="s">
        <v>3833</v>
      </c>
      <c r="K9381" t="s">
        <v>17</v>
      </c>
      <c r="L9381" t="s">
        <v>4211</v>
      </c>
    </row>
    <row r="9382" spans="1:12" x14ac:dyDescent="0.35">
      <c r="A9382" t="s">
        <v>10113</v>
      </c>
      <c r="B9382" t="s">
        <v>47</v>
      </c>
      <c r="C9382" t="s">
        <v>47</v>
      </c>
      <c r="D9382" t="s">
        <v>3834</v>
      </c>
      <c r="E9382">
        <v>5</v>
      </c>
      <c r="F9382" t="s">
        <v>3879</v>
      </c>
      <c r="G9382">
        <v>4</v>
      </c>
      <c r="H9382" t="s">
        <v>3880</v>
      </c>
      <c r="I9382">
        <v>20</v>
      </c>
      <c r="J9382" t="s">
        <v>36</v>
      </c>
      <c r="K9382" t="s">
        <v>26</v>
      </c>
      <c r="L9382" t="s">
        <v>3825</v>
      </c>
    </row>
    <row r="9383" spans="1:12" x14ac:dyDescent="0.35">
      <c r="A9383" t="s">
        <v>3594</v>
      </c>
      <c r="B9383" t="s">
        <v>31</v>
      </c>
      <c r="C9383" t="s">
        <v>31</v>
      </c>
      <c r="D9383" t="s">
        <v>3851</v>
      </c>
      <c r="E9383">
        <v>4</v>
      </c>
      <c r="F9383" t="s">
        <v>3830</v>
      </c>
      <c r="G9383">
        <v>1</v>
      </c>
      <c r="H9383" t="s">
        <v>3879</v>
      </c>
      <c r="I9383">
        <v>4</v>
      </c>
      <c r="J9383" t="s">
        <v>36</v>
      </c>
      <c r="K9383" t="s">
        <v>17</v>
      </c>
      <c r="L9383" t="s">
        <v>3844</v>
      </c>
    </row>
    <row r="9384" spans="1:12" x14ac:dyDescent="0.35">
      <c r="A9384" t="s">
        <v>4898</v>
      </c>
      <c r="B9384" t="s">
        <v>3830</v>
      </c>
      <c r="C9384" t="s">
        <v>3826</v>
      </c>
      <c r="D9384" t="s">
        <v>3858</v>
      </c>
      <c r="E9384">
        <v>1</v>
      </c>
      <c r="F9384" t="s">
        <v>3833</v>
      </c>
      <c r="G9384">
        <v>3</v>
      </c>
      <c r="H9384" t="s">
        <v>3828</v>
      </c>
      <c r="I9384">
        <v>3</v>
      </c>
      <c r="J9384" t="s">
        <v>25</v>
      </c>
      <c r="K9384" t="s">
        <v>3833</v>
      </c>
      <c r="L9384" t="s">
        <v>3833</v>
      </c>
    </row>
    <row r="9385" spans="1:12" x14ac:dyDescent="0.35">
      <c r="A9385" t="s">
        <v>10114</v>
      </c>
      <c r="B9385" t="s">
        <v>47</v>
      </c>
      <c r="C9385" t="s">
        <v>47</v>
      </c>
      <c r="D9385" t="s">
        <v>3851</v>
      </c>
      <c r="E9385">
        <v>4</v>
      </c>
      <c r="F9385" t="s">
        <v>3879</v>
      </c>
      <c r="G9385">
        <v>4</v>
      </c>
      <c r="H9385" t="s">
        <v>3874</v>
      </c>
      <c r="I9385">
        <v>16</v>
      </c>
      <c r="J9385" t="s">
        <v>3825</v>
      </c>
      <c r="K9385" t="s">
        <v>26</v>
      </c>
      <c r="L9385" t="s">
        <v>4022</v>
      </c>
    </row>
    <row r="9386" spans="1:12" x14ac:dyDescent="0.35">
      <c r="A9386" t="s">
        <v>3595</v>
      </c>
      <c r="B9386" t="s">
        <v>84</v>
      </c>
      <c r="C9386" t="s">
        <v>84</v>
      </c>
      <c r="D9386" t="s">
        <v>3834</v>
      </c>
      <c r="E9386">
        <v>5</v>
      </c>
      <c r="F9386" t="s">
        <v>3839</v>
      </c>
      <c r="G9386">
        <v>1.5</v>
      </c>
      <c r="H9386" t="s">
        <v>3899</v>
      </c>
      <c r="I9386">
        <v>7.5</v>
      </c>
      <c r="J9386" t="s">
        <v>25</v>
      </c>
      <c r="K9386" t="s">
        <v>26</v>
      </c>
      <c r="L9386" t="s">
        <v>4013</v>
      </c>
    </row>
    <row r="9387" spans="1:12" x14ac:dyDescent="0.35">
      <c r="A9387" t="s">
        <v>10115</v>
      </c>
      <c r="B9387" t="s">
        <v>84</v>
      </c>
      <c r="C9387" t="s">
        <v>84</v>
      </c>
      <c r="D9387" t="s">
        <v>3827</v>
      </c>
      <c r="E9387">
        <v>3</v>
      </c>
      <c r="F9387" t="s">
        <v>3839</v>
      </c>
      <c r="G9387">
        <v>1.5</v>
      </c>
      <c r="H9387" t="s">
        <v>4060</v>
      </c>
      <c r="I9387">
        <v>4.5</v>
      </c>
      <c r="J9387" t="s">
        <v>36</v>
      </c>
      <c r="K9387" t="s">
        <v>3833</v>
      </c>
      <c r="L9387" t="s">
        <v>5545</v>
      </c>
    </row>
    <row r="9388" spans="1:12" x14ac:dyDescent="0.35">
      <c r="A9388" t="s">
        <v>3596</v>
      </c>
      <c r="B9388" t="s">
        <v>58</v>
      </c>
      <c r="C9388" t="s">
        <v>58</v>
      </c>
      <c r="D9388" t="s">
        <v>3834</v>
      </c>
      <c r="E9388">
        <v>5</v>
      </c>
      <c r="F9388" t="s">
        <v>3879</v>
      </c>
      <c r="G9388">
        <v>4</v>
      </c>
      <c r="H9388" t="s">
        <v>3880</v>
      </c>
      <c r="I9388">
        <v>20</v>
      </c>
      <c r="J9388" t="s">
        <v>25</v>
      </c>
      <c r="K9388" t="s">
        <v>26</v>
      </c>
      <c r="L9388" t="s">
        <v>4864</v>
      </c>
    </row>
    <row r="9389" spans="1:12" x14ac:dyDescent="0.35">
      <c r="A9389" t="s">
        <v>10116</v>
      </c>
      <c r="B9389" t="s">
        <v>58</v>
      </c>
      <c r="C9389" t="s">
        <v>58</v>
      </c>
      <c r="D9389" t="s">
        <v>3834</v>
      </c>
      <c r="E9389">
        <v>5</v>
      </c>
      <c r="F9389" t="s">
        <v>3879</v>
      </c>
      <c r="G9389">
        <v>4</v>
      </c>
      <c r="H9389" t="s">
        <v>3880</v>
      </c>
      <c r="I9389">
        <v>20</v>
      </c>
      <c r="J9389" t="s">
        <v>16</v>
      </c>
      <c r="K9389" t="s">
        <v>3833</v>
      </c>
      <c r="L9389" t="s">
        <v>4235</v>
      </c>
    </row>
    <row r="9390" spans="1:12" x14ac:dyDescent="0.35">
      <c r="A9390" t="s">
        <v>3597</v>
      </c>
      <c r="B9390" t="s">
        <v>31</v>
      </c>
      <c r="C9390" t="s">
        <v>31</v>
      </c>
      <c r="D9390" t="s">
        <v>3838</v>
      </c>
      <c r="E9390">
        <v>2</v>
      </c>
      <c r="F9390" t="s">
        <v>3846</v>
      </c>
      <c r="G9390">
        <v>1</v>
      </c>
      <c r="H9390" t="s">
        <v>3842</v>
      </c>
      <c r="I9390">
        <v>2</v>
      </c>
      <c r="J9390" t="s">
        <v>25</v>
      </c>
      <c r="K9390" t="s">
        <v>26</v>
      </c>
      <c r="L9390" t="s">
        <v>4529</v>
      </c>
    </row>
    <row r="9391" spans="1:12" x14ac:dyDescent="0.35">
      <c r="A9391" t="s">
        <v>10117</v>
      </c>
      <c r="B9391" t="s">
        <v>50</v>
      </c>
      <c r="C9391" t="s">
        <v>50</v>
      </c>
      <c r="D9391" t="s">
        <v>3858</v>
      </c>
      <c r="E9391">
        <v>1</v>
      </c>
      <c r="F9391" t="s">
        <v>3830</v>
      </c>
      <c r="G9391">
        <v>3</v>
      </c>
      <c r="H9391" t="s">
        <v>3828</v>
      </c>
      <c r="I9391">
        <v>3</v>
      </c>
      <c r="J9391" t="s">
        <v>3833</v>
      </c>
      <c r="K9391" t="s">
        <v>3830</v>
      </c>
      <c r="L9391" t="s">
        <v>4188</v>
      </c>
    </row>
    <row r="9392" spans="1:12" x14ac:dyDescent="0.35">
      <c r="A9392" t="s">
        <v>3598</v>
      </c>
      <c r="B9392" t="s">
        <v>3833</v>
      </c>
      <c r="C9392" t="s">
        <v>42</v>
      </c>
      <c r="D9392" t="s">
        <v>3851</v>
      </c>
      <c r="E9392">
        <v>4</v>
      </c>
      <c r="F9392" t="s">
        <v>3849</v>
      </c>
      <c r="G9392">
        <v>5</v>
      </c>
      <c r="H9392" t="s">
        <v>3880</v>
      </c>
      <c r="I9392">
        <v>20</v>
      </c>
      <c r="J9392" t="s">
        <v>25</v>
      </c>
      <c r="K9392" t="s">
        <v>17</v>
      </c>
      <c r="L9392" t="s">
        <v>4441</v>
      </c>
    </row>
    <row r="9393" spans="1:12" x14ac:dyDescent="0.35">
      <c r="A9393" t="s">
        <v>10118</v>
      </c>
      <c r="B9393" t="s">
        <v>50</v>
      </c>
      <c r="C9393" t="s">
        <v>50</v>
      </c>
      <c r="D9393" t="s">
        <v>3851</v>
      </c>
      <c r="E9393">
        <v>4</v>
      </c>
      <c r="F9393" t="s">
        <v>3828</v>
      </c>
      <c r="G9393">
        <v>3</v>
      </c>
      <c r="H9393" t="s">
        <v>3852</v>
      </c>
      <c r="I9393">
        <v>12</v>
      </c>
      <c r="J9393" t="s">
        <v>3833</v>
      </c>
      <c r="K9393" t="s">
        <v>3833</v>
      </c>
      <c r="L9393" t="s">
        <v>4691</v>
      </c>
    </row>
    <row r="9394" spans="1:12" x14ac:dyDescent="0.35">
      <c r="A9394" t="s">
        <v>4899</v>
      </c>
      <c r="B9394" t="s">
        <v>3833</v>
      </c>
      <c r="C9394" t="s">
        <v>3826</v>
      </c>
      <c r="D9394" t="s">
        <v>3827</v>
      </c>
      <c r="E9394">
        <v>3</v>
      </c>
      <c r="F9394" t="s">
        <v>3828</v>
      </c>
      <c r="G9394">
        <v>3</v>
      </c>
      <c r="H9394" t="s">
        <v>3829</v>
      </c>
      <c r="I9394">
        <v>9</v>
      </c>
      <c r="J9394" t="s">
        <v>25</v>
      </c>
      <c r="K9394" t="s">
        <v>17</v>
      </c>
      <c r="L9394" t="s">
        <v>3995</v>
      </c>
    </row>
    <row r="9395" spans="1:12" x14ac:dyDescent="0.35">
      <c r="A9395" t="s">
        <v>10119</v>
      </c>
      <c r="B9395" t="s">
        <v>15</v>
      </c>
      <c r="C9395" t="s">
        <v>15</v>
      </c>
      <c r="D9395" t="s">
        <v>3834</v>
      </c>
      <c r="E9395">
        <v>5</v>
      </c>
      <c r="F9395" t="s">
        <v>3842</v>
      </c>
      <c r="G9395">
        <v>2</v>
      </c>
      <c r="H9395" t="s">
        <v>3843</v>
      </c>
      <c r="I9395">
        <v>10</v>
      </c>
      <c r="J9395" t="s">
        <v>16</v>
      </c>
      <c r="K9395" t="s">
        <v>3833</v>
      </c>
      <c r="L9395" t="s">
        <v>4049</v>
      </c>
    </row>
    <row r="9396" spans="1:12" x14ac:dyDescent="0.35">
      <c r="A9396" t="s">
        <v>10120</v>
      </c>
      <c r="B9396" t="s">
        <v>31</v>
      </c>
      <c r="C9396" t="s">
        <v>31</v>
      </c>
      <c r="D9396" t="s">
        <v>3834</v>
      </c>
      <c r="E9396">
        <v>5</v>
      </c>
      <c r="F9396" t="s">
        <v>3846</v>
      </c>
      <c r="G9396">
        <v>1</v>
      </c>
      <c r="H9396" t="s">
        <v>3849</v>
      </c>
      <c r="I9396">
        <v>5</v>
      </c>
      <c r="J9396" t="s">
        <v>3833</v>
      </c>
      <c r="K9396" t="s">
        <v>26</v>
      </c>
      <c r="L9396" t="s">
        <v>4255</v>
      </c>
    </row>
    <row r="9397" spans="1:12" x14ac:dyDescent="0.35">
      <c r="A9397" t="s">
        <v>3599</v>
      </c>
      <c r="B9397" t="s">
        <v>42</v>
      </c>
      <c r="C9397" t="s">
        <v>42</v>
      </c>
      <c r="D9397" t="s">
        <v>3838</v>
      </c>
      <c r="E9397">
        <v>2</v>
      </c>
      <c r="F9397" t="s">
        <v>3849</v>
      </c>
      <c r="G9397">
        <v>5</v>
      </c>
      <c r="H9397" t="s">
        <v>3843</v>
      </c>
      <c r="I9397">
        <v>10</v>
      </c>
      <c r="J9397" t="s">
        <v>16</v>
      </c>
      <c r="K9397" t="s">
        <v>26</v>
      </c>
      <c r="L9397" t="s">
        <v>4066</v>
      </c>
    </row>
    <row r="9398" spans="1:12" x14ac:dyDescent="0.35">
      <c r="A9398" t="s">
        <v>10121</v>
      </c>
      <c r="B9398" t="s">
        <v>47</v>
      </c>
      <c r="C9398" t="s">
        <v>47</v>
      </c>
      <c r="D9398" t="s">
        <v>3838</v>
      </c>
      <c r="E9398">
        <v>2</v>
      </c>
      <c r="F9398" t="s">
        <v>3879</v>
      </c>
      <c r="G9398">
        <v>4</v>
      </c>
      <c r="H9398" t="s">
        <v>3883</v>
      </c>
      <c r="I9398">
        <v>8</v>
      </c>
      <c r="J9398" t="s">
        <v>25</v>
      </c>
      <c r="K9398" t="s">
        <v>3830</v>
      </c>
      <c r="L9398" t="s">
        <v>4391</v>
      </c>
    </row>
    <row r="9399" spans="1:12" x14ac:dyDescent="0.35">
      <c r="A9399" t="s">
        <v>3600</v>
      </c>
      <c r="B9399" t="s">
        <v>42</v>
      </c>
      <c r="C9399" t="s">
        <v>42</v>
      </c>
      <c r="D9399" t="s">
        <v>3827</v>
      </c>
      <c r="E9399">
        <v>3</v>
      </c>
      <c r="F9399" t="s">
        <v>3849</v>
      </c>
      <c r="G9399">
        <v>5</v>
      </c>
      <c r="H9399" t="s">
        <v>3835</v>
      </c>
      <c r="I9399">
        <v>15</v>
      </c>
      <c r="J9399" t="s">
        <v>25</v>
      </c>
      <c r="K9399" t="s">
        <v>26</v>
      </c>
      <c r="L9399" t="s">
        <v>4111</v>
      </c>
    </row>
    <row r="9400" spans="1:12" x14ac:dyDescent="0.35">
      <c r="A9400" t="s">
        <v>3601</v>
      </c>
      <c r="B9400" t="s">
        <v>47</v>
      </c>
      <c r="C9400" t="s">
        <v>47</v>
      </c>
      <c r="D9400" t="s">
        <v>3834</v>
      </c>
      <c r="E9400">
        <v>5</v>
      </c>
      <c r="F9400" t="s">
        <v>3879</v>
      </c>
      <c r="G9400">
        <v>4</v>
      </c>
      <c r="H9400" t="s">
        <v>3880</v>
      </c>
      <c r="I9400">
        <v>20</v>
      </c>
      <c r="J9400" t="s">
        <v>36</v>
      </c>
      <c r="K9400" t="s">
        <v>17</v>
      </c>
      <c r="L9400" t="s">
        <v>4291</v>
      </c>
    </row>
    <row r="9401" spans="1:12" x14ac:dyDescent="0.35">
      <c r="A9401" t="s">
        <v>3602</v>
      </c>
      <c r="B9401" t="s">
        <v>15</v>
      </c>
      <c r="C9401" t="s">
        <v>15</v>
      </c>
      <c r="D9401" t="s">
        <v>3834</v>
      </c>
      <c r="E9401">
        <v>5</v>
      </c>
      <c r="F9401" t="s">
        <v>3842</v>
      </c>
      <c r="G9401">
        <v>2</v>
      </c>
      <c r="H9401" t="s">
        <v>3843</v>
      </c>
      <c r="I9401">
        <v>10</v>
      </c>
      <c r="J9401" t="s">
        <v>25</v>
      </c>
      <c r="K9401" t="s">
        <v>26</v>
      </c>
      <c r="L9401" t="s">
        <v>4416</v>
      </c>
    </row>
    <row r="9402" spans="1:12" x14ac:dyDescent="0.35">
      <c r="A9402" t="s">
        <v>10122</v>
      </c>
      <c r="B9402" t="s">
        <v>58</v>
      </c>
      <c r="C9402" t="s">
        <v>58</v>
      </c>
      <c r="D9402" t="s">
        <v>3827</v>
      </c>
      <c r="E9402">
        <v>3</v>
      </c>
      <c r="F9402" t="s">
        <v>3879</v>
      </c>
      <c r="G9402">
        <v>4</v>
      </c>
      <c r="H9402" t="s">
        <v>3830</v>
      </c>
      <c r="I9402">
        <v>12</v>
      </c>
      <c r="J9402" t="s">
        <v>3830</v>
      </c>
      <c r="K9402" t="s">
        <v>3833</v>
      </c>
      <c r="L9402" t="s">
        <v>3969</v>
      </c>
    </row>
    <row r="9403" spans="1:12" x14ac:dyDescent="0.35">
      <c r="A9403" t="s">
        <v>10123</v>
      </c>
      <c r="B9403" t="s">
        <v>84</v>
      </c>
      <c r="C9403" t="s">
        <v>84</v>
      </c>
      <c r="D9403" t="s">
        <v>3827</v>
      </c>
      <c r="E9403">
        <v>3</v>
      </c>
      <c r="F9403" t="s">
        <v>3839</v>
      </c>
      <c r="G9403">
        <v>1.5</v>
      </c>
      <c r="H9403" t="s">
        <v>4060</v>
      </c>
      <c r="I9403">
        <v>4.5</v>
      </c>
      <c r="J9403" t="s">
        <v>3833</v>
      </c>
      <c r="K9403" t="s">
        <v>3833</v>
      </c>
      <c r="L9403" t="s">
        <v>3995</v>
      </c>
    </row>
    <row r="9404" spans="1:12" x14ac:dyDescent="0.35">
      <c r="A9404" t="s">
        <v>10124</v>
      </c>
      <c r="B9404" t="s">
        <v>24</v>
      </c>
      <c r="C9404" t="s">
        <v>24</v>
      </c>
      <c r="D9404" t="s">
        <v>3834</v>
      </c>
      <c r="E9404">
        <v>5</v>
      </c>
      <c r="F9404" t="s">
        <v>3828</v>
      </c>
      <c r="G9404">
        <v>3</v>
      </c>
      <c r="H9404" t="s">
        <v>3835</v>
      </c>
      <c r="I9404">
        <v>15</v>
      </c>
      <c r="J9404" t="s">
        <v>36</v>
      </c>
      <c r="K9404" t="s">
        <v>3825</v>
      </c>
      <c r="L9404" t="s">
        <v>3989</v>
      </c>
    </row>
    <row r="9405" spans="1:12" x14ac:dyDescent="0.35">
      <c r="A9405" t="s">
        <v>3603</v>
      </c>
      <c r="B9405" t="s">
        <v>24</v>
      </c>
      <c r="C9405" t="s">
        <v>24</v>
      </c>
      <c r="D9405" t="s">
        <v>3834</v>
      </c>
      <c r="E9405">
        <v>5</v>
      </c>
      <c r="F9405" t="s">
        <v>3828</v>
      </c>
      <c r="G9405">
        <v>3</v>
      </c>
      <c r="H9405" t="s">
        <v>3835</v>
      </c>
      <c r="I9405">
        <v>15</v>
      </c>
      <c r="J9405" t="s">
        <v>25</v>
      </c>
      <c r="K9405" t="s">
        <v>17</v>
      </c>
      <c r="L9405" t="s">
        <v>4057</v>
      </c>
    </row>
    <row r="9406" spans="1:12" x14ac:dyDescent="0.35">
      <c r="A9406" t="s">
        <v>10125</v>
      </c>
      <c r="B9406" t="s">
        <v>47</v>
      </c>
      <c r="C9406" t="s">
        <v>47</v>
      </c>
      <c r="D9406" t="s">
        <v>3834</v>
      </c>
      <c r="E9406">
        <v>5</v>
      </c>
      <c r="F9406" t="s">
        <v>3879</v>
      </c>
      <c r="G9406">
        <v>4</v>
      </c>
      <c r="H9406" t="s">
        <v>3880</v>
      </c>
      <c r="I9406">
        <v>20</v>
      </c>
      <c r="J9406" t="s">
        <v>36</v>
      </c>
      <c r="K9406" t="s">
        <v>17</v>
      </c>
      <c r="L9406" t="s">
        <v>3830</v>
      </c>
    </row>
    <row r="9407" spans="1:12" x14ac:dyDescent="0.35">
      <c r="A9407" t="s">
        <v>3604</v>
      </c>
      <c r="B9407" t="s">
        <v>50</v>
      </c>
      <c r="C9407" t="s">
        <v>50</v>
      </c>
      <c r="D9407" t="s">
        <v>3838</v>
      </c>
      <c r="E9407">
        <v>2</v>
      </c>
      <c r="F9407" t="s">
        <v>3828</v>
      </c>
      <c r="G9407">
        <v>3</v>
      </c>
      <c r="H9407" t="s">
        <v>3902</v>
      </c>
      <c r="I9407">
        <v>6</v>
      </c>
      <c r="J9407" t="s">
        <v>36</v>
      </c>
      <c r="K9407" t="s">
        <v>26</v>
      </c>
      <c r="L9407" t="s">
        <v>4112</v>
      </c>
    </row>
    <row r="9408" spans="1:12" x14ac:dyDescent="0.35">
      <c r="A9408" t="s">
        <v>10126</v>
      </c>
      <c r="B9408" t="s">
        <v>24</v>
      </c>
      <c r="C9408" t="s">
        <v>24</v>
      </c>
      <c r="D9408" t="s">
        <v>3827</v>
      </c>
      <c r="E9408">
        <v>3</v>
      </c>
      <c r="F9408" t="s">
        <v>3828</v>
      </c>
      <c r="G9408">
        <v>3</v>
      </c>
      <c r="H9408" t="s">
        <v>3829</v>
      </c>
      <c r="I9408">
        <v>9</v>
      </c>
      <c r="J9408" t="s">
        <v>3830</v>
      </c>
      <c r="K9408" t="s">
        <v>17</v>
      </c>
      <c r="L9408" t="s">
        <v>4439</v>
      </c>
    </row>
    <row r="9409" spans="1:12" x14ac:dyDescent="0.35">
      <c r="A9409" t="s">
        <v>10127</v>
      </c>
      <c r="B9409" t="s">
        <v>47</v>
      </c>
      <c r="C9409" t="s">
        <v>47</v>
      </c>
      <c r="D9409" t="s">
        <v>3858</v>
      </c>
      <c r="E9409">
        <v>1</v>
      </c>
      <c r="F9409" t="s">
        <v>3879</v>
      </c>
      <c r="G9409">
        <v>4</v>
      </c>
      <c r="H9409" t="s">
        <v>3879</v>
      </c>
      <c r="I9409">
        <v>4</v>
      </c>
      <c r="J9409" t="s">
        <v>25</v>
      </c>
      <c r="K9409" t="s">
        <v>3833</v>
      </c>
      <c r="L9409" t="s">
        <v>4735</v>
      </c>
    </row>
    <row r="9410" spans="1:12" x14ac:dyDescent="0.35">
      <c r="A9410" t="s">
        <v>3605</v>
      </c>
      <c r="B9410" t="s">
        <v>50</v>
      </c>
      <c r="C9410" t="s">
        <v>50</v>
      </c>
      <c r="D9410" t="s">
        <v>3827</v>
      </c>
      <c r="E9410">
        <v>3</v>
      </c>
      <c r="F9410" t="s">
        <v>3828</v>
      </c>
      <c r="G9410">
        <v>3</v>
      </c>
      <c r="H9410" t="s">
        <v>3829</v>
      </c>
      <c r="I9410">
        <v>9</v>
      </c>
      <c r="J9410" t="s">
        <v>25</v>
      </c>
      <c r="K9410" t="s">
        <v>26</v>
      </c>
      <c r="L9410" t="s">
        <v>4738</v>
      </c>
    </row>
    <row r="9411" spans="1:12" x14ac:dyDescent="0.35">
      <c r="A9411" t="s">
        <v>3606</v>
      </c>
      <c r="B9411" t="s">
        <v>58</v>
      </c>
      <c r="C9411" t="s">
        <v>58</v>
      </c>
      <c r="D9411" t="s">
        <v>3834</v>
      </c>
      <c r="E9411">
        <v>5</v>
      </c>
      <c r="F9411" t="s">
        <v>3879</v>
      </c>
      <c r="G9411">
        <v>4</v>
      </c>
      <c r="H9411" t="s">
        <v>3880</v>
      </c>
      <c r="I9411">
        <v>20</v>
      </c>
      <c r="J9411" t="s">
        <v>36</v>
      </c>
      <c r="K9411" t="s">
        <v>17</v>
      </c>
      <c r="L9411" t="s">
        <v>3954</v>
      </c>
    </row>
    <row r="9412" spans="1:12" x14ac:dyDescent="0.35">
      <c r="A9412" t="s">
        <v>3607</v>
      </c>
      <c r="B9412" t="s">
        <v>50</v>
      </c>
      <c r="C9412" t="s">
        <v>50</v>
      </c>
      <c r="D9412" t="s">
        <v>3838</v>
      </c>
      <c r="E9412">
        <v>2</v>
      </c>
      <c r="F9412" t="s">
        <v>3828</v>
      </c>
      <c r="G9412">
        <v>3</v>
      </c>
      <c r="H9412" t="s">
        <v>3902</v>
      </c>
      <c r="I9412">
        <v>6</v>
      </c>
      <c r="J9412" t="s">
        <v>25</v>
      </c>
      <c r="K9412" t="s">
        <v>26</v>
      </c>
      <c r="L9412" t="s">
        <v>3870</v>
      </c>
    </row>
    <row r="9413" spans="1:12" x14ac:dyDescent="0.35">
      <c r="A9413" t="s">
        <v>10128</v>
      </c>
      <c r="B9413" t="s">
        <v>50</v>
      </c>
      <c r="C9413" t="s">
        <v>50</v>
      </c>
      <c r="D9413" t="s">
        <v>3851</v>
      </c>
      <c r="E9413">
        <v>4</v>
      </c>
      <c r="F9413" t="s">
        <v>3828</v>
      </c>
      <c r="G9413">
        <v>3</v>
      </c>
      <c r="H9413" t="s">
        <v>3852</v>
      </c>
      <c r="I9413">
        <v>12</v>
      </c>
      <c r="J9413" t="s">
        <v>25</v>
      </c>
      <c r="K9413" t="s">
        <v>26</v>
      </c>
      <c r="L9413" t="s">
        <v>3830</v>
      </c>
    </row>
    <row r="9414" spans="1:12" x14ac:dyDescent="0.35">
      <c r="A9414" t="s">
        <v>10129</v>
      </c>
      <c r="B9414" t="s">
        <v>47</v>
      </c>
      <c r="C9414" t="s">
        <v>47</v>
      </c>
      <c r="D9414" t="s">
        <v>3838</v>
      </c>
      <c r="E9414">
        <v>2</v>
      </c>
      <c r="F9414" t="s">
        <v>3879</v>
      </c>
      <c r="G9414">
        <v>4</v>
      </c>
      <c r="H9414" t="s">
        <v>3883</v>
      </c>
      <c r="I9414">
        <v>8</v>
      </c>
      <c r="J9414" t="s">
        <v>3833</v>
      </c>
      <c r="K9414" t="s">
        <v>17</v>
      </c>
      <c r="L9414" t="s">
        <v>4057</v>
      </c>
    </row>
    <row r="9415" spans="1:12" x14ac:dyDescent="0.35">
      <c r="A9415" t="s">
        <v>3608</v>
      </c>
      <c r="B9415" t="s">
        <v>31</v>
      </c>
      <c r="C9415" t="s">
        <v>31</v>
      </c>
      <c r="D9415" t="s">
        <v>3858</v>
      </c>
      <c r="E9415">
        <v>1</v>
      </c>
      <c r="F9415" t="s">
        <v>3846</v>
      </c>
      <c r="G9415">
        <v>1</v>
      </c>
      <c r="H9415" t="s">
        <v>3846</v>
      </c>
      <c r="I9415">
        <v>1</v>
      </c>
      <c r="J9415" t="s">
        <v>16</v>
      </c>
      <c r="K9415" t="s">
        <v>26</v>
      </c>
      <c r="L9415" t="s">
        <v>4352</v>
      </c>
    </row>
    <row r="9416" spans="1:12" x14ac:dyDescent="0.35">
      <c r="A9416" t="s">
        <v>10130</v>
      </c>
      <c r="B9416" t="s">
        <v>24</v>
      </c>
      <c r="C9416" t="s">
        <v>24</v>
      </c>
      <c r="D9416" t="s">
        <v>3838</v>
      </c>
      <c r="E9416">
        <v>2</v>
      </c>
      <c r="F9416" t="s">
        <v>3828</v>
      </c>
      <c r="G9416">
        <v>3</v>
      </c>
      <c r="H9416" t="s">
        <v>3902</v>
      </c>
      <c r="I9416">
        <v>6</v>
      </c>
      <c r="J9416" t="s">
        <v>3833</v>
      </c>
      <c r="K9416" t="s">
        <v>3833</v>
      </c>
      <c r="L9416" t="s">
        <v>3912</v>
      </c>
    </row>
    <row r="9417" spans="1:12" x14ac:dyDescent="0.35">
      <c r="A9417" t="s">
        <v>10131</v>
      </c>
      <c r="B9417" t="s">
        <v>47</v>
      </c>
      <c r="C9417" t="s">
        <v>47</v>
      </c>
      <c r="D9417" t="s">
        <v>3827</v>
      </c>
      <c r="E9417">
        <v>3</v>
      </c>
      <c r="F9417" t="s">
        <v>3879</v>
      </c>
      <c r="G9417">
        <v>4</v>
      </c>
      <c r="H9417" t="s">
        <v>3852</v>
      </c>
      <c r="I9417">
        <v>12</v>
      </c>
      <c r="J9417" t="s">
        <v>3833</v>
      </c>
      <c r="K9417" t="s">
        <v>3830</v>
      </c>
      <c r="L9417" t="s">
        <v>4401</v>
      </c>
    </row>
    <row r="9418" spans="1:12" x14ac:dyDescent="0.35">
      <c r="A9418" t="s">
        <v>10132</v>
      </c>
      <c r="B9418" t="s">
        <v>31</v>
      </c>
      <c r="C9418" t="s">
        <v>31</v>
      </c>
      <c r="D9418" t="s">
        <v>3838</v>
      </c>
      <c r="E9418">
        <v>2</v>
      </c>
      <c r="F9418" t="s">
        <v>3846</v>
      </c>
      <c r="G9418">
        <v>1</v>
      </c>
      <c r="H9418" t="s">
        <v>3842</v>
      </c>
      <c r="I9418">
        <v>2</v>
      </c>
      <c r="J9418" t="s">
        <v>3825</v>
      </c>
      <c r="K9418" t="s">
        <v>3833</v>
      </c>
      <c r="L9418" t="s">
        <v>4069</v>
      </c>
    </row>
    <row r="9419" spans="1:12" x14ac:dyDescent="0.35">
      <c r="A9419" t="s">
        <v>10133</v>
      </c>
      <c r="B9419" t="s">
        <v>47</v>
      </c>
      <c r="C9419" t="s">
        <v>47</v>
      </c>
      <c r="D9419" t="s">
        <v>3838</v>
      </c>
      <c r="E9419">
        <v>2</v>
      </c>
      <c r="F9419" t="s">
        <v>3879</v>
      </c>
      <c r="G9419">
        <v>4</v>
      </c>
      <c r="H9419" t="s">
        <v>3883</v>
      </c>
      <c r="I9419">
        <v>8</v>
      </c>
      <c r="J9419" t="s">
        <v>3833</v>
      </c>
      <c r="K9419" t="s">
        <v>26</v>
      </c>
      <c r="L9419" t="s">
        <v>3993</v>
      </c>
    </row>
    <row r="9420" spans="1:12" x14ac:dyDescent="0.35">
      <c r="A9420" t="s">
        <v>10134</v>
      </c>
      <c r="B9420" t="s">
        <v>15</v>
      </c>
      <c r="C9420" t="s">
        <v>15</v>
      </c>
      <c r="D9420" t="s">
        <v>3851</v>
      </c>
      <c r="E9420">
        <v>4</v>
      </c>
      <c r="F9420" t="s">
        <v>3833</v>
      </c>
      <c r="G9420">
        <v>2</v>
      </c>
      <c r="H9420" t="s">
        <v>3883</v>
      </c>
      <c r="I9420">
        <v>8</v>
      </c>
      <c r="J9420" t="s">
        <v>3833</v>
      </c>
      <c r="K9420" t="s">
        <v>3833</v>
      </c>
      <c r="L9420" t="s">
        <v>4119</v>
      </c>
    </row>
    <row r="9421" spans="1:12" x14ac:dyDescent="0.35">
      <c r="A9421" t="s">
        <v>3609</v>
      </c>
      <c r="B9421" t="s">
        <v>84</v>
      </c>
      <c r="C9421" t="s">
        <v>84</v>
      </c>
      <c r="D9421" t="s">
        <v>3838</v>
      </c>
      <c r="E9421">
        <v>2</v>
      </c>
      <c r="F9421" t="s">
        <v>3839</v>
      </c>
      <c r="G9421">
        <v>1.5</v>
      </c>
      <c r="H9421" t="s">
        <v>3828</v>
      </c>
      <c r="I9421">
        <v>3</v>
      </c>
      <c r="J9421" t="s">
        <v>36</v>
      </c>
      <c r="K9421" t="s">
        <v>17</v>
      </c>
      <c r="L9421" t="s">
        <v>4601</v>
      </c>
    </row>
    <row r="9422" spans="1:12" x14ac:dyDescent="0.35">
      <c r="A9422" t="s">
        <v>10135</v>
      </c>
      <c r="B9422" t="s">
        <v>50</v>
      </c>
      <c r="C9422" t="s">
        <v>50</v>
      </c>
      <c r="D9422" t="s">
        <v>3858</v>
      </c>
      <c r="E9422">
        <v>1</v>
      </c>
      <c r="F9422" t="s">
        <v>3828</v>
      </c>
      <c r="G9422">
        <v>3</v>
      </c>
      <c r="H9422" t="s">
        <v>3828</v>
      </c>
      <c r="I9422">
        <v>3</v>
      </c>
      <c r="J9422" t="s">
        <v>3833</v>
      </c>
      <c r="K9422" t="s">
        <v>3825</v>
      </c>
      <c r="L9422" t="s">
        <v>4028</v>
      </c>
    </row>
    <row r="9423" spans="1:12" x14ac:dyDescent="0.35">
      <c r="A9423" t="s">
        <v>10136</v>
      </c>
      <c r="B9423" t="s">
        <v>31</v>
      </c>
      <c r="C9423" t="s">
        <v>31</v>
      </c>
      <c r="D9423" t="s">
        <v>3858</v>
      </c>
      <c r="E9423">
        <v>1</v>
      </c>
      <c r="F9423" t="s">
        <v>3825</v>
      </c>
      <c r="G9423">
        <v>1</v>
      </c>
      <c r="H9423" t="s">
        <v>3846</v>
      </c>
      <c r="I9423">
        <v>1</v>
      </c>
      <c r="J9423" t="s">
        <v>3833</v>
      </c>
      <c r="K9423" t="s">
        <v>17</v>
      </c>
      <c r="L9423" t="s">
        <v>5052</v>
      </c>
    </row>
    <row r="9424" spans="1:12" x14ac:dyDescent="0.35">
      <c r="A9424" t="s">
        <v>3610</v>
      </c>
      <c r="B9424" t="s">
        <v>31</v>
      </c>
      <c r="C9424" t="s">
        <v>31</v>
      </c>
      <c r="D9424" t="s">
        <v>3838</v>
      </c>
      <c r="E9424">
        <v>2</v>
      </c>
      <c r="F9424" t="s">
        <v>3846</v>
      </c>
      <c r="G9424">
        <v>1</v>
      </c>
      <c r="H9424" t="s">
        <v>3842</v>
      </c>
      <c r="I9424">
        <v>2</v>
      </c>
      <c r="J9424" t="s">
        <v>16</v>
      </c>
      <c r="K9424" t="s">
        <v>17</v>
      </c>
      <c r="L9424" t="s">
        <v>4391</v>
      </c>
    </row>
    <row r="9425" spans="1:12" x14ac:dyDescent="0.35">
      <c r="A9425" t="s">
        <v>3611</v>
      </c>
      <c r="B9425" t="s">
        <v>42</v>
      </c>
      <c r="C9425" t="s">
        <v>42</v>
      </c>
      <c r="D9425" t="s">
        <v>3838</v>
      </c>
      <c r="E9425">
        <v>2</v>
      </c>
      <c r="F9425" t="s">
        <v>3849</v>
      </c>
      <c r="G9425">
        <v>5</v>
      </c>
      <c r="H9425" t="s">
        <v>3843</v>
      </c>
      <c r="I9425">
        <v>10</v>
      </c>
      <c r="J9425" t="s">
        <v>16</v>
      </c>
      <c r="K9425" t="s">
        <v>26</v>
      </c>
      <c r="L9425" t="s">
        <v>4654</v>
      </c>
    </row>
    <row r="9426" spans="1:12" x14ac:dyDescent="0.35">
      <c r="A9426" t="s">
        <v>10137</v>
      </c>
      <c r="B9426" t="s">
        <v>31</v>
      </c>
      <c r="C9426" t="s">
        <v>31</v>
      </c>
      <c r="D9426" t="s">
        <v>3834</v>
      </c>
      <c r="E9426">
        <v>5</v>
      </c>
      <c r="F9426" t="s">
        <v>3846</v>
      </c>
      <c r="G9426">
        <v>1</v>
      </c>
      <c r="H9426" t="s">
        <v>3849</v>
      </c>
      <c r="I9426">
        <v>5</v>
      </c>
      <c r="J9426" t="s">
        <v>3825</v>
      </c>
      <c r="K9426" t="s">
        <v>17</v>
      </c>
      <c r="L9426" t="s">
        <v>3905</v>
      </c>
    </row>
    <row r="9427" spans="1:12" x14ac:dyDescent="0.35">
      <c r="A9427" t="s">
        <v>4900</v>
      </c>
      <c r="B9427" t="s">
        <v>3825</v>
      </c>
      <c r="C9427" t="s">
        <v>15</v>
      </c>
      <c r="D9427" t="s">
        <v>3827</v>
      </c>
      <c r="E9427">
        <v>3</v>
      </c>
      <c r="F9427" t="s">
        <v>3825</v>
      </c>
      <c r="G9427">
        <v>2</v>
      </c>
      <c r="H9427" t="s">
        <v>3902</v>
      </c>
      <c r="I9427">
        <v>6</v>
      </c>
      <c r="J9427" t="s">
        <v>3833</v>
      </c>
      <c r="K9427" t="s">
        <v>3833</v>
      </c>
      <c r="L9427" t="s">
        <v>4338</v>
      </c>
    </row>
    <row r="9428" spans="1:12" x14ac:dyDescent="0.35">
      <c r="A9428" t="s">
        <v>10138</v>
      </c>
      <c r="B9428" t="s">
        <v>15</v>
      </c>
      <c r="C9428" t="s">
        <v>15</v>
      </c>
      <c r="D9428" t="s">
        <v>3838</v>
      </c>
      <c r="E9428">
        <v>2</v>
      </c>
      <c r="F9428" t="s">
        <v>3842</v>
      </c>
      <c r="G9428">
        <v>2</v>
      </c>
      <c r="H9428" t="s">
        <v>3879</v>
      </c>
      <c r="I9428">
        <v>4</v>
      </c>
      <c r="J9428" t="s">
        <v>3830</v>
      </c>
      <c r="K9428" t="s">
        <v>26</v>
      </c>
      <c r="L9428" t="s">
        <v>4763</v>
      </c>
    </row>
    <row r="9429" spans="1:12" x14ac:dyDescent="0.35">
      <c r="A9429" t="s">
        <v>4901</v>
      </c>
      <c r="B9429" t="s">
        <v>3833</v>
      </c>
      <c r="C9429" t="s">
        <v>3826</v>
      </c>
      <c r="D9429" t="s">
        <v>3851</v>
      </c>
      <c r="E9429">
        <v>4</v>
      </c>
      <c r="F9429" t="s">
        <v>3828</v>
      </c>
      <c r="G9429">
        <v>3</v>
      </c>
      <c r="H9429" t="s">
        <v>3852</v>
      </c>
      <c r="I9429">
        <v>12</v>
      </c>
      <c r="J9429" t="s">
        <v>36</v>
      </c>
      <c r="K9429" t="s">
        <v>3833</v>
      </c>
      <c r="L9429" t="s">
        <v>4833</v>
      </c>
    </row>
    <row r="9430" spans="1:12" x14ac:dyDescent="0.35">
      <c r="A9430" t="s">
        <v>10139</v>
      </c>
      <c r="B9430" t="s">
        <v>84</v>
      </c>
      <c r="C9430" t="s">
        <v>84</v>
      </c>
      <c r="D9430" t="s">
        <v>3858</v>
      </c>
      <c r="E9430">
        <v>1</v>
      </c>
      <c r="F9430" t="s">
        <v>3839</v>
      </c>
      <c r="G9430">
        <v>1.5</v>
      </c>
      <c r="H9430" t="s">
        <v>3839</v>
      </c>
      <c r="I9430">
        <v>1.5</v>
      </c>
      <c r="J9430" t="s">
        <v>16</v>
      </c>
      <c r="K9430" t="s">
        <v>17</v>
      </c>
      <c r="L9430" t="s">
        <v>3830</v>
      </c>
    </row>
    <row r="9431" spans="1:12" x14ac:dyDescent="0.35">
      <c r="A9431" t="s">
        <v>10140</v>
      </c>
      <c r="B9431" t="s">
        <v>42</v>
      </c>
      <c r="C9431" t="s">
        <v>42</v>
      </c>
      <c r="D9431" t="s">
        <v>3858</v>
      </c>
      <c r="E9431">
        <v>1</v>
      </c>
      <c r="F9431" t="s">
        <v>3849</v>
      </c>
      <c r="G9431">
        <v>5</v>
      </c>
      <c r="H9431" t="s">
        <v>3849</v>
      </c>
      <c r="I9431">
        <v>5</v>
      </c>
      <c r="J9431" t="s">
        <v>16</v>
      </c>
      <c r="K9431" t="s">
        <v>3830</v>
      </c>
      <c r="L9431" t="s">
        <v>4362</v>
      </c>
    </row>
    <row r="9432" spans="1:12" x14ac:dyDescent="0.35">
      <c r="A9432" t="s">
        <v>10141</v>
      </c>
      <c r="B9432" t="s">
        <v>47</v>
      </c>
      <c r="C9432" t="s">
        <v>47</v>
      </c>
      <c r="D9432" t="s">
        <v>3838</v>
      </c>
      <c r="E9432">
        <v>2</v>
      </c>
      <c r="F9432" t="s">
        <v>3879</v>
      </c>
      <c r="G9432">
        <v>4</v>
      </c>
      <c r="H9432" t="s">
        <v>3883</v>
      </c>
      <c r="I9432">
        <v>8</v>
      </c>
      <c r="J9432" t="s">
        <v>16</v>
      </c>
      <c r="K9432" t="s">
        <v>3833</v>
      </c>
      <c r="L9432" t="s">
        <v>3978</v>
      </c>
    </row>
    <row r="9433" spans="1:12" x14ac:dyDescent="0.35">
      <c r="A9433" t="s">
        <v>10142</v>
      </c>
      <c r="B9433" t="s">
        <v>42</v>
      </c>
      <c r="C9433" t="s">
        <v>42</v>
      </c>
      <c r="D9433" t="s">
        <v>3858</v>
      </c>
      <c r="E9433">
        <v>1</v>
      </c>
      <c r="F9433" t="s">
        <v>3849</v>
      </c>
      <c r="G9433">
        <v>5</v>
      </c>
      <c r="H9433" t="s">
        <v>3849</v>
      </c>
      <c r="I9433">
        <v>5</v>
      </c>
      <c r="J9433" t="s">
        <v>36</v>
      </c>
      <c r="K9433" t="s">
        <v>3830</v>
      </c>
      <c r="L9433" t="s">
        <v>3919</v>
      </c>
    </row>
    <row r="9434" spans="1:12" x14ac:dyDescent="0.35">
      <c r="A9434" t="s">
        <v>10143</v>
      </c>
      <c r="B9434" t="s">
        <v>15</v>
      </c>
      <c r="C9434" t="s">
        <v>15</v>
      </c>
      <c r="D9434" t="s">
        <v>3851</v>
      </c>
      <c r="E9434">
        <v>4</v>
      </c>
      <c r="F9434" t="s">
        <v>3842</v>
      </c>
      <c r="G9434">
        <v>2</v>
      </c>
      <c r="H9434" t="s">
        <v>3883</v>
      </c>
      <c r="I9434">
        <v>8</v>
      </c>
      <c r="J9434" t="s">
        <v>3833</v>
      </c>
      <c r="K9434" t="s">
        <v>3830</v>
      </c>
      <c r="L9434" t="s">
        <v>4076</v>
      </c>
    </row>
    <row r="9435" spans="1:12" x14ac:dyDescent="0.35">
      <c r="A9435" t="s">
        <v>3612</v>
      </c>
      <c r="B9435" t="s">
        <v>84</v>
      </c>
      <c r="C9435" t="s">
        <v>84</v>
      </c>
      <c r="D9435" t="s">
        <v>3834</v>
      </c>
      <c r="E9435">
        <v>5</v>
      </c>
      <c r="F9435" t="s">
        <v>3839</v>
      </c>
      <c r="G9435">
        <v>1.5</v>
      </c>
      <c r="H9435" t="s">
        <v>3899</v>
      </c>
      <c r="I9435">
        <v>7.5</v>
      </c>
      <c r="J9435" t="s">
        <v>16</v>
      </c>
      <c r="K9435" t="s">
        <v>26</v>
      </c>
      <c r="L9435" t="s">
        <v>3853</v>
      </c>
    </row>
    <row r="9436" spans="1:12" x14ac:dyDescent="0.35">
      <c r="A9436" t="s">
        <v>3613</v>
      </c>
      <c r="B9436" t="s">
        <v>24</v>
      </c>
      <c r="C9436" t="s">
        <v>24</v>
      </c>
      <c r="D9436" t="s">
        <v>3851</v>
      </c>
      <c r="E9436">
        <v>4</v>
      </c>
      <c r="F9436" t="s">
        <v>3828</v>
      </c>
      <c r="G9436">
        <v>3</v>
      </c>
      <c r="H9436" t="s">
        <v>3852</v>
      </c>
      <c r="I9436">
        <v>12</v>
      </c>
      <c r="J9436" t="s">
        <v>36</v>
      </c>
      <c r="K9436" t="s">
        <v>17</v>
      </c>
      <c r="L9436" t="s">
        <v>4382</v>
      </c>
    </row>
    <row r="9437" spans="1:12" x14ac:dyDescent="0.35">
      <c r="A9437" t="s">
        <v>3614</v>
      </c>
      <c r="B9437" t="s">
        <v>31</v>
      </c>
      <c r="C9437" t="s">
        <v>31</v>
      </c>
      <c r="D9437" t="s">
        <v>3834</v>
      </c>
      <c r="E9437">
        <v>5</v>
      </c>
      <c r="F9437" t="s">
        <v>3846</v>
      </c>
      <c r="G9437">
        <v>1</v>
      </c>
      <c r="H9437" t="s">
        <v>3849</v>
      </c>
      <c r="I9437">
        <v>5</v>
      </c>
      <c r="J9437" t="s">
        <v>16</v>
      </c>
      <c r="K9437" t="s">
        <v>26</v>
      </c>
      <c r="L9437" t="s">
        <v>3942</v>
      </c>
    </row>
    <row r="9438" spans="1:12" x14ac:dyDescent="0.35">
      <c r="A9438" t="s">
        <v>3615</v>
      </c>
      <c r="B9438" t="s">
        <v>84</v>
      </c>
      <c r="C9438" t="s">
        <v>84</v>
      </c>
      <c r="D9438" t="s">
        <v>3851</v>
      </c>
      <c r="E9438">
        <v>4</v>
      </c>
      <c r="F9438" t="s">
        <v>3839</v>
      </c>
      <c r="G9438">
        <v>1.5</v>
      </c>
      <c r="H9438" t="s">
        <v>3902</v>
      </c>
      <c r="I9438">
        <v>6</v>
      </c>
      <c r="J9438" t="s">
        <v>36</v>
      </c>
      <c r="K9438" t="s">
        <v>26</v>
      </c>
      <c r="L9438" t="s">
        <v>3993</v>
      </c>
    </row>
    <row r="9439" spans="1:12" x14ac:dyDescent="0.35">
      <c r="A9439" t="s">
        <v>10144</v>
      </c>
      <c r="B9439" t="s">
        <v>50</v>
      </c>
      <c r="C9439" t="s">
        <v>50</v>
      </c>
      <c r="D9439" t="s">
        <v>3838</v>
      </c>
      <c r="E9439">
        <v>2</v>
      </c>
      <c r="F9439" t="s">
        <v>3830</v>
      </c>
      <c r="G9439">
        <v>3</v>
      </c>
      <c r="H9439" t="s">
        <v>3902</v>
      </c>
      <c r="I9439">
        <v>6</v>
      </c>
      <c r="J9439" t="s">
        <v>3830</v>
      </c>
      <c r="K9439" t="s">
        <v>3833</v>
      </c>
      <c r="L9439" t="s">
        <v>4080</v>
      </c>
    </row>
    <row r="9440" spans="1:12" x14ac:dyDescent="0.35">
      <c r="A9440" t="s">
        <v>3616</v>
      </c>
      <c r="B9440" t="s">
        <v>84</v>
      </c>
      <c r="C9440" t="s">
        <v>84</v>
      </c>
      <c r="D9440" t="s">
        <v>3858</v>
      </c>
      <c r="E9440">
        <v>1</v>
      </c>
      <c r="F9440" t="s">
        <v>3839</v>
      </c>
      <c r="G9440">
        <v>1.5</v>
      </c>
      <c r="H9440" t="s">
        <v>3839</v>
      </c>
      <c r="I9440">
        <v>1.5</v>
      </c>
      <c r="J9440" t="s">
        <v>36</v>
      </c>
      <c r="K9440" t="s">
        <v>26</v>
      </c>
      <c r="L9440" t="s">
        <v>4582</v>
      </c>
    </row>
    <row r="9441" spans="1:12" x14ac:dyDescent="0.35">
      <c r="A9441" t="s">
        <v>3617</v>
      </c>
      <c r="B9441" t="s">
        <v>47</v>
      </c>
      <c r="C9441" t="s">
        <v>47</v>
      </c>
      <c r="D9441" t="s">
        <v>3827</v>
      </c>
      <c r="E9441">
        <v>3</v>
      </c>
      <c r="F9441" t="s">
        <v>3879</v>
      </c>
      <c r="G9441">
        <v>4</v>
      </c>
      <c r="H9441" t="s">
        <v>3852</v>
      </c>
      <c r="I9441">
        <v>12</v>
      </c>
      <c r="J9441" t="s">
        <v>36</v>
      </c>
      <c r="K9441" t="s">
        <v>26</v>
      </c>
      <c r="L9441" t="s">
        <v>4214</v>
      </c>
    </row>
    <row r="9442" spans="1:12" x14ac:dyDescent="0.35">
      <c r="A9442" t="s">
        <v>10145</v>
      </c>
      <c r="B9442" t="s">
        <v>58</v>
      </c>
      <c r="C9442" t="s">
        <v>58</v>
      </c>
      <c r="D9442" t="s">
        <v>3851</v>
      </c>
      <c r="E9442">
        <v>4</v>
      </c>
      <c r="F9442" t="s">
        <v>3879</v>
      </c>
      <c r="G9442">
        <v>4</v>
      </c>
      <c r="H9442" t="s">
        <v>3874</v>
      </c>
      <c r="I9442">
        <v>16</v>
      </c>
      <c r="J9442" t="s">
        <v>16</v>
      </c>
      <c r="K9442" t="s">
        <v>3833</v>
      </c>
      <c r="L9442" t="s">
        <v>4289</v>
      </c>
    </row>
    <row r="9443" spans="1:12" x14ac:dyDescent="0.35">
      <c r="A9443" t="s">
        <v>10146</v>
      </c>
      <c r="B9443" t="s">
        <v>31</v>
      </c>
      <c r="C9443" t="s">
        <v>31</v>
      </c>
      <c r="D9443" t="s">
        <v>3838</v>
      </c>
      <c r="E9443">
        <v>2</v>
      </c>
      <c r="F9443" t="s">
        <v>3846</v>
      </c>
      <c r="G9443">
        <v>1</v>
      </c>
      <c r="H9443" t="s">
        <v>3842</v>
      </c>
      <c r="I9443">
        <v>2</v>
      </c>
      <c r="J9443" t="s">
        <v>3833</v>
      </c>
      <c r="K9443" t="s">
        <v>3833</v>
      </c>
      <c r="L9443" t="s">
        <v>3934</v>
      </c>
    </row>
    <row r="9444" spans="1:12" x14ac:dyDescent="0.35">
      <c r="A9444" t="s">
        <v>10147</v>
      </c>
      <c r="B9444" t="s">
        <v>84</v>
      </c>
      <c r="C9444" t="s">
        <v>84</v>
      </c>
      <c r="D9444" t="s">
        <v>3834</v>
      </c>
      <c r="E9444">
        <v>5</v>
      </c>
      <c r="F9444" t="s">
        <v>3839</v>
      </c>
      <c r="G9444">
        <v>1.5</v>
      </c>
      <c r="H9444" t="s">
        <v>3899</v>
      </c>
      <c r="I9444">
        <v>7.5</v>
      </c>
      <c r="J9444" t="s">
        <v>3833</v>
      </c>
      <c r="K9444" t="s">
        <v>3833</v>
      </c>
      <c r="L9444" t="s">
        <v>4388</v>
      </c>
    </row>
    <row r="9445" spans="1:12" x14ac:dyDescent="0.35">
      <c r="A9445" t="s">
        <v>10148</v>
      </c>
      <c r="B9445" t="s">
        <v>42</v>
      </c>
      <c r="C9445" t="s">
        <v>42</v>
      </c>
      <c r="D9445" t="s">
        <v>3825</v>
      </c>
      <c r="E9445">
        <v>1</v>
      </c>
      <c r="F9445" t="s">
        <v>3849</v>
      </c>
      <c r="G9445">
        <v>5</v>
      </c>
      <c r="H9445" t="s">
        <v>3849</v>
      </c>
      <c r="I9445">
        <v>5</v>
      </c>
      <c r="J9445" t="s">
        <v>3833</v>
      </c>
      <c r="K9445" t="s">
        <v>3833</v>
      </c>
      <c r="L9445" t="s">
        <v>4774</v>
      </c>
    </row>
    <row r="9446" spans="1:12" x14ac:dyDescent="0.35">
      <c r="A9446" t="s">
        <v>10149</v>
      </c>
      <c r="B9446" t="s">
        <v>58</v>
      </c>
      <c r="C9446" t="s">
        <v>58</v>
      </c>
      <c r="D9446" t="s">
        <v>3851</v>
      </c>
      <c r="E9446">
        <v>4</v>
      </c>
      <c r="F9446" t="s">
        <v>3879</v>
      </c>
      <c r="G9446">
        <v>4</v>
      </c>
      <c r="H9446" t="s">
        <v>3874</v>
      </c>
      <c r="I9446">
        <v>16</v>
      </c>
      <c r="J9446" t="s">
        <v>25</v>
      </c>
      <c r="K9446" t="s">
        <v>3833</v>
      </c>
      <c r="L9446" t="s">
        <v>4094</v>
      </c>
    </row>
    <row r="9447" spans="1:12" x14ac:dyDescent="0.35">
      <c r="A9447" t="s">
        <v>10150</v>
      </c>
      <c r="B9447" t="s">
        <v>58</v>
      </c>
      <c r="C9447" t="s">
        <v>58</v>
      </c>
      <c r="D9447" t="s">
        <v>3858</v>
      </c>
      <c r="E9447">
        <v>1</v>
      </c>
      <c r="F9447" t="s">
        <v>3879</v>
      </c>
      <c r="G9447">
        <v>4</v>
      </c>
      <c r="H9447" t="s">
        <v>3879</v>
      </c>
      <c r="I9447">
        <v>4</v>
      </c>
      <c r="J9447" t="s">
        <v>3833</v>
      </c>
      <c r="K9447" t="s">
        <v>17</v>
      </c>
      <c r="L9447" t="s">
        <v>4704</v>
      </c>
    </row>
    <row r="9448" spans="1:12" x14ac:dyDescent="0.35">
      <c r="A9448" t="s">
        <v>10151</v>
      </c>
      <c r="B9448" t="s">
        <v>31</v>
      </c>
      <c r="C9448" t="s">
        <v>31</v>
      </c>
      <c r="D9448" t="s">
        <v>3858</v>
      </c>
      <c r="E9448">
        <v>1</v>
      </c>
      <c r="F9448" t="s">
        <v>3846</v>
      </c>
      <c r="G9448">
        <v>1</v>
      </c>
      <c r="H9448" t="s">
        <v>3833</v>
      </c>
      <c r="I9448">
        <v>1</v>
      </c>
      <c r="J9448" t="s">
        <v>25</v>
      </c>
      <c r="K9448" t="s">
        <v>3825</v>
      </c>
      <c r="L9448" t="s">
        <v>4066</v>
      </c>
    </row>
    <row r="9449" spans="1:12" x14ac:dyDescent="0.35">
      <c r="A9449" t="s">
        <v>10152</v>
      </c>
      <c r="B9449" t="s">
        <v>47</v>
      </c>
      <c r="C9449" t="s">
        <v>47</v>
      </c>
      <c r="D9449" t="s">
        <v>3851</v>
      </c>
      <c r="E9449">
        <v>4</v>
      </c>
      <c r="F9449" t="s">
        <v>3879</v>
      </c>
      <c r="G9449">
        <v>4</v>
      </c>
      <c r="H9449" t="s">
        <v>3874</v>
      </c>
      <c r="I9449">
        <v>16</v>
      </c>
      <c r="J9449" t="s">
        <v>25</v>
      </c>
      <c r="K9449" t="s">
        <v>3833</v>
      </c>
      <c r="L9449" t="s">
        <v>4708</v>
      </c>
    </row>
    <row r="9450" spans="1:12" x14ac:dyDescent="0.35">
      <c r="A9450" t="s">
        <v>10153</v>
      </c>
      <c r="B9450" t="s">
        <v>24</v>
      </c>
      <c r="C9450" t="s">
        <v>24</v>
      </c>
      <c r="D9450" t="s">
        <v>3827</v>
      </c>
      <c r="E9450">
        <v>3</v>
      </c>
      <c r="F9450" t="s">
        <v>3828</v>
      </c>
      <c r="G9450">
        <v>3</v>
      </c>
      <c r="H9450" t="s">
        <v>3829</v>
      </c>
      <c r="I9450">
        <v>9</v>
      </c>
      <c r="J9450" t="s">
        <v>3833</v>
      </c>
      <c r="K9450" t="s">
        <v>3833</v>
      </c>
      <c r="L9450" t="s">
        <v>4500</v>
      </c>
    </row>
    <row r="9451" spans="1:12" x14ac:dyDescent="0.35">
      <c r="A9451" t="s">
        <v>10154</v>
      </c>
      <c r="B9451" t="s">
        <v>42</v>
      </c>
      <c r="C9451" t="s">
        <v>42</v>
      </c>
      <c r="D9451" t="s">
        <v>3851</v>
      </c>
      <c r="E9451">
        <v>4</v>
      </c>
      <c r="F9451" t="s">
        <v>3849</v>
      </c>
      <c r="G9451">
        <v>5</v>
      </c>
      <c r="H9451" t="s">
        <v>3880</v>
      </c>
      <c r="I9451">
        <v>20</v>
      </c>
      <c r="J9451" t="s">
        <v>25</v>
      </c>
      <c r="K9451" t="s">
        <v>3833</v>
      </c>
      <c r="L9451" t="s">
        <v>4293</v>
      </c>
    </row>
    <row r="9452" spans="1:12" x14ac:dyDescent="0.35">
      <c r="A9452" t="s">
        <v>10155</v>
      </c>
      <c r="B9452" t="s">
        <v>15</v>
      </c>
      <c r="C9452" t="s">
        <v>15</v>
      </c>
      <c r="D9452" t="s">
        <v>3827</v>
      </c>
      <c r="E9452">
        <v>3</v>
      </c>
      <c r="F9452" t="s">
        <v>3842</v>
      </c>
      <c r="G9452">
        <v>2</v>
      </c>
      <c r="H9452" t="s">
        <v>3902</v>
      </c>
      <c r="I9452">
        <v>6</v>
      </c>
      <c r="J9452" t="s">
        <v>3833</v>
      </c>
      <c r="K9452" t="s">
        <v>3833</v>
      </c>
      <c r="L9452" t="s">
        <v>3944</v>
      </c>
    </row>
    <row r="9453" spans="1:12" x14ac:dyDescent="0.35">
      <c r="A9453" t="s">
        <v>10156</v>
      </c>
      <c r="B9453" t="s">
        <v>47</v>
      </c>
      <c r="C9453" t="s">
        <v>47</v>
      </c>
      <c r="D9453" t="s">
        <v>3858</v>
      </c>
      <c r="E9453">
        <v>1</v>
      </c>
      <c r="F9453" t="s">
        <v>3879</v>
      </c>
      <c r="G9453">
        <v>4</v>
      </c>
      <c r="H9453" t="s">
        <v>3833</v>
      </c>
      <c r="I9453">
        <v>4</v>
      </c>
      <c r="J9453" t="s">
        <v>3833</v>
      </c>
      <c r="K9453" t="s">
        <v>17</v>
      </c>
      <c r="L9453" t="s">
        <v>3825</v>
      </c>
    </row>
    <row r="9454" spans="1:12" x14ac:dyDescent="0.35">
      <c r="A9454" t="s">
        <v>3618</v>
      </c>
      <c r="B9454" t="s">
        <v>84</v>
      </c>
      <c r="C9454" t="s">
        <v>84</v>
      </c>
      <c r="D9454" t="s">
        <v>3838</v>
      </c>
      <c r="E9454">
        <v>2</v>
      </c>
      <c r="F9454" t="s">
        <v>3839</v>
      </c>
      <c r="G9454">
        <v>1.5</v>
      </c>
      <c r="H9454" t="s">
        <v>3828</v>
      </c>
      <c r="I9454">
        <v>3</v>
      </c>
      <c r="J9454" t="s">
        <v>25</v>
      </c>
      <c r="K9454" t="s">
        <v>26</v>
      </c>
      <c r="L9454" t="s">
        <v>5254</v>
      </c>
    </row>
    <row r="9455" spans="1:12" x14ac:dyDescent="0.35">
      <c r="A9455" t="s">
        <v>3619</v>
      </c>
      <c r="B9455" t="s">
        <v>58</v>
      </c>
      <c r="C9455" t="s">
        <v>58</v>
      </c>
      <c r="D9455" t="s">
        <v>3858</v>
      </c>
      <c r="E9455">
        <v>1</v>
      </c>
      <c r="F9455" t="s">
        <v>3879</v>
      </c>
      <c r="G9455">
        <v>4</v>
      </c>
      <c r="H9455" t="s">
        <v>3879</v>
      </c>
      <c r="I9455">
        <v>4</v>
      </c>
      <c r="J9455" t="s">
        <v>16</v>
      </c>
      <c r="K9455" t="s">
        <v>26</v>
      </c>
      <c r="L9455" t="s">
        <v>3997</v>
      </c>
    </row>
    <row r="9456" spans="1:12" x14ac:dyDescent="0.35">
      <c r="A9456" t="s">
        <v>4902</v>
      </c>
      <c r="B9456" t="s">
        <v>3830</v>
      </c>
      <c r="C9456" t="s">
        <v>84</v>
      </c>
      <c r="D9456" t="s">
        <v>3851</v>
      </c>
      <c r="E9456">
        <v>4</v>
      </c>
      <c r="F9456" t="s">
        <v>3830</v>
      </c>
      <c r="G9456">
        <v>1.5</v>
      </c>
      <c r="H9456" t="s">
        <v>3902</v>
      </c>
      <c r="I9456">
        <v>6</v>
      </c>
      <c r="J9456" t="s">
        <v>25</v>
      </c>
      <c r="K9456" t="s">
        <v>3833</v>
      </c>
      <c r="L9456" t="s">
        <v>3825</v>
      </c>
    </row>
    <row r="9457" spans="1:12" x14ac:dyDescent="0.35">
      <c r="A9457" t="s">
        <v>10157</v>
      </c>
      <c r="B9457" t="s">
        <v>31</v>
      </c>
      <c r="C9457" t="s">
        <v>31</v>
      </c>
      <c r="D9457" t="s">
        <v>3838</v>
      </c>
      <c r="E9457">
        <v>2</v>
      </c>
      <c r="F9457" t="s">
        <v>3846</v>
      </c>
      <c r="G9457">
        <v>1</v>
      </c>
      <c r="H9457" t="s">
        <v>3842</v>
      </c>
      <c r="I9457">
        <v>2</v>
      </c>
      <c r="J9457" t="s">
        <v>25</v>
      </c>
      <c r="K9457" t="s">
        <v>3833</v>
      </c>
      <c r="L9457" t="s">
        <v>4497</v>
      </c>
    </row>
    <row r="9458" spans="1:12" x14ac:dyDescent="0.35">
      <c r="A9458" t="s">
        <v>3620</v>
      </c>
      <c r="B9458" t="s">
        <v>58</v>
      </c>
      <c r="C9458" t="s">
        <v>58</v>
      </c>
      <c r="D9458" t="s">
        <v>3834</v>
      </c>
      <c r="E9458">
        <v>5</v>
      </c>
      <c r="F9458" t="s">
        <v>3879</v>
      </c>
      <c r="G9458">
        <v>4</v>
      </c>
      <c r="H9458" t="s">
        <v>3880</v>
      </c>
      <c r="I9458">
        <v>20</v>
      </c>
      <c r="J9458" t="s">
        <v>25</v>
      </c>
      <c r="K9458" t="s">
        <v>26</v>
      </c>
      <c r="L9458" t="s">
        <v>3903</v>
      </c>
    </row>
    <row r="9459" spans="1:12" x14ac:dyDescent="0.35">
      <c r="A9459" t="s">
        <v>10158</v>
      </c>
      <c r="B9459" t="s">
        <v>50</v>
      </c>
      <c r="C9459" t="s">
        <v>50</v>
      </c>
      <c r="D9459" t="s">
        <v>3851</v>
      </c>
      <c r="E9459">
        <v>4</v>
      </c>
      <c r="F9459" t="s">
        <v>3830</v>
      </c>
      <c r="G9459">
        <v>3</v>
      </c>
      <c r="H9459" t="s">
        <v>3852</v>
      </c>
      <c r="I9459">
        <v>12</v>
      </c>
      <c r="J9459" t="s">
        <v>3833</v>
      </c>
      <c r="K9459" t="s">
        <v>3833</v>
      </c>
      <c r="L9459" t="s">
        <v>3830</v>
      </c>
    </row>
    <row r="9460" spans="1:12" x14ac:dyDescent="0.35">
      <c r="A9460" t="s">
        <v>10159</v>
      </c>
      <c r="B9460" t="s">
        <v>31</v>
      </c>
      <c r="C9460" t="s">
        <v>31</v>
      </c>
      <c r="D9460" t="s">
        <v>3834</v>
      </c>
      <c r="E9460">
        <v>5</v>
      </c>
      <c r="F9460" t="s">
        <v>3846</v>
      </c>
      <c r="G9460">
        <v>1</v>
      </c>
      <c r="H9460" t="s">
        <v>3849</v>
      </c>
      <c r="I9460">
        <v>5</v>
      </c>
      <c r="J9460" t="s">
        <v>36</v>
      </c>
      <c r="K9460" t="s">
        <v>3833</v>
      </c>
      <c r="L9460" t="s">
        <v>4832</v>
      </c>
    </row>
    <row r="9461" spans="1:12" x14ac:dyDescent="0.35">
      <c r="A9461" t="s">
        <v>3621</v>
      </c>
      <c r="B9461" t="s">
        <v>50</v>
      </c>
      <c r="C9461" t="s">
        <v>50</v>
      </c>
      <c r="D9461" t="s">
        <v>3838</v>
      </c>
      <c r="E9461">
        <v>2</v>
      </c>
      <c r="F9461" t="s">
        <v>3828</v>
      </c>
      <c r="G9461">
        <v>3</v>
      </c>
      <c r="H9461" t="s">
        <v>3902</v>
      </c>
      <c r="I9461">
        <v>6</v>
      </c>
      <c r="J9461" t="s">
        <v>36</v>
      </c>
      <c r="K9461" t="s">
        <v>26</v>
      </c>
      <c r="L9461" t="s">
        <v>4774</v>
      </c>
    </row>
    <row r="9462" spans="1:12" x14ac:dyDescent="0.35">
      <c r="A9462" t="s">
        <v>4903</v>
      </c>
      <c r="B9462" t="s">
        <v>3825</v>
      </c>
      <c r="C9462" t="s">
        <v>3826</v>
      </c>
      <c r="D9462" t="s">
        <v>3827</v>
      </c>
      <c r="E9462">
        <v>3</v>
      </c>
      <c r="F9462" t="s">
        <v>3828</v>
      </c>
      <c r="G9462">
        <v>3</v>
      </c>
      <c r="H9462" t="s">
        <v>3829</v>
      </c>
      <c r="I9462">
        <v>9</v>
      </c>
      <c r="J9462" t="s">
        <v>16</v>
      </c>
      <c r="K9462" t="s">
        <v>3833</v>
      </c>
      <c r="L9462" t="s">
        <v>3978</v>
      </c>
    </row>
    <row r="9463" spans="1:12" x14ac:dyDescent="0.35">
      <c r="A9463" t="s">
        <v>4904</v>
      </c>
      <c r="B9463" t="s">
        <v>3833</v>
      </c>
      <c r="C9463" t="s">
        <v>3826</v>
      </c>
      <c r="D9463" t="s">
        <v>3851</v>
      </c>
      <c r="E9463">
        <v>4</v>
      </c>
      <c r="F9463" t="s">
        <v>3879</v>
      </c>
      <c r="G9463">
        <v>4</v>
      </c>
      <c r="H9463" t="s">
        <v>3874</v>
      </c>
      <c r="I9463">
        <v>16</v>
      </c>
      <c r="J9463" t="s">
        <v>16</v>
      </c>
      <c r="K9463" t="s">
        <v>26</v>
      </c>
      <c r="L9463" t="s">
        <v>3937</v>
      </c>
    </row>
    <row r="9464" spans="1:12" x14ac:dyDescent="0.35">
      <c r="A9464" t="s">
        <v>10160</v>
      </c>
      <c r="B9464" t="s">
        <v>84</v>
      </c>
      <c r="C9464" t="s">
        <v>84</v>
      </c>
      <c r="D9464" t="s">
        <v>3827</v>
      </c>
      <c r="E9464">
        <v>3</v>
      </c>
      <c r="F9464" t="s">
        <v>3839</v>
      </c>
      <c r="G9464">
        <v>1.5</v>
      </c>
      <c r="H9464" t="s">
        <v>4060</v>
      </c>
      <c r="I9464">
        <v>4.5</v>
      </c>
      <c r="J9464" t="s">
        <v>3833</v>
      </c>
      <c r="K9464" t="s">
        <v>26</v>
      </c>
      <c r="L9464" t="s">
        <v>4521</v>
      </c>
    </row>
    <row r="9465" spans="1:12" x14ac:dyDescent="0.35">
      <c r="A9465" t="s">
        <v>10161</v>
      </c>
      <c r="B9465" t="s">
        <v>24</v>
      </c>
      <c r="C9465" t="s">
        <v>24</v>
      </c>
      <c r="D9465" t="s">
        <v>3858</v>
      </c>
      <c r="E9465">
        <v>1</v>
      </c>
      <c r="F9465" t="s">
        <v>3828</v>
      </c>
      <c r="G9465">
        <v>3</v>
      </c>
      <c r="H9465" t="s">
        <v>3828</v>
      </c>
      <c r="I9465">
        <v>3</v>
      </c>
      <c r="J9465" t="s">
        <v>25</v>
      </c>
      <c r="K9465" t="s">
        <v>3833</v>
      </c>
      <c r="L9465" t="s">
        <v>3861</v>
      </c>
    </row>
    <row r="9466" spans="1:12" x14ac:dyDescent="0.35">
      <c r="A9466" t="s">
        <v>10162</v>
      </c>
      <c r="B9466" t="s">
        <v>24</v>
      </c>
      <c r="C9466" t="s">
        <v>24</v>
      </c>
      <c r="D9466" t="s">
        <v>3833</v>
      </c>
      <c r="E9466" t="s">
        <v>3826</v>
      </c>
      <c r="F9466" t="s">
        <v>3830</v>
      </c>
      <c r="G9466" t="s">
        <v>3826</v>
      </c>
      <c r="H9466" t="s">
        <v>3828</v>
      </c>
      <c r="I9466">
        <v>3</v>
      </c>
      <c r="J9466" t="s">
        <v>25</v>
      </c>
      <c r="K9466" t="s">
        <v>26</v>
      </c>
      <c r="L9466" t="s">
        <v>4354</v>
      </c>
    </row>
    <row r="9467" spans="1:12" x14ac:dyDescent="0.35">
      <c r="A9467" t="s">
        <v>3622</v>
      </c>
      <c r="B9467" t="s">
        <v>58</v>
      </c>
      <c r="C9467" t="s">
        <v>58</v>
      </c>
      <c r="D9467" t="s">
        <v>3858</v>
      </c>
      <c r="E9467">
        <v>1</v>
      </c>
      <c r="F9467" t="s">
        <v>3879</v>
      </c>
      <c r="G9467">
        <v>4</v>
      </c>
      <c r="H9467" t="s">
        <v>3879</v>
      </c>
      <c r="I9467">
        <v>4</v>
      </c>
      <c r="J9467" t="s">
        <v>16</v>
      </c>
      <c r="K9467" t="s">
        <v>17</v>
      </c>
      <c r="L9467" t="s">
        <v>4500</v>
      </c>
    </row>
    <row r="9468" spans="1:12" x14ac:dyDescent="0.35">
      <c r="A9468" t="s">
        <v>10163</v>
      </c>
      <c r="B9468" t="s">
        <v>15</v>
      </c>
      <c r="C9468" t="s">
        <v>15</v>
      </c>
      <c r="D9468" t="s">
        <v>3834</v>
      </c>
      <c r="E9468">
        <v>5</v>
      </c>
      <c r="F9468" t="s">
        <v>3842</v>
      </c>
      <c r="G9468">
        <v>2</v>
      </c>
      <c r="H9468" t="s">
        <v>3843</v>
      </c>
      <c r="I9468">
        <v>10</v>
      </c>
      <c r="J9468" t="s">
        <v>3833</v>
      </c>
      <c r="K9468" t="s">
        <v>26</v>
      </c>
      <c r="L9468" t="s">
        <v>4936</v>
      </c>
    </row>
    <row r="9469" spans="1:12" x14ac:dyDescent="0.35">
      <c r="A9469" t="s">
        <v>3623</v>
      </c>
      <c r="B9469" t="s">
        <v>84</v>
      </c>
      <c r="C9469" t="s">
        <v>84</v>
      </c>
      <c r="D9469" t="s">
        <v>3838</v>
      </c>
      <c r="E9469">
        <v>2</v>
      </c>
      <c r="F9469" t="s">
        <v>3839</v>
      </c>
      <c r="G9469">
        <v>1.5</v>
      </c>
      <c r="H9469" t="s">
        <v>3828</v>
      </c>
      <c r="I9469">
        <v>3</v>
      </c>
      <c r="J9469" t="s">
        <v>36</v>
      </c>
      <c r="K9469" t="s">
        <v>26</v>
      </c>
      <c r="L9469" t="s">
        <v>3856</v>
      </c>
    </row>
    <row r="9470" spans="1:12" x14ac:dyDescent="0.35">
      <c r="A9470" t="s">
        <v>10164</v>
      </c>
      <c r="B9470" t="s">
        <v>24</v>
      </c>
      <c r="C9470" t="s">
        <v>24</v>
      </c>
      <c r="D9470" t="s">
        <v>3827</v>
      </c>
      <c r="E9470">
        <v>3</v>
      </c>
      <c r="F9470" t="s">
        <v>3828</v>
      </c>
      <c r="G9470">
        <v>3</v>
      </c>
      <c r="H9470" t="s">
        <v>3829</v>
      </c>
      <c r="I9470">
        <v>9</v>
      </c>
      <c r="J9470" t="s">
        <v>16</v>
      </c>
      <c r="K9470" t="s">
        <v>3833</v>
      </c>
      <c r="L9470" t="s">
        <v>4087</v>
      </c>
    </row>
    <row r="9471" spans="1:12" x14ac:dyDescent="0.35">
      <c r="A9471" t="s">
        <v>4905</v>
      </c>
      <c r="B9471" t="s">
        <v>3825</v>
      </c>
      <c r="C9471" t="s">
        <v>3826</v>
      </c>
      <c r="D9471" t="s">
        <v>3827</v>
      </c>
      <c r="E9471">
        <v>3</v>
      </c>
      <c r="F9471" t="s">
        <v>3879</v>
      </c>
      <c r="G9471">
        <v>4</v>
      </c>
      <c r="H9471" t="s">
        <v>3852</v>
      </c>
      <c r="I9471">
        <v>12</v>
      </c>
      <c r="J9471" t="s">
        <v>25</v>
      </c>
      <c r="K9471" t="s">
        <v>26</v>
      </c>
      <c r="L9471" t="s">
        <v>3831</v>
      </c>
    </row>
    <row r="9472" spans="1:12" x14ac:dyDescent="0.35">
      <c r="A9472" t="s">
        <v>3624</v>
      </c>
      <c r="B9472" t="s">
        <v>24</v>
      </c>
      <c r="C9472" t="s">
        <v>24</v>
      </c>
      <c r="D9472" t="s">
        <v>3834</v>
      </c>
      <c r="E9472">
        <v>5</v>
      </c>
      <c r="F9472" t="s">
        <v>3828</v>
      </c>
      <c r="G9472">
        <v>3</v>
      </c>
      <c r="H9472" t="s">
        <v>3835</v>
      </c>
      <c r="I9472">
        <v>15</v>
      </c>
      <c r="J9472" t="s">
        <v>16</v>
      </c>
      <c r="K9472" t="s">
        <v>17</v>
      </c>
      <c r="L9472" t="s">
        <v>4338</v>
      </c>
    </row>
    <row r="9473" spans="1:12" x14ac:dyDescent="0.35">
      <c r="A9473" t="s">
        <v>4906</v>
      </c>
      <c r="B9473" t="s">
        <v>3825</v>
      </c>
      <c r="C9473" t="s">
        <v>3826</v>
      </c>
      <c r="D9473" t="s">
        <v>3838</v>
      </c>
      <c r="E9473">
        <v>2</v>
      </c>
      <c r="F9473" t="s">
        <v>3828</v>
      </c>
      <c r="G9473">
        <v>3</v>
      </c>
      <c r="H9473" t="s">
        <v>3902</v>
      </c>
      <c r="I9473">
        <v>6</v>
      </c>
      <c r="J9473" t="s">
        <v>3833</v>
      </c>
      <c r="K9473" t="s">
        <v>3833</v>
      </c>
      <c r="L9473" t="s">
        <v>4563</v>
      </c>
    </row>
    <row r="9474" spans="1:12" x14ac:dyDescent="0.35">
      <c r="A9474" t="s">
        <v>10165</v>
      </c>
      <c r="B9474" t="s">
        <v>50</v>
      </c>
      <c r="C9474" t="s">
        <v>50</v>
      </c>
      <c r="D9474" t="s">
        <v>3851</v>
      </c>
      <c r="E9474">
        <v>4</v>
      </c>
      <c r="F9474" t="s">
        <v>3828</v>
      </c>
      <c r="G9474">
        <v>3</v>
      </c>
      <c r="H9474" t="s">
        <v>3852</v>
      </c>
      <c r="I9474">
        <v>12</v>
      </c>
      <c r="J9474" t="s">
        <v>3833</v>
      </c>
      <c r="K9474" t="s">
        <v>17</v>
      </c>
      <c r="L9474" t="s">
        <v>4139</v>
      </c>
    </row>
    <row r="9475" spans="1:12" x14ac:dyDescent="0.35">
      <c r="A9475" t="s">
        <v>10166</v>
      </c>
      <c r="B9475" t="s">
        <v>50</v>
      </c>
      <c r="C9475" t="s">
        <v>50</v>
      </c>
      <c r="D9475" t="s">
        <v>3838</v>
      </c>
      <c r="E9475">
        <v>2</v>
      </c>
      <c r="F9475" t="s">
        <v>3828</v>
      </c>
      <c r="G9475">
        <v>3</v>
      </c>
      <c r="H9475" t="s">
        <v>3902</v>
      </c>
      <c r="I9475">
        <v>6</v>
      </c>
      <c r="J9475" t="s">
        <v>16</v>
      </c>
      <c r="K9475" t="s">
        <v>3830</v>
      </c>
      <c r="L9475" t="s">
        <v>4026</v>
      </c>
    </row>
    <row r="9476" spans="1:12" x14ac:dyDescent="0.35">
      <c r="A9476" t="s">
        <v>10167</v>
      </c>
      <c r="B9476" t="s">
        <v>24</v>
      </c>
      <c r="C9476" t="s">
        <v>24</v>
      </c>
      <c r="D9476" t="s">
        <v>3851</v>
      </c>
      <c r="E9476">
        <v>4</v>
      </c>
      <c r="F9476" t="s">
        <v>3828</v>
      </c>
      <c r="G9476">
        <v>3</v>
      </c>
      <c r="H9476" t="s">
        <v>3852</v>
      </c>
      <c r="I9476">
        <v>12</v>
      </c>
      <c r="J9476" t="s">
        <v>3833</v>
      </c>
      <c r="K9476" t="s">
        <v>3833</v>
      </c>
      <c r="L9476" t="s">
        <v>3965</v>
      </c>
    </row>
    <row r="9477" spans="1:12" x14ac:dyDescent="0.35">
      <c r="A9477" t="s">
        <v>3625</v>
      </c>
      <c r="B9477" t="s">
        <v>58</v>
      </c>
      <c r="C9477" t="s">
        <v>58</v>
      </c>
      <c r="D9477" t="s">
        <v>3851</v>
      </c>
      <c r="E9477">
        <v>4</v>
      </c>
      <c r="F9477" t="s">
        <v>3879</v>
      </c>
      <c r="G9477">
        <v>4</v>
      </c>
      <c r="H9477" t="s">
        <v>3874</v>
      </c>
      <c r="I9477">
        <v>16</v>
      </c>
      <c r="J9477" t="s">
        <v>36</v>
      </c>
      <c r="K9477" t="s">
        <v>26</v>
      </c>
      <c r="L9477" t="s">
        <v>4130</v>
      </c>
    </row>
    <row r="9478" spans="1:12" x14ac:dyDescent="0.35">
      <c r="A9478" t="s">
        <v>3626</v>
      </c>
      <c r="B9478" t="s">
        <v>15</v>
      </c>
      <c r="C9478" t="s">
        <v>15</v>
      </c>
      <c r="D9478" t="s">
        <v>3858</v>
      </c>
      <c r="E9478">
        <v>1</v>
      </c>
      <c r="F9478" t="s">
        <v>3842</v>
      </c>
      <c r="G9478">
        <v>2</v>
      </c>
      <c r="H9478" t="s">
        <v>3842</v>
      </c>
      <c r="I9478">
        <v>2</v>
      </c>
      <c r="J9478" t="s">
        <v>25</v>
      </c>
      <c r="K9478" t="s">
        <v>26</v>
      </c>
      <c r="L9478" t="s">
        <v>4296</v>
      </c>
    </row>
    <row r="9479" spans="1:12" x14ac:dyDescent="0.35">
      <c r="A9479" t="s">
        <v>10168</v>
      </c>
      <c r="B9479" t="s">
        <v>50</v>
      </c>
      <c r="C9479" t="s">
        <v>50</v>
      </c>
      <c r="D9479" t="s">
        <v>3827</v>
      </c>
      <c r="E9479">
        <v>3</v>
      </c>
      <c r="F9479" t="s">
        <v>3828</v>
      </c>
      <c r="G9479">
        <v>3</v>
      </c>
      <c r="H9479" t="s">
        <v>3829</v>
      </c>
      <c r="I9479">
        <v>9</v>
      </c>
      <c r="J9479" t="s">
        <v>3830</v>
      </c>
      <c r="K9479" t="s">
        <v>3833</v>
      </c>
      <c r="L9479" t="s">
        <v>4162</v>
      </c>
    </row>
    <row r="9480" spans="1:12" x14ac:dyDescent="0.35">
      <c r="A9480" t="s">
        <v>10169</v>
      </c>
      <c r="B9480" t="s">
        <v>58</v>
      </c>
      <c r="C9480" t="s">
        <v>58</v>
      </c>
      <c r="D9480" t="s">
        <v>3851</v>
      </c>
      <c r="E9480">
        <v>4</v>
      </c>
      <c r="F9480" t="s">
        <v>3879</v>
      </c>
      <c r="G9480">
        <v>4</v>
      </c>
      <c r="H9480" t="s">
        <v>3874</v>
      </c>
      <c r="I9480">
        <v>16</v>
      </c>
      <c r="J9480" t="s">
        <v>3833</v>
      </c>
      <c r="K9480" t="s">
        <v>3833</v>
      </c>
      <c r="L9480" t="s">
        <v>4719</v>
      </c>
    </row>
    <row r="9481" spans="1:12" x14ac:dyDescent="0.35">
      <c r="A9481" t="s">
        <v>3627</v>
      </c>
      <c r="B9481" t="s">
        <v>24</v>
      </c>
      <c r="C9481" t="s">
        <v>24</v>
      </c>
      <c r="D9481" t="s">
        <v>3858</v>
      </c>
      <c r="E9481">
        <v>1</v>
      </c>
      <c r="F9481" t="s">
        <v>3828</v>
      </c>
      <c r="G9481">
        <v>3</v>
      </c>
      <c r="H9481" t="s">
        <v>3828</v>
      </c>
      <c r="I9481">
        <v>3</v>
      </c>
      <c r="J9481" t="s">
        <v>25</v>
      </c>
      <c r="K9481" t="s">
        <v>17</v>
      </c>
      <c r="L9481" t="s">
        <v>4119</v>
      </c>
    </row>
    <row r="9482" spans="1:12" x14ac:dyDescent="0.35">
      <c r="A9482" t="s">
        <v>10170</v>
      </c>
      <c r="B9482" t="s">
        <v>47</v>
      </c>
      <c r="C9482" t="s">
        <v>47</v>
      </c>
      <c r="D9482" t="s">
        <v>3851</v>
      </c>
      <c r="E9482">
        <v>4</v>
      </c>
      <c r="F9482" t="s">
        <v>3879</v>
      </c>
      <c r="G9482">
        <v>4</v>
      </c>
      <c r="H9482" t="s">
        <v>3874</v>
      </c>
      <c r="I9482">
        <v>16</v>
      </c>
      <c r="J9482" t="s">
        <v>16</v>
      </c>
      <c r="K9482" t="s">
        <v>3825</v>
      </c>
      <c r="L9482" t="s">
        <v>3864</v>
      </c>
    </row>
    <row r="9483" spans="1:12" x14ac:dyDescent="0.35">
      <c r="A9483" t="s">
        <v>10171</v>
      </c>
      <c r="B9483" t="s">
        <v>58</v>
      </c>
      <c r="C9483" t="s">
        <v>58</v>
      </c>
      <c r="D9483" t="s">
        <v>3838</v>
      </c>
      <c r="E9483">
        <v>2</v>
      </c>
      <c r="F9483" t="s">
        <v>3879</v>
      </c>
      <c r="G9483">
        <v>4</v>
      </c>
      <c r="H9483" t="s">
        <v>3883</v>
      </c>
      <c r="I9483">
        <v>8</v>
      </c>
      <c r="J9483" t="s">
        <v>16</v>
      </c>
      <c r="K9483" t="s">
        <v>3833</v>
      </c>
      <c r="L9483" t="s">
        <v>4450</v>
      </c>
    </row>
    <row r="9484" spans="1:12" x14ac:dyDescent="0.35">
      <c r="A9484" t="s">
        <v>10172</v>
      </c>
      <c r="B9484" t="s">
        <v>42</v>
      </c>
      <c r="C9484" t="s">
        <v>42</v>
      </c>
      <c r="D9484" t="s">
        <v>3851</v>
      </c>
      <c r="E9484">
        <v>4</v>
      </c>
      <c r="F9484" t="s">
        <v>3849</v>
      </c>
      <c r="G9484">
        <v>5</v>
      </c>
      <c r="H9484" t="s">
        <v>3825</v>
      </c>
      <c r="I9484">
        <v>20</v>
      </c>
      <c r="J9484" t="s">
        <v>25</v>
      </c>
      <c r="K9484" t="s">
        <v>3833</v>
      </c>
      <c r="L9484" t="s">
        <v>3888</v>
      </c>
    </row>
    <row r="9485" spans="1:12" x14ac:dyDescent="0.35">
      <c r="A9485" t="s">
        <v>10173</v>
      </c>
      <c r="B9485" t="s">
        <v>50</v>
      </c>
      <c r="C9485" t="s">
        <v>50</v>
      </c>
      <c r="D9485" t="s">
        <v>3827</v>
      </c>
      <c r="E9485">
        <v>3</v>
      </c>
      <c r="F9485" t="s">
        <v>3828</v>
      </c>
      <c r="G9485">
        <v>3</v>
      </c>
      <c r="H9485" t="s">
        <v>3833</v>
      </c>
      <c r="I9485">
        <v>9</v>
      </c>
      <c r="J9485" t="s">
        <v>3833</v>
      </c>
      <c r="K9485" t="s">
        <v>26</v>
      </c>
      <c r="L9485" t="s">
        <v>4441</v>
      </c>
    </row>
    <row r="9486" spans="1:12" x14ac:dyDescent="0.35">
      <c r="A9486" t="s">
        <v>10174</v>
      </c>
      <c r="B9486" t="s">
        <v>24</v>
      </c>
      <c r="C9486" t="s">
        <v>24</v>
      </c>
      <c r="D9486" t="s">
        <v>3827</v>
      </c>
      <c r="E9486">
        <v>3</v>
      </c>
      <c r="F9486" t="s">
        <v>3828</v>
      </c>
      <c r="G9486">
        <v>3</v>
      </c>
      <c r="H9486" t="s">
        <v>3833</v>
      </c>
      <c r="I9486">
        <v>9</v>
      </c>
      <c r="J9486" t="s">
        <v>16</v>
      </c>
      <c r="K9486" t="s">
        <v>3833</v>
      </c>
      <c r="L9486" t="s">
        <v>5476</v>
      </c>
    </row>
    <row r="9487" spans="1:12" x14ac:dyDescent="0.35">
      <c r="A9487" t="s">
        <v>3628</v>
      </c>
      <c r="B9487" t="s">
        <v>42</v>
      </c>
      <c r="C9487" t="s">
        <v>42</v>
      </c>
      <c r="D9487" t="s">
        <v>3827</v>
      </c>
      <c r="E9487">
        <v>3</v>
      </c>
      <c r="F9487" t="s">
        <v>3849</v>
      </c>
      <c r="G9487">
        <v>5</v>
      </c>
      <c r="H9487" t="s">
        <v>3835</v>
      </c>
      <c r="I9487">
        <v>15</v>
      </c>
      <c r="J9487" t="s">
        <v>25</v>
      </c>
      <c r="K9487" t="s">
        <v>26</v>
      </c>
      <c r="L9487" t="s">
        <v>4222</v>
      </c>
    </row>
    <row r="9488" spans="1:12" x14ac:dyDescent="0.35">
      <c r="A9488" t="s">
        <v>10175</v>
      </c>
      <c r="B9488" t="s">
        <v>31</v>
      </c>
      <c r="C9488" t="s">
        <v>31</v>
      </c>
      <c r="D9488" t="s">
        <v>3827</v>
      </c>
      <c r="E9488">
        <v>3</v>
      </c>
      <c r="F9488" t="s">
        <v>3846</v>
      </c>
      <c r="G9488">
        <v>1</v>
      </c>
      <c r="H9488" t="s">
        <v>3828</v>
      </c>
      <c r="I9488">
        <v>3</v>
      </c>
      <c r="J9488" t="s">
        <v>3830</v>
      </c>
      <c r="K9488" t="s">
        <v>17</v>
      </c>
      <c r="L9488" t="s">
        <v>4548</v>
      </c>
    </row>
    <row r="9489" spans="1:12" x14ac:dyDescent="0.35">
      <c r="A9489" t="s">
        <v>10176</v>
      </c>
      <c r="B9489" t="s">
        <v>58</v>
      </c>
      <c r="C9489" t="s">
        <v>58</v>
      </c>
      <c r="D9489" t="s">
        <v>3838</v>
      </c>
      <c r="E9489">
        <v>2</v>
      </c>
      <c r="F9489" t="s">
        <v>3879</v>
      </c>
      <c r="G9489">
        <v>4</v>
      </c>
      <c r="H9489" t="s">
        <v>3883</v>
      </c>
      <c r="I9489">
        <v>8</v>
      </c>
      <c r="J9489" t="s">
        <v>3833</v>
      </c>
      <c r="K9489" t="s">
        <v>17</v>
      </c>
      <c r="L9489" t="s">
        <v>4214</v>
      </c>
    </row>
    <row r="9490" spans="1:12" x14ac:dyDescent="0.35">
      <c r="A9490" t="s">
        <v>10177</v>
      </c>
      <c r="B9490" t="s">
        <v>42</v>
      </c>
      <c r="C9490" t="s">
        <v>42</v>
      </c>
      <c r="D9490" t="s">
        <v>3858</v>
      </c>
      <c r="E9490">
        <v>1</v>
      </c>
      <c r="F9490" t="s">
        <v>3849</v>
      </c>
      <c r="G9490">
        <v>5</v>
      </c>
      <c r="H9490" t="s">
        <v>3849</v>
      </c>
      <c r="I9490">
        <v>5</v>
      </c>
      <c r="J9490" t="s">
        <v>36</v>
      </c>
      <c r="K9490" t="s">
        <v>3833</v>
      </c>
      <c r="L9490" t="s">
        <v>4206</v>
      </c>
    </row>
    <row r="9491" spans="1:12" x14ac:dyDescent="0.35">
      <c r="A9491" t="s">
        <v>10178</v>
      </c>
      <c r="B9491" t="s">
        <v>58</v>
      </c>
      <c r="C9491" t="s">
        <v>58</v>
      </c>
      <c r="D9491" t="s">
        <v>3851</v>
      </c>
      <c r="E9491">
        <v>4</v>
      </c>
      <c r="F9491" t="s">
        <v>3879</v>
      </c>
      <c r="G9491">
        <v>4</v>
      </c>
      <c r="H9491" t="s">
        <v>3874</v>
      </c>
      <c r="I9491">
        <v>16</v>
      </c>
      <c r="J9491" t="s">
        <v>16</v>
      </c>
      <c r="K9491" t="s">
        <v>3833</v>
      </c>
      <c r="L9491" t="s">
        <v>4377</v>
      </c>
    </row>
    <row r="9492" spans="1:12" x14ac:dyDescent="0.35">
      <c r="A9492" t="s">
        <v>4907</v>
      </c>
      <c r="B9492" t="s">
        <v>3825</v>
      </c>
      <c r="C9492" t="s">
        <v>3826</v>
      </c>
      <c r="D9492" t="s">
        <v>3838</v>
      </c>
      <c r="E9492">
        <v>2</v>
      </c>
      <c r="F9492" t="s">
        <v>3828</v>
      </c>
      <c r="G9492">
        <v>3</v>
      </c>
      <c r="H9492" t="s">
        <v>3902</v>
      </c>
      <c r="I9492">
        <v>6</v>
      </c>
      <c r="J9492" t="s">
        <v>3830</v>
      </c>
      <c r="K9492" t="s">
        <v>26</v>
      </c>
      <c r="L9492" t="s">
        <v>4112</v>
      </c>
    </row>
    <row r="9493" spans="1:12" x14ac:dyDescent="0.35">
      <c r="A9493" t="s">
        <v>10179</v>
      </c>
      <c r="B9493" t="s">
        <v>47</v>
      </c>
      <c r="C9493" t="s">
        <v>47</v>
      </c>
      <c r="D9493" t="s">
        <v>3851</v>
      </c>
      <c r="E9493">
        <v>4</v>
      </c>
      <c r="F9493" t="s">
        <v>3879</v>
      </c>
      <c r="G9493">
        <v>4</v>
      </c>
      <c r="H9493" t="s">
        <v>3874</v>
      </c>
      <c r="I9493">
        <v>16</v>
      </c>
      <c r="J9493" t="s">
        <v>16</v>
      </c>
      <c r="K9493" t="s">
        <v>3830</v>
      </c>
      <c r="L9493" t="s">
        <v>4548</v>
      </c>
    </row>
    <row r="9494" spans="1:12" x14ac:dyDescent="0.35">
      <c r="A9494" t="s">
        <v>10180</v>
      </c>
      <c r="B9494" t="s">
        <v>47</v>
      </c>
      <c r="C9494" t="s">
        <v>47</v>
      </c>
      <c r="D9494" t="s">
        <v>3838</v>
      </c>
      <c r="E9494">
        <v>2</v>
      </c>
      <c r="F9494" t="s">
        <v>3879</v>
      </c>
      <c r="G9494">
        <v>4</v>
      </c>
      <c r="H9494" t="s">
        <v>3883</v>
      </c>
      <c r="I9494">
        <v>8</v>
      </c>
      <c r="J9494" t="s">
        <v>25</v>
      </c>
      <c r="K9494" t="s">
        <v>3830</v>
      </c>
      <c r="L9494" t="s">
        <v>4040</v>
      </c>
    </row>
    <row r="9495" spans="1:12" x14ac:dyDescent="0.35">
      <c r="A9495" t="s">
        <v>10181</v>
      </c>
      <c r="B9495" t="s">
        <v>24</v>
      </c>
      <c r="C9495" t="s">
        <v>24</v>
      </c>
      <c r="D9495" t="s">
        <v>3834</v>
      </c>
      <c r="E9495">
        <v>5</v>
      </c>
      <c r="F9495" t="s">
        <v>3828</v>
      </c>
      <c r="G9495">
        <v>3</v>
      </c>
      <c r="H9495" t="s">
        <v>3835</v>
      </c>
      <c r="I9495">
        <v>15</v>
      </c>
      <c r="J9495" t="s">
        <v>3830</v>
      </c>
      <c r="K9495" t="s">
        <v>26</v>
      </c>
      <c r="L9495" t="s">
        <v>4823</v>
      </c>
    </row>
    <row r="9496" spans="1:12" x14ac:dyDescent="0.35">
      <c r="A9496" t="s">
        <v>3629</v>
      </c>
      <c r="B9496" t="s">
        <v>42</v>
      </c>
      <c r="C9496" t="s">
        <v>42</v>
      </c>
      <c r="D9496" t="s">
        <v>3827</v>
      </c>
      <c r="E9496">
        <v>3</v>
      </c>
      <c r="F9496" t="s">
        <v>3849</v>
      </c>
      <c r="G9496">
        <v>5</v>
      </c>
      <c r="H9496" t="s">
        <v>3835</v>
      </c>
      <c r="I9496">
        <v>15</v>
      </c>
      <c r="J9496" t="s">
        <v>36</v>
      </c>
      <c r="K9496" t="s">
        <v>17</v>
      </c>
      <c r="L9496" t="s">
        <v>3847</v>
      </c>
    </row>
    <row r="9497" spans="1:12" x14ac:dyDescent="0.35">
      <c r="A9497" t="s">
        <v>3630</v>
      </c>
      <c r="B9497" t="s">
        <v>15</v>
      </c>
      <c r="C9497" t="s">
        <v>15</v>
      </c>
      <c r="D9497" t="s">
        <v>3834</v>
      </c>
      <c r="E9497">
        <v>5</v>
      </c>
      <c r="F9497" t="s">
        <v>3842</v>
      </c>
      <c r="G9497">
        <v>2</v>
      </c>
      <c r="H9497" t="s">
        <v>3843</v>
      </c>
      <c r="I9497">
        <v>10</v>
      </c>
      <c r="J9497" t="s">
        <v>36</v>
      </c>
      <c r="K9497" t="s">
        <v>26</v>
      </c>
      <c r="L9497" t="s">
        <v>4293</v>
      </c>
    </row>
    <row r="9498" spans="1:12" x14ac:dyDescent="0.35">
      <c r="A9498" t="s">
        <v>3631</v>
      </c>
      <c r="B9498" t="s">
        <v>84</v>
      </c>
      <c r="C9498" t="s">
        <v>84</v>
      </c>
      <c r="D9498" t="s">
        <v>3834</v>
      </c>
      <c r="E9498">
        <v>5</v>
      </c>
      <c r="F9498" t="s">
        <v>3839</v>
      </c>
      <c r="G9498">
        <v>1.5</v>
      </c>
      <c r="H9498" t="s">
        <v>3899</v>
      </c>
      <c r="I9498">
        <v>7.5</v>
      </c>
      <c r="J9498" t="s">
        <v>36</v>
      </c>
      <c r="K9498" t="s">
        <v>17</v>
      </c>
      <c r="L9498" t="s">
        <v>4245</v>
      </c>
    </row>
    <row r="9499" spans="1:12" x14ac:dyDescent="0.35">
      <c r="A9499" t="s">
        <v>4908</v>
      </c>
      <c r="B9499" t="s">
        <v>3833</v>
      </c>
      <c r="C9499" t="s">
        <v>3826</v>
      </c>
      <c r="D9499" t="s">
        <v>3858</v>
      </c>
      <c r="E9499">
        <v>1</v>
      </c>
      <c r="F9499" t="s">
        <v>3828</v>
      </c>
      <c r="G9499">
        <v>3</v>
      </c>
      <c r="H9499" t="s">
        <v>3828</v>
      </c>
      <c r="I9499">
        <v>3</v>
      </c>
      <c r="J9499" t="s">
        <v>25</v>
      </c>
      <c r="K9499" t="s">
        <v>3833</v>
      </c>
      <c r="L9499" t="s">
        <v>4391</v>
      </c>
    </row>
    <row r="9500" spans="1:12" x14ac:dyDescent="0.35">
      <c r="A9500" t="s">
        <v>4909</v>
      </c>
      <c r="B9500" t="s">
        <v>3833</v>
      </c>
      <c r="C9500" t="s">
        <v>42</v>
      </c>
      <c r="D9500" t="s">
        <v>3827</v>
      </c>
      <c r="E9500">
        <v>3</v>
      </c>
      <c r="F9500" t="s">
        <v>3849</v>
      </c>
      <c r="G9500">
        <v>5</v>
      </c>
      <c r="H9500" t="s">
        <v>3835</v>
      </c>
      <c r="I9500">
        <v>15</v>
      </c>
      <c r="J9500" t="s">
        <v>3833</v>
      </c>
      <c r="K9500" t="s">
        <v>17</v>
      </c>
      <c r="L9500" t="s">
        <v>4300</v>
      </c>
    </row>
    <row r="9501" spans="1:12" x14ac:dyDescent="0.35">
      <c r="A9501" t="s">
        <v>3632</v>
      </c>
      <c r="B9501" t="s">
        <v>42</v>
      </c>
      <c r="C9501" t="s">
        <v>42</v>
      </c>
      <c r="D9501" t="s">
        <v>3858</v>
      </c>
      <c r="E9501">
        <v>1</v>
      </c>
      <c r="F9501" t="s">
        <v>3849</v>
      </c>
      <c r="G9501">
        <v>5</v>
      </c>
      <c r="H9501" t="s">
        <v>3833</v>
      </c>
      <c r="I9501">
        <v>5</v>
      </c>
      <c r="J9501" t="s">
        <v>16</v>
      </c>
      <c r="K9501" t="s">
        <v>26</v>
      </c>
      <c r="L9501" t="s">
        <v>3983</v>
      </c>
    </row>
    <row r="9502" spans="1:12" x14ac:dyDescent="0.35">
      <c r="A9502" t="s">
        <v>3633</v>
      </c>
      <c r="B9502" t="s">
        <v>50</v>
      </c>
      <c r="C9502" t="s">
        <v>50</v>
      </c>
      <c r="D9502" t="s">
        <v>3834</v>
      </c>
      <c r="E9502">
        <v>5</v>
      </c>
      <c r="F9502" t="s">
        <v>3825</v>
      </c>
      <c r="G9502">
        <v>3</v>
      </c>
      <c r="H9502" t="s">
        <v>3835</v>
      </c>
      <c r="I9502">
        <v>15</v>
      </c>
      <c r="J9502" t="s">
        <v>25</v>
      </c>
      <c r="K9502" t="s">
        <v>17</v>
      </c>
      <c r="L9502" t="s">
        <v>4321</v>
      </c>
    </row>
    <row r="9503" spans="1:12" x14ac:dyDescent="0.35">
      <c r="A9503" t="s">
        <v>3634</v>
      </c>
      <c r="B9503" t="s">
        <v>3825</v>
      </c>
      <c r="C9503" t="s">
        <v>15</v>
      </c>
      <c r="D9503" t="s">
        <v>3851</v>
      </c>
      <c r="E9503">
        <v>4</v>
      </c>
      <c r="F9503" t="s">
        <v>3842</v>
      </c>
      <c r="G9503">
        <v>2</v>
      </c>
      <c r="H9503" t="s">
        <v>3825</v>
      </c>
      <c r="I9503">
        <v>8</v>
      </c>
      <c r="J9503" t="s">
        <v>16</v>
      </c>
      <c r="K9503" t="s">
        <v>17</v>
      </c>
      <c r="L9503" t="s">
        <v>4441</v>
      </c>
    </row>
    <row r="9504" spans="1:12" x14ac:dyDescent="0.35">
      <c r="A9504" t="s">
        <v>10182</v>
      </c>
      <c r="B9504" t="s">
        <v>42</v>
      </c>
      <c r="C9504" t="s">
        <v>42</v>
      </c>
      <c r="D9504" t="s">
        <v>3834</v>
      </c>
      <c r="E9504">
        <v>5</v>
      </c>
      <c r="F9504" t="s">
        <v>3830</v>
      </c>
      <c r="G9504">
        <v>5</v>
      </c>
      <c r="H9504" t="s">
        <v>3855</v>
      </c>
      <c r="I9504">
        <v>25</v>
      </c>
      <c r="J9504" t="s">
        <v>3833</v>
      </c>
      <c r="K9504" t="s">
        <v>3833</v>
      </c>
      <c r="L9504" t="s">
        <v>4096</v>
      </c>
    </row>
    <row r="9505" spans="1:12" x14ac:dyDescent="0.35">
      <c r="A9505" t="s">
        <v>10183</v>
      </c>
      <c r="B9505" t="s">
        <v>42</v>
      </c>
      <c r="C9505" t="s">
        <v>42</v>
      </c>
      <c r="D9505" t="s">
        <v>3851</v>
      </c>
      <c r="E9505">
        <v>4</v>
      </c>
      <c r="F9505" t="s">
        <v>3849</v>
      </c>
      <c r="G9505">
        <v>5</v>
      </c>
      <c r="H9505" t="s">
        <v>3880</v>
      </c>
      <c r="I9505">
        <v>20</v>
      </c>
      <c r="J9505" t="s">
        <v>3833</v>
      </c>
      <c r="K9505" t="s">
        <v>17</v>
      </c>
      <c r="L9505" t="s">
        <v>3833</v>
      </c>
    </row>
    <row r="9506" spans="1:12" x14ac:dyDescent="0.35">
      <c r="A9506" t="s">
        <v>3635</v>
      </c>
      <c r="B9506" t="s">
        <v>15</v>
      </c>
      <c r="C9506" t="s">
        <v>15</v>
      </c>
      <c r="D9506" t="s">
        <v>3838</v>
      </c>
      <c r="E9506">
        <v>2</v>
      </c>
      <c r="F9506" t="s">
        <v>3842</v>
      </c>
      <c r="G9506">
        <v>2</v>
      </c>
      <c r="H9506" t="s">
        <v>3879</v>
      </c>
      <c r="I9506">
        <v>4</v>
      </c>
      <c r="J9506" t="s">
        <v>25</v>
      </c>
      <c r="K9506" t="s">
        <v>17</v>
      </c>
      <c r="L9506" t="s">
        <v>3836</v>
      </c>
    </row>
    <row r="9507" spans="1:12" x14ac:dyDescent="0.35">
      <c r="A9507" t="s">
        <v>3636</v>
      </c>
      <c r="B9507" t="s">
        <v>58</v>
      </c>
      <c r="C9507" t="s">
        <v>58</v>
      </c>
      <c r="D9507" t="s">
        <v>3827</v>
      </c>
      <c r="E9507">
        <v>3</v>
      </c>
      <c r="F9507" t="s">
        <v>3879</v>
      </c>
      <c r="G9507">
        <v>4</v>
      </c>
      <c r="H9507" t="s">
        <v>3852</v>
      </c>
      <c r="I9507">
        <v>12</v>
      </c>
      <c r="J9507" t="s">
        <v>25</v>
      </c>
      <c r="K9507" t="s">
        <v>26</v>
      </c>
      <c r="L9507" t="s">
        <v>4691</v>
      </c>
    </row>
    <row r="9508" spans="1:12" x14ac:dyDescent="0.35">
      <c r="A9508" t="s">
        <v>10184</v>
      </c>
      <c r="B9508" t="s">
        <v>42</v>
      </c>
      <c r="C9508" t="s">
        <v>42</v>
      </c>
      <c r="D9508" t="s">
        <v>3858</v>
      </c>
      <c r="E9508">
        <v>1</v>
      </c>
      <c r="F9508" t="s">
        <v>3849</v>
      </c>
      <c r="G9508">
        <v>5</v>
      </c>
      <c r="H9508" t="s">
        <v>3849</v>
      </c>
      <c r="I9508">
        <v>5</v>
      </c>
      <c r="J9508" t="s">
        <v>16</v>
      </c>
      <c r="K9508" t="s">
        <v>3833</v>
      </c>
      <c r="L9508" t="s">
        <v>4055</v>
      </c>
    </row>
    <row r="9509" spans="1:12" x14ac:dyDescent="0.35">
      <c r="A9509" t="s">
        <v>3637</v>
      </c>
      <c r="B9509" t="s">
        <v>84</v>
      </c>
      <c r="C9509" t="s">
        <v>84</v>
      </c>
      <c r="D9509" t="s">
        <v>3851</v>
      </c>
      <c r="E9509">
        <v>4</v>
      </c>
      <c r="F9509" t="s">
        <v>3839</v>
      </c>
      <c r="G9509">
        <v>1.5</v>
      </c>
      <c r="H9509" t="s">
        <v>3902</v>
      </c>
      <c r="I9509">
        <v>6</v>
      </c>
      <c r="J9509" t="s">
        <v>25</v>
      </c>
      <c r="K9509" t="s">
        <v>17</v>
      </c>
      <c r="L9509" t="s">
        <v>4389</v>
      </c>
    </row>
    <row r="9510" spans="1:12" x14ac:dyDescent="0.35">
      <c r="A9510" t="s">
        <v>3638</v>
      </c>
      <c r="B9510" t="s">
        <v>3833</v>
      </c>
      <c r="C9510" t="s">
        <v>31</v>
      </c>
      <c r="D9510" t="s">
        <v>3834</v>
      </c>
      <c r="E9510">
        <v>5</v>
      </c>
      <c r="F9510" t="s">
        <v>3846</v>
      </c>
      <c r="G9510">
        <v>1</v>
      </c>
      <c r="H9510" t="s">
        <v>3849</v>
      </c>
      <c r="I9510">
        <v>5</v>
      </c>
      <c r="J9510" t="s">
        <v>36</v>
      </c>
      <c r="K9510" t="s">
        <v>26</v>
      </c>
      <c r="L9510" t="s">
        <v>4038</v>
      </c>
    </row>
    <row r="9511" spans="1:12" x14ac:dyDescent="0.35">
      <c r="A9511" t="s">
        <v>10185</v>
      </c>
      <c r="B9511" t="s">
        <v>47</v>
      </c>
      <c r="C9511" t="s">
        <v>47</v>
      </c>
      <c r="D9511" t="s">
        <v>3827</v>
      </c>
      <c r="E9511">
        <v>3</v>
      </c>
      <c r="F9511" t="s">
        <v>3879</v>
      </c>
      <c r="G9511">
        <v>4</v>
      </c>
      <c r="H9511" t="s">
        <v>3852</v>
      </c>
      <c r="I9511">
        <v>12</v>
      </c>
      <c r="J9511" t="s">
        <v>3833</v>
      </c>
      <c r="K9511" t="s">
        <v>26</v>
      </c>
      <c r="L9511" t="s">
        <v>4936</v>
      </c>
    </row>
    <row r="9512" spans="1:12" x14ac:dyDescent="0.35">
      <c r="A9512" t="s">
        <v>3639</v>
      </c>
      <c r="B9512" t="s">
        <v>84</v>
      </c>
      <c r="C9512" t="s">
        <v>84</v>
      </c>
      <c r="D9512" t="s">
        <v>3834</v>
      </c>
      <c r="E9512">
        <v>5</v>
      </c>
      <c r="F9512" t="s">
        <v>3839</v>
      </c>
      <c r="G9512">
        <v>1.5</v>
      </c>
      <c r="H9512" t="s">
        <v>3899</v>
      </c>
      <c r="I9512">
        <v>7.5</v>
      </c>
      <c r="J9512" t="s">
        <v>25</v>
      </c>
      <c r="K9512" t="s">
        <v>26</v>
      </c>
      <c r="L9512" t="s">
        <v>3914</v>
      </c>
    </row>
    <row r="9513" spans="1:12" x14ac:dyDescent="0.35">
      <c r="A9513" t="s">
        <v>3640</v>
      </c>
      <c r="B9513" t="s">
        <v>42</v>
      </c>
      <c r="C9513" t="s">
        <v>42</v>
      </c>
      <c r="D9513" t="s">
        <v>3858</v>
      </c>
      <c r="E9513">
        <v>1</v>
      </c>
      <c r="F9513" t="s">
        <v>3849</v>
      </c>
      <c r="G9513">
        <v>5</v>
      </c>
      <c r="H9513" t="s">
        <v>3833</v>
      </c>
      <c r="I9513">
        <v>5</v>
      </c>
      <c r="J9513" t="s">
        <v>36</v>
      </c>
      <c r="K9513" t="s">
        <v>26</v>
      </c>
      <c r="L9513" t="s">
        <v>4206</v>
      </c>
    </row>
    <row r="9514" spans="1:12" x14ac:dyDescent="0.35">
      <c r="A9514" t="s">
        <v>10186</v>
      </c>
      <c r="B9514" t="s">
        <v>24</v>
      </c>
      <c r="C9514" t="s">
        <v>24</v>
      </c>
      <c r="D9514" t="s">
        <v>3851</v>
      </c>
      <c r="E9514">
        <v>4</v>
      </c>
      <c r="F9514" t="s">
        <v>3828</v>
      </c>
      <c r="G9514">
        <v>3</v>
      </c>
      <c r="H9514" t="s">
        <v>3852</v>
      </c>
      <c r="I9514">
        <v>12</v>
      </c>
      <c r="J9514" t="s">
        <v>3825</v>
      </c>
      <c r="K9514" t="s">
        <v>3833</v>
      </c>
      <c r="L9514" t="s">
        <v>4574</v>
      </c>
    </row>
    <row r="9515" spans="1:12" x14ac:dyDescent="0.35">
      <c r="A9515" t="s">
        <v>4910</v>
      </c>
      <c r="B9515" t="s">
        <v>3833</v>
      </c>
      <c r="C9515" t="s">
        <v>3826</v>
      </c>
      <c r="D9515" t="s">
        <v>3851</v>
      </c>
      <c r="E9515">
        <v>4</v>
      </c>
      <c r="F9515" t="s">
        <v>3879</v>
      </c>
      <c r="G9515">
        <v>4</v>
      </c>
      <c r="H9515" t="s">
        <v>3874</v>
      </c>
      <c r="I9515">
        <v>16</v>
      </c>
      <c r="J9515" t="s">
        <v>36</v>
      </c>
      <c r="K9515" t="s">
        <v>3833</v>
      </c>
      <c r="L9515" t="s">
        <v>4724</v>
      </c>
    </row>
    <row r="9516" spans="1:12" x14ac:dyDescent="0.35">
      <c r="A9516" t="s">
        <v>10187</v>
      </c>
      <c r="B9516" t="s">
        <v>31</v>
      </c>
      <c r="C9516" t="s">
        <v>31</v>
      </c>
      <c r="D9516" t="s">
        <v>3830</v>
      </c>
      <c r="E9516">
        <v>1</v>
      </c>
      <c r="F9516" t="s">
        <v>3846</v>
      </c>
      <c r="G9516">
        <v>1</v>
      </c>
      <c r="H9516" t="s">
        <v>3846</v>
      </c>
      <c r="I9516">
        <v>1</v>
      </c>
      <c r="J9516" t="s">
        <v>16</v>
      </c>
      <c r="K9516" t="s">
        <v>3833</v>
      </c>
      <c r="L9516" t="s">
        <v>4342</v>
      </c>
    </row>
    <row r="9517" spans="1:12" x14ac:dyDescent="0.35">
      <c r="A9517" t="s">
        <v>10188</v>
      </c>
      <c r="B9517" t="s">
        <v>50</v>
      </c>
      <c r="C9517" t="s">
        <v>50</v>
      </c>
      <c r="D9517" t="s">
        <v>3827</v>
      </c>
      <c r="E9517">
        <v>3</v>
      </c>
      <c r="F9517" t="s">
        <v>3828</v>
      </c>
      <c r="G9517">
        <v>3</v>
      </c>
      <c r="H9517" t="s">
        <v>3829</v>
      </c>
      <c r="I9517">
        <v>9</v>
      </c>
      <c r="J9517" t="s">
        <v>36</v>
      </c>
      <c r="K9517" t="s">
        <v>3833</v>
      </c>
      <c r="L9517" t="s">
        <v>4666</v>
      </c>
    </row>
    <row r="9518" spans="1:12" x14ac:dyDescent="0.35">
      <c r="A9518" t="s">
        <v>10189</v>
      </c>
      <c r="B9518" t="s">
        <v>24</v>
      </c>
      <c r="C9518" t="s">
        <v>24</v>
      </c>
      <c r="D9518" t="s">
        <v>3851</v>
      </c>
      <c r="E9518">
        <v>4</v>
      </c>
      <c r="F9518" t="s">
        <v>3828</v>
      </c>
      <c r="G9518">
        <v>3</v>
      </c>
      <c r="H9518" t="s">
        <v>3833</v>
      </c>
      <c r="I9518">
        <v>12</v>
      </c>
      <c r="J9518" t="s">
        <v>3833</v>
      </c>
      <c r="K9518" t="s">
        <v>3825</v>
      </c>
      <c r="L9518" t="s">
        <v>4831</v>
      </c>
    </row>
    <row r="9519" spans="1:12" x14ac:dyDescent="0.35">
      <c r="A9519" t="s">
        <v>3641</v>
      </c>
      <c r="B9519" t="s">
        <v>42</v>
      </c>
      <c r="C9519" t="s">
        <v>42</v>
      </c>
      <c r="D9519" t="s">
        <v>3858</v>
      </c>
      <c r="E9519">
        <v>1</v>
      </c>
      <c r="F9519" t="s">
        <v>3849</v>
      </c>
      <c r="G9519">
        <v>5</v>
      </c>
      <c r="H9519" t="s">
        <v>3849</v>
      </c>
      <c r="I9519">
        <v>5</v>
      </c>
      <c r="J9519" t="s">
        <v>36</v>
      </c>
      <c r="K9519" t="s">
        <v>17</v>
      </c>
      <c r="L9519" t="s">
        <v>4224</v>
      </c>
    </row>
    <row r="9520" spans="1:12" x14ac:dyDescent="0.35">
      <c r="A9520" t="s">
        <v>10190</v>
      </c>
      <c r="B9520" t="s">
        <v>58</v>
      </c>
      <c r="C9520" t="s">
        <v>58</v>
      </c>
      <c r="D9520" t="s">
        <v>3834</v>
      </c>
      <c r="E9520">
        <v>5</v>
      </c>
      <c r="F9520" t="s">
        <v>3879</v>
      </c>
      <c r="G9520">
        <v>4</v>
      </c>
      <c r="H9520" t="s">
        <v>3880</v>
      </c>
      <c r="I9520">
        <v>20</v>
      </c>
      <c r="J9520" t="s">
        <v>3833</v>
      </c>
      <c r="K9520" t="s">
        <v>26</v>
      </c>
      <c r="L9520" t="s">
        <v>4681</v>
      </c>
    </row>
    <row r="9521" spans="1:12" x14ac:dyDescent="0.35">
      <c r="A9521" t="s">
        <v>3642</v>
      </c>
      <c r="B9521" t="s">
        <v>84</v>
      </c>
      <c r="C9521" t="s">
        <v>84</v>
      </c>
      <c r="D9521" t="s">
        <v>3851</v>
      </c>
      <c r="E9521">
        <v>4</v>
      </c>
      <c r="F9521" t="s">
        <v>3839</v>
      </c>
      <c r="G9521">
        <v>1.5</v>
      </c>
      <c r="H9521" t="s">
        <v>3902</v>
      </c>
      <c r="I9521">
        <v>6</v>
      </c>
      <c r="J9521" t="s">
        <v>25</v>
      </c>
      <c r="K9521" t="s">
        <v>26</v>
      </c>
      <c r="L9521" t="s">
        <v>5225</v>
      </c>
    </row>
    <row r="9522" spans="1:12" x14ac:dyDescent="0.35">
      <c r="A9522" t="s">
        <v>10191</v>
      </c>
      <c r="B9522" t="s">
        <v>15</v>
      </c>
      <c r="C9522" t="s">
        <v>15</v>
      </c>
      <c r="D9522" t="s">
        <v>3827</v>
      </c>
      <c r="E9522">
        <v>3</v>
      </c>
      <c r="F9522" t="s">
        <v>3842</v>
      </c>
      <c r="G9522">
        <v>2</v>
      </c>
      <c r="H9522" t="s">
        <v>3902</v>
      </c>
      <c r="I9522">
        <v>6</v>
      </c>
      <c r="J9522" t="s">
        <v>36</v>
      </c>
      <c r="K9522" t="s">
        <v>3825</v>
      </c>
      <c r="L9522" t="s">
        <v>4382</v>
      </c>
    </row>
    <row r="9523" spans="1:12" x14ac:dyDescent="0.35">
      <c r="A9523" t="s">
        <v>3643</v>
      </c>
      <c r="B9523" t="s">
        <v>3825</v>
      </c>
      <c r="C9523" t="s">
        <v>84</v>
      </c>
      <c r="D9523" t="s">
        <v>3838</v>
      </c>
      <c r="E9523">
        <v>2</v>
      </c>
      <c r="F9523" t="s">
        <v>3839</v>
      </c>
      <c r="G9523">
        <v>1.5</v>
      </c>
      <c r="H9523" t="s">
        <v>3828</v>
      </c>
      <c r="I9523">
        <v>3</v>
      </c>
      <c r="J9523" t="s">
        <v>25</v>
      </c>
      <c r="K9523" t="s">
        <v>17</v>
      </c>
      <c r="L9523" t="s">
        <v>3961</v>
      </c>
    </row>
    <row r="9524" spans="1:12" x14ac:dyDescent="0.35">
      <c r="A9524" t="s">
        <v>10192</v>
      </c>
      <c r="B9524" t="s">
        <v>24</v>
      </c>
      <c r="C9524" t="s">
        <v>24</v>
      </c>
      <c r="D9524" t="s">
        <v>3838</v>
      </c>
      <c r="E9524">
        <v>2</v>
      </c>
      <c r="F9524" t="s">
        <v>3828</v>
      </c>
      <c r="G9524">
        <v>3</v>
      </c>
      <c r="H9524" t="s">
        <v>3902</v>
      </c>
      <c r="I9524">
        <v>6</v>
      </c>
      <c r="J9524" t="s">
        <v>3830</v>
      </c>
      <c r="K9524" t="s">
        <v>26</v>
      </c>
      <c r="L9524" t="s">
        <v>3898</v>
      </c>
    </row>
    <row r="9525" spans="1:12" x14ac:dyDescent="0.35">
      <c r="A9525" t="s">
        <v>3644</v>
      </c>
      <c r="B9525" t="s">
        <v>31</v>
      </c>
      <c r="C9525" t="s">
        <v>31</v>
      </c>
      <c r="D9525" t="s">
        <v>3834</v>
      </c>
      <c r="E9525">
        <v>5</v>
      </c>
      <c r="F9525" t="s">
        <v>3846</v>
      </c>
      <c r="G9525">
        <v>1</v>
      </c>
      <c r="H9525" t="s">
        <v>3849</v>
      </c>
      <c r="I9525">
        <v>5</v>
      </c>
      <c r="J9525" t="s">
        <v>25</v>
      </c>
      <c r="K9525" t="s">
        <v>17</v>
      </c>
      <c r="L9525" t="s">
        <v>3877</v>
      </c>
    </row>
    <row r="9526" spans="1:12" x14ac:dyDescent="0.35">
      <c r="A9526" t="s">
        <v>10193</v>
      </c>
      <c r="B9526" t="s">
        <v>58</v>
      </c>
      <c r="C9526" t="s">
        <v>58</v>
      </c>
      <c r="D9526" t="s">
        <v>3830</v>
      </c>
      <c r="E9526">
        <v>3</v>
      </c>
      <c r="F9526" t="s">
        <v>3879</v>
      </c>
      <c r="G9526">
        <v>4</v>
      </c>
      <c r="H9526" t="s">
        <v>3852</v>
      </c>
      <c r="I9526">
        <v>12</v>
      </c>
      <c r="J9526" t="s">
        <v>16</v>
      </c>
      <c r="K9526" t="s">
        <v>3833</v>
      </c>
      <c r="L9526" t="s">
        <v>4087</v>
      </c>
    </row>
    <row r="9527" spans="1:12" x14ac:dyDescent="0.35">
      <c r="A9527" t="s">
        <v>10194</v>
      </c>
      <c r="B9527" t="s">
        <v>47</v>
      </c>
      <c r="C9527" t="s">
        <v>47</v>
      </c>
      <c r="D9527" t="s">
        <v>3851</v>
      </c>
      <c r="E9527">
        <v>4</v>
      </c>
      <c r="F9527" t="s">
        <v>3879</v>
      </c>
      <c r="G9527">
        <v>4</v>
      </c>
      <c r="H9527" t="s">
        <v>3874</v>
      </c>
      <c r="I9527">
        <v>16</v>
      </c>
      <c r="J9527" t="s">
        <v>3830</v>
      </c>
      <c r="K9527" t="s">
        <v>26</v>
      </c>
      <c r="L9527" t="s">
        <v>4253</v>
      </c>
    </row>
    <row r="9528" spans="1:12" x14ac:dyDescent="0.35">
      <c r="A9528" t="s">
        <v>3645</v>
      </c>
      <c r="B9528" t="s">
        <v>15</v>
      </c>
      <c r="C9528" t="s">
        <v>15</v>
      </c>
      <c r="D9528" t="s">
        <v>3851</v>
      </c>
      <c r="E9528">
        <v>4</v>
      </c>
      <c r="F9528" t="s">
        <v>3842</v>
      </c>
      <c r="G9528">
        <v>2</v>
      </c>
      <c r="H9528" t="s">
        <v>3883</v>
      </c>
      <c r="I9528">
        <v>8</v>
      </c>
      <c r="J9528" t="s">
        <v>25</v>
      </c>
      <c r="K9528" t="s">
        <v>26</v>
      </c>
      <c r="L9528" t="s">
        <v>3948</v>
      </c>
    </row>
    <row r="9529" spans="1:12" x14ac:dyDescent="0.35">
      <c r="A9529" t="s">
        <v>3646</v>
      </c>
      <c r="B9529" t="s">
        <v>42</v>
      </c>
      <c r="C9529" t="s">
        <v>42</v>
      </c>
      <c r="D9529" t="s">
        <v>3834</v>
      </c>
      <c r="E9529">
        <v>5</v>
      </c>
      <c r="F9529" t="s">
        <v>3849</v>
      </c>
      <c r="G9529">
        <v>5</v>
      </c>
      <c r="H9529" t="s">
        <v>3855</v>
      </c>
      <c r="I9529">
        <v>25</v>
      </c>
      <c r="J9529" t="s">
        <v>36</v>
      </c>
      <c r="K9529" t="s">
        <v>17</v>
      </c>
      <c r="L9529" t="s">
        <v>4148</v>
      </c>
    </row>
    <row r="9530" spans="1:12" x14ac:dyDescent="0.35">
      <c r="A9530" t="s">
        <v>3647</v>
      </c>
      <c r="B9530" t="s">
        <v>42</v>
      </c>
      <c r="C9530" t="s">
        <v>42</v>
      </c>
      <c r="D9530" t="s">
        <v>3838</v>
      </c>
      <c r="E9530">
        <v>2</v>
      </c>
      <c r="F9530" t="s">
        <v>3849</v>
      </c>
      <c r="G9530">
        <v>5</v>
      </c>
      <c r="H9530" t="s">
        <v>3833</v>
      </c>
      <c r="I9530">
        <v>10</v>
      </c>
      <c r="J9530" t="s">
        <v>36</v>
      </c>
      <c r="K9530" t="s">
        <v>26</v>
      </c>
      <c r="L9530" t="s">
        <v>5764</v>
      </c>
    </row>
    <row r="9531" spans="1:12" x14ac:dyDescent="0.35">
      <c r="A9531" t="s">
        <v>3648</v>
      </c>
      <c r="B9531" t="s">
        <v>47</v>
      </c>
      <c r="C9531" t="s">
        <v>47</v>
      </c>
      <c r="D9531" t="s">
        <v>3827</v>
      </c>
      <c r="E9531">
        <v>3</v>
      </c>
      <c r="F9531" t="s">
        <v>3879</v>
      </c>
      <c r="G9531">
        <v>4</v>
      </c>
      <c r="H9531" t="s">
        <v>3833</v>
      </c>
      <c r="I9531">
        <v>12</v>
      </c>
      <c r="J9531" t="s">
        <v>16</v>
      </c>
      <c r="K9531" t="s">
        <v>26</v>
      </c>
      <c r="L9531" t="s">
        <v>4114</v>
      </c>
    </row>
    <row r="9532" spans="1:12" x14ac:dyDescent="0.35">
      <c r="A9532" t="s">
        <v>4911</v>
      </c>
      <c r="B9532" t="s">
        <v>3833</v>
      </c>
      <c r="C9532" t="s">
        <v>3826</v>
      </c>
      <c r="D9532" t="s">
        <v>3838</v>
      </c>
      <c r="E9532">
        <v>2</v>
      </c>
      <c r="F9532" t="s">
        <v>3879</v>
      </c>
      <c r="G9532">
        <v>4</v>
      </c>
      <c r="H9532" t="s">
        <v>3883</v>
      </c>
      <c r="I9532">
        <v>8</v>
      </c>
      <c r="J9532" t="s">
        <v>16</v>
      </c>
      <c r="K9532" t="s">
        <v>3825</v>
      </c>
      <c r="L9532" t="s">
        <v>4183</v>
      </c>
    </row>
    <row r="9533" spans="1:12" x14ac:dyDescent="0.35">
      <c r="A9533" t="s">
        <v>3649</v>
      </c>
      <c r="B9533" t="s">
        <v>42</v>
      </c>
      <c r="C9533" t="s">
        <v>42</v>
      </c>
      <c r="D9533" t="s">
        <v>3858</v>
      </c>
      <c r="E9533">
        <v>1</v>
      </c>
      <c r="F9533" t="s">
        <v>3849</v>
      </c>
      <c r="G9533">
        <v>5</v>
      </c>
      <c r="H9533" t="s">
        <v>3849</v>
      </c>
      <c r="I9533">
        <v>5</v>
      </c>
      <c r="J9533" t="s">
        <v>36</v>
      </c>
      <c r="K9533" t="s">
        <v>17</v>
      </c>
      <c r="L9533" t="s">
        <v>4013</v>
      </c>
    </row>
    <row r="9534" spans="1:12" x14ac:dyDescent="0.35">
      <c r="A9534" t="s">
        <v>10195</v>
      </c>
      <c r="B9534" t="s">
        <v>58</v>
      </c>
      <c r="C9534" t="s">
        <v>58</v>
      </c>
      <c r="D9534" t="s">
        <v>3834</v>
      </c>
      <c r="E9534">
        <v>5</v>
      </c>
      <c r="F9534" t="s">
        <v>3879</v>
      </c>
      <c r="G9534">
        <v>4</v>
      </c>
      <c r="H9534" t="s">
        <v>3880</v>
      </c>
      <c r="I9534">
        <v>20</v>
      </c>
      <c r="J9534" t="s">
        <v>36</v>
      </c>
      <c r="K9534" t="s">
        <v>3825</v>
      </c>
      <c r="L9534" t="s">
        <v>4738</v>
      </c>
    </row>
    <row r="9535" spans="1:12" x14ac:dyDescent="0.35">
      <c r="A9535" t="s">
        <v>3650</v>
      </c>
      <c r="B9535" t="s">
        <v>58</v>
      </c>
      <c r="C9535" t="s">
        <v>58</v>
      </c>
      <c r="D9535" t="s">
        <v>3834</v>
      </c>
      <c r="E9535">
        <v>5</v>
      </c>
      <c r="F9535" t="s">
        <v>3830</v>
      </c>
      <c r="G9535">
        <v>4</v>
      </c>
      <c r="H9535" t="s">
        <v>3880</v>
      </c>
      <c r="I9535">
        <v>20</v>
      </c>
      <c r="J9535" t="s">
        <v>16</v>
      </c>
      <c r="K9535" t="s">
        <v>17</v>
      </c>
      <c r="L9535" t="s">
        <v>4795</v>
      </c>
    </row>
    <row r="9536" spans="1:12" x14ac:dyDescent="0.35">
      <c r="A9536" t="s">
        <v>10196</v>
      </c>
      <c r="B9536" t="s">
        <v>58</v>
      </c>
      <c r="C9536" t="s">
        <v>58</v>
      </c>
      <c r="D9536" t="s">
        <v>3858</v>
      </c>
      <c r="E9536">
        <v>1</v>
      </c>
      <c r="F9536" t="s">
        <v>3879</v>
      </c>
      <c r="G9536">
        <v>4</v>
      </c>
      <c r="H9536" t="s">
        <v>3879</v>
      </c>
      <c r="I9536">
        <v>4</v>
      </c>
      <c r="J9536" t="s">
        <v>36</v>
      </c>
      <c r="K9536" t="s">
        <v>3833</v>
      </c>
      <c r="L9536" t="s">
        <v>4309</v>
      </c>
    </row>
    <row r="9537" spans="1:12" x14ac:dyDescent="0.35">
      <c r="A9537" t="s">
        <v>10197</v>
      </c>
      <c r="B9537" t="s">
        <v>58</v>
      </c>
      <c r="C9537" t="s">
        <v>58</v>
      </c>
      <c r="D9537" t="s">
        <v>3834</v>
      </c>
      <c r="E9537">
        <v>5</v>
      </c>
      <c r="F9537" t="s">
        <v>3879</v>
      </c>
      <c r="G9537">
        <v>4</v>
      </c>
      <c r="H9537" t="s">
        <v>3880</v>
      </c>
      <c r="I9537">
        <v>20</v>
      </c>
      <c r="J9537" t="s">
        <v>3830</v>
      </c>
      <c r="K9537" t="s">
        <v>26</v>
      </c>
      <c r="L9537" t="s">
        <v>4658</v>
      </c>
    </row>
    <row r="9538" spans="1:12" x14ac:dyDescent="0.35">
      <c r="A9538" t="s">
        <v>10198</v>
      </c>
      <c r="B9538" t="s">
        <v>31</v>
      </c>
      <c r="C9538" t="s">
        <v>31</v>
      </c>
      <c r="D9538" t="s">
        <v>3851</v>
      </c>
      <c r="E9538">
        <v>4</v>
      </c>
      <c r="F9538" t="s">
        <v>3846</v>
      </c>
      <c r="G9538">
        <v>1</v>
      </c>
      <c r="H9538" t="s">
        <v>3879</v>
      </c>
      <c r="I9538">
        <v>4</v>
      </c>
      <c r="J9538" t="s">
        <v>25</v>
      </c>
      <c r="K9538" t="s">
        <v>3833</v>
      </c>
      <c r="L9538" t="s">
        <v>4171</v>
      </c>
    </row>
    <row r="9539" spans="1:12" x14ac:dyDescent="0.35">
      <c r="A9539" t="s">
        <v>10199</v>
      </c>
      <c r="B9539" t="s">
        <v>15</v>
      </c>
      <c r="C9539" t="s">
        <v>15</v>
      </c>
      <c r="D9539" t="s">
        <v>3851</v>
      </c>
      <c r="E9539">
        <v>4</v>
      </c>
      <c r="F9539" t="s">
        <v>3842</v>
      </c>
      <c r="G9539">
        <v>2</v>
      </c>
      <c r="H9539" t="s">
        <v>3883</v>
      </c>
      <c r="I9539">
        <v>8</v>
      </c>
      <c r="J9539" t="s">
        <v>3833</v>
      </c>
      <c r="K9539" t="s">
        <v>3833</v>
      </c>
      <c r="L9539" t="s">
        <v>4535</v>
      </c>
    </row>
    <row r="9540" spans="1:12" x14ac:dyDescent="0.35">
      <c r="A9540" t="s">
        <v>10200</v>
      </c>
      <c r="B9540" t="s">
        <v>58</v>
      </c>
      <c r="C9540" t="s">
        <v>58</v>
      </c>
      <c r="D9540" t="s">
        <v>3827</v>
      </c>
      <c r="E9540">
        <v>3</v>
      </c>
      <c r="F9540" t="s">
        <v>3879</v>
      </c>
      <c r="G9540">
        <v>4</v>
      </c>
      <c r="H9540" t="s">
        <v>3852</v>
      </c>
      <c r="I9540">
        <v>12</v>
      </c>
      <c r="J9540" t="s">
        <v>36</v>
      </c>
      <c r="K9540" t="s">
        <v>3830</v>
      </c>
      <c r="L9540" t="s">
        <v>5254</v>
      </c>
    </row>
    <row r="9541" spans="1:12" x14ac:dyDescent="0.35">
      <c r="A9541" t="s">
        <v>10201</v>
      </c>
      <c r="B9541" t="s">
        <v>42</v>
      </c>
      <c r="C9541" t="s">
        <v>42</v>
      </c>
      <c r="D9541" t="s">
        <v>3827</v>
      </c>
      <c r="E9541">
        <v>3</v>
      </c>
      <c r="F9541" t="s">
        <v>3849</v>
      </c>
      <c r="G9541">
        <v>5</v>
      </c>
      <c r="H9541" t="s">
        <v>3835</v>
      </c>
      <c r="I9541">
        <v>15</v>
      </c>
      <c r="J9541" t="s">
        <v>36</v>
      </c>
      <c r="K9541" t="s">
        <v>3833</v>
      </c>
      <c r="L9541" t="s">
        <v>3888</v>
      </c>
    </row>
    <row r="9542" spans="1:12" x14ac:dyDescent="0.35">
      <c r="A9542" t="s">
        <v>10202</v>
      </c>
      <c r="B9542" t="s">
        <v>50</v>
      </c>
      <c r="C9542" t="s">
        <v>50</v>
      </c>
      <c r="D9542" t="s">
        <v>3851</v>
      </c>
      <c r="E9542">
        <v>4</v>
      </c>
      <c r="F9542" t="s">
        <v>3828</v>
      </c>
      <c r="G9542">
        <v>3</v>
      </c>
      <c r="H9542" t="s">
        <v>3852</v>
      </c>
      <c r="I9542">
        <v>12</v>
      </c>
      <c r="J9542" t="s">
        <v>3833</v>
      </c>
      <c r="K9542" t="s">
        <v>3825</v>
      </c>
      <c r="L9542" t="s">
        <v>4087</v>
      </c>
    </row>
    <row r="9543" spans="1:12" x14ac:dyDescent="0.35">
      <c r="A9543" t="s">
        <v>10203</v>
      </c>
      <c r="B9543" t="s">
        <v>84</v>
      </c>
      <c r="C9543" t="s">
        <v>84</v>
      </c>
      <c r="D9543" t="s">
        <v>3834</v>
      </c>
      <c r="E9543">
        <v>5</v>
      </c>
      <c r="F9543" t="s">
        <v>3839</v>
      </c>
      <c r="G9543">
        <v>1.5</v>
      </c>
      <c r="H9543" t="s">
        <v>3899</v>
      </c>
      <c r="I9543">
        <v>7.5</v>
      </c>
      <c r="J9543" t="s">
        <v>25</v>
      </c>
      <c r="K9543" t="s">
        <v>3833</v>
      </c>
      <c r="L9543" t="s">
        <v>4089</v>
      </c>
    </row>
    <row r="9544" spans="1:12" x14ac:dyDescent="0.35">
      <c r="A9544" t="s">
        <v>3651</v>
      </c>
      <c r="B9544" t="s">
        <v>84</v>
      </c>
      <c r="C9544" t="s">
        <v>84</v>
      </c>
      <c r="D9544" t="s">
        <v>3838</v>
      </c>
      <c r="E9544">
        <v>2</v>
      </c>
      <c r="F9544" t="s">
        <v>3839</v>
      </c>
      <c r="G9544">
        <v>1.5</v>
      </c>
      <c r="H9544" t="s">
        <v>3828</v>
      </c>
      <c r="I9544">
        <v>3</v>
      </c>
      <c r="J9544" t="s">
        <v>25</v>
      </c>
      <c r="K9544" t="s">
        <v>26</v>
      </c>
      <c r="L9544" t="s">
        <v>3946</v>
      </c>
    </row>
    <row r="9545" spans="1:12" x14ac:dyDescent="0.35">
      <c r="A9545" t="s">
        <v>3652</v>
      </c>
      <c r="B9545" t="s">
        <v>47</v>
      </c>
      <c r="C9545" t="s">
        <v>47</v>
      </c>
      <c r="D9545" t="s">
        <v>3827</v>
      </c>
      <c r="E9545">
        <v>3</v>
      </c>
      <c r="F9545" t="s">
        <v>3879</v>
      </c>
      <c r="G9545">
        <v>4</v>
      </c>
      <c r="H9545" t="s">
        <v>3852</v>
      </c>
      <c r="I9545">
        <v>12</v>
      </c>
      <c r="J9545" t="s">
        <v>36</v>
      </c>
      <c r="K9545" t="s">
        <v>26</v>
      </c>
      <c r="L9545" t="s">
        <v>4414</v>
      </c>
    </row>
    <row r="9546" spans="1:12" x14ac:dyDescent="0.35">
      <c r="A9546" t="s">
        <v>3653</v>
      </c>
      <c r="B9546" t="s">
        <v>50</v>
      </c>
      <c r="C9546" t="s">
        <v>50</v>
      </c>
      <c r="D9546" t="s">
        <v>3827</v>
      </c>
      <c r="E9546">
        <v>3</v>
      </c>
      <c r="F9546" t="s">
        <v>3828</v>
      </c>
      <c r="G9546">
        <v>3</v>
      </c>
      <c r="H9546" t="s">
        <v>3829</v>
      </c>
      <c r="I9546">
        <v>9</v>
      </c>
      <c r="J9546" t="s">
        <v>25</v>
      </c>
      <c r="K9546" t="s">
        <v>17</v>
      </c>
      <c r="L9546" t="s">
        <v>3900</v>
      </c>
    </row>
    <row r="9547" spans="1:12" x14ac:dyDescent="0.35">
      <c r="A9547" t="s">
        <v>10204</v>
      </c>
      <c r="B9547" t="s">
        <v>24</v>
      </c>
      <c r="C9547" t="s">
        <v>24</v>
      </c>
      <c r="D9547" t="s">
        <v>3851</v>
      </c>
      <c r="E9547">
        <v>4</v>
      </c>
      <c r="F9547" t="s">
        <v>3828</v>
      </c>
      <c r="G9547">
        <v>3</v>
      </c>
      <c r="H9547" t="s">
        <v>3852</v>
      </c>
      <c r="I9547">
        <v>12</v>
      </c>
      <c r="J9547" t="s">
        <v>3833</v>
      </c>
      <c r="K9547" t="s">
        <v>3833</v>
      </c>
      <c r="L9547" t="s">
        <v>5476</v>
      </c>
    </row>
    <row r="9548" spans="1:12" x14ac:dyDescent="0.35">
      <c r="A9548" t="s">
        <v>3654</v>
      </c>
      <c r="B9548" t="s">
        <v>50</v>
      </c>
      <c r="C9548" t="s">
        <v>50</v>
      </c>
      <c r="D9548" t="s">
        <v>3851</v>
      </c>
      <c r="E9548">
        <v>4</v>
      </c>
      <c r="F9548" t="s">
        <v>3828</v>
      </c>
      <c r="G9548">
        <v>3</v>
      </c>
      <c r="H9548" t="s">
        <v>3852</v>
      </c>
      <c r="I9548">
        <v>12</v>
      </c>
      <c r="J9548" t="s">
        <v>25</v>
      </c>
      <c r="K9548" t="s">
        <v>26</v>
      </c>
      <c r="L9548" t="s">
        <v>4182</v>
      </c>
    </row>
    <row r="9549" spans="1:12" x14ac:dyDescent="0.35">
      <c r="A9549" t="s">
        <v>10205</v>
      </c>
      <c r="B9549" t="s">
        <v>15</v>
      </c>
      <c r="C9549" t="s">
        <v>15</v>
      </c>
      <c r="D9549" t="s">
        <v>3834</v>
      </c>
      <c r="E9549">
        <v>5</v>
      </c>
      <c r="F9549" t="s">
        <v>3842</v>
      </c>
      <c r="G9549">
        <v>2</v>
      </c>
      <c r="H9549" t="s">
        <v>3843</v>
      </c>
      <c r="I9549">
        <v>10</v>
      </c>
      <c r="J9549" t="s">
        <v>3833</v>
      </c>
      <c r="K9549" t="s">
        <v>26</v>
      </c>
      <c r="L9549" t="s">
        <v>4069</v>
      </c>
    </row>
    <row r="9550" spans="1:12" x14ac:dyDescent="0.35">
      <c r="A9550" t="s">
        <v>3655</v>
      </c>
      <c r="B9550" t="s">
        <v>84</v>
      </c>
      <c r="C9550" t="s">
        <v>84</v>
      </c>
      <c r="D9550" t="s">
        <v>3851</v>
      </c>
      <c r="E9550">
        <v>4</v>
      </c>
      <c r="F9550" t="s">
        <v>3839</v>
      </c>
      <c r="G9550">
        <v>1.5</v>
      </c>
      <c r="H9550" t="s">
        <v>3902</v>
      </c>
      <c r="I9550">
        <v>6</v>
      </c>
      <c r="J9550" t="s">
        <v>36</v>
      </c>
      <c r="K9550" t="s">
        <v>17</v>
      </c>
      <c r="L9550" t="s">
        <v>4544</v>
      </c>
    </row>
    <row r="9551" spans="1:12" x14ac:dyDescent="0.35">
      <c r="A9551" t="s">
        <v>3656</v>
      </c>
      <c r="B9551" t="s">
        <v>50</v>
      </c>
      <c r="C9551" t="s">
        <v>50</v>
      </c>
      <c r="D9551" t="s">
        <v>3827</v>
      </c>
      <c r="E9551">
        <v>3</v>
      </c>
      <c r="F9551" t="s">
        <v>3828</v>
      </c>
      <c r="G9551">
        <v>3</v>
      </c>
      <c r="H9551" t="s">
        <v>3829</v>
      </c>
      <c r="I9551">
        <v>9</v>
      </c>
      <c r="J9551" t="s">
        <v>25</v>
      </c>
      <c r="K9551" t="s">
        <v>17</v>
      </c>
      <c r="L9551" t="s">
        <v>4121</v>
      </c>
    </row>
    <row r="9552" spans="1:12" x14ac:dyDescent="0.35">
      <c r="A9552" t="s">
        <v>3657</v>
      </c>
      <c r="B9552" t="s">
        <v>47</v>
      </c>
      <c r="C9552" t="s">
        <v>47</v>
      </c>
      <c r="D9552" t="s">
        <v>3827</v>
      </c>
      <c r="E9552">
        <v>3</v>
      </c>
      <c r="F9552" t="s">
        <v>3825</v>
      </c>
      <c r="G9552">
        <v>4</v>
      </c>
      <c r="H9552" t="s">
        <v>3852</v>
      </c>
      <c r="I9552">
        <v>12</v>
      </c>
      <c r="J9552" t="s">
        <v>16</v>
      </c>
      <c r="K9552" t="s">
        <v>26</v>
      </c>
      <c r="L9552" t="s">
        <v>3864</v>
      </c>
    </row>
    <row r="9553" spans="1:12" x14ac:dyDescent="0.35">
      <c r="A9553" t="s">
        <v>10206</v>
      </c>
      <c r="B9553" t="s">
        <v>58</v>
      </c>
      <c r="C9553" t="s">
        <v>58</v>
      </c>
      <c r="D9553" t="s">
        <v>3851</v>
      </c>
      <c r="E9553">
        <v>4</v>
      </c>
      <c r="F9553" t="s">
        <v>3879</v>
      </c>
      <c r="G9553">
        <v>4</v>
      </c>
      <c r="H9553" t="s">
        <v>3874</v>
      </c>
      <c r="I9553">
        <v>16</v>
      </c>
      <c r="J9553" t="s">
        <v>3825</v>
      </c>
      <c r="K9553" t="s">
        <v>17</v>
      </c>
      <c r="L9553" t="s">
        <v>4696</v>
      </c>
    </row>
    <row r="9554" spans="1:12" x14ac:dyDescent="0.35">
      <c r="A9554" t="s">
        <v>3658</v>
      </c>
      <c r="B9554" t="s">
        <v>24</v>
      </c>
      <c r="C9554" t="s">
        <v>24</v>
      </c>
      <c r="D9554" t="s">
        <v>3827</v>
      </c>
      <c r="E9554">
        <v>3</v>
      </c>
      <c r="F9554" t="s">
        <v>3828</v>
      </c>
      <c r="G9554">
        <v>3</v>
      </c>
      <c r="H9554" t="s">
        <v>3829</v>
      </c>
      <c r="I9554">
        <v>9</v>
      </c>
      <c r="J9554" t="s">
        <v>25</v>
      </c>
      <c r="K9554" t="s">
        <v>26</v>
      </c>
      <c r="L9554" t="s">
        <v>4289</v>
      </c>
    </row>
    <row r="9555" spans="1:12" x14ac:dyDescent="0.35">
      <c r="A9555" t="s">
        <v>10207</v>
      </c>
      <c r="B9555" t="s">
        <v>24</v>
      </c>
      <c r="C9555" t="s">
        <v>24</v>
      </c>
      <c r="D9555" t="s">
        <v>3838</v>
      </c>
      <c r="E9555">
        <v>2</v>
      </c>
      <c r="F9555" t="s">
        <v>3828</v>
      </c>
      <c r="G9555">
        <v>3</v>
      </c>
      <c r="H9555" t="s">
        <v>3902</v>
      </c>
      <c r="I9555">
        <v>6</v>
      </c>
      <c r="J9555" t="s">
        <v>3833</v>
      </c>
      <c r="K9555" t="s">
        <v>3833</v>
      </c>
      <c r="L9555" t="s">
        <v>4832</v>
      </c>
    </row>
    <row r="9556" spans="1:12" x14ac:dyDescent="0.35">
      <c r="A9556" t="s">
        <v>10208</v>
      </c>
      <c r="B9556" t="s">
        <v>47</v>
      </c>
      <c r="C9556" t="s">
        <v>47</v>
      </c>
      <c r="D9556" t="s">
        <v>3825</v>
      </c>
      <c r="E9556">
        <v>5</v>
      </c>
      <c r="F9556" t="s">
        <v>3879</v>
      </c>
      <c r="G9556">
        <v>4</v>
      </c>
      <c r="H9556" t="s">
        <v>3880</v>
      </c>
      <c r="I9556">
        <v>20</v>
      </c>
      <c r="J9556" t="s">
        <v>25</v>
      </c>
      <c r="K9556" t="s">
        <v>3833</v>
      </c>
      <c r="L9556" t="s">
        <v>4015</v>
      </c>
    </row>
    <row r="9557" spans="1:12" x14ac:dyDescent="0.35">
      <c r="A9557" t="s">
        <v>3659</v>
      </c>
      <c r="B9557" t="s">
        <v>84</v>
      </c>
      <c r="C9557" t="s">
        <v>84</v>
      </c>
      <c r="D9557" t="s">
        <v>3827</v>
      </c>
      <c r="E9557">
        <v>3</v>
      </c>
      <c r="F9557" t="s">
        <v>3839</v>
      </c>
      <c r="G9557">
        <v>1.5</v>
      </c>
      <c r="H9557" t="s">
        <v>4060</v>
      </c>
      <c r="I9557">
        <v>4.5</v>
      </c>
      <c r="J9557" t="s">
        <v>25</v>
      </c>
      <c r="K9557" t="s">
        <v>17</v>
      </c>
      <c r="L9557" t="s">
        <v>5545</v>
      </c>
    </row>
    <row r="9558" spans="1:12" x14ac:dyDescent="0.35">
      <c r="A9558" t="s">
        <v>3660</v>
      </c>
      <c r="B9558" t="s">
        <v>58</v>
      </c>
      <c r="C9558" t="s">
        <v>58</v>
      </c>
      <c r="D9558" t="s">
        <v>3851</v>
      </c>
      <c r="E9558">
        <v>4</v>
      </c>
      <c r="F9558" t="s">
        <v>3879</v>
      </c>
      <c r="G9558">
        <v>4</v>
      </c>
      <c r="H9558" t="s">
        <v>3874</v>
      </c>
      <c r="I9558">
        <v>16</v>
      </c>
      <c r="J9558" t="s">
        <v>16</v>
      </c>
      <c r="K9558" t="s">
        <v>17</v>
      </c>
      <c r="L9558" t="s">
        <v>3973</v>
      </c>
    </row>
    <row r="9559" spans="1:12" x14ac:dyDescent="0.35">
      <c r="A9559" t="s">
        <v>10209</v>
      </c>
      <c r="B9559" t="s">
        <v>50</v>
      </c>
      <c r="C9559" t="s">
        <v>50</v>
      </c>
      <c r="D9559" t="s">
        <v>3834</v>
      </c>
      <c r="E9559">
        <v>5</v>
      </c>
      <c r="F9559" t="s">
        <v>3828</v>
      </c>
      <c r="G9559">
        <v>3</v>
      </c>
      <c r="H9559" t="s">
        <v>3835</v>
      </c>
      <c r="I9559">
        <v>15</v>
      </c>
      <c r="J9559" t="s">
        <v>3833</v>
      </c>
      <c r="K9559" t="s">
        <v>26</v>
      </c>
      <c r="L9559" t="s">
        <v>4414</v>
      </c>
    </row>
    <row r="9560" spans="1:12" x14ac:dyDescent="0.35">
      <c r="A9560" t="s">
        <v>3661</v>
      </c>
      <c r="B9560" t="s">
        <v>42</v>
      </c>
      <c r="C9560" t="s">
        <v>42</v>
      </c>
      <c r="D9560" t="s">
        <v>3827</v>
      </c>
      <c r="E9560">
        <v>3</v>
      </c>
      <c r="F9560" t="s">
        <v>3849</v>
      </c>
      <c r="G9560">
        <v>5</v>
      </c>
      <c r="H9560" t="s">
        <v>3835</v>
      </c>
      <c r="I9560">
        <v>15</v>
      </c>
      <c r="J9560" t="s">
        <v>25</v>
      </c>
      <c r="K9560" t="s">
        <v>26</v>
      </c>
      <c r="L9560" t="s">
        <v>4106</v>
      </c>
    </row>
    <row r="9561" spans="1:12" x14ac:dyDescent="0.35">
      <c r="A9561" t="s">
        <v>10210</v>
      </c>
      <c r="B9561" t="s">
        <v>24</v>
      </c>
      <c r="C9561" t="s">
        <v>24</v>
      </c>
      <c r="D9561" t="s">
        <v>3838</v>
      </c>
      <c r="E9561">
        <v>2</v>
      </c>
      <c r="F9561" t="s">
        <v>3828</v>
      </c>
      <c r="G9561">
        <v>3</v>
      </c>
      <c r="H9561" t="s">
        <v>3902</v>
      </c>
      <c r="I9561">
        <v>6</v>
      </c>
      <c r="J9561" t="s">
        <v>16</v>
      </c>
      <c r="K9561" t="s">
        <v>3833</v>
      </c>
      <c r="L9561" t="s">
        <v>3924</v>
      </c>
    </row>
    <row r="9562" spans="1:12" x14ac:dyDescent="0.35">
      <c r="A9562" t="s">
        <v>10211</v>
      </c>
      <c r="B9562" t="s">
        <v>31</v>
      </c>
      <c r="C9562" t="s">
        <v>31</v>
      </c>
      <c r="D9562" t="s">
        <v>3838</v>
      </c>
      <c r="E9562">
        <v>2</v>
      </c>
      <c r="F9562" t="s">
        <v>3825</v>
      </c>
      <c r="G9562">
        <v>1</v>
      </c>
      <c r="H9562" t="s">
        <v>3842</v>
      </c>
      <c r="I9562">
        <v>2</v>
      </c>
      <c r="J9562" t="s">
        <v>36</v>
      </c>
      <c r="K9562" t="s">
        <v>3833</v>
      </c>
      <c r="L9562" t="s">
        <v>4104</v>
      </c>
    </row>
    <row r="9563" spans="1:12" x14ac:dyDescent="0.35">
      <c r="A9563" t="s">
        <v>10212</v>
      </c>
      <c r="B9563" t="s">
        <v>31</v>
      </c>
      <c r="C9563" t="s">
        <v>31</v>
      </c>
      <c r="D9563" t="s">
        <v>3858</v>
      </c>
      <c r="E9563">
        <v>1</v>
      </c>
      <c r="F9563" t="s">
        <v>3846</v>
      </c>
      <c r="G9563">
        <v>1</v>
      </c>
      <c r="H9563" t="s">
        <v>3846</v>
      </c>
      <c r="I9563">
        <v>1</v>
      </c>
      <c r="J9563" t="s">
        <v>3833</v>
      </c>
      <c r="K9563" t="s">
        <v>26</v>
      </c>
      <c r="L9563" t="s">
        <v>5479</v>
      </c>
    </row>
    <row r="9564" spans="1:12" x14ac:dyDescent="0.35">
      <c r="A9564" t="s">
        <v>3662</v>
      </c>
      <c r="B9564" t="s">
        <v>42</v>
      </c>
      <c r="C9564" t="s">
        <v>42</v>
      </c>
      <c r="D9564" t="s">
        <v>3834</v>
      </c>
      <c r="E9564">
        <v>5</v>
      </c>
      <c r="F9564" t="s">
        <v>3849</v>
      </c>
      <c r="G9564">
        <v>5</v>
      </c>
      <c r="H9564" t="s">
        <v>3855</v>
      </c>
      <c r="I9564">
        <v>25</v>
      </c>
      <c r="J9564" t="s">
        <v>16</v>
      </c>
      <c r="K9564" t="s">
        <v>26</v>
      </c>
      <c r="L9564" t="s">
        <v>4138</v>
      </c>
    </row>
    <row r="9565" spans="1:12" x14ac:dyDescent="0.35">
      <c r="A9565" t="s">
        <v>3663</v>
      </c>
      <c r="B9565" t="s">
        <v>15</v>
      </c>
      <c r="C9565" t="s">
        <v>15</v>
      </c>
      <c r="D9565" t="s">
        <v>3838</v>
      </c>
      <c r="E9565">
        <v>2</v>
      </c>
      <c r="F9565" t="s">
        <v>3842</v>
      </c>
      <c r="G9565">
        <v>2</v>
      </c>
      <c r="H9565" t="s">
        <v>3879</v>
      </c>
      <c r="I9565">
        <v>4</v>
      </c>
      <c r="J9565" t="s">
        <v>36</v>
      </c>
      <c r="K9565" t="s">
        <v>17</v>
      </c>
      <c r="L9565" t="s">
        <v>4563</v>
      </c>
    </row>
    <row r="9566" spans="1:12" x14ac:dyDescent="0.35">
      <c r="A9566" t="s">
        <v>10213</v>
      </c>
      <c r="B9566" t="s">
        <v>84</v>
      </c>
      <c r="C9566" t="s">
        <v>84</v>
      </c>
      <c r="D9566" t="s">
        <v>3827</v>
      </c>
      <c r="E9566">
        <v>3</v>
      </c>
      <c r="F9566" t="s">
        <v>3839</v>
      </c>
      <c r="G9566">
        <v>1.5</v>
      </c>
      <c r="H9566" t="s">
        <v>4060</v>
      </c>
      <c r="I9566">
        <v>4.5</v>
      </c>
      <c r="J9566" t="s">
        <v>3833</v>
      </c>
      <c r="K9566" t="s">
        <v>3833</v>
      </c>
      <c r="L9566" t="s">
        <v>4609</v>
      </c>
    </row>
    <row r="9567" spans="1:12" x14ac:dyDescent="0.35">
      <c r="A9567" t="s">
        <v>10214</v>
      </c>
      <c r="B9567" t="s">
        <v>31</v>
      </c>
      <c r="C9567" t="s">
        <v>31</v>
      </c>
      <c r="D9567" t="s">
        <v>3834</v>
      </c>
      <c r="E9567">
        <v>5</v>
      </c>
      <c r="F9567" t="s">
        <v>3846</v>
      </c>
      <c r="G9567">
        <v>1</v>
      </c>
      <c r="H9567" t="s">
        <v>3849</v>
      </c>
      <c r="I9567">
        <v>5</v>
      </c>
      <c r="J9567" t="s">
        <v>36</v>
      </c>
      <c r="K9567" t="s">
        <v>3833</v>
      </c>
      <c r="L9567" t="s">
        <v>3891</v>
      </c>
    </row>
    <row r="9568" spans="1:12" x14ac:dyDescent="0.35">
      <c r="A9568" t="s">
        <v>10215</v>
      </c>
      <c r="B9568" t="s">
        <v>47</v>
      </c>
      <c r="C9568" t="s">
        <v>47</v>
      </c>
      <c r="D9568" t="s">
        <v>3838</v>
      </c>
      <c r="E9568">
        <v>2</v>
      </c>
      <c r="F9568" t="s">
        <v>3879</v>
      </c>
      <c r="G9568">
        <v>4</v>
      </c>
      <c r="H9568" t="s">
        <v>3883</v>
      </c>
      <c r="I9568">
        <v>8</v>
      </c>
      <c r="J9568" t="s">
        <v>3833</v>
      </c>
      <c r="K9568" t="s">
        <v>3825</v>
      </c>
      <c r="L9568" t="s">
        <v>4752</v>
      </c>
    </row>
    <row r="9569" spans="1:12" x14ac:dyDescent="0.35">
      <c r="A9569" t="s">
        <v>10216</v>
      </c>
      <c r="B9569" t="s">
        <v>58</v>
      </c>
      <c r="C9569" t="s">
        <v>58</v>
      </c>
      <c r="D9569" t="s">
        <v>3834</v>
      </c>
      <c r="E9569">
        <v>5</v>
      </c>
      <c r="F9569" t="s">
        <v>3879</v>
      </c>
      <c r="G9569">
        <v>4</v>
      </c>
      <c r="H9569" t="s">
        <v>3880</v>
      </c>
      <c r="I9569">
        <v>20</v>
      </c>
      <c r="J9569" t="s">
        <v>25</v>
      </c>
      <c r="K9569" t="s">
        <v>17</v>
      </c>
      <c r="L9569" t="s">
        <v>3833</v>
      </c>
    </row>
    <row r="9570" spans="1:12" x14ac:dyDescent="0.35">
      <c r="A9570" t="s">
        <v>10217</v>
      </c>
      <c r="B9570" t="s">
        <v>58</v>
      </c>
      <c r="C9570" t="s">
        <v>58</v>
      </c>
      <c r="D9570" t="s">
        <v>3827</v>
      </c>
      <c r="E9570">
        <v>3</v>
      </c>
      <c r="F9570" t="s">
        <v>3879</v>
      </c>
      <c r="G9570">
        <v>4</v>
      </c>
      <c r="H9570" t="s">
        <v>3852</v>
      </c>
      <c r="I9570">
        <v>12</v>
      </c>
      <c r="J9570" t="s">
        <v>3833</v>
      </c>
      <c r="K9570" t="s">
        <v>3833</v>
      </c>
      <c r="L9570" t="s">
        <v>3936</v>
      </c>
    </row>
    <row r="9571" spans="1:12" x14ac:dyDescent="0.35">
      <c r="A9571" t="s">
        <v>10218</v>
      </c>
      <c r="B9571" t="s">
        <v>24</v>
      </c>
      <c r="C9571" t="s">
        <v>24</v>
      </c>
      <c r="D9571" t="s">
        <v>3834</v>
      </c>
      <c r="E9571">
        <v>5</v>
      </c>
      <c r="F9571" t="s">
        <v>3828</v>
      </c>
      <c r="G9571">
        <v>3</v>
      </c>
      <c r="H9571" t="s">
        <v>3835</v>
      </c>
      <c r="I9571">
        <v>15</v>
      </c>
      <c r="J9571" t="s">
        <v>3833</v>
      </c>
      <c r="K9571" t="s">
        <v>26</v>
      </c>
      <c r="L9571" t="s">
        <v>3998</v>
      </c>
    </row>
    <row r="9572" spans="1:12" x14ac:dyDescent="0.35">
      <c r="A9572" t="s">
        <v>3664</v>
      </c>
      <c r="B9572" t="s">
        <v>50</v>
      </c>
      <c r="C9572" t="s">
        <v>50</v>
      </c>
      <c r="D9572" t="s">
        <v>3858</v>
      </c>
      <c r="E9572">
        <v>1</v>
      </c>
      <c r="F9572" t="s">
        <v>3828</v>
      </c>
      <c r="G9572">
        <v>3</v>
      </c>
      <c r="H9572" t="s">
        <v>3828</v>
      </c>
      <c r="I9572">
        <v>3</v>
      </c>
      <c r="J9572" t="s">
        <v>16</v>
      </c>
      <c r="K9572" t="s">
        <v>17</v>
      </c>
      <c r="L9572" t="s">
        <v>4169</v>
      </c>
    </row>
    <row r="9573" spans="1:12" x14ac:dyDescent="0.35">
      <c r="A9573" t="s">
        <v>3665</v>
      </c>
      <c r="B9573" t="s">
        <v>47</v>
      </c>
      <c r="C9573" t="s">
        <v>47</v>
      </c>
      <c r="D9573" t="s">
        <v>3834</v>
      </c>
      <c r="E9573">
        <v>5</v>
      </c>
      <c r="F9573" t="s">
        <v>3879</v>
      </c>
      <c r="G9573">
        <v>4</v>
      </c>
      <c r="H9573" t="s">
        <v>3825</v>
      </c>
      <c r="I9573">
        <v>20</v>
      </c>
      <c r="J9573" t="s">
        <v>36</v>
      </c>
      <c r="K9573" t="s">
        <v>17</v>
      </c>
      <c r="L9573" t="s">
        <v>4599</v>
      </c>
    </row>
    <row r="9574" spans="1:12" x14ac:dyDescent="0.35">
      <c r="A9574" t="s">
        <v>3666</v>
      </c>
      <c r="B9574" t="s">
        <v>50</v>
      </c>
      <c r="C9574" t="s">
        <v>50</v>
      </c>
      <c r="D9574" t="s">
        <v>3838</v>
      </c>
      <c r="E9574">
        <v>2</v>
      </c>
      <c r="F9574" t="s">
        <v>3828</v>
      </c>
      <c r="G9574">
        <v>3</v>
      </c>
      <c r="H9574" t="s">
        <v>3902</v>
      </c>
      <c r="I9574">
        <v>6</v>
      </c>
      <c r="J9574" t="s">
        <v>36</v>
      </c>
      <c r="K9574" t="s">
        <v>26</v>
      </c>
      <c r="L9574" t="s">
        <v>3853</v>
      </c>
    </row>
    <row r="9575" spans="1:12" x14ac:dyDescent="0.35">
      <c r="A9575" t="s">
        <v>10219</v>
      </c>
      <c r="B9575" t="s">
        <v>58</v>
      </c>
      <c r="C9575" t="s">
        <v>58</v>
      </c>
      <c r="D9575" t="s">
        <v>3851</v>
      </c>
      <c r="E9575">
        <v>4</v>
      </c>
      <c r="F9575" t="s">
        <v>3879</v>
      </c>
      <c r="G9575">
        <v>4</v>
      </c>
      <c r="H9575" t="s">
        <v>3874</v>
      </c>
      <c r="I9575">
        <v>16</v>
      </c>
      <c r="J9575" t="s">
        <v>16</v>
      </c>
      <c r="K9575" t="s">
        <v>3833</v>
      </c>
      <c r="L9575" t="s">
        <v>4701</v>
      </c>
    </row>
    <row r="9576" spans="1:12" x14ac:dyDescent="0.35">
      <c r="A9576" t="s">
        <v>10220</v>
      </c>
      <c r="B9576" t="s">
        <v>31</v>
      </c>
      <c r="C9576" t="s">
        <v>31</v>
      </c>
      <c r="D9576" t="s">
        <v>3851</v>
      </c>
      <c r="E9576">
        <v>4</v>
      </c>
      <c r="F9576" t="s">
        <v>3846</v>
      </c>
      <c r="G9576">
        <v>1</v>
      </c>
      <c r="H9576" t="s">
        <v>3879</v>
      </c>
      <c r="I9576">
        <v>4</v>
      </c>
      <c r="J9576" t="s">
        <v>3825</v>
      </c>
      <c r="K9576" t="s">
        <v>3833</v>
      </c>
      <c r="L9576" t="s">
        <v>3948</v>
      </c>
    </row>
    <row r="9577" spans="1:12" x14ac:dyDescent="0.35">
      <c r="A9577" t="s">
        <v>10221</v>
      </c>
      <c r="B9577" t="s">
        <v>15</v>
      </c>
      <c r="C9577" t="s">
        <v>15</v>
      </c>
      <c r="D9577" t="s">
        <v>3838</v>
      </c>
      <c r="E9577">
        <v>2</v>
      </c>
      <c r="F9577" t="s">
        <v>3842</v>
      </c>
      <c r="G9577">
        <v>2</v>
      </c>
      <c r="H9577" t="s">
        <v>3879</v>
      </c>
      <c r="I9577">
        <v>4</v>
      </c>
      <c r="J9577" t="s">
        <v>3830</v>
      </c>
      <c r="K9577" t="s">
        <v>26</v>
      </c>
      <c r="L9577" t="s">
        <v>4296</v>
      </c>
    </row>
    <row r="9578" spans="1:12" x14ac:dyDescent="0.35">
      <c r="A9578" t="s">
        <v>3667</v>
      </c>
      <c r="B9578" t="s">
        <v>50</v>
      </c>
      <c r="C9578" t="s">
        <v>50</v>
      </c>
      <c r="D9578" t="s">
        <v>3838</v>
      </c>
      <c r="E9578">
        <v>2</v>
      </c>
      <c r="F9578" t="s">
        <v>3828</v>
      </c>
      <c r="G9578">
        <v>3</v>
      </c>
      <c r="H9578" t="s">
        <v>3902</v>
      </c>
      <c r="I9578">
        <v>6</v>
      </c>
      <c r="J9578" t="s">
        <v>16</v>
      </c>
      <c r="K9578" t="s">
        <v>26</v>
      </c>
      <c r="L9578" t="s">
        <v>4433</v>
      </c>
    </row>
    <row r="9579" spans="1:12" x14ac:dyDescent="0.35">
      <c r="A9579" t="s">
        <v>10222</v>
      </c>
      <c r="B9579" t="s">
        <v>84</v>
      </c>
      <c r="C9579" t="s">
        <v>84</v>
      </c>
      <c r="D9579" t="s">
        <v>3834</v>
      </c>
      <c r="E9579">
        <v>5</v>
      </c>
      <c r="F9579" t="s">
        <v>3839</v>
      </c>
      <c r="G9579">
        <v>1.5</v>
      </c>
      <c r="H9579" t="s">
        <v>3899</v>
      </c>
      <c r="I9579">
        <v>7.5</v>
      </c>
      <c r="J9579" t="s">
        <v>3833</v>
      </c>
      <c r="K9579" t="s">
        <v>26</v>
      </c>
      <c r="L9579" t="s">
        <v>5078</v>
      </c>
    </row>
    <row r="9580" spans="1:12" x14ac:dyDescent="0.35">
      <c r="A9580" t="s">
        <v>10223</v>
      </c>
      <c r="B9580" t="s">
        <v>24</v>
      </c>
      <c r="C9580" t="s">
        <v>24</v>
      </c>
      <c r="D9580" t="s">
        <v>3838</v>
      </c>
      <c r="E9580">
        <v>2</v>
      </c>
      <c r="F9580" t="s">
        <v>3828</v>
      </c>
      <c r="G9580">
        <v>3</v>
      </c>
      <c r="H9580" t="s">
        <v>3902</v>
      </c>
      <c r="I9580">
        <v>6</v>
      </c>
      <c r="J9580" t="s">
        <v>3830</v>
      </c>
      <c r="K9580" t="s">
        <v>3833</v>
      </c>
      <c r="L9580" t="s">
        <v>3833</v>
      </c>
    </row>
    <row r="9581" spans="1:12" x14ac:dyDescent="0.35">
      <c r="A9581" t="s">
        <v>10224</v>
      </c>
      <c r="B9581" t="s">
        <v>15</v>
      </c>
      <c r="C9581" t="s">
        <v>15</v>
      </c>
      <c r="D9581" t="s">
        <v>3834</v>
      </c>
      <c r="E9581">
        <v>5</v>
      </c>
      <c r="F9581" t="s">
        <v>3842</v>
      </c>
      <c r="G9581">
        <v>2</v>
      </c>
      <c r="H9581" t="s">
        <v>3843</v>
      </c>
      <c r="I9581">
        <v>10</v>
      </c>
      <c r="J9581" t="s">
        <v>3833</v>
      </c>
      <c r="K9581" t="s">
        <v>3833</v>
      </c>
      <c r="L9581" t="s">
        <v>4003</v>
      </c>
    </row>
    <row r="9582" spans="1:12" x14ac:dyDescent="0.35">
      <c r="A9582" t="s">
        <v>3668</v>
      </c>
      <c r="B9582" t="s">
        <v>42</v>
      </c>
      <c r="C9582" t="s">
        <v>42</v>
      </c>
      <c r="D9582" t="s">
        <v>3858</v>
      </c>
      <c r="E9582">
        <v>1</v>
      </c>
      <c r="F9582" t="s">
        <v>3833</v>
      </c>
      <c r="G9582">
        <v>5</v>
      </c>
      <c r="H9582" t="s">
        <v>3849</v>
      </c>
      <c r="I9582">
        <v>5</v>
      </c>
      <c r="J9582" t="s">
        <v>25</v>
      </c>
      <c r="K9582" t="s">
        <v>17</v>
      </c>
      <c r="L9582" t="s">
        <v>3987</v>
      </c>
    </row>
    <row r="9583" spans="1:12" x14ac:dyDescent="0.35">
      <c r="A9583" t="s">
        <v>10225</v>
      </c>
      <c r="B9583" t="s">
        <v>24</v>
      </c>
      <c r="C9583" t="s">
        <v>24</v>
      </c>
      <c r="D9583" t="s">
        <v>3851</v>
      </c>
      <c r="E9583">
        <v>4</v>
      </c>
      <c r="F9583" t="s">
        <v>3828</v>
      </c>
      <c r="G9583">
        <v>3</v>
      </c>
      <c r="H9583" t="s">
        <v>3852</v>
      </c>
      <c r="I9583">
        <v>12</v>
      </c>
      <c r="J9583" t="s">
        <v>3833</v>
      </c>
      <c r="K9583" t="s">
        <v>26</v>
      </c>
      <c r="L9583" t="s">
        <v>4691</v>
      </c>
    </row>
    <row r="9584" spans="1:12" x14ac:dyDescent="0.35">
      <c r="A9584" t="s">
        <v>4912</v>
      </c>
      <c r="B9584" t="s">
        <v>3825</v>
      </c>
      <c r="C9584" t="s">
        <v>3826</v>
      </c>
      <c r="D9584" t="s">
        <v>3834</v>
      </c>
      <c r="E9584">
        <v>5</v>
      </c>
      <c r="F9584" t="s">
        <v>3879</v>
      </c>
      <c r="G9584">
        <v>4</v>
      </c>
      <c r="H9584" t="s">
        <v>3880</v>
      </c>
      <c r="I9584">
        <v>20</v>
      </c>
      <c r="J9584" t="s">
        <v>25</v>
      </c>
      <c r="K9584" t="s">
        <v>26</v>
      </c>
      <c r="L9584" t="s">
        <v>3924</v>
      </c>
    </row>
    <row r="9585" spans="1:12" x14ac:dyDescent="0.35">
      <c r="A9585" t="s">
        <v>10226</v>
      </c>
      <c r="B9585" t="s">
        <v>58</v>
      </c>
      <c r="C9585" t="s">
        <v>58</v>
      </c>
      <c r="D9585" t="s">
        <v>3858</v>
      </c>
      <c r="E9585">
        <v>1</v>
      </c>
      <c r="F9585" t="s">
        <v>3879</v>
      </c>
      <c r="G9585">
        <v>4</v>
      </c>
      <c r="H9585" t="s">
        <v>3879</v>
      </c>
      <c r="I9585">
        <v>4</v>
      </c>
      <c r="J9585" t="s">
        <v>3833</v>
      </c>
      <c r="K9585" t="s">
        <v>17</v>
      </c>
      <c r="L9585" t="s">
        <v>4362</v>
      </c>
    </row>
    <row r="9586" spans="1:12" x14ac:dyDescent="0.35">
      <c r="A9586" t="s">
        <v>3669</v>
      </c>
      <c r="B9586" t="s">
        <v>15</v>
      </c>
      <c r="C9586" t="s">
        <v>15</v>
      </c>
      <c r="D9586" t="s">
        <v>3827</v>
      </c>
      <c r="E9586">
        <v>3</v>
      </c>
      <c r="F9586" t="s">
        <v>3842</v>
      </c>
      <c r="G9586">
        <v>2</v>
      </c>
      <c r="H9586" t="s">
        <v>3902</v>
      </c>
      <c r="I9586">
        <v>6</v>
      </c>
      <c r="J9586" t="s">
        <v>16</v>
      </c>
      <c r="K9586" t="s">
        <v>26</v>
      </c>
      <c r="L9586" t="s">
        <v>4375</v>
      </c>
    </row>
    <row r="9587" spans="1:12" x14ac:dyDescent="0.35">
      <c r="A9587" t="s">
        <v>3670</v>
      </c>
      <c r="B9587" t="s">
        <v>15</v>
      </c>
      <c r="C9587" t="s">
        <v>15</v>
      </c>
      <c r="D9587" t="s">
        <v>3834</v>
      </c>
      <c r="E9587">
        <v>5</v>
      </c>
      <c r="F9587" t="s">
        <v>3842</v>
      </c>
      <c r="G9587">
        <v>2</v>
      </c>
      <c r="H9587" t="s">
        <v>3843</v>
      </c>
      <c r="I9587">
        <v>10</v>
      </c>
      <c r="J9587" t="s">
        <v>16</v>
      </c>
      <c r="K9587" t="s">
        <v>17</v>
      </c>
      <c r="L9587" t="s">
        <v>3940</v>
      </c>
    </row>
    <row r="9588" spans="1:12" x14ac:dyDescent="0.35">
      <c r="A9588" t="s">
        <v>10227</v>
      </c>
      <c r="B9588" t="s">
        <v>50</v>
      </c>
      <c r="C9588" t="s">
        <v>50</v>
      </c>
      <c r="D9588" t="s">
        <v>3827</v>
      </c>
      <c r="E9588">
        <v>3</v>
      </c>
      <c r="F9588" t="s">
        <v>3828</v>
      </c>
      <c r="G9588">
        <v>3</v>
      </c>
      <c r="H9588" t="s">
        <v>3829</v>
      </c>
      <c r="I9588">
        <v>9</v>
      </c>
      <c r="J9588" t="s">
        <v>36</v>
      </c>
      <c r="K9588" t="s">
        <v>3833</v>
      </c>
      <c r="L9588" t="s">
        <v>4091</v>
      </c>
    </row>
    <row r="9589" spans="1:12" x14ac:dyDescent="0.35">
      <c r="A9589" t="s">
        <v>10228</v>
      </c>
      <c r="B9589" t="s">
        <v>50</v>
      </c>
      <c r="C9589" t="s">
        <v>50</v>
      </c>
      <c r="D9589" t="s">
        <v>3827</v>
      </c>
      <c r="E9589">
        <v>3</v>
      </c>
      <c r="F9589" t="s">
        <v>3828</v>
      </c>
      <c r="G9589">
        <v>3</v>
      </c>
      <c r="H9589" t="s">
        <v>3829</v>
      </c>
      <c r="I9589">
        <v>9</v>
      </c>
      <c r="J9589" t="s">
        <v>16</v>
      </c>
      <c r="K9589" t="s">
        <v>3833</v>
      </c>
      <c r="L9589" t="s">
        <v>4208</v>
      </c>
    </row>
    <row r="9590" spans="1:12" x14ac:dyDescent="0.35">
      <c r="A9590" t="s">
        <v>3671</v>
      </c>
      <c r="B9590" t="s">
        <v>3825</v>
      </c>
      <c r="C9590" t="s">
        <v>42</v>
      </c>
      <c r="D9590" t="s">
        <v>3851</v>
      </c>
      <c r="E9590">
        <v>4</v>
      </c>
      <c r="F9590" t="s">
        <v>3849</v>
      </c>
      <c r="G9590">
        <v>5</v>
      </c>
      <c r="H9590" t="s">
        <v>3880</v>
      </c>
      <c r="I9590">
        <v>20</v>
      </c>
      <c r="J9590" t="s">
        <v>16</v>
      </c>
      <c r="K9590" t="s">
        <v>17</v>
      </c>
      <c r="L9590" t="s">
        <v>3957</v>
      </c>
    </row>
    <row r="9591" spans="1:12" x14ac:dyDescent="0.35">
      <c r="A9591" t="s">
        <v>10229</v>
      </c>
      <c r="B9591" t="s">
        <v>50</v>
      </c>
      <c r="C9591" t="s">
        <v>50</v>
      </c>
      <c r="D9591" t="s">
        <v>3858</v>
      </c>
      <c r="E9591">
        <v>1</v>
      </c>
      <c r="F9591" t="s">
        <v>3828</v>
      </c>
      <c r="G9591">
        <v>3</v>
      </c>
      <c r="H9591" t="s">
        <v>3828</v>
      </c>
      <c r="I9591">
        <v>3</v>
      </c>
      <c r="J9591" t="s">
        <v>3833</v>
      </c>
      <c r="K9591" t="s">
        <v>26</v>
      </c>
      <c r="L9591" t="s">
        <v>5181</v>
      </c>
    </row>
    <row r="9592" spans="1:12" x14ac:dyDescent="0.35">
      <c r="A9592" t="s">
        <v>10230</v>
      </c>
      <c r="B9592" t="s">
        <v>47</v>
      </c>
      <c r="C9592" t="s">
        <v>47</v>
      </c>
      <c r="D9592" t="s">
        <v>3825</v>
      </c>
      <c r="E9592" t="s">
        <v>3826</v>
      </c>
      <c r="F9592" t="s">
        <v>3879</v>
      </c>
      <c r="G9592">
        <v>4</v>
      </c>
      <c r="H9592" t="s">
        <v>3833</v>
      </c>
      <c r="I9592" t="s">
        <v>3826</v>
      </c>
      <c r="J9592" t="s">
        <v>16</v>
      </c>
      <c r="K9592" t="s">
        <v>26</v>
      </c>
      <c r="L9592" t="s">
        <v>4346</v>
      </c>
    </row>
    <row r="9593" spans="1:12" x14ac:dyDescent="0.35">
      <c r="A9593" t="s">
        <v>10231</v>
      </c>
      <c r="B9593" t="s">
        <v>31</v>
      </c>
      <c r="C9593" t="s">
        <v>31</v>
      </c>
      <c r="D9593" t="s">
        <v>3851</v>
      </c>
      <c r="E9593">
        <v>4</v>
      </c>
      <c r="F9593" t="s">
        <v>3846</v>
      </c>
      <c r="G9593">
        <v>1</v>
      </c>
      <c r="H9593" t="s">
        <v>3879</v>
      </c>
      <c r="I9593">
        <v>4</v>
      </c>
      <c r="J9593" t="s">
        <v>36</v>
      </c>
      <c r="K9593" t="s">
        <v>3833</v>
      </c>
      <c r="L9593" t="s">
        <v>4293</v>
      </c>
    </row>
    <row r="9594" spans="1:12" x14ac:dyDescent="0.35">
      <c r="A9594" t="s">
        <v>10232</v>
      </c>
      <c r="B9594" t="s">
        <v>50</v>
      </c>
      <c r="C9594" t="s">
        <v>50</v>
      </c>
      <c r="D9594" t="s">
        <v>3838</v>
      </c>
      <c r="E9594">
        <v>2</v>
      </c>
      <c r="F9594" t="s">
        <v>3828</v>
      </c>
      <c r="G9594">
        <v>3</v>
      </c>
      <c r="H9594" t="s">
        <v>3902</v>
      </c>
      <c r="I9594">
        <v>6</v>
      </c>
      <c r="J9594" t="s">
        <v>36</v>
      </c>
      <c r="K9594" t="s">
        <v>3830</v>
      </c>
      <c r="L9594" t="s">
        <v>4307</v>
      </c>
    </row>
    <row r="9595" spans="1:12" x14ac:dyDescent="0.35">
      <c r="A9595" t="s">
        <v>10233</v>
      </c>
      <c r="B9595" t="s">
        <v>50</v>
      </c>
      <c r="C9595" t="s">
        <v>50</v>
      </c>
      <c r="D9595" t="s">
        <v>3851</v>
      </c>
      <c r="E9595">
        <v>4</v>
      </c>
      <c r="F9595" t="s">
        <v>3828</v>
      </c>
      <c r="G9595">
        <v>3</v>
      </c>
      <c r="H9595" t="s">
        <v>3852</v>
      </c>
      <c r="I9595">
        <v>12</v>
      </c>
      <c r="J9595" t="s">
        <v>3833</v>
      </c>
      <c r="K9595" t="s">
        <v>26</v>
      </c>
      <c r="L9595" t="s">
        <v>4795</v>
      </c>
    </row>
    <row r="9596" spans="1:12" x14ac:dyDescent="0.35">
      <c r="A9596" t="s">
        <v>3672</v>
      </c>
      <c r="B9596" t="s">
        <v>50</v>
      </c>
      <c r="C9596" t="s">
        <v>50</v>
      </c>
      <c r="D9596" t="s">
        <v>3834</v>
      </c>
      <c r="E9596">
        <v>5</v>
      </c>
      <c r="F9596" t="s">
        <v>3828</v>
      </c>
      <c r="G9596">
        <v>3</v>
      </c>
      <c r="H9596" t="s">
        <v>3835</v>
      </c>
      <c r="I9596">
        <v>15</v>
      </c>
      <c r="J9596" t="s">
        <v>25</v>
      </c>
      <c r="K9596" t="s">
        <v>26</v>
      </c>
      <c r="L9596" t="s">
        <v>3987</v>
      </c>
    </row>
    <row r="9597" spans="1:12" x14ac:dyDescent="0.35">
      <c r="A9597" t="s">
        <v>10234</v>
      </c>
      <c r="B9597" t="s">
        <v>15</v>
      </c>
      <c r="C9597" t="s">
        <v>15</v>
      </c>
      <c r="D9597" t="s">
        <v>3858</v>
      </c>
      <c r="E9597">
        <v>1</v>
      </c>
      <c r="F9597" t="s">
        <v>3842</v>
      </c>
      <c r="G9597">
        <v>2</v>
      </c>
      <c r="H9597" t="s">
        <v>3842</v>
      </c>
      <c r="I9597">
        <v>2</v>
      </c>
      <c r="J9597" t="s">
        <v>36</v>
      </c>
      <c r="K9597" t="s">
        <v>3833</v>
      </c>
      <c r="L9597" t="s">
        <v>4350</v>
      </c>
    </row>
    <row r="9598" spans="1:12" x14ac:dyDescent="0.35">
      <c r="A9598" t="s">
        <v>10235</v>
      </c>
      <c r="B9598" t="s">
        <v>50</v>
      </c>
      <c r="C9598" t="s">
        <v>50</v>
      </c>
      <c r="D9598" t="s">
        <v>3830</v>
      </c>
      <c r="E9598">
        <v>5</v>
      </c>
      <c r="F9598" t="s">
        <v>3828</v>
      </c>
      <c r="G9598">
        <v>3</v>
      </c>
      <c r="H9598" t="s">
        <v>3835</v>
      </c>
      <c r="I9598">
        <v>15</v>
      </c>
      <c r="J9598" t="s">
        <v>36</v>
      </c>
      <c r="K9598" t="s">
        <v>3833</v>
      </c>
      <c r="L9598" t="s">
        <v>3978</v>
      </c>
    </row>
    <row r="9599" spans="1:12" x14ac:dyDescent="0.35">
      <c r="A9599" t="s">
        <v>4913</v>
      </c>
      <c r="B9599" t="s">
        <v>3825</v>
      </c>
      <c r="C9599" t="s">
        <v>3826</v>
      </c>
      <c r="D9599" t="s">
        <v>3834</v>
      </c>
      <c r="E9599">
        <v>5</v>
      </c>
      <c r="F9599" t="s">
        <v>3828</v>
      </c>
      <c r="G9599">
        <v>3</v>
      </c>
      <c r="H9599" t="s">
        <v>3835</v>
      </c>
      <c r="I9599">
        <v>15</v>
      </c>
      <c r="J9599" t="s">
        <v>3833</v>
      </c>
      <c r="K9599" t="s">
        <v>17</v>
      </c>
      <c r="L9599" t="s">
        <v>4132</v>
      </c>
    </row>
    <row r="9600" spans="1:12" x14ac:dyDescent="0.35">
      <c r="A9600" t="s">
        <v>3673</v>
      </c>
      <c r="B9600" t="s">
        <v>50</v>
      </c>
      <c r="C9600" t="s">
        <v>50</v>
      </c>
      <c r="D9600" t="s">
        <v>3851</v>
      </c>
      <c r="E9600">
        <v>4</v>
      </c>
      <c r="F9600" t="s">
        <v>3828</v>
      </c>
      <c r="G9600">
        <v>3</v>
      </c>
      <c r="H9600" t="s">
        <v>3852</v>
      </c>
      <c r="I9600">
        <v>12</v>
      </c>
      <c r="J9600" t="s">
        <v>16</v>
      </c>
      <c r="K9600" t="s">
        <v>17</v>
      </c>
      <c r="L9600" t="s">
        <v>4055</v>
      </c>
    </row>
    <row r="9601" spans="1:12" x14ac:dyDescent="0.35">
      <c r="A9601" t="s">
        <v>3674</v>
      </c>
      <c r="B9601" t="s">
        <v>31</v>
      </c>
      <c r="C9601" t="s">
        <v>31</v>
      </c>
      <c r="D9601" t="s">
        <v>3858</v>
      </c>
      <c r="E9601">
        <v>1</v>
      </c>
      <c r="F9601" t="s">
        <v>3846</v>
      </c>
      <c r="G9601">
        <v>1</v>
      </c>
      <c r="H9601" t="s">
        <v>3825</v>
      </c>
      <c r="I9601">
        <v>1</v>
      </c>
      <c r="J9601" t="s">
        <v>25</v>
      </c>
      <c r="K9601" t="s">
        <v>17</v>
      </c>
      <c r="L9601" t="s">
        <v>4040</v>
      </c>
    </row>
    <row r="9602" spans="1:12" x14ac:dyDescent="0.35">
      <c r="A9602" t="s">
        <v>4914</v>
      </c>
      <c r="B9602" t="s">
        <v>3825</v>
      </c>
      <c r="C9602" t="s">
        <v>31</v>
      </c>
      <c r="D9602" t="s">
        <v>3827</v>
      </c>
      <c r="E9602">
        <v>3</v>
      </c>
      <c r="F9602" t="s">
        <v>3846</v>
      </c>
      <c r="G9602">
        <v>1</v>
      </c>
      <c r="H9602" t="s">
        <v>3828</v>
      </c>
      <c r="I9602">
        <v>3</v>
      </c>
      <c r="J9602" t="s">
        <v>25</v>
      </c>
      <c r="K9602" t="s">
        <v>17</v>
      </c>
      <c r="L9602" t="s">
        <v>3833</v>
      </c>
    </row>
    <row r="9603" spans="1:12" x14ac:dyDescent="0.35">
      <c r="A9603" t="s">
        <v>3675</v>
      </c>
      <c r="B9603" t="s">
        <v>84</v>
      </c>
      <c r="C9603" t="s">
        <v>84</v>
      </c>
      <c r="D9603" t="s">
        <v>3858</v>
      </c>
      <c r="E9603">
        <v>1</v>
      </c>
      <c r="F9603" t="s">
        <v>3839</v>
      </c>
      <c r="G9603">
        <v>1.5</v>
      </c>
      <c r="H9603" t="s">
        <v>3839</v>
      </c>
      <c r="I9603">
        <v>1.5</v>
      </c>
      <c r="J9603" t="s">
        <v>16</v>
      </c>
      <c r="K9603" t="s">
        <v>17</v>
      </c>
      <c r="L9603" t="s">
        <v>3934</v>
      </c>
    </row>
    <row r="9604" spans="1:12" x14ac:dyDescent="0.35">
      <c r="A9604" t="s">
        <v>10236</v>
      </c>
      <c r="B9604" t="s">
        <v>50</v>
      </c>
      <c r="C9604" t="s">
        <v>50</v>
      </c>
      <c r="D9604" t="s">
        <v>3827</v>
      </c>
      <c r="E9604">
        <v>3</v>
      </c>
      <c r="F9604" t="s">
        <v>3828</v>
      </c>
      <c r="G9604">
        <v>3</v>
      </c>
      <c r="H9604" t="s">
        <v>3829</v>
      </c>
      <c r="I9604">
        <v>9</v>
      </c>
      <c r="J9604" t="s">
        <v>3833</v>
      </c>
      <c r="K9604" t="s">
        <v>3830</v>
      </c>
      <c r="L9604" t="s">
        <v>4599</v>
      </c>
    </row>
    <row r="9605" spans="1:12" x14ac:dyDescent="0.35">
      <c r="A9605" t="s">
        <v>3676</v>
      </c>
      <c r="B9605" t="s">
        <v>84</v>
      </c>
      <c r="C9605" t="s">
        <v>84</v>
      </c>
      <c r="D9605" t="s">
        <v>3834</v>
      </c>
      <c r="E9605">
        <v>5</v>
      </c>
      <c r="F9605" t="s">
        <v>3839</v>
      </c>
      <c r="G9605">
        <v>1.5</v>
      </c>
      <c r="H9605" t="s">
        <v>3899</v>
      </c>
      <c r="I9605">
        <v>7.5</v>
      </c>
      <c r="J9605" t="s">
        <v>36</v>
      </c>
      <c r="K9605" t="s">
        <v>17</v>
      </c>
      <c r="L9605" t="s">
        <v>4092</v>
      </c>
    </row>
    <row r="9606" spans="1:12" x14ac:dyDescent="0.35">
      <c r="A9606" t="s">
        <v>10237</v>
      </c>
      <c r="B9606" t="s">
        <v>58</v>
      </c>
      <c r="C9606" t="s">
        <v>58</v>
      </c>
      <c r="D9606" t="s">
        <v>3858</v>
      </c>
      <c r="E9606">
        <v>1</v>
      </c>
      <c r="F9606" t="s">
        <v>3879</v>
      </c>
      <c r="G9606">
        <v>4</v>
      </c>
      <c r="H9606" t="s">
        <v>3879</v>
      </c>
      <c r="I9606">
        <v>4</v>
      </c>
      <c r="J9606" t="s">
        <v>16</v>
      </c>
      <c r="K9606" t="s">
        <v>3833</v>
      </c>
      <c r="L9606" t="s">
        <v>5764</v>
      </c>
    </row>
    <row r="9607" spans="1:12" x14ac:dyDescent="0.35">
      <c r="A9607" t="s">
        <v>10238</v>
      </c>
      <c r="B9607" t="s">
        <v>24</v>
      </c>
      <c r="C9607" t="s">
        <v>24</v>
      </c>
      <c r="D9607" t="s">
        <v>3838</v>
      </c>
      <c r="E9607">
        <v>2</v>
      </c>
      <c r="F9607" t="s">
        <v>3830</v>
      </c>
      <c r="G9607">
        <v>3</v>
      </c>
      <c r="H9607" t="s">
        <v>3902</v>
      </c>
      <c r="I9607">
        <v>6</v>
      </c>
      <c r="J9607" t="s">
        <v>3833</v>
      </c>
      <c r="K9607" t="s">
        <v>3833</v>
      </c>
      <c r="L9607" t="s">
        <v>4175</v>
      </c>
    </row>
    <row r="9608" spans="1:12" x14ac:dyDescent="0.35">
      <c r="A9608" t="s">
        <v>10239</v>
      </c>
      <c r="B9608" t="s">
        <v>42</v>
      </c>
      <c r="C9608" t="s">
        <v>42</v>
      </c>
      <c r="D9608" t="s">
        <v>3834</v>
      </c>
      <c r="E9608">
        <v>5</v>
      </c>
      <c r="F9608" t="s">
        <v>3849</v>
      </c>
      <c r="G9608">
        <v>5</v>
      </c>
      <c r="H9608" t="s">
        <v>3855</v>
      </c>
      <c r="I9608">
        <v>25</v>
      </c>
      <c r="J9608" t="s">
        <v>3825</v>
      </c>
      <c r="K9608" t="s">
        <v>17</v>
      </c>
      <c r="L9608" t="s">
        <v>3884</v>
      </c>
    </row>
    <row r="9609" spans="1:12" x14ac:dyDescent="0.35">
      <c r="A9609" t="s">
        <v>10240</v>
      </c>
      <c r="B9609" t="s">
        <v>50</v>
      </c>
      <c r="C9609" t="s">
        <v>50</v>
      </c>
      <c r="D9609" t="s">
        <v>3858</v>
      </c>
      <c r="E9609">
        <v>1</v>
      </c>
      <c r="F9609" t="s">
        <v>3828</v>
      </c>
      <c r="G9609">
        <v>3</v>
      </c>
      <c r="H9609" t="s">
        <v>3828</v>
      </c>
      <c r="I9609">
        <v>3</v>
      </c>
      <c r="J9609" t="s">
        <v>25</v>
      </c>
      <c r="K9609" t="s">
        <v>3833</v>
      </c>
      <c r="L9609" t="s">
        <v>4022</v>
      </c>
    </row>
    <row r="9610" spans="1:12" x14ac:dyDescent="0.35">
      <c r="A9610" t="s">
        <v>10241</v>
      </c>
      <c r="B9610" t="s">
        <v>15</v>
      </c>
      <c r="C9610" t="s">
        <v>15</v>
      </c>
      <c r="D9610" t="s">
        <v>3834</v>
      </c>
      <c r="E9610">
        <v>5</v>
      </c>
      <c r="F9610" t="s">
        <v>3842</v>
      </c>
      <c r="G9610">
        <v>2</v>
      </c>
      <c r="H9610" t="s">
        <v>3843</v>
      </c>
      <c r="I9610">
        <v>10</v>
      </c>
      <c r="J9610" t="s">
        <v>25</v>
      </c>
      <c r="K9610" t="s">
        <v>3833</v>
      </c>
      <c r="L9610" t="s">
        <v>3989</v>
      </c>
    </row>
    <row r="9611" spans="1:12" x14ac:dyDescent="0.35">
      <c r="A9611" t="s">
        <v>10242</v>
      </c>
      <c r="B9611" t="s">
        <v>24</v>
      </c>
      <c r="C9611" t="s">
        <v>24</v>
      </c>
      <c r="D9611" t="s">
        <v>3838</v>
      </c>
      <c r="E9611">
        <v>2</v>
      </c>
      <c r="F9611" t="s">
        <v>3828</v>
      </c>
      <c r="G9611">
        <v>3</v>
      </c>
      <c r="H9611" t="s">
        <v>3902</v>
      </c>
      <c r="I9611">
        <v>6</v>
      </c>
      <c r="J9611" t="s">
        <v>3825</v>
      </c>
      <c r="K9611" t="s">
        <v>3833</v>
      </c>
      <c r="L9611" t="s">
        <v>3914</v>
      </c>
    </row>
    <row r="9612" spans="1:12" x14ac:dyDescent="0.35">
      <c r="A9612" t="s">
        <v>4915</v>
      </c>
      <c r="B9612" t="s">
        <v>3833</v>
      </c>
      <c r="C9612" t="s">
        <v>3826</v>
      </c>
      <c r="D9612" t="s">
        <v>3858</v>
      </c>
      <c r="E9612">
        <v>1</v>
      </c>
      <c r="F9612" t="s">
        <v>3828</v>
      </c>
      <c r="G9612">
        <v>3</v>
      </c>
      <c r="H9612" t="s">
        <v>3828</v>
      </c>
      <c r="I9612">
        <v>3</v>
      </c>
      <c r="J9612" t="s">
        <v>3833</v>
      </c>
      <c r="K9612" t="s">
        <v>3833</v>
      </c>
      <c r="L9612" t="s">
        <v>3825</v>
      </c>
    </row>
    <row r="9613" spans="1:12" x14ac:dyDescent="0.35">
      <c r="A9613" t="s">
        <v>3677</v>
      </c>
      <c r="B9613" t="s">
        <v>42</v>
      </c>
      <c r="C9613" t="s">
        <v>42</v>
      </c>
      <c r="D9613" t="s">
        <v>3834</v>
      </c>
      <c r="E9613">
        <v>5</v>
      </c>
      <c r="F9613" t="s">
        <v>3849</v>
      </c>
      <c r="G9613">
        <v>5</v>
      </c>
      <c r="H9613" t="s">
        <v>3855</v>
      </c>
      <c r="I9613">
        <v>25</v>
      </c>
      <c r="J9613" t="s">
        <v>16</v>
      </c>
      <c r="K9613" t="s">
        <v>26</v>
      </c>
      <c r="L9613" t="s">
        <v>4389</v>
      </c>
    </row>
    <row r="9614" spans="1:12" x14ac:dyDescent="0.35">
      <c r="A9614" t="s">
        <v>3678</v>
      </c>
      <c r="B9614" t="s">
        <v>84</v>
      </c>
      <c r="C9614" t="s">
        <v>84</v>
      </c>
      <c r="D9614" t="s">
        <v>3851</v>
      </c>
      <c r="E9614">
        <v>4</v>
      </c>
      <c r="F9614" t="s">
        <v>3839</v>
      </c>
      <c r="G9614">
        <v>1.5</v>
      </c>
      <c r="H9614" t="s">
        <v>3825</v>
      </c>
      <c r="I9614">
        <v>6</v>
      </c>
      <c r="J9614" t="s">
        <v>16</v>
      </c>
      <c r="K9614" t="s">
        <v>17</v>
      </c>
      <c r="L9614" t="s">
        <v>4342</v>
      </c>
    </row>
    <row r="9615" spans="1:12" x14ac:dyDescent="0.35">
      <c r="A9615" t="s">
        <v>10243</v>
      </c>
      <c r="B9615" t="s">
        <v>24</v>
      </c>
      <c r="C9615" t="s">
        <v>24</v>
      </c>
      <c r="D9615" t="s">
        <v>3851</v>
      </c>
      <c r="E9615">
        <v>4</v>
      </c>
      <c r="F9615" t="s">
        <v>3828</v>
      </c>
      <c r="G9615">
        <v>3</v>
      </c>
      <c r="H9615" t="s">
        <v>3852</v>
      </c>
      <c r="I9615">
        <v>12</v>
      </c>
      <c r="J9615" t="s">
        <v>36</v>
      </c>
      <c r="K9615" t="s">
        <v>3833</v>
      </c>
      <c r="L9615" t="s">
        <v>4416</v>
      </c>
    </row>
    <row r="9616" spans="1:12" x14ac:dyDescent="0.35">
      <c r="A9616" t="s">
        <v>3679</v>
      </c>
      <c r="B9616" t="s">
        <v>24</v>
      </c>
      <c r="C9616" t="s">
        <v>24</v>
      </c>
      <c r="D9616" t="s">
        <v>3851</v>
      </c>
      <c r="E9616">
        <v>4</v>
      </c>
      <c r="F9616" t="s">
        <v>3828</v>
      </c>
      <c r="G9616">
        <v>3</v>
      </c>
      <c r="H9616" t="s">
        <v>3852</v>
      </c>
      <c r="I9616">
        <v>12</v>
      </c>
      <c r="J9616" t="s">
        <v>16</v>
      </c>
      <c r="K9616" t="s">
        <v>17</v>
      </c>
      <c r="L9616" t="s">
        <v>3872</v>
      </c>
    </row>
    <row r="9617" spans="1:12" x14ac:dyDescent="0.35">
      <c r="A9617" t="s">
        <v>3680</v>
      </c>
      <c r="B9617" t="s">
        <v>31</v>
      </c>
      <c r="C9617" t="s">
        <v>31</v>
      </c>
      <c r="D9617" t="s">
        <v>3851</v>
      </c>
      <c r="E9617">
        <v>4</v>
      </c>
      <c r="F9617" t="s">
        <v>3846</v>
      </c>
      <c r="G9617">
        <v>1</v>
      </c>
      <c r="H9617" t="s">
        <v>3830</v>
      </c>
      <c r="I9617">
        <v>4</v>
      </c>
      <c r="J9617" t="s">
        <v>16</v>
      </c>
      <c r="K9617" t="s">
        <v>26</v>
      </c>
      <c r="L9617" t="s">
        <v>4183</v>
      </c>
    </row>
    <row r="9618" spans="1:12" x14ac:dyDescent="0.35">
      <c r="A9618" t="s">
        <v>4916</v>
      </c>
      <c r="B9618" t="s">
        <v>3830</v>
      </c>
      <c r="C9618" t="s">
        <v>3826</v>
      </c>
      <c r="D9618" t="s">
        <v>3834</v>
      </c>
      <c r="E9618">
        <v>5</v>
      </c>
      <c r="F9618" t="s">
        <v>3828</v>
      </c>
      <c r="G9618">
        <v>3</v>
      </c>
      <c r="H9618" t="s">
        <v>3835</v>
      </c>
      <c r="I9618">
        <v>15</v>
      </c>
      <c r="J9618" t="s">
        <v>25</v>
      </c>
      <c r="K9618" t="s">
        <v>26</v>
      </c>
      <c r="L9618" t="s">
        <v>4592</v>
      </c>
    </row>
    <row r="9619" spans="1:12" x14ac:dyDescent="0.35">
      <c r="A9619" t="s">
        <v>3681</v>
      </c>
      <c r="B9619" t="s">
        <v>42</v>
      </c>
      <c r="C9619" t="s">
        <v>42</v>
      </c>
      <c r="D9619" t="s">
        <v>3838</v>
      </c>
      <c r="E9619">
        <v>2</v>
      </c>
      <c r="F9619" t="s">
        <v>3849</v>
      </c>
      <c r="G9619">
        <v>5</v>
      </c>
      <c r="H9619" t="s">
        <v>3843</v>
      </c>
      <c r="I9619">
        <v>10</v>
      </c>
      <c r="J9619" t="s">
        <v>36</v>
      </c>
      <c r="K9619" t="s">
        <v>17</v>
      </c>
      <c r="L9619" t="s">
        <v>4177</v>
      </c>
    </row>
    <row r="9620" spans="1:12" x14ac:dyDescent="0.35">
      <c r="A9620" t="s">
        <v>10244</v>
      </c>
      <c r="B9620" t="s">
        <v>42</v>
      </c>
      <c r="C9620" t="s">
        <v>42</v>
      </c>
      <c r="D9620" t="s">
        <v>3858</v>
      </c>
      <c r="E9620">
        <v>1</v>
      </c>
      <c r="F9620" t="s">
        <v>3849</v>
      </c>
      <c r="G9620">
        <v>5</v>
      </c>
      <c r="H9620" t="s">
        <v>3849</v>
      </c>
      <c r="I9620">
        <v>5</v>
      </c>
      <c r="J9620" t="s">
        <v>3830</v>
      </c>
      <c r="K9620" t="s">
        <v>3833</v>
      </c>
      <c r="L9620" t="s">
        <v>3859</v>
      </c>
    </row>
    <row r="9621" spans="1:12" x14ac:dyDescent="0.35">
      <c r="A9621" t="s">
        <v>10245</v>
      </c>
      <c r="B9621" t="s">
        <v>58</v>
      </c>
      <c r="C9621" t="s">
        <v>58</v>
      </c>
      <c r="D9621" t="s">
        <v>3827</v>
      </c>
      <c r="E9621">
        <v>3</v>
      </c>
      <c r="F9621" t="s">
        <v>3879</v>
      </c>
      <c r="G9621">
        <v>4</v>
      </c>
      <c r="H9621" t="s">
        <v>3852</v>
      </c>
      <c r="I9621">
        <v>12</v>
      </c>
      <c r="J9621" t="s">
        <v>16</v>
      </c>
      <c r="K9621" t="s">
        <v>3833</v>
      </c>
      <c r="L9621" t="s">
        <v>3888</v>
      </c>
    </row>
    <row r="9622" spans="1:12" x14ac:dyDescent="0.35">
      <c r="A9622" t="s">
        <v>3682</v>
      </c>
      <c r="B9622" t="s">
        <v>3833</v>
      </c>
      <c r="C9622" t="s">
        <v>42</v>
      </c>
      <c r="D9622" t="s">
        <v>3827</v>
      </c>
      <c r="E9622">
        <v>3</v>
      </c>
      <c r="F9622" t="s">
        <v>3849</v>
      </c>
      <c r="G9622">
        <v>5</v>
      </c>
      <c r="H9622" t="s">
        <v>3835</v>
      </c>
      <c r="I9622">
        <v>15</v>
      </c>
      <c r="J9622" t="s">
        <v>25</v>
      </c>
      <c r="K9622" t="s">
        <v>26</v>
      </c>
      <c r="L9622" t="s">
        <v>4000</v>
      </c>
    </row>
    <row r="9623" spans="1:12" x14ac:dyDescent="0.35">
      <c r="A9623" t="s">
        <v>10246</v>
      </c>
      <c r="B9623" t="s">
        <v>50</v>
      </c>
      <c r="C9623" t="s">
        <v>50</v>
      </c>
      <c r="D9623" t="s">
        <v>3825</v>
      </c>
      <c r="E9623">
        <v>2</v>
      </c>
      <c r="F9623" t="s">
        <v>3828</v>
      </c>
      <c r="G9623">
        <v>3</v>
      </c>
      <c r="H9623" t="s">
        <v>3902</v>
      </c>
      <c r="I9623">
        <v>6</v>
      </c>
      <c r="J9623" t="s">
        <v>3833</v>
      </c>
      <c r="K9623" t="s">
        <v>17</v>
      </c>
      <c r="L9623" t="s">
        <v>4245</v>
      </c>
    </row>
    <row r="9624" spans="1:12" x14ac:dyDescent="0.35">
      <c r="A9624" t="s">
        <v>3683</v>
      </c>
      <c r="B9624" t="s">
        <v>47</v>
      </c>
      <c r="C9624" t="s">
        <v>47</v>
      </c>
      <c r="D9624" t="s">
        <v>3827</v>
      </c>
      <c r="E9624">
        <v>3</v>
      </c>
      <c r="F9624" t="s">
        <v>3879</v>
      </c>
      <c r="G9624">
        <v>4</v>
      </c>
      <c r="H9624" t="s">
        <v>3852</v>
      </c>
      <c r="I9624">
        <v>12</v>
      </c>
      <c r="J9624" t="s">
        <v>25</v>
      </c>
      <c r="K9624" t="s">
        <v>26</v>
      </c>
      <c r="L9624" t="s">
        <v>5016</v>
      </c>
    </row>
    <row r="9625" spans="1:12" x14ac:dyDescent="0.35">
      <c r="A9625" t="s">
        <v>10247</v>
      </c>
      <c r="B9625" t="s">
        <v>84</v>
      </c>
      <c r="C9625" t="s">
        <v>84</v>
      </c>
      <c r="D9625" t="s">
        <v>3830</v>
      </c>
      <c r="E9625">
        <v>5</v>
      </c>
      <c r="F9625" t="s">
        <v>3839</v>
      </c>
      <c r="G9625">
        <v>1.5</v>
      </c>
      <c r="H9625" t="s">
        <v>3899</v>
      </c>
      <c r="I9625">
        <v>7.5</v>
      </c>
      <c r="J9625" t="s">
        <v>3833</v>
      </c>
      <c r="K9625" t="s">
        <v>17</v>
      </c>
      <c r="L9625" t="s">
        <v>4358</v>
      </c>
    </row>
    <row r="9626" spans="1:12" x14ac:dyDescent="0.35">
      <c r="A9626" t="s">
        <v>10248</v>
      </c>
      <c r="B9626" t="s">
        <v>47</v>
      </c>
      <c r="C9626" t="s">
        <v>47</v>
      </c>
      <c r="D9626" t="s">
        <v>3851</v>
      </c>
      <c r="E9626">
        <v>4</v>
      </c>
      <c r="F9626" t="s">
        <v>3879</v>
      </c>
      <c r="G9626">
        <v>4</v>
      </c>
      <c r="H9626" t="s">
        <v>3874</v>
      </c>
      <c r="I9626">
        <v>16</v>
      </c>
      <c r="J9626" t="s">
        <v>3833</v>
      </c>
      <c r="K9626" t="s">
        <v>17</v>
      </c>
      <c r="L9626" t="s">
        <v>3985</v>
      </c>
    </row>
    <row r="9627" spans="1:12" x14ac:dyDescent="0.35">
      <c r="A9627" t="s">
        <v>3684</v>
      </c>
      <c r="B9627" t="s">
        <v>58</v>
      </c>
      <c r="C9627" t="s">
        <v>58</v>
      </c>
      <c r="D9627" t="s">
        <v>3858</v>
      </c>
      <c r="E9627">
        <v>1</v>
      </c>
      <c r="F9627" t="s">
        <v>3879</v>
      </c>
      <c r="G9627">
        <v>4</v>
      </c>
      <c r="H9627" t="s">
        <v>3879</v>
      </c>
      <c r="I9627">
        <v>4</v>
      </c>
      <c r="J9627" t="s">
        <v>16</v>
      </c>
      <c r="K9627" t="s">
        <v>17</v>
      </c>
      <c r="L9627" t="s">
        <v>4393</v>
      </c>
    </row>
    <row r="9628" spans="1:12" x14ac:dyDescent="0.35">
      <c r="A9628" t="s">
        <v>3685</v>
      </c>
      <c r="B9628" t="s">
        <v>58</v>
      </c>
      <c r="C9628" t="s">
        <v>58</v>
      </c>
      <c r="D9628" t="s">
        <v>3827</v>
      </c>
      <c r="E9628">
        <v>3</v>
      </c>
      <c r="F9628" t="s">
        <v>3879</v>
      </c>
      <c r="G9628">
        <v>4</v>
      </c>
      <c r="H9628" t="s">
        <v>3852</v>
      </c>
      <c r="I9628">
        <v>12</v>
      </c>
      <c r="J9628" t="s">
        <v>36</v>
      </c>
      <c r="K9628" t="s">
        <v>17</v>
      </c>
      <c r="L9628" t="s">
        <v>4139</v>
      </c>
    </row>
    <row r="9629" spans="1:12" x14ac:dyDescent="0.35">
      <c r="A9629" t="s">
        <v>3686</v>
      </c>
      <c r="B9629" t="s">
        <v>42</v>
      </c>
      <c r="C9629" t="s">
        <v>42</v>
      </c>
      <c r="D9629" t="s">
        <v>3858</v>
      </c>
      <c r="E9629">
        <v>1</v>
      </c>
      <c r="F9629" t="s">
        <v>3849</v>
      </c>
      <c r="G9629">
        <v>5</v>
      </c>
      <c r="H9629" t="s">
        <v>3849</v>
      </c>
      <c r="I9629">
        <v>5</v>
      </c>
      <c r="J9629" t="s">
        <v>16</v>
      </c>
      <c r="K9629" t="s">
        <v>26</v>
      </c>
      <c r="L9629" t="s">
        <v>3922</v>
      </c>
    </row>
    <row r="9630" spans="1:12" x14ac:dyDescent="0.35">
      <c r="A9630" t="s">
        <v>3687</v>
      </c>
      <c r="B9630" t="s">
        <v>31</v>
      </c>
      <c r="C9630" t="s">
        <v>31</v>
      </c>
      <c r="D9630" t="s">
        <v>3838</v>
      </c>
      <c r="E9630">
        <v>2</v>
      </c>
      <c r="F9630" t="s">
        <v>3846</v>
      </c>
      <c r="G9630">
        <v>1</v>
      </c>
      <c r="H9630" t="s">
        <v>3842</v>
      </c>
      <c r="I9630">
        <v>2</v>
      </c>
      <c r="J9630" t="s">
        <v>36</v>
      </c>
      <c r="K9630" t="s">
        <v>26</v>
      </c>
      <c r="L9630" t="s">
        <v>4115</v>
      </c>
    </row>
    <row r="9631" spans="1:12" x14ac:dyDescent="0.35">
      <c r="A9631" t="s">
        <v>10249</v>
      </c>
      <c r="B9631" t="s">
        <v>47</v>
      </c>
      <c r="C9631" t="s">
        <v>47</v>
      </c>
      <c r="D9631" t="s">
        <v>3827</v>
      </c>
      <c r="E9631">
        <v>3</v>
      </c>
      <c r="F9631" t="s">
        <v>3879</v>
      </c>
      <c r="G9631">
        <v>4</v>
      </c>
      <c r="H9631" t="s">
        <v>3852</v>
      </c>
      <c r="I9631">
        <v>12</v>
      </c>
      <c r="J9631" t="s">
        <v>3833</v>
      </c>
      <c r="K9631" t="s">
        <v>17</v>
      </c>
      <c r="L9631" t="s">
        <v>5003</v>
      </c>
    </row>
    <row r="9632" spans="1:12" x14ac:dyDescent="0.35">
      <c r="A9632" t="s">
        <v>10250</v>
      </c>
      <c r="B9632" t="s">
        <v>24</v>
      </c>
      <c r="C9632" t="s">
        <v>24</v>
      </c>
      <c r="D9632" t="s">
        <v>3834</v>
      </c>
      <c r="E9632">
        <v>5</v>
      </c>
      <c r="F9632" t="s">
        <v>3828</v>
      </c>
      <c r="G9632">
        <v>3</v>
      </c>
      <c r="H9632" t="s">
        <v>3835</v>
      </c>
      <c r="I9632">
        <v>15</v>
      </c>
      <c r="J9632" t="s">
        <v>3833</v>
      </c>
      <c r="K9632" t="s">
        <v>17</v>
      </c>
      <c r="L9632" t="s">
        <v>4316</v>
      </c>
    </row>
    <row r="9633" spans="1:12" x14ac:dyDescent="0.35">
      <c r="A9633" t="s">
        <v>3688</v>
      </c>
      <c r="B9633" t="s">
        <v>24</v>
      </c>
      <c r="C9633" t="s">
        <v>24</v>
      </c>
      <c r="D9633" t="s">
        <v>3838</v>
      </c>
      <c r="E9633">
        <v>2</v>
      </c>
      <c r="F9633" t="s">
        <v>3828</v>
      </c>
      <c r="G9633">
        <v>3</v>
      </c>
      <c r="H9633" t="s">
        <v>3902</v>
      </c>
      <c r="I9633">
        <v>6</v>
      </c>
      <c r="J9633" t="s">
        <v>25</v>
      </c>
      <c r="K9633" t="s">
        <v>17</v>
      </c>
      <c r="L9633" t="s">
        <v>4237</v>
      </c>
    </row>
    <row r="9634" spans="1:12" x14ac:dyDescent="0.35">
      <c r="A9634" t="s">
        <v>3689</v>
      </c>
      <c r="B9634" t="s">
        <v>24</v>
      </c>
      <c r="C9634" t="s">
        <v>24</v>
      </c>
      <c r="D9634" t="s">
        <v>3858</v>
      </c>
      <c r="E9634">
        <v>1</v>
      </c>
      <c r="F9634" t="s">
        <v>3828</v>
      </c>
      <c r="G9634">
        <v>3</v>
      </c>
      <c r="H9634" t="s">
        <v>3828</v>
      </c>
      <c r="I9634">
        <v>3</v>
      </c>
      <c r="J9634" t="s">
        <v>16</v>
      </c>
      <c r="K9634" t="s">
        <v>17</v>
      </c>
      <c r="L9634" t="s">
        <v>4172</v>
      </c>
    </row>
    <row r="9635" spans="1:12" x14ac:dyDescent="0.35">
      <c r="A9635" t="s">
        <v>3690</v>
      </c>
      <c r="B9635" t="s">
        <v>50</v>
      </c>
      <c r="C9635" t="s">
        <v>50</v>
      </c>
      <c r="D9635" t="s">
        <v>3827</v>
      </c>
      <c r="E9635">
        <v>3</v>
      </c>
      <c r="F9635" t="s">
        <v>3828</v>
      </c>
      <c r="G9635">
        <v>3</v>
      </c>
      <c r="H9635" t="s">
        <v>3829</v>
      </c>
      <c r="I9635">
        <v>9</v>
      </c>
      <c r="J9635" t="s">
        <v>25</v>
      </c>
      <c r="K9635" t="s">
        <v>26</v>
      </c>
      <c r="L9635" t="s">
        <v>4291</v>
      </c>
    </row>
    <row r="9636" spans="1:12" x14ac:dyDescent="0.35">
      <c r="A9636" t="s">
        <v>10251</v>
      </c>
      <c r="B9636" t="s">
        <v>24</v>
      </c>
      <c r="C9636" t="s">
        <v>24</v>
      </c>
      <c r="D9636" t="s">
        <v>3833</v>
      </c>
      <c r="E9636">
        <v>5</v>
      </c>
      <c r="F9636" t="s">
        <v>3828</v>
      </c>
      <c r="G9636">
        <v>3</v>
      </c>
      <c r="H9636" t="s">
        <v>3835</v>
      </c>
      <c r="I9636">
        <v>15</v>
      </c>
      <c r="J9636" t="s">
        <v>16</v>
      </c>
      <c r="K9636" t="s">
        <v>3833</v>
      </c>
      <c r="L9636" t="s">
        <v>4480</v>
      </c>
    </row>
    <row r="9637" spans="1:12" x14ac:dyDescent="0.35">
      <c r="A9637" t="s">
        <v>10252</v>
      </c>
      <c r="B9637" t="s">
        <v>84</v>
      </c>
      <c r="C9637" t="s">
        <v>84</v>
      </c>
      <c r="D9637" t="s">
        <v>3834</v>
      </c>
      <c r="E9637">
        <v>5</v>
      </c>
      <c r="F9637" t="s">
        <v>3839</v>
      </c>
      <c r="G9637">
        <v>1.5</v>
      </c>
      <c r="H9637" t="s">
        <v>3899</v>
      </c>
      <c r="I9637">
        <v>7.5</v>
      </c>
      <c r="J9637" t="s">
        <v>25</v>
      </c>
      <c r="K9637" t="s">
        <v>3830</v>
      </c>
      <c r="L9637" t="s">
        <v>4754</v>
      </c>
    </row>
    <row r="9638" spans="1:12" x14ac:dyDescent="0.35">
      <c r="A9638" t="s">
        <v>10253</v>
      </c>
      <c r="B9638" t="s">
        <v>15</v>
      </c>
      <c r="C9638" t="s">
        <v>15</v>
      </c>
      <c r="D9638" t="s">
        <v>3825</v>
      </c>
      <c r="E9638">
        <v>2</v>
      </c>
      <c r="F9638" t="s">
        <v>3842</v>
      </c>
      <c r="G9638">
        <v>2</v>
      </c>
      <c r="H9638" t="s">
        <v>3879</v>
      </c>
      <c r="I9638">
        <v>4</v>
      </c>
      <c r="J9638" t="s">
        <v>3825</v>
      </c>
      <c r="K9638" t="s">
        <v>17</v>
      </c>
      <c r="L9638" t="s">
        <v>4321</v>
      </c>
    </row>
    <row r="9639" spans="1:12" x14ac:dyDescent="0.35">
      <c r="A9639" t="s">
        <v>10254</v>
      </c>
      <c r="B9639" t="s">
        <v>31</v>
      </c>
      <c r="C9639" t="s">
        <v>31</v>
      </c>
      <c r="D9639" t="s">
        <v>3834</v>
      </c>
      <c r="E9639">
        <v>5</v>
      </c>
      <c r="F9639" t="s">
        <v>3846</v>
      </c>
      <c r="G9639">
        <v>1</v>
      </c>
      <c r="H9639" t="s">
        <v>3830</v>
      </c>
      <c r="I9639">
        <v>5</v>
      </c>
      <c r="J9639" t="s">
        <v>3833</v>
      </c>
      <c r="K9639" t="s">
        <v>26</v>
      </c>
      <c r="L9639" t="s">
        <v>3859</v>
      </c>
    </row>
    <row r="9640" spans="1:12" x14ac:dyDescent="0.35">
      <c r="A9640" t="s">
        <v>10255</v>
      </c>
      <c r="B9640" t="s">
        <v>47</v>
      </c>
      <c r="C9640" t="s">
        <v>47</v>
      </c>
      <c r="D9640" t="s">
        <v>3834</v>
      </c>
      <c r="E9640">
        <v>5</v>
      </c>
      <c r="F9640" t="s">
        <v>3879</v>
      </c>
      <c r="G9640">
        <v>4</v>
      </c>
      <c r="H9640" t="s">
        <v>3880</v>
      </c>
      <c r="I9640">
        <v>20</v>
      </c>
      <c r="J9640" t="s">
        <v>16</v>
      </c>
      <c r="K9640" t="s">
        <v>3833</v>
      </c>
      <c r="L9640" t="s">
        <v>4091</v>
      </c>
    </row>
    <row r="9641" spans="1:12" x14ac:dyDescent="0.35">
      <c r="A9641" t="s">
        <v>3691</v>
      </c>
      <c r="B9641" t="s">
        <v>84</v>
      </c>
      <c r="C9641" t="s">
        <v>84</v>
      </c>
      <c r="D9641" t="s">
        <v>3827</v>
      </c>
      <c r="E9641">
        <v>3</v>
      </c>
      <c r="F9641" t="s">
        <v>3839</v>
      </c>
      <c r="G9641">
        <v>1.5</v>
      </c>
      <c r="H9641" t="s">
        <v>4060</v>
      </c>
      <c r="I9641">
        <v>4.5</v>
      </c>
      <c r="J9641" t="s">
        <v>25</v>
      </c>
      <c r="K9641" t="s">
        <v>26</v>
      </c>
      <c r="L9641" t="s">
        <v>5799</v>
      </c>
    </row>
    <row r="9642" spans="1:12" x14ac:dyDescent="0.35">
      <c r="A9642" t="s">
        <v>10256</v>
      </c>
      <c r="B9642" t="s">
        <v>15</v>
      </c>
      <c r="C9642" t="s">
        <v>15</v>
      </c>
      <c r="D9642" t="s">
        <v>3858</v>
      </c>
      <c r="E9642">
        <v>1</v>
      </c>
      <c r="F9642" t="s">
        <v>3842</v>
      </c>
      <c r="G9642">
        <v>2</v>
      </c>
      <c r="H9642" t="s">
        <v>3842</v>
      </c>
      <c r="I9642">
        <v>2</v>
      </c>
      <c r="J9642" t="s">
        <v>3833</v>
      </c>
      <c r="K9642" t="s">
        <v>3833</v>
      </c>
      <c r="L9642" t="s">
        <v>4038</v>
      </c>
    </row>
    <row r="9643" spans="1:12" x14ac:dyDescent="0.35">
      <c r="A9643" t="s">
        <v>4917</v>
      </c>
      <c r="B9643" t="s">
        <v>3830</v>
      </c>
      <c r="C9643" t="s">
        <v>3826</v>
      </c>
      <c r="D9643" t="s">
        <v>3834</v>
      </c>
      <c r="E9643">
        <v>5</v>
      </c>
      <c r="F9643" t="s">
        <v>3879</v>
      </c>
      <c r="G9643">
        <v>4</v>
      </c>
      <c r="H9643" t="s">
        <v>3880</v>
      </c>
      <c r="I9643">
        <v>20</v>
      </c>
      <c r="J9643" t="s">
        <v>36</v>
      </c>
      <c r="K9643" t="s">
        <v>3833</v>
      </c>
      <c r="L9643" t="s">
        <v>4816</v>
      </c>
    </row>
    <row r="9644" spans="1:12" x14ac:dyDescent="0.35">
      <c r="A9644" t="s">
        <v>10257</v>
      </c>
      <c r="B9644" t="s">
        <v>50</v>
      </c>
      <c r="C9644" t="s">
        <v>50</v>
      </c>
      <c r="D9644" t="s">
        <v>3858</v>
      </c>
      <c r="E9644">
        <v>1</v>
      </c>
      <c r="F9644" t="s">
        <v>3828</v>
      </c>
      <c r="G9644">
        <v>3</v>
      </c>
      <c r="H9644" t="s">
        <v>3828</v>
      </c>
      <c r="I9644">
        <v>3</v>
      </c>
      <c r="J9644" t="s">
        <v>36</v>
      </c>
      <c r="K9644" t="s">
        <v>3833</v>
      </c>
      <c r="L9644" t="s">
        <v>3927</v>
      </c>
    </row>
    <row r="9645" spans="1:12" x14ac:dyDescent="0.35">
      <c r="A9645" t="s">
        <v>3692</v>
      </c>
      <c r="B9645" t="s">
        <v>15</v>
      </c>
      <c r="C9645" t="s">
        <v>15</v>
      </c>
      <c r="D9645" t="s">
        <v>3838</v>
      </c>
      <c r="E9645">
        <v>2</v>
      </c>
      <c r="F9645" t="s">
        <v>3833</v>
      </c>
      <c r="G9645">
        <v>2</v>
      </c>
      <c r="H9645" t="s">
        <v>3879</v>
      </c>
      <c r="I9645">
        <v>4</v>
      </c>
      <c r="J9645" t="s">
        <v>36</v>
      </c>
      <c r="K9645" t="s">
        <v>17</v>
      </c>
      <c r="L9645" t="s">
        <v>4691</v>
      </c>
    </row>
    <row r="9646" spans="1:12" x14ac:dyDescent="0.35">
      <c r="A9646" t="s">
        <v>10258</v>
      </c>
      <c r="B9646" t="s">
        <v>42</v>
      </c>
      <c r="C9646" t="s">
        <v>42</v>
      </c>
      <c r="D9646" t="s">
        <v>3827</v>
      </c>
      <c r="E9646">
        <v>3</v>
      </c>
      <c r="F9646" t="s">
        <v>3849</v>
      </c>
      <c r="G9646">
        <v>5</v>
      </c>
      <c r="H9646" t="s">
        <v>3833</v>
      </c>
      <c r="I9646">
        <v>15</v>
      </c>
      <c r="J9646" t="s">
        <v>16</v>
      </c>
      <c r="K9646" t="s">
        <v>3833</v>
      </c>
      <c r="L9646" t="s">
        <v>5479</v>
      </c>
    </row>
    <row r="9647" spans="1:12" x14ac:dyDescent="0.35">
      <c r="A9647" t="s">
        <v>3693</v>
      </c>
      <c r="B9647" t="s">
        <v>31</v>
      </c>
      <c r="C9647" t="s">
        <v>31</v>
      </c>
      <c r="D9647" t="s">
        <v>3838</v>
      </c>
      <c r="E9647">
        <v>2</v>
      </c>
      <c r="F9647" t="s">
        <v>3846</v>
      </c>
      <c r="G9647">
        <v>1</v>
      </c>
      <c r="H9647" t="s">
        <v>3842</v>
      </c>
      <c r="I9647">
        <v>2</v>
      </c>
      <c r="J9647" t="s">
        <v>25</v>
      </c>
      <c r="K9647" t="s">
        <v>17</v>
      </c>
      <c r="L9647" t="s">
        <v>4115</v>
      </c>
    </row>
    <row r="9648" spans="1:12" x14ac:dyDescent="0.35">
      <c r="A9648" t="s">
        <v>3694</v>
      </c>
      <c r="B9648" t="s">
        <v>47</v>
      </c>
      <c r="C9648" t="s">
        <v>47</v>
      </c>
      <c r="D9648" t="s">
        <v>3851</v>
      </c>
      <c r="E9648">
        <v>4</v>
      </c>
      <c r="F9648" t="s">
        <v>3879</v>
      </c>
      <c r="G9648">
        <v>4</v>
      </c>
      <c r="H9648" t="s">
        <v>3874</v>
      </c>
      <c r="I9648">
        <v>16</v>
      </c>
      <c r="J9648" t="s">
        <v>25</v>
      </c>
      <c r="K9648" t="s">
        <v>17</v>
      </c>
      <c r="L9648" t="s">
        <v>3864</v>
      </c>
    </row>
    <row r="9649" spans="1:12" x14ac:dyDescent="0.35">
      <c r="A9649" t="s">
        <v>10259</v>
      </c>
      <c r="B9649" t="s">
        <v>47</v>
      </c>
      <c r="C9649" t="s">
        <v>47</v>
      </c>
      <c r="D9649" t="s">
        <v>3827</v>
      </c>
      <c r="E9649">
        <v>3</v>
      </c>
      <c r="F9649" t="s">
        <v>3879</v>
      </c>
      <c r="G9649">
        <v>4</v>
      </c>
      <c r="H9649" t="s">
        <v>3852</v>
      </c>
      <c r="I9649">
        <v>12</v>
      </c>
      <c r="J9649" t="s">
        <v>3833</v>
      </c>
      <c r="K9649" t="s">
        <v>26</v>
      </c>
      <c r="L9649" t="s">
        <v>4441</v>
      </c>
    </row>
    <row r="9650" spans="1:12" x14ac:dyDescent="0.35">
      <c r="A9650" t="s">
        <v>3695</v>
      </c>
      <c r="B9650" t="s">
        <v>84</v>
      </c>
      <c r="C9650" t="s">
        <v>84</v>
      </c>
      <c r="D9650" t="s">
        <v>3827</v>
      </c>
      <c r="E9650">
        <v>3</v>
      </c>
      <c r="F9650" t="s">
        <v>3839</v>
      </c>
      <c r="G9650">
        <v>1.5</v>
      </c>
      <c r="H9650" t="s">
        <v>4060</v>
      </c>
      <c r="I9650">
        <v>4.5</v>
      </c>
      <c r="J9650" t="s">
        <v>16</v>
      </c>
      <c r="K9650" t="s">
        <v>17</v>
      </c>
      <c r="L9650" t="s">
        <v>4159</v>
      </c>
    </row>
    <row r="9651" spans="1:12" x14ac:dyDescent="0.35">
      <c r="A9651" t="s">
        <v>10260</v>
      </c>
      <c r="B9651" t="s">
        <v>15</v>
      </c>
      <c r="C9651" t="s">
        <v>15</v>
      </c>
      <c r="D9651" t="s">
        <v>3858</v>
      </c>
      <c r="E9651">
        <v>1</v>
      </c>
      <c r="F9651" t="s">
        <v>3830</v>
      </c>
      <c r="G9651">
        <v>2</v>
      </c>
      <c r="H9651" t="s">
        <v>3842</v>
      </c>
      <c r="I9651">
        <v>2</v>
      </c>
      <c r="J9651" t="s">
        <v>3825</v>
      </c>
      <c r="K9651" t="s">
        <v>3833</v>
      </c>
      <c r="L9651" t="s">
        <v>4035</v>
      </c>
    </row>
    <row r="9652" spans="1:12" x14ac:dyDescent="0.35">
      <c r="A9652" t="s">
        <v>3696</v>
      </c>
      <c r="B9652" t="s">
        <v>3825</v>
      </c>
      <c r="C9652" t="s">
        <v>31</v>
      </c>
      <c r="D9652" t="s">
        <v>3858</v>
      </c>
      <c r="E9652">
        <v>1</v>
      </c>
      <c r="F9652" t="s">
        <v>3846</v>
      </c>
      <c r="G9652">
        <v>1</v>
      </c>
      <c r="H9652" t="s">
        <v>3846</v>
      </c>
      <c r="I9652">
        <v>1</v>
      </c>
      <c r="J9652" t="s">
        <v>36</v>
      </c>
      <c r="K9652" t="s">
        <v>26</v>
      </c>
      <c r="L9652" t="s">
        <v>4125</v>
      </c>
    </row>
    <row r="9653" spans="1:12" x14ac:dyDescent="0.35">
      <c r="A9653" t="s">
        <v>3697</v>
      </c>
      <c r="B9653" t="s">
        <v>31</v>
      </c>
      <c r="C9653" t="s">
        <v>31</v>
      </c>
      <c r="D9653" t="s">
        <v>3838</v>
      </c>
      <c r="E9653">
        <v>2</v>
      </c>
      <c r="F9653" t="s">
        <v>3846</v>
      </c>
      <c r="G9653">
        <v>1</v>
      </c>
      <c r="H9653" t="s">
        <v>3842</v>
      </c>
      <c r="I9653">
        <v>2</v>
      </c>
      <c r="J9653" t="s">
        <v>36</v>
      </c>
      <c r="K9653" t="s">
        <v>26</v>
      </c>
      <c r="L9653" t="s">
        <v>4115</v>
      </c>
    </row>
    <row r="9654" spans="1:12" x14ac:dyDescent="0.35">
      <c r="A9654" t="s">
        <v>10261</v>
      </c>
      <c r="B9654" t="s">
        <v>31</v>
      </c>
      <c r="C9654" t="s">
        <v>31</v>
      </c>
      <c r="D9654" t="s">
        <v>3827</v>
      </c>
      <c r="E9654">
        <v>3</v>
      </c>
      <c r="F9654" t="s">
        <v>3846</v>
      </c>
      <c r="G9654">
        <v>1</v>
      </c>
      <c r="H9654" t="s">
        <v>3828</v>
      </c>
      <c r="I9654">
        <v>3</v>
      </c>
      <c r="J9654" t="s">
        <v>16</v>
      </c>
      <c r="K9654" t="s">
        <v>3833</v>
      </c>
      <c r="L9654" t="s">
        <v>4497</v>
      </c>
    </row>
    <row r="9655" spans="1:12" x14ac:dyDescent="0.35">
      <c r="A9655" t="s">
        <v>10262</v>
      </c>
      <c r="B9655" t="s">
        <v>31</v>
      </c>
      <c r="C9655" t="s">
        <v>31</v>
      </c>
      <c r="D9655" t="s">
        <v>3827</v>
      </c>
      <c r="E9655">
        <v>3</v>
      </c>
      <c r="F9655" t="s">
        <v>3846</v>
      </c>
      <c r="G9655">
        <v>1</v>
      </c>
      <c r="H9655" t="s">
        <v>3828</v>
      </c>
      <c r="I9655">
        <v>3</v>
      </c>
      <c r="J9655" t="s">
        <v>36</v>
      </c>
      <c r="K9655" t="s">
        <v>3833</v>
      </c>
      <c r="L9655" t="s">
        <v>4069</v>
      </c>
    </row>
    <row r="9656" spans="1:12" x14ac:dyDescent="0.35">
      <c r="A9656" t="s">
        <v>4918</v>
      </c>
      <c r="B9656" t="s">
        <v>3833</v>
      </c>
      <c r="C9656" t="s">
        <v>84</v>
      </c>
      <c r="D9656" t="s">
        <v>3827</v>
      </c>
      <c r="E9656">
        <v>3</v>
      </c>
      <c r="F9656" t="s">
        <v>3839</v>
      </c>
      <c r="G9656">
        <v>1.5</v>
      </c>
      <c r="H9656" t="s">
        <v>4060</v>
      </c>
      <c r="I9656">
        <v>4.5</v>
      </c>
      <c r="J9656" t="s">
        <v>3833</v>
      </c>
      <c r="K9656" t="s">
        <v>26</v>
      </c>
      <c r="L9656" t="s">
        <v>4201</v>
      </c>
    </row>
    <row r="9657" spans="1:12" x14ac:dyDescent="0.35">
      <c r="A9657" t="s">
        <v>10263</v>
      </c>
      <c r="B9657" t="s">
        <v>31</v>
      </c>
      <c r="C9657" t="s">
        <v>31</v>
      </c>
      <c r="D9657" t="s">
        <v>3838</v>
      </c>
      <c r="E9657">
        <v>2</v>
      </c>
      <c r="F9657" t="s">
        <v>3846</v>
      </c>
      <c r="G9657">
        <v>1</v>
      </c>
      <c r="H9657" t="s">
        <v>3842</v>
      </c>
      <c r="I9657">
        <v>2</v>
      </c>
      <c r="J9657" t="s">
        <v>16</v>
      </c>
      <c r="K9657" t="s">
        <v>3833</v>
      </c>
      <c r="L9657" t="s">
        <v>4681</v>
      </c>
    </row>
    <row r="9658" spans="1:12" x14ac:dyDescent="0.35">
      <c r="A9658" t="s">
        <v>10264</v>
      </c>
      <c r="B9658" t="s">
        <v>24</v>
      </c>
      <c r="C9658" t="s">
        <v>24</v>
      </c>
      <c r="D9658" t="s">
        <v>3838</v>
      </c>
      <c r="E9658">
        <v>2</v>
      </c>
      <c r="F9658" t="s">
        <v>3828</v>
      </c>
      <c r="G9658">
        <v>3</v>
      </c>
      <c r="H9658" t="s">
        <v>3830</v>
      </c>
      <c r="I9658">
        <v>6</v>
      </c>
      <c r="J9658" t="s">
        <v>16</v>
      </c>
      <c r="K9658" t="s">
        <v>3833</v>
      </c>
      <c r="L9658" t="s">
        <v>4342</v>
      </c>
    </row>
    <row r="9659" spans="1:12" x14ac:dyDescent="0.35">
      <c r="A9659" t="s">
        <v>10265</v>
      </c>
      <c r="B9659" t="s">
        <v>84</v>
      </c>
      <c r="C9659" t="s">
        <v>84</v>
      </c>
      <c r="D9659" t="s">
        <v>3838</v>
      </c>
      <c r="E9659">
        <v>2</v>
      </c>
      <c r="F9659" t="s">
        <v>3839</v>
      </c>
      <c r="G9659">
        <v>1.5</v>
      </c>
      <c r="H9659" t="s">
        <v>3828</v>
      </c>
      <c r="I9659">
        <v>3</v>
      </c>
      <c r="J9659" t="s">
        <v>3833</v>
      </c>
      <c r="K9659" t="s">
        <v>3833</v>
      </c>
      <c r="L9659" t="s">
        <v>4162</v>
      </c>
    </row>
    <row r="9660" spans="1:12" x14ac:dyDescent="0.35">
      <c r="A9660" t="s">
        <v>10266</v>
      </c>
      <c r="B9660" t="s">
        <v>42</v>
      </c>
      <c r="C9660" t="s">
        <v>42</v>
      </c>
      <c r="D9660" t="s">
        <v>3858</v>
      </c>
      <c r="E9660">
        <v>1</v>
      </c>
      <c r="F9660" t="s">
        <v>3849</v>
      </c>
      <c r="G9660">
        <v>5</v>
      </c>
      <c r="H9660" t="s">
        <v>3849</v>
      </c>
      <c r="I9660">
        <v>5</v>
      </c>
      <c r="J9660" t="s">
        <v>25</v>
      </c>
      <c r="K9660" t="s">
        <v>3833</v>
      </c>
      <c r="L9660" t="s">
        <v>4435</v>
      </c>
    </row>
    <row r="9661" spans="1:12" x14ac:dyDescent="0.35">
      <c r="A9661" t="s">
        <v>3698</v>
      </c>
      <c r="B9661" t="s">
        <v>15</v>
      </c>
      <c r="C9661" t="s">
        <v>15</v>
      </c>
      <c r="D9661" t="s">
        <v>3827</v>
      </c>
      <c r="E9661">
        <v>3</v>
      </c>
      <c r="F9661" t="s">
        <v>3842</v>
      </c>
      <c r="G9661">
        <v>2</v>
      </c>
      <c r="H9661" t="s">
        <v>3902</v>
      </c>
      <c r="I9661">
        <v>6</v>
      </c>
      <c r="J9661" t="s">
        <v>36</v>
      </c>
      <c r="K9661" t="s">
        <v>17</v>
      </c>
      <c r="L9661" t="s">
        <v>4284</v>
      </c>
    </row>
    <row r="9662" spans="1:12" x14ac:dyDescent="0.35">
      <c r="A9662" t="s">
        <v>10267</v>
      </c>
      <c r="B9662" t="s">
        <v>15</v>
      </c>
      <c r="C9662" t="s">
        <v>15</v>
      </c>
      <c r="D9662" t="s">
        <v>3827</v>
      </c>
      <c r="E9662">
        <v>3</v>
      </c>
      <c r="F9662" t="s">
        <v>3842</v>
      </c>
      <c r="G9662">
        <v>2</v>
      </c>
      <c r="H9662" t="s">
        <v>3902</v>
      </c>
      <c r="I9662">
        <v>6</v>
      </c>
      <c r="J9662" t="s">
        <v>16</v>
      </c>
      <c r="K9662" t="s">
        <v>3833</v>
      </c>
      <c r="L9662" t="s">
        <v>4030</v>
      </c>
    </row>
    <row r="9663" spans="1:12" x14ac:dyDescent="0.35">
      <c r="A9663" t="s">
        <v>10268</v>
      </c>
      <c r="B9663" t="s">
        <v>47</v>
      </c>
      <c r="C9663" t="s">
        <v>47</v>
      </c>
      <c r="D9663" t="s">
        <v>3827</v>
      </c>
      <c r="E9663">
        <v>3</v>
      </c>
      <c r="F9663" t="s">
        <v>3879</v>
      </c>
      <c r="G9663">
        <v>4</v>
      </c>
      <c r="H9663" t="s">
        <v>3852</v>
      </c>
      <c r="I9663">
        <v>12</v>
      </c>
      <c r="J9663" t="s">
        <v>3833</v>
      </c>
      <c r="K9663" t="s">
        <v>17</v>
      </c>
      <c r="L9663" t="s">
        <v>4393</v>
      </c>
    </row>
    <row r="9664" spans="1:12" x14ac:dyDescent="0.35">
      <c r="A9664" t="s">
        <v>4919</v>
      </c>
      <c r="B9664" t="s">
        <v>3833</v>
      </c>
      <c r="C9664" t="s">
        <v>3826</v>
      </c>
      <c r="D9664" t="s">
        <v>3858</v>
      </c>
      <c r="E9664">
        <v>1</v>
      </c>
      <c r="F9664" t="s">
        <v>3879</v>
      </c>
      <c r="G9664">
        <v>4</v>
      </c>
      <c r="H9664" t="s">
        <v>3879</v>
      </c>
      <c r="I9664">
        <v>4</v>
      </c>
      <c r="J9664" t="s">
        <v>25</v>
      </c>
      <c r="K9664" t="s">
        <v>17</v>
      </c>
      <c r="L9664" t="s">
        <v>3847</v>
      </c>
    </row>
    <row r="9665" spans="1:12" x14ac:dyDescent="0.35">
      <c r="A9665" t="s">
        <v>10269</v>
      </c>
      <c r="B9665" t="s">
        <v>15</v>
      </c>
      <c r="C9665" t="s">
        <v>15</v>
      </c>
      <c r="D9665" t="s">
        <v>3858</v>
      </c>
      <c r="E9665">
        <v>1</v>
      </c>
      <c r="F9665" t="s">
        <v>3842</v>
      </c>
      <c r="G9665">
        <v>2</v>
      </c>
      <c r="H9665" t="s">
        <v>3842</v>
      </c>
      <c r="I9665">
        <v>2</v>
      </c>
      <c r="J9665" t="s">
        <v>3833</v>
      </c>
      <c r="K9665" t="s">
        <v>3825</v>
      </c>
      <c r="L9665" t="s">
        <v>4388</v>
      </c>
    </row>
    <row r="9666" spans="1:12" x14ac:dyDescent="0.35">
      <c r="A9666" t="s">
        <v>10270</v>
      </c>
      <c r="B9666" t="s">
        <v>50</v>
      </c>
      <c r="C9666" t="s">
        <v>50</v>
      </c>
      <c r="D9666" t="s">
        <v>3834</v>
      </c>
      <c r="E9666">
        <v>5</v>
      </c>
      <c r="F9666" t="s">
        <v>3828</v>
      </c>
      <c r="G9666">
        <v>3</v>
      </c>
      <c r="H9666" t="s">
        <v>3835</v>
      </c>
      <c r="I9666">
        <v>15</v>
      </c>
      <c r="J9666" t="s">
        <v>3833</v>
      </c>
      <c r="K9666" t="s">
        <v>17</v>
      </c>
      <c r="L9666" t="s">
        <v>3944</v>
      </c>
    </row>
    <row r="9667" spans="1:12" x14ac:dyDescent="0.35">
      <c r="A9667" t="s">
        <v>10271</v>
      </c>
      <c r="B9667" t="s">
        <v>58</v>
      </c>
      <c r="C9667" t="s">
        <v>58</v>
      </c>
      <c r="D9667" t="s">
        <v>3827</v>
      </c>
      <c r="E9667">
        <v>3</v>
      </c>
      <c r="F9667" t="s">
        <v>3879</v>
      </c>
      <c r="G9667">
        <v>4</v>
      </c>
      <c r="H9667" t="s">
        <v>3852</v>
      </c>
      <c r="I9667">
        <v>12</v>
      </c>
      <c r="J9667" t="s">
        <v>3830</v>
      </c>
      <c r="K9667" t="s">
        <v>26</v>
      </c>
      <c r="L9667" t="s">
        <v>4433</v>
      </c>
    </row>
    <row r="9668" spans="1:12" x14ac:dyDescent="0.35">
      <c r="A9668" t="s">
        <v>10272</v>
      </c>
      <c r="B9668" t="s">
        <v>84</v>
      </c>
      <c r="C9668" t="s">
        <v>84</v>
      </c>
      <c r="D9668" t="s">
        <v>3838</v>
      </c>
      <c r="E9668">
        <v>2</v>
      </c>
      <c r="F9668" t="s">
        <v>3839</v>
      </c>
      <c r="G9668">
        <v>1.5</v>
      </c>
      <c r="H9668" t="s">
        <v>3828</v>
      </c>
      <c r="I9668">
        <v>3</v>
      </c>
      <c r="J9668" t="s">
        <v>3833</v>
      </c>
      <c r="K9668" t="s">
        <v>26</v>
      </c>
      <c r="L9668" t="s">
        <v>3905</v>
      </c>
    </row>
    <row r="9669" spans="1:12" x14ac:dyDescent="0.35">
      <c r="A9669" t="s">
        <v>3699</v>
      </c>
      <c r="B9669" t="s">
        <v>24</v>
      </c>
      <c r="C9669" t="s">
        <v>24</v>
      </c>
      <c r="D9669" t="s">
        <v>3834</v>
      </c>
      <c r="E9669">
        <v>5</v>
      </c>
      <c r="F9669" t="s">
        <v>3828</v>
      </c>
      <c r="G9669">
        <v>3</v>
      </c>
      <c r="H9669" t="s">
        <v>3835</v>
      </c>
      <c r="I9669">
        <v>15</v>
      </c>
      <c r="J9669" t="s">
        <v>36</v>
      </c>
      <c r="K9669" t="s">
        <v>26</v>
      </c>
      <c r="L9669" t="s">
        <v>4237</v>
      </c>
    </row>
    <row r="9670" spans="1:12" x14ac:dyDescent="0.35">
      <c r="A9670" t="s">
        <v>3700</v>
      </c>
      <c r="B9670" t="s">
        <v>50</v>
      </c>
      <c r="C9670" t="s">
        <v>50</v>
      </c>
      <c r="D9670" t="s">
        <v>3858</v>
      </c>
      <c r="E9670">
        <v>1</v>
      </c>
      <c r="F9670" t="s">
        <v>3828</v>
      </c>
      <c r="G9670">
        <v>3</v>
      </c>
      <c r="H9670" t="s">
        <v>3828</v>
      </c>
      <c r="I9670">
        <v>3</v>
      </c>
      <c r="J9670" t="s">
        <v>16</v>
      </c>
      <c r="K9670" t="s">
        <v>17</v>
      </c>
      <c r="L9670" t="s">
        <v>4681</v>
      </c>
    </row>
    <row r="9671" spans="1:12" x14ac:dyDescent="0.35">
      <c r="A9671" t="s">
        <v>10273</v>
      </c>
      <c r="B9671" t="s">
        <v>50</v>
      </c>
      <c r="C9671" t="s">
        <v>50</v>
      </c>
      <c r="D9671" t="s">
        <v>3834</v>
      </c>
      <c r="E9671">
        <v>5</v>
      </c>
      <c r="F9671" t="s">
        <v>3828</v>
      </c>
      <c r="G9671">
        <v>3</v>
      </c>
      <c r="H9671" t="s">
        <v>3835</v>
      </c>
      <c r="I9671">
        <v>15</v>
      </c>
      <c r="J9671" t="s">
        <v>3833</v>
      </c>
      <c r="K9671" t="s">
        <v>3833</v>
      </c>
      <c r="L9671" t="s">
        <v>4070</v>
      </c>
    </row>
    <row r="9672" spans="1:12" x14ac:dyDescent="0.35">
      <c r="A9672" t="s">
        <v>10274</v>
      </c>
      <c r="B9672" t="s">
        <v>50</v>
      </c>
      <c r="C9672" t="s">
        <v>50</v>
      </c>
      <c r="D9672" t="s">
        <v>3851</v>
      </c>
      <c r="E9672">
        <v>4</v>
      </c>
      <c r="F9672" t="s">
        <v>3828</v>
      </c>
      <c r="G9672">
        <v>3</v>
      </c>
      <c r="H9672" t="s">
        <v>3852</v>
      </c>
      <c r="I9672">
        <v>12</v>
      </c>
      <c r="J9672" t="s">
        <v>16</v>
      </c>
      <c r="K9672" t="s">
        <v>3833</v>
      </c>
      <c r="L9672" t="s">
        <v>4064</v>
      </c>
    </row>
    <row r="9673" spans="1:12" x14ac:dyDescent="0.35">
      <c r="A9673" t="s">
        <v>3701</v>
      </c>
      <c r="B9673" t="s">
        <v>47</v>
      </c>
      <c r="C9673" t="s">
        <v>47</v>
      </c>
      <c r="D9673" t="s">
        <v>3827</v>
      </c>
      <c r="E9673">
        <v>3</v>
      </c>
      <c r="F9673" t="s">
        <v>3879</v>
      </c>
      <c r="G9673">
        <v>4</v>
      </c>
      <c r="H9673" t="s">
        <v>3852</v>
      </c>
      <c r="I9673">
        <v>12</v>
      </c>
      <c r="J9673" t="s">
        <v>36</v>
      </c>
      <c r="K9673" t="s">
        <v>17</v>
      </c>
      <c r="L9673" t="s">
        <v>3844</v>
      </c>
    </row>
    <row r="9674" spans="1:12" x14ac:dyDescent="0.35">
      <c r="A9674" t="s">
        <v>4920</v>
      </c>
      <c r="B9674" t="s">
        <v>3833</v>
      </c>
      <c r="C9674" t="s">
        <v>31</v>
      </c>
      <c r="D9674" t="s">
        <v>3827</v>
      </c>
      <c r="E9674">
        <v>3</v>
      </c>
      <c r="F9674" t="s">
        <v>3846</v>
      </c>
      <c r="G9674">
        <v>1</v>
      </c>
      <c r="H9674" t="s">
        <v>3828</v>
      </c>
      <c r="I9674">
        <v>3</v>
      </c>
      <c r="J9674" t="s">
        <v>25</v>
      </c>
      <c r="K9674" t="s">
        <v>3830</v>
      </c>
      <c r="L9674" t="s">
        <v>4539</v>
      </c>
    </row>
    <row r="9675" spans="1:12" x14ac:dyDescent="0.35">
      <c r="A9675" t="s">
        <v>4921</v>
      </c>
      <c r="B9675" t="s">
        <v>3825</v>
      </c>
      <c r="C9675" t="s">
        <v>3826</v>
      </c>
      <c r="D9675" t="s">
        <v>3858</v>
      </c>
      <c r="E9675">
        <v>1</v>
      </c>
      <c r="F9675" t="s">
        <v>3833</v>
      </c>
      <c r="G9675">
        <v>4</v>
      </c>
      <c r="H9675" t="s">
        <v>3879</v>
      </c>
      <c r="I9675">
        <v>4</v>
      </c>
      <c r="J9675" t="s">
        <v>16</v>
      </c>
      <c r="K9675" t="s">
        <v>3833</v>
      </c>
      <c r="L9675" t="s">
        <v>3903</v>
      </c>
    </row>
    <row r="9676" spans="1:12" x14ac:dyDescent="0.35">
      <c r="A9676" t="s">
        <v>10275</v>
      </c>
      <c r="B9676" t="s">
        <v>15</v>
      </c>
      <c r="C9676" t="s">
        <v>15</v>
      </c>
      <c r="D9676" t="s">
        <v>3838</v>
      </c>
      <c r="E9676">
        <v>2</v>
      </c>
      <c r="F9676" t="s">
        <v>3842</v>
      </c>
      <c r="G9676">
        <v>2</v>
      </c>
      <c r="H9676" t="s">
        <v>3879</v>
      </c>
      <c r="I9676">
        <v>4</v>
      </c>
      <c r="J9676" t="s">
        <v>25</v>
      </c>
      <c r="K9676" t="s">
        <v>3833</v>
      </c>
      <c r="L9676" t="s">
        <v>4321</v>
      </c>
    </row>
    <row r="9677" spans="1:12" x14ac:dyDescent="0.35">
      <c r="A9677" t="s">
        <v>3702</v>
      </c>
      <c r="B9677" t="s">
        <v>84</v>
      </c>
      <c r="C9677" t="s">
        <v>84</v>
      </c>
      <c r="D9677" t="s">
        <v>3834</v>
      </c>
      <c r="E9677">
        <v>5</v>
      </c>
      <c r="F9677" t="s">
        <v>3839</v>
      </c>
      <c r="G9677">
        <v>1.5</v>
      </c>
      <c r="H9677" t="s">
        <v>3830</v>
      </c>
      <c r="I9677">
        <v>7.5</v>
      </c>
      <c r="J9677" t="s">
        <v>16</v>
      </c>
      <c r="K9677" t="s">
        <v>17</v>
      </c>
      <c r="L9677" t="s">
        <v>4100</v>
      </c>
    </row>
    <row r="9678" spans="1:12" x14ac:dyDescent="0.35">
      <c r="A9678" t="s">
        <v>10276</v>
      </c>
      <c r="B9678" t="s">
        <v>84</v>
      </c>
      <c r="C9678" t="s">
        <v>84</v>
      </c>
      <c r="D9678" t="s">
        <v>3827</v>
      </c>
      <c r="E9678">
        <v>3</v>
      </c>
      <c r="F9678" t="s">
        <v>3839</v>
      </c>
      <c r="G9678">
        <v>1.5</v>
      </c>
      <c r="H9678" t="s">
        <v>3830</v>
      </c>
      <c r="I9678">
        <v>4.5</v>
      </c>
      <c r="J9678" t="s">
        <v>16</v>
      </c>
      <c r="K9678" t="s">
        <v>17</v>
      </c>
      <c r="L9678" t="s">
        <v>3833</v>
      </c>
    </row>
    <row r="9679" spans="1:12" x14ac:dyDescent="0.35">
      <c r="A9679" t="s">
        <v>10277</v>
      </c>
      <c r="B9679" t="s">
        <v>15</v>
      </c>
      <c r="C9679" t="s">
        <v>15</v>
      </c>
      <c r="D9679" t="s">
        <v>3834</v>
      </c>
      <c r="E9679">
        <v>5</v>
      </c>
      <c r="F9679" t="s">
        <v>3842</v>
      </c>
      <c r="G9679">
        <v>2</v>
      </c>
      <c r="H9679" t="s">
        <v>3843</v>
      </c>
      <c r="I9679">
        <v>10</v>
      </c>
      <c r="J9679" t="s">
        <v>3833</v>
      </c>
      <c r="K9679" t="s">
        <v>17</v>
      </c>
      <c r="L9679" t="s">
        <v>4727</v>
      </c>
    </row>
    <row r="9680" spans="1:12" x14ac:dyDescent="0.35">
      <c r="A9680" t="s">
        <v>3703</v>
      </c>
      <c r="B9680" t="s">
        <v>50</v>
      </c>
      <c r="C9680" t="s">
        <v>50</v>
      </c>
      <c r="D9680" t="s">
        <v>3838</v>
      </c>
      <c r="E9680">
        <v>2</v>
      </c>
      <c r="F9680" t="s">
        <v>3828</v>
      </c>
      <c r="G9680">
        <v>3</v>
      </c>
      <c r="H9680" t="s">
        <v>3902</v>
      </c>
      <c r="I9680">
        <v>6</v>
      </c>
      <c r="J9680" t="s">
        <v>25</v>
      </c>
      <c r="K9680" t="s">
        <v>17</v>
      </c>
      <c r="L9680" t="s">
        <v>4139</v>
      </c>
    </row>
    <row r="9681" spans="1:12" x14ac:dyDescent="0.35">
      <c r="A9681" t="s">
        <v>3704</v>
      </c>
      <c r="B9681" t="s">
        <v>31</v>
      </c>
      <c r="C9681" t="s">
        <v>31</v>
      </c>
      <c r="D9681" t="s">
        <v>3858</v>
      </c>
      <c r="E9681">
        <v>1</v>
      </c>
      <c r="F9681" t="s">
        <v>3846</v>
      </c>
      <c r="G9681">
        <v>1</v>
      </c>
      <c r="H9681" t="s">
        <v>3846</v>
      </c>
      <c r="I9681">
        <v>1</v>
      </c>
      <c r="J9681" t="s">
        <v>25</v>
      </c>
      <c r="K9681" t="s">
        <v>17</v>
      </c>
      <c r="L9681" t="s">
        <v>3844</v>
      </c>
    </row>
    <row r="9682" spans="1:12" x14ac:dyDescent="0.35">
      <c r="A9682" t="s">
        <v>3705</v>
      </c>
      <c r="B9682" t="s">
        <v>84</v>
      </c>
      <c r="C9682" t="s">
        <v>84</v>
      </c>
      <c r="D9682" t="s">
        <v>3858</v>
      </c>
      <c r="E9682">
        <v>1</v>
      </c>
      <c r="F9682" t="s">
        <v>3839</v>
      </c>
      <c r="G9682">
        <v>1.5</v>
      </c>
      <c r="H9682" t="s">
        <v>3839</v>
      </c>
      <c r="I9682">
        <v>1.5</v>
      </c>
      <c r="J9682" t="s">
        <v>36</v>
      </c>
      <c r="K9682" t="s">
        <v>17</v>
      </c>
      <c r="L9682" t="s">
        <v>4083</v>
      </c>
    </row>
    <row r="9683" spans="1:12" x14ac:dyDescent="0.35">
      <c r="A9683" t="s">
        <v>10278</v>
      </c>
      <c r="B9683" t="s">
        <v>42</v>
      </c>
      <c r="C9683" t="s">
        <v>42</v>
      </c>
      <c r="D9683" t="s">
        <v>3838</v>
      </c>
      <c r="E9683">
        <v>2</v>
      </c>
      <c r="F9683" t="s">
        <v>3849</v>
      </c>
      <c r="G9683">
        <v>5</v>
      </c>
      <c r="H9683" t="s">
        <v>3843</v>
      </c>
      <c r="I9683">
        <v>10</v>
      </c>
      <c r="J9683" t="s">
        <v>25</v>
      </c>
      <c r="K9683" t="s">
        <v>26</v>
      </c>
      <c r="L9683" t="s">
        <v>3833</v>
      </c>
    </row>
    <row r="9684" spans="1:12" x14ac:dyDescent="0.35">
      <c r="A9684" t="s">
        <v>10279</v>
      </c>
      <c r="B9684" t="s">
        <v>84</v>
      </c>
      <c r="C9684" t="s">
        <v>84</v>
      </c>
      <c r="D9684" t="s">
        <v>3838</v>
      </c>
      <c r="E9684">
        <v>2</v>
      </c>
      <c r="F9684" t="s">
        <v>3839</v>
      </c>
      <c r="G9684">
        <v>1.5</v>
      </c>
      <c r="H9684" t="s">
        <v>3828</v>
      </c>
      <c r="I9684">
        <v>3</v>
      </c>
      <c r="J9684" t="s">
        <v>3833</v>
      </c>
      <c r="K9684" t="s">
        <v>17</v>
      </c>
      <c r="L9684" t="s">
        <v>4080</v>
      </c>
    </row>
    <row r="9685" spans="1:12" x14ac:dyDescent="0.35">
      <c r="A9685" t="s">
        <v>10280</v>
      </c>
      <c r="B9685" t="s">
        <v>42</v>
      </c>
      <c r="C9685" t="s">
        <v>42</v>
      </c>
      <c r="D9685" t="s">
        <v>3838</v>
      </c>
      <c r="E9685">
        <v>2</v>
      </c>
      <c r="F9685" t="s">
        <v>3849</v>
      </c>
      <c r="G9685">
        <v>5</v>
      </c>
      <c r="H9685" t="s">
        <v>3843</v>
      </c>
      <c r="I9685">
        <v>10</v>
      </c>
      <c r="J9685" t="s">
        <v>16</v>
      </c>
      <c r="K9685" t="s">
        <v>3833</v>
      </c>
      <c r="L9685" t="s">
        <v>5219</v>
      </c>
    </row>
    <row r="9686" spans="1:12" x14ac:dyDescent="0.35">
      <c r="A9686" t="s">
        <v>10281</v>
      </c>
      <c r="B9686" t="s">
        <v>47</v>
      </c>
      <c r="C9686" t="s">
        <v>47</v>
      </c>
      <c r="D9686" t="s">
        <v>3838</v>
      </c>
      <c r="E9686">
        <v>2</v>
      </c>
      <c r="F9686" t="s">
        <v>3879</v>
      </c>
      <c r="G9686">
        <v>4</v>
      </c>
      <c r="H9686" t="s">
        <v>3883</v>
      </c>
      <c r="I9686">
        <v>8</v>
      </c>
      <c r="J9686" t="s">
        <v>3833</v>
      </c>
      <c r="K9686" t="s">
        <v>3833</v>
      </c>
      <c r="L9686" t="s">
        <v>4316</v>
      </c>
    </row>
    <row r="9687" spans="1:12" x14ac:dyDescent="0.35">
      <c r="A9687" t="s">
        <v>10282</v>
      </c>
      <c r="B9687" t="s">
        <v>47</v>
      </c>
      <c r="C9687" t="s">
        <v>47</v>
      </c>
      <c r="D9687" t="s">
        <v>3827</v>
      </c>
      <c r="E9687">
        <v>3</v>
      </c>
      <c r="F9687" t="s">
        <v>3879</v>
      </c>
      <c r="G9687">
        <v>4</v>
      </c>
      <c r="H9687" t="s">
        <v>3852</v>
      </c>
      <c r="I9687">
        <v>12</v>
      </c>
      <c r="J9687" t="s">
        <v>3833</v>
      </c>
      <c r="K9687" t="s">
        <v>17</v>
      </c>
      <c r="L9687" t="s">
        <v>4156</v>
      </c>
    </row>
    <row r="9688" spans="1:12" x14ac:dyDescent="0.35">
      <c r="A9688" t="s">
        <v>10283</v>
      </c>
      <c r="B9688" t="s">
        <v>50</v>
      </c>
      <c r="C9688" t="s">
        <v>50</v>
      </c>
      <c r="D9688" t="s">
        <v>3851</v>
      </c>
      <c r="E9688">
        <v>4</v>
      </c>
      <c r="F9688" t="s">
        <v>3828</v>
      </c>
      <c r="G9688">
        <v>3</v>
      </c>
      <c r="H9688" t="s">
        <v>3852</v>
      </c>
      <c r="I9688">
        <v>12</v>
      </c>
      <c r="J9688" t="s">
        <v>3833</v>
      </c>
      <c r="K9688" t="s">
        <v>17</v>
      </c>
      <c r="L9688" t="s">
        <v>4123</v>
      </c>
    </row>
    <row r="9689" spans="1:12" x14ac:dyDescent="0.35">
      <c r="A9689" t="s">
        <v>3706</v>
      </c>
      <c r="B9689" t="s">
        <v>42</v>
      </c>
      <c r="C9689" t="s">
        <v>42</v>
      </c>
      <c r="D9689" t="s">
        <v>3827</v>
      </c>
      <c r="E9689">
        <v>3</v>
      </c>
      <c r="F9689" t="s">
        <v>3849</v>
      </c>
      <c r="G9689">
        <v>5</v>
      </c>
      <c r="H9689" t="s">
        <v>3835</v>
      </c>
      <c r="I9689">
        <v>15</v>
      </c>
      <c r="J9689" t="s">
        <v>25</v>
      </c>
      <c r="K9689" t="s">
        <v>17</v>
      </c>
      <c r="L9689" t="s">
        <v>4763</v>
      </c>
    </row>
    <row r="9690" spans="1:12" x14ac:dyDescent="0.35">
      <c r="A9690" t="s">
        <v>10284</v>
      </c>
      <c r="B9690" t="s">
        <v>84</v>
      </c>
      <c r="C9690" t="s">
        <v>84</v>
      </c>
      <c r="D9690" t="s">
        <v>3858</v>
      </c>
      <c r="E9690">
        <v>1</v>
      </c>
      <c r="F9690" t="s">
        <v>3839</v>
      </c>
      <c r="G9690">
        <v>1.5</v>
      </c>
      <c r="H9690" t="s">
        <v>3839</v>
      </c>
      <c r="I9690">
        <v>1.5</v>
      </c>
      <c r="J9690" t="s">
        <v>36</v>
      </c>
      <c r="K9690" t="s">
        <v>3833</v>
      </c>
      <c r="L9690" t="s">
        <v>4055</v>
      </c>
    </row>
    <row r="9691" spans="1:12" x14ac:dyDescent="0.35">
      <c r="A9691" t="s">
        <v>10285</v>
      </c>
      <c r="B9691" t="s">
        <v>31</v>
      </c>
      <c r="C9691" t="s">
        <v>31</v>
      </c>
      <c r="D9691" t="s">
        <v>3858</v>
      </c>
      <c r="E9691">
        <v>1</v>
      </c>
      <c r="F9691" t="s">
        <v>3846</v>
      </c>
      <c r="G9691">
        <v>1</v>
      </c>
      <c r="H9691" t="s">
        <v>3846</v>
      </c>
      <c r="I9691">
        <v>1</v>
      </c>
      <c r="J9691" t="s">
        <v>3833</v>
      </c>
      <c r="K9691" t="s">
        <v>26</v>
      </c>
      <c r="L9691" t="s">
        <v>4011</v>
      </c>
    </row>
    <row r="9692" spans="1:12" x14ac:dyDescent="0.35">
      <c r="A9692" t="s">
        <v>10286</v>
      </c>
      <c r="B9692" t="s">
        <v>58</v>
      </c>
      <c r="C9692" t="s">
        <v>58</v>
      </c>
      <c r="D9692" t="s">
        <v>3827</v>
      </c>
      <c r="E9692">
        <v>3</v>
      </c>
      <c r="F9692" t="s">
        <v>3879</v>
      </c>
      <c r="G9692">
        <v>4</v>
      </c>
      <c r="H9692" t="s">
        <v>3852</v>
      </c>
      <c r="I9692">
        <v>12</v>
      </c>
      <c r="J9692" t="s">
        <v>3833</v>
      </c>
      <c r="K9692" t="s">
        <v>3833</v>
      </c>
      <c r="L9692" t="s">
        <v>4057</v>
      </c>
    </row>
    <row r="9693" spans="1:12" x14ac:dyDescent="0.35">
      <c r="A9693" t="s">
        <v>3707</v>
      </c>
      <c r="B9693" t="s">
        <v>15</v>
      </c>
      <c r="C9693" t="s">
        <v>15</v>
      </c>
      <c r="D9693" t="s">
        <v>3858</v>
      </c>
      <c r="E9693">
        <v>1</v>
      </c>
      <c r="F9693" t="s">
        <v>3842</v>
      </c>
      <c r="G9693">
        <v>2</v>
      </c>
      <c r="H9693" t="s">
        <v>3825</v>
      </c>
      <c r="I9693">
        <v>2</v>
      </c>
      <c r="J9693" t="s">
        <v>16</v>
      </c>
      <c r="K9693" t="s">
        <v>26</v>
      </c>
      <c r="L9693" t="s">
        <v>3914</v>
      </c>
    </row>
    <row r="9694" spans="1:12" x14ac:dyDescent="0.35">
      <c r="A9694" t="s">
        <v>10287</v>
      </c>
      <c r="B9694" t="s">
        <v>47</v>
      </c>
      <c r="C9694" t="s">
        <v>47</v>
      </c>
      <c r="D9694" t="s">
        <v>3834</v>
      </c>
      <c r="E9694">
        <v>5</v>
      </c>
      <c r="F9694" t="s">
        <v>3879</v>
      </c>
      <c r="G9694">
        <v>4</v>
      </c>
      <c r="H9694" t="s">
        <v>3880</v>
      </c>
      <c r="I9694">
        <v>20</v>
      </c>
      <c r="J9694" t="s">
        <v>36</v>
      </c>
      <c r="K9694" t="s">
        <v>3830</v>
      </c>
      <c r="L9694" t="s">
        <v>4251</v>
      </c>
    </row>
    <row r="9695" spans="1:12" x14ac:dyDescent="0.35">
      <c r="A9695" t="s">
        <v>10288</v>
      </c>
      <c r="B9695" t="s">
        <v>42</v>
      </c>
      <c r="C9695" t="s">
        <v>42</v>
      </c>
      <c r="D9695" t="s">
        <v>3838</v>
      </c>
      <c r="E9695">
        <v>2</v>
      </c>
      <c r="F9695" t="s">
        <v>3849</v>
      </c>
      <c r="G9695">
        <v>5</v>
      </c>
      <c r="H9695" t="s">
        <v>3843</v>
      </c>
      <c r="I9695">
        <v>10</v>
      </c>
      <c r="J9695" t="s">
        <v>3833</v>
      </c>
      <c r="K9695" t="s">
        <v>17</v>
      </c>
      <c r="L9695" t="s">
        <v>4069</v>
      </c>
    </row>
    <row r="9696" spans="1:12" x14ac:dyDescent="0.35">
      <c r="A9696" t="s">
        <v>3708</v>
      </c>
      <c r="B9696" t="s">
        <v>3830</v>
      </c>
      <c r="C9696" t="s">
        <v>42</v>
      </c>
      <c r="D9696" t="s">
        <v>3858</v>
      </c>
      <c r="E9696">
        <v>1</v>
      </c>
      <c r="F9696" t="s">
        <v>3849</v>
      </c>
      <c r="G9696">
        <v>5</v>
      </c>
      <c r="H9696" t="s">
        <v>3849</v>
      </c>
      <c r="I9696">
        <v>5</v>
      </c>
      <c r="J9696" t="s">
        <v>16</v>
      </c>
      <c r="K9696" t="s">
        <v>26</v>
      </c>
      <c r="L9696" t="s">
        <v>4401</v>
      </c>
    </row>
    <row r="9697" spans="1:12" x14ac:dyDescent="0.35">
      <c r="A9697" t="s">
        <v>10289</v>
      </c>
      <c r="B9697" t="s">
        <v>24</v>
      </c>
      <c r="C9697" t="s">
        <v>24</v>
      </c>
      <c r="D9697" t="s">
        <v>3858</v>
      </c>
      <c r="E9697">
        <v>1</v>
      </c>
      <c r="F9697" t="s">
        <v>3828</v>
      </c>
      <c r="G9697">
        <v>3</v>
      </c>
      <c r="H9697" t="s">
        <v>3828</v>
      </c>
      <c r="I9697">
        <v>3</v>
      </c>
      <c r="J9697" t="s">
        <v>16</v>
      </c>
      <c r="K9697" t="s">
        <v>3825</v>
      </c>
      <c r="L9697" t="s">
        <v>3884</v>
      </c>
    </row>
    <row r="9698" spans="1:12" x14ac:dyDescent="0.35">
      <c r="A9698" t="s">
        <v>3709</v>
      </c>
      <c r="B9698" t="s">
        <v>31</v>
      </c>
      <c r="C9698" t="s">
        <v>31</v>
      </c>
      <c r="D9698" t="s">
        <v>3827</v>
      </c>
      <c r="E9698">
        <v>3</v>
      </c>
      <c r="F9698" t="s">
        <v>3846</v>
      </c>
      <c r="G9698">
        <v>1</v>
      </c>
      <c r="H9698" t="s">
        <v>3828</v>
      </c>
      <c r="I9698">
        <v>3</v>
      </c>
      <c r="J9698" t="s">
        <v>25</v>
      </c>
      <c r="K9698" t="s">
        <v>17</v>
      </c>
      <c r="L9698" t="s">
        <v>4262</v>
      </c>
    </row>
    <row r="9699" spans="1:12" x14ac:dyDescent="0.35">
      <c r="A9699" t="s">
        <v>10290</v>
      </c>
      <c r="B9699" t="s">
        <v>50</v>
      </c>
      <c r="C9699" t="s">
        <v>50</v>
      </c>
      <c r="D9699" t="s">
        <v>3827</v>
      </c>
      <c r="E9699">
        <v>3</v>
      </c>
      <c r="F9699" t="s">
        <v>3828</v>
      </c>
      <c r="G9699">
        <v>3</v>
      </c>
      <c r="H9699" t="s">
        <v>3829</v>
      </c>
      <c r="I9699">
        <v>9</v>
      </c>
      <c r="J9699" t="s">
        <v>3833</v>
      </c>
      <c r="K9699" t="s">
        <v>17</v>
      </c>
      <c r="L9699" t="s">
        <v>4061</v>
      </c>
    </row>
    <row r="9700" spans="1:12" x14ac:dyDescent="0.35">
      <c r="A9700" t="s">
        <v>4922</v>
      </c>
      <c r="B9700" t="s">
        <v>3825</v>
      </c>
      <c r="C9700" t="s">
        <v>42</v>
      </c>
      <c r="D9700" t="s">
        <v>3834</v>
      </c>
      <c r="E9700">
        <v>5</v>
      </c>
      <c r="F9700" t="s">
        <v>3849</v>
      </c>
      <c r="G9700">
        <v>5</v>
      </c>
      <c r="H9700" t="s">
        <v>3855</v>
      </c>
      <c r="I9700">
        <v>25</v>
      </c>
      <c r="J9700" t="s">
        <v>16</v>
      </c>
      <c r="K9700" t="s">
        <v>3833</v>
      </c>
      <c r="L9700" t="s">
        <v>4398</v>
      </c>
    </row>
    <row r="9701" spans="1:12" x14ac:dyDescent="0.35">
      <c r="A9701" t="s">
        <v>10291</v>
      </c>
      <c r="B9701" t="s">
        <v>15</v>
      </c>
      <c r="C9701" t="s">
        <v>15</v>
      </c>
      <c r="D9701" t="s">
        <v>3858</v>
      </c>
      <c r="E9701">
        <v>1</v>
      </c>
      <c r="F9701" t="s">
        <v>3842</v>
      </c>
      <c r="G9701">
        <v>2</v>
      </c>
      <c r="H9701" t="s">
        <v>3842</v>
      </c>
      <c r="I9701">
        <v>2</v>
      </c>
      <c r="J9701" t="s">
        <v>3833</v>
      </c>
      <c r="K9701" t="s">
        <v>26</v>
      </c>
      <c r="L9701" t="s">
        <v>4000</v>
      </c>
    </row>
    <row r="9702" spans="1:12" x14ac:dyDescent="0.35">
      <c r="A9702" t="s">
        <v>10292</v>
      </c>
      <c r="B9702" t="s">
        <v>50</v>
      </c>
      <c r="C9702" t="s">
        <v>50</v>
      </c>
      <c r="D9702" t="s">
        <v>3838</v>
      </c>
      <c r="E9702">
        <v>2</v>
      </c>
      <c r="F9702" t="s">
        <v>3828</v>
      </c>
      <c r="G9702">
        <v>3</v>
      </c>
      <c r="H9702" t="s">
        <v>3902</v>
      </c>
      <c r="I9702">
        <v>6</v>
      </c>
      <c r="J9702" t="s">
        <v>3833</v>
      </c>
      <c r="K9702" t="s">
        <v>3833</v>
      </c>
      <c r="L9702" t="s">
        <v>4145</v>
      </c>
    </row>
    <row r="9703" spans="1:12" x14ac:dyDescent="0.35">
      <c r="A9703" t="s">
        <v>3710</v>
      </c>
      <c r="B9703" t="s">
        <v>58</v>
      </c>
      <c r="C9703" t="s">
        <v>58</v>
      </c>
      <c r="D9703" t="s">
        <v>3834</v>
      </c>
      <c r="E9703">
        <v>5</v>
      </c>
      <c r="F9703" t="s">
        <v>3879</v>
      </c>
      <c r="G9703">
        <v>4</v>
      </c>
      <c r="H9703" t="s">
        <v>3825</v>
      </c>
      <c r="I9703">
        <v>20</v>
      </c>
      <c r="J9703" t="s">
        <v>25</v>
      </c>
      <c r="K9703" t="s">
        <v>26</v>
      </c>
      <c r="L9703" t="s">
        <v>3910</v>
      </c>
    </row>
    <row r="9704" spans="1:12" x14ac:dyDescent="0.35">
      <c r="A9704" t="s">
        <v>3711</v>
      </c>
      <c r="B9704" t="s">
        <v>50</v>
      </c>
      <c r="C9704" t="s">
        <v>50</v>
      </c>
      <c r="D9704" t="s">
        <v>3838</v>
      </c>
      <c r="E9704">
        <v>2</v>
      </c>
      <c r="F9704" t="s">
        <v>3828</v>
      </c>
      <c r="G9704">
        <v>3</v>
      </c>
      <c r="H9704" t="s">
        <v>3902</v>
      </c>
      <c r="I9704">
        <v>6</v>
      </c>
      <c r="J9704" t="s">
        <v>25</v>
      </c>
      <c r="K9704" t="s">
        <v>26</v>
      </c>
      <c r="L9704" t="s">
        <v>4211</v>
      </c>
    </row>
    <row r="9705" spans="1:12" x14ac:dyDescent="0.35">
      <c r="A9705" t="s">
        <v>10293</v>
      </c>
      <c r="B9705" t="s">
        <v>47</v>
      </c>
      <c r="C9705" t="s">
        <v>47</v>
      </c>
      <c r="D9705" t="s">
        <v>3834</v>
      </c>
      <c r="E9705">
        <v>5</v>
      </c>
      <c r="F9705" t="s">
        <v>3879</v>
      </c>
      <c r="G9705">
        <v>4</v>
      </c>
      <c r="H9705" t="s">
        <v>3880</v>
      </c>
      <c r="I9705">
        <v>20</v>
      </c>
      <c r="J9705" t="s">
        <v>3833</v>
      </c>
      <c r="K9705" t="s">
        <v>3833</v>
      </c>
      <c r="L9705" t="s">
        <v>4132</v>
      </c>
    </row>
    <row r="9706" spans="1:12" x14ac:dyDescent="0.35">
      <c r="A9706" t="s">
        <v>3712</v>
      </c>
      <c r="B9706" t="s">
        <v>47</v>
      </c>
      <c r="C9706" t="s">
        <v>47</v>
      </c>
      <c r="D9706" t="s">
        <v>3858</v>
      </c>
      <c r="E9706">
        <v>1</v>
      </c>
      <c r="F9706" t="s">
        <v>3879</v>
      </c>
      <c r="G9706">
        <v>4</v>
      </c>
      <c r="H9706" t="s">
        <v>3879</v>
      </c>
      <c r="I9706">
        <v>4</v>
      </c>
      <c r="J9706" t="s">
        <v>16</v>
      </c>
      <c r="K9706" t="s">
        <v>17</v>
      </c>
      <c r="L9706" t="s">
        <v>3919</v>
      </c>
    </row>
    <row r="9707" spans="1:12" x14ac:dyDescent="0.35">
      <c r="A9707" t="s">
        <v>10294</v>
      </c>
      <c r="B9707" t="s">
        <v>15</v>
      </c>
      <c r="C9707" t="s">
        <v>15</v>
      </c>
      <c r="D9707" t="s">
        <v>3838</v>
      </c>
      <c r="E9707">
        <v>2</v>
      </c>
      <c r="F9707" t="s">
        <v>3842</v>
      </c>
      <c r="G9707">
        <v>2</v>
      </c>
      <c r="H9707" t="s">
        <v>3879</v>
      </c>
      <c r="I9707">
        <v>4</v>
      </c>
      <c r="J9707" t="s">
        <v>36</v>
      </c>
      <c r="K9707" t="s">
        <v>3833</v>
      </c>
      <c r="L9707" t="s">
        <v>4324</v>
      </c>
    </row>
    <row r="9708" spans="1:12" x14ac:dyDescent="0.35">
      <c r="A9708" t="s">
        <v>10295</v>
      </c>
      <c r="B9708" t="s">
        <v>15</v>
      </c>
      <c r="C9708" t="s">
        <v>15</v>
      </c>
      <c r="D9708" t="s">
        <v>3834</v>
      </c>
      <c r="E9708">
        <v>5</v>
      </c>
      <c r="F9708" t="s">
        <v>3842</v>
      </c>
      <c r="G9708">
        <v>2</v>
      </c>
      <c r="H9708" t="s">
        <v>3843</v>
      </c>
      <c r="I9708">
        <v>10</v>
      </c>
      <c r="J9708" t="s">
        <v>3833</v>
      </c>
      <c r="K9708" t="s">
        <v>17</v>
      </c>
      <c r="L9708" t="s">
        <v>4056</v>
      </c>
    </row>
    <row r="9709" spans="1:12" x14ac:dyDescent="0.35">
      <c r="A9709" t="s">
        <v>3713</v>
      </c>
      <c r="B9709" t="s">
        <v>42</v>
      </c>
      <c r="C9709" t="s">
        <v>42</v>
      </c>
      <c r="D9709" t="s">
        <v>3834</v>
      </c>
      <c r="E9709">
        <v>5</v>
      </c>
      <c r="F9709" t="s">
        <v>3849</v>
      </c>
      <c r="G9709">
        <v>5</v>
      </c>
      <c r="H9709" t="s">
        <v>3855</v>
      </c>
      <c r="I9709">
        <v>25</v>
      </c>
      <c r="J9709" t="s">
        <v>16</v>
      </c>
      <c r="K9709" t="s">
        <v>17</v>
      </c>
      <c r="L9709" t="s">
        <v>5175</v>
      </c>
    </row>
    <row r="9710" spans="1:12" x14ac:dyDescent="0.35">
      <c r="A9710" t="s">
        <v>10296</v>
      </c>
      <c r="B9710" t="s">
        <v>15</v>
      </c>
      <c r="C9710" t="s">
        <v>15</v>
      </c>
      <c r="D9710" t="s">
        <v>3838</v>
      </c>
      <c r="E9710">
        <v>2</v>
      </c>
      <c r="F9710" t="s">
        <v>3842</v>
      </c>
      <c r="G9710">
        <v>2</v>
      </c>
      <c r="H9710" t="s">
        <v>3879</v>
      </c>
      <c r="I9710">
        <v>4</v>
      </c>
      <c r="J9710" t="s">
        <v>16</v>
      </c>
      <c r="K9710" t="s">
        <v>3825</v>
      </c>
      <c r="L9710" t="s">
        <v>4055</v>
      </c>
    </row>
    <row r="9711" spans="1:12" x14ac:dyDescent="0.35">
      <c r="A9711" t="s">
        <v>3714</v>
      </c>
      <c r="B9711" t="s">
        <v>42</v>
      </c>
      <c r="C9711" t="s">
        <v>42</v>
      </c>
      <c r="D9711" t="s">
        <v>3838</v>
      </c>
      <c r="E9711">
        <v>2</v>
      </c>
      <c r="F9711" t="s">
        <v>3849</v>
      </c>
      <c r="G9711">
        <v>5</v>
      </c>
      <c r="H9711" t="s">
        <v>3843</v>
      </c>
      <c r="I9711">
        <v>10</v>
      </c>
      <c r="J9711" t="s">
        <v>36</v>
      </c>
      <c r="K9711" t="s">
        <v>26</v>
      </c>
      <c r="L9711" t="s">
        <v>3872</v>
      </c>
    </row>
    <row r="9712" spans="1:12" x14ac:dyDescent="0.35">
      <c r="A9712" t="s">
        <v>10297</v>
      </c>
      <c r="B9712" t="s">
        <v>50</v>
      </c>
      <c r="C9712" t="s">
        <v>50</v>
      </c>
      <c r="D9712" t="s">
        <v>3858</v>
      </c>
      <c r="E9712">
        <v>1</v>
      </c>
      <c r="F9712" t="s">
        <v>3828</v>
      </c>
      <c r="G9712">
        <v>3</v>
      </c>
      <c r="H9712" t="s">
        <v>3828</v>
      </c>
      <c r="I9712">
        <v>3</v>
      </c>
      <c r="J9712" t="s">
        <v>16</v>
      </c>
      <c r="K9712" t="s">
        <v>17</v>
      </c>
      <c r="L9712" t="s">
        <v>3830</v>
      </c>
    </row>
    <row r="9713" spans="1:12" x14ac:dyDescent="0.35">
      <c r="A9713" t="s">
        <v>3715</v>
      </c>
      <c r="B9713" t="s">
        <v>24</v>
      </c>
      <c r="C9713" t="s">
        <v>24</v>
      </c>
      <c r="D9713" t="s">
        <v>3858</v>
      </c>
      <c r="E9713">
        <v>1</v>
      </c>
      <c r="F9713" t="s">
        <v>3828</v>
      </c>
      <c r="G9713">
        <v>3</v>
      </c>
      <c r="H9713" t="s">
        <v>3828</v>
      </c>
      <c r="I9713">
        <v>3</v>
      </c>
      <c r="J9713" t="s">
        <v>16</v>
      </c>
      <c r="K9713" t="s">
        <v>17</v>
      </c>
      <c r="L9713" t="s">
        <v>4121</v>
      </c>
    </row>
    <row r="9714" spans="1:12" x14ac:dyDescent="0.35">
      <c r="A9714" t="s">
        <v>4923</v>
      </c>
      <c r="B9714" t="s">
        <v>3825</v>
      </c>
      <c r="C9714" t="s">
        <v>31</v>
      </c>
      <c r="D9714" t="s">
        <v>3838</v>
      </c>
      <c r="E9714">
        <v>2</v>
      </c>
      <c r="F9714" t="s">
        <v>3846</v>
      </c>
      <c r="G9714">
        <v>1</v>
      </c>
      <c r="H9714" t="s">
        <v>3842</v>
      </c>
      <c r="I9714">
        <v>2</v>
      </c>
      <c r="J9714" t="s">
        <v>36</v>
      </c>
      <c r="K9714" t="s">
        <v>3833</v>
      </c>
      <c r="L9714" t="s">
        <v>3893</v>
      </c>
    </row>
    <row r="9715" spans="1:12" x14ac:dyDescent="0.35">
      <c r="A9715" t="s">
        <v>10298</v>
      </c>
      <c r="B9715" t="s">
        <v>84</v>
      </c>
      <c r="C9715" t="s">
        <v>84</v>
      </c>
      <c r="D9715" t="s">
        <v>3838</v>
      </c>
      <c r="E9715">
        <v>2</v>
      </c>
      <c r="F9715" t="s">
        <v>3839</v>
      </c>
      <c r="G9715">
        <v>1.5</v>
      </c>
      <c r="H9715" t="s">
        <v>3828</v>
      </c>
      <c r="I9715">
        <v>3</v>
      </c>
      <c r="J9715" t="s">
        <v>3833</v>
      </c>
      <c r="K9715" t="s">
        <v>3833</v>
      </c>
      <c r="L9715" t="s">
        <v>3830</v>
      </c>
    </row>
    <row r="9716" spans="1:12" x14ac:dyDescent="0.35">
      <c r="A9716" t="s">
        <v>3716</v>
      </c>
      <c r="B9716" t="s">
        <v>47</v>
      </c>
      <c r="C9716" t="s">
        <v>47</v>
      </c>
      <c r="D9716" t="s">
        <v>3834</v>
      </c>
      <c r="E9716">
        <v>5</v>
      </c>
      <c r="F9716" t="s">
        <v>3879</v>
      </c>
      <c r="G9716">
        <v>4</v>
      </c>
      <c r="H9716" t="s">
        <v>3880</v>
      </c>
      <c r="I9716">
        <v>20</v>
      </c>
      <c r="J9716" t="s">
        <v>25</v>
      </c>
      <c r="K9716" t="s">
        <v>17</v>
      </c>
      <c r="L9716" t="s">
        <v>4704</v>
      </c>
    </row>
    <row r="9717" spans="1:12" x14ac:dyDescent="0.35">
      <c r="A9717" t="s">
        <v>10299</v>
      </c>
      <c r="B9717" t="s">
        <v>47</v>
      </c>
      <c r="C9717" t="s">
        <v>47</v>
      </c>
      <c r="D9717" t="s">
        <v>3838</v>
      </c>
      <c r="E9717">
        <v>2</v>
      </c>
      <c r="F9717" t="s">
        <v>3879</v>
      </c>
      <c r="G9717">
        <v>4</v>
      </c>
      <c r="H9717" t="s">
        <v>3883</v>
      </c>
      <c r="I9717">
        <v>8</v>
      </c>
      <c r="J9717" t="s">
        <v>25</v>
      </c>
      <c r="K9717" t="s">
        <v>3833</v>
      </c>
      <c r="L9717" t="s">
        <v>3864</v>
      </c>
    </row>
    <row r="9718" spans="1:12" x14ac:dyDescent="0.35">
      <c r="A9718" t="s">
        <v>10300</v>
      </c>
      <c r="B9718" t="s">
        <v>42</v>
      </c>
      <c r="C9718" t="s">
        <v>42</v>
      </c>
      <c r="D9718" t="s">
        <v>3830</v>
      </c>
      <c r="E9718">
        <v>3</v>
      </c>
      <c r="F9718" t="s">
        <v>3849</v>
      </c>
      <c r="G9718">
        <v>5</v>
      </c>
      <c r="H9718" t="s">
        <v>3835</v>
      </c>
      <c r="I9718">
        <v>15</v>
      </c>
      <c r="J9718" t="s">
        <v>3833</v>
      </c>
      <c r="K9718" t="s">
        <v>26</v>
      </c>
      <c r="L9718" t="s">
        <v>4539</v>
      </c>
    </row>
    <row r="9719" spans="1:12" x14ac:dyDescent="0.35">
      <c r="A9719" t="s">
        <v>3717</v>
      </c>
      <c r="B9719" t="s">
        <v>3833</v>
      </c>
      <c r="C9719" t="s">
        <v>15</v>
      </c>
      <c r="D9719" t="s">
        <v>3858</v>
      </c>
      <c r="E9719">
        <v>1</v>
      </c>
      <c r="F9719" t="s">
        <v>3830</v>
      </c>
      <c r="G9719">
        <v>2</v>
      </c>
      <c r="H9719" t="s">
        <v>3842</v>
      </c>
      <c r="I9719">
        <v>2</v>
      </c>
      <c r="J9719" t="s">
        <v>16</v>
      </c>
      <c r="K9719" t="s">
        <v>17</v>
      </c>
      <c r="L9719" t="s">
        <v>4391</v>
      </c>
    </row>
    <row r="9720" spans="1:12" x14ac:dyDescent="0.35">
      <c r="A9720" t="s">
        <v>3718</v>
      </c>
      <c r="B9720" t="s">
        <v>50</v>
      </c>
      <c r="C9720" t="s">
        <v>50</v>
      </c>
      <c r="D9720" t="s">
        <v>3827</v>
      </c>
      <c r="E9720">
        <v>3</v>
      </c>
      <c r="F9720" t="s">
        <v>3828</v>
      </c>
      <c r="G9720">
        <v>3</v>
      </c>
      <c r="H9720" t="s">
        <v>3829</v>
      </c>
      <c r="I9720">
        <v>9</v>
      </c>
      <c r="J9720" t="s">
        <v>16</v>
      </c>
      <c r="K9720" t="s">
        <v>26</v>
      </c>
      <c r="L9720" t="s">
        <v>4500</v>
      </c>
    </row>
    <row r="9721" spans="1:12" x14ac:dyDescent="0.35">
      <c r="A9721" t="s">
        <v>10301</v>
      </c>
      <c r="B9721" t="s">
        <v>47</v>
      </c>
      <c r="C9721" t="s">
        <v>47</v>
      </c>
      <c r="D9721" t="s">
        <v>3838</v>
      </c>
      <c r="E9721">
        <v>2</v>
      </c>
      <c r="F9721" t="s">
        <v>3879</v>
      </c>
      <c r="G9721">
        <v>4</v>
      </c>
      <c r="H9721" t="s">
        <v>3883</v>
      </c>
      <c r="I9721">
        <v>8</v>
      </c>
      <c r="J9721" t="s">
        <v>3833</v>
      </c>
      <c r="K9721" t="s">
        <v>17</v>
      </c>
      <c r="L9721" t="s">
        <v>4172</v>
      </c>
    </row>
    <row r="9722" spans="1:12" x14ac:dyDescent="0.35">
      <c r="A9722" t="s">
        <v>10302</v>
      </c>
      <c r="B9722" t="s">
        <v>42</v>
      </c>
      <c r="C9722" t="s">
        <v>42</v>
      </c>
      <c r="D9722" t="s">
        <v>3834</v>
      </c>
      <c r="E9722">
        <v>5</v>
      </c>
      <c r="F9722" t="s">
        <v>3849</v>
      </c>
      <c r="G9722">
        <v>5</v>
      </c>
      <c r="H9722" t="s">
        <v>3855</v>
      </c>
      <c r="I9722">
        <v>25</v>
      </c>
      <c r="J9722" t="s">
        <v>3833</v>
      </c>
      <c r="K9722" t="s">
        <v>17</v>
      </c>
      <c r="L9722" t="s">
        <v>4011</v>
      </c>
    </row>
    <row r="9723" spans="1:12" x14ac:dyDescent="0.35">
      <c r="A9723" t="s">
        <v>10303</v>
      </c>
      <c r="B9723" t="s">
        <v>84</v>
      </c>
      <c r="C9723" t="s">
        <v>84</v>
      </c>
      <c r="D9723" t="s">
        <v>3834</v>
      </c>
      <c r="E9723">
        <v>5</v>
      </c>
      <c r="F9723" t="s">
        <v>3839</v>
      </c>
      <c r="G9723">
        <v>1.5</v>
      </c>
      <c r="H9723" t="s">
        <v>3899</v>
      </c>
      <c r="I9723">
        <v>7.5</v>
      </c>
      <c r="J9723" t="s">
        <v>3833</v>
      </c>
      <c r="K9723" t="s">
        <v>3833</v>
      </c>
      <c r="L9723" t="s">
        <v>3877</v>
      </c>
    </row>
    <row r="9724" spans="1:12" x14ac:dyDescent="0.35">
      <c r="A9724" t="s">
        <v>3719</v>
      </c>
      <c r="B9724" t="s">
        <v>42</v>
      </c>
      <c r="C9724" t="s">
        <v>42</v>
      </c>
      <c r="D9724" t="s">
        <v>3827</v>
      </c>
      <c r="E9724">
        <v>3</v>
      </c>
      <c r="F9724" t="s">
        <v>3849</v>
      </c>
      <c r="G9724">
        <v>5</v>
      </c>
      <c r="H9724" t="s">
        <v>3835</v>
      </c>
      <c r="I9724">
        <v>15</v>
      </c>
      <c r="J9724" t="s">
        <v>16</v>
      </c>
      <c r="K9724" t="s">
        <v>17</v>
      </c>
      <c r="L9724" t="s">
        <v>4166</v>
      </c>
    </row>
    <row r="9725" spans="1:12" x14ac:dyDescent="0.35">
      <c r="A9725" t="s">
        <v>10304</v>
      </c>
      <c r="B9725" t="s">
        <v>50</v>
      </c>
      <c r="C9725" t="s">
        <v>50</v>
      </c>
      <c r="D9725" t="s">
        <v>3838</v>
      </c>
      <c r="E9725">
        <v>2</v>
      </c>
      <c r="F9725" t="s">
        <v>3828</v>
      </c>
      <c r="G9725">
        <v>3</v>
      </c>
      <c r="H9725" t="s">
        <v>3902</v>
      </c>
      <c r="I9725">
        <v>6</v>
      </c>
      <c r="J9725" t="s">
        <v>3833</v>
      </c>
      <c r="K9725" t="s">
        <v>26</v>
      </c>
      <c r="L9725" t="s">
        <v>4115</v>
      </c>
    </row>
    <row r="9726" spans="1:12" x14ac:dyDescent="0.35">
      <c r="A9726" t="s">
        <v>10305</v>
      </c>
      <c r="B9726" t="s">
        <v>50</v>
      </c>
      <c r="C9726" t="s">
        <v>50</v>
      </c>
      <c r="D9726" t="s">
        <v>3827</v>
      </c>
      <c r="E9726">
        <v>3</v>
      </c>
      <c r="F9726" t="s">
        <v>3828</v>
      </c>
      <c r="G9726">
        <v>3</v>
      </c>
      <c r="H9726" t="s">
        <v>3829</v>
      </c>
      <c r="I9726">
        <v>9</v>
      </c>
      <c r="J9726" t="s">
        <v>36</v>
      </c>
      <c r="K9726" t="s">
        <v>3833</v>
      </c>
      <c r="L9726" t="s">
        <v>4342</v>
      </c>
    </row>
    <row r="9727" spans="1:12" x14ac:dyDescent="0.35">
      <c r="A9727" t="s">
        <v>10306</v>
      </c>
      <c r="B9727" t="s">
        <v>84</v>
      </c>
      <c r="C9727" t="s">
        <v>84</v>
      </c>
      <c r="D9727" t="s">
        <v>3830</v>
      </c>
      <c r="E9727">
        <v>1</v>
      </c>
      <c r="F9727" t="s">
        <v>3839</v>
      </c>
      <c r="G9727">
        <v>1.5</v>
      </c>
      <c r="H9727" t="s">
        <v>3839</v>
      </c>
      <c r="I9727">
        <v>1.5</v>
      </c>
      <c r="J9727" t="s">
        <v>36</v>
      </c>
      <c r="K9727" t="s">
        <v>3833</v>
      </c>
      <c r="L9727" t="s">
        <v>3924</v>
      </c>
    </row>
    <row r="9728" spans="1:12" x14ac:dyDescent="0.35">
      <c r="A9728" t="s">
        <v>3720</v>
      </c>
      <c r="B9728" t="s">
        <v>47</v>
      </c>
      <c r="C9728" t="s">
        <v>47</v>
      </c>
      <c r="D9728" t="s">
        <v>3851</v>
      </c>
      <c r="E9728">
        <v>4</v>
      </c>
      <c r="F9728" t="s">
        <v>3879</v>
      </c>
      <c r="G9728">
        <v>4</v>
      </c>
      <c r="H9728" t="s">
        <v>3874</v>
      </c>
      <c r="I9728">
        <v>16</v>
      </c>
      <c r="J9728" t="s">
        <v>25</v>
      </c>
      <c r="K9728" t="s">
        <v>17</v>
      </c>
      <c r="L9728" t="s">
        <v>3922</v>
      </c>
    </row>
    <row r="9729" spans="1:12" x14ac:dyDescent="0.35">
      <c r="A9729" t="s">
        <v>4924</v>
      </c>
      <c r="B9729" t="s">
        <v>3825</v>
      </c>
      <c r="C9729" t="s">
        <v>3826</v>
      </c>
      <c r="D9729" t="s">
        <v>3838</v>
      </c>
      <c r="E9729">
        <v>2</v>
      </c>
      <c r="F9729" t="s">
        <v>3879</v>
      </c>
      <c r="G9729">
        <v>4</v>
      </c>
      <c r="H9729" t="s">
        <v>3883</v>
      </c>
      <c r="I9729">
        <v>8</v>
      </c>
      <c r="J9729" t="s">
        <v>36</v>
      </c>
      <c r="K9729" t="s">
        <v>3825</v>
      </c>
      <c r="L9729" t="s">
        <v>4305</v>
      </c>
    </row>
    <row r="9730" spans="1:12" x14ac:dyDescent="0.35">
      <c r="A9730" t="s">
        <v>10307</v>
      </c>
      <c r="B9730" t="s">
        <v>15</v>
      </c>
      <c r="C9730" t="s">
        <v>15</v>
      </c>
      <c r="D9730" t="s">
        <v>3827</v>
      </c>
      <c r="E9730">
        <v>3</v>
      </c>
      <c r="F9730" t="s">
        <v>3842</v>
      </c>
      <c r="G9730">
        <v>2</v>
      </c>
      <c r="H9730" t="s">
        <v>3902</v>
      </c>
      <c r="I9730">
        <v>6</v>
      </c>
      <c r="J9730" t="s">
        <v>3833</v>
      </c>
      <c r="K9730" t="s">
        <v>17</v>
      </c>
      <c r="L9730" t="s">
        <v>3950</v>
      </c>
    </row>
    <row r="9731" spans="1:12" x14ac:dyDescent="0.35">
      <c r="A9731" t="s">
        <v>3721</v>
      </c>
      <c r="B9731" t="s">
        <v>50</v>
      </c>
      <c r="C9731" t="s">
        <v>50</v>
      </c>
      <c r="D9731" t="s">
        <v>3834</v>
      </c>
      <c r="E9731">
        <v>5</v>
      </c>
      <c r="F9731" t="s">
        <v>3828</v>
      </c>
      <c r="G9731">
        <v>3</v>
      </c>
      <c r="H9731" t="s">
        <v>3835</v>
      </c>
      <c r="I9731">
        <v>15</v>
      </c>
      <c r="J9731" t="s">
        <v>36</v>
      </c>
      <c r="K9731" t="s">
        <v>26</v>
      </c>
      <c r="L9731" t="s">
        <v>5052</v>
      </c>
    </row>
    <row r="9732" spans="1:12" x14ac:dyDescent="0.35">
      <c r="A9732" t="s">
        <v>3722</v>
      </c>
      <c r="B9732" t="s">
        <v>3833</v>
      </c>
      <c r="C9732" t="s">
        <v>15</v>
      </c>
      <c r="D9732" t="s">
        <v>3834</v>
      </c>
      <c r="E9732">
        <v>5</v>
      </c>
      <c r="F9732" t="s">
        <v>3842</v>
      </c>
      <c r="G9732">
        <v>2</v>
      </c>
      <c r="H9732" t="s">
        <v>3843</v>
      </c>
      <c r="I9732">
        <v>10</v>
      </c>
      <c r="J9732" t="s">
        <v>16</v>
      </c>
      <c r="K9732" t="s">
        <v>26</v>
      </c>
      <c r="L9732" t="s">
        <v>4925</v>
      </c>
    </row>
    <row r="9733" spans="1:12" x14ac:dyDescent="0.35">
      <c r="A9733" t="s">
        <v>10308</v>
      </c>
      <c r="B9733" t="s">
        <v>58</v>
      </c>
      <c r="C9733" t="s">
        <v>58</v>
      </c>
      <c r="D9733" t="s">
        <v>3834</v>
      </c>
      <c r="E9733">
        <v>5</v>
      </c>
      <c r="F9733" t="s">
        <v>3879</v>
      </c>
      <c r="G9733">
        <v>4</v>
      </c>
      <c r="H9733" t="s">
        <v>3880</v>
      </c>
      <c r="I9733">
        <v>20</v>
      </c>
      <c r="J9733" t="s">
        <v>3833</v>
      </c>
      <c r="K9733" t="s">
        <v>3833</v>
      </c>
      <c r="L9733" t="s">
        <v>4521</v>
      </c>
    </row>
    <row r="9734" spans="1:12" x14ac:dyDescent="0.35">
      <c r="A9734" t="s">
        <v>3723</v>
      </c>
      <c r="B9734" t="s">
        <v>24</v>
      </c>
      <c r="C9734" t="s">
        <v>24</v>
      </c>
      <c r="D9734" t="s">
        <v>3834</v>
      </c>
      <c r="E9734">
        <v>5</v>
      </c>
      <c r="F9734" t="s">
        <v>3828</v>
      </c>
      <c r="G9734">
        <v>3</v>
      </c>
      <c r="H9734" t="s">
        <v>3835</v>
      </c>
      <c r="I9734">
        <v>15</v>
      </c>
      <c r="J9734" t="s">
        <v>16</v>
      </c>
      <c r="K9734" t="s">
        <v>26</v>
      </c>
      <c r="L9734" t="s">
        <v>4092</v>
      </c>
    </row>
    <row r="9735" spans="1:12" x14ac:dyDescent="0.35">
      <c r="A9735" t="s">
        <v>10309</v>
      </c>
      <c r="B9735" t="s">
        <v>58</v>
      </c>
      <c r="C9735" t="s">
        <v>58</v>
      </c>
      <c r="D9735" t="s">
        <v>3827</v>
      </c>
      <c r="E9735">
        <v>3</v>
      </c>
      <c r="F9735" t="s">
        <v>3879</v>
      </c>
      <c r="G9735">
        <v>4</v>
      </c>
      <c r="H9735" t="s">
        <v>3852</v>
      </c>
      <c r="I9735">
        <v>12</v>
      </c>
      <c r="J9735" t="s">
        <v>25</v>
      </c>
      <c r="K9735" t="s">
        <v>3833</v>
      </c>
      <c r="L9735" t="s">
        <v>4021</v>
      </c>
    </row>
    <row r="9736" spans="1:12" x14ac:dyDescent="0.35">
      <c r="A9736" t="s">
        <v>3724</v>
      </c>
      <c r="B9736" t="s">
        <v>3825</v>
      </c>
      <c r="C9736" t="s">
        <v>84</v>
      </c>
      <c r="D9736" t="s">
        <v>3827</v>
      </c>
      <c r="E9736">
        <v>3</v>
      </c>
      <c r="F9736" t="s">
        <v>3839</v>
      </c>
      <c r="G9736">
        <v>1.5</v>
      </c>
      <c r="H9736" t="s">
        <v>4060</v>
      </c>
      <c r="I9736">
        <v>4.5</v>
      </c>
      <c r="J9736" t="s">
        <v>16</v>
      </c>
      <c r="K9736" t="s">
        <v>26</v>
      </c>
      <c r="L9736" t="s">
        <v>4428</v>
      </c>
    </row>
    <row r="9737" spans="1:12" x14ac:dyDescent="0.35">
      <c r="A9737" t="s">
        <v>3725</v>
      </c>
      <c r="B9737" t="s">
        <v>47</v>
      </c>
      <c r="C9737" t="s">
        <v>47</v>
      </c>
      <c r="D9737" t="s">
        <v>3838</v>
      </c>
      <c r="E9737">
        <v>2</v>
      </c>
      <c r="F9737" t="s">
        <v>3879</v>
      </c>
      <c r="G9737">
        <v>4</v>
      </c>
      <c r="H9737" t="s">
        <v>3883</v>
      </c>
      <c r="I9737">
        <v>8</v>
      </c>
      <c r="J9737" t="s">
        <v>25</v>
      </c>
      <c r="K9737" t="s">
        <v>26</v>
      </c>
      <c r="L9737" t="s">
        <v>4293</v>
      </c>
    </row>
    <row r="9738" spans="1:12" x14ac:dyDescent="0.35">
      <c r="A9738" t="s">
        <v>10310</v>
      </c>
      <c r="B9738" t="s">
        <v>15</v>
      </c>
      <c r="C9738" t="s">
        <v>15</v>
      </c>
      <c r="D9738" t="s">
        <v>3851</v>
      </c>
      <c r="E9738">
        <v>4</v>
      </c>
      <c r="F9738" t="s">
        <v>3842</v>
      </c>
      <c r="G9738">
        <v>2</v>
      </c>
      <c r="H9738" t="s">
        <v>3830</v>
      </c>
      <c r="I9738">
        <v>8</v>
      </c>
      <c r="J9738" t="s">
        <v>16</v>
      </c>
      <c r="K9738" t="s">
        <v>3833</v>
      </c>
      <c r="L9738" t="s">
        <v>3944</v>
      </c>
    </row>
    <row r="9739" spans="1:12" x14ac:dyDescent="0.35">
      <c r="A9739" t="s">
        <v>10311</v>
      </c>
      <c r="B9739" t="s">
        <v>15</v>
      </c>
      <c r="C9739" t="s">
        <v>15</v>
      </c>
      <c r="D9739" t="s">
        <v>3827</v>
      </c>
      <c r="E9739">
        <v>3</v>
      </c>
      <c r="F9739" t="s">
        <v>3842</v>
      </c>
      <c r="G9739">
        <v>2</v>
      </c>
      <c r="H9739" t="s">
        <v>3902</v>
      </c>
      <c r="I9739">
        <v>6</v>
      </c>
      <c r="J9739" t="s">
        <v>16</v>
      </c>
      <c r="K9739" t="s">
        <v>3833</v>
      </c>
      <c r="L9739" t="s">
        <v>4246</v>
      </c>
    </row>
    <row r="9740" spans="1:12" x14ac:dyDescent="0.35">
      <c r="A9740" t="s">
        <v>3726</v>
      </c>
      <c r="B9740" t="s">
        <v>31</v>
      </c>
      <c r="C9740" t="s">
        <v>31</v>
      </c>
      <c r="D9740" t="s">
        <v>3851</v>
      </c>
      <c r="E9740">
        <v>4</v>
      </c>
      <c r="F9740" t="s">
        <v>3833</v>
      </c>
      <c r="G9740">
        <v>1</v>
      </c>
      <c r="H9740" t="s">
        <v>3879</v>
      </c>
      <c r="I9740">
        <v>4</v>
      </c>
      <c r="J9740" t="s">
        <v>36</v>
      </c>
      <c r="K9740" t="s">
        <v>26</v>
      </c>
      <c r="L9740" t="s">
        <v>4418</v>
      </c>
    </row>
    <row r="9741" spans="1:12" x14ac:dyDescent="0.35">
      <c r="A9741" t="s">
        <v>10312</v>
      </c>
      <c r="B9741" t="s">
        <v>31</v>
      </c>
      <c r="C9741" t="s">
        <v>31</v>
      </c>
      <c r="D9741" t="s">
        <v>3851</v>
      </c>
      <c r="E9741">
        <v>4</v>
      </c>
      <c r="F9741" t="s">
        <v>3846</v>
      </c>
      <c r="G9741">
        <v>1</v>
      </c>
      <c r="H9741" t="s">
        <v>3879</v>
      </c>
      <c r="I9741">
        <v>4</v>
      </c>
      <c r="J9741" t="s">
        <v>16</v>
      </c>
      <c r="K9741" t="s">
        <v>3833</v>
      </c>
      <c r="L9741" t="s">
        <v>3907</v>
      </c>
    </row>
    <row r="9742" spans="1:12" x14ac:dyDescent="0.35">
      <c r="A9742" t="s">
        <v>10313</v>
      </c>
      <c r="B9742" t="s">
        <v>42</v>
      </c>
      <c r="C9742" t="s">
        <v>42</v>
      </c>
      <c r="D9742" t="s">
        <v>3838</v>
      </c>
      <c r="E9742">
        <v>2</v>
      </c>
      <c r="F9742" t="s">
        <v>3849</v>
      </c>
      <c r="G9742">
        <v>5</v>
      </c>
      <c r="H9742" t="s">
        <v>3843</v>
      </c>
      <c r="I9742">
        <v>10</v>
      </c>
      <c r="J9742" t="s">
        <v>36</v>
      </c>
      <c r="K9742" t="s">
        <v>3833</v>
      </c>
      <c r="L9742" t="s">
        <v>4132</v>
      </c>
    </row>
    <row r="9743" spans="1:12" x14ac:dyDescent="0.35">
      <c r="A9743" t="s">
        <v>10314</v>
      </c>
      <c r="B9743" t="s">
        <v>24</v>
      </c>
      <c r="C9743" t="s">
        <v>24</v>
      </c>
      <c r="D9743" t="s">
        <v>3834</v>
      </c>
      <c r="E9743">
        <v>5</v>
      </c>
      <c r="F9743" t="s">
        <v>3828</v>
      </c>
      <c r="G9743">
        <v>3</v>
      </c>
      <c r="H9743" t="s">
        <v>3835</v>
      </c>
      <c r="I9743">
        <v>15</v>
      </c>
      <c r="J9743" t="s">
        <v>25</v>
      </c>
      <c r="K9743" t="s">
        <v>3833</v>
      </c>
      <c r="L9743" t="s">
        <v>4305</v>
      </c>
    </row>
    <row r="9744" spans="1:12" x14ac:dyDescent="0.35">
      <c r="A9744" t="s">
        <v>3727</v>
      </c>
      <c r="B9744" t="s">
        <v>42</v>
      </c>
      <c r="C9744" t="s">
        <v>42</v>
      </c>
      <c r="D9744" t="s">
        <v>3834</v>
      </c>
      <c r="E9744">
        <v>5</v>
      </c>
      <c r="F9744" t="s">
        <v>3825</v>
      </c>
      <c r="G9744">
        <v>5</v>
      </c>
      <c r="H9744" t="s">
        <v>3855</v>
      </c>
      <c r="I9744">
        <v>25</v>
      </c>
      <c r="J9744" t="s">
        <v>25</v>
      </c>
      <c r="K9744" t="s">
        <v>26</v>
      </c>
      <c r="L9744" t="s">
        <v>4331</v>
      </c>
    </row>
    <row r="9745" spans="1:12" x14ac:dyDescent="0.35">
      <c r="A9745" t="s">
        <v>10315</v>
      </c>
      <c r="B9745" t="s">
        <v>24</v>
      </c>
      <c r="C9745" t="s">
        <v>24</v>
      </c>
      <c r="D9745" t="s">
        <v>3838</v>
      </c>
      <c r="E9745">
        <v>2</v>
      </c>
      <c r="F9745" t="s">
        <v>3828</v>
      </c>
      <c r="G9745">
        <v>3</v>
      </c>
      <c r="H9745" t="s">
        <v>3902</v>
      </c>
      <c r="I9745">
        <v>6</v>
      </c>
      <c r="J9745" t="s">
        <v>25</v>
      </c>
      <c r="K9745" t="s">
        <v>3833</v>
      </c>
      <c r="L9745" t="s">
        <v>4119</v>
      </c>
    </row>
    <row r="9746" spans="1:12" x14ac:dyDescent="0.35">
      <c r="A9746" t="s">
        <v>10316</v>
      </c>
      <c r="B9746" t="s">
        <v>31</v>
      </c>
      <c r="C9746" t="s">
        <v>31</v>
      </c>
      <c r="D9746" t="s">
        <v>3834</v>
      </c>
      <c r="E9746">
        <v>5</v>
      </c>
      <c r="F9746" t="s">
        <v>3846</v>
      </c>
      <c r="G9746">
        <v>1</v>
      </c>
      <c r="H9746" t="s">
        <v>3849</v>
      </c>
      <c r="I9746">
        <v>5</v>
      </c>
      <c r="J9746" t="s">
        <v>3833</v>
      </c>
      <c r="K9746" t="s">
        <v>3833</v>
      </c>
      <c r="L9746" t="s">
        <v>4597</v>
      </c>
    </row>
    <row r="9747" spans="1:12" x14ac:dyDescent="0.35">
      <c r="A9747" t="s">
        <v>3728</v>
      </c>
      <c r="B9747" t="s">
        <v>31</v>
      </c>
      <c r="C9747" t="s">
        <v>31</v>
      </c>
      <c r="D9747" t="s">
        <v>3834</v>
      </c>
      <c r="E9747">
        <v>5</v>
      </c>
      <c r="F9747" t="s">
        <v>3846</v>
      </c>
      <c r="G9747">
        <v>1</v>
      </c>
      <c r="H9747" t="s">
        <v>3849</v>
      </c>
      <c r="I9747">
        <v>5</v>
      </c>
      <c r="J9747" t="s">
        <v>16</v>
      </c>
      <c r="K9747" t="s">
        <v>17</v>
      </c>
      <c r="L9747" t="s">
        <v>4083</v>
      </c>
    </row>
    <row r="9748" spans="1:12" x14ac:dyDescent="0.35">
      <c r="A9748" t="s">
        <v>10317</v>
      </c>
      <c r="B9748" t="s">
        <v>24</v>
      </c>
      <c r="C9748" t="s">
        <v>24</v>
      </c>
      <c r="D9748" t="s">
        <v>3827</v>
      </c>
      <c r="E9748">
        <v>3</v>
      </c>
      <c r="F9748" t="s">
        <v>3828</v>
      </c>
      <c r="G9748">
        <v>3</v>
      </c>
      <c r="H9748" t="s">
        <v>3829</v>
      </c>
      <c r="I9748">
        <v>9</v>
      </c>
      <c r="J9748" t="s">
        <v>25</v>
      </c>
      <c r="K9748" t="s">
        <v>3833</v>
      </c>
      <c r="L9748" t="s">
        <v>4750</v>
      </c>
    </row>
    <row r="9749" spans="1:12" x14ac:dyDescent="0.35">
      <c r="A9749" t="s">
        <v>10318</v>
      </c>
      <c r="B9749" t="s">
        <v>42</v>
      </c>
      <c r="C9749" t="s">
        <v>42</v>
      </c>
      <c r="D9749" t="s">
        <v>3838</v>
      </c>
      <c r="E9749">
        <v>2</v>
      </c>
      <c r="F9749" t="s">
        <v>3849</v>
      </c>
      <c r="G9749">
        <v>5</v>
      </c>
      <c r="H9749" t="s">
        <v>3843</v>
      </c>
      <c r="I9749">
        <v>10</v>
      </c>
      <c r="J9749" t="s">
        <v>3830</v>
      </c>
      <c r="K9749" t="s">
        <v>17</v>
      </c>
      <c r="L9749" t="s">
        <v>4003</v>
      </c>
    </row>
    <row r="9750" spans="1:12" x14ac:dyDescent="0.35">
      <c r="A9750" t="s">
        <v>10319</v>
      </c>
      <c r="B9750" t="s">
        <v>47</v>
      </c>
      <c r="C9750" t="s">
        <v>47</v>
      </c>
      <c r="D9750" t="s">
        <v>3827</v>
      </c>
      <c r="E9750">
        <v>3</v>
      </c>
      <c r="F9750" t="s">
        <v>3879</v>
      </c>
      <c r="G9750">
        <v>4</v>
      </c>
      <c r="H9750" t="s">
        <v>3852</v>
      </c>
      <c r="I9750">
        <v>12</v>
      </c>
      <c r="J9750" t="s">
        <v>16</v>
      </c>
      <c r="K9750" t="s">
        <v>3825</v>
      </c>
      <c r="L9750" t="s">
        <v>4324</v>
      </c>
    </row>
    <row r="9751" spans="1:12" x14ac:dyDescent="0.35">
      <c r="A9751" t="s">
        <v>10320</v>
      </c>
      <c r="B9751" t="s">
        <v>58</v>
      </c>
      <c r="C9751" t="s">
        <v>58</v>
      </c>
      <c r="D9751" t="s">
        <v>3858</v>
      </c>
      <c r="E9751">
        <v>1</v>
      </c>
      <c r="F9751" t="s">
        <v>3879</v>
      </c>
      <c r="G9751">
        <v>4</v>
      </c>
      <c r="H9751" t="s">
        <v>3879</v>
      </c>
      <c r="I9751">
        <v>4</v>
      </c>
      <c r="J9751" t="s">
        <v>36</v>
      </c>
      <c r="K9751" t="s">
        <v>3833</v>
      </c>
      <c r="L9751" t="s">
        <v>5702</v>
      </c>
    </row>
    <row r="9752" spans="1:12" x14ac:dyDescent="0.35">
      <c r="A9752" t="s">
        <v>3729</v>
      </c>
      <c r="B9752" t="s">
        <v>47</v>
      </c>
      <c r="C9752" t="s">
        <v>47</v>
      </c>
      <c r="D9752" t="s">
        <v>3825</v>
      </c>
      <c r="E9752">
        <v>1</v>
      </c>
      <c r="F9752" t="s">
        <v>3879</v>
      </c>
      <c r="G9752">
        <v>4</v>
      </c>
      <c r="H9752" t="s">
        <v>3879</v>
      </c>
      <c r="I9752">
        <v>4</v>
      </c>
      <c r="J9752" t="s">
        <v>25</v>
      </c>
      <c r="K9752" t="s">
        <v>17</v>
      </c>
      <c r="L9752" t="s">
        <v>5000</v>
      </c>
    </row>
    <row r="9753" spans="1:12" x14ac:dyDescent="0.35">
      <c r="A9753" t="s">
        <v>10321</v>
      </c>
      <c r="B9753" t="s">
        <v>58</v>
      </c>
      <c r="C9753" t="s">
        <v>58</v>
      </c>
      <c r="D9753" t="s">
        <v>3838</v>
      </c>
      <c r="E9753">
        <v>2</v>
      </c>
      <c r="F9753" t="s">
        <v>3879</v>
      </c>
      <c r="G9753">
        <v>4</v>
      </c>
      <c r="H9753" t="s">
        <v>3883</v>
      </c>
      <c r="I9753">
        <v>8</v>
      </c>
      <c r="J9753" t="s">
        <v>36</v>
      </c>
      <c r="K9753" t="s">
        <v>3833</v>
      </c>
      <c r="L9753" t="s">
        <v>3957</v>
      </c>
    </row>
    <row r="9754" spans="1:12" x14ac:dyDescent="0.35">
      <c r="A9754" t="s">
        <v>4926</v>
      </c>
      <c r="B9754" t="s">
        <v>3825</v>
      </c>
      <c r="C9754" t="s">
        <v>15</v>
      </c>
      <c r="D9754" t="s">
        <v>3858</v>
      </c>
      <c r="E9754">
        <v>1</v>
      </c>
      <c r="F9754" t="s">
        <v>3842</v>
      </c>
      <c r="G9754">
        <v>2</v>
      </c>
      <c r="H9754" t="s">
        <v>3842</v>
      </c>
      <c r="I9754">
        <v>2</v>
      </c>
      <c r="J9754" t="s">
        <v>3825</v>
      </c>
      <c r="K9754" t="s">
        <v>26</v>
      </c>
      <c r="L9754" t="s">
        <v>4526</v>
      </c>
    </row>
    <row r="9755" spans="1:12" x14ac:dyDescent="0.35">
      <c r="A9755" t="s">
        <v>3730</v>
      </c>
      <c r="B9755" t="s">
        <v>50</v>
      </c>
      <c r="C9755" t="s">
        <v>50</v>
      </c>
      <c r="D9755" t="s">
        <v>3858</v>
      </c>
      <c r="E9755">
        <v>1</v>
      </c>
      <c r="F9755" t="s">
        <v>3830</v>
      </c>
      <c r="G9755">
        <v>3</v>
      </c>
      <c r="H9755" t="s">
        <v>3828</v>
      </c>
      <c r="I9755">
        <v>3</v>
      </c>
      <c r="J9755" t="s">
        <v>36</v>
      </c>
      <c r="K9755" t="s">
        <v>26</v>
      </c>
      <c r="L9755" t="s">
        <v>4331</v>
      </c>
    </row>
    <row r="9756" spans="1:12" x14ac:dyDescent="0.35">
      <c r="A9756" t="s">
        <v>10322</v>
      </c>
      <c r="B9756" t="s">
        <v>24</v>
      </c>
      <c r="C9756" t="s">
        <v>24</v>
      </c>
      <c r="D9756" t="s">
        <v>3851</v>
      </c>
      <c r="E9756">
        <v>4</v>
      </c>
      <c r="F9756" t="s">
        <v>3828</v>
      </c>
      <c r="G9756">
        <v>3</v>
      </c>
      <c r="H9756" t="s">
        <v>3852</v>
      </c>
      <c r="I9756">
        <v>12</v>
      </c>
      <c r="J9756" t="s">
        <v>36</v>
      </c>
      <c r="K9756" t="s">
        <v>3833</v>
      </c>
      <c r="L9756" t="s">
        <v>4426</v>
      </c>
    </row>
    <row r="9757" spans="1:12" x14ac:dyDescent="0.35">
      <c r="A9757" t="s">
        <v>10323</v>
      </c>
      <c r="B9757" t="s">
        <v>47</v>
      </c>
      <c r="C9757" t="s">
        <v>47</v>
      </c>
      <c r="D9757" t="s">
        <v>3827</v>
      </c>
      <c r="E9757">
        <v>3</v>
      </c>
      <c r="F9757" t="s">
        <v>3825</v>
      </c>
      <c r="G9757">
        <v>4</v>
      </c>
      <c r="H9757" t="s">
        <v>3852</v>
      </c>
      <c r="I9757">
        <v>12</v>
      </c>
      <c r="J9757" t="s">
        <v>3833</v>
      </c>
      <c r="K9757" t="s">
        <v>26</v>
      </c>
      <c r="L9757" t="s">
        <v>3998</v>
      </c>
    </row>
    <row r="9758" spans="1:12" x14ac:dyDescent="0.35">
      <c r="A9758" t="s">
        <v>10324</v>
      </c>
      <c r="B9758" t="s">
        <v>42</v>
      </c>
      <c r="C9758" t="s">
        <v>42</v>
      </c>
      <c r="D9758" t="s">
        <v>3851</v>
      </c>
      <c r="E9758">
        <v>4</v>
      </c>
      <c r="F9758" t="s">
        <v>3849</v>
      </c>
      <c r="G9758">
        <v>5</v>
      </c>
      <c r="H9758" t="s">
        <v>3880</v>
      </c>
      <c r="I9758">
        <v>20</v>
      </c>
      <c r="J9758" t="s">
        <v>3833</v>
      </c>
      <c r="K9758" t="s">
        <v>26</v>
      </c>
      <c r="L9758" t="s">
        <v>4444</v>
      </c>
    </row>
    <row r="9759" spans="1:12" x14ac:dyDescent="0.35">
      <c r="A9759" t="s">
        <v>3731</v>
      </c>
      <c r="B9759" t="s">
        <v>47</v>
      </c>
      <c r="C9759" t="s">
        <v>47</v>
      </c>
      <c r="D9759" t="s">
        <v>3827</v>
      </c>
      <c r="E9759">
        <v>3</v>
      </c>
      <c r="F9759" t="s">
        <v>3879</v>
      </c>
      <c r="G9759">
        <v>4</v>
      </c>
      <c r="H9759" t="s">
        <v>3852</v>
      </c>
      <c r="I9759">
        <v>12</v>
      </c>
      <c r="J9759" t="s">
        <v>25</v>
      </c>
      <c r="K9759" t="s">
        <v>17</v>
      </c>
      <c r="L9759" t="s">
        <v>4431</v>
      </c>
    </row>
    <row r="9760" spans="1:12" x14ac:dyDescent="0.35">
      <c r="A9760" t="s">
        <v>10325</v>
      </c>
      <c r="B9760" t="s">
        <v>47</v>
      </c>
      <c r="C9760" t="s">
        <v>47</v>
      </c>
      <c r="D9760" t="s">
        <v>3851</v>
      </c>
      <c r="E9760">
        <v>4</v>
      </c>
      <c r="F9760" t="s">
        <v>3879</v>
      </c>
      <c r="G9760">
        <v>4</v>
      </c>
      <c r="H9760" t="s">
        <v>3874</v>
      </c>
      <c r="I9760">
        <v>16</v>
      </c>
      <c r="J9760" t="s">
        <v>16</v>
      </c>
      <c r="K9760" t="s">
        <v>26</v>
      </c>
      <c r="L9760" t="s">
        <v>3830</v>
      </c>
    </row>
    <row r="9761" spans="1:12" x14ac:dyDescent="0.35">
      <c r="A9761" t="s">
        <v>3732</v>
      </c>
      <c r="B9761" t="s">
        <v>15</v>
      </c>
      <c r="C9761" t="s">
        <v>15</v>
      </c>
      <c r="D9761" t="s">
        <v>3827</v>
      </c>
      <c r="E9761">
        <v>3</v>
      </c>
      <c r="F9761" t="s">
        <v>3842</v>
      </c>
      <c r="G9761">
        <v>2</v>
      </c>
      <c r="H9761" t="s">
        <v>3902</v>
      </c>
      <c r="I9761">
        <v>6</v>
      </c>
      <c r="J9761" t="s">
        <v>16</v>
      </c>
      <c r="K9761" t="s">
        <v>17</v>
      </c>
      <c r="L9761" t="s">
        <v>3975</v>
      </c>
    </row>
    <row r="9762" spans="1:12" x14ac:dyDescent="0.35">
      <c r="A9762" t="s">
        <v>10326</v>
      </c>
      <c r="B9762" t="s">
        <v>50</v>
      </c>
      <c r="C9762" t="s">
        <v>50</v>
      </c>
      <c r="D9762" t="s">
        <v>3851</v>
      </c>
      <c r="E9762">
        <v>4</v>
      </c>
      <c r="F9762" t="s">
        <v>3828</v>
      </c>
      <c r="G9762">
        <v>3</v>
      </c>
      <c r="H9762" t="s">
        <v>3852</v>
      </c>
      <c r="I9762">
        <v>12</v>
      </c>
      <c r="J9762" t="s">
        <v>3833</v>
      </c>
      <c r="K9762" t="s">
        <v>3825</v>
      </c>
      <c r="L9762" t="s">
        <v>4936</v>
      </c>
    </row>
    <row r="9763" spans="1:12" x14ac:dyDescent="0.35">
      <c r="A9763" t="s">
        <v>4927</v>
      </c>
      <c r="B9763" t="s">
        <v>3830</v>
      </c>
      <c r="C9763" t="s">
        <v>3826</v>
      </c>
      <c r="D9763" t="s">
        <v>3834</v>
      </c>
      <c r="E9763">
        <v>5</v>
      </c>
      <c r="F9763" t="s">
        <v>3828</v>
      </c>
      <c r="G9763">
        <v>3</v>
      </c>
      <c r="H9763" t="s">
        <v>3835</v>
      </c>
      <c r="I9763">
        <v>15</v>
      </c>
      <c r="J9763" t="s">
        <v>36</v>
      </c>
      <c r="K9763" t="s">
        <v>3833</v>
      </c>
      <c r="L9763" t="s">
        <v>4143</v>
      </c>
    </row>
    <row r="9764" spans="1:12" x14ac:dyDescent="0.35">
      <c r="A9764" t="s">
        <v>10327</v>
      </c>
      <c r="B9764" t="s">
        <v>84</v>
      </c>
      <c r="C9764" t="s">
        <v>84</v>
      </c>
      <c r="D9764" t="s">
        <v>3858</v>
      </c>
      <c r="E9764">
        <v>1</v>
      </c>
      <c r="F9764" t="s">
        <v>3839</v>
      </c>
      <c r="G9764">
        <v>1.5</v>
      </c>
      <c r="H9764" t="s">
        <v>3839</v>
      </c>
      <c r="I9764">
        <v>1.5</v>
      </c>
      <c r="J9764" t="s">
        <v>3833</v>
      </c>
      <c r="K9764" t="s">
        <v>26</v>
      </c>
      <c r="L9764" t="s">
        <v>4375</v>
      </c>
    </row>
    <row r="9765" spans="1:12" x14ac:dyDescent="0.35">
      <c r="A9765" t="s">
        <v>4928</v>
      </c>
      <c r="B9765" t="s">
        <v>3825</v>
      </c>
      <c r="C9765" t="s">
        <v>3826</v>
      </c>
      <c r="D9765" t="s">
        <v>3838</v>
      </c>
      <c r="E9765">
        <v>2</v>
      </c>
      <c r="F9765" t="s">
        <v>3828</v>
      </c>
      <c r="G9765">
        <v>3</v>
      </c>
      <c r="H9765" t="s">
        <v>3902</v>
      </c>
      <c r="I9765">
        <v>6</v>
      </c>
      <c r="J9765" t="s">
        <v>3833</v>
      </c>
      <c r="K9765" t="s">
        <v>3833</v>
      </c>
      <c r="L9765" t="s">
        <v>4586</v>
      </c>
    </row>
    <row r="9766" spans="1:12" x14ac:dyDescent="0.35">
      <c r="A9766" t="s">
        <v>4929</v>
      </c>
      <c r="B9766" t="s">
        <v>3825</v>
      </c>
      <c r="C9766" t="s">
        <v>3826</v>
      </c>
      <c r="D9766" t="s">
        <v>3827</v>
      </c>
      <c r="E9766">
        <v>3</v>
      </c>
      <c r="F9766" t="s">
        <v>3833</v>
      </c>
      <c r="G9766">
        <v>3</v>
      </c>
      <c r="H9766" t="s">
        <v>3829</v>
      </c>
      <c r="I9766">
        <v>9</v>
      </c>
      <c r="J9766" t="s">
        <v>16</v>
      </c>
      <c r="K9766" t="s">
        <v>26</v>
      </c>
      <c r="L9766" t="s">
        <v>3833</v>
      </c>
    </row>
    <row r="9767" spans="1:12" x14ac:dyDescent="0.35">
      <c r="A9767" t="s">
        <v>10328</v>
      </c>
      <c r="B9767" t="s">
        <v>50</v>
      </c>
      <c r="C9767" t="s">
        <v>50</v>
      </c>
      <c r="D9767" t="s">
        <v>3827</v>
      </c>
      <c r="E9767">
        <v>3</v>
      </c>
      <c r="F9767" t="s">
        <v>3828</v>
      </c>
      <c r="G9767">
        <v>3</v>
      </c>
      <c r="H9767" t="s">
        <v>3829</v>
      </c>
      <c r="I9767">
        <v>9</v>
      </c>
      <c r="J9767" t="s">
        <v>16</v>
      </c>
      <c r="K9767" t="s">
        <v>3833</v>
      </c>
      <c r="L9767" t="s">
        <v>4719</v>
      </c>
    </row>
    <row r="9768" spans="1:12" x14ac:dyDescent="0.35">
      <c r="A9768" t="s">
        <v>10329</v>
      </c>
      <c r="B9768" t="s">
        <v>84</v>
      </c>
      <c r="C9768" t="s">
        <v>84</v>
      </c>
      <c r="D9768" t="s">
        <v>3834</v>
      </c>
      <c r="E9768">
        <v>5</v>
      </c>
      <c r="F9768" t="s">
        <v>3839</v>
      </c>
      <c r="G9768">
        <v>1.5</v>
      </c>
      <c r="H9768" t="s">
        <v>3899</v>
      </c>
      <c r="I9768">
        <v>7.5</v>
      </c>
      <c r="J9768" t="s">
        <v>3833</v>
      </c>
      <c r="K9768" t="s">
        <v>17</v>
      </c>
      <c r="L9768" t="s">
        <v>3833</v>
      </c>
    </row>
    <row r="9769" spans="1:12" x14ac:dyDescent="0.35">
      <c r="A9769" t="s">
        <v>10330</v>
      </c>
      <c r="B9769" t="s">
        <v>47</v>
      </c>
      <c r="C9769" t="s">
        <v>47</v>
      </c>
      <c r="D9769" t="s">
        <v>3827</v>
      </c>
      <c r="E9769">
        <v>3</v>
      </c>
      <c r="F9769" t="s">
        <v>3879</v>
      </c>
      <c r="G9769">
        <v>4</v>
      </c>
      <c r="H9769" t="s">
        <v>3852</v>
      </c>
      <c r="I9769">
        <v>12</v>
      </c>
      <c r="J9769" t="s">
        <v>36</v>
      </c>
      <c r="K9769" t="s">
        <v>3833</v>
      </c>
      <c r="L9769" t="s">
        <v>4052</v>
      </c>
    </row>
    <row r="9770" spans="1:12" x14ac:dyDescent="0.35">
      <c r="A9770" t="s">
        <v>4930</v>
      </c>
      <c r="B9770" t="s">
        <v>3833</v>
      </c>
      <c r="C9770" t="s">
        <v>84</v>
      </c>
      <c r="D9770" t="s">
        <v>3827</v>
      </c>
      <c r="E9770">
        <v>3</v>
      </c>
      <c r="F9770" t="s">
        <v>3839</v>
      </c>
      <c r="G9770">
        <v>1.5</v>
      </c>
      <c r="H9770" t="s">
        <v>4060</v>
      </c>
      <c r="I9770">
        <v>4.5</v>
      </c>
      <c r="J9770" t="s">
        <v>16</v>
      </c>
      <c r="K9770" t="s">
        <v>3825</v>
      </c>
      <c r="L9770" t="s">
        <v>4214</v>
      </c>
    </row>
    <row r="9771" spans="1:12" x14ac:dyDescent="0.35">
      <c r="A9771" t="s">
        <v>10331</v>
      </c>
      <c r="B9771" t="s">
        <v>24</v>
      </c>
      <c r="C9771" t="s">
        <v>24</v>
      </c>
      <c r="D9771" t="s">
        <v>3827</v>
      </c>
      <c r="E9771">
        <v>3</v>
      </c>
      <c r="F9771" t="s">
        <v>3828</v>
      </c>
      <c r="G9771">
        <v>3</v>
      </c>
      <c r="H9771" t="s">
        <v>3829</v>
      </c>
      <c r="I9771">
        <v>9</v>
      </c>
      <c r="J9771" t="s">
        <v>3833</v>
      </c>
      <c r="K9771" t="s">
        <v>26</v>
      </c>
      <c r="L9771" t="s">
        <v>3833</v>
      </c>
    </row>
    <row r="9772" spans="1:12" x14ac:dyDescent="0.35">
      <c r="A9772" t="s">
        <v>3733</v>
      </c>
      <c r="B9772" t="s">
        <v>47</v>
      </c>
      <c r="C9772" t="s">
        <v>47</v>
      </c>
      <c r="D9772" t="s">
        <v>3858</v>
      </c>
      <c r="E9772">
        <v>1</v>
      </c>
      <c r="F9772" t="s">
        <v>3879</v>
      </c>
      <c r="G9772">
        <v>4</v>
      </c>
      <c r="H9772" t="s">
        <v>3879</v>
      </c>
      <c r="I9772">
        <v>4</v>
      </c>
      <c r="J9772" t="s">
        <v>36</v>
      </c>
      <c r="K9772" t="s">
        <v>17</v>
      </c>
      <c r="L9772" t="s">
        <v>4562</v>
      </c>
    </row>
    <row r="9773" spans="1:12" x14ac:dyDescent="0.35">
      <c r="A9773" t="s">
        <v>4931</v>
      </c>
      <c r="B9773" t="s">
        <v>3833</v>
      </c>
      <c r="C9773" t="s">
        <v>3826</v>
      </c>
      <c r="D9773" t="s">
        <v>3858</v>
      </c>
      <c r="E9773">
        <v>1</v>
      </c>
      <c r="F9773" t="s">
        <v>3879</v>
      </c>
      <c r="G9773">
        <v>4</v>
      </c>
      <c r="H9773" t="s">
        <v>3879</v>
      </c>
      <c r="I9773">
        <v>4</v>
      </c>
      <c r="J9773" t="s">
        <v>25</v>
      </c>
      <c r="K9773" t="s">
        <v>26</v>
      </c>
      <c r="L9773" t="s">
        <v>4745</v>
      </c>
    </row>
    <row r="9774" spans="1:12" x14ac:dyDescent="0.35">
      <c r="A9774" t="s">
        <v>10332</v>
      </c>
      <c r="B9774" t="s">
        <v>47</v>
      </c>
      <c r="C9774" t="s">
        <v>47</v>
      </c>
      <c r="D9774" t="s">
        <v>3851</v>
      </c>
      <c r="E9774">
        <v>4</v>
      </c>
      <c r="F9774" t="s">
        <v>3879</v>
      </c>
      <c r="G9774">
        <v>4</v>
      </c>
      <c r="H9774" t="s">
        <v>3874</v>
      </c>
      <c r="I9774">
        <v>16</v>
      </c>
      <c r="J9774" t="s">
        <v>16</v>
      </c>
      <c r="K9774" t="s">
        <v>3833</v>
      </c>
      <c r="L9774" t="s">
        <v>4056</v>
      </c>
    </row>
    <row r="9775" spans="1:12" x14ac:dyDescent="0.35">
      <c r="A9775" t="s">
        <v>3734</v>
      </c>
      <c r="B9775" t="s">
        <v>50</v>
      </c>
      <c r="C9775" t="s">
        <v>50</v>
      </c>
      <c r="D9775" t="s">
        <v>3834</v>
      </c>
      <c r="E9775">
        <v>5</v>
      </c>
      <c r="F9775" t="s">
        <v>3828</v>
      </c>
      <c r="G9775">
        <v>3</v>
      </c>
      <c r="H9775" t="s">
        <v>3835</v>
      </c>
      <c r="I9775">
        <v>15</v>
      </c>
      <c r="J9775" t="s">
        <v>36</v>
      </c>
      <c r="K9775" t="s">
        <v>17</v>
      </c>
      <c r="L9775" t="s">
        <v>4240</v>
      </c>
    </row>
    <row r="9776" spans="1:12" x14ac:dyDescent="0.35">
      <c r="A9776" t="s">
        <v>3735</v>
      </c>
      <c r="B9776" t="s">
        <v>42</v>
      </c>
      <c r="C9776" t="s">
        <v>42</v>
      </c>
      <c r="D9776" t="s">
        <v>3838</v>
      </c>
      <c r="E9776">
        <v>2</v>
      </c>
      <c r="F9776" t="s">
        <v>3849</v>
      </c>
      <c r="G9776">
        <v>5</v>
      </c>
      <c r="H9776" t="s">
        <v>3843</v>
      </c>
      <c r="I9776">
        <v>10</v>
      </c>
      <c r="J9776" t="s">
        <v>36</v>
      </c>
      <c r="K9776" t="s">
        <v>26</v>
      </c>
      <c r="L9776" t="s">
        <v>4035</v>
      </c>
    </row>
    <row r="9777" spans="1:12" x14ac:dyDescent="0.35">
      <c r="A9777" t="s">
        <v>3736</v>
      </c>
      <c r="B9777" t="s">
        <v>31</v>
      </c>
      <c r="C9777" t="s">
        <v>31</v>
      </c>
      <c r="D9777" t="s">
        <v>3851</v>
      </c>
      <c r="E9777">
        <v>4</v>
      </c>
      <c r="F9777" t="s">
        <v>3846</v>
      </c>
      <c r="G9777">
        <v>1</v>
      </c>
      <c r="H9777" t="s">
        <v>3879</v>
      </c>
      <c r="I9777">
        <v>4</v>
      </c>
      <c r="J9777" t="s">
        <v>36</v>
      </c>
      <c r="K9777" t="s">
        <v>17</v>
      </c>
      <c r="L9777" t="s">
        <v>4262</v>
      </c>
    </row>
    <row r="9778" spans="1:12" x14ac:dyDescent="0.35">
      <c r="A9778" t="s">
        <v>3737</v>
      </c>
      <c r="B9778" t="s">
        <v>84</v>
      </c>
      <c r="C9778" t="s">
        <v>84</v>
      </c>
      <c r="D9778" t="s">
        <v>3851</v>
      </c>
      <c r="E9778">
        <v>4</v>
      </c>
      <c r="F9778" t="s">
        <v>3839</v>
      </c>
      <c r="G9778">
        <v>1.5</v>
      </c>
      <c r="H9778" t="s">
        <v>3902</v>
      </c>
      <c r="I9778">
        <v>6</v>
      </c>
      <c r="J9778" t="s">
        <v>16</v>
      </c>
      <c r="K9778" t="s">
        <v>26</v>
      </c>
      <c r="L9778" t="s">
        <v>4763</v>
      </c>
    </row>
    <row r="9779" spans="1:12" x14ac:dyDescent="0.35">
      <c r="A9779" t="s">
        <v>3738</v>
      </c>
      <c r="B9779" t="s">
        <v>3825</v>
      </c>
      <c r="C9779" t="s">
        <v>84</v>
      </c>
      <c r="D9779" t="s">
        <v>3838</v>
      </c>
      <c r="E9779">
        <v>2</v>
      </c>
      <c r="F9779" t="s">
        <v>3839</v>
      </c>
      <c r="G9779">
        <v>1.5</v>
      </c>
      <c r="H9779" t="s">
        <v>3828</v>
      </c>
      <c r="I9779">
        <v>3</v>
      </c>
      <c r="J9779" t="s">
        <v>16</v>
      </c>
      <c r="K9779" t="s">
        <v>17</v>
      </c>
      <c r="L9779" t="s">
        <v>4358</v>
      </c>
    </row>
    <row r="9780" spans="1:12" x14ac:dyDescent="0.35">
      <c r="A9780" t="s">
        <v>3739</v>
      </c>
      <c r="B9780" t="s">
        <v>24</v>
      </c>
      <c r="C9780" t="s">
        <v>24</v>
      </c>
      <c r="D9780" t="s">
        <v>3851</v>
      </c>
      <c r="E9780">
        <v>4</v>
      </c>
      <c r="F9780" t="s">
        <v>3828</v>
      </c>
      <c r="G9780">
        <v>3</v>
      </c>
      <c r="H9780" t="s">
        <v>3852</v>
      </c>
      <c r="I9780">
        <v>12</v>
      </c>
      <c r="J9780" t="s">
        <v>36</v>
      </c>
      <c r="K9780" t="s">
        <v>26</v>
      </c>
      <c r="L9780" t="s">
        <v>4125</v>
      </c>
    </row>
    <row r="9781" spans="1:12" x14ac:dyDescent="0.35">
      <c r="A9781" t="s">
        <v>3740</v>
      </c>
      <c r="B9781" t="s">
        <v>15</v>
      </c>
      <c r="C9781" t="s">
        <v>15</v>
      </c>
      <c r="D9781" t="s">
        <v>3834</v>
      </c>
      <c r="E9781">
        <v>5</v>
      </c>
      <c r="F9781" t="s">
        <v>3842</v>
      </c>
      <c r="G9781">
        <v>2</v>
      </c>
      <c r="H9781" t="s">
        <v>3825</v>
      </c>
      <c r="I9781">
        <v>10</v>
      </c>
      <c r="J9781" t="s">
        <v>16</v>
      </c>
      <c r="K9781" t="s">
        <v>26</v>
      </c>
      <c r="L9781" t="s">
        <v>3856</v>
      </c>
    </row>
    <row r="9782" spans="1:12" x14ac:dyDescent="0.35">
      <c r="A9782" t="s">
        <v>4932</v>
      </c>
      <c r="B9782" t="s">
        <v>3830</v>
      </c>
      <c r="C9782" t="s">
        <v>31</v>
      </c>
      <c r="D9782" t="s">
        <v>3858</v>
      </c>
      <c r="E9782">
        <v>1</v>
      </c>
      <c r="F9782" t="s">
        <v>3846</v>
      </c>
      <c r="G9782">
        <v>1</v>
      </c>
      <c r="H9782" t="s">
        <v>3846</v>
      </c>
      <c r="I9782">
        <v>1</v>
      </c>
      <c r="J9782" t="s">
        <v>3833</v>
      </c>
      <c r="K9782" t="s">
        <v>26</v>
      </c>
      <c r="L9782" t="s">
        <v>4628</v>
      </c>
    </row>
    <row r="9783" spans="1:12" x14ac:dyDescent="0.35">
      <c r="A9783" t="s">
        <v>10333</v>
      </c>
      <c r="B9783" t="s">
        <v>58</v>
      </c>
      <c r="C9783" t="s">
        <v>58</v>
      </c>
      <c r="D9783" t="s">
        <v>3851</v>
      </c>
      <c r="E9783">
        <v>4</v>
      </c>
      <c r="F9783" t="s">
        <v>3879</v>
      </c>
      <c r="G9783">
        <v>4</v>
      </c>
      <c r="H9783" t="s">
        <v>3874</v>
      </c>
      <c r="I9783">
        <v>16</v>
      </c>
      <c r="J9783" t="s">
        <v>3825</v>
      </c>
      <c r="K9783" t="s">
        <v>17</v>
      </c>
      <c r="L9783" t="s">
        <v>3910</v>
      </c>
    </row>
    <row r="9784" spans="1:12" x14ac:dyDescent="0.35">
      <c r="A9784" t="s">
        <v>10334</v>
      </c>
      <c r="B9784" t="s">
        <v>50</v>
      </c>
      <c r="C9784" t="s">
        <v>50</v>
      </c>
      <c r="D9784" t="s">
        <v>3851</v>
      </c>
      <c r="E9784">
        <v>4</v>
      </c>
      <c r="F9784" t="s">
        <v>3828</v>
      </c>
      <c r="G9784">
        <v>3</v>
      </c>
      <c r="H9784" t="s">
        <v>3852</v>
      </c>
      <c r="I9784">
        <v>12</v>
      </c>
      <c r="J9784" t="s">
        <v>36</v>
      </c>
      <c r="K9784" t="s">
        <v>3833</v>
      </c>
      <c r="L9784" t="s">
        <v>4423</v>
      </c>
    </row>
    <row r="9785" spans="1:12" x14ac:dyDescent="0.35">
      <c r="A9785" t="s">
        <v>3741</v>
      </c>
      <c r="B9785" t="s">
        <v>24</v>
      </c>
      <c r="C9785" t="s">
        <v>24</v>
      </c>
      <c r="D9785" t="s">
        <v>3858</v>
      </c>
      <c r="E9785">
        <v>1</v>
      </c>
      <c r="F9785" t="s">
        <v>3828</v>
      </c>
      <c r="G9785">
        <v>3</v>
      </c>
      <c r="H9785" t="s">
        <v>3828</v>
      </c>
      <c r="I9785">
        <v>3</v>
      </c>
      <c r="J9785" t="s">
        <v>16</v>
      </c>
      <c r="K9785" t="s">
        <v>17</v>
      </c>
      <c r="L9785" t="s">
        <v>3907</v>
      </c>
    </row>
    <row r="9786" spans="1:12" x14ac:dyDescent="0.35">
      <c r="A9786" t="s">
        <v>10335</v>
      </c>
      <c r="B9786" t="s">
        <v>47</v>
      </c>
      <c r="C9786" t="s">
        <v>47</v>
      </c>
      <c r="D9786" t="s">
        <v>3858</v>
      </c>
      <c r="E9786">
        <v>1</v>
      </c>
      <c r="F9786" t="s">
        <v>3879</v>
      </c>
      <c r="G9786">
        <v>4</v>
      </c>
      <c r="H9786" t="s">
        <v>3879</v>
      </c>
      <c r="I9786">
        <v>4</v>
      </c>
      <c r="J9786" t="s">
        <v>3833</v>
      </c>
      <c r="K9786" t="s">
        <v>26</v>
      </c>
      <c r="L9786" t="s">
        <v>4400</v>
      </c>
    </row>
    <row r="9787" spans="1:12" x14ac:dyDescent="0.35">
      <c r="A9787" t="s">
        <v>10336</v>
      </c>
      <c r="B9787" t="s">
        <v>50</v>
      </c>
      <c r="C9787" t="s">
        <v>50</v>
      </c>
      <c r="D9787" t="s">
        <v>3858</v>
      </c>
      <c r="E9787">
        <v>1</v>
      </c>
      <c r="F9787" t="s">
        <v>3828</v>
      </c>
      <c r="G9787">
        <v>3</v>
      </c>
      <c r="H9787" t="s">
        <v>3828</v>
      </c>
      <c r="I9787">
        <v>3</v>
      </c>
      <c r="J9787" t="s">
        <v>25</v>
      </c>
      <c r="K9787" t="s">
        <v>3833</v>
      </c>
      <c r="L9787" t="s">
        <v>4100</v>
      </c>
    </row>
    <row r="9788" spans="1:12" x14ac:dyDescent="0.35">
      <c r="A9788" t="s">
        <v>10337</v>
      </c>
      <c r="B9788" t="s">
        <v>58</v>
      </c>
      <c r="C9788" t="s">
        <v>58</v>
      </c>
      <c r="D9788" t="s">
        <v>3834</v>
      </c>
      <c r="E9788">
        <v>5</v>
      </c>
      <c r="F9788" t="s">
        <v>3879</v>
      </c>
      <c r="G9788">
        <v>4</v>
      </c>
      <c r="H9788" t="s">
        <v>3880</v>
      </c>
      <c r="I9788">
        <v>20</v>
      </c>
      <c r="J9788" t="s">
        <v>25</v>
      </c>
      <c r="K9788" t="s">
        <v>3833</v>
      </c>
      <c r="L9788" t="s">
        <v>4231</v>
      </c>
    </row>
    <row r="9789" spans="1:12" x14ac:dyDescent="0.35">
      <c r="A9789" t="s">
        <v>3742</v>
      </c>
      <c r="B9789" t="s">
        <v>15</v>
      </c>
      <c r="C9789" t="s">
        <v>15</v>
      </c>
      <c r="D9789" t="s">
        <v>3851</v>
      </c>
      <c r="E9789">
        <v>4</v>
      </c>
      <c r="F9789" t="s">
        <v>3842</v>
      </c>
      <c r="G9789">
        <v>2</v>
      </c>
      <c r="H9789" t="s">
        <v>3883</v>
      </c>
      <c r="I9789">
        <v>8</v>
      </c>
      <c r="J9789" t="s">
        <v>16</v>
      </c>
      <c r="K9789" t="s">
        <v>17</v>
      </c>
      <c r="L9789" t="s">
        <v>3836</v>
      </c>
    </row>
    <row r="9790" spans="1:12" x14ac:dyDescent="0.35">
      <c r="A9790" t="s">
        <v>4933</v>
      </c>
      <c r="B9790" t="s">
        <v>3833</v>
      </c>
      <c r="C9790" t="s">
        <v>42</v>
      </c>
      <c r="D9790" t="s">
        <v>3834</v>
      </c>
      <c r="E9790">
        <v>5</v>
      </c>
      <c r="F9790" t="s">
        <v>3849</v>
      </c>
      <c r="G9790">
        <v>5</v>
      </c>
      <c r="H9790" t="s">
        <v>3855</v>
      </c>
      <c r="I9790">
        <v>25</v>
      </c>
      <c r="J9790" t="s">
        <v>36</v>
      </c>
      <c r="K9790" t="s">
        <v>3833</v>
      </c>
      <c r="L9790" t="s">
        <v>4115</v>
      </c>
    </row>
    <row r="9791" spans="1:12" x14ac:dyDescent="0.35">
      <c r="A9791" t="s">
        <v>10338</v>
      </c>
      <c r="B9791" t="s">
        <v>15</v>
      </c>
      <c r="C9791" t="s">
        <v>15</v>
      </c>
      <c r="D9791" t="s">
        <v>3858</v>
      </c>
      <c r="E9791">
        <v>1</v>
      </c>
      <c r="F9791" t="s">
        <v>3842</v>
      </c>
      <c r="G9791">
        <v>2</v>
      </c>
      <c r="H9791" t="s">
        <v>3842</v>
      </c>
      <c r="I9791">
        <v>2</v>
      </c>
      <c r="J9791" t="s">
        <v>3833</v>
      </c>
      <c r="K9791" t="s">
        <v>3833</v>
      </c>
      <c r="L9791" t="s">
        <v>4175</v>
      </c>
    </row>
    <row r="9792" spans="1:12" x14ac:dyDescent="0.35">
      <c r="A9792" t="s">
        <v>10339</v>
      </c>
      <c r="B9792" t="s">
        <v>58</v>
      </c>
      <c r="C9792" t="s">
        <v>58</v>
      </c>
      <c r="D9792" t="s">
        <v>3851</v>
      </c>
      <c r="E9792">
        <v>4</v>
      </c>
      <c r="F9792" t="s">
        <v>3879</v>
      </c>
      <c r="G9792">
        <v>4</v>
      </c>
      <c r="H9792" t="s">
        <v>3874</v>
      </c>
      <c r="I9792">
        <v>16</v>
      </c>
      <c r="J9792" t="s">
        <v>25</v>
      </c>
      <c r="K9792" t="s">
        <v>3833</v>
      </c>
      <c r="L9792" t="s">
        <v>4362</v>
      </c>
    </row>
    <row r="9793" spans="1:12" x14ac:dyDescent="0.35">
      <c r="A9793" t="s">
        <v>3743</v>
      </c>
      <c r="B9793" t="s">
        <v>42</v>
      </c>
      <c r="C9793" t="s">
        <v>42</v>
      </c>
      <c r="D9793" t="s">
        <v>3834</v>
      </c>
      <c r="E9793">
        <v>5</v>
      </c>
      <c r="F9793" t="s">
        <v>3849</v>
      </c>
      <c r="G9793">
        <v>5</v>
      </c>
      <c r="H9793" t="s">
        <v>3855</v>
      </c>
      <c r="I9793">
        <v>25</v>
      </c>
      <c r="J9793" t="s">
        <v>36</v>
      </c>
      <c r="K9793" t="s">
        <v>26</v>
      </c>
      <c r="L9793" t="s">
        <v>3875</v>
      </c>
    </row>
    <row r="9794" spans="1:12" x14ac:dyDescent="0.35">
      <c r="A9794" t="s">
        <v>3744</v>
      </c>
      <c r="B9794" t="s">
        <v>84</v>
      </c>
      <c r="C9794" t="s">
        <v>84</v>
      </c>
      <c r="D9794" t="s">
        <v>3838</v>
      </c>
      <c r="E9794">
        <v>2</v>
      </c>
      <c r="F9794" t="s">
        <v>3839</v>
      </c>
      <c r="G9794">
        <v>1.5</v>
      </c>
      <c r="H9794" t="s">
        <v>3828</v>
      </c>
      <c r="I9794">
        <v>3</v>
      </c>
      <c r="J9794" t="s">
        <v>36</v>
      </c>
      <c r="K9794" t="s">
        <v>26</v>
      </c>
      <c r="L9794" t="s">
        <v>4015</v>
      </c>
    </row>
    <row r="9795" spans="1:12" x14ac:dyDescent="0.35">
      <c r="A9795" t="s">
        <v>10340</v>
      </c>
      <c r="B9795" t="s">
        <v>31</v>
      </c>
      <c r="C9795" t="s">
        <v>31</v>
      </c>
      <c r="D9795" t="s">
        <v>3838</v>
      </c>
      <c r="E9795">
        <v>2</v>
      </c>
      <c r="F9795" t="s">
        <v>3846</v>
      </c>
      <c r="G9795">
        <v>1</v>
      </c>
      <c r="H9795" t="s">
        <v>3842</v>
      </c>
      <c r="I9795">
        <v>2</v>
      </c>
      <c r="J9795" t="s">
        <v>25</v>
      </c>
      <c r="K9795" t="s">
        <v>3833</v>
      </c>
      <c r="L9795" t="s">
        <v>4143</v>
      </c>
    </row>
    <row r="9796" spans="1:12" x14ac:dyDescent="0.35">
      <c r="A9796" t="s">
        <v>3745</v>
      </c>
      <c r="B9796" t="s">
        <v>58</v>
      </c>
      <c r="C9796" t="s">
        <v>58</v>
      </c>
      <c r="D9796" t="s">
        <v>3827</v>
      </c>
      <c r="E9796">
        <v>3</v>
      </c>
      <c r="F9796" t="s">
        <v>3879</v>
      </c>
      <c r="G9796">
        <v>4</v>
      </c>
      <c r="H9796" t="s">
        <v>3852</v>
      </c>
      <c r="I9796">
        <v>12</v>
      </c>
      <c r="J9796" t="s">
        <v>36</v>
      </c>
      <c r="K9796" t="s">
        <v>26</v>
      </c>
      <c r="L9796" t="s">
        <v>4111</v>
      </c>
    </row>
    <row r="9797" spans="1:12" x14ac:dyDescent="0.35">
      <c r="A9797" t="s">
        <v>3746</v>
      </c>
      <c r="B9797" t="s">
        <v>42</v>
      </c>
      <c r="C9797" t="s">
        <v>42</v>
      </c>
      <c r="D9797" t="s">
        <v>3851</v>
      </c>
      <c r="E9797">
        <v>4</v>
      </c>
      <c r="F9797" t="s">
        <v>3849</v>
      </c>
      <c r="G9797">
        <v>5</v>
      </c>
      <c r="H9797" t="s">
        <v>3880</v>
      </c>
      <c r="I9797">
        <v>20</v>
      </c>
      <c r="J9797" t="s">
        <v>16</v>
      </c>
      <c r="K9797" t="s">
        <v>17</v>
      </c>
      <c r="L9797" t="s">
        <v>4338</v>
      </c>
    </row>
    <row r="9798" spans="1:12" x14ac:dyDescent="0.35">
      <c r="A9798" t="s">
        <v>3747</v>
      </c>
      <c r="B9798" t="s">
        <v>31</v>
      </c>
      <c r="C9798" t="s">
        <v>31</v>
      </c>
      <c r="D9798" t="s">
        <v>3838</v>
      </c>
      <c r="E9798">
        <v>2</v>
      </c>
      <c r="F9798" t="s">
        <v>3825</v>
      </c>
      <c r="G9798">
        <v>1</v>
      </c>
      <c r="H9798" t="s">
        <v>3842</v>
      </c>
      <c r="I9798">
        <v>2</v>
      </c>
      <c r="J9798" t="s">
        <v>36</v>
      </c>
      <c r="K9798" t="s">
        <v>26</v>
      </c>
      <c r="L9798" t="s">
        <v>3929</v>
      </c>
    </row>
    <row r="9799" spans="1:12" x14ac:dyDescent="0.35">
      <c r="A9799" t="s">
        <v>10341</v>
      </c>
      <c r="B9799" t="s">
        <v>84</v>
      </c>
      <c r="C9799" t="s">
        <v>84</v>
      </c>
      <c r="D9799" t="s">
        <v>3825</v>
      </c>
      <c r="E9799">
        <v>5</v>
      </c>
      <c r="F9799" t="s">
        <v>3839</v>
      </c>
      <c r="G9799">
        <v>1.5</v>
      </c>
      <c r="H9799" t="s">
        <v>3899</v>
      </c>
      <c r="I9799">
        <v>7.5</v>
      </c>
      <c r="J9799" t="s">
        <v>25</v>
      </c>
      <c r="K9799" t="s">
        <v>3833</v>
      </c>
      <c r="L9799" t="s">
        <v>3909</v>
      </c>
    </row>
    <row r="9800" spans="1:12" x14ac:dyDescent="0.35">
      <c r="A9800" t="s">
        <v>10342</v>
      </c>
      <c r="B9800" t="s">
        <v>42</v>
      </c>
      <c r="C9800" t="s">
        <v>42</v>
      </c>
      <c r="D9800" t="s">
        <v>3851</v>
      </c>
      <c r="E9800">
        <v>4</v>
      </c>
      <c r="F9800" t="s">
        <v>3849</v>
      </c>
      <c r="G9800">
        <v>5</v>
      </c>
      <c r="H9800" t="s">
        <v>3825</v>
      </c>
      <c r="I9800">
        <v>20</v>
      </c>
      <c r="J9800" t="s">
        <v>3833</v>
      </c>
      <c r="K9800" t="s">
        <v>26</v>
      </c>
      <c r="L9800" t="s">
        <v>4400</v>
      </c>
    </row>
    <row r="9801" spans="1:12" x14ac:dyDescent="0.35">
      <c r="A9801" t="s">
        <v>3748</v>
      </c>
      <c r="B9801" t="s">
        <v>47</v>
      </c>
      <c r="C9801" t="s">
        <v>47</v>
      </c>
      <c r="D9801" t="s">
        <v>3858</v>
      </c>
      <c r="E9801">
        <v>1</v>
      </c>
      <c r="F9801" t="s">
        <v>3879</v>
      </c>
      <c r="G9801">
        <v>4</v>
      </c>
      <c r="H9801" t="s">
        <v>3879</v>
      </c>
      <c r="I9801">
        <v>4</v>
      </c>
      <c r="J9801" t="s">
        <v>16</v>
      </c>
      <c r="K9801" t="s">
        <v>17</v>
      </c>
      <c r="L9801" t="s">
        <v>4183</v>
      </c>
    </row>
    <row r="9802" spans="1:12" x14ac:dyDescent="0.35">
      <c r="A9802" t="s">
        <v>10343</v>
      </c>
      <c r="B9802" t="s">
        <v>15</v>
      </c>
      <c r="C9802" t="s">
        <v>15</v>
      </c>
      <c r="D9802" t="s">
        <v>3858</v>
      </c>
      <c r="E9802">
        <v>1</v>
      </c>
      <c r="F9802" t="s">
        <v>3842</v>
      </c>
      <c r="G9802">
        <v>2</v>
      </c>
      <c r="H9802" t="s">
        <v>3842</v>
      </c>
      <c r="I9802">
        <v>2</v>
      </c>
      <c r="J9802" t="s">
        <v>3833</v>
      </c>
      <c r="K9802" t="s">
        <v>3833</v>
      </c>
      <c r="L9802" t="s">
        <v>4083</v>
      </c>
    </row>
    <row r="9803" spans="1:12" x14ac:dyDescent="0.35">
      <c r="A9803" t="s">
        <v>3749</v>
      </c>
      <c r="B9803" t="s">
        <v>15</v>
      </c>
      <c r="C9803" t="s">
        <v>15</v>
      </c>
      <c r="D9803" t="s">
        <v>3851</v>
      </c>
      <c r="E9803">
        <v>4</v>
      </c>
      <c r="F9803" t="s">
        <v>3842</v>
      </c>
      <c r="G9803">
        <v>2</v>
      </c>
      <c r="H9803" t="s">
        <v>3883</v>
      </c>
      <c r="I9803">
        <v>8</v>
      </c>
      <c r="J9803" t="s">
        <v>25</v>
      </c>
      <c r="K9803" t="s">
        <v>26</v>
      </c>
      <c r="L9803" t="s">
        <v>4524</v>
      </c>
    </row>
    <row r="9804" spans="1:12" x14ac:dyDescent="0.35">
      <c r="A9804" t="s">
        <v>10344</v>
      </c>
      <c r="B9804" t="s">
        <v>50</v>
      </c>
      <c r="C9804" t="s">
        <v>50</v>
      </c>
      <c r="D9804" t="s">
        <v>3838</v>
      </c>
      <c r="E9804">
        <v>2</v>
      </c>
      <c r="F9804" t="s">
        <v>3828</v>
      </c>
      <c r="G9804">
        <v>3</v>
      </c>
      <c r="H9804" t="s">
        <v>3902</v>
      </c>
      <c r="I9804">
        <v>6</v>
      </c>
      <c r="J9804" t="s">
        <v>36</v>
      </c>
      <c r="K9804" t="s">
        <v>3833</v>
      </c>
      <c r="L9804" t="s">
        <v>4352</v>
      </c>
    </row>
    <row r="9805" spans="1:12" x14ac:dyDescent="0.35">
      <c r="A9805" t="s">
        <v>10345</v>
      </c>
      <c r="B9805" t="s">
        <v>84</v>
      </c>
      <c r="C9805" t="s">
        <v>84</v>
      </c>
      <c r="D9805" t="s">
        <v>3858</v>
      </c>
      <c r="E9805">
        <v>1</v>
      </c>
      <c r="F9805" t="s">
        <v>3839</v>
      </c>
      <c r="G9805">
        <v>1.5</v>
      </c>
      <c r="H9805" t="s">
        <v>3839</v>
      </c>
      <c r="I9805">
        <v>1.5</v>
      </c>
      <c r="J9805" t="s">
        <v>25</v>
      </c>
      <c r="K9805" t="s">
        <v>3833</v>
      </c>
      <c r="L9805" t="s">
        <v>3844</v>
      </c>
    </row>
    <row r="9806" spans="1:12" x14ac:dyDescent="0.35">
      <c r="A9806" t="s">
        <v>3750</v>
      </c>
      <c r="B9806" t="s">
        <v>42</v>
      </c>
      <c r="C9806" t="s">
        <v>42</v>
      </c>
      <c r="D9806" t="s">
        <v>3838</v>
      </c>
      <c r="E9806">
        <v>2</v>
      </c>
      <c r="F9806" t="s">
        <v>3849</v>
      </c>
      <c r="G9806">
        <v>5</v>
      </c>
      <c r="H9806" t="s">
        <v>3843</v>
      </c>
      <c r="I9806">
        <v>10</v>
      </c>
      <c r="J9806" t="s">
        <v>16</v>
      </c>
      <c r="K9806" t="s">
        <v>17</v>
      </c>
      <c r="L9806" t="s">
        <v>4078</v>
      </c>
    </row>
    <row r="9807" spans="1:12" x14ac:dyDescent="0.35">
      <c r="A9807" t="s">
        <v>10346</v>
      </c>
      <c r="B9807" t="s">
        <v>42</v>
      </c>
      <c r="C9807" t="s">
        <v>42</v>
      </c>
      <c r="D9807" t="s">
        <v>3834</v>
      </c>
      <c r="E9807">
        <v>5</v>
      </c>
      <c r="F9807" t="s">
        <v>3849</v>
      </c>
      <c r="G9807">
        <v>5</v>
      </c>
      <c r="H9807" t="s">
        <v>3855</v>
      </c>
      <c r="I9807">
        <v>25</v>
      </c>
      <c r="J9807" t="s">
        <v>3833</v>
      </c>
      <c r="K9807" t="s">
        <v>3833</v>
      </c>
      <c r="L9807" t="s">
        <v>4240</v>
      </c>
    </row>
    <row r="9808" spans="1:12" x14ac:dyDescent="0.35">
      <c r="A9808" t="s">
        <v>3751</v>
      </c>
      <c r="B9808" t="s">
        <v>84</v>
      </c>
      <c r="C9808" t="s">
        <v>84</v>
      </c>
      <c r="D9808" t="s">
        <v>3851</v>
      </c>
      <c r="E9808">
        <v>4</v>
      </c>
      <c r="F9808" t="s">
        <v>3839</v>
      </c>
      <c r="G9808">
        <v>1.5</v>
      </c>
      <c r="H9808" t="s">
        <v>3902</v>
      </c>
      <c r="I9808">
        <v>6</v>
      </c>
      <c r="J9808" t="s">
        <v>25</v>
      </c>
      <c r="K9808" t="s">
        <v>26</v>
      </c>
      <c r="L9808" t="s">
        <v>4057</v>
      </c>
    </row>
    <row r="9809" spans="1:12" x14ac:dyDescent="0.35">
      <c r="A9809" t="s">
        <v>10347</v>
      </c>
      <c r="B9809" t="s">
        <v>58</v>
      </c>
      <c r="C9809" t="s">
        <v>58</v>
      </c>
      <c r="D9809" t="s">
        <v>3838</v>
      </c>
      <c r="E9809">
        <v>2</v>
      </c>
      <c r="F9809" t="s">
        <v>3879</v>
      </c>
      <c r="G9809">
        <v>4</v>
      </c>
      <c r="H9809" t="s">
        <v>3883</v>
      </c>
      <c r="I9809">
        <v>8</v>
      </c>
      <c r="J9809" t="s">
        <v>3833</v>
      </c>
      <c r="K9809" t="s">
        <v>3833</v>
      </c>
      <c r="L9809" t="s">
        <v>3930</v>
      </c>
    </row>
    <row r="9810" spans="1:12" x14ac:dyDescent="0.35">
      <c r="A9810" t="s">
        <v>10348</v>
      </c>
      <c r="B9810" t="s">
        <v>24</v>
      </c>
      <c r="C9810" t="s">
        <v>24</v>
      </c>
      <c r="D9810" t="s">
        <v>3851</v>
      </c>
      <c r="E9810">
        <v>4</v>
      </c>
      <c r="F9810" t="s">
        <v>3828</v>
      </c>
      <c r="G9810">
        <v>3</v>
      </c>
      <c r="H9810" t="s">
        <v>3852</v>
      </c>
      <c r="I9810">
        <v>12</v>
      </c>
      <c r="J9810" t="s">
        <v>16</v>
      </c>
      <c r="K9810" t="s">
        <v>3833</v>
      </c>
      <c r="L9810" t="s">
        <v>4792</v>
      </c>
    </row>
    <row r="9811" spans="1:12" x14ac:dyDescent="0.35">
      <c r="A9811" t="s">
        <v>10349</v>
      </c>
      <c r="B9811" t="s">
        <v>15</v>
      </c>
      <c r="C9811" t="s">
        <v>15</v>
      </c>
      <c r="D9811" t="s">
        <v>3851</v>
      </c>
      <c r="E9811">
        <v>4</v>
      </c>
      <c r="F9811" t="s">
        <v>3842</v>
      </c>
      <c r="G9811">
        <v>2</v>
      </c>
      <c r="H9811" t="s">
        <v>3883</v>
      </c>
      <c r="I9811">
        <v>8</v>
      </c>
      <c r="J9811" t="s">
        <v>3833</v>
      </c>
      <c r="K9811" t="s">
        <v>26</v>
      </c>
      <c r="L9811" t="s">
        <v>3897</v>
      </c>
    </row>
    <row r="9812" spans="1:12" x14ac:dyDescent="0.35">
      <c r="A9812" t="s">
        <v>3752</v>
      </c>
      <c r="B9812" t="s">
        <v>42</v>
      </c>
      <c r="C9812" t="s">
        <v>42</v>
      </c>
      <c r="D9812" t="s">
        <v>3851</v>
      </c>
      <c r="E9812">
        <v>4</v>
      </c>
      <c r="F9812" t="s">
        <v>3849</v>
      </c>
      <c r="G9812">
        <v>5</v>
      </c>
      <c r="H9812" t="s">
        <v>3880</v>
      </c>
      <c r="I9812">
        <v>20</v>
      </c>
      <c r="J9812" t="s">
        <v>36</v>
      </c>
      <c r="K9812" t="s">
        <v>26</v>
      </c>
      <c r="L9812" t="s">
        <v>4366</v>
      </c>
    </row>
    <row r="9813" spans="1:12" x14ac:dyDescent="0.35">
      <c r="A9813" t="s">
        <v>10350</v>
      </c>
      <c r="B9813" t="s">
        <v>84</v>
      </c>
      <c r="C9813" t="s">
        <v>84</v>
      </c>
      <c r="D9813" t="s">
        <v>3838</v>
      </c>
      <c r="E9813">
        <v>2</v>
      </c>
      <c r="F9813" t="s">
        <v>3839</v>
      </c>
      <c r="G9813">
        <v>1.5</v>
      </c>
      <c r="H9813" t="s">
        <v>3828</v>
      </c>
      <c r="I9813">
        <v>3</v>
      </c>
      <c r="J9813" t="s">
        <v>3833</v>
      </c>
      <c r="K9813" t="s">
        <v>3833</v>
      </c>
      <c r="L9813" t="s">
        <v>4050</v>
      </c>
    </row>
    <row r="9814" spans="1:12" x14ac:dyDescent="0.35">
      <c r="A9814" t="s">
        <v>10351</v>
      </c>
      <c r="B9814" t="s">
        <v>50</v>
      </c>
      <c r="C9814" t="s">
        <v>50</v>
      </c>
      <c r="D9814" t="s">
        <v>3851</v>
      </c>
      <c r="E9814">
        <v>4</v>
      </c>
      <c r="F9814" t="s">
        <v>3828</v>
      </c>
      <c r="G9814">
        <v>3</v>
      </c>
      <c r="H9814" t="s">
        <v>3852</v>
      </c>
      <c r="I9814">
        <v>12</v>
      </c>
      <c r="J9814" t="s">
        <v>16</v>
      </c>
      <c r="K9814" t="s">
        <v>3833</v>
      </c>
      <c r="L9814" t="s">
        <v>4393</v>
      </c>
    </row>
    <row r="9815" spans="1:12" x14ac:dyDescent="0.35">
      <c r="A9815" t="s">
        <v>10352</v>
      </c>
      <c r="B9815" t="s">
        <v>50</v>
      </c>
      <c r="C9815" t="s">
        <v>50</v>
      </c>
      <c r="D9815" t="s">
        <v>3827</v>
      </c>
      <c r="E9815">
        <v>3</v>
      </c>
      <c r="F9815" t="s">
        <v>3828</v>
      </c>
      <c r="G9815">
        <v>3</v>
      </c>
      <c r="H9815" t="s">
        <v>3829</v>
      </c>
      <c r="I9815">
        <v>9</v>
      </c>
      <c r="J9815" t="s">
        <v>25</v>
      </c>
      <c r="K9815" t="s">
        <v>3833</v>
      </c>
      <c r="L9815" t="s">
        <v>4401</v>
      </c>
    </row>
    <row r="9816" spans="1:12" x14ac:dyDescent="0.35">
      <c r="A9816" t="s">
        <v>10353</v>
      </c>
      <c r="B9816" t="s">
        <v>84</v>
      </c>
      <c r="C9816" t="s">
        <v>84</v>
      </c>
      <c r="D9816" t="s">
        <v>3827</v>
      </c>
      <c r="E9816">
        <v>3</v>
      </c>
      <c r="F9816" t="s">
        <v>3839</v>
      </c>
      <c r="G9816">
        <v>1.5</v>
      </c>
      <c r="H9816" t="s">
        <v>4060</v>
      </c>
      <c r="I9816">
        <v>4.5</v>
      </c>
      <c r="J9816" t="s">
        <v>25</v>
      </c>
      <c r="K9816" t="s">
        <v>3833</v>
      </c>
      <c r="L9816" t="s">
        <v>4422</v>
      </c>
    </row>
    <row r="9817" spans="1:12" x14ac:dyDescent="0.35">
      <c r="A9817" t="s">
        <v>10354</v>
      </c>
      <c r="B9817" t="s">
        <v>15</v>
      </c>
      <c r="C9817" t="s">
        <v>15</v>
      </c>
      <c r="D9817" t="s">
        <v>3827</v>
      </c>
      <c r="E9817">
        <v>3</v>
      </c>
      <c r="F9817" t="s">
        <v>3842</v>
      </c>
      <c r="G9817">
        <v>2</v>
      </c>
      <c r="H9817" t="s">
        <v>3902</v>
      </c>
      <c r="I9817">
        <v>6</v>
      </c>
      <c r="J9817" t="s">
        <v>3833</v>
      </c>
      <c r="K9817" t="s">
        <v>17</v>
      </c>
      <c r="L9817" t="s">
        <v>4057</v>
      </c>
    </row>
    <row r="9818" spans="1:12" x14ac:dyDescent="0.35">
      <c r="A9818" t="s">
        <v>3753</v>
      </c>
      <c r="B9818" t="s">
        <v>58</v>
      </c>
      <c r="C9818" t="s">
        <v>58</v>
      </c>
      <c r="D9818" t="s">
        <v>3838</v>
      </c>
      <c r="E9818">
        <v>2</v>
      </c>
      <c r="F9818" t="s">
        <v>3879</v>
      </c>
      <c r="G9818">
        <v>4</v>
      </c>
      <c r="H9818" t="s">
        <v>3883</v>
      </c>
      <c r="I9818">
        <v>8</v>
      </c>
      <c r="J9818" t="s">
        <v>16</v>
      </c>
      <c r="K9818" t="s">
        <v>17</v>
      </c>
      <c r="L9818" t="s">
        <v>4106</v>
      </c>
    </row>
    <row r="9819" spans="1:12" x14ac:dyDescent="0.35">
      <c r="A9819" t="s">
        <v>10355</v>
      </c>
      <c r="B9819" t="s">
        <v>84</v>
      </c>
      <c r="C9819" t="s">
        <v>84</v>
      </c>
      <c r="D9819" t="s">
        <v>3827</v>
      </c>
      <c r="E9819">
        <v>3</v>
      </c>
      <c r="F9819" t="s">
        <v>3839</v>
      </c>
      <c r="G9819">
        <v>1.5</v>
      </c>
      <c r="H9819" t="s">
        <v>4060</v>
      </c>
      <c r="I9819">
        <v>4.5</v>
      </c>
      <c r="J9819" t="s">
        <v>36</v>
      </c>
      <c r="K9819" t="s">
        <v>3833</v>
      </c>
      <c r="L9819" t="s">
        <v>4237</v>
      </c>
    </row>
    <row r="9820" spans="1:12" x14ac:dyDescent="0.35">
      <c r="A9820" t="s">
        <v>3754</v>
      </c>
      <c r="B9820" t="s">
        <v>58</v>
      </c>
      <c r="C9820" t="s">
        <v>58</v>
      </c>
      <c r="D9820" t="s">
        <v>3858</v>
      </c>
      <c r="E9820">
        <v>1</v>
      </c>
      <c r="F9820" t="s">
        <v>3879</v>
      </c>
      <c r="G9820">
        <v>4</v>
      </c>
      <c r="H9820" t="s">
        <v>3879</v>
      </c>
      <c r="I9820">
        <v>4</v>
      </c>
      <c r="J9820" t="s">
        <v>36</v>
      </c>
      <c r="K9820" t="s">
        <v>17</v>
      </c>
      <c r="L9820" t="s">
        <v>4050</v>
      </c>
    </row>
    <row r="9821" spans="1:12" x14ac:dyDescent="0.35">
      <c r="A9821" t="s">
        <v>4934</v>
      </c>
      <c r="B9821" t="s">
        <v>3833</v>
      </c>
      <c r="C9821" t="s">
        <v>3826</v>
      </c>
      <c r="D9821" t="s">
        <v>3830</v>
      </c>
      <c r="E9821" t="s">
        <v>3826</v>
      </c>
      <c r="F9821" t="s">
        <v>3833</v>
      </c>
      <c r="G9821" t="s">
        <v>3826</v>
      </c>
      <c r="H9821" t="s">
        <v>3880</v>
      </c>
      <c r="I9821">
        <v>20</v>
      </c>
      <c r="J9821" t="s">
        <v>16</v>
      </c>
      <c r="K9821" t="s">
        <v>3833</v>
      </c>
      <c r="L9821" t="s">
        <v>4539</v>
      </c>
    </row>
    <row r="9822" spans="1:12" x14ac:dyDescent="0.35">
      <c r="A9822" t="s">
        <v>4935</v>
      </c>
      <c r="B9822" t="s">
        <v>3833</v>
      </c>
      <c r="C9822" t="s">
        <v>3826</v>
      </c>
      <c r="D9822" t="s">
        <v>3834</v>
      </c>
      <c r="E9822">
        <v>5</v>
      </c>
      <c r="F9822" t="s">
        <v>3833</v>
      </c>
      <c r="G9822">
        <v>3</v>
      </c>
      <c r="H9822" t="s">
        <v>3835</v>
      </c>
      <c r="I9822">
        <v>15</v>
      </c>
      <c r="J9822" t="s">
        <v>25</v>
      </c>
      <c r="K9822" t="s">
        <v>3833</v>
      </c>
      <c r="L9822" t="s">
        <v>4936</v>
      </c>
    </row>
    <row r="9823" spans="1:12" x14ac:dyDescent="0.35">
      <c r="A9823" t="s">
        <v>3755</v>
      </c>
      <c r="B9823" t="s">
        <v>24</v>
      </c>
      <c r="C9823" t="s">
        <v>24</v>
      </c>
      <c r="D9823" t="s">
        <v>3834</v>
      </c>
      <c r="E9823">
        <v>5</v>
      </c>
      <c r="F9823" t="s">
        <v>3828</v>
      </c>
      <c r="G9823">
        <v>3</v>
      </c>
      <c r="H9823" t="s">
        <v>3835</v>
      </c>
      <c r="I9823">
        <v>15</v>
      </c>
      <c r="J9823" t="s">
        <v>25</v>
      </c>
      <c r="K9823" t="s">
        <v>26</v>
      </c>
      <c r="L9823" t="s">
        <v>4779</v>
      </c>
    </row>
    <row r="9824" spans="1:12" x14ac:dyDescent="0.35">
      <c r="A9824" t="s">
        <v>10356</v>
      </c>
      <c r="B9824" t="s">
        <v>31</v>
      </c>
      <c r="C9824" t="s">
        <v>31</v>
      </c>
      <c r="D9824" t="s">
        <v>3858</v>
      </c>
      <c r="E9824">
        <v>1</v>
      </c>
      <c r="F9824" t="s">
        <v>3846</v>
      </c>
      <c r="G9824">
        <v>1</v>
      </c>
      <c r="H9824" t="s">
        <v>3846</v>
      </c>
      <c r="I9824">
        <v>1</v>
      </c>
      <c r="J9824" t="s">
        <v>3830</v>
      </c>
      <c r="K9824" t="s">
        <v>3833</v>
      </c>
      <c r="L9824" t="s">
        <v>4092</v>
      </c>
    </row>
    <row r="9825" spans="1:12" x14ac:dyDescent="0.35">
      <c r="A9825" t="s">
        <v>3756</v>
      </c>
      <c r="B9825" t="s">
        <v>84</v>
      </c>
      <c r="C9825" t="s">
        <v>84</v>
      </c>
      <c r="D9825" t="s">
        <v>3838</v>
      </c>
      <c r="E9825">
        <v>2</v>
      </c>
      <c r="F9825" t="s">
        <v>3839</v>
      </c>
      <c r="G9825">
        <v>1.5</v>
      </c>
      <c r="H9825" t="s">
        <v>3828</v>
      </c>
      <c r="I9825">
        <v>3</v>
      </c>
      <c r="J9825" t="s">
        <v>36</v>
      </c>
      <c r="K9825" t="s">
        <v>17</v>
      </c>
      <c r="L9825" t="s">
        <v>3897</v>
      </c>
    </row>
    <row r="9826" spans="1:12" x14ac:dyDescent="0.35">
      <c r="A9826" t="s">
        <v>3757</v>
      </c>
      <c r="B9826" t="s">
        <v>58</v>
      </c>
      <c r="C9826" t="s">
        <v>58</v>
      </c>
      <c r="D9826" t="s">
        <v>3851</v>
      </c>
      <c r="E9826">
        <v>4</v>
      </c>
      <c r="F9826" t="s">
        <v>3879</v>
      </c>
      <c r="G9826">
        <v>4</v>
      </c>
      <c r="H9826" t="s">
        <v>3874</v>
      </c>
      <c r="I9826">
        <v>16</v>
      </c>
      <c r="J9826" t="s">
        <v>16</v>
      </c>
      <c r="K9826" t="s">
        <v>26</v>
      </c>
      <c r="L9826" t="s">
        <v>4224</v>
      </c>
    </row>
    <row r="9827" spans="1:12" x14ac:dyDescent="0.35">
      <c r="A9827" t="s">
        <v>3758</v>
      </c>
      <c r="B9827" t="s">
        <v>42</v>
      </c>
      <c r="C9827" t="s">
        <v>42</v>
      </c>
      <c r="D9827" t="s">
        <v>3858</v>
      </c>
      <c r="E9827">
        <v>1</v>
      </c>
      <c r="F9827" t="s">
        <v>3849</v>
      </c>
      <c r="G9827">
        <v>5</v>
      </c>
      <c r="H9827" t="s">
        <v>3849</v>
      </c>
      <c r="I9827">
        <v>5</v>
      </c>
      <c r="J9827" t="s">
        <v>25</v>
      </c>
      <c r="K9827" t="s">
        <v>26</v>
      </c>
      <c r="L9827" t="s">
        <v>4422</v>
      </c>
    </row>
    <row r="9828" spans="1:12" x14ac:dyDescent="0.35">
      <c r="A9828" t="s">
        <v>10357</v>
      </c>
      <c r="B9828" t="s">
        <v>50</v>
      </c>
      <c r="C9828" t="s">
        <v>50</v>
      </c>
      <c r="D9828" t="s">
        <v>3838</v>
      </c>
      <c r="E9828">
        <v>2</v>
      </c>
      <c r="F9828" t="s">
        <v>3828</v>
      </c>
      <c r="G9828">
        <v>3</v>
      </c>
      <c r="H9828" t="s">
        <v>3902</v>
      </c>
      <c r="I9828">
        <v>6</v>
      </c>
      <c r="J9828" t="s">
        <v>36</v>
      </c>
      <c r="K9828" t="s">
        <v>3833</v>
      </c>
      <c r="L9828" t="s">
        <v>4253</v>
      </c>
    </row>
    <row r="9829" spans="1:12" x14ac:dyDescent="0.35">
      <c r="A9829" t="s">
        <v>3759</v>
      </c>
      <c r="B9829" t="s">
        <v>15</v>
      </c>
      <c r="C9829" t="s">
        <v>15</v>
      </c>
      <c r="D9829" t="s">
        <v>3858</v>
      </c>
      <c r="E9829">
        <v>1</v>
      </c>
      <c r="F9829" t="s">
        <v>3842</v>
      </c>
      <c r="G9829">
        <v>2</v>
      </c>
      <c r="H9829" t="s">
        <v>3833</v>
      </c>
      <c r="I9829">
        <v>2</v>
      </c>
      <c r="J9829" t="s">
        <v>36</v>
      </c>
      <c r="K9829" t="s">
        <v>17</v>
      </c>
      <c r="L9829" t="s">
        <v>3993</v>
      </c>
    </row>
    <row r="9830" spans="1:12" x14ac:dyDescent="0.35">
      <c r="A9830" t="s">
        <v>3760</v>
      </c>
      <c r="B9830" t="s">
        <v>50</v>
      </c>
      <c r="C9830" t="s">
        <v>50</v>
      </c>
      <c r="D9830" t="s">
        <v>3834</v>
      </c>
      <c r="E9830">
        <v>5</v>
      </c>
      <c r="F9830" t="s">
        <v>3828</v>
      </c>
      <c r="G9830">
        <v>3</v>
      </c>
      <c r="H9830" t="s">
        <v>3835</v>
      </c>
      <c r="I9830">
        <v>15</v>
      </c>
      <c r="J9830" t="s">
        <v>36</v>
      </c>
      <c r="K9830" t="s">
        <v>26</v>
      </c>
      <c r="L9830" t="s">
        <v>3865</v>
      </c>
    </row>
    <row r="9831" spans="1:12" x14ac:dyDescent="0.35">
      <c r="A9831" t="s">
        <v>10358</v>
      </c>
      <c r="B9831" t="s">
        <v>31</v>
      </c>
      <c r="C9831" t="s">
        <v>31</v>
      </c>
      <c r="D9831" t="s">
        <v>3834</v>
      </c>
      <c r="E9831">
        <v>5</v>
      </c>
      <c r="F9831" t="s">
        <v>3846</v>
      </c>
      <c r="G9831">
        <v>1</v>
      </c>
      <c r="H9831" t="s">
        <v>3849</v>
      </c>
      <c r="I9831">
        <v>5</v>
      </c>
      <c r="J9831" t="s">
        <v>3830</v>
      </c>
      <c r="K9831" t="s">
        <v>3833</v>
      </c>
      <c r="L9831" t="s">
        <v>4182</v>
      </c>
    </row>
    <row r="9832" spans="1:12" x14ac:dyDescent="0.35">
      <c r="A9832" t="s">
        <v>3761</v>
      </c>
      <c r="B9832" t="s">
        <v>31</v>
      </c>
      <c r="C9832" t="s">
        <v>31</v>
      </c>
      <c r="D9832" t="s">
        <v>3838</v>
      </c>
      <c r="E9832">
        <v>2</v>
      </c>
      <c r="F9832" t="s">
        <v>3846</v>
      </c>
      <c r="G9832">
        <v>1</v>
      </c>
      <c r="H9832" t="s">
        <v>3842</v>
      </c>
      <c r="I9832">
        <v>2</v>
      </c>
      <c r="J9832" t="s">
        <v>36</v>
      </c>
      <c r="K9832" t="s">
        <v>17</v>
      </c>
      <c r="L9832" t="s">
        <v>4253</v>
      </c>
    </row>
    <row r="9833" spans="1:12" x14ac:dyDescent="0.35">
      <c r="A9833" t="s">
        <v>10359</v>
      </c>
      <c r="B9833" t="s">
        <v>58</v>
      </c>
      <c r="C9833" t="s">
        <v>58</v>
      </c>
      <c r="D9833" t="s">
        <v>3827</v>
      </c>
      <c r="E9833">
        <v>3</v>
      </c>
      <c r="F9833" t="s">
        <v>3879</v>
      </c>
      <c r="G9833">
        <v>4</v>
      </c>
      <c r="H9833" t="s">
        <v>3852</v>
      </c>
      <c r="I9833">
        <v>12</v>
      </c>
      <c r="J9833" t="s">
        <v>25</v>
      </c>
      <c r="K9833" t="s">
        <v>3833</v>
      </c>
      <c r="L9833" t="s">
        <v>4582</v>
      </c>
    </row>
    <row r="9834" spans="1:12" x14ac:dyDescent="0.35">
      <c r="A9834" t="s">
        <v>10360</v>
      </c>
      <c r="B9834" t="s">
        <v>84</v>
      </c>
      <c r="C9834" t="s">
        <v>84</v>
      </c>
      <c r="D9834" t="s">
        <v>3830</v>
      </c>
      <c r="E9834">
        <v>1</v>
      </c>
      <c r="F9834" t="s">
        <v>3839</v>
      </c>
      <c r="G9834">
        <v>1.5</v>
      </c>
      <c r="H9834" t="s">
        <v>3839</v>
      </c>
      <c r="I9834">
        <v>1.5</v>
      </c>
      <c r="J9834" t="s">
        <v>3830</v>
      </c>
      <c r="K9834" t="s">
        <v>26</v>
      </c>
      <c r="L9834" t="s">
        <v>4059</v>
      </c>
    </row>
    <row r="9835" spans="1:12" x14ac:dyDescent="0.35">
      <c r="A9835" t="s">
        <v>10361</v>
      </c>
      <c r="B9835" t="s">
        <v>58</v>
      </c>
      <c r="C9835" t="s">
        <v>58</v>
      </c>
      <c r="D9835" t="s">
        <v>3851</v>
      </c>
      <c r="E9835">
        <v>4</v>
      </c>
      <c r="F9835" t="s">
        <v>3879</v>
      </c>
      <c r="G9835">
        <v>4</v>
      </c>
      <c r="H9835" t="s">
        <v>3874</v>
      </c>
      <c r="I9835">
        <v>16</v>
      </c>
      <c r="J9835" t="s">
        <v>25</v>
      </c>
      <c r="K9835" t="s">
        <v>3833</v>
      </c>
      <c r="L9835" t="s">
        <v>3833</v>
      </c>
    </row>
    <row r="9836" spans="1:12" x14ac:dyDescent="0.35">
      <c r="A9836" t="s">
        <v>10362</v>
      </c>
      <c r="B9836" t="s">
        <v>15</v>
      </c>
      <c r="C9836" t="s">
        <v>15</v>
      </c>
      <c r="D9836" t="s">
        <v>3838</v>
      </c>
      <c r="E9836">
        <v>2</v>
      </c>
      <c r="F9836" t="s">
        <v>3842</v>
      </c>
      <c r="G9836">
        <v>2</v>
      </c>
      <c r="H9836" t="s">
        <v>3879</v>
      </c>
      <c r="I9836">
        <v>4</v>
      </c>
      <c r="J9836" t="s">
        <v>36</v>
      </c>
      <c r="K9836" t="s">
        <v>3833</v>
      </c>
      <c r="L9836" t="s">
        <v>4358</v>
      </c>
    </row>
    <row r="9837" spans="1:12" x14ac:dyDescent="0.35">
      <c r="A9837" t="s">
        <v>3762</v>
      </c>
      <c r="B9837" t="s">
        <v>47</v>
      </c>
      <c r="C9837" t="s">
        <v>47</v>
      </c>
      <c r="D9837" t="s">
        <v>3834</v>
      </c>
      <c r="E9837">
        <v>5</v>
      </c>
      <c r="F9837" t="s">
        <v>3879</v>
      </c>
      <c r="G9837">
        <v>4</v>
      </c>
      <c r="H9837" t="s">
        <v>3880</v>
      </c>
      <c r="I9837">
        <v>20</v>
      </c>
      <c r="J9837" t="s">
        <v>25</v>
      </c>
      <c r="K9837" t="s">
        <v>26</v>
      </c>
      <c r="L9837" t="s">
        <v>4040</v>
      </c>
    </row>
    <row r="9838" spans="1:12" x14ac:dyDescent="0.35">
      <c r="A9838" t="s">
        <v>4937</v>
      </c>
      <c r="B9838" t="s">
        <v>3825</v>
      </c>
      <c r="C9838" t="s">
        <v>3826</v>
      </c>
      <c r="D9838" t="s">
        <v>3827</v>
      </c>
      <c r="E9838">
        <v>3</v>
      </c>
      <c r="F9838" t="s">
        <v>3879</v>
      </c>
      <c r="G9838">
        <v>4</v>
      </c>
      <c r="H9838" t="s">
        <v>3852</v>
      </c>
      <c r="I9838">
        <v>12</v>
      </c>
      <c r="J9838" t="s">
        <v>25</v>
      </c>
      <c r="K9838" t="s">
        <v>26</v>
      </c>
      <c r="L9838" t="s">
        <v>4740</v>
      </c>
    </row>
    <row r="9839" spans="1:12" x14ac:dyDescent="0.35">
      <c r="A9839" t="s">
        <v>3763</v>
      </c>
      <c r="B9839" t="s">
        <v>50</v>
      </c>
      <c r="C9839" t="s">
        <v>50</v>
      </c>
      <c r="D9839" t="s">
        <v>3858</v>
      </c>
      <c r="E9839">
        <v>1</v>
      </c>
      <c r="F9839" t="s">
        <v>3828</v>
      </c>
      <c r="G9839">
        <v>3</v>
      </c>
      <c r="H9839" t="s">
        <v>3828</v>
      </c>
      <c r="I9839">
        <v>3</v>
      </c>
      <c r="J9839" t="s">
        <v>36</v>
      </c>
      <c r="K9839" t="s">
        <v>17</v>
      </c>
      <c r="L9839" t="s">
        <v>4106</v>
      </c>
    </row>
    <row r="9840" spans="1:12" x14ac:dyDescent="0.35">
      <c r="A9840" t="s">
        <v>10363</v>
      </c>
      <c r="B9840" t="s">
        <v>47</v>
      </c>
      <c r="C9840" t="s">
        <v>47</v>
      </c>
      <c r="D9840" t="s">
        <v>3858</v>
      </c>
      <c r="E9840">
        <v>1</v>
      </c>
      <c r="F9840" t="s">
        <v>3879</v>
      </c>
      <c r="G9840">
        <v>4</v>
      </c>
      <c r="H9840" t="s">
        <v>3833</v>
      </c>
      <c r="I9840">
        <v>4</v>
      </c>
      <c r="J9840" t="s">
        <v>25</v>
      </c>
      <c r="K9840" t="s">
        <v>17</v>
      </c>
      <c r="L9840" t="s">
        <v>3825</v>
      </c>
    </row>
    <row r="9841" spans="1:12" x14ac:dyDescent="0.35">
      <c r="A9841" t="s">
        <v>3764</v>
      </c>
      <c r="B9841" t="s">
        <v>24</v>
      </c>
      <c r="C9841" t="s">
        <v>24</v>
      </c>
      <c r="D9841" t="s">
        <v>3838</v>
      </c>
      <c r="E9841">
        <v>2</v>
      </c>
      <c r="F9841" t="s">
        <v>3828</v>
      </c>
      <c r="G9841">
        <v>3</v>
      </c>
      <c r="H9841" t="s">
        <v>3902</v>
      </c>
      <c r="I9841">
        <v>6</v>
      </c>
      <c r="J9841" t="s">
        <v>36</v>
      </c>
      <c r="K9841" t="s">
        <v>17</v>
      </c>
      <c r="L9841" t="s">
        <v>4724</v>
      </c>
    </row>
    <row r="9842" spans="1:12" x14ac:dyDescent="0.35">
      <c r="A9842" t="s">
        <v>10364</v>
      </c>
      <c r="B9842" t="s">
        <v>84</v>
      </c>
      <c r="C9842" t="s">
        <v>84</v>
      </c>
      <c r="D9842" t="s">
        <v>3838</v>
      </c>
      <c r="E9842">
        <v>2</v>
      </c>
      <c r="F9842" t="s">
        <v>3839</v>
      </c>
      <c r="G9842">
        <v>1.5</v>
      </c>
      <c r="H9842" t="s">
        <v>3828</v>
      </c>
      <c r="I9842">
        <v>3</v>
      </c>
      <c r="J9842" t="s">
        <v>3833</v>
      </c>
      <c r="K9842" t="s">
        <v>26</v>
      </c>
      <c r="L9842" t="s">
        <v>4178</v>
      </c>
    </row>
    <row r="9843" spans="1:12" x14ac:dyDescent="0.35">
      <c r="A9843" t="s">
        <v>10365</v>
      </c>
      <c r="B9843" t="s">
        <v>24</v>
      </c>
      <c r="C9843" t="s">
        <v>24</v>
      </c>
      <c r="D9843" t="s">
        <v>3838</v>
      </c>
      <c r="E9843">
        <v>2</v>
      </c>
      <c r="F9843" t="s">
        <v>3828</v>
      </c>
      <c r="G9843">
        <v>3</v>
      </c>
      <c r="H9843" t="s">
        <v>3902</v>
      </c>
      <c r="I9843">
        <v>6</v>
      </c>
      <c r="J9843" t="s">
        <v>3833</v>
      </c>
      <c r="K9843" t="s">
        <v>26</v>
      </c>
      <c r="L9843" t="s">
        <v>3963</v>
      </c>
    </row>
    <row r="9844" spans="1:12" x14ac:dyDescent="0.35">
      <c r="A9844" t="s">
        <v>10366</v>
      </c>
      <c r="B9844" t="s">
        <v>15</v>
      </c>
      <c r="C9844" t="s">
        <v>15</v>
      </c>
      <c r="D9844" t="s">
        <v>3838</v>
      </c>
      <c r="E9844">
        <v>2</v>
      </c>
      <c r="F9844" t="s">
        <v>3842</v>
      </c>
      <c r="G9844">
        <v>2</v>
      </c>
      <c r="H9844" t="s">
        <v>3879</v>
      </c>
      <c r="I9844">
        <v>4</v>
      </c>
      <c r="J9844" t="s">
        <v>3825</v>
      </c>
      <c r="K9844" t="s">
        <v>17</v>
      </c>
      <c r="L9844" t="s">
        <v>3909</v>
      </c>
    </row>
    <row r="9845" spans="1:12" x14ac:dyDescent="0.35">
      <c r="A9845" t="s">
        <v>10367</v>
      </c>
      <c r="B9845" t="s">
        <v>15</v>
      </c>
      <c r="C9845" t="s">
        <v>15</v>
      </c>
      <c r="D9845" t="s">
        <v>3827</v>
      </c>
      <c r="E9845">
        <v>3</v>
      </c>
      <c r="F9845" t="s">
        <v>3842</v>
      </c>
      <c r="G9845">
        <v>2</v>
      </c>
      <c r="H9845" t="s">
        <v>3902</v>
      </c>
      <c r="I9845">
        <v>6</v>
      </c>
      <c r="J9845" t="s">
        <v>3833</v>
      </c>
      <c r="K9845" t="s">
        <v>26</v>
      </c>
      <c r="L9845" t="s">
        <v>4548</v>
      </c>
    </row>
    <row r="9846" spans="1:12" x14ac:dyDescent="0.35">
      <c r="A9846" t="s">
        <v>10368</v>
      </c>
      <c r="B9846" t="s">
        <v>42</v>
      </c>
      <c r="C9846" t="s">
        <v>42</v>
      </c>
      <c r="D9846" t="s">
        <v>3833</v>
      </c>
      <c r="E9846">
        <v>1</v>
      </c>
      <c r="F9846" t="s">
        <v>3849</v>
      </c>
      <c r="G9846">
        <v>5</v>
      </c>
      <c r="H9846" t="s">
        <v>3849</v>
      </c>
      <c r="I9846">
        <v>5</v>
      </c>
      <c r="J9846" t="s">
        <v>3830</v>
      </c>
      <c r="K9846" t="s">
        <v>26</v>
      </c>
      <c r="L9846" t="s">
        <v>4553</v>
      </c>
    </row>
    <row r="9847" spans="1:12" x14ac:dyDescent="0.35">
      <c r="A9847" t="s">
        <v>3765</v>
      </c>
      <c r="B9847" t="s">
        <v>47</v>
      </c>
      <c r="C9847" t="s">
        <v>47</v>
      </c>
      <c r="D9847" t="s">
        <v>3834</v>
      </c>
      <c r="E9847">
        <v>5</v>
      </c>
      <c r="F9847" t="s">
        <v>3879</v>
      </c>
      <c r="G9847">
        <v>4</v>
      </c>
      <c r="H9847" t="s">
        <v>3880</v>
      </c>
      <c r="I9847">
        <v>20</v>
      </c>
      <c r="J9847" t="s">
        <v>36</v>
      </c>
      <c r="K9847" t="s">
        <v>26</v>
      </c>
      <c r="L9847" t="s">
        <v>4562</v>
      </c>
    </row>
    <row r="9848" spans="1:12" x14ac:dyDescent="0.35">
      <c r="A9848" t="s">
        <v>10369</v>
      </c>
      <c r="B9848" t="s">
        <v>15</v>
      </c>
      <c r="C9848" t="s">
        <v>15</v>
      </c>
      <c r="D9848" t="s">
        <v>3830</v>
      </c>
      <c r="E9848">
        <v>3</v>
      </c>
      <c r="F9848" t="s">
        <v>3842</v>
      </c>
      <c r="G9848">
        <v>2</v>
      </c>
      <c r="H9848" t="s">
        <v>3902</v>
      </c>
      <c r="I9848">
        <v>6</v>
      </c>
      <c r="J9848" t="s">
        <v>3833</v>
      </c>
      <c r="K9848" t="s">
        <v>26</v>
      </c>
      <c r="L9848" t="s">
        <v>4138</v>
      </c>
    </row>
    <row r="9849" spans="1:12" x14ac:dyDescent="0.35">
      <c r="A9849" t="s">
        <v>3766</v>
      </c>
      <c r="B9849" t="s">
        <v>31</v>
      </c>
      <c r="C9849" t="s">
        <v>31</v>
      </c>
      <c r="D9849" t="s">
        <v>3838</v>
      </c>
      <c r="E9849">
        <v>2</v>
      </c>
      <c r="F9849" t="s">
        <v>3846</v>
      </c>
      <c r="G9849">
        <v>1</v>
      </c>
      <c r="H9849" t="s">
        <v>3842</v>
      </c>
      <c r="I9849">
        <v>2</v>
      </c>
      <c r="J9849" t="s">
        <v>25</v>
      </c>
      <c r="K9849" t="s">
        <v>17</v>
      </c>
      <c r="L9849" t="s">
        <v>4175</v>
      </c>
    </row>
    <row r="9850" spans="1:12" x14ac:dyDescent="0.35">
      <c r="A9850" t="s">
        <v>10370</v>
      </c>
      <c r="B9850" t="s">
        <v>24</v>
      </c>
      <c r="C9850" t="s">
        <v>24</v>
      </c>
      <c r="D9850" t="s">
        <v>3834</v>
      </c>
      <c r="E9850">
        <v>5</v>
      </c>
      <c r="F9850" t="s">
        <v>3828</v>
      </c>
      <c r="G9850">
        <v>3</v>
      </c>
      <c r="H9850" t="s">
        <v>3835</v>
      </c>
      <c r="I9850">
        <v>15</v>
      </c>
      <c r="J9850" t="s">
        <v>3833</v>
      </c>
      <c r="K9850" t="s">
        <v>3833</v>
      </c>
      <c r="L9850" t="s">
        <v>4219</v>
      </c>
    </row>
    <row r="9851" spans="1:12" x14ac:dyDescent="0.35">
      <c r="A9851" t="s">
        <v>10371</v>
      </c>
      <c r="B9851" t="s">
        <v>15</v>
      </c>
      <c r="C9851" t="s">
        <v>15</v>
      </c>
      <c r="D9851" t="s">
        <v>3858</v>
      </c>
      <c r="E9851">
        <v>1</v>
      </c>
      <c r="F9851" t="s">
        <v>3842</v>
      </c>
      <c r="G9851">
        <v>2</v>
      </c>
      <c r="H9851" t="s">
        <v>3842</v>
      </c>
      <c r="I9851">
        <v>2</v>
      </c>
      <c r="J9851" t="s">
        <v>25</v>
      </c>
      <c r="K9851" t="s">
        <v>3833</v>
      </c>
      <c r="L9851" t="s">
        <v>4087</v>
      </c>
    </row>
    <row r="9852" spans="1:12" x14ac:dyDescent="0.35">
      <c r="A9852" t="s">
        <v>3767</v>
      </c>
      <c r="B9852" t="s">
        <v>24</v>
      </c>
      <c r="C9852" t="s">
        <v>24</v>
      </c>
      <c r="D9852" t="s">
        <v>3834</v>
      </c>
      <c r="E9852">
        <v>5</v>
      </c>
      <c r="F9852" t="s">
        <v>3828</v>
      </c>
      <c r="G9852">
        <v>3</v>
      </c>
      <c r="H9852" t="s">
        <v>3835</v>
      </c>
      <c r="I9852">
        <v>15</v>
      </c>
      <c r="J9852" t="s">
        <v>25</v>
      </c>
      <c r="K9852" t="s">
        <v>17</v>
      </c>
      <c r="L9852" t="s">
        <v>4251</v>
      </c>
    </row>
    <row r="9853" spans="1:12" x14ac:dyDescent="0.35">
      <c r="A9853" t="s">
        <v>10372</v>
      </c>
      <c r="B9853" t="s">
        <v>58</v>
      </c>
      <c r="C9853" t="s">
        <v>58</v>
      </c>
      <c r="D9853" t="s">
        <v>3851</v>
      </c>
      <c r="E9853">
        <v>4</v>
      </c>
      <c r="F9853" t="s">
        <v>3879</v>
      </c>
      <c r="G9853">
        <v>4</v>
      </c>
      <c r="H9853" t="s">
        <v>3874</v>
      </c>
      <c r="I9853">
        <v>16</v>
      </c>
      <c r="J9853" t="s">
        <v>36</v>
      </c>
      <c r="K9853" t="s">
        <v>3833</v>
      </c>
      <c r="L9853" t="s">
        <v>4401</v>
      </c>
    </row>
    <row r="9854" spans="1:12" x14ac:dyDescent="0.35">
      <c r="A9854" t="s">
        <v>10373</v>
      </c>
      <c r="B9854" t="s">
        <v>42</v>
      </c>
      <c r="C9854" t="s">
        <v>42</v>
      </c>
      <c r="D9854" t="s">
        <v>3825</v>
      </c>
      <c r="E9854">
        <v>3</v>
      </c>
      <c r="F9854" t="s">
        <v>3849</v>
      </c>
      <c r="G9854">
        <v>5</v>
      </c>
      <c r="H9854" t="s">
        <v>3835</v>
      </c>
      <c r="I9854">
        <v>15</v>
      </c>
      <c r="J9854" t="s">
        <v>3833</v>
      </c>
      <c r="K9854" t="s">
        <v>3833</v>
      </c>
      <c r="L9854" t="s">
        <v>4752</v>
      </c>
    </row>
    <row r="9855" spans="1:12" x14ac:dyDescent="0.35">
      <c r="A9855" t="s">
        <v>10374</v>
      </c>
      <c r="B9855" t="s">
        <v>24</v>
      </c>
      <c r="C9855" t="s">
        <v>24</v>
      </c>
      <c r="D9855" t="s">
        <v>3858</v>
      </c>
      <c r="E9855">
        <v>1</v>
      </c>
      <c r="F9855" t="s">
        <v>3828</v>
      </c>
      <c r="G9855">
        <v>3</v>
      </c>
      <c r="H9855" t="s">
        <v>3830</v>
      </c>
      <c r="I9855">
        <v>3</v>
      </c>
      <c r="J9855" t="s">
        <v>36</v>
      </c>
      <c r="K9855" t="s">
        <v>3825</v>
      </c>
      <c r="L9855" t="s">
        <v>4092</v>
      </c>
    </row>
    <row r="9856" spans="1:12" x14ac:dyDescent="0.35">
      <c r="A9856" t="s">
        <v>10375</v>
      </c>
      <c r="B9856" t="s">
        <v>47</v>
      </c>
      <c r="C9856" t="s">
        <v>47</v>
      </c>
      <c r="D9856" t="s">
        <v>3834</v>
      </c>
      <c r="E9856">
        <v>5</v>
      </c>
      <c r="F9856" t="s">
        <v>3879</v>
      </c>
      <c r="G9856">
        <v>4</v>
      </c>
      <c r="H9856" t="s">
        <v>3880</v>
      </c>
      <c r="I9856">
        <v>20</v>
      </c>
      <c r="J9856" t="s">
        <v>16</v>
      </c>
      <c r="K9856" t="s">
        <v>3833</v>
      </c>
      <c r="L9856" t="s">
        <v>3864</v>
      </c>
    </row>
    <row r="9857" spans="1:12" x14ac:dyDescent="0.35">
      <c r="A9857" t="s">
        <v>4938</v>
      </c>
      <c r="B9857" t="s">
        <v>3833</v>
      </c>
      <c r="C9857" t="s">
        <v>84</v>
      </c>
      <c r="D9857" t="s">
        <v>3838</v>
      </c>
      <c r="E9857">
        <v>2</v>
      </c>
      <c r="F9857" t="s">
        <v>3839</v>
      </c>
      <c r="G9857">
        <v>1.5</v>
      </c>
      <c r="H9857" t="s">
        <v>3828</v>
      </c>
      <c r="I9857">
        <v>3</v>
      </c>
      <c r="J9857" t="s">
        <v>3833</v>
      </c>
      <c r="K9857" t="s">
        <v>3833</v>
      </c>
      <c r="L9857" t="s">
        <v>4021</v>
      </c>
    </row>
    <row r="9858" spans="1:12" x14ac:dyDescent="0.35">
      <c r="A9858" t="s">
        <v>3768</v>
      </c>
      <c r="B9858" t="s">
        <v>15</v>
      </c>
      <c r="C9858" t="s">
        <v>15</v>
      </c>
      <c r="D9858" t="s">
        <v>3827</v>
      </c>
      <c r="E9858">
        <v>3</v>
      </c>
      <c r="F9858" t="s">
        <v>3842</v>
      </c>
      <c r="G9858">
        <v>2</v>
      </c>
      <c r="H9858" t="s">
        <v>3902</v>
      </c>
      <c r="I9858">
        <v>6</v>
      </c>
      <c r="J9858" t="s">
        <v>25</v>
      </c>
      <c r="K9858" t="s">
        <v>26</v>
      </c>
      <c r="L9858" t="s">
        <v>4544</v>
      </c>
    </row>
    <row r="9859" spans="1:12" x14ac:dyDescent="0.35">
      <c r="A9859" t="s">
        <v>10376</v>
      </c>
      <c r="B9859" t="s">
        <v>84</v>
      </c>
      <c r="C9859" t="s">
        <v>84</v>
      </c>
      <c r="D9859" t="s">
        <v>3827</v>
      </c>
      <c r="E9859">
        <v>3</v>
      </c>
      <c r="F9859" t="s">
        <v>3839</v>
      </c>
      <c r="G9859">
        <v>1.5</v>
      </c>
      <c r="H9859" t="s">
        <v>4060</v>
      </c>
      <c r="I9859">
        <v>4.5</v>
      </c>
      <c r="J9859" t="s">
        <v>3833</v>
      </c>
      <c r="K9859" t="s">
        <v>26</v>
      </c>
      <c r="L9859" t="s">
        <v>4000</v>
      </c>
    </row>
    <row r="9860" spans="1:12" x14ac:dyDescent="0.35">
      <c r="A9860" t="s">
        <v>10377</v>
      </c>
      <c r="B9860" t="s">
        <v>15</v>
      </c>
      <c r="C9860" t="s">
        <v>15</v>
      </c>
      <c r="D9860" t="s">
        <v>3858</v>
      </c>
      <c r="E9860">
        <v>1</v>
      </c>
      <c r="F9860" t="s">
        <v>3842</v>
      </c>
      <c r="G9860">
        <v>2</v>
      </c>
      <c r="H9860" t="s">
        <v>3842</v>
      </c>
      <c r="I9860">
        <v>2</v>
      </c>
      <c r="J9860" t="s">
        <v>25</v>
      </c>
      <c r="K9860" t="s">
        <v>3833</v>
      </c>
      <c r="L9860" t="s">
        <v>4266</v>
      </c>
    </row>
    <row r="9861" spans="1:12" x14ac:dyDescent="0.35">
      <c r="A9861" t="s">
        <v>10378</v>
      </c>
      <c r="B9861" t="s">
        <v>84</v>
      </c>
      <c r="C9861" t="s">
        <v>84</v>
      </c>
      <c r="D9861" t="s">
        <v>3838</v>
      </c>
      <c r="E9861">
        <v>2</v>
      </c>
      <c r="F9861" t="s">
        <v>3839</v>
      </c>
      <c r="G9861">
        <v>1.5</v>
      </c>
      <c r="H9861" t="s">
        <v>3828</v>
      </c>
      <c r="I9861">
        <v>3</v>
      </c>
      <c r="J9861" t="s">
        <v>36</v>
      </c>
      <c r="K9861" t="s">
        <v>3833</v>
      </c>
      <c r="L9861" t="s">
        <v>3863</v>
      </c>
    </row>
    <row r="9862" spans="1:12" x14ac:dyDescent="0.35">
      <c r="A9862" t="s">
        <v>10379</v>
      </c>
      <c r="B9862" t="s">
        <v>47</v>
      </c>
      <c r="C9862" t="s">
        <v>47</v>
      </c>
      <c r="D9862" t="s">
        <v>3834</v>
      </c>
      <c r="E9862">
        <v>5</v>
      </c>
      <c r="F9862" t="s">
        <v>3879</v>
      </c>
      <c r="G9862">
        <v>4</v>
      </c>
      <c r="H9862" t="s">
        <v>3880</v>
      </c>
      <c r="I9862">
        <v>20</v>
      </c>
      <c r="J9862" t="s">
        <v>36</v>
      </c>
      <c r="K9862" t="s">
        <v>3833</v>
      </c>
      <c r="L9862" t="s">
        <v>4246</v>
      </c>
    </row>
    <row r="9863" spans="1:12" x14ac:dyDescent="0.35">
      <c r="A9863" t="s">
        <v>10380</v>
      </c>
      <c r="B9863" t="s">
        <v>42</v>
      </c>
      <c r="C9863" t="s">
        <v>42</v>
      </c>
      <c r="D9863" t="s">
        <v>3827</v>
      </c>
      <c r="E9863">
        <v>3</v>
      </c>
      <c r="F9863" t="s">
        <v>3849</v>
      </c>
      <c r="G9863">
        <v>5</v>
      </c>
      <c r="H9863" t="s">
        <v>3835</v>
      </c>
      <c r="I9863">
        <v>15</v>
      </c>
      <c r="J9863" t="s">
        <v>3833</v>
      </c>
      <c r="K9863" t="s">
        <v>17</v>
      </c>
      <c r="L9863" t="s">
        <v>4003</v>
      </c>
    </row>
    <row r="9864" spans="1:12" x14ac:dyDescent="0.35">
      <c r="A9864" t="s">
        <v>10381</v>
      </c>
      <c r="B9864" t="s">
        <v>15</v>
      </c>
      <c r="C9864" t="s">
        <v>15</v>
      </c>
      <c r="D9864" t="s">
        <v>3827</v>
      </c>
      <c r="E9864">
        <v>3</v>
      </c>
      <c r="F9864" t="s">
        <v>3842</v>
      </c>
      <c r="G9864">
        <v>2</v>
      </c>
      <c r="H9864" t="s">
        <v>3902</v>
      </c>
      <c r="I9864">
        <v>6</v>
      </c>
      <c r="J9864" t="s">
        <v>16</v>
      </c>
      <c r="K9864" t="s">
        <v>3833</v>
      </c>
      <c r="L9864" t="s">
        <v>4305</v>
      </c>
    </row>
    <row r="9865" spans="1:12" x14ac:dyDescent="0.35">
      <c r="A9865" t="s">
        <v>10382</v>
      </c>
      <c r="B9865" t="s">
        <v>24</v>
      </c>
      <c r="C9865" t="s">
        <v>24</v>
      </c>
      <c r="D9865" t="s">
        <v>3851</v>
      </c>
      <c r="E9865">
        <v>4</v>
      </c>
      <c r="F9865" t="s">
        <v>3828</v>
      </c>
      <c r="G9865">
        <v>3</v>
      </c>
      <c r="H9865" t="s">
        <v>3852</v>
      </c>
      <c r="I9865">
        <v>12</v>
      </c>
      <c r="J9865" t="s">
        <v>3825</v>
      </c>
      <c r="K9865" t="s">
        <v>3833</v>
      </c>
      <c r="L9865" t="s">
        <v>3831</v>
      </c>
    </row>
    <row r="9866" spans="1:12" x14ac:dyDescent="0.35">
      <c r="A9866" t="s">
        <v>10383</v>
      </c>
      <c r="B9866" t="s">
        <v>42</v>
      </c>
      <c r="C9866" t="s">
        <v>42</v>
      </c>
      <c r="D9866" t="s">
        <v>3851</v>
      </c>
      <c r="E9866">
        <v>4</v>
      </c>
      <c r="F9866" t="s">
        <v>3849</v>
      </c>
      <c r="G9866">
        <v>5</v>
      </c>
      <c r="H9866" t="s">
        <v>3880</v>
      </c>
      <c r="I9866">
        <v>20</v>
      </c>
      <c r="J9866" t="s">
        <v>36</v>
      </c>
      <c r="K9866" t="s">
        <v>3833</v>
      </c>
      <c r="L9866" t="s">
        <v>4121</v>
      </c>
    </row>
    <row r="9867" spans="1:12" x14ac:dyDescent="0.35">
      <c r="A9867" t="s">
        <v>4939</v>
      </c>
      <c r="B9867" t="s">
        <v>3830</v>
      </c>
      <c r="C9867" t="s">
        <v>15</v>
      </c>
      <c r="D9867" t="s">
        <v>3834</v>
      </c>
      <c r="E9867">
        <v>5</v>
      </c>
      <c r="F9867" t="s">
        <v>3842</v>
      </c>
      <c r="G9867">
        <v>2</v>
      </c>
      <c r="H9867" t="s">
        <v>3843</v>
      </c>
      <c r="I9867">
        <v>10</v>
      </c>
      <c r="J9867" t="s">
        <v>3833</v>
      </c>
      <c r="K9867" t="s">
        <v>17</v>
      </c>
      <c r="L9867" t="s">
        <v>4148</v>
      </c>
    </row>
    <row r="9868" spans="1:12" x14ac:dyDescent="0.35">
      <c r="A9868" t="s">
        <v>10384</v>
      </c>
      <c r="B9868" t="s">
        <v>58</v>
      </c>
      <c r="C9868" t="s">
        <v>58</v>
      </c>
      <c r="D9868" t="s">
        <v>3827</v>
      </c>
      <c r="E9868">
        <v>3</v>
      </c>
      <c r="F9868" t="s">
        <v>3879</v>
      </c>
      <c r="G9868">
        <v>4</v>
      </c>
      <c r="H9868" t="s">
        <v>3852</v>
      </c>
      <c r="I9868">
        <v>12</v>
      </c>
      <c r="J9868" t="s">
        <v>25</v>
      </c>
      <c r="K9868" t="s">
        <v>3833</v>
      </c>
      <c r="L9868" t="s">
        <v>4831</v>
      </c>
    </row>
    <row r="9869" spans="1:12" x14ac:dyDescent="0.35">
      <c r="A9869" t="s">
        <v>3769</v>
      </c>
      <c r="B9869" t="s">
        <v>42</v>
      </c>
      <c r="C9869" t="s">
        <v>42</v>
      </c>
      <c r="D9869" t="s">
        <v>3851</v>
      </c>
      <c r="E9869">
        <v>4</v>
      </c>
      <c r="F9869" t="s">
        <v>3849</v>
      </c>
      <c r="G9869">
        <v>5</v>
      </c>
      <c r="H9869" t="s">
        <v>3880</v>
      </c>
      <c r="I9869">
        <v>20</v>
      </c>
      <c r="J9869" t="s">
        <v>36</v>
      </c>
      <c r="K9869" t="s">
        <v>26</v>
      </c>
      <c r="L9869" t="s">
        <v>4553</v>
      </c>
    </row>
    <row r="9870" spans="1:12" x14ac:dyDescent="0.35">
      <c r="A9870" t="s">
        <v>3770</v>
      </c>
      <c r="B9870" t="s">
        <v>50</v>
      </c>
      <c r="C9870" t="s">
        <v>50</v>
      </c>
      <c r="D9870" t="s">
        <v>3851</v>
      </c>
      <c r="E9870">
        <v>4</v>
      </c>
      <c r="F9870" t="s">
        <v>3828</v>
      </c>
      <c r="G9870">
        <v>3</v>
      </c>
      <c r="H9870" t="s">
        <v>3852</v>
      </c>
      <c r="I9870">
        <v>12</v>
      </c>
      <c r="J9870" t="s">
        <v>25</v>
      </c>
      <c r="K9870" t="s">
        <v>17</v>
      </c>
      <c r="L9870" t="s">
        <v>4011</v>
      </c>
    </row>
    <row r="9871" spans="1:12" x14ac:dyDescent="0.35">
      <c r="A9871" t="s">
        <v>10385</v>
      </c>
      <c r="B9871" t="s">
        <v>15</v>
      </c>
      <c r="C9871" t="s">
        <v>15</v>
      </c>
      <c r="D9871" t="s">
        <v>3833</v>
      </c>
      <c r="E9871" t="s">
        <v>3826</v>
      </c>
      <c r="F9871" t="s">
        <v>3842</v>
      </c>
      <c r="G9871">
        <v>2</v>
      </c>
      <c r="H9871" t="s">
        <v>3825</v>
      </c>
      <c r="I9871" t="s">
        <v>3826</v>
      </c>
      <c r="J9871" t="s">
        <v>36</v>
      </c>
      <c r="K9871" t="s">
        <v>3833</v>
      </c>
      <c r="L9871" t="s">
        <v>4377</v>
      </c>
    </row>
    <row r="9872" spans="1:12" x14ac:dyDescent="0.35">
      <c r="A9872" t="s">
        <v>10386</v>
      </c>
      <c r="B9872" t="s">
        <v>47</v>
      </c>
      <c r="C9872" t="s">
        <v>47</v>
      </c>
      <c r="D9872" t="s">
        <v>3834</v>
      </c>
      <c r="E9872">
        <v>5</v>
      </c>
      <c r="F9872" t="s">
        <v>3879</v>
      </c>
      <c r="G9872">
        <v>4</v>
      </c>
      <c r="H9872" t="s">
        <v>3880</v>
      </c>
      <c r="I9872">
        <v>20</v>
      </c>
      <c r="J9872" t="s">
        <v>16</v>
      </c>
      <c r="K9872" t="s">
        <v>3833</v>
      </c>
      <c r="L9872" t="s">
        <v>5137</v>
      </c>
    </row>
    <row r="9873" spans="1:12" x14ac:dyDescent="0.35">
      <c r="A9873" t="s">
        <v>3771</v>
      </c>
      <c r="B9873" t="s">
        <v>58</v>
      </c>
      <c r="C9873" t="s">
        <v>58</v>
      </c>
      <c r="D9873" t="s">
        <v>3858</v>
      </c>
      <c r="E9873">
        <v>1</v>
      </c>
      <c r="F9873" t="s">
        <v>3879</v>
      </c>
      <c r="G9873">
        <v>4</v>
      </c>
      <c r="H9873" t="s">
        <v>3879</v>
      </c>
      <c r="I9873">
        <v>4</v>
      </c>
      <c r="J9873" t="s">
        <v>16</v>
      </c>
      <c r="K9873" t="s">
        <v>17</v>
      </c>
      <c r="L9873" t="s">
        <v>4057</v>
      </c>
    </row>
    <row r="9874" spans="1:12" x14ac:dyDescent="0.35">
      <c r="A9874" t="s">
        <v>10387</v>
      </c>
      <c r="B9874" t="s">
        <v>24</v>
      </c>
      <c r="C9874" t="s">
        <v>24</v>
      </c>
      <c r="D9874" t="s">
        <v>3834</v>
      </c>
      <c r="E9874">
        <v>5</v>
      </c>
      <c r="F9874" t="s">
        <v>3828</v>
      </c>
      <c r="G9874">
        <v>3</v>
      </c>
      <c r="H9874" t="s">
        <v>3835</v>
      </c>
      <c r="I9874">
        <v>15</v>
      </c>
      <c r="J9874" t="s">
        <v>3825</v>
      </c>
      <c r="K9874" t="s">
        <v>3825</v>
      </c>
      <c r="L9874" t="s">
        <v>5107</v>
      </c>
    </row>
    <row r="9875" spans="1:12" x14ac:dyDescent="0.35">
      <c r="A9875" t="s">
        <v>3772</v>
      </c>
      <c r="B9875" t="s">
        <v>50</v>
      </c>
      <c r="C9875" t="s">
        <v>50</v>
      </c>
      <c r="D9875" t="s">
        <v>3834</v>
      </c>
      <c r="E9875">
        <v>5</v>
      </c>
      <c r="F9875" t="s">
        <v>3828</v>
      </c>
      <c r="G9875">
        <v>3</v>
      </c>
      <c r="H9875" t="s">
        <v>3835</v>
      </c>
      <c r="I9875">
        <v>15</v>
      </c>
      <c r="J9875" t="s">
        <v>36</v>
      </c>
      <c r="K9875" t="s">
        <v>17</v>
      </c>
      <c r="L9875" t="s">
        <v>3930</v>
      </c>
    </row>
    <row r="9876" spans="1:12" x14ac:dyDescent="0.35">
      <c r="A9876" t="s">
        <v>3773</v>
      </c>
      <c r="B9876" t="s">
        <v>84</v>
      </c>
      <c r="C9876" t="s">
        <v>84</v>
      </c>
      <c r="D9876" t="s">
        <v>3851</v>
      </c>
      <c r="E9876">
        <v>4</v>
      </c>
      <c r="F9876" t="s">
        <v>3839</v>
      </c>
      <c r="G9876">
        <v>1.5</v>
      </c>
      <c r="H9876" t="s">
        <v>3902</v>
      </c>
      <c r="I9876">
        <v>6</v>
      </c>
      <c r="J9876" t="s">
        <v>25</v>
      </c>
      <c r="K9876" t="s">
        <v>17</v>
      </c>
      <c r="L9876" t="s">
        <v>4102</v>
      </c>
    </row>
    <row r="9877" spans="1:12" x14ac:dyDescent="0.35">
      <c r="A9877" t="s">
        <v>3774</v>
      </c>
      <c r="B9877" t="s">
        <v>31</v>
      </c>
      <c r="C9877" t="s">
        <v>31</v>
      </c>
      <c r="D9877" t="s">
        <v>3858</v>
      </c>
      <c r="E9877">
        <v>1</v>
      </c>
      <c r="F9877" t="s">
        <v>3846</v>
      </c>
      <c r="G9877">
        <v>1</v>
      </c>
      <c r="H9877" t="s">
        <v>3846</v>
      </c>
      <c r="I9877">
        <v>1</v>
      </c>
      <c r="J9877" t="s">
        <v>16</v>
      </c>
      <c r="K9877" t="s">
        <v>26</v>
      </c>
      <c r="L9877" t="s">
        <v>4421</v>
      </c>
    </row>
    <row r="9878" spans="1:12" x14ac:dyDescent="0.35">
      <c r="A9878" t="s">
        <v>4940</v>
      </c>
      <c r="B9878" t="s">
        <v>3833</v>
      </c>
      <c r="C9878" t="s">
        <v>15</v>
      </c>
      <c r="D9878" t="s">
        <v>3858</v>
      </c>
      <c r="E9878">
        <v>1</v>
      </c>
      <c r="F9878" t="s">
        <v>3842</v>
      </c>
      <c r="G9878">
        <v>2</v>
      </c>
      <c r="H9878" t="s">
        <v>3842</v>
      </c>
      <c r="I9878">
        <v>2</v>
      </c>
      <c r="J9878" t="s">
        <v>3833</v>
      </c>
      <c r="K9878" t="s">
        <v>26</v>
      </c>
      <c r="L9878" t="s">
        <v>3903</v>
      </c>
    </row>
    <row r="9879" spans="1:12" x14ac:dyDescent="0.35">
      <c r="A9879" t="s">
        <v>10388</v>
      </c>
      <c r="B9879" t="s">
        <v>58</v>
      </c>
      <c r="C9879" t="s">
        <v>58</v>
      </c>
      <c r="D9879" t="s">
        <v>3858</v>
      </c>
      <c r="E9879">
        <v>1</v>
      </c>
      <c r="F9879" t="s">
        <v>3879</v>
      </c>
      <c r="G9879">
        <v>4</v>
      </c>
      <c r="H9879" t="s">
        <v>3879</v>
      </c>
      <c r="I9879">
        <v>4</v>
      </c>
      <c r="J9879" t="s">
        <v>3833</v>
      </c>
      <c r="K9879" t="s">
        <v>3830</v>
      </c>
      <c r="L9879" t="s">
        <v>3830</v>
      </c>
    </row>
    <row r="9880" spans="1:12" x14ac:dyDescent="0.35">
      <c r="A9880" t="s">
        <v>10389</v>
      </c>
      <c r="B9880" t="s">
        <v>47</v>
      </c>
      <c r="C9880" t="s">
        <v>47</v>
      </c>
      <c r="D9880" t="s">
        <v>3827</v>
      </c>
      <c r="E9880">
        <v>3</v>
      </c>
      <c r="F9880" t="s">
        <v>3879</v>
      </c>
      <c r="G9880">
        <v>4</v>
      </c>
      <c r="H9880" t="s">
        <v>3852</v>
      </c>
      <c r="I9880">
        <v>12</v>
      </c>
      <c r="J9880" t="s">
        <v>3833</v>
      </c>
      <c r="K9880" t="s">
        <v>3833</v>
      </c>
      <c r="L9880" t="s">
        <v>4015</v>
      </c>
    </row>
    <row r="9881" spans="1:12" x14ac:dyDescent="0.35">
      <c r="A9881" t="s">
        <v>3775</v>
      </c>
      <c r="B9881" t="s">
        <v>42</v>
      </c>
      <c r="C9881" t="s">
        <v>42</v>
      </c>
      <c r="D9881" t="s">
        <v>3834</v>
      </c>
      <c r="E9881">
        <v>5</v>
      </c>
      <c r="F9881" t="s">
        <v>3849</v>
      </c>
      <c r="G9881">
        <v>5</v>
      </c>
      <c r="H9881" t="s">
        <v>3855</v>
      </c>
      <c r="I9881">
        <v>25</v>
      </c>
      <c r="J9881" t="s">
        <v>36</v>
      </c>
      <c r="K9881" t="s">
        <v>26</v>
      </c>
      <c r="L9881" t="s">
        <v>5225</v>
      </c>
    </row>
    <row r="9882" spans="1:12" x14ac:dyDescent="0.35">
      <c r="A9882" t="s">
        <v>10390</v>
      </c>
      <c r="B9882" t="s">
        <v>24</v>
      </c>
      <c r="C9882" t="s">
        <v>24</v>
      </c>
      <c r="D9882" t="s">
        <v>3838</v>
      </c>
      <c r="E9882">
        <v>2</v>
      </c>
      <c r="F9882" t="s">
        <v>3828</v>
      </c>
      <c r="G9882">
        <v>3</v>
      </c>
      <c r="H9882" t="s">
        <v>3902</v>
      </c>
      <c r="I9882">
        <v>6</v>
      </c>
      <c r="J9882" t="s">
        <v>3830</v>
      </c>
      <c r="K9882" t="s">
        <v>26</v>
      </c>
      <c r="L9882" t="s">
        <v>3864</v>
      </c>
    </row>
    <row r="9883" spans="1:12" x14ac:dyDescent="0.35">
      <c r="A9883" t="s">
        <v>10391</v>
      </c>
      <c r="B9883" t="s">
        <v>47</v>
      </c>
      <c r="C9883" t="s">
        <v>47</v>
      </c>
      <c r="D9883" t="s">
        <v>3838</v>
      </c>
      <c r="E9883">
        <v>2</v>
      </c>
      <c r="F9883" t="s">
        <v>3879</v>
      </c>
      <c r="G9883">
        <v>4</v>
      </c>
      <c r="H9883" t="s">
        <v>3883</v>
      </c>
      <c r="I9883">
        <v>8</v>
      </c>
      <c r="J9883" t="s">
        <v>25</v>
      </c>
      <c r="K9883" t="s">
        <v>3825</v>
      </c>
      <c r="L9883" t="s">
        <v>4291</v>
      </c>
    </row>
    <row r="9884" spans="1:12" x14ac:dyDescent="0.35">
      <c r="A9884" t="s">
        <v>10392</v>
      </c>
      <c r="B9884" t="s">
        <v>15</v>
      </c>
      <c r="C9884" t="s">
        <v>15</v>
      </c>
      <c r="D9884" t="s">
        <v>3834</v>
      </c>
      <c r="E9884">
        <v>5</v>
      </c>
      <c r="F9884" t="s">
        <v>3842</v>
      </c>
      <c r="G9884">
        <v>2</v>
      </c>
      <c r="H9884" t="s">
        <v>3843</v>
      </c>
      <c r="I9884">
        <v>10</v>
      </c>
      <c r="J9884" t="s">
        <v>25</v>
      </c>
      <c r="K9884" t="s">
        <v>3833</v>
      </c>
      <c r="L9884" t="s">
        <v>4674</v>
      </c>
    </row>
    <row r="9885" spans="1:12" x14ac:dyDescent="0.35">
      <c r="A9885" t="s">
        <v>3776</v>
      </c>
      <c r="B9885" t="s">
        <v>84</v>
      </c>
      <c r="C9885" t="s">
        <v>84</v>
      </c>
      <c r="D9885" t="s">
        <v>3838</v>
      </c>
      <c r="E9885">
        <v>2</v>
      </c>
      <c r="F9885" t="s">
        <v>3839</v>
      </c>
      <c r="G9885">
        <v>1.5</v>
      </c>
      <c r="H9885" t="s">
        <v>3828</v>
      </c>
      <c r="I9885">
        <v>3</v>
      </c>
      <c r="J9885" t="s">
        <v>36</v>
      </c>
      <c r="K9885" t="s">
        <v>26</v>
      </c>
      <c r="L9885" t="s">
        <v>3985</v>
      </c>
    </row>
    <row r="9886" spans="1:12" x14ac:dyDescent="0.35">
      <c r="A9886" t="s">
        <v>10393</v>
      </c>
      <c r="B9886" t="s">
        <v>50</v>
      </c>
      <c r="C9886" t="s">
        <v>50</v>
      </c>
      <c r="D9886" t="s">
        <v>3827</v>
      </c>
      <c r="E9886">
        <v>3</v>
      </c>
      <c r="F9886" t="s">
        <v>3828</v>
      </c>
      <c r="G9886">
        <v>3</v>
      </c>
      <c r="H9886" t="s">
        <v>3829</v>
      </c>
      <c r="I9886">
        <v>9</v>
      </c>
      <c r="J9886" t="s">
        <v>16</v>
      </c>
      <c r="K9886" t="s">
        <v>3833</v>
      </c>
      <c r="L9886" t="s">
        <v>4169</v>
      </c>
    </row>
    <row r="9887" spans="1:12" x14ac:dyDescent="0.35">
      <c r="A9887" t="s">
        <v>4941</v>
      </c>
      <c r="B9887" t="s">
        <v>3833</v>
      </c>
      <c r="C9887" t="s">
        <v>3826</v>
      </c>
      <c r="D9887" t="s">
        <v>3827</v>
      </c>
      <c r="E9887">
        <v>3</v>
      </c>
      <c r="F9887" t="s">
        <v>3879</v>
      </c>
      <c r="G9887">
        <v>4</v>
      </c>
      <c r="H9887" t="s">
        <v>3852</v>
      </c>
      <c r="I9887">
        <v>12</v>
      </c>
      <c r="J9887" t="s">
        <v>16</v>
      </c>
      <c r="K9887" t="s">
        <v>26</v>
      </c>
      <c r="L9887" t="s">
        <v>3833</v>
      </c>
    </row>
    <row r="9888" spans="1:12" x14ac:dyDescent="0.35">
      <c r="A9888" t="s">
        <v>3777</v>
      </c>
      <c r="B9888" t="s">
        <v>42</v>
      </c>
      <c r="C9888" t="s">
        <v>42</v>
      </c>
      <c r="D9888" t="s">
        <v>3827</v>
      </c>
      <c r="E9888">
        <v>3</v>
      </c>
      <c r="F9888" t="s">
        <v>3849</v>
      </c>
      <c r="G9888">
        <v>5</v>
      </c>
      <c r="H9888" t="s">
        <v>3835</v>
      </c>
      <c r="I9888">
        <v>15</v>
      </c>
      <c r="J9888" t="s">
        <v>36</v>
      </c>
      <c r="K9888" t="s">
        <v>26</v>
      </c>
      <c r="L9888" t="s">
        <v>4235</v>
      </c>
    </row>
    <row r="9889" spans="1:12" x14ac:dyDescent="0.35">
      <c r="A9889" t="s">
        <v>10394</v>
      </c>
      <c r="B9889" t="s">
        <v>42</v>
      </c>
      <c r="C9889" t="s">
        <v>42</v>
      </c>
      <c r="D9889" t="s">
        <v>3833</v>
      </c>
      <c r="E9889">
        <v>2</v>
      </c>
      <c r="F9889" t="s">
        <v>3849</v>
      </c>
      <c r="G9889">
        <v>5</v>
      </c>
      <c r="H9889" t="s">
        <v>3843</v>
      </c>
      <c r="I9889">
        <v>10</v>
      </c>
      <c r="J9889" t="s">
        <v>3833</v>
      </c>
      <c r="K9889" t="s">
        <v>26</v>
      </c>
      <c r="L9889" t="s">
        <v>4433</v>
      </c>
    </row>
    <row r="9890" spans="1:12" x14ac:dyDescent="0.35">
      <c r="A9890" t="s">
        <v>10395</v>
      </c>
      <c r="B9890" t="s">
        <v>47</v>
      </c>
      <c r="C9890" t="s">
        <v>47</v>
      </c>
      <c r="D9890" t="s">
        <v>3851</v>
      </c>
      <c r="E9890">
        <v>4</v>
      </c>
      <c r="F9890" t="s">
        <v>3879</v>
      </c>
      <c r="G9890">
        <v>4</v>
      </c>
      <c r="H9890" t="s">
        <v>3874</v>
      </c>
      <c r="I9890">
        <v>16</v>
      </c>
      <c r="J9890" t="s">
        <v>36</v>
      </c>
      <c r="K9890" t="s">
        <v>3833</v>
      </c>
      <c r="L9890" t="s">
        <v>4350</v>
      </c>
    </row>
    <row r="9891" spans="1:12" x14ac:dyDescent="0.35">
      <c r="A9891" t="s">
        <v>10396</v>
      </c>
      <c r="B9891" t="s">
        <v>42</v>
      </c>
      <c r="C9891" t="s">
        <v>42</v>
      </c>
      <c r="D9891" t="s">
        <v>3858</v>
      </c>
      <c r="E9891">
        <v>1</v>
      </c>
      <c r="F9891" t="s">
        <v>3849</v>
      </c>
      <c r="G9891">
        <v>5</v>
      </c>
      <c r="H9891" t="s">
        <v>3849</v>
      </c>
      <c r="I9891">
        <v>5</v>
      </c>
      <c r="J9891" t="s">
        <v>25</v>
      </c>
      <c r="K9891" t="s">
        <v>3830</v>
      </c>
      <c r="L9891" t="s">
        <v>3946</v>
      </c>
    </row>
    <row r="9892" spans="1:12" x14ac:dyDescent="0.35">
      <c r="A9892" t="s">
        <v>3778</v>
      </c>
      <c r="B9892" t="s">
        <v>58</v>
      </c>
      <c r="C9892" t="s">
        <v>58</v>
      </c>
      <c r="D9892" t="s">
        <v>3838</v>
      </c>
      <c r="E9892">
        <v>2</v>
      </c>
      <c r="F9892" t="s">
        <v>3879</v>
      </c>
      <c r="G9892">
        <v>4</v>
      </c>
      <c r="H9892" t="s">
        <v>3833</v>
      </c>
      <c r="I9892">
        <v>8</v>
      </c>
      <c r="J9892" t="s">
        <v>36</v>
      </c>
      <c r="K9892" t="s">
        <v>17</v>
      </c>
      <c r="L9892" t="s">
        <v>4321</v>
      </c>
    </row>
    <row r="9893" spans="1:12" x14ac:dyDescent="0.35">
      <c r="A9893" t="s">
        <v>10397</v>
      </c>
      <c r="B9893" t="s">
        <v>15</v>
      </c>
      <c r="C9893" t="s">
        <v>15</v>
      </c>
      <c r="D9893" t="s">
        <v>3834</v>
      </c>
      <c r="E9893">
        <v>5</v>
      </c>
      <c r="F9893" t="s">
        <v>3842</v>
      </c>
      <c r="G9893">
        <v>2</v>
      </c>
      <c r="H9893" t="s">
        <v>3843</v>
      </c>
      <c r="I9893">
        <v>10</v>
      </c>
      <c r="J9893" t="s">
        <v>3833</v>
      </c>
      <c r="K9893" t="s">
        <v>26</v>
      </c>
      <c r="L9893" t="s">
        <v>3909</v>
      </c>
    </row>
    <row r="9894" spans="1:12" x14ac:dyDescent="0.35">
      <c r="A9894" t="s">
        <v>10398</v>
      </c>
      <c r="B9894" t="s">
        <v>50</v>
      </c>
      <c r="C9894" t="s">
        <v>50</v>
      </c>
      <c r="D9894" t="s">
        <v>3858</v>
      </c>
      <c r="E9894">
        <v>1</v>
      </c>
      <c r="F9894" t="s">
        <v>3828</v>
      </c>
      <c r="G9894">
        <v>3</v>
      </c>
      <c r="H9894" t="s">
        <v>3828</v>
      </c>
      <c r="I9894">
        <v>3</v>
      </c>
      <c r="J9894" t="s">
        <v>3833</v>
      </c>
      <c r="K9894" t="s">
        <v>17</v>
      </c>
      <c r="L9894" t="s">
        <v>4833</v>
      </c>
    </row>
    <row r="9895" spans="1:12" x14ac:dyDescent="0.35">
      <c r="A9895" t="s">
        <v>10399</v>
      </c>
      <c r="B9895" t="s">
        <v>50</v>
      </c>
      <c r="C9895" t="s">
        <v>50</v>
      </c>
      <c r="D9895" t="s">
        <v>3838</v>
      </c>
      <c r="E9895">
        <v>2</v>
      </c>
      <c r="F9895" t="s">
        <v>3833</v>
      </c>
      <c r="G9895" t="s">
        <v>3826</v>
      </c>
      <c r="H9895" t="s">
        <v>3830</v>
      </c>
      <c r="I9895" t="s">
        <v>3826</v>
      </c>
      <c r="J9895" t="s">
        <v>36</v>
      </c>
      <c r="K9895" t="s">
        <v>17</v>
      </c>
      <c r="L9895" t="s">
        <v>3932</v>
      </c>
    </row>
    <row r="9896" spans="1:12" x14ac:dyDescent="0.35">
      <c r="A9896" t="s">
        <v>3779</v>
      </c>
      <c r="B9896" t="s">
        <v>31</v>
      </c>
      <c r="C9896" t="s">
        <v>31</v>
      </c>
      <c r="D9896" t="s">
        <v>3858</v>
      </c>
      <c r="E9896">
        <v>1</v>
      </c>
      <c r="F9896" t="s">
        <v>3846</v>
      </c>
      <c r="G9896">
        <v>1</v>
      </c>
      <c r="H9896" t="s">
        <v>3846</v>
      </c>
      <c r="I9896">
        <v>1</v>
      </c>
      <c r="J9896" t="s">
        <v>25</v>
      </c>
      <c r="K9896" t="s">
        <v>17</v>
      </c>
      <c r="L9896" t="s">
        <v>4401</v>
      </c>
    </row>
    <row r="9897" spans="1:12" x14ac:dyDescent="0.35">
      <c r="A9897" t="s">
        <v>10400</v>
      </c>
      <c r="B9897" t="s">
        <v>58</v>
      </c>
      <c r="C9897" t="s">
        <v>58</v>
      </c>
      <c r="D9897" t="s">
        <v>3834</v>
      </c>
      <c r="E9897">
        <v>5</v>
      </c>
      <c r="F9897" t="s">
        <v>3879</v>
      </c>
      <c r="G9897">
        <v>4</v>
      </c>
      <c r="H9897" t="s">
        <v>3880</v>
      </c>
      <c r="I9897">
        <v>20</v>
      </c>
      <c r="J9897" t="s">
        <v>3830</v>
      </c>
      <c r="K9897" t="s">
        <v>3833</v>
      </c>
      <c r="L9897" t="s">
        <v>4059</v>
      </c>
    </row>
    <row r="9898" spans="1:12" x14ac:dyDescent="0.35">
      <c r="A9898" t="s">
        <v>3780</v>
      </c>
      <c r="B9898" t="s">
        <v>15</v>
      </c>
      <c r="C9898" t="s">
        <v>15</v>
      </c>
      <c r="D9898" t="s">
        <v>3833</v>
      </c>
      <c r="E9898">
        <v>5</v>
      </c>
      <c r="F9898" t="s">
        <v>3842</v>
      </c>
      <c r="G9898">
        <v>2</v>
      </c>
      <c r="H9898" t="s">
        <v>3843</v>
      </c>
      <c r="I9898">
        <v>10</v>
      </c>
      <c r="J9898" t="s">
        <v>25</v>
      </c>
      <c r="K9898" t="s">
        <v>26</v>
      </c>
      <c r="L9898" t="s">
        <v>3867</v>
      </c>
    </row>
    <row r="9899" spans="1:12" x14ac:dyDescent="0.35">
      <c r="A9899" t="s">
        <v>10401</v>
      </c>
      <c r="B9899" t="s">
        <v>50</v>
      </c>
      <c r="C9899" t="s">
        <v>50</v>
      </c>
      <c r="D9899" t="s">
        <v>3834</v>
      </c>
      <c r="E9899">
        <v>5</v>
      </c>
      <c r="F9899" t="s">
        <v>3828</v>
      </c>
      <c r="G9899">
        <v>3</v>
      </c>
      <c r="H9899" t="s">
        <v>3835</v>
      </c>
      <c r="I9899">
        <v>15</v>
      </c>
      <c r="J9899" t="s">
        <v>36</v>
      </c>
      <c r="K9899" t="s">
        <v>3833</v>
      </c>
      <c r="L9899" t="s">
        <v>4338</v>
      </c>
    </row>
    <row r="9900" spans="1:12" x14ac:dyDescent="0.35">
      <c r="A9900" t="s">
        <v>3781</v>
      </c>
      <c r="B9900" t="s">
        <v>50</v>
      </c>
      <c r="C9900" t="s">
        <v>50</v>
      </c>
      <c r="D9900" t="s">
        <v>3827</v>
      </c>
      <c r="E9900">
        <v>3</v>
      </c>
      <c r="F9900" t="s">
        <v>3828</v>
      </c>
      <c r="G9900">
        <v>3</v>
      </c>
      <c r="H9900" t="s">
        <v>3829</v>
      </c>
      <c r="I9900">
        <v>9</v>
      </c>
      <c r="J9900" t="s">
        <v>25</v>
      </c>
      <c r="K9900" t="s">
        <v>17</v>
      </c>
      <c r="L9900" t="s">
        <v>4453</v>
      </c>
    </row>
    <row r="9901" spans="1:12" x14ac:dyDescent="0.35">
      <c r="A9901" t="s">
        <v>3782</v>
      </c>
      <c r="B9901" t="s">
        <v>50</v>
      </c>
      <c r="C9901" t="s">
        <v>50</v>
      </c>
      <c r="D9901" t="s">
        <v>3858</v>
      </c>
      <c r="E9901">
        <v>1</v>
      </c>
      <c r="F9901" t="s">
        <v>3828</v>
      </c>
      <c r="G9901">
        <v>3</v>
      </c>
      <c r="H9901" t="s">
        <v>3828</v>
      </c>
      <c r="I9901">
        <v>3</v>
      </c>
      <c r="J9901" t="s">
        <v>25</v>
      </c>
      <c r="K9901" t="s">
        <v>17</v>
      </c>
      <c r="L9901" t="s">
        <v>3952</v>
      </c>
    </row>
    <row r="9902" spans="1:12" x14ac:dyDescent="0.35">
      <c r="A9902" t="s">
        <v>10402</v>
      </c>
      <c r="B9902" t="s">
        <v>50</v>
      </c>
      <c r="C9902" t="s">
        <v>50</v>
      </c>
      <c r="D9902" t="s">
        <v>3834</v>
      </c>
      <c r="E9902">
        <v>5</v>
      </c>
      <c r="F9902" t="s">
        <v>3828</v>
      </c>
      <c r="G9902">
        <v>3</v>
      </c>
      <c r="H9902" t="s">
        <v>3835</v>
      </c>
      <c r="I9902">
        <v>15</v>
      </c>
      <c r="J9902" t="s">
        <v>16</v>
      </c>
      <c r="K9902" t="s">
        <v>3833</v>
      </c>
      <c r="L9902" t="s">
        <v>4138</v>
      </c>
    </row>
    <row r="9903" spans="1:12" x14ac:dyDescent="0.35">
      <c r="A9903" t="s">
        <v>3783</v>
      </c>
      <c r="B9903" t="s">
        <v>31</v>
      </c>
      <c r="C9903" t="s">
        <v>31</v>
      </c>
      <c r="D9903" t="s">
        <v>3858</v>
      </c>
      <c r="E9903">
        <v>1</v>
      </c>
      <c r="F9903" t="s">
        <v>3846</v>
      </c>
      <c r="G9903">
        <v>1</v>
      </c>
      <c r="H9903" t="s">
        <v>3846</v>
      </c>
      <c r="I9903">
        <v>1</v>
      </c>
      <c r="J9903" t="s">
        <v>36</v>
      </c>
      <c r="K9903" t="s">
        <v>26</v>
      </c>
      <c r="L9903" t="s">
        <v>4582</v>
      </c>
    </row>
    <row r="9904" spans="1:12" x14ac:dyDescent="0.35">
      <c r="A9904" t="s">
        <v>3784</v>
      </c>
      <c r="B9904" t="s">
        <v>84</v>
      </c>
      <c r="C9904" t="s">
        <v>84</v>
      </c>
      <c r="D9904" t="s">
        <v>3834</v>
      </c>
      <c r="E9904">
        <v>5</v>
      </c>
      <c r="F9904" t="s">
        <v>3839</v>
      </c>
      <c r="G9904">
        <v>1.5</v>
      </c>
      <c r="H9904" t="s">
        <v>3899</v>
      </c>
      <c r="I9904">
        <v>7.5</v>
      </c>
      <c r="J9904" t="s">
        <v>16</v>
      </c>
      <c r="K9904" t="s">
        <v>17</v>
      </c>
      <c r="L9904" t="s">
        <v>4072</v>
      </c>
    </row>
    <row r="9905" spans="1:12" x14ac:dyDescent="0.35">
      <c r="A9905" t="s">
        <v>3785</v>
      </c>
      <c r="B9905" t="s">
        <v>24</v>
      </c>
      <c r="C9905" t="s">
        <v>24</v>
      </c>
      <c r="D9905" t="s">
        <v>3838</v>
      </c>
      <c r="E9905">
        <v>2</v>
      </c>
      <c r="F9905" t="s">
        <v>3828</v>
      </c>
      <c r="G9905">
        <v>3</v>
      </c>
      <c r="H9905" t="s">
        <v>3902</v>
      </c>
      <c r="I9905">
        <v>6</v>
      </c>
      <c r="J9905" t="s">
        <v>36</v>
      </c>
      <c r="K9905" t="s">
        <v>26</v>
      </c>
      <c r="L9905" t="s">
        <v>5545</v>
      </c>
    </row>
    <row r="9906" spans="1:12" x14ac:dyDescent="0.35">
      <c r="A9906" t="s">
        <v>3786</v>
      </c>
      <c r="B9906" t="s">
        <v>84</v>
      </c>
      <c r="C9906" t="s">
        <v>84</v>
      </c>
      <c r="D9906" t="s">
        <v>3851</v>
      </c>
      <c r="E9906">
        <v>4</v>
      </c>
      <c r="F9906" t="s">
        <v>3839</v>
      </c>
      <c r="G9906">
        <v>1.5</v>
      </c>
      <c r="H9906" t="s">
        <v>3902</v>
      </c>
      <c r="I9906">
        <v>6</v>
      </c>
      <c r="J9906" t="s">
        <v>36</v>
      </c>
      <c r="K9906" t="s">
        <v>26</v>
      </c>
      <c r="L9906" t="s">
        <v>5048</v>
      </c>
    </row>
    <row r="9907" spans="1:12" x14ac:dyDescent="0.35">
      <c r="A9907" t="s">
        <v>3787</v>
      </c>
      <c r="B9907" t="s">
        <v>58</v>
      </c>
      <c r="C9907" t="s">
        <v>58</v>
      </c>
      <c r="D9907" t="s">
        <v>3858</v>
      </c>
      <c r="E9907">
        <v>1</v>
      </c>
      <c r="F9907" t="s">
        <v>3879</v>
      </c>
      <c r="G9907">
        <v>4</v>
      </c>
      <c r="H9907" t="s">
        <v>3879</v>
      </c>
      <c r="I9907">
        <v>4</v>
      </c>
      <c r="J9907" t="s">
        <v>16</v>
      </c>
      <c r="K9907" t="s">
        <v>17</v>
      </c>
      <c r="L9907" t="s">
        <v>4422</v>
      </c>
    </row>
    <row r="9908" spans="1:12" x14ac:dyDescent="0.35">
      <c r="A9908" t="s">
        <v>10403</v>
      </c>
      <c r="B9908" t="s">
        <v>24</v>
      </c>
      <c r="C9908" t="s">
        <v>24</v>
      </c>
      <c r="D9908" t="s">
        <v>3858</v>
      </c>
      <c r="E9908">
        <v>1</v>
      </c>
      <c r="F9908" t="s">
        <v>3828</v>
      </c>
      <c r="G9908">
        <v>3</v>
      </c>
      <c r="H9908" t="s">
        <v>3828</v>
      </c>
      <c r="I9908">
        <v>3</v>
      </c>
      <c r="J9908" t="s">
        <v>25</v>
      </c>
      <c r="K9908" t="s">
        <v>3833</v>
      </c>
      <c r="L9908" t="s">
        <v>4727</v>
      </c>
    </row>
    <row r="9909" spans="1:12" x14ac:dyDescent="0.35">
      <c r="A9909" t="s">
        <v>10404</v>
      </c>
      <c r="B9909" t="s">
        <v>31</v>
      </c>
      <c r="C9909" t="s">
        <v>31</v>
      </c>
      <c r="D9909" t="s">
        <v>3858</v>
      </c>
      <c r="E9909">
        <v>1</v>
      </c>
      <c r="F9909" t="s">
        <v>3846</v>
      </c>
      <c r="G9909">
        <v>1</v>
      </c>
      <c r="H9909" t="s">
        <v>3846</v>
      </c>
      <c r="I9909">
        <v>1</v>
      </c>
      <c r="J9909" t="s">
        <v>3833</v>
      </c>
      <c r="K9909" t="s">
        <v>17</v>
      </c>
      <c r="L9909" t="s">
        <v>3825</v>
      </c>
    </row>
    <row r="9910" spans="1:12" x14ac:dyDescent="0.35">
      <c r="A9910" t="s">
        <v>10405</v>
      </c>
      <c r="B9910" t="s">
        <v>42</v>
      </c>
      <c r="C9910" t="s">
        <v>42</v>
      </c>
      <c r="D9910" t="s">
        <v>3834</v>
      </c>
      <c r="E9910">
        <v>5</v>
      </c>
      <c r="F9910" t="s">
        <v>3849</v>
      </c>
      <c r="G9910">
        <v>5</v>
      </c>
      <c r="H9910" t="s">
        <v>3855</v>
      </c>
      <c r="I9910">
        <v>25</v>
      </c>
      <c r="J9910" t="s">
        <v>16</v>
      </c>
      <c r="K9910" t="s">
        <v>3825</v>
      </c>
      <c r="L9910" t="s">
        <v>4398</v>
      </c>
    </row>
    <row r="9911" spans="1:12" x14ac:dyDescent="0.35">
      <c r="A9911" t="s">
        <v>3788</v>
      </c>
      <c r="B9911" t="s">
        <v>47</v>
      </c>
      <c r="C9911" t="s">
        <v>47</v>
      </c>
      <c r="D9911" t="s">
        <v>3834</v>
      </c>
      <c r="E9911">
        <v>5</v>
      </c>
      <c r="F9911" t="s">
        <v>3879</v>
      </c>
      <c r="G9911">
        <v>4</v>
      </c>
      <c r="H9911" t="s">
        <v>3880</v>
      </c>
      <c r="I9911">
        <v>20</v>
      </c>
      <c r="J9911" t="s">
        <v>36</v>
      </c>
      <c r="K9911" t="s">
        <v>17</v>
      </c>
      <c r="L9911" t="s">
        <v>4795</v>
      </c>
    </row>
    <row r="9912" spans="1:12" x14ac:dyDescent="0.35">
      <c r="A9912" t="s">
        <v>4942</v>
      </c>
      <c r="B9912" t="s">
        <v>3830</v>
      </c>
      <c r="C9912" t="s">
        <v>3826</v>
      </c>
      <c r="D9912" t="s">
        <v>3838</v>
      </c>
      <c r="E9912">
        <v>2</v>
      </c>
      <c r="F9912" t="s">
        <v>3828</v>
      </c>
      <c r="G9912">
        <v>3</v>
      </c>
      <c r="H9912" t="s">
        <v>3902</v>
      </c>
      <c r="I9912">
        <v>6</v>
      </c>
      <c r="J9912" t="s">
        <v>36</v>
      </c>
      <c r="K9912" t="s">
        <v>3825</v>
      </c>
      <c r="L9912" t="s">
        <v>4085</v>
      </c>
    </row>
    <row r="9913" spans="1:12" x14ac:dyDescent="0.35">
      <c r="A9913" t="s">
        <v>10406</v>
      </c>
      <c r="B9913" t="s">
        <v>15</v>
      </c>
      <c r="C9913" t="s">
        <v>15</v>
      </c>
      <c r="D9913" t="s">
        <v>3830</v>
      </c>
      <c r="E9913">
        <v>5</v>
      </c>
      <c r="F9913" t="s">
        <v>3842</v>
      </c>
      <c r="G9913">
        <v>2</v>
      </c>
      <c r="H9913" t="s">
        <v>3843</v>
      </c>
      <c r="I9913">
        <v>10</v>
      </c>
      <c r="J9913" t="s">
        <v>3833</v>
      </c>
      <c r="K9913" t="s">
        <v>17</v>
      </c>
      <c r="L9913" t="s">
        <v>4284</v>
      </c>
    </row>
    <row r="9914" spans="1:12" x14ac:dyDescent="0.35">
      <c r="A9914" t="s">
        <v>10407</v>
      </c>
      <c r="B9914" t="s">
        <v>58</v>
      </c>
      <c r="C9914" t="s">
        <v>58</v>
      </c>
      <c r="D9914" t="s">
        <v>3834</v>
      </c>
      <c r="E9914">
        <v>5</v>
      </c>
      <c r="F9914" t="s">
        <v>3879</v>
      </c>
      <c r="G9914">
        <v>4</v>
      </c>
      <c r="H9914" t="s">
        <v>3880</v>
      </c>
      <c r="I9914">
        <v>20</v>
      </c>
      <c r="J9914" t="s">
        <v>3833</v>
      </c>
      <c r="K9914" t="s">
        <v>26</v>
      </c>
      <c r="L9914" t="s">
        <v>3864</v>
      </c>
    </row>
    <row r="9915" spans="1:12" x14ac:dyDescent="0.35">
      <c r="A9915" t="s">
        <v>10408</v>
      </c>
      <c r="B9915" t="s">
        <v>84</v>
      </c>
      <c r="C9915" t="s">
        <v>84</v>
      </c>
      <c r="D9915" t="s">
        <v>3858</v>
      </c>
      <c r="E9915">
        <v>1</v>
      </c>
      <c r="F9915" t="s">
        <v>3839</v>
      </c>
      <c r="G9915">
        <v>1.5</v>
      </c>
      <c r="H9915" t="s">
        <v>3839</v>
      </c>
      <c r="I9915">
        <v>1.5</v>
      </c>
      <c r="J9915" t="s">
        <v>16</v>
      </c>
      <c r="K9915" t="s">
        <v>3825</v>
      </c>
      <c r="L9915" t="s">
        <v>4104</v>
      </c>
    </row>
    <row r="9916" spans="1:12" x14ac:dyDescent="0.35">
      <c r="A9916" t="s">
        <v>3789</v>
      </c>
      <c r="B9916" t="s">
        <v>24</v>
      </c>
      <c r="C9916" t="s">
        <v>24</v>
      </c>
      <c r="D9916" t="s">
        <v>3827</v>
      </c>
      <c r="E9916">
        <v>3</v>
      </c>
      <c r="F9916" t="s">
        <v>3828</v>
      </c>
      <c r="G9916">
        <v>3</v>
      </c>
      <c r="H9916" t="s">
        <v>3829</v>
      </c>
      <c r="I9916">
        <v>9</v>
      </c>
      <c r="J9916" t="s">
        <v>16</v>
      </c>
      <c r="K9916" t="s">
        <v>17</v>
      </c>
      <c r="L9916" t="s">
        <v>5476</v>
      </c>
    </row>
    <row r="9917" spans="1:12" x14ac:dyDescent="0.35">
      <c r="A9917" t="s">
        <v>10409</v>
      </c>
      <c r="B9917" t="s">
        <v>42</v>
      </c>
      <c r="C9917" t="s">
        <v>42</v>
      </c>
      <c r="D9917" t="s">
        <v>3858</v>
      </c>
      <c r="E9917">
        <v>1</v>
      </c>
      <c r="F9917" t="s">
        <v>3849</v>
      </c>
      <c r="G9917">
        <v>5</v>
      </c>
      <c r="H9917" t="s">
        <v>3849</v>
      </c>
      <c r="I9917">
        <v>5</v>
      </c>
      <c r="J9917" t="s">
        <v>3833</v>
      </c>
      <c r="K9917" t="s">
        <v>26</v>
      </c>
      <c r="L9917" t="s">
        <v>4704</v>
      </c>
    </row>
    <row r="9918" spans="1:12" x14ac:dyDescent="0.35">
      <c r="A9918" t="s">
        <v>3790</v>
      </c>
      <c r="B9918" t="s">
        <v>15</v>
      </c>
      <c r="C9918" t="s">
        <v>15</v>
      </c>
      <c r="D9918" t="s">
        <v>3827</v>
      </c>
      <c r="E9918">
        <v>3</v>
      </c>
      <c r="F9918" t="s">
        <v>3842</v>
      </c>
      <c r="G9918">
        <v>2</v>
      </c>
      <c r="H9918" t="s">
        <v>3902</v>
      </c>
      <c r="I9918">
        <v>6</v>
      </c>
      <c r="J9918" t="s">
        <v>36</v>
      </c>
      <c r="K9918" t="s">
        <v>26</v>
      </c>
      <c r="L9918" t="s">
        <v>3907</v>
      </c>
    </row>
    <row r="9919" spans="1:12" x14ac:dyDescent="0.35">
      <c r="A9919" t="s">
        <v>10410</v>
      </c>
      <c r="B9919" t="s">
        <v>58</v>
      </c>
      <c r="C9919" t="s">
        <v>58</v>
      </c>
      <c r="D9919" t="s">
        <v>3858</v>
      </c>
      <c r="E9919">
        <v>1</v>
      </c>
      <c r="F9919" t="s">
        <v>3879</v>
      </c>
      <c r="G9919">
        <v>4</v>
      </c>
      <c r="H9919" t="s">
        <v>3879</v>
      </c>
      <c r="I9919">
        <v>4</v>
      </c>
      <c r="J9919" t="s">
        <v>25</v>
      </c>
      <c r="K9919" t="s">
        <v>3833</v>
      </c>
      <c r="L9919" t="s">
        <v>5000</v>
      </c>
    </row>
    <row r="9920" spans="1:12" x14ac:dyDescent="0.35">
      <c r="A9920" t="s">
        <v>4943</v>
      </c>
      <c r="B9920" t="s">
        <v>3830</v>
      </c>
      <c r="C9920" t="s">
        <v>3826</v>
      </c>
      <c r="D9920" t="s">
        <v>3858</v>
      </c>
      <c r="E9920">
        <v>1</v>
      </c>
      <c r="F9920" t="s">
        <v>3879</v>
      </c>
      <c r="G9920">
        <v>4</v>
      </c>
      <c r="H9920" t="s">
        <v>3879</v>
      </c>
      <c r="I9920">
        <v>4</v>
      </c>
      <c r="J9920" t="s">
        <v>36</v>
      </c>
      <c r="K9920" t="s">
        <v>17</v>
      </c>
      <c r="L9920" t="s">
        <v>4111</v>
      </c>
    </row>
    <row r="9921" spans="1:12" x14ac:dyDescent="0.35">
      <c r="A9921" t="s">
        <v>10411</v>
      </c>
      <c r="B9921" t="s">
        <v>24</v>
      </c>
      <c r="C9921" t="s">
        <v>24</v>
      </c>
      <c r="D9921" t="s">
        <v>3858</v>
      </c>
      <c r="E9921">
        <v>1</v>
      </c>
      <c r="F9921" t="s">
        <v>3828</v>
      </c>
      <c r="G9921">
        <v>3</v>
      </c>
      <c r="H9921" t="s">
        <v>3828</v>
      </c>
      <c r="I9921">
        <v>3</v>
      </c>
      <c r="J9921" t="s">
        <v>3833</v>
      </c>
      <c r="K9921" t="s">
        <v>17</v>
      </c>
      <c r="L9921" t="s">
        <v>4521</v>
      </c>
    </row>
    <row r="9922" spans="1:12" x14ac:dyDescent="0.35">
      <c r="A9922" t="s">
        <v>3791</v>
      </c>
      <c r="B9922" t="s">
        <v>42</v>
      </c>
      <c r="C9922" t="s">
        <v>42</v>
      </c>
      <c r="D9922" t="s">
        <v>3851</v>
      </c>
      <c r="E9922">
        <v>4</v>
      </c>
      <c r="F9922" t="s">
        <v>3849</v>
      </c>
      <c r="G9922">
        <v>5</v>
      </c>
      <c r="H9922" t="s">
        <v>3880</v>
      </c>
      <c r="I9922">
        <v>20</v>
      </c>
      <c r="J9922" t="s">
        <v>25</v>
      </c>
      <c r="K9922" t="s">
        <v>26</v>
      </c>
      <c r="L9922" t="s">
        <v>4046</v>
      </c>
    </row>
    <row r="9923" spans="1:12" x14ac:dyDescent="0.35">
      <c r="A9923" t="s">
        <v>3792</v>
      </c>
      <c r="B9923" t="s">
        <v>58</v>
      </c>
      <c r="C9923" t="s">
        <v>58</v>
      </c>
      <c r="D9923" t="s">
        <v>3827</v>
      </c>
      <c r="E9923">
        <v>3</v>
      </c>
      <c r="F9923" t="s">
        <v>3879</v>
      </c>
      <c r="G9923">
        <v>4</v>
      </c>
      <c r="H9923" t="s">
        <v>3852</v>
      </c>
      <c r="I9923">
        <v>12</v>
      </c>
      <c r="J9923" t="s">
        <v>16</v>
      </c>
      <c r="K9923" t="s">
        <v>26</v>
      </c>
      <c r="L9923" t="s">
        <v>4362</v>
      </c>
    </row>
    <row r="9924" spans="1:12" x14ac:dyDescent="0.35">
      <c r="A9924" t="s">
        <v>10412</v>
      </c>
      <c r="B9924" t="s">
        <v>84</v>
      </c>
      <c r="C9924" t="s">
        <v>84</v>
      </c>
      <c r="D9924" t="s">
        <v>3858</v>
      </c>
      <c r="E9924">
        <v>1</v>
      </c>
      <c r="F9924" t="s">
        <v>3839</v>
      </c>
      <c r="G9924">
        <v>1.5</v>
      </c>
      <c r="H9924" t="s">
        <v>3839</v>
      </c>
      <c r="I9924">
        <v>1.5</v>
      </c>
      <c r="J9924" t="s">
        <v>3833</v>
      </c>
      <c r="K9924" t="s">
        <v>3833</v>
      </c>
      <c r="L9924" t="s">
        <v>4003</v>
      </c>
    </row>
    <row r="9925" spans="1:12" x14ac:dyDescent="0.35">
      <c r="A9925" t="s">
        <v>10413</v>
      </c>
      <c r="B9925" t="s">
        <v>24</v>
      </c>
      <c r="C9925" t="s">
        <v>24</v>
      </c>
      <c r="D9925" t="s">
        <v>3838</v>
      </c>
      <c r="E9925">
        <v>2</v>
      </c>
      <c r="F9925" t="s">
        <v>3828</v>
      </c>
      <c r="G9925">
        <v>3</v>
      </c>
      <c r="H9925" t="s">
        <v>3902</v>
      </c>
      <c r="I9925">
        <v>6</v>
      </c>
      <c r="J9925" t="s">
        <v>3833</v>
      </c>
      <c r="K9925" t="s">
        <v>3833</v>
      </c>
      <c r="L9925" t="s">
        <v>5000</v>
      </c>
    </row>
    <row r="9926" spans="1:12" x14ac:dyDescent="0.35">
      <c r="A9926" t="s">
        <v>10414</v>
      </c>
      <c r="B9926" t="s">
        <v>50</v>
      </c>
      <c r="C9926" t="s">
        <v>50</v>
      </c>
      <c r="D9926" t="s">
        <v>3838</v>
      </c>
      <c r="E9926">
        <v>2</v>
      </c>
      <c r="F9926" t="s">
        <v>3833</v>
      </c>
      <c r="G9926">
        <v>3</v>
      </c>
      <c r="H9926" t="s">
        <v>3902</v>
      </c>
      <c r="I9926">
        <v>6</v>
      </c>
      <c r="J9926" t="s">
        <v>36</v>
      </c>
      <c r="K9926" t="s">
        <v>3833</v>
      </c>
      <c r="L9926" t="s">
        <v>4251</v>
      </c>
    </row>
    <row r="9927" spans="1:12" x14ac:dyDescent="0.35">
      <c r="A9927" t="s">
        <v>10415</v>
      </c>
      <c r="B9927" t="s">
        <v>58</v>
      </c>
      <c r="C9927" t="s">
        <v>58</v>
      </c>
      <c r="D9927" t="s">
        <v>3851</v>
      </c>
      <c r="E9927">
        <v>4</v>
      </c>
      <c r="F9927" t="s">
        <v>3879</v>
      </c>
      <c r="G9927">
        <v>4</v>
      </c>
      <c r="H9927" t="s">
        <v>3874</v>
      </c>
      <c r="I9927">
        <v>16</v>
      </c>
      <c r="J9927" t="s">
        <v>36</v>
      </c>
      <c r="K9927" t="s">
        <v>3833</v>
      </c>
      <c r="L9927" t="s">
        <v>4364</v>
      </c>
    </row>
    <row r="9928" spans="1:12" x14ac:dyDescent="0.35">
      <c r="A9928" t="s">
        <v>3793</v>
      </c>
      <c r="B9928" t="s">
        <v>24</v>
      </c>
      <c r="C9928" t="s">
        <v>24</v>
      </c>
      <c r="D9928" t="s">
        <v>3851</v>
      </c>
      <c r="E9928">
        <v>4</v>
      </c>
      <c r="F9928" t="s">
        <v>3825</v>
      </c>
      <c r="G9928">
        <v>3</v>
      </c>
      <c r="H9928" t="s">
        <v>3852</v>
      </c>
      <c r="I9928">
        <v>12</v>
      </c>
      <c r="J9928" t="s">
        <v>36</v>
      </c>
      <c r="K9928" t="s">
        <v>17</v>
      </c>
      <c r="L9928" t="s">
        <v>4696</v>
      </c>
    </row>
    <row r="9929" spans="1:12" x14ac:dyDescent="0.35">
      <c r="A9929" t="s">
        <v>10416</v>
      </c>
      <c r="B9929" t="s">
        <v>47</v>
      </c>
      <c r="C9929" t="s">
        <v>47</v>
      </c>
      <c r="D9929" t="s">
        <v>3827</v>
      </c>
      <c r="E9929">
        <v>3</v>
      </c>
      <c r="F9929" t="s">
        <v>3879</v>
      </c>
      <c r="G9929">
        <v>4</v>
      </c>
      <c r="H9929" t="s">
        <v>3852</v>
      </c>
      <c r="I9929">
        <v>12</v>
      </c>
      <c r="J9929" t="s">
        <v>3833</v>
      </c>
      <c r="K9929" t="s">
        <v>17</v>
      </c>
      <c r="L9929" t="s">
        <v>3861</v>
      </c>
    </row>
    <row r="9930" spans="1:12" x14ac:dyDescent="0.35">
      <c r="A9930" t="s">
        <v>10417</v>
      </c>
      <c r="B9930" t="s">
        <v>42</v>
      </c>
      <c r="C9930" t="s">
        <v>42</v>
      </c>
      <c r="D9930" t="s">
        <v>3827</v>
      </c>
      <c r="E9930">
        <v>3</v>
      </c>
      <c r="F9930" t="s">
        <v>3849</v>
      </c>
      <c r="G9930">
        <v>5</v>
      </c>
      <c r="H9930" t="s">
        <v>3835</v>
      </c>
      <c r="I9930">
        <v>15</v>
      </c>
      <c r="J9930" t="s">
        <v>3833</v>
      </c>
      <c r="K9930" t="s">
        <v>26</v>
      </c>
      <c r="L9930" t="s">
        <v>3863</v>
      </c>
    </row>
    <row r="9931" spans="1:12" x14ac:dyDescent="0.35">
      <c r="A9931" t="s">
        <v>10418</v>
      </c>
      <c r="B9931" t="s">
        <v>50</v>
      </c>
      <c r="C9931" t="s">
        <v>50</v>
      </c>
      <c r="D9931" t="s">
        <v>3858</v>
      </c>
      <c r="E9931">
        <v>1</v>
      </c>
      <c r="F9931" t="s">
        <v>3828</v>
      </c>
      <c r="G9931">
        <v>3</v>
      </c>
      <c r="H9931" t="s">
        <v>3828</v>
      </c>
      <c r="I9931">
        <v>3</v>
      </c>
      <c r="J9931" t="s">
        <v>25</v>
      </c>
      <c r="K9931" t="s">
        <v>3833</v>
      </c>
      <c r="L9931" t="s">
        <v>4194</v>
      </c>
    </row>
    <row r="9932" spans="1:12" x14ac:dyDescent="0.35">
      <c r="A9932" t="s">
        <v>10419</v>
      </c>
      <c r="B9932" t="s">
        <v>47</v>
      </c>
      <c r="C9932" t="s">
        <v>47</v>
      </c>
      <c r="D9932" t="s">
        <v>3827</v>
      </c>
      <c r="E9932">
        <v>3</v>
      </c>
      <c r="F9932" t="s">
        <v>3879</v>
      </c>
      <c r="G9932">
        <v>4</v>
      </c>
      <c r="H9932" t="s">
        <v>3852</v>
      </c>
      <c r="I9932">
        <v>12</v>
      </c>
      <c r="J9932" t="s">
        <v>3833</v>
      </c>
      <c r="K9932" t="s">
        <v>17</v>
      </c>
      <c r="L9932" t="s">
        <v>4268</v>
      </c>
    </row>
    <row r="9933" spans="1:12" x14ac:dyDescent="0.35">
      <c r="A9933" t="s">
        <v>10420</v>
      </c>
      <c r="B9933" t="s">
        <v>58</v>
      </c>
      <c r="C9933" t="s">
        <v>58</v>
      </c>
      <c r="D9933" t="s">
        <v>3838</v>
      </c>
      <c r="E9933">
        <v>2</v>
      </c>
      <c r="F9933" t="s">
        <v>3879</v>
      </c>
      <c r="G9933">
        <v>4</v>
      </c>
      <c r="H9933" t="s">
        <v>3883</v>
      </c>
      <c r="I9933">
        <v>8</v>
      </c>
      <c r="J9933" t="s">
        <v>3833</v>
      </c>
      <c r="K9933" t="s">
        <v>3825</v>
      </c>
      <c r="L9933" t="s">
        <v>3833</v>
      </c>
    </row>
    <row r="9934" spans="1:12" x14ac:dyDescent="0.35">
      <c r="A9934" t="s">
        <v>10421</v>
      </c>
      <c r="B9934" t="s">
        <v>84</v>
      </c>
      <c r="C9934" t="s">
        <v>84</v>
      </c>
      <c r="D9934" t="s">
        <v>3825</v>
      </c>
      <c r="E9934">
        <v>2</v>
      </c>
      <c r="F9934" t="s">
        <v>3839</v>
      </c>
      <c r="G9934">
        <v>1.5</v>
      </c>
      <c r="H9934" t="s">
        <v>3828</v>
      </c>
      <c r="I9934">
        <v>3</v>
      </c>
      <c r="J9934" t="s">
        <v>25</v>
      </c>
      <c r="K9934" t="s">
        <v>3833</v>
      </c>
      <c r="L9934" t="s">
        <v>4066</v>
      </c>
    </row>
    <row r="9935" spans="1:12" x14ac:dyDescent="0.35">
      <c r="A9935" t="s">
        <v>10422</v>
      </c>
      <c r="B9935" t="s">
        <v>24</v>
      </c>
      <c r="C9935" t="s">
        <v>24</v>
      </c>
      <c r="D9935" t="s">
        <v>3858</v>
      </c>
      <c r="E9935">
        <v>1</v>
      </c>
      <c r="F9935" t="s">
        <v>3828</v>
      </c>
      <c r="G9935">
        <v>3</v>
      </c>
      <c r="H9935" t="s">
        <v>3828</v>
      </c>
      <c r="I9935">
        <v>3</v>
      </c>
      <c r="J9935" t="s">
        <v>3833</v>
      </c>
      <c r="K9935" t="s">
        <v>17</v>
      </c>
      <c r="L9935" t="s">
        <v>3825</v>
      </c>
    </row>
    <row r="9936" spans="1:12" x14ac:dyDescent="0.35">
      <c r="A9936" t="s">
        <v>3794</v>
      </c>
      <c r="B9936" t="s">
        <v>58</v>
      </c>
      <c r="C9936" t="s">
        <v>58</v>
      </c>
      <c r="D9936" t="s">
        <v>3834</v>
      </c>
      <c r="E9936">
        <v>5</v>
      </c>
      <c r="F9936" t="s">
        <v>3879</v>
      </c>
      <c r="G9936">
        <v>4</v>
      </c>
      <c r="H9936" t="s">
        <v>3880</v>
      </c>
      <c r="I9936">
        <v>20</v>
      </c>
      <c r="J9936" t="s">
        <v>36</v>
      </c>
      <c r="K9936" t="s">
        <v>26</v>
      </c>
      <c r="L9936" t="s">
        <v>4421</v>
      </c>
    </row>
    <row r="9937" spans="1:12" x14ac:dyDescent="0.35">
      <c r="A9937" t="s">
        <v>10423</v>
      </c>
      <c r="B9937" t="s">
        <v>84</v>
      </c>
      <c r="C9937" t="s">
        <v>84</v>
      </c>
      <c r="D9937" t="s">
        <v>3830</v>
      </c>
      <c r="E9937">
        <v>4</v>
      </c>
      <c r="F9937" t="s">
        <v>3839</v>
      </c>
      <c r="G9937">
        <v>1.5</v>
      </c>
      <c r="H9937" t="s">
        <v>3902</v>
      </c>
      <c r="I9937">
        <v>6</v>
      </c>
      <c r="J9937" t="s">
        <v>3833</v>
      </c>
      <c r="K9937" t="s">
        <v>17</v>
      </c>
      <c r="L9937" t="s">
        <v>4696</v>
      </c>
    </row>
    <row r="9938" spans="1:12" x14ac:dyDescent="0.35">
      <c r="A9938" t="s">
        <v>10424</v>
      </c>
      <c r="B9938" t="s">
        <v>58</v>
      </c>
      <c r="C9938" t="s">
        <v>58</v>
      </c>
      <c r="D9938" t="s">
        <v>3838</v>
      </c>
      <c r="E9938">
        <v>2</v>
      </c>
      <c r="F9938" t="s">
        <v>3879</v>
      </c>
      <c r="G9938">
        <v>4</v>
      </c>
      <c r="H9938" t="s">
        <v>3883</v>
      </c>
      <c r="I9938">
        <v>8</v>
      </c>
      <c r="J9938" t="s">
        <v>25</v>
      </c>
      <c r="K9938" t="s">
        <v>3833</v>
      </c>
      <c r="L9938" t="s">
        <v>4169</v>
      </c>
    </row>
    <row r="9939" spans="1:12" x14ac:dyDescent="0.35">
      <c r="A9939" t="s">
        <v>10425</v>
      </c>
      <c r="B9939" t="s">
        <v>24</v>
      </c>
      <c r="C9939" t="s">
        <v>24</v>
      </c>
      <c r="D9939" t="s">
        <v>3858</v>
      </c>
      <c r="E9939">
        <v>1</v>
      </c>
      <c r="F9939" t="s">
        <v>3828</v>
      </c>
      <c r="G9939">
        <v>3</v>
      </c>
      <c r="H9939" t="s">
        <v>3828</v>
      </c>
      <c r="I9939">
        <v>3</v>
      </c>
      <c r="J9939" t="s">
        <v>3833</v>
      </c>
      <c r="K9939" t="s">
        <v>3833</v>
      </c>
      <c r="L9939" t="s">
        <v>3825</v>
      </c>
    </row>
    <row r="9940" spans="1:12" x14ac:dyDescent="0.35">
      <c r="A9940" t="s">
        <v>10426</v>
      </c>
      <c r="B9940" t="s">
        <v>47</v>
      </c>
      <c r="C9940" t="s">
        <v>47</v>
      </c>
      <c r="D9940" t="s">
        <v>3851</v>
      </c>
      <c r="E9940">
        <v>4</v>
      </c>
      <c r="F9940" t="s">
        <v>3879</v>
      </c>
      <c r="G9940">
        <v>4</v>
      </c>
      <c r="H9940" t="s">
        <v>3874</v>
      </c>
      <c r="I9940">
        <v>16</v>
      </c>
      <c r="J9940" t="s">
        <v>25</v>
      </c>
      <c r="K9940" t="s">
        <v>3833</v>
      </c>
      <c r="L9940" t="s">
        <v>4411</v>
      </c>
    </row>
    <row r="9941" spans="1:12" x14ac:dyDescent="0.35">
      <c r="A9941" t="s">
        <v>10427</v>
      </c>
      <c r="B9941" t="s">
        <v>47</v>
      </c>
      <c r="C9941" t="s">
        <v>47</v>
      </c>
      <c r="D9941" t="s">
        <v>3838</v>
      </c>
      <c r="E9941">
        <v>2</v>
      </c>
      <c r="F9941" t="s">
        <v>3879</v>
      </c>
      <c r="G9941">
        <v>4</v>
      </c>
      <c r="H9941" t="s">
        <v>3883</v>
      </c>
      <c r="I9941">
        <v>8</v>
      </c>
      <c r="J9941" t="s">
        <v>16</v>
      </c>
      <c r="K9941" t="s">
        <v>3830</v>
      </c>
      <c r="L9941" t="s">
        <v>4089</v>
      </c>
    </row>
    <row r="9942" spans="1:12" x14ac:dyDescent="0.35">
      <c r="A9942" t="s">
        <v>3795</v>
      </c>
      <c r="B9942" t="s">
        <v>42</v>
      </c>
      <c r="C9942" t="s">
        <v>42</v>
      </c>
      <c r="D9942" t="s">
        <v>3838</v>
      </c>
      <c r="E9942">
        <v>2</v>
      </c>
      <c r="F9942" t="s">
        <v>3849</v>
      </c>
      <c r="G9942">
        <v>5</v>
      </c>
      <c r="H9942" t="s">
        <v>3843</v>
      </c>
      <c r="I9942">
        <v>10</v>
      </c>
      <c r="J9942" t="s">
        <v>36</v>
      </c>
      <c r="K9942" t="s">
        <v>17</v>
      </c>
      <c r="L9942" t="s">
        <v>3907</v>
      </c>
    </row>
    <row r="9943" spans="1:12" x14ac:dyDescent="0.35">
      <c r="A9943" t="s">
        <v>3796</v>
      </c>
      <c r="B9943" t="s">
        <v>50</v>
      </c>
      <c r="C9943" t="s">
        <v>50</v>
      </c>
      <c r="D9943" t="s">
        <v>3851</v>
      </c>
      <c r="E9943">
        <v>4</v>
      </c>
      <c r="F9943" t="s">
        <v>3828</v>
      </c>
      <c r="G9943">
        <v>3</v>
      </c>
      <c r="H9943" t="s">
        <v>3852</v>
      </c>
      <c r="I9943">
        <v>12</v>
      </c>
      <c r="J9943" t="s">
        <v>25</v>
      </c>
      <c r="K9943" t="s">
        <v>17</v>
      </c>
      <c r="L9943" t="s">
        <v>4599</v>
      </c>
    </row>
    <row r="9944" spans="1:12" x14ac:dyDescent="0.35">
      <c r="A9944" t="s">
        <v>3797</v>
      </c>
      <c r="B9944" t="s">
        <v>42</v>
      </c>
      <c r="C9944" t="s">
        <v>42</v>
      </c>
      <c r="D9944" t="s">
        <v>3858</v>
      </c>
      <c r="E9944">
        <v>1</v>
      </c>
      <c r="F9944" t="s">
        <v>3849</v>
      </c>
      <c r="G9944">
        <v>5</v>
      </c>
      <c r="H9944" t="s">
        <v>3849</v>
      </c>
      <c r="I9944">
        <v>5</v>
      </c>
      <c r="J9944" t="s">
        <v>36</v>
      </c>
      <c r="K9944" t="s">
        <v>17</v>
      </c>
      <c r="L9944" t="s">
        <v>4453</v>
      </c>
    </row>
    <row r="9945" spans="1:12" x14ac:dyDescent="0.35">
      <c r="A9945" t="s">
        <v>3798</v>
      </c>
      <c r="B9945" t="s">
        <v>15</v>
      </c>
      <c r="C9945" t="s">
        <v>15</v>
      </c>
      <c r="D9945" t="s">
        <v>3851</v>
      </c>
      <c r="E9945">
        <v>4</v>
      </c>
      <c r="F9945" t="s">
        <v>3842</v>
      </c>
      <c r="G9945">
        <v>2</v>
      </c>
      <c r="H9945" t="s">
        <v>3883</v>
      </c>
      <c r="I9945">
        <v>8</v>
      </c>
      <c r="J9945" t="s">
        <v>16</v>
      </c>
      <c r="K9945" t="s">
        <v>26</v>
      </c>
      <c r="L9945" t="s">
        <v>4411</v>
      </c>
    </row>
    <row r="9946" spans="1:12" x14ac:dyDescent="0.35">
      <c r="A9946" t="s">
        <v>3799</v>
      </c>
      <c r="B9946" t="s">
        <v>24</v>
      </c>
      <c r="C9946" t="s">
        <v>24</v>
      </c>
      <c r="D9946" t="s">
        <v>3825</v>
      </c>
      <c r="E9946">
        <v>5</v>
      </c>
      <c r="F9946" t="s">
        <v>3828</v>
      </c>
      <c r="G9946">
        <v>3</v>
      </c>
      <c r="H9946" t="s">
        <v>3835</v>
      </c>
      <c r="I9946">
        <v>15</v>
      </c>
      <c r="J9946" t="s">
        <v>16</v>
      </c>
      <c r="K9946" t="s">
        <v>17</v>
      </c>
      <c r="L9946" t="s">
        <v>4654</v>
      </c>
    </row>
    <row r="9947" spans="1:12" x14ac:dyDescent="0.35">
      <c r="A9947" t="s">
        <v>3800</v>
      </c>
      <c r="B9947" t="s">
        <v>31</v>
      </c>
      <c r="C9947" t="s">
        <v>31</v>
      </c>
      <c r="D9947" t="s">
        <v>3838</v>
      </c>
      <c r="E9947">
        <v>2</v>
      </c>
      <c r="F9947" t="s">
        <v>3846</v>
      </c>
      <c r="G9947">
        <v>1</v>
      </c>
      <c r="H9947" t="s">
        <v>3842</v>
      </c>
      <c r="I9947">
        <v>2</v>
      </c>
      <c r="J9947" t="s">
        <v>25</v>
      </c>
      <c r="K9947" t="s">
        <v>17</v>
      </c>
      <c r="L9947" t="s">
        <v>4488</v>
      </c>
    </row>
    <row r="9948" spans="1:12" x14ac:dyDescent="0.35">
      <c r="A9948" t="s">
        <v>4944</v>
      </c>
      <c r="B9948" t="s">
        <v>3825</v>
      </c>
      <c r="C9948" t="s">
        <v>3826</v>
      </c>
      <c r="D9948" t="s">
        <v>3858</v>
      </c>
      <c r="E9948">
        <v>1</v>
      </c>
      <c r="F9948" t="s">
        <v>3879</v>
      </c>
      <c r="G9948">
        <v>4</v>
      </c>
      <c r="H9948" t="s">
        <v>3879</v>
      </c>
      <c r="I9948">
        <v>4</v>
      </c>
      <c r="J9948" t="s">
        <v>25</v>
      </c>
      <c r="K9948" t="s">
        <v>17</v>
      </c>
      <c r="L9948" t="s">
        <v>4832</v>
      </c>
    </row>
    <row r="9949" spans="1:12" x14ac:dyDescent="0.35">
      <c r="A9949" t="s">
        <v>3801</v>
      </c>
      <c r="B9949" t="s">
        <v>58</v>
      </c>
      <c r="C9949" t="s">
        <v>58</v>
      </c>
      <c r="D9949" t="s">
        <v>3851</v>
      </c>
      <c r="E9949">
        <v>4</v>
      </c>
      <c r="F9949" t="s">
        <v>3879</v>
      </c>
      <c r="G9949">
        <v>4</v>
      </c>
      <c r="H9949" t="s">
        <v>3874</v>
      </c>
      <c r="I9949">
        <v>16</v>
      </c>
      <c r="J9949" t="s">
        <v>25</v>
      </c>
      <c r="K9949" t="s">
        <v>17</v>
      </c>
      <c r="L9949" t="s">
        <v>4106</v>
      </c>
    </row>
    <row r="9950" spans="1:12" x14ac:dyDescent="0.35">
      <c r="A9950" t="s">
        <v>10428</v>
      </c>
      <c r="B9950" t="s">
        <v>84</v>
      </c>
      <c r="C9950" t="s">
        <v>84</v>
      </c>
      <c r="D9950" t="s">
        <v>3858</v>
      </c>
      <c r="E9950">
        <v>1</v>
      </c>
      <c r="F9950" t="s">
        <v>3839</v>
      </c>
      <c r="G9950">
        <v>1.5</v>
      </c>
      <c r="H9950" t="s">
        <v>3839</v>
      </c>
      <c r="I9950">
        <v>1.5</v>
      </c>
      <c r="J9950" t="s">
        <v>3833</v>
      </c>
      <c r="K9950" t="s">
        <v>26</v>
      </c>
      <c r="L9950" t="s">
        <v>4453</v>
      </c>
    </row>
    <row r="9951" spans="1:12" x14ac:dyDescent="0.35">
      <c r="A9951" t="s">
        <v>10429</v>
      </c>
      <c r="B9951" t="s">
        <v>50</v>
      </c>
      <c r="C9951" t="s">
        <v>50</v>
      </c>
      <c r="D9951" t="s">
        <v>3827</v>
      </c>
      <c r="E9951">
        <v>3</v>
      </c>
      <c r="F9951" t="s">
        <v>3828</v>
      </c>
      <c r="G9951">
        <v>3</v>
      </c>
      <c r="H9951" t="s">
        <v>3829</v>
      </c>
      <c r="I9951">
        <v>9</v>
      </c>
      <c r="J9951" t="s">
        <v>3833</v>
      </c>
      <c r="K9951" t="s">
        <v>26</v>
      </c>
      <c r="L9951" t="s">
        <v>3825</v>
      </c>
    </row>
    <row r="9952" spans="1:12" x14ac:dyDescent="0.35">
      <c r="A9952" t="s">
        <v>10430</v>
      </c>
      <c r="B9952" t="s">
        <v>24</v>
      </c>
      <c r="C9952" t="s">
        <v>24</v>
      </c>
      <c r="D9952" t="s">
        <v>3858</v>
      </c>
      <c r="E9952">
        <v>1</v>
      </c>
      <c r="F9952" t="s">
        <v>3828</v>
      </c>
      <c r="G9952">
        <v>3</v>
      </c>
      <c r="H9952" t="s">
        <v>3828</v>
      </c>
      <c r="I9952">
        <v>3</v>
      </c>
      <c r="J9952" t="s">
        <v>36</v>
      </c>
      <c r="K9952" t="s">
        <v>3833</v>
      </c>
      <c r="L9952" t="s">
        <v>4046</v>
      </c>
    </row>
    <row r="9953" spans="1:12" x14ac:dyDescent="0.35">
      <c r="A9953" t="s">
        <v>4945</v>
      </c>
      <c r="B9953" t="s">
        <v>3830</v>
      </c>
      <c r="C9953" t="s">
        <v>31</v>
      </c>
      <c r="D9953" t="s">
        <v>3851</v>
      </c>
      <c r="E9953">
        <v>4</v>
      </c>
      <c r="F9953" t="s">
        <v>3846</v>
      </c>
      <c r="G9953">
        <v>1</v>
      </c>
      <c r="H9953" t="s">
        <v>3879</v>
      </c>
      <c r="I9953">
        <v>4</v>
      </c>
      <c r="J9953" t="s">
        <v>3833</v>
      </c>
      <c r="K9953" t="s">
        <v>17</v>
      </c>
      <c r="L9953" t="s">
        <v>4423</v>
      </c>
    </row>
    <row r="9954" spans="1:12" x14ac:dyDescent="0.35">
      <c r="A9954" t="s">
        <v>10431</v>
      </c>
      <c r="B9954" t="s">
        <v>47</v>
      </c>
      <c r="C9954" t="s">
        <v>47</v>
      </c>
      <c r="D9954" t="s">
        <v>3858</v>
      </c>
      <c r="E9954">
        <v>1</v>
      </c>
      <c r="F9954" t="s">
        <v>3879</v>
      </c>
      <c r="G9954">
        <v>4</v>
      </c>
      <c r="H9954" t="s">
        <v>3879</v>
      </c>
      <c r="I9954">
        <v>4</v>
      </c>
      <c r="J9954" t="s">
        <v>36</v>
      </c>
      <c r="K9954" t="s">
        <v>3833</v>
      </c>
      <c r="L9954" t="s">
        <v>5125</v>
      </c>
    </row>
    <row r="9955" spans="1:12" x14ac:dyDescent="0.35">
      <c r="A9955" t="s">
        <v>3802</v>
      </c>
      <c r="B9955" t="s">
        <v>24</v>
      </c>
      <c r="C9955" t="s">
        <v>24</v>
      </c>
      <c r="D9955" t="s">
        <v>3834</v>
      </c>
      <c r="E9955">
        <v>5</v>
      </c>
      <c r="F9955" t="s">
        <v>3828</v>
      </c>
      <c r="G9955">
        <v>3</v>
      </c>
      <c r="H9955" t="s">
        <v>3835</v>
      </c>
      <c r="I9955">
        <v>15</v>
      </c>
      <c r="J9955" t="s">
        <v>16</v>
      </c>
      <c r="K9955" t="s">
        <v>17</v>
      </c>
      <c r="L9955" t="s">
        <v>3942</v>
      </c>
    </row>
    <row r="9956" spans="1:12" x14ac:dyDescent="0.35">
      <c r="A9956" t="s">
        <v>3803</v>
      </c>
      <c r="B9956" t="s">
        <v>15</v>
      </c>
      <c r="C9956" t="s">
        <v>15</v>
      </c>
      <c r="D9956" t="s">
        <v>3851</v>
      </c>
      <c r="E9956">
        <v>4</v>
      </c>
      <c r="F9956" t="s">
        <v>3842</v>
      </c>
      <c r="G9956">
        <v>2</v>
      </c>
      <c r="H9956" t="s">
        <v>3830</v>
      </c>
      <c r="I9956">
        <v>8</v>
      </c>
      <c r="J9956" t="s">
        <v>16</v>
      </c>
      <c r="K9956" t="s">
        <v>26</v>
      </c>
      <c r="L9956" t="s">
        <v>4021</v>
      </c>
    </row>
    <row r="9957" spans="1:12" x14ac:dyDescent="0.35">
      <c r="A9957" t="s">
        <v>10432</v>
      </c>
      <c r="B9957" t="s">
        <v>84</v>
      </c>
      <c r="C9957" t="s">
        <v>84</v>
      </c>
      <c r="D9957" t="s">
        <v>3851</v>
      </c>
      <c r="E9957">
        <v>4</v>
      </c>
      <c r="F9957" t="s">
        <v>3839</v>
      </c>
      <c r="G9957">
        <v>1.5</v>
      </c>
      <c r="H9957" t="s">
        <v>3902</v>
      </c>
      <c r="I9957">
        <v>6</v>
      </c>
      <c r="J9957" t="s">
        <v>3830</v>
      </c>
      <c r="K9957" t="s">
        <v>3833</v>
      </c>
      <c r="L9957" t="s">
        <v>3983</v>
      </c>
    </row>
    <row r="9958" spans="1:12" x14ac:dyDescent="0.35">
      <c r="A9958" t="s">
        <v>10433</v>
      </c>
      <c r="B9958" t="s">
        <v>31</v>
      </c>
      <c r="C9958" t="s">
        <v>31</v>
      </c>
      <c r="D9958" t="s">
        <v>3827</v>
      </c>
      <c r="E9958">
        <v>3</v>
      </c>
      <c r="F9958" t="s">
        <v>3846</v>
      </c>
      <c r="G9958">
        <v>1</v>
      </c>
      <c r="H9958" t="s">
        <v>3828</v>
      </c>
      <c r="I9958">
        <v>3</v>
      </c>
      <c r="J9958" t="s">
        <v>3833</v>
      </c>
      <c r="K9958" t="s">
        <v>17</v>
      </c>
      <c r="L9958" t="s">
        <v>4691</v>
      </c>
    </row>
    <row r="9959" spans="1:12" x14ac:dyDescent="0.35">
      <c r="A9959" t="s">
        <v>3804</v>
      </c>
      <c r="B9959" t="s">
        <v>15</v>
      </c>
      <c r="C9959" t="s">
        <v>15</v>
      </c>
      <c r="D9959" t="s">
        <v>3830</v>
      </c>
      <c r="E9959">
        <v>4</v>
      </c>
      <c r="F9959" t="s">
        <v>3842</v>
      </c>
      <c r="G9959">
        <v>2</v>
      </c>
      <c r="H9959" t="s">
        <v>3883</v>
      </c>
      <c r="I9959">
        <v>8</v>
      </c>
      <c r="J9959" t="s">
        <v>16</v>
      </c>
      <c r="K9959" t="s">
        <v>17</v>
      </c>
      <c r="L9959" t="s">
        <v>3891</v>
      </c>
    </row>
    <row r="9960" spans="1:12" x14ac:dyDescent="0.35">
      <c r="A9960" t="s">
        <v>3805</v>
      </c>
      <c r="B9960" t="s">
        <v>3830</v>
      </c>
      <c r="C9960" t="s">
        <v>42</v>
      </c>
      <c r="D9960" t="s">
        <v>3838</v>
      </c>
      <c r="E9960">
        <v>2</v>
      </c>
      <c r="F9960" t="s">
        <v>3849</v>
      </c>
      <c r="G9960">
        <v>5</v>
      </c>
      <c r="H9960" t="s">
        <v>3843</v>
      </c>
      <c r="I9960">
        <v>10</v>
      </c>
      <c r="J9960" t="s">
        <v>16</v>
      </c>
      <c r="K9960" t="s">
        <v>26</v>
      </c>
      <c r="L9960" t="s">
        <v>4358</v>
      </c>
    </row>
    <row r="9961" spans="1:12" x14ac:dyDescent="0.35">
      <c r="A9961" t="s">
        <v>3806</v>
      </c>
      <c r="B9961" t="s">
        <v>50</v>
      </c>
      <c r="C9961" t="s">
        <v>50</v>
      </c>
      <c r="D9961" t="s">
        <v>3838</v>
      </c>
      <c r="E9961">
        <v>2</v>
      </c>
      <c r="F9961" t="s">
        <v>3828</v>
      </c>
      <c r="G9961">
        <v>3</v>
      </c>
      <c r="H9961" t="s">
        <v>3902</v>
      </c>
      <c r="I9961">
        <v>6</v>
      </c>
      <c r="J9961" t="s">
        <v>36</v>
      </c>
      <c r="K9961" t="s">
        <v>26</v>
      </c>
      <c r="L9961" t="s">
        <v>4246</v>
      </c>
    </row>
    <row r="9962" spans="1:12" x14ac:dyDescent="0.35">
      <c r="A9962" t="s">
        <v>10434</v>
      </c>
      <c r="B9962" t="s">
        <v>50</v>
      </c>
      <c r="C9962" t="s">
        <v>50</v>
      </c>
      <c r="D9962" t="s">
        <v>3834</v>
      </c>
      <c r="E9962">
        <v>5</v>
      </c>
      <c r="F9962" t="s">
        <v>3828</v>
      </c>
      <c r="G9962">
        <v>3</v>
      </c>
      <c r="H9962" t="s">
        <v>3835</v>
      </c>
      <c r="I9962">
        <v>15</v>
      </c>
      <c r="J9962" t="s">
        <v>3833</v>
      </c>
      <c r="K9962" t="s">
        <v>26</v>
      </c>
      <c r="L9962" t="s">
        <v>4111</v>
      </c>
    </row>
    <row r="9963" spans="1:12" x14ac:dyDescent="0.35">
      <c r="A9963" t="s">
        <v>10435</v>
      </c>
      <c r="B9963" t="s">
        <v>84</v>
      </c>
      <c r="C9963" t="s">
        <v>84</v>
      </c>
      <c r="D9963" t="s">
        <v>3838</v>
      </c>
      <c r="E9963">
        <v>2</v>
      </c>
      <c r="F9963" t="s">
        <v>3825</v>
      </c>
      <c r="G9963">
        <v>1.5</v>
      </c>
      <c r="H9963" t="s">
        <v>3828</v>
      </c>
      <c r="I9963">
        <v>3</v>
      </c>
      <c r="J9963" t="s">
        <v>25</v>
      </c>
      <c r="K9963" t="s">
        <v>3833</v>
      </c>
      <c r="L9963" t="s">
        <v>3995</v>
      </c>
    </row>
    <row r="9964" spans="1:12" x14ac:dyDescent="0.35">
      <c r="A9964" t="s">
        <v>3807</v>
      </c>
      <c r="B9964" t="s">
        <v>47</v>
      </c>
      <c r="C9964" t="s">
        <v>47</v>
      </c>
      <c r="D9964" t="s">
        <v>3851</v>
      </c>
      <c r="E9964">
        <v>4</v>
      </c>
      <c r="F9964" t="s">
        <v>3879</v>
      </c>
      <c r="G9964">
        <v>4</v>
      </c>
      <c r="H9964" t="s">
        <v>3874</v>
      </c>
      <c r="I9964">
        <v>16</v>
      </c>
      <c r="J9964" t="s">
        <v>25</v>
      </c>
      <c r="K9964" t="s">
        <v>26</v>
      </c>
      <c r="L9964" t="s">
        <v>4175</v>
      </c>
    </row>
    <row r="9965" spans="1:12" x14ac:dyDescent="0.35">
      <c r="A9965" t="s">
        <v>10436</v>
      </c>
      <c r="B9965" t="s">
        <v>24</v>
      </c>
      <c r="C9965" t="s">
        <v>24</v>
      </c>
      <c r="D9965" t="s">
        <v>3834</v>
      </c>
      <c r="E9965">
        <v>5</v>
      </c>
      <c r="F9965" t="s">
        <v>3828</v>
      </c>
      <c r="G9965">
        <v>3</v>
      </c>
      <c r="H9965" t="s">
        <v>3835</v>
      </c>
      <c r="I9965">
        <v>15</v>
      </c>
      <c r="J9965" t="s">
        <v>3833</v>
      </c>
      <c r="K9965" t="s">
        <v>17</v>
      </c>
      <c r="L9965" t="s">
        <v>4544</v>
      </c>
    </row>
    <row r="9966" spans="1:12" x14ac:dyDescent="0.35">
      <c r="A9966" t="s">
        <v>10437</v>
      </c>
      <c r="B9966" t="s">
        <v>24</v>
      </c>
      <c r="C9966" t="s">
        <v>24</v>
      </c>
      <c r="D9966" t="s">
        <v>3827</v>
      </c>
      <c r="E9966">
        <v>3</v>
      </c>
      <c r="F9966" t="s">
        <v>3828</v>
      </c>
      <c r="G9966">
        <v>3</v>
      </c>
      <c r="H9966" t="s">
        <v>3829</v>
      </c>
      <c r="I9966">
        <v>9</v>
      </c>
      <c r="J9966" t="s">
        <v>3833</v>
      </c>
      <c r="K9966" t="s">
        <v>26</v>
      </c>
      <c r="L9966" t="s">
        <v>3914</v>
      </c>
    </row>
    <row r="9967" spans="1:12" x14ac:dyDescent="0.35">
      <c r="A9967" t="s">
        <v>10438</v>
      </c>
      <c r="B9967" t="s">
        <v>84</v>
      </c>
      <c r="C9967" t="s">
        <v>84</v>
      </c>
      <c r="D9967" t="s">
        <v>3838</v>
      </c>
      <c r="E9967">
        <v>2</v>
      </c>
      <c r="F9967" t="s">
        <v>3839</v>
      </c>
      <c r="G9967">
        <v>1.5</v>
      </c>
      <c r="H9967" t="s">
        <v>3828</v>
      </c>
      <c r="I9967">
        <v>3</v>
      </c>
      <c r="J9967" t="s">
        <v>36</v>
      </c>
      <c r="K9967" t="s">
        <v>3833</v>
      </c>
      <c r="L9967" t="s">
        <v>4354</v>
      </c>
    </row>
    <row r="9968" spans="1:12" x14ac:dyDescent="0.35">
      <c r="A9968" t="s">
        <v>10439</v>
      </c>
      <c r="B9968" t="s">
        <v>15</v>
      </c>
      <c r="C9968" t="s">
        <v>15</v>
      </c>
      <c r="D9968" t="s">
        <v>3838</v>
      </c>
      <c r="E9968">
        <v>2</v>
      </c>
      <c r="F9968" t="s">
        <v>3842</v>
      </c>
      <c r="G9968">
        <v>2</v>
      </c>
      <c r="H9968" t="s">
        <v>3879</v>
      </c>
      <c r="I9968">
        <v>4</v>
      </c>
      <c r="J9968" t="s">
        <v>3833</v>
      </c>
      <c r="K9968" t="s">
        <v>3833</v>
      </c>
      <c r="L9968" t="s">
        <v>3865</v>
      </c>
    </row>
    <row r="9969" spans="1:12" x14ac:dyDescent="0.35">
      <c r="A9969" t="s">
        <v>10440</v>
      </c>
      <c r="B9969" t="s">
        <v>50</v>
      </c>
      <c r="C9969" t="s">
        <v>50</v>
      </c>
      <c r="D9969" t="s">
        <v>3851</v>
      </c>
      <c r="E9969">
        <v>4</v>
      </c>
      <c r="F9969" t="s">
        <v>3828</v>
      </c>
      <c r="G9969">
        <v>3</v>
      </c>
      <c r="H9969" t="s">
        <v>3852</v>
      </c>
      <c r="I9969">
        <v>12</v>
      </c>
      <c r="J9969" t="s">
        <v>3833</v>
      </c>
      <c r="K9969" t="s">
        <v>26</v>
      </c>
      <c r="L9969" t="s">
        <v>4314</v>
      </c>
    </row>
    <row r="9970" spans="1:12" x14ac:dyDescent="0.35">
      <c r="A9970" t="s">
        <v>3808</v>
      </c>
      <c r="B9970" t="s">
        <v>58</v>
      </c>
      <c r="C9970" t="s">
        <v>58</v>
      </c>
      <c r="D9970" t="s">
        <v>3827</v>
      </c>
      <c r="E9970">
        <v>3</v>
      </c>
      <c r="F9970" t="s">
        <v>3879</v>
      </c>
      <c r="G9970">
        <v>4</v>
      </c>
      <c r="H9970" t="s">
        <v>3852</v>
      </c>
      <c r="I9970">
        <v>12</v>
      </c>
      <c r="J9970" t="s">
        <v>36</v>
      </c>
      <c r="K9970" t="s">
        <v>17</v>
      </c>
      <c r="L9970" t="s">
        <v>4656</v>
      </c>
    </row>
    <row r="9971" spans="1:12" x14ac:dyDescent="0.35">
      <c r="A9971" t="s">
        <v>3809</v>
      </c>
      <c r="B9971" t="s">
        <v>15</v>
      </c>
      <c r="C9971" t="s">
        <v>15</v>
      </c>
      <c r="D9971" t="s">
        <v>3838</v>
      </c>
      <c r="E9971">
        <v>2</v>
      </c>
      <c r="F9971" t="s">
        <v>3842</v>
      </c>
      <c r="G9971">
        <v>2</v>
      </c>
      <c r="H9971" t="s">
        <v>3879</v>
      </c>
      <c r="I9971">
        <v>4</v>
      </c>
      <c r="J9971" t="s">
        <v>25</v>
      </c>
      <c r="K9971" t="s">
        <v>26</v>
      </c>
      <c r="L9971" t="s">
        <v>4094</v>
      </c>
    </row>
    <row r="9972" spans="1:12" x14ac:dyDescent="0.35">
      <c r="A9972" t="s">
        <v>3810</v>
      </c>
      <c r="B9972" t="s">
        <v>47</v>
      </c>
      <c r="C9972" t="s">
        <v>47</v>
      </c>
      <c r="D9972" t="s">
        <v>3834</v>
      </c>
      <c r="E9972">
        <v>5</v>
      </c>
      <c r="F9972" t="s">
        <v>3879</v>
      </c>
      <c r="G9972">
        <v>4</v>
      </c>
      <c r="H9972" t="s">
        <v>3880</v>
      </c>
      <c r="I9972">
        <v>20</v>
      </c>
      <c r="J9972" t="s">
        <v>25</v>
      </c>
      <c r="K9972" t="s">
        <v>26</v>
      </c>
      <c r="L9972" t="s">
        <v>4155</v>
      </c>
    </row>
    <row r="9973" spans="1:12" x14ac:dyDescent="0.35">
      <c r="A9973" t="s">
        <v>3811</v>
      </c>
      <c r="B9973" t="s">
        <v>42</v>
      </c>
      <c r="C9973" t="s">
        <v>42</v>
      </c>
      <c r="D9973" t="s">
        <v>3834</v>
      </c>
      <c r="E9973">
        <v>5</v>
      </c>
      <c r="F9973" t="s">
        <v>3849</v>
      </c>
      <c r="G9973">
        <v>5</v>
      </c>
      <c r="H9973" t="s">
        <v>3855</v>
      </c>
      <c r="I9973">
        <v>25</v>
      </c>
      <c r="J9973" t="s">
        <v>25</v>
      </c>
      <c r="K9973" t="s">
        <v>17</v>
      </c>
      <c r="L9973" t="s">
        <v>4106</v>
      </c>
    </row>
    <row r="9974" spans="1:12" x14ac:dyDescent="0.35">
      <c r="A9974" t="s">
        <v>10441</v>
      </c>
      <c r="B9974" t="s">
        <v>24</v>
      </c>
      <c r="C9974" t="s">
        <v>24</v>
      </c>
      <c r="D9974" t="s">
        <v>3851</v>
      </c>
      <c r="E9974">
        <v>4</v>
      </c>
      <c r="F9974" t="s">
        <v>3828</v>
      </c>
      <c r="G9974">
        <v>3</v>
      </c>
      <c r="H9974" t="s">
        <v>3852</v>
      </c>
      <c r="I9974">
        <v>12</v>
      </c>
      <c r="J9974" t="s">
        <v>3825</v>
      </c>
      <c r="K9974" t="s">
        <v>26</v>
      </c>
      <c r="L9974" t="s">
        <v>4553</v>
      </c>
    </row>
    <row r="9975" spans="1:12" x14ac:dyDescent="0.35">
      <c r="A9975" t="s">
        <v>10442</v>
      </c>
      <c r="B9975" t="s">
        <v>42</v>
      </c>
      <c r="C9975" t="s">
        <v>42</v>
      </c>
      <c r="D9975" t="s">
        <v>3838</v>
      </c>
      <c r="E9975">
        <v>2</v>
      </c>
      <c r="F9975" t="s">
        <v>3849</v>
      </c>
      <c r="G9975">
        <v>5</v>
      </c>
      <c r="H9975" t="s">
        <v>3843</v>
      </c>
      <c r="I9975">
        <v>10</v>
      </c>
      <c r="J9975" t="s">
        <v>36</v>
      </c>
      <c r="K9975" t="s">
        <v>3833</v>
      </c>
      <c r="L9975" t="s">
        <v>5545</v>
      </c>
    </row>
    <row r="9976" spans="1:12" x14ac:dyDescent="0.35">
      <c r="A9976" t="s">
        <v>3812</v>
      </c>
      <c r="B9976" t="s">
        <v>84</v>
      </c>
      <c r="C9976" t="s">
        <v>84</v>
      </c>
      <c r="D9976" t="s">
        <v>3851</v>
      </c>
      <c r="E9976">
        <v>4</v>
      </c>
      <c r="F9976" t="s">
        <v>3839</v>
      </c>
      <c r="G9976">
        <v>1.5</v>
      </c>
      <c r="H9976" t="s">
        <v>3902</v>
      </c>
      <c r="I9976">
        <v>6</v>
      </c>
      <c r="J9976" t="s">
        <v>25</v>
      </c>
      <c r="K9976" t="s">
        <v>26</v>
      </c>
      <c r="L9976" t="s">
        <v>4416</v>
      </c>
    </row>
    <row r="9977" spans="1:12" x14ac:dyDescent="0.35">
      <c r="A9977" t="s">
        <v>3813</v>
      </c>
      <c r="B9977" t="s">
        <v>24</v>
      </c>
      <c r="C9977" t="s">
        <v>24</v>
      </c>
      <c r="D9977" t="s">
        <v>3858</v>
      </c>
      <c r="E9977">
        <v>1</v>
      </c>
      <c r="F9977" t="s">
        <v>3828</v>
      </c>
      <c r="G9977">
        <v>3</v>
      </c>
      <c r="H9977" t="s">
        <v>3828</v>
      </c>
      <c r="I9977">
        <v>3</v>
      </c>
      <c r="J9977" t="s">
        <v>25</v>
      </c>
      <c r="K9977" t="s">
        <v>26</v>
      </c>
      <c r="L9977" t="s">
        <v>4735</v>
      </c>
    </row>
    <row r="9978" spans="1:12" x14ac:dyDescent="0.35">
      <c r="A9978" t="s">
        <v>10443</v>
      </c>
      <c r="B9978" t="s">
        <v>31</v>
      </c>
      <c r="C9978" t="s">
        <v>31</v>
      </c>
      <c r="D9978" t="s">
        <v>3858</v>
      </c>
      <c r="E9978">
        <v>1</v>
      </c>
      <c r="F9978" t="s">
        <v>3846</v>
      </c>
      <c r="G9978">
        <v>1</v>
      </c>
      <c r="H9978" t="s">
        <v>3846</v>
      </c>
      <c r="I9978">
        <v>1</v>
      </c>
      <c r="J9978" t="s">
        <v>3833</v>
      </c>
      <c r="K9978" t="s">
        <v>17</v>
      </c>
      <c r="L9978" t="s">
        <v>4059</v>
      </c>
    </row>
    <row r="9979" spans="1:12" x14ac:dyDescent="0.35">
      <c r="A9979" t="s">
        <v>3814</v>
      </c>
      <c r="B9979" t="s">
        <v>50</v>
      </c>
      <c r="C9979" t="s">
        <v>50</v>
      </c>
      <c r="D9979" t="s">
        <v>3838</v>
      </c>
      <c r="E9979">
        <v>2</v>
      </c>
      <c r="F9979" t="s">
        <v>3828</v>
      </c>
      <c r="G9979">
        <v>3</v>
      </c>
      <c r="H9979" t="s">
        <v>3830</v>
      </c>
      <c r="I9979">
        <v>6</v>
      </c>
      <c r="J9979" t="s">
        <v>36</v>
      </c>
      <c r="K9979" t="s">
        <v>26</v>
      </c>
      <c r="L9979" t="s">
        <v>4036</v>
      </c>
    </row>
    <row r="9980" spans="1:12" x14ac:dyDescent="0.35">
      <c r="A9980" t="s">
        <v>10444</v>
      </c>
      <c r="B9980" t="s">
        <v>84</v>
      </c>
      <c r="C9980" t="s">
        <v>84</v>
      </c>
      <c r="D9980" t="s">
        <v>3827</v>
      </c>
      <c r="E9980">
        <v>3</v>
      </c>
      <c r="F9980" t="s">
        <v>3839</v>
      </c>
      <c r="G9980">
        <v>1.5</v>
      </c>
      <c r="H9980" t="s">
        <v>4060</v>
      </c>
      <c r="I9980">
        <v>4.5</v>
      </c>
      <c r="J9980" t="s">
        <v>3833</v>
      </c>
      <c r="K9980" t="s">
        <v>3833</v>
      </c>
      <c r="L9980" t="s">
        <v>4092</v>
      </c>
    </row>
    <row r="9981" spans="1:12" x14ac:dyDescent="0.35">
      <c r="A9981" t="s">
        <v>3815</v>
      </c>
      <c r="B9981" t="s">
        <v>58</v>
      </c>
      <c r="C9981" t="s">
        <v>58</v>
      </c>
      <c r="D9981" t="s">
        <v>3834</v>
      </c>
      <c r="E9981">
        <v>5</v>
      </c>
      <c r="F9981" t="s">
        <v>3879</v>
      </c>
      <c r="G9981">
        <v>4</v>
      </c>
      <c r="H9981" t="s">
        <v>3880</v>
      </c>
      <c r="I9981">
        <v>20</v>
      </c>
      <c r="J9981" t="s">
        <v>25</v>
      </c>
      <c r="K9981" t="s">
        <v>26</v>
      </c>
      <c r="L9981" t="s">
        <v>4388</v>
      </c>
    </row>
    <row r="9982" spans="1:12" x14ac:dyDescent="0.35">
      <c r="A9982" t="s">
        <v>10445</v>
      </c>
      <c r="B9982" t="s">
        <v>84</v>
      </c>
      <c r="C9982" t="s">
        <v>84</v>
      </c>
      <c r="D9982" t="s">
        <v>3851</v>
      </c>
      <c r="E9982">
        <v>4</v>
      </c>
      <c r="F9982" t="s">
        <v>3839</v>
      </c>
      <c r="G9982">
        <v>1.5</v>
      </c>
      <c r="H9982" t="s">
        <v>3902</v>
      </c>
      <c r="I9982">
        <v>6</v>
      </c>
      <c r="J9982" t="s">
        <v>3825</v>
      </c>
      <c r="K9982" t="s">
        <v>3833</v>
      </c>
      <c r="L9982" t="s">
        <v>3978</v>
      </c>
    </row>
    <row r="9983" spans="1:12" x14ac:dyDescent="0.35">
      <c r="A9983" t="s">
        <v>4946</v>
      </c>
      <c r="B9983" t="s">
        <v>3830</v>
      </c>
      <c r="C9983" t="s">
        <v>3826</v>
      </c>
      <c r="D9983" t="s">
        <v>3834</v>
      </c>
      <c r="E9983">
        <v>5</v>
      </c>
      <c r="F9983" t="s">
        <v>3879</v>
      </c>
      <c r="G9983">
        <v>4</v>
      </c>
      <c r="H9983" t="s">
        <v>3880</v>
      </c>
      <c r="I9983">
        <v>20</v>
      </c>
      <c r="J9983" t="s">
        <v>36</v>
      </c>
      <c r="K9983" t="s">
        <v>3833</v>
      </c>
      <c r="L9983" t="s">
        <v>4754</v>
      </c>
    </row>
    <row r="9984" spans="1:12" x14ac:dyDescent="0.35">
      <c r="A9984" t="s">
        <v>10446</v>
      </c>
      <c r="B9984" t="s">
        <v>31</v>
      </c>
      <c r="C9984" t="s">
        <v>31</v>
      </c>
      <c r="D9984" t="s">
        <v>3838</v>
      </c>
      <c r="E9984">
        <v>2</v>
      </c>
      <c r="F9984" t="s">
        <v>3846</v>
      </c>
      <c r="G9984">
        <v>1</v>
      </c>
      <c r="H9984" t="s">
        <v>3842</v>
      </c>
      <c r="I9984">
        <v>2</v>
      </c>
      <c r="J9984" t="s">
        <v>3833</v>
      </c>
      <c r="K9984" t="s">
        <v>17</v>
      </c>
      <c r="L9984" t="s">
        <v>3897</v>
      </c>
    </row>
    <row r="9985" spans="1:12" x14ac:dyDescent="0.35">
      <c r="A9985" t="s">
        <v>10447</v>
      </c>
      <c r="B9985" t="s">
        <v>58</v>
      </c>
      <c r="C9985" t="s">
        <v>58</v>
      </c>
      <c r="D9985" t="s">
        <v>3827</v>
      </c>
      <c r="E9985">
        <v>3</v>
      </c>
      <c r="F9985" t="s">
        <v>3879</v>
      </c>
      <c r="G9985">
        <v>4</v>
      </c>
      <c r="H9985" t="s">
        <v>3852</v>
      </c>
      <c r="I9985">
        <v>12</v>
      </c>
      <c r="J9985" t="s">
        <v>25</v>
      </c>
      <c r="K9985" t="s">
        <v>3833</v>
      </c>
      <c r="L9985" t="s">
        <v>3825</v>
      </c>
    </row>
    <row r="9986" spans="1:12" x14ac:dyDescent="0.35">
      <c r="A9986" t="s">
        <v>3816</v>
      </c>
      <c r="B9986" t="s">
        <v>58</v>
      </c>
      <c r="C9986" t="s">
        <v>58</v>
      </c>
      <c r="D9986" t="s">
        <v>3825</v>
      </c>
      <c r="E9986">
        <v>1</v>
      </c>
      <c r="F9986" t="s">
        <v>3879</v>
      </c>
      <c r="G9986">
        <v>4</v>
      </c>
      <c r="H9986" t="s">
        <v>3879</v>
      </c>
      <c r="I9986">
        <v>4</v>
      </c>
      <c r="J9986" t="s">
        <v>25</v>
      </c>
      <c r="K9986" t="s">
        <v>17</v>
      </c>
      <c r="L9986" t="s">
        <v>4052</v>
      </c>
    </row>
    <row r="9987" spans="1:12" x14ac:dyDescent="0.35">
      <c r="A9987" t="s">
        <v>10448</v>
      </c>
      <c r="B9987" t="s">
        <v>24</v>
      </c>
      <c r="C9987" t="s">
        <v>24</v>
      </c>
      <c r="D9987" t="s">
        <v>3838</v>
      </c>
      <c r="E9987">
        <v>2</v>
      </c>
      <c r="F9987" t="s">
        <v>3828</v>
      </c>
      <c r="G9987">
        <v>3</v>
      </c>
      <c r="H9987" t="s">
        <v>3902</v>
      </c>
      <c r="I9987">
        <v>6</v>
      </c>
      <c r="J9987" t="s">
        <v>3833</v>
      </c>
      <c r="K9987" t="s">
        <v>3825</v>
      </c>
      <c r="L9987" t="s">
        <v>3898</v>
      </c>
    </row>
    <row r="9988" spans="1:12" x14ac:dyDescent="0.35">
      <c r="A9988" t="s">
        <v>3817</v>
      </c>
      <c r="B9988" t="s">
        <v>47</v>
      </c>
      <c r="C9988" t="s">
        <v>47</v>
      </c>
      <c r="D9988" t="s">
        <v>3838</v>
      </c>
      <c r="E9988">
        <v>2</v>
      </c>
      <c r="F9988" t="s">
        <v>3879</v>
      </c>
      <c r="G9988">
        <v>4</v>
      </c>
      <c r="H9988" t="s">
        <v>3883</v>
      </c>
      <c r="I9988">
        <v>8</v>
      </c>
      <c r="J9988" t="s">
        <v>16</v>
      </c>
      <c r="K9988" t="s">
        <v>26</v>
      </c>
      <c r="L9988" t="s">
        <v>4439</v>
      </c>
    </row>
    <row r="9989" spans="1:12" x14ac:dyDescent="0.35">
      <c r="A9989" t="s">
        <v>10449</v>
      </c>
      <c r="B9989" t="s">
        <v>50</v>
      </c>
      <c r="C9989" t="s">
        <v>50</v>
      </c>
      <c r="D9989" t="s">
        <v>3834</v>
      </c>
      <c r="E9989">
        <v>5</v>
      </c>
      <c r="F9989" t="s">
        <v>3828</v>
      </c>
      <c r="G9989">
        <v>3</v>
      </c>
      <c r="H9989" t="s">
        <v>3835</v>
      </c>
      <c r="I9989">
        <v>15</v>
      </c>
      <c r="J9989" t="s">
        <v>25</v>
      </c>
      <c r="K9989" t="s">
        <v>3833</v>
      </c>
      <c r="L9989" t="s">
        <v>3948</v>
      </c>
    </row>
    <row r="9990" spans="1:12" x14ac:dyDescent="0.35">
      <c r="A9990" t="s">
        <v>10450</v>
      </c>
      <c r="B9990" t="s">
        <v>24</v>
      </c>
      <c r="C9990" t="s">
        <v>24</v>
      </c>
      <c r="D9990" t="s">
        <v>3834</v>
      </c>
      <c r="E9990">
        <v>5</v>
      </c>
      <c r="F9990" t="s">
        <v>3828</v>
      </c>
      <c r="G9990">
        <v>3</v>
      </c>
      <c r="H9990" t="s">
        <v>3833</v>
      </c>
      <c r="I9990">
        <v>15</v>
      </c>
      <c r="J9990" t="s">
        <v>3830</v>
      </c>
      <c r="K9990" t="s">
        <v>3833</v>
      </c>
      <c r="L9990" t="s">
        <v>3833</v>
      </c>
    </row>
    <row r="9991" spans="1:12" x14ac:dyDescent="0.35">
      <c r="A9991" t="s">
        <v>10451</v>
      </c>
      <c r="B9991" t="s">
        <v>50</v>
      </c>
      <c r="C9991" t="s">
        <v>50</v>
      </c>
      <c r="D9991" t="s">
        <v>3834</v>
      </c>
      <c r="E9991">
        <v>5</v>
      </c>
      <c r="F9991" t="s">
        <v>3828</v>
      </c>
      <c r="G9991">
        <v>3</v>
      </c>
      <c r="H9991" t="s">
        <v>3835</v>
      </c>
      <c r="I9991">
        <v>15</v>
      </c>
      <c r="J9991" t="s">
        <v>25</v>
      </c>
      <c r="K9991" t="s">
        <v>3833</v>
      </c>
      <c r="L9991" t="s">
        <v>4284</v>
      </c>
    </row>
    <row r="9992" spans="1:12" x14ac:dyDescent="0.35">
      <c r="A9992" t="s">
        <v>10452</v>
      </c>
      <c r="B9992" t="s">
        <v>15</v>
      </c>
      <c r="C9992" t="s">
        <v>15</v>
      </c>
      <c r="D9992" t="s">
        <v>3834</v>
      </c>
      <c r="E9992">
        <v>5</v>
      </c>
      <c r="F9992" t="s">
        <v>3842</v>
      </c>
      <c r="G9992">
        <v>2</v>
      </c>
      <c r="H9992" t="s">
        <v>3843</v>
      </c>
      <c r="I9992">
        <v>10</v>
      </c>
      <c r="J9992" t="s">
        <v>36</v>
      </c>
      <c r="K9992" t="s">
        <v>3833</v>
      </c>
      <c r="L9992" t="s">
        <v>4152</v>
      </c>
    </row>
    <row r="9993" spans="1:12" x14ac:dyDescent="0.35">
      <c r="A9993" t="s">
        <v>3818</v>
      </c>
      <c r="B9993" t="s">
        <v>47</v>
      </c>
      <c r="C9993" t="s">
        <v>47</v>
      </c>
      <c r="D9993" t="s">
        <v>3827</v>
      </c>
      <c r="E9993">
        <v>3</v>
      </c>
      <c r="F9993" t="s">
        <v>3879</v>
      </c>
      <c r="G9993">
        <v>4</v>
      </c>
      <c r="H9993" t="s">
        <v>3852</v>
      </c>
      <c r="I9993">
        <v>12</v>
      </c>
      <c r="J9993" t="s">
        <v>25</v>
      </c>
      <c r="K9993" t="s">
        <v>17</v>
      </c>
      <c r="L9993" t="s">
        <v>4704</v>
      </c>
    </row>
    <row r="9994" spans="1:12" x14ac:dyDescent="0.35">
      <c r="A9994" t="s">
        <v>10453</v>
      </c>
      <c r="B9994" t="s">
        <v>58</v>
      </c>
      <c r="C9994" t="s">
        <v>58</v>
      </c>
      <c r="D9994" t="s">
        <v>3851</v>
      </c>
      <c r="E9994">
        <v>4</v>
      </c>
      <c r="F9994" t="s">
        <v>3879</v>
      </c>
      <c r="G9994">
        <v>4</v>
      </c>
      <c r="H9994" t="s">
        <v>3874</v>
      </c>
      <c r="I9994">
        <v>16</v>
      </c>
      <c r="J9994" t="s">
        <v>3825</v>
      </c>
      <c r="K9994" t="s">
        <v>26</v>
      </c>
      <c r="L9994" t="s">
        <v>3946</v>
      </c>
    </row>
    <row r="9995" spans="1:12" x14ac:dyDescent="0.35">
      <c r="A9995" t="s">
        <v>10454</v>
      </c>
      <c r="B9995" t="s">
        <v>58</v>
      </c>
      <c r="C9995" t="s">
        <v>58</v>
      </c>
      <c r="D9995" t="s">
        <v>3838</v>
      </c>
      <c r="E9995">
        <v>2</v>
      </c>
      <c r="F9995" t="s">
        <v>3879</v>
      </c>
      <c r="G9995">
        <v>4</v>
      </c>
      <c r="H9995" t="s">
        <v>3833</v>
      </c>
      <c r="I9995">
        <v>8</v>
      </c>
      <c r="J9995" t="s">
        <v>25</v>
      </c>
      <c r="K9995" t="s">
        <v>3833</v>
      </c>
      <c r="L9995" t="s">
        <v>4423</v>
      </c>
    </row>
    <row r="9996" spans="1:12" x14ac:dyDescent="0.35">
      <c r="A9996" t="s">
        <v>4947</v>
      </c>
      <c r="B9996" t="s">
        <v>3825</v>
      </c>
      <c r="C9996" t="s">
        <v>3826</v>
      </c>
      <c r="D9996" t="s">
        <v>3851</v>
      </c>
      <c r="E9996">
        <v>4</v>
      </c>
      <c r="F9996" t="s">
        <v>3879</v>
      </c>
      <c r="G9996">
        <v>4</v>
      </c>
      <c r="H9996" t="s">
        <v>3874</v>
      </c>
      <c r="I9996">
        <v>16</v>
      </c>
      <c r="J9996" t="s">
        <v>3833</v>
      </c>
      <c r="K9996" t="s">
        <v>3833</v>
      </c>
      <c r="L9996" t="s">
        <v>4831</v>
      </c>
    </row>
    <row r="9997" spans="1:12" x14ac:dyDescent="0.35">
      <c r="A9997" t="s">
        <v>10455</v>
      </c>
      <c r="B9997" t="s">
        <v>15</v>
      </c>
      <c r="C9997" t="s">
        <v>15</v>
      </c>
      <c r="D9997" t="s">
        <v>3838</v>
      </c>
      <c r="E9997">
        <v>2</v>
      </c>
      <c r="F9997" t="s">
        <v>3842</v>
      </c>
      <c r="G9997">
        <v>2</v>
      </c>
      <c r="H9997" t="s">
        <v>3879</v>
      </c>
      <c r="I9997">
        <v>4</v>
      </c>
      <c r="J9997" t="s">
        <v>3833</v>
      </c>
      <c r="K9997" t="s">
        <v>3825</v>
      </c>
      <c r="L9997" t="s">
        <v>4763</v>
      </c>
    </row>
    <row r="9998" spans="1:12" x14ac:dyDescent="0.35">
      <c r="A9998" t="s">
        <v>4948</v>
      </c>
      <c r="B9998" t="s">
        <v>3833</v>
      </c>
      <c r="C9998" t="s">
        <v>31</v>
      </c>
      <c r="D9998" t="s">
        <v>3827</v>
      </c>
      <c r="E9998">
        <v>3</v>
      </c>
      <c r="F9998" t="s">
        <v>3833</v>
      </c>
      <c r="G9998">
        <v>1</v>
      </c>
      <c r="H9998" t="s">
        <v>3828</v>
      </c>
      <c r="I9998">
        <v>3</v>
      </c>
      <c r="J9998" t="s">
        <v>36</v>
      </c>
      <c r="K9998" t="s">
        <v>3833</v>
      </c>
      <c r="L9998" t="s">
        <v>3844</v>
      </c>
    </row>
    <row r="9999" spans="1:12" x14ac:dyDescent="0.35">
      <c r="A9999" t="s">
        <v>10456</v>
      </c>
      <c r="B9999" t="s">
        <v>15</v>
      </c>
      <c r="C9999" t="s">
        <v>15</v>
      </c>
      <c r="D9999" t="s">
        <v>3851</v>
      </c>
      <c r="E9999">
        <v>4</v>
      </c>
      <c r="F9999" t="s">
        <v>3842</v>
      </c>
      <c r="G9999">
        <v>2</v>
      </c>
      <c r="H9999" t="s">
        <v>3883</v>
      </c>
      <c r="I9999">
        <v>8</v>
      </c>
      <c r="J9999" t="s">
        <v>36</v>
      </c>
      <c r="K9999" t="s">
        <v>3833</v>
      </c>
      <c r="L9999" t="s">
        <v>4974</v>
      </c>
    </row>
    <row r="10000" spans="1:12" x14ac:dyDescent="0.35">
      <c r="A10000" t="s">
        <v>10457</v>
      </c>
      <c r="B10000" t="s">
        <v>31</v>
      </c>
      <c r="C10000" t="s">
        <v>31</v>
      </c>
      <c r="D10000" t="s">
        <v>3827</v>
      </c>
      <c r="E10000">
        <v>3</v>
      </c>
      <c r="F10000" t="s">
        <v>3833</v>
      </c>
      <c r="G10000">
        <v>1</v>
      </c>
      <c r="H10000" t="s">
        <v>3828</v>
      </c>
      <c r="I10000">
        <v>3</v>
      </c>
      <c r="J10000" t="s">
        <v>36</v>
      </c>
      <c r="K10000" t="s">
        <v>3833</v>
      </c>
      <c r="L10000" t="s">
        <v>4444</v>
      </c>
    </row>
    <row r="10001" spans="1:12" x14ac:dyDescent="0.35">
      <c r="A10001" t="s">
        <v>3819</v>
      </c>
      <c r="B10001" t="s">
        <v>47</v>
      </c>
      <c r="C10001" t="s">
        <v>47</v>
      </c>
      <c r="D10001" t="s">
        <v>3827</v>
      </c>
      <c r="E10001">
        <v>3</v>
      </c>
      <c r="F10001" t="s">
        <v>3879</v>
      </c>
      <c r="G10001">
        <v>4</v>
      </c>
      <c r="H10001" t="s">
        <v>3852</v>
      </c>
      <c r="I10001">
        <v>12</v>
      </c>
      <c r="J10001" t="s">
        <v>25</v>
      </c>
      <c r="K10001" t="s">
        <v>26</v>
      </c>
      <c r="L10001" t="s">
        <v>3914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26D10-FE88-4E4D-9D7F-C5714B6E3A2E}">
  <sheetPr codeName="Sheet2"/>
  <dimension ref="A1:AL3758"/>
  <sheetViews>
    <sheetView zoomScale="70" zoomScaleNormal="70" workbookViewId="0">
      <selection activeCell="E7" sqref="E7"/>
    </sheetView>
  </sheetViews>
  <sheetFormatPr defaultRowHeight="14.5" x14ac:dyDescent="0.35"/>
  <cols>
    <col min="1" max="1" width="16.26953125" bestFit="1" customWidth="1"/>
    <col min="2" max="2" width="14.6328125" bestFit="1" customWidth="1"/>
    <col min="3" max="3" width="13" bestFit="1" customWidth="1"/>
    <col min="4" max="4" width="16.1796875" bestFit="1" customWidth="1"/>
    <col min="5" max="5" width="13.26953125" bestFit="1" customWidth="1"/>
    <col min="6" max="6" width="19" bestFit="1" customWidth="1"/>
    <col min="7" max="7" width="18.7265625" bestFit="1" customWidth="1"/>
    <col min="8" max="8" width="11.7265625" bestFit="1" customWidth="1"/>
    <col min="9" max="9" width="18.453125" bestFit="1" customWidth="1"/>
    <col min="10" max="10" width="15.08984375" bestFit="1" customWidth="1"/>
    <col min="11" max="11" width="15.26953125" bestFit="1" customWidth="1"/>
    <col min="12" max="12" width="11" bestFit="1" customWidth="1"/>
    <col min="13" max="13" width="16.26953125" bestFit="1" customWidth="1"/>
    <col min="14" max="14" width="12.81640625" bestFit="1" customWidth="1"/>
    <col min="15" max="15" width="19.81640625" bestFit="1" customWidth="1"/>
    <col min="18" max="18" width="28.08984375" customWidth="1"/>
    <col min="19" max="19" width="10" customWidth="1"/>
    <col min="20" max="20" width="11" customWidth="1"/>
    <col min="21" max="21" width="13.7265625" customWidth="1"/>
    <col min="24" max="24" width="10.453125" customWidth="1"/>
    <col min="25" max="25" width="11.81640625" customWidth="1"/>
    <col min="27" max="27" width="16.08984375" customWidth="1"/>
    <col min="29" max="29" width="11.81640625" customWidth="1"/>
    <col min="30" max="30" width="16.90625" customWidth="1"/>
    <col min="31" max="31" width="12.36328125" customWidth="1"/>
  </cols>
  <sheetData>
    <row r="1" spans="1:30" x14ac:dyDescent="0.35">
      <c r="A1" t="s">
        <v>0</v>
      </c>
      <c r="B1" t="s">
        <v>10479</v>
      </c>
      <c r="C1" t="s">
        <v>1</v>
      </c>
      <c r="D1" t="s">
        <v>2</v>
      </c>
      <c r="E1" t="s">
        <v>3</v>
      </c>
      <c r="F1" t="s">
        <v>4</v>
      </c>
      <c r="G1" t="s">
        <v>5</v>
      </c>
      <c r="H1" t="s">
        <v>6</v>
      </c>
      <c r="I1" t="s">
        <v>7</v>
      </c>
      <c r="J1" t="s">
        <v>8</v>
      </c>
      <c r="K1" t="s">
        <v>9</v>
      </c>
      <c r="L1" t="s">
        <v>10</v>
      </c>
      <c r="M1" t="s">
        <v>11</v>
      </c>
      <c r="N1" t="s">
        <v>12</v>
      </c>
      <c r="O1" t="s">
        <v>13</v>
      </c>
    </row>
    <row r="2" spans="1:30" x14ac:dyDescent="0.35">
      <c r="A2" t="s">
        <v>14</v>
      </c>
      <c r="B2" t="str">
        <f t="shared" ref="B2:B65" si="0">TRIM(CLEAN(C2))</f>
        <v>Coffee</v>
      </c>
      <c r="C2" t="s">
        <v>15</v>
      </c>
      <c r="D2">
        <v>2</v>
      </c>
      <c r="E2">
        <v>2</v>
      </c>
      <c r="F2">
        <v>4</v>
      </c>
      <c r="G2" t="s">
        <v>16</v>
      </c>
      <c r="H2" t="s">
        <v>17</v>
      </c>
      <c r="I2" s="1">
        <v>45177</v>
      </c>
      <c r="J2" t="s">
        <v>18</v>
      </c>
      <c r="K2" t="s">
        <v>19</v>
      </c>
      <c r="L2">
        <v>3</v>
      </c>
      <c r="M2" t="s">
        <v>20</v>
      </c>
      <c r="N2" t="s">
        <v>21</v>
      </c>
      <c r="O2" t="s">
        <v>22</v>
      </c>
      <c r="R2" t="s">
        <v>10474</v>
      </c>
      <c r="S2" t="s">
        <v>10460</v>
      </c>
    </row>
    <row r="3" spans="1:30" x14ac:dyDescent="0.35">
      <c r="A3" t="s">
        <v>23</v>
      </c>
      <c r="B3" t="str">
        <f t="shared" si="0"/>
        <v>Cake</v>
      </c>
      <c r="C3" t="s">
        <v>24</v>
      </c>
      <c r="D3">
        <v>4</v>
      </c>
      <c r="E3">
        <v>3</v>
      </c>
      <c r="F3">
        <v>12</v>
      </c>
      <c r="G3" t="s">
        <v>25</v>
      </c>
      <c r="H3" t="s">
        <v>26</v>
      </c>
      <c r="I3" s="1">
        <v>45062</v>
      </c>
      <c r="J3" t="s">
        <v>27</v>
      </c>
      <c r="K3" t="s">
        <v>27</v>
      </c>
      <c r="L3">
        <v>2</v>
      </c>
      <c r="M3" t="s">
        <v>28</v>
      </c>
      <c r="N3" t="s">
        <v>29</v>
      </c>
      <c r="O3" t="s">
        <v>22</v>
      </c>
      <c r="Q3" t="s">
        <v>17</v>
      </c>
      <c r="R3">
        <f>AVERAGEIF(dirty_cafe_sales[Location],"Takeaway",dirty_cafe_sales[New_Total_Spent])</f>
        <v>8.6328912466843502</v>
      </c>
      <c r="S3" s="3">
        <f>(R4-R3)/R3</f>
        <v>5.2394004724936334E-2</v>
      </c>
    </row>
    <row r="4" spans="1:30" x14ac:dyDescent="0.35">
      <c r="A4" t="s">
        <v>30</v>
      </c>
      <c r="B4" t="str">
        <f t="shared" si="0"/>
        <v>Cookie</v>
      </c>
      <c r="C4" t="s">
        <v>31</v>
      </c>
      <c r="D4">
        <v>4</v>
      </c>
      <c r="E4">
        <v>1</v>
      </c>
      <c r="F4">
        <v>4</v>
      </c>
      <c r="G4" t="s">
        <v>16</v>
      </c>
      <c r="H4" t="s">
        <v>26</v>
      </c>
      <c r="I4" s="1">
        <v>45126</v>
      </c>
      <c r="J4" t="s">
        <v>32</v>
      </c>
      <c r="K4" t="s">
        <v>33</v>
      </c>
      <c r="L4">
        <v>3</v>
      </c>
      <c r="M4" t="s">
        <v>20</v>
      </c>
      <c r="N4" t="s">
        <v>34</v>
      </c>
      <c r="O4" t="s">
        <v>22</v>
      </c>
      <c r="Q4" t="s">
        <v>10473</v>
      </c>
      <c r="R4">
        <f>AVERAGEIF(dirty_cafe_sales[Location],"In-store",dirty_cafe_sales[New_Total_Spent])</f>
        <v>9.0852029914529915</v>
      </c>
    </row>
    <row r="5" spans="1:30" x14ac:dyDescent="0.35">
      <c r="A5" t="s">
        <v>35</v>
      </c>
      <c r="B5" t="str">
        <f t="shared" si="0"/>
        <v>Coffee</v>
      </c>
      <c r="C5" t="s">
        <v>15</v>
      </c>
      <c r="D5">
        <v>2</v>
      </c>
      <c r="E5">
        <v>2</v>
      </c>
      <c r="F5">
        <v>4</v>
      </c>
      <c r="G5" t="s">
        <v>36</v>
      </c>
      <c r="H5" t="s">
        <v>26</v>
      </c>
      <c r="I5" s="1">
        <v>45088</v>
      </c>
      <c r="J5" t="s">
        <v>37</v>
      </c>
      <c r="K5" t="s">
        <v>38</v>
      </c>
      <c r="L5">
        <v>2</v>
      </c>
      <c r="M5" t="s">
        <v>28</v>
      </c>
      <c r="N5" t="s">
        <v>39</v>
      </c>
      <c r="O5" t="s">
        <v>40</v>
      </c>
    </row>
    <row r="6" spans="1:30" x14ac:dyDescent="0.35">
      <c r="A6" t="s">
        <v>41</v>
      </c>
      <c r="B6" t="str">
        <f t="shared" si="0"/>
        <v>Salad</v>
      </c>
      <c r="C6" t="s">
        <v>42</v>
      </c>
      <c r="D6">
        <v>5</v>
      </c>
      <c r="E6">
        <v>5</v>
      </c>
      <c r="F6">
        <v>25</v>
      </c>
      <c r="G6" t="s">
        <v>25</v>
      </c>
      <c r="H6" t="s">
        <v>17</v>
      </c>
      <c r="I6" s="1">
        <v>45237</v>
      </c>
      <c r="J6" t="s">
        <v>43</v>
      </c>
      <c r="K6" t="s">
        <v>44</v>
      </c>
      <c r="L6">
        <v>4</v>
      </c>
      <c r="M6" t="s">
        <v>45</v>
      </c>
      <c r="N6" t="s">
        <v>29</v>
      </c>
      <c r="O6" t="s">
        <v>22</v>
      </c>
      <c r="R6" s="18" t="s">
        <v>10461</v>
      </c>
      <c r="S6" s="18"/>
      <c r="T6" s="18"/>
      <c r="U6" s="18"/>
    </row>
    <row r="7" spans="1:30" x14ac:dyDescent="0.35">
      <c r="A7" t="s">
        <v>46</v>
      </c>
      <c r="B7" t="str">
        <f t="shared" si="0"/>
        <v>Sandwich</v>
      </c>
      <c r="C7" t="s">
        <v>47</v>
      </c>
      <c r="D7">
        <v>2</v>
      </c>
      <c r="E7">
        <v>4</v>
      </c>
      <c r="F7">
        <v>8</v>
      </c>
      <c r="G7" t="s">
        <v>25</v>
      </c>
      <c r="H7" t="s">
        <v>26</v>
      </c>
      <c r="I7" s="1">
        <v>45049</v>
      </c>
      <c r="J7" t="s">
        <v>27</v>
      </c>
      <c r="K7" t="s">
        <v>27</v>
      </c>
      <c r="L7">
        <v>2</v>
      </c>
      <c r="M7" t="s">
        <v>28</v>
      </c>
      <c r="N7" t="s">
        <v>34</v>
      </c>
      <c r="O7" t="s">
        <v>22</v>
      </c>
      <c r="R7" t="s">
        <v>10463</v>
      </c>
      <c r="S7" s="4" t="s">
        <v>25</v>
      </c>
      <c r="T7" s="4" t="s">
        <v>16</v>
      </c>
      <c r="U7" s="4" t="s">
        <v>36</v>
      </c>
      <c r="V7" s="4" t="s">
        <v>10465</v>
      </c>
      <c r="W7" s="4" t="s">
        <v>25</v>
      </c>
      <c r="X7" s="4" t="s">
        <v>16</v>
      </c>
      <c r="Y7" s="4" t="s">
        <v>36</v>
      </c>
      <c r="AA7" s="12" t="s">
        <v>10480</v>
      </c>
      <c r="AB7" s="12" t="s">
        <v>25</v>
      </c>
      <c r="AC7" s="12" t="s">
        <v>16</v>
      </c>
      <c r="AD7" s="12" t="s">
        <v>36</v>
      </c>
    </row>
    <row r="8" spans="1:30" x14ac:dyDescent="0.35">
      <c r="A8" t="s">
        <v>48</v>
      </c>
      <c r="B8" t="str">
        <f t="shared" si="0"/>
        <v>Salad</v>
      </c>
      <c r="C8" t="s">
        <v>42</v>
      </c>
      <c r="D8">
        <v>3</v>
      </c>
      <c r="E8">
        <v>5</v>
      </c>
      <c r="F8">
        <v>15</v>
      </c>
      <c r="G8" t="s">
        <v>16</v>
      </c>
      <c r="H8" t="s">
        <v>26</v>
      </c>
      <c r="I8" s="1">
        <v>45245</v>
      </c>
      <c r="J8" t="s">
        <v>43</v>
      </c>
      <c r="K8" t="s">
        <v>44</v>
      </c>
      <c r="L8">
        <v>4</v>
      </c>
      <c r="M8" t="s">
        <v>45</v>
      </c>
      <c r="N8" t="s">
        <v>34</v>
      </c>
      <c r="O8" t="s">
        <v>22</v>
      </c>
      <c r="R8" s="5">
        <f>_xlfn.PERCENTILE.INC(dirty_cafe_sales[New_Total_Spent],0.95)</f>
        <v>20</v>
      </c>
      <c r="S8">
        <f>COUNTIFS(dirty_cafe_sales[New_Total_Spent],"&gt;="&amp;_xlfn.PERCENTILE.INC(dirty_cafe_sales[New_Total_Spent],0.95),dirty_cafe_sales[Payment Method],"Cash")</f>
        <v>135</v>
      </c>
      <c r="T8">
        <f>COUNTIFS(dirty_cafe_sales[New_Total_Spent],"&gt;="&amp;_xlfn.PERCENTILE.INC(dirty_cafe_sales[New_Total_Spent],0.95),dirty_cafe_sales[Payment Method],"Credit Card")</f>
        <v>125</v>
      </c>
      <c r="U8">
        <f>COUNTIFS(dirty_cafe_sales[New_Total_Spent],"&gt;="&amp;_xlfn.PERCENTILE.INC(dirty_cafe_sales[New_Total_Spent],0.95),dirty_cafe_sales[Payment Method],"Digital Wallet")</f>
        <v>154</v>
      </c>
      <c r="V8">
        <f>SUM(S8:U8)</f>
        <v>414</v>
      </c>
      <c r="W8" s="3">
        <f>S8/V8</f>
        <v>0.32608695652173914</v>
      </c>
      <c r="X8" s="3">
        <f>T8/V8</f>
        <v>0.30193236714975846</v>
      </c>
      <c r="Y8" s="3">
        <f>U8/V8</f>
        <v>0.3719806763285024</v>
      </c>
      <c r="AA8" t="s">
        <v>10481</v>
      </c>
      <c r="AB8" s="7">
        <f>W8</f>
        <v>0.32608695652173914</v>
      </c>
      <c r="AC8" s="7">
        <f t="shared" ref="AC8:AD8" si="1">X8</f>
        <v>0.30193236714975846</v>
      </c>
      <c r="AD8" s="7">
        <f t="shared" si="1"/>
        <v>0.3719806763285024</v>
      </c>
    </row>
    <row r="9" spans="1:30" x14ac:dyDescent="0.35">
      <c r="A9" t="s">
        <v>49</v>
      </c>
      <c r="B9" t="str">
        <f t="shared" si="0"/>
        <v>Juice</v>
      </c>
      <c r="C9" t="s">
        <v>50</v>
      </c>
      <c r="D9">
        <v>2</v>
      </c>
      <c r="E9">
        <v>3</v>
      </c>
      <c r="F9">
        <v>6</v>
      </c>
      <c r="G9" t="s">
        <v>25</v>
      </c>
      <c r="H9" t="s">
        <v>26</v>
      </c>
      <c r="I9" s="1">
        <v>44981</v>
      </c>
      <c r="J9" t="s">
        <v>51</v>
      </c>
      <c r="K9" t="s">
        <v>52</v>
      </c>
      <c r="L9">
        <v>1</v>
      </c>
      <c r="M9" t="s">
        <v>53</v>
      </c>
      <c r="N9" t="s">
        <v>21</v>
      </c>
      <c r="O9" t="s">
        <v>22</v>
      </c>
      <c r="S9">
        <f>ROWS(dirty_cafe_sales[New_Total_Spent])</f>
        <v>3757</v>
      </c>
      <c r="T9">
        <f>ROWS(dirty_cafe_sales[New_Total_Spent])</f>
        <v>3757</v>
      </c>
      <c r="U9">
        <f>ROWS(dirty_cafe_sales[New_Total_Spent])</f>
        <v>3757</v>
      </c>
      <c r="V9" t="s">
        <v>25</v>
      </c>
      <c r="X9" s="3"/>
      <c r="AA9" t="s">
        <v>10482</v>
      </c>
      <c r="AB9" s="7">
        <v>0.34</v>
      </c>
      <c r="AC9" s="7">
        <v>0.32</v>
      </c>
      <c r="AD9" s="7">
        <v>0.34</v>
      </c>
    </row>
    <row r="10" spans="1:30" x14ac:dyDescent="0.35">
      <c r="A10" t="s">
        <v>54</v>
      </c>
      <c r="B10" t="str">
        <f t="shared" si="0"/>
        <v>Juice</v>
      </c>
      <c r="C10" t="s">
        <v>50</v>
      </c>
      <c r="D10">
        <v>4</v>
      </c>
      <c r="E10">
        <v>3</v>
      </c>
      <c r="F10">
        <v>12</v>
      </c>
      <c r="G10" t="s">
        <v>25</v>
      </c>
      <c r="H10" t="s">
        <v>17</v>
      </c>
      <c r="I10" s="1">
        <v>44941</v>
      </c>
      <c r="J10" t="s">
        <v>55</v>
      </c>
      <c r="K10" t="s">
        <v>56</v>
      </c>
      <c r="L10">
        <v>1</v>
      </c>
      <c r="M10" t="s">
        <v>53</v>
      </c>
      <c r="N10" t="s">
        <v>39</v>
      </c>
      <c r="O10" t="s">
        <v>40</v>
      </c>
      <c r="S10" s="3">
        <f>(S8/S9)</f>
        <v>3.5932925206281607E-2</v>
      </c>
      <c r="T10" s="3">
        <f>T8/T9</f>
        <v>3.3271227042853339E-2</v>
      </c>
      <c r="U10" s="3">
        <f>U8/U9</f>
        <v>4.0990151716795313E-2</v>
      </c>
      <c r="AA10" t="s">
        <v>10483</v>
      </c>
      <c r="AB10" s="7">
        <f>W20</f>
        <v>0.3256006628003314</v>
      </c>
      <c r="AC10" s="7">
        <f>X20</f>
        <v>0.323943661971831</v>
      </c>
      <c r="AD10" s="7">
        <f>Y20</f>
        <v>0.3504556752278376</v>
      </c>
    </row>
    <row r="11" spans="1:30" x14ac:dyDescent="0.35">
      <c r="A11" t="s">
        <v>57</v>
      </c>
      <c r="B11" t="str">
        <f t="shared" si="0"/>
        <v>Smoothie</v>
      </c>
      <c r="C11" t="s">
        <v>58</v>
      </c>
      <c r="D11">
        <v>5</v>
      </c>
      <c r="E11">
        <v>4</v>
      </c>
      <c r="F11">
        <v>20</v>
      </c>
      <c r="G11" t="s">
        <v>25</v>
      </c>
      <c r="H11" t="s">
        <v>26</v>
      </c>
      <c r="I11" s="1">
        <v>45020</v>
      </c>
      <c r="J11" t="s">
        <v>59</v>
      </c>
      <c r="K11" t="s">
        <v>60</v>
      </c>
      <c r="L11">
        <v>2</v>
      </c>
      <c r="M11" t="s">
        <v>28</v>
      </c>
      <c r="N11" t="s">
        <v>29</v>
      </c>
      <c r="O11" t="s">
        <v>22</v>
      </c>
    </row>
    <row r="12" spans="1:30" x14ac:dyDescent="0.35">
      <c r="A12" t="s">
        <v>61</v>
      </c>
      <c r="B12" t="str">
        <f t="shared" si="0"/>
        <v>Smoothie</v>
      </c>
      <c r="C12" t="s">
        <v>58</v>
      </c>
      <c r="D12">
        <v>4</v>
      </c>
      <c r="E12">
        <v>4</v>
      </c>
      <c r="F12">
        <v>16</v>
      </c>
      <c r="G12" t="s">
        <v>16</v>
      </c>
      <c r="H12" t="s">
        <v>17</v>
      </c>
      <c r="I12" s="1">
        <v>45015</v>
      </c>
      <c r="J12" t="s">
        <v>62</v>
      </c>
      <c r="K12" t="s">
        <v>63</v>
      </c>
      <c r="L12">
        <v>1</v>
      </c>
      <c r="M12" t="s">
        <v>53</v>
      </c>
      <c r="N12" t="s">
        <v>64</v>
      </c>
      <c r="O12" t="s">
        <v>22</v>
      </c>
      <c r="R12" s="18" t="s">
        <v>10464</v>
      </c>
      <c r="S12" s="18"/>
      <c r="T12" s="18"/>
      <c r="U12" s="18"/>
    </row>
    <row r="13" spans="1:30" x14ac:dyDescent="0.35">
      <c r="A13" t="s">
        <v>65</v>
      </c>
      <c r="B13" t="str">
        <f t="shared" si="0"/>
        <v>Sandwich</v>
      </c>
      <c r="C13" t="s">
        <v>47</v>
      </c>
      <c r="D13">
        <v>3</v>
      </c>
      <c r="E13">
        <v>4</v>
      </c>
      <c r="F13">
        <v>12</v>
      </c>
      <c r="G13" t="s">
        <v>36</v>
      </c>
      <c r="H13" t="s">
        <v>17</v>
      </c>
      <c r="I13" s="1">
        <v>45261</v>
      </c>
      <c r="J13" t="s">
        <v>66</v>
      </c>
      <c r="K13" t="s">
        <v>67</v>
      </c>
      <c r="L13">
        <v>4</v>
      </c>
      <c r="M13" t="s">
        <v>45</v>
      </c>
      <c r="N13" t="s">
        <v>21</v>
      </c>
      <c r="O13" t="s">
        <v>22</v>
      </c>
      <c r="R13" s="5">
        <f>_xlfn.PERCENTILE.INC(dirty_cafe_sales[New_Total_Spent],0.75)</f>
        <v>12</v>
      </c>
      <c r="S13" t="s">
        <v>25</v>
      </c>
      <c r="T13" t="s">
        <v>16</v>
      </c>
      <c r="U13" t="s">
        <v>36</v>
      </c>
      <c r="V13" t="s">
        <v>10465</v>
      </c>
      <c r="W13" t="s">
        <v>25</v>
      </c>
      <c r="X13" t="s">
        <v>16</v>
      </c>
      <c r="Y13" t="s">
        <v>36</v>
      </c>
    </row>
    <row r="14" spans="1:30" x14ac:dyDescent="0.35">
      <c r="A14" t="s">
        <v>68</v>
      </c>
      <c r="B14" t="str">
        <f t="shared" si="0"/>
        <v>Sandwich</v>
      </c>
      <c r="C14" t="s">
        <v>47</v>
      </c>
      <c r="D14">
        <v>5</v>
      </c>
      <c r="E14">
        <v>4</v>
      </c>
      <c r="F14">
        <v>20</v>
      </c>
      <c r="G14" t="s">
        <v>25</v>
      </c>
      <c r="H14" t="s">
        <v>26</v>
      </c>
      <c r="I14" s="1">
        <v>45080</v>
      </c>
      <c r="J14" t="s">
        <v>37</v>
      </c>
      <c r="K14" t="s">
        <v>38</v>
      </c>
      <c r="L14">
        <v>2</v>
      </c>
      <c r="M14" t="s">
        <v>28</v>
      </c>
      <c r="N14" t="s">
        <v>69</v>
      </c>
      <c r="O14" t="s">
        <v>40</v>
      </c>
      <c r="S14">
        <f>COUNTIFS(dirty_cafe_sales[New_Total_Spent],"&gt;="&amp;_xlfn.PERCENTILE.INC(dirty_cafe_sales[New_Total_Spent],0.25),dirty_cafe_sales[Payment Method],"Cash")</f>
        <v>1004</v>
      </c>
      <c r="T14">
        <f>COUNTIFS(dirty_cafe_sales[New_Total_Spent],"&gt;="&amp;_xlfn.PERCENTILE.INC(dirty_cafe_sales[New_Total_Spent],0.25),dirty_cafe_sales[Payment Method],"Credit Card")</f>
        <v>966</v>
      </c>
      <c r="U14">
        <f>COUNTIFS(dirty_cafe_sales[New_Total_Spent],"&gt;="&amp;_xlfn.PERCENTILE.INC(dirty_cafe_sales[New_Total_Spent],0.25),dirty_cafe_sales[Payment Method],"Digital Wallet")</f>
        <v>1032</v>
      </c>
      <c r="V14">
        <f>SUM(S14:U14)</f>
        <v>3002</v>
      </c>
      <c r="W14" s="3">
        <f>S14/V14</f>
        <v>0.33444370419720187</v>
      </c>
      <c r="X14" s="3">
        <f>T14/V14</f>
        <v>0.3217854763491006</v>
      </c>
      <c r="Y14" s="3">
        <f>U14/V14</f>
        <v>0.34377081945369753</v>
      </c>
    </row>
    <row r="15" spans="1:30" x14ac:dyDescent="0.35">
      <c r="A15" t="s">
        <v>70</v>
      </c>
      <c r="B15" t="str">
        <f t="shared" si="0"/>
        <v>Cookie</v>
      </c>
      <c r="C15" t="s">
        <v>31</v>
      </c>
      <c r="D15">
        <v>5</v>
      </c>
      <c r="E15">
        <v>1</v>
      </c>
      <c r="F15">
        <v>5</v>
      </c>
      <c r="G15" t="s">
        <v>16</v>
      </c>
      <c r="H15" t="s">
        <v>26</v>
      </c>
      <c r="I15" s="1">
        <v>45036</v>
      </c>
      <c r="J15" t="s">
        <v>59</v>
      </c>
      <c r="K15" t="s">
        <v>60</v>
      </c>
      <c r="L15">
        <v>2</v>
      </c>
      <c r="M15" t="s">
        <v>28</v>
      </c>
      <c r="N15" t="s">
        <v>64</v>
      </c>
      <c r="O15" t="s">
        <v>22</v>
      </c>
      <c r="S15">
        <f>ROWS(dirty_cafe_sales[New_Total_Spent])</f>
        <v>3757</v>
      </c>
      <c r="T15">
        <f>ROWS(dirty_cafe_sales[New_Total_Spent])</f>
        <v>3757</v>
      </c>
      <c r="U15">
        <f>ROWS(dirty_cafe_sales[New_Total_Spent])</f>
        <v>3757</v>
      </c>
    </row>
    <row r="16" spans="1:30" x14ac:dyDescent="0.35">
      <c r="A16" t="s">
        <v>71</v>
      </c>
      <c r="B16" t="str">
        <f t="shared" si="0"/>
        <v>Juice</v>
      </c>
      <c r="C16" t="s">
        <v>50</v>
      </c>
      <c r="D16">
        <v>4</v>
      </c>
      <c r="E16">
        <v>3</v>
      </c>
      <c r="F16">
        <v>12</v>
      </c>
      <c r="G16" t="s">
        <v>16</v>
      </c>
      <c r="H16" t="s">
        <v>17</v>
      </c>
      <c r="I16" s="1">
        <v>45026</v>
      </c>
      <c r="J16" t="s">
        <v>59</v>
      </c>
      <c r="K16" t="s">
        <v>60</v>
      </c>
      <c r="L16">
        <v>2</v>
      </c>
      <c r="M16" t="s">
        <v>28</v>
      </c>
      <c r="N16" t="s">
        <v>72</v>
      </c>
      <c r="O16" t="s">
        <v>22</v>
      </c>
      <c r="S16" s="3">
        <f>S14/S15</f>
        <v>0.26723449560819801</v>
      </c>
      <c r="T16" s="3">
        <f>T14/T15</f>
        <v>0.25712004258717064</v>
      </c>
      <c r="U16" s="3">
        <f>U14/U15</f>
        <v>0.27468725046579717</v>
      </c>
    </row>
    <row r="17" spans="1:30" x14ac:dyDescent="0.35">
      <c r="A17" t="s">
        <v>73</v>
      </c>
      <c r="B17" t="str">
        <f t="shared" si="0"/>
        <v>Smoothie</v>
      </c>
      <c r="C17" t="s">
        <v>58</v>
      </c>
      <c r="D17">
        <v>2</v>
      </c>
      <c r="E17">
        <v>4</v>
      </c>
      <c r="F17">
        <v>8</v>
      </c>
      <c r="G17" t="s">
        <v>36</v>
      </c>
      <c r="H17" t="s">
        <v>17</v>
      </c>
      <c r="I17" s="1">
        <v>45208</v>
      </c>
      <c r="J17" t="s">
        <v>74</v>
      </c>
      <c r="K17" t="s">
        <v>75</v>
      </c>
      <c r="L17">
        <v>4</v>
      </c>
      <c r="M17" t="s">
        <v>45</v>
      </c>
      <c r="N17" t="s">
        <v>72</v>
      </c>
      <c r="O17" t="s">
        <v>22</v>
      </c>
    </row>
    <row r="18" spans="1:30" x14ac:dyDescent="0.35">
      <c r="A18" t="s">
        <v>76</v>
      </c>
      <c r="B18" t="str">
        <f t="shared" si="0"/>
        <v>Salad</v>
      </c>
      <c r="C18" t="s">
        <v>42</v>
      </c>
      <c r="D18">
        <v>2</v>
      </c>
      <c r="E18">
        <v>5</v>
      </c>
      <c r="F18">
        <v>10</v>
      </c>
      <c r="G18" t="s">
        <v>16</v>
      </c>
      <c r="H18" t="s">
        <v>26</v>
      </c>
      <c r="I18" s="1">
        <v>45045</v>
      </c>
      <c r="J18" t="s">
        <v>59</v>
      </c>
      <c r="K18" t="s">
        <v>60</v>
      </c>
      <c r="L18">
        <v>2</v>
      </c>
      <c r="M18" t="s">
        <v>28</v>
      </c>
      <c r="N18" t="s">
        <v>69</v>
      </c>
      <c r="O18" t="s">
        <v>40</v>
      </c>
      <c r="R18" s="18" t="s">
        <v>10466</v>
      </c>
      <c r="S18" s="18"/>
      <c r="T18" s="18"/>
      <c r="U18" s="18"/>
    </row>
    <row r="19" spans="1:30" x14ac:dyDescent="0.35">
      <c r="A19" t="s">
        <v>77</v>
      </c>
      <c r="B19" t="str">
        <f t="shared" si="0"/>
        <v>Juice</v>
      </c>
      <c r="C19" t="s">
        <v>50</v>
      </c>
      <c r="D19">
        <v>4</v>
      </c>
      <c r="E19">
        <v>3</v>
      </c>
      <c r="F19">
        <v>12</v>
      </c>
      <c r="G19" t="s">
        <v>36</v>
      </c>
      <c r="H19" t="s">
        <v>26</v>
      </c>
      <c r="I19" s="1">
        <v>45233</v>
      </c>
      <c r="J19" t="s">
        <v>43</v>
      </c>
      <c r="K19" t="s">
        <v>44</v>
      </c>
      <c r="L19">
        <v>4</v>
      </c>
      <c r="M19" t="s">
        <v>45</v>
      </c>
      <c r="N19" t="s">
        <v>21</v>
      </c>
      <c r="O19" t="s">
        <v>22</v>
      </c>
      <c r="R19" s="6">
        <f>_xlfn.PERCENTILE.INC(dirty_cafe_sales[New_Total_Spent],0.25)</f>
        <v>4</v>
      </c>
      <c r="S19" t="s">
        <v>25</v>
      </c>
      <c r="T19" t="s">
        <v>16</v>
      </c>
      <c r="U19" t="s">
        <v>36</v>
      </c>
      <c r="V19" t="s">
        <v>10465</v>
      </c>
      <c r="W19" t="s">
        <v>25</v>
      </c>
      <c r="X19" t="s">
        <v>16</v>
      </c>
      <c r="Y19" t="s">
        <v>36</v>
      </c>
    </row>
    <row r="20" spans="1:30" x14ac:dyDescent="0.35">
      <c r="A20" t="s">
        <v>78</v>
      </c>
      <c r="B20" t="str">
        <f t="shared" si="0"/>
        <v>Smoothie</v>
      </c>
      <c r="C20" t="s">
        <v>58</v>
      </c>
      <c r="D20">
        <v>5</v>
      </c>
      <c r="E20">
        <v>4</v>
      </c>
      <c r="F20">
        <v>20</v>
      </c>
      <c r="G20" t="s">
        <v>36</v>
      </c>
      <c r="H20" t="s">
        <v>17</v>
      </c>
      <c r="I20" s="1">
        <v>45265</v>
      </c>
      <c r="J20" t="s">
        <v>66</v>
      </c>
      <c r="K20" t="s">
        <v>67</v>
      </c>
      <c r="L20">
        <v>4</v>
      </c>
      <c r="M20" t="s">
        <v>45</v>
      </c>
      <c r="N20" t="s">
        <v>29</v>
      </c>
      <c r="O20" t="s">
        <v>22</v>
      </c>
      <c r="S20">
        <f>COUNTIFS(dirty_cafe_sales[New_Total_Spent],"&gt;="&amp;_xlfn.PERCENTILE.INC(dirty_cafe_sales[New_Total_Spent],0.75),dirty_cafe_sales[Payment Method],"Cash")</f>
        <v>393</v>
      </c>
      <c r="T20">
        <f>COUNTIFS(dirty_cafe_sales[New_Total_Spent],"&gt;="&amp;_xlfn.PERCENTILE.INC(dirty_cafe_sales[New_Total_Spent],0.75),dirty_cafe_sales[Payment Method],"Credit Card")</f>
        <v>391</v>
      </c>
      <c r="U20">
        <f>COUNTIFS(dirty_cafe_sales[New_Total_Spent],"&gt;="&amp;_xlfn.PERCENTILE.INC(dirty_cafe_sales[New_Total_Spent],0.75),dirty_cafe_sales[Payment Method],"Digital Wallet")</f>
        <v>423</v>
      </c>
      <c r="V20">
        <f>SUM(S20:U20)</f>
        <v>1207</v>
      </c>
      <c r="W20" s="3">
        <f>S20/V20</f>
        <v>0.3256006628003314</v>
      </c>
      <c r="X20" s="3">
        <f>T20/V20</f>
        <v>0.323943661971831</v>
      </c>
      <c r="Y20" s="3">
        <f>U20/V20</f>
        <v>0.3504556752278376</v>
      </c>
      <c r="AC20" s="3"/>
    </row>
    <row r="21" spans="1:30" x14ac:dyDescent="0.35">
      <c r="A21" t="s">
        <v>79</v>
      </c>
      <c r="B21" t="str">
        <f t="shared" si="0"/>
        <v>Cookie</v>
      </c>
      <c r="C21" t="s">
        <v>31</v>
      </c>
      <c r="D21">
        <v>2</v>
      </c>
      <c r="E21">
        <v>1</v>
      </c>
      <c r="F21">
        <v>2</v>
      </c>
      <c r="G21" t="s">
        <v>16</v>
      </c>
      <c r="H21" t="s">
        <v>17</v>
      </c>
      <c r="I21" s="1">
        <v>45004</v>
      </c>
      <c r="J21" t="s">
        <v>62</v>
      </c>
      <c r="K21" t="s">
        <v>63</v>
      </c>
      <c r="L21">
        <v>1</v>
      </c>
      <c r="M21" t="s">
        <v>53</v>
      </c>
      <c r="N21" t="s">
        <v>39</v>
      </c>
      <c r="O21" t="s">
        <v>40</v>
      </c>
      <c r="S21">
        <v>3757</v>
      </c>
      <c r="T21">
        <f>ROWS(dirty_cafe_sales[New_Total_Spent])</f>
        <v>3757</v>
      </c>
      <c r="U21">
        <f>ROWS(dirty_cafe_sales[New_Total_Spent])</f>
        <v>3757</v>
      </c>
    </row>
    <row r="22" spans="1:30" x14ac:dyDescent="0.35">
      <c r="A22" t="s">
        <v>80</v>
      </c>
      <c r="B22" t="str">
        <f t="shared" si="0"/>
        <v>Cake</v>
      </c>
      <c r="C22" t="s">
        <v>24</v>
      </c>
      <c r="D22">
        <v>1</v>
      </c>
      <c r="E22">
        <v>3</v>
      </c>
      <c r="F22">
        <v>3</v>
      </c>
      <c r="G22" t="s">
        <v>36</v>
      </c>
      <c r="H22" t="s">
        <v>26</v>
      </c>
      <c r="I22" s="1">
        <v>45035</v>
      </c>
      <c r="J22" t="s">
        <v>59</v>
      </c>
      <c r="K22" t="s">
        <v>60</v>
      </c>
      <c r="L22">
        <v>2</v>
      </c>
      <c r="M22" t="s">
        <v>28</v>
      </c>
      <c r="N22" t="s">
        <v>34</v>
      </c>
      <c r="O22" t="s">
        <v>22</v>
      </c>
      <c r="S22" s="3">
        <f>S20/S21</f>
        <v>0.1046047378227309</v>
      </c>
      <c r="T22" s="3">
        <f>T20/T21</f>
        <v>0.10407239819004525</v>
      </c>
      <c r="U22" s="3">
        <f>U20/U21</f>
        <v>0.1125898323130157</v>
      </c>
    </row>
    <row r="23" spans="1:30" x14ac:dyDescent="0.35">
      <c r="A23" t="s">
        <v>81</v>
      </c>
      <c r="B23" t="str">
        <f t="shared" si="0"/>
        <v>Sandwich</v>
      </c>
      <c r="C23" t="s">
        <v>47</v>
      </c>
      <c r="D23">
        <v>4</v>
      </c>
      <c r="E23">
        <v>4</v>
      </c>
      <c r="F23">
        <v>16</v>
      </c>
      <c r="G23" t="s">
        <v>25</v>
      </c>
      <c r="H23" t="s">
        <v>17</v>
      </c>
      <c r="I23" s="1">
        <v>45233</v>
      </c>
      <c r="J23" t="s">
        <v>43</v>
      </c>
      <c r="K23" t="s">
        <v>44</v>
      </c>
      <c r="L23">
        <v>4</v>
      </c>
      <c r="M23" t="s">
        <v>45</v>
      </c>
      <c r="N23" t="s">
        <v>21</v>
      </c>
      <c r="O23" t="s">
        <v>22</v>
      </c>
    </row>
    <row r="24" spans="1:30" x14ac:dyDescent="0.35">
      <c r="A24" t="s">
        <v>82</v>
      </c>
      <c r="B24" t="str">
        <f t="shared" si="0"/>
        <v>Cookie</v>
      </c>
      <c r="C24" t="s">
        <v>31</v>
      </c>
      <c r="D24">
        <v>1</v>
      </c>
      <c r="E24">
        <v>1</v>
      </c>
      <c r="F24">
        <v>1</v>
      </c>
      <c r="G24" t="s">
        <v>16</v>
      </c>
      <c r="H24" t="s">
        <v>17</v>
      </c>
      <c r="I24" s="1">
        <v>45202</v>
      </c>
      <c r="J24" t="s">
        <v>74</v>
      </c>
      <c r="K24" t="s">
        <v>75</v>
      </c>
      <c r="L24">
        <v>4</v>
      </c>
      <c r="M24" t="s">
        <v>45</v>
      </c>
      <c r="N24" t="s">
        <v>29</v>
      </c>
      <c r="O24" t="s">
        <v>22</v>
      </c>
      <c r="R24" s="18" t="s">
        <v>10466</v>
      </c>
      <c r="S24" s="18"/>
      <c r="T24" s="18"/>
      <c r="U24" s="18"/>
    </row>
    <row r="25" spans="1:30" x14ac:dyDescent="0.35">
      <c r="A25" t="s">
        <v>83</v>
      </c>
      <c r="B25" t="str">
        <f t="shared" si="0"/>
        <v>Tea</v>
      </c>
      <c r="C25" t="s">
        <v>84</v>
      </c>
      <c r="D25">
        <v>2</v>
      </c>
      <c r="E25">
        <v>1.5</v>
      </c>
      <c r="F25">
        <v>3</v>
      </c>
      <c r="G25" t="s">
        <v>25</v>
      </c>
      <c r="H25" t="s">
        <v>26</v>
      </c>
      <c r="I25" s="1">
        <v>45007</v>
      </c>
      <c r="J25" t="s">
        <v>62</v>
      </c>
      <c r="K25" t="s">
        <v>63</v>
      </c>
      <c r="L25">
        <v>1</v>
      </c>
      <c r="M25" t="s">
        <v>53</v>
      </c>
      <c r="N25" t="s">
        <v>34</v>
      </c>
      <c r="O25" t="s">
        <v>22</v>
      </c>
      <c r="R25" s="6">
        <f>_xlfn.PERCENTILE.INC(dirty_cafe_sales[New_Total_Spent],0.25)</f>
        <v>4</v>
      </c>
      <c r="S25" t="s">
        <v>17</v>
      </c>
      <c r="T25" t="s">
        <v>10475</v>
      </c>
      <c r="U25" t="s">
        <v>10465</v>
      </c>
      <c r="V25" t="s">
        <v>17</v>
      </c>
      <c r="W25" t="s">
        <v>10475</v>
      </c>
      <c r="AA25" s="12" t="s">
        <v>10480</v>
      </c>
      <c r="AB25" s="12" t="s">
        <v>17</v>
      </c>
      <c r="AC25" s="12" t="s">
        <v>10475</v>
      </c>
      <c r="AD25" s="12"/>
    </row>
    <row r="26" spans="1:30" x14ac:dyDescent="0.35">
      <c r="A26" t="s">
        <v>85</v>
      </c>
      <c r="B26" t="str">
        <f t="shared" si="0"/>
        <v>Cake</v>
      </c>
      <c r="C26" t="s">
        <v>24</v>
      </c>
      <c r="D26">
        <v>2</v>
      </c>
      <c r="E26">
        <v>3</v>
      </c>
      <c r="F26">
        <v>6</v>
      </c>
      <c r="G26" t="s">
        <v>16</v>
      </c>
      <c r="H26" t="s">
        <v>26</v>
      </c>
      <c r="I26" s="1">
        <v>44957</v>
      </c>
      <c r="J26" t="s">
        <v>55</v>
      </c>
      <c r="K26" t="s">
        <v>56</v>
      </c>
      <c r="L26">
        <v>1</v>
      </c>
      <c r="M26" t="s">
        <v>53</v>
      </c>
      <c r="N26" t="s">
        <v>29</v>
      </c>
      <c r="O26" t="s">
        <v>22</v>
      </c>
      <c r="S26">
        <f>COUNTIFS(dirty_cafe_sales[New_Total_Spent],"&gt;="&amp;_xlfn.PERCENTILE.INC(dirty_cafe_sales[New_Total_Spent],0.25),dirty_cafe_sales[Location],"Takeaway")</f>
        <v>1505</v>
      </c>
      <c r="T26">
        <f>COUNTIFS(dirty_cafe_sales[New_Total_Spent],"&gt;="&amp;_xlfn.PERCENTILE.INC(dirty_cafe_sales[New_Total_Spent],0.25),dirty_cafe_sales[Location],"In-Store")</f>
        <v>1497</v>
      </c>
      <c r="U26">
        <f>SUM(S26:T26)</f>
        <v>3002</v>
      </c>
      <c r="V26" s="3">
        <f>S26/U26</f>
        <v>0.5013324450366422</v>
      </c>
      <c r="W26" s="3">
        <f>T26/U26</f>
        <v>0.49866755496335774</v>
      </c>
      <c r="AA26" t="s">
        <v>10481</v>
      </c>
      <c r="AB26" s="7">
        <f>V38</f>
        <v>0.46376811594202899</v>
      </c>
      <c r="AC26" s="7">
        <f>W38</f>
        <v>0.53623188405797106</v>
      </c>
      <c r="AD26" s="7"/>
    </row>
    <row r="27" spans="1:30" x14ac:dyDescent="0.35">
      <c r="A27" t="s">
        <v>86</v>
      </c>
      <c r="B27" t="str">
        <f t="shared" si="0"/>
        <v>Cookie</v>
      </c>
      <c r="C27" t="s">
        <v>31</v>
      </c>
      <c r="D27">
        <v>1</v>
      </c>
      <c r="E27">
        <v>1</v>
      </c>
      <c r="F27">
        <v>1</v>
      </c>
      <c r="G27" t="s">
        <v>25</v>
      </c>
      <c r="H27" t="s">
        <v>26</v>
      </c>
      <c r="I27" s="1">
        <v>45268</v>
      </c>
      <c r="J27" t="s">
        <v>66</v>
      </c>
      <c r="K27" t="s">
        <v>67</v>
      </c>
      <c r="L27">
        <v>4</v>
      </c>
      <c r="M27" t="s">
        <v>45</v>
      </c>
      <c r="N27" t="s">
        <v>21</v>
      </c>
      <c r="O27" t="s">
        <v>22</v>
      </c>
      <c r="S27">
        <f>ROWS(dirty_cafe_sales[New_Total_Spent])</f>
        <v>3757</v>
      </c>
      <c r="T27">
        <f>ROWS(dirty_cafe_sales[New_Total_Spent])</f>
        <v>3757</v>
      </c>
      <c r="AA27" t="s">
        <v>10482</v>
      </c>
      <c r="AB27" s="7">
        <f>V32</f>
        <v>0.47141673570836784</v>
      </c>
      <c r="AC27" s="7">
        <f>W32</f>
        <v>0.52858326429163216</v>
      </c>
      <c r="AD27" s="7"/>
    </row>
    <row r="28" spans="1:30" x14ac:dyDescent="0.35">
      <c r="A28" t="s">
        <v>87</v>
      </c>
      <c r="B28" t="str">
        <f t="shared" si="0"/>
        <v>Coffee</v>
      </c>
      <c r="C28" t="s">
        <v>15</v>
      </c>
      <c r="D28">
        <v>1</v>
      </c>
      <c r="E28">
        <v>2</v>
      </c>
      <c r="F28">
        <v>2</v>
      </c>
      <c r="G28" t="s">
        <v>25</v>
      </c>
      <c r="H28" t="s">
        <v>17</v>
      </c>
      <c r="I28" s="1">
        <v>45123</v>
      </c>
      <c r="J28" t="s">
        <v>32</v>
      </c>
      <c r="K28" t="s">
        <v>33</v>
      </c>
      <c r="L28">
        <v>3</v>
      </c>
      <c r="M28" t="s">
        <v>20</v>
      </c>
      <c r="N28" t="s">
        <v>39</v>
      </c>
      <c r="O28" t="s">
        <v>40</v>
      </c>
      <c r="S28" s="3">
        <f>S26/S27</f>
        <v>0.4005855735959542</v>
      </c>
      <c r="T28" s="3">
        <f>T26/T27</f>
        <v>0.39845621506521162</v>
      </c>
      <c r="AA28" t="s">
        <v>10483</v>
      </c>
      <c r="AB28" s="7">
        <f>V26</f>
        <v>0.5013324450366422</v>
      </c>
      <c r="AC28" s="7">
        <f>W26</f>
        <v>0.49866755496335774</v>
      </c>
      <c r="AD28" s="7"/>
    </row>
    <row r="29" spans="1:30" x14ac:dyDescent="0.35">
      <c r="A29" t="s">
        <v>88</v>
      </c>
      <c r="B29" t="str">
        <f t="shared" si="0"/>
        <v>Juice</v>
      </c>
      <c r="C29" t="s">
        <v>50</v>
      </c>
      <c r="D29">
        <v>4</v>
      </c>
      <c r="E29">
        <v>3</v>
      </c>
      <c r="F29">
        <v>12</v>
      </c>
      <c r="G29" t="s">
        <v>25</v>
      </c>
      <c r="H29" t="s">
        <v>26</v>
      </c>
      <c r="I29" s="1">
        <v>45092</v>
      </c>
      <c r="J29" t="s">
        <v>37</v>
      </c>
      <c r="K29" t="s">
        <v>38</v>
      </c>
      <c r="L29">
        <v>2</v>
      </c>
      <c r="M29" t="s">
        <v>28</v>
      </c>
      <c r="N29" t="s">
        <v>64</v>
      </c>
      <c r="O29" t="s">
        <v>22</v>
      </c>
    </row>
    <row r="30" spans="1:30" x14ac:dyDescent="0.35">
      <c r="A30" t="s">
        <v>89</v>
      </c>
      <c r="B30" t="str">
        <f t="shared" si="0"/>
        <v>Coffee</v>
      </c>
      <c r="C30" t="s">
        <v>15</v>
      </c>
      <c r="D30">
        <v>2</v>
      </c>
      <c r="E30">
        <v>2</v>
      </c>
      <c r="F30">
        <v>4</v>
      </c>
      <c r="G30" t="s">
        <v>16</v>
      </c>
      <c r="H30" t="s">
        <v>26</v>
      </c>
      <c r="I30" s="1">
        <v>45269</v>
      </c>
      <c r="J30" t="s">
        <v>66</v>
      </c>
      <c r="K30" t="s">
        <v>67</v>
      </c>
      <c r="L30">
        <v>4</v>
      </c>
      <c r="M30" t="s">
        <v>45</v>
      </c>
      <c r="N30" t="s">
        <v>69</v>
      </c>
      <c r="O30" t="s">
        <v>40</v>
      </c>
      <c r="R30" s="18" t="s">
        <v>10464</v>
      </c>
      <c r="S30" s="18"/>
      <c r="T30" s="18"/>
      <c r="U30" s="18"/>
    </row>
    <row r="31" spans="1:30" x14ac:dyDescent="0.35">
      <c r="A31" t="s">
        <v>90</v>
      </c>
      <c r="B31" t="str">
        <f t="shared" si="0"/>
        <v>Cake</v>
      </c>
      <c r="C31" t="s">
        <v>24</v>
      </c>
      <c r="D31">
        <v>3</v>
      </c>
      <c r="E31">
        <v>3</v>
      </c>
      <c r="F31">
        <v>9</v>
      </c>
      <c r="G31" t="s">
        <v>25</v>
      </c>
      <c r="H31" t="s">
        <v>26</v>
      </c>
      <c r="I31" s="1">
        <v>45227</v>
      </c>
      <c r="J31" t="s">
        <v>74</v>
      </c>
      <c r="K31" t="s">
        <v>75</v>
      </c>
      <c r="L31">
        <v>4</v>
      </c>
      <c r="M31" t="s">
        <v>45</v>
      </c>
      <c r="N31" t="s">
        <v>69</v>
      </c>
      <c r="O31" t="s">
        <v>40</v>
      </c>
      <c r="R31" s="6">
        <f>_xlfn.PERCENTILE.INC(dirty_cafe_sales[New_Total_Spent],0.75)</f>
        <v>12</v>
      </c>
      <c r="S31" t="s">
        <v>17</v>
      </c>
      <c r="T31" t="s">
        <v>10475</v>
      </c>
      <c r="U31" t="s">
        <v>10465</v>
      </c>
      <c r="V31" t="s">
        <v>17</v>
      </c>
      <c r="W31" t="s">
        <v>10475</v>
      </c>
    </row>
    <row r="32" spans="1:30" x14ac:dyDescent="0.35">
      <c r="A32" t="s">
        <v>91</v>
      </c>
      <c r="B32" t="str">
        <f t="shared" si="0"/>
        <v>Salad</v>
      </c>
      <c r="C32" t="s">
        <v>42</v>
      </c>
      <c r="D32">
        <v>1</v>
      </c>
      <c r="E32">
        <v>5</v>
      </c>
      <c r="F32">
        <v>5</v>
      </c>
      <c r="G32" t="s">
        <v>36</v>
      </c>
      <c r="H32" t="s">
        <v>17</v>
      </c>
      <c r="I32" s="1">
        <v>45070</v>
      </c>
      <c r="J32" t="s">
        <v>27</v>
      </c>
      <c r="K32" t="s">
        <v>27</v>
      </c>
      <c r="L32">
        <v>2</v>
      </c>
      <c r="M32" t="s">
        <v>28</v>
      </c>
      <c r="N32" t="s">
        <v>34</v>
      </c>
      <c r="O32" t="s">
        <v>22</v>
      </c>
      <c r="S32">
        <f>COUNTIFS(dirty_cafe_sales[New_Total_Spent],"&gt;="&amp;_xlfn.PERCENTILE.INC(dirty_cafe_sales[New_Total_Spent],0.75),dirty_cafe_sales[Location],"Takeaway")</f>
        <v>569</v>
      </c>
      <c r="T32">
        <f>COUNTIFS(dirty_cafe_sales[New_Total_Spent],"&gt;="&amp;_xlfn.PERCENTILE.INC(dirty_cafe_sales[New_Total_Spent],0.75),dirty_cafe_sales[Location],"In-Store")</f>
        <v>638</v>
      </c>
      <c r="U32">
        <f>SUM(S32:T32)</f>
        <v>1207</v>
      </c>
      <c r="V32" s="3">
        <f>S32/U32</f>
        <v>0.47141673570836784</v>
      </c>
      <c r="W32" s="3">
        <f>T32/U32</f>
        <v>0.52858326429163216</v>
      </c>
    </row>
    <row r="33" spans="1:38" x14ac:dyDescent="0.35">
      <c r="A33" t="s">
        <v>92</v>
      </c>
      <c r="B33" t="str">
        <f t="shared" si="0"/>
        <v>Tea</v>
      </c>
      <c r="C33" t="s">
        <v>84</v>
      </c>
      <c r="D33">
        <v>2</v>
      </c>
      <c r="E33">
        <v>1.5</v>
      </c>
      <c r="F33">
        <v>3</v>
      </c>
      <c r="G33" t="s">
        <v>16</v>
      </c>
      <c r="H33" t="s">
        <v>26</v>
      </c>
      <c r="I33" s="1">
        <v>45154</v>
      </c>
      <c r="J33" t="s">
        <v>93</v>
      </c>
      <c r="K33" t="s">
        <v>94</v>
      </c>
      <c r="L33">
        <v>3</v>
      </c>
      <c r="M33" t="s">
        <v>20</v>
      </c>
      <c r="N33" t="s">
        <v>34</v>
      </c>
      <c r="O33" t="s">
        <v>22</v>
      </c>
      <c r="S33">
        <f>ROWS(dirty_cafe_sales[New_Total_Spent])</f>
        <v>3757</v>
      </c>
      <c r="T33">
        <f>ROWS(dirty_cafe_sales[New_Total_Spent])</f>
        <v>3757</v>
      </c>
    </row>
    <row r="34" spans="1:38" x14ac:dyDescent="0.35">
      <c r="A34" t="s">
        <v>95</v>
      </c>
      <c r="B34" t="str">
        <f t="shared" si="0"/>
        <v>Juice</v>
      </c>
      <c r="C34" t="s">
        <v>50</v>
      </c>
      <c r="D34">
        <v>3</v>
      </c>
      <c r="E34">
        <v>3</v>
      </c>
      <c r="F34">
        <v>9</v>
      </c>
      <c r="G34" t="s">
        <v>25</v>
      </c>
      <c r="H34" t="s">
        <v>17</v>
      </c>
      <c r="I34" s="1">
        <v>45145</v>
      </c>
      <c r="J34" t="s">
        <v>93</v>
      </c>
      <c r="K34" t="s">
        <v>94</v>
      </c>
      <c r="L34">
        <v>3</v>
      </c>
      <c r="M34" t="s">
        <v>20</v>
      </c>
      <c r="N34" t="s">
        <v>72</v>
      </c>
      <c r="O34" t="s">
        <v>22</v>
      </c>
      <c r="S34" s="3">
        <f>S32/S33</f>
        <v>0.1514506254990684</v>
      </c>
      <c r="T34" s="3">
        <f>T32/T33</f>
        <v>0.16981634282672345</v>
      </c>
    </row>
    <row r="35" spans="1:38" x14ac:dyDescent="0.35">
      <c r="A35" t="s">
        <v>96</v>
      </c>
      <c r="B35" t="str">
        <f t="shared" si="0"/>
        <v>Salad</v>
      </c>
      <c r="C35" t="s">
        <v>42</v>
      </c>
      <c r="D35">
        <v>5</v>
      </c>
      <c r="E35">
        <v>5</v>
      </c>
      <c r="F35">
        <v>25</v>
      </c>
      <c r="G35" t="s">
        <v>25</v>
      </c>
      <c r="H35" t="s">
        <v>26</v>
      </c>
      <c r="I35" s="1">
        <v>45087</v>
      </c>
      <c r="J35" t="s">
        <v>37</v>
      </c>
      <c r="K35" t="s">
        <v>38</v>
      </c>
      <c r="L35">
        <v>2</v>
      </c>
      <c r="M35" t="s">
        <v>28</v>
      </c>
      <c r="N35" t="s">
        <v>69</v>
      </c>
      <c r="O35" t="s">
        <v>40</v>
      </c>
    </row>
    <row r="36" spans="1:38" x14ac:dyDescent="0.35">
      <c r="A36" t="s">
        <v>97</v>
      </c>
      <c r="B36" t="str">
        <f t="shared" si="0"/>
        <v>Coffee</v>
      </c>
      <c r="C36" t="s">
        <v>15</v>
      </c>
      <c r="D36">
        <v>4</v>
      </c>
      <c r="E36">
        <v>2</v>
      </c>
      <c r="F36">
        <v>8</v>
      </c>
      <c r="G36" t="s">
        <v>36</v>
      </c>
      <c r="H36" t="s">
        <v>26</v>
      </c>
      <c r="I36" s="1">
        <v>45031</v>
      </c>
      <c r="J36" t="s">
        <v>59</v>
      </c>
      <c r="K36" t="s">
        <v>60</v>
      </c>
      <c r="L36">
        <v>2</v>
      </c>
      <c r="M36" t="s">
        <v>28</v>
      </c>
      <c r="N36" t="s">
        <v>69</v>
      </c>
      <c r="O36" t="s">
        <v>40</v>
      </c>
      <c r="R36" s="18" t="s">
        <v>10476</v>
      </c>
      <c r="S36" s="18"/>
      <c r="T36" s="18"/>
      <c r="U36" s="18"/>
    </row>
    <row r="37" spans="1:38" x14ac:dyDescent="0.35">
      <c r="A37" t="s">
        <v>98</v>
      </c>
      <c r="B37" t="str">
        <f t="shared" si="0"/>
        <v>Juice</v>
      </c>
      <c r="C37" t="s">
        <v>50</v>
      </c>
      <c r="D37">
        <v>4</v>
      </c>
      <c r="E37">
        <v>3</v>
      </c>
      <c r="F37">
        <v>12</v>
      </c>
      <c r="G37" t="s">
        <v>25</v>
      </c>
      <c r="H37" t="s">
        <v>17</v>
      </c>
      <c r="I37" s="1">
        <v>45073</v>
      </c>
      <c r="J37" t="s">
        <v>27</v>
      </c>
      <c r="K37" t="s">
        <v>27</v>
      </c>
      <c r="L37">
        <v>2</v>
      </c>
      <c r="M37" t="s">
        <v>28</v>
      </c>
      <c r="N37" t="s">
        <v>69</v>
      </c>
      <c r="O37" t="s">
        <v>40</v>
      </c>
      <c r="R37" s="6">
        <f>_xlfn.PERCENTILE.INC(dirty_cafe_sales[New_Total_Spent],0.95)</f>
        <v>20</v>
      </c>
      <c r="S37" t="s">
        <v>17</v>
      </c>
      <c r="T37" t="s">
        <v>10475</v>
      </c>
      <c r="U37" t="s">
        <v>10465</v>
      </c>
      <c r="V37" t="s">
        <v>17</v>
      </c>
      <c r="W37" t="s">
        <v>10475</v>
      </c>
    </row>
    <row r="38" spans="1:38" x14ac:dyDescent="0.35">
      <c r="A38" t="s">
        <v>99</v>
      </c>
      <c r="B38" t="str">
        <f t="shared" si="0"/>
        <v>Coffee</v>
      </c>
      <c r="C38" t="s">
        <v>15</v>
      </c>
      <c r="D38">
        <v>4</v>
      </c>
      <c r="E38">
        <v>2</v>
      </c>
      <c r="F38">
        <v>8</v>
      </c>
      <c r="G38" t="s">
        <v>25</v>
      </c>
      <c r="H38" t="s">
        <v>26</v>
      </c>
      <c r="I38" s="1">
        <v>45132</v>
      </c>
      <c r="J38" t="s">
        <v>32</v>
      </c>
      <c r="K38" t="s">
        <v>33</v>
      </c>
      <c r="L38">
        <v>3</v>
      </c>
      <c r="M38" t="s">
        <v>20</v>
      </c>
      <c r="N38" t="s">
        <v>29</v>
      </c>
      <c r="O38" t="s">
        <v>22</v>
      </c>
      <c r="S38">
        <f>COUNTIFS(dirty_cafe_sales[New_Total_Spent],"&gt;="&amp;_xlfn.PERCENTILE.INC(dirty_cafe_sales[New_Total_Spent],0.95),dirty_cafe_sales[Location],"Takeaway")</f>
        <v>192</v>
      </c>
      <c r="T38">
        <f>COUNTIFS(dirty_cafe_sales[New_Total_Spent],"&gt;="&amp;_xlfn.PERCENTILE.INC(dirty_cafe_sales[New_Total_Spent],0.95),dirty_cafe_sales[Location],"In-Store")</f>
        <v>222</v>
      </c>
      <c r="U38">
        <f>SUM(S38:T38)</f>
        <v>414</v>
      </c>
      <c r="V38" s="3">
        <f>S38/U38</f>
        <v>0.46376811594202899</v>
      </c>
      <c r="W38" s="3">
        <f>T38/U38</f>
        <v>0.53623188405797106</v>
      </c>
    </row>
    <row r="39" spans="1:38" x14ac:dyDescent="0.35">
      <c r="A39" t="s">
        <v>100</v>
      </c>
      <c r="B39" t="str">
        <f t="shared" si="0"/>
        <v>Salad</v>
      </c>
      <c r="C39" t="s">
        <v>42</v>
      </c>
      <c r="D39">
        <v>5</v>
      </c>
      <c r="E39">
        <v>5</v>
      </c>
      <c r="F39">
        <v>25</v>
      </c>
      <c r="G39" t="s">
        <v>25</v>
      </c>
      <c r="H39" t="s">
        <v>17</v>
      </c>
      <c r="I39" s="1">
        <v>45229</v>
      </c>
      <c r="J39" t="s">
        <v>74</v>
      </c>
      <c r="K39" t="s">
        <v>75</v>
      </c>
      <c r="L39">
        <v>4</v>
      </c>
      <c r="M39" t="s">
        <v>45</v>
      </c>
      <c r="N39" t="s">
        <v>72</v>
      </c>
      <c r="O39" t="s">
        <v>22</v>
      </c>
      <c r="S39">
        <f>ROWS(dirty_cafe_sales[New_Total_Spent])</f>
        <v>3757</v>
      </c>
      <c r="T39">
        <f>ROWS(dirty_cafe_sales[New_Total_Spent])</f>
        <v>3757</v>
      </c>
    </row>
    <row r="40" spans="1:38" x14ac:dyDescent="0.35">
      <c r="A40" t="s">
        <v>101</v>
      </c>
      <c r="B40" t="str">
        <f t="shared" si="0"/>
        <v>Juice</v>
      </c>
      <c r="C40" t="s">
        <v>50</v>
      </c>
      <c r="D40">
        <v>2</v>
      </c>
      <c r="E40">
        <v>3</v>
      </c>
      <c r="F40">
        <v>6</v>
      </c>
      <c r="G40" t="s">
        <v>36</v>
      </c>
      <c r="H40" t="s">
        <v>17</v>
      </c>
      <c r="I40" s="1">
        <v>45275</v>
      </c>
      <c r="J40" t="s">
        <v>66</v>
      </c>
      <c r="K40" t="s">
        <v>67</v>
      </c>
      <c r="L40">
        <v>4</v>
      </c>
      <c r="M40" t="s">
        <v>45</v>
      </c>
      <c r="N40" t="s">
        <v>21</v>
      </c>
      <c r="O40" t="s">
        <v>22</v>
      </c>
      <c r="S40" s="3">
        <f>S38/S39</f>
        <v>5.1104604737822731E-2</v>
      </c>
      <c r="T40" s="3">
        <f>T38/T39</f>
        <v>5.9089699228107535E-2</v>
      </c>
    </row>
    <row r="41" spans="1:38" x14ac:dyDescent="0.35">
      <c r="A41" t="s">
        <v>102</v>
      </c>
      <c r="B41" t="str">
        <f t="shared" si="0"/>
        <v>Cookie</v>
      </c>
      <c r="C41" t="s">
        <v>31</v>
      </c>
      <c r="D41">
        <v>5</v>
      </c>
      <c r="E41">
        <v>1</v>
      </c>
      <c r="F41">
        <v>5</v>
      </c>
      <c r="G41" t="s">
        <v>36</v>
      </c>
      <c r="H41" t="s">
        <v>17</v>
      </c>
      <c r="I41" s="1">
        <v>45288</v>
      </c>
      <c r="J41" t="s">
        <v>66</v>
      </c>
      <c r="K41" t="s">
        <v>67</v>
      </c>
      <c r="L41">
        <v>4</v>
      </c>
      <c r="M41" t="s">
        <v>45</v>
      </c>
      <c r="N41" t="s">
        <v>64</v>
      </c>
      <c r="O41" t="s">
        <v>22</v>
      </c>
    </row>
    <row r="42" spans="1:38" x14ac:dyDescent="0.35">
      <c r="A42" t="s">
        <v>103</v>
      </c>
      <c r="B42" t="str">
        <f t="shared" si="0"/>
        <v>Salad</v>
      </c>
      <c r="C42" t="s">
        <v>42</v>
      </c>
      <c r="D42">
        <v>2</v>
      </c>
      <c r="E42">
        <v>5</v>
      </c>
      <c r="F42">
        <v>10</v>
      </c>
      <c r="G42" t="s">
        <v>16</v>
      </c>
      <c r="H42" t="s">
        <v>17</v>
      </c>
      <c r="I42" s="1">
        <v>44981</v>
      </c>
      <c r="J42" t="s">
        <v>51</v>
      </c>
      <c r="K42" t="s">
        <v>52</v>
      </c>
      <c r="L42">
        <v>1</v>
      </c>
      <c r="M42" t="s">
        <v>53</v>
      </c>
      <c r="N42" t="s">
        <v>21</v>
      </c>
      <c r="O42" t="s">
        <v>22</v>
      </c>
      <c r="R42" s="18" t="s">
        <v>10477</v>
      </c>
      <c r="S42" s="18"/>
      <c r="T42" s="18"/>
      <c r="U42" s="18"/>
      <c r="V42" s="18"/>
      <c r="W42" s="18"/>
      <c r="X42" s="18"/>
      <c r="Y42" s="18"/>
    </row>
    <row r="43" spans="1:38" x14ac:dyDescent="0.35">
      <c r="A43" t="s">
        <v>104</v>
      </c>
      <c r="B43" t="str">
        <f t="shared" si="0"/>
        <v>Coffee</v>
      </c>
      <c r="C43" t="s">
        <v>15</v>
      </c>
      <c r="D43">
        <v>5</v>
      </c>
      <c r="E43">
        <v>2</v>
      </c>
      <c r="F43">
        <v>10</v>
      </c>
      <c r="G43" t="s">
        <v>36</v>
      </c>
      <c r="H43" t="s">
        <v>26</v>
      </c>
      <c r="I43" s="1">
        <v>45192</v>
      </c>
      <c r="J43" t="s">
        <v>18</v>
      </c>
      <c r="K43" t="s">
        <v>19</v>
      </c>
      <c r="L43">
        <v>3</v>
      </c>
      <c r="M43" t="s">
        <v>20</v>
      </c>
      <c r="N43" t="s">
        <v>69</v>
      </c>
      <c r="O43" t="s">
        <v>40</v>
      </c>
      <c r="R43" s="18" t="s">
        <v>10478</v>
      </c>
      <c r="S43" s="18"/>
      <c r="T43" s="18"/>
      <c r="U43" s="18"/>
      <c r="V43" s="18"/>
      <c r="W43" s="18"/>
      <c r="X43" s="18"/>
      <c r="Y43" s="18"/>
      <c r="Z43" s="18"/>
    </row>
    <row r="44" spans="1:38" x14ac:dyDescent="0.35">
      <c r="A44" t="s">
        <v>105</v>
      </c>
      <c r="B44" t="str">
        <f t="shared" si="0"/>
        <v>Tea</v>
      </c>
      <c r="C44" t="s">
        <v>84</v>
      </c>
      <c r="D44">
        <v>4</v>
      </c>
      <c r="E44">
        <v>1.5</v>
      </c>
      <c r="F44">
        <v>6</v>
      </c>
      <c r="G44" t="s">
        <v>25</v>
      </c>
      <c r="H44" t="s">
        <v>26</v>
      </c>
      <c r="I44" s="1">
        <v>45183</v>
      </c>
      <c r="J44" t="s">
        <v>18</v>
      </c>
      <c r="K44" t="s">
        <v>19</v>
      </c>
      <c r="L44">
        <v>3</v>
      </c>
      <c r="M44" t="s">
        <v>20</v>
      </c>
      <c r="N44" t="s">
        <v>64</v>
      </c>
      <c r="O44" t="s">
        <v>22</v>
      </c>
      <c r="T44" t="s">
        <v>15</v>
      </c>
      <c r="U44" t="s">
        <v>24</v>
      </c>
      <c r="V44" t="s">
        <v>31</v>
      </c>
      <c r="W44" t="s">
        <v>42</v>
      </c>
      <c r="X44" t="s">
        <v>47</v>
      </c>
      <c r="Y44" t="s">
        <v>50</v>
      </c>
      <c r="Z44" t="s">
        <v>58</v>
      </c>
      <c r="AA44" t="s">
        <v>84</v>
      </c>
      <c r="AD44" s="12" t="s">
        <v>10480</v>
      </c>
      <c r="AE44" t="s">
        <v>15</v>
      </c>
      <c r="AF44" t="s">
        <v>24</v>
      </c>
      <c r="AG44" t="s">
        <v>31</v>
      </c>
      <c r="AH44" t="s">
        <v>42</v>
      </c>
      <c r="AI44" t="s">
        <v>47</v>
      </c>
      <c r="AJ44" t="s">
        <v>50</v>
      </c>
      <c r="AK44" t="s">
        <v>58</v>
      </c>
      <c r="AL44" t="s">
        <v>84</v>
      </c>
    </row>
    <row r="45" spans="1:38" x14ac:dyDescent="0.35">
      <c r="A45" t="s">
        <v>106</v>
      </c>
      <c r="B45" t="str">
        <f t="shared" si="0"/>
        <v>Smoothie</v>
      </c>
      <c r="C45" t="s">
        <v>58</v>
      </c>
      <c r="D45">
        <v>4</v>
      </c>
      <c r="E45">
        <v>4</v>
      </c>
      <c r="F45">
        <v>16</v>
      </c>
      <c r="G45" t="s">
        <v>16</v>
      </c>
      <c r="H45" t="s">
        <v>17</v>
      </c>
      <c r="I45" s="1">
        <v>45288</v>
      </c>
      <c r="J45" t="s">
        <v>66</v>
      </c>
      <c r="K45" t="s">
        <v>67</v>
      </c>
      <c r="L45">
        <v>4</v>
      </c>
      <c r="M45" t="s">
        <v>45</v>
      </c>
      <c r="N45" t="s">
        <v>64</v>
      </c>
      <c r="O45" t="s">
        <v>22</v>
      </c>
      <c r="T45">
        <f>COUNTIFS(dirty_cafe_sales[New_Total_Spent],"&gt;="&amp;_xlfn.PERCENTILE.INC(dirty_cafe_sales[New_Total_Spent],0.25),dirty_cafe_sales[Modified_NI],"Coffee")</f>
        <v>384</v>
      </c>
      <c r="U45">
        <f>COUNTIFS(dirty_cafe_sales[New_Total_Spent],"&gt;="&amp;_xlfn.PERCENTILE.INC(dirty_cafe_sales[New_Total_Spent],0.25),dirty_cafe_sales[Modified_NI],"Cake")</f>
        <v>357</v>
      </c>
      <c r="V45">
        <f>COUNTIFS(dirty_cafe_sales[New_Total_Spent],"&gt;="&amp;_xlfn.PERCENTILE.INC(dirty_cafe_sales[New_Total_Spent],0.25),dirty_cafe_sales[Modified_NI],"Cookie")</f>
        <v>201</v>
      </c>
      <c r="W45">
        <f>COUNTIFS(dirty_cafe_sales[New_Total_Spent],"&gt;="&amp;_xlfn.PERCENTILE.INC(dirty_cafe_sales[New_Total_Spent],0.25),dirty_cafe_sales[Modified_NI],"Salad")</f>
        <v>530</v>
      </c>
      <c r="X45">
        <f>COUNTIFS(dirty_cafe_sales[New_Total_Spent],"&gt;="&amp;_xlfn.PERCENTILE.INC(dirty_cafe_sales[New_Total_Spent],0.25),dirty_cafe_sales[Modified_NI],"Sandwich")</f>
        <v>457</v>
      </c>
      <c r="Y45">
        <f>COUNTIFS(dirty_cafe_sales[New_Total_Spent],"&gt;="&amp;_xlfn.PERCENTILE.INC(dirty_cafe_sales[New_Total_Spent],0.25),dirty_cafe_sales[Modified_NI],"Juice")</f>
        <v>394</v>
      </c>
      <c r="Z45">
        <f>COUNTIFS(dirty_cafe_sales[New_Total_Spent],"&gt;="&amp;_xlfn.PERCENTILE.INC(dirty_cafe_sales[New_Total_Spent],0.25),dirty_cafe_sales[Modified_NI],"Smoothie")</f>
        <v>389</v>
      </c>
      <c r="AA45">
        <f>COUNTIFS(dirty_cafe_sales[New_Total_Spent],"&gt;="&amp;_xlfn.PERCENTILE.INC(dirty_cafe_sales[New_Total_Spent],0.25),dirty_cafe_sales[Modified_NI],"Tea")</f>
        <v>290</v>
      </c>
      <c r="AB45">
        <f>SUM(T45:AA45)</f>
        <v>3002</v>
      </c>
      <c r="AD45" t="s">
        <v>10481</v>
      </c>
      <c r="AE45" s="3">
        <v>0.1279147235176549</v>
      </c>
      <c r="AF45" s="3">
        <v>0.11892071952031978</v>
      </c>
      <c r="AG45" s="3">
        <v>6.695536309127248E-2</v>
      </c>
      <c r="AH45" s="3">
        <v>0.17654896735509659</v>
      </c>
      <c r="AI45" s="3">
        <v>0.15223184543637575</v>
      </c>
      <c r="AJ45" s="3">
        <v>0.13124583610926049</v>
      </c>
      <c r="AK45" s="3">
        <v>0.12958027981345768</v>
      </c>
      <c r="AL45" s="3">
        <v>9.6602265156562298E-2</v>
      </c>
    </row>
    <row r="46" spans="1:38" x14ac:dyDescent="0.35">
      <c r="A46" t="s">
        <v>107</v>
      </c>
      <c r="B46" t="str">
        <f t="shared" si="0"/>
        <v>Juice</v>
      </c>
      <c r="C46" t="s">
        <v>50</v>
      </c>
      <c r="D46">
        <v>2</v>
      </c>
      <c r="E46">
        <v>3</v>
      </c>
      <c r="F46">
        <v>6</v>
      </c>
      <c r="G46" t="s">
        <v>36</v>
      </c>
      <c r="H46" t="s">
        <v>17</v>
      </c>
      <c r="I46" s="1">
        <v>44963</v>
      </c>
      <c r="J46" t="s">
        <v>51</v>
      </c>
      <c r="K46" t="s">
        <v>52</v>
      </c>
      <c r="L46">
        <v>1</v>
      </c>
      <c r="M46" t="s">
        <v>53</v>
      </c>
      <c r="N46" t="s">
        <v>72</v>
      </c>
      <c r="O46" t="s">
        <v>22</v>
      </c>
      <c r="T46" s="3">
        <f>T45/AB45</f>
        <v>0.1279147235176549</v>
      </c>
      <c r="U46" s="3">
        <f>U45/AB45</f>
        <v>0.11892071952031978</v>
      </c>
      <c r="V46" s="3">
        <f>V45/AB45</f>
        <v>6.695536309127248E-2</v>
      </c>
      <c r="W46" s="3">
        <f>W45/AB45</f>
        <v>0.17654896735509659</v>
      </c>
      <c r="X46" s="3">
        <f>X45/AB45</f>
        <v>0.15223184543637575</v>
      </c>
      <c r="Y46" s="3">
        <f>Y45/AB45</f>
        <v>0.13124583610926049</v>
      </c>
      <c r="Z46" s="3">
        <f>Z45/AB45</f>
        <v>0.12958027981345768</v>
      </c>
      <c r="AA46" s="3">
        <f>AA45/AB45</f>
        <v>9.6602265156562298E-2</v>
      </c>
      <c r="AB46" s="7">
        <f>SUM(T46:AA46)</f>
        <v>1</v>
      </c>
      <c r="AE46" s="7"/>
      <c r="AF46" s="7"/>
      <c r="AG46" s="7"/>
      <c r="AI46" s="7"/>
      <c r="AJ46" s="7"/>
      <c r="AK46" s="7"/>
    </row>
    <row r="47" spans="1:38" x14ac:dyDescent="0.35">
      <c r="A47" t="s">
        <v>108</v>
      </c>
      <c r="B47" t="str">
        <f t="shared" si="0"/>
        <v>Sandwich</v>
      </c>
      <c r="C47" t="s">
        <v>47</v>
      </c>
      <c r="D47">
        <v>2</v>
      </c>
      <c r="E47">
        <v>4</v>
      </c>
      <c r="F47">
        <v>8</v>
      </c>
      <c r="G47" t="s">
        <v>25</v>
      </c>
      <c r="H47" t="s">
        <v>26</v>
      </c>
      <c r="I47" s="1">
        <v>44996</v>
      </c>
      <c r="J47" t="s">
        <v>62</v>
      </c>
      <c r="K47" t="s">
        <v>63</v>
      </c>
      <c r="L47">
        <v>1</v>
      </c>
      <c r="M47" t="s">
        <v>53</v>
      </c>
      <c r="N47" t="s">
        <v>69</v>
      </c>
      <c r="O47" t="s">
        <v>40</v>
      </c>
      <c r="AE47" s="7"/>
      <c r="AF47" s="7"/>
      <c r="AG47" s="7"/>
      <c r="AI47" s="7"/>
      <c r="AJ47" s="7"/>
      <c r="AK47" s="7"/>
    </row>
    <row r="48" spans="1:38" x14ac:dyDescent="0.35">
      <c r="A48" t="s">
        <v>109</v>
      </c>
      <c r="B48" t="str">
        <f t="shared" si="0"/>
        <v>Juice</v>
      </c>
      <c r="C48" t="s">
        <v>50</v>
      </c>
      <c r="D48">
        <v>4</v>
      </c>
      <c r="E48">
        <v>3</v>
      </c>
      <c r="F48">
        <v>12</v>
      </c>
      <c r="G48" t="s">
        <v>16</v>
      </c>
      <c r="H48" t="s">
        <v>17</v>
      </c>
      <c r="I48" s="1">
        <v>45121</v>
      </c>
      <c r="J48" t="s">
        <v>32</v>
      </c>
      <c r="K48" t="s">
        <v>33</v>
      </c>
      <c r="L48">
        <v>3</v>
      </c>
      <c r="M48" t="s">
        <v>20</v>
      </c>
      <c r="N48" t="s">
        <v>21</v>
      </c>
      <c r="O48" t="s">
        <v>22</v>
      </c>
      <c r="R48" s="18" t="s">
        <v>10477</v>
      </c>
      <c r="S48" s="18"/>
      <c r="T48" s="18"/>
      <c r="U48" s="18"/>
      <c r="V48" s="18"/>
      <c r="W48" s="18"/>
      <c r="X48" s="18"/>
      <c r="Y48" s="18"/>
    </row>
    <row r="49" spans="1:28" x14ac:dyDescent="0.35">
      <c r="A49" t="s">
        <v>110</v>
      </c>
      <c r="B49" t="str">
        <f t="shared" si="0"/>
        <v>Juice</v>
      </c>
      <c r="C49" t="s">
        <v>50</v>
      </c>
      <c r="D49">
        <v>5</v>
      </c>
      <c r="E49">
        <v>3</v>
      </c>
      <c r="F49">
        <v>15</v>
      </c>
      <c r="G49" t="s">
        <v>25</v>
      </c>
      <c r="H49" t="s">
        <v>26</v>
      </c>
      <c r="I49" s="1">
        <v>45034</v>
      </c>
      <c r="J49" t="s">
        <v>59</v>
      </c>
      <c r="K49" t="s">
        <v>60</v>
      </c>
      <c r="L49">
        <v>2</v>
      </c>
      <c r="M49" t="s">
        <v>28</v>
      </c>
      <c r="N49" t="s">
        <v>29</v>
      </c>
      <c r="O49" t="s">
        <v>22</v>
      </c>
      <c r="R49" s="18" t="s">
        <v>10484</v>
      </c>
      <c r="S49" s="18"/>
      <c r="T49" s="18"/>
      <c r="U49" s="18"/>
      <c r="V49" s="18"/>
      <c r="W49" s="18"/>
      <c r="X49" s="18"/>
      <c r="Y49" s="18"/>
      <c r="Z49" s="18"/>
    </row>
    <row r="50" spans="1:28" x14ac:dyDescent="0.35">
      <c r="A50" t="s">
        <v>111</v>
      </c>
      <c r="B50" t="str">
        <f t="shared" si="0"/>
        <v>Tea</v>
      </c>
      <c r="C50" t="s">
        <v>84</v>
      </c>
      <c r="D50">
        <v>5</v>
      </c>
      <c r="E50">
        <v>1.5</v>
      </c>
      <c r="F50">
        <v>7.5</v>
      </c>
      <c r="G50" t="s">
        <v>16</v>
      </c>
      <c r="H50" t="s">
        <v>17</v>
      </c>
      <c r="I50" s="1">
        <v>45272</v>
      </c>
      <c r="J50" t="s">
        <v>66</v>
      </c>
      <c r="K50" t="s">
        <v>67</v>
      </c>
      <c r="L50">
        <v>4</v>
      </c>
      <c r="M50" t="s">
        <v>45</v>
      </c>
      <c r="N50" t="s">
        <v>29</v>
      </c>
      <c r="O50" t="s">
        <v>22</v>
      </c>
      <c r="T50" t="s">
        <v>15</v>
      </c>
      <c r="U50" t="s">
        <v>24</v>
      </c>
      <c r="V50" t="s">
        <v>31</v>
      </c>
      <c r="W50" t="s">
        <v>42</v>
      </c>
      <c r="X50" t="s">
        <v>47</v>
      </c>
      <c r="Y50" t="s">
        <v>50</v>
      </c>
      <c r="Z50" t="s">
        <v>58</v>
      </c>
      <c r="AA50" t="s">
        <v>84</v>
      </c>
    </row>
    <row r="51" spans="1:28" x14ac:dyDescent="0.35">
      <c r="A51" t="s">
        <v>112</v>
      </c>
      <c r="B51" t="str">
        <f t="shared" si="0"/>
        <v>Coffee</v>
      </c>
      <c r="C51" t="s">
        <v>15</v>
      </c>
      <c r="D51">
        <v>5</v>
      </c>
      <c r="E51">
        <v>2</v>
      </c>
      <c r="F51">
        <v>10</v>
      </c>
      <c r="G51" t="s">
        <v>25</v>
      </c>
      <c r="H51" t="s">
        <v>26</v>
      </c>
      <c r="I51" s="1">
        <v>44931</v>
      </c>
      <c r="J51" t="s">
        <v>55</v>
      </c>
      <c r="K51" t="s">
        <v>56</v>
      </c>
      <c r="L51">
        <v>1</v>
      </c>
      <c r="M51" t="s">
        <v>53</v>
      </c>
      <c r="N51" t="s">
        <v>64</v>
      </c>
      <c r="O51" t="s">
        <v>22</v>
      </c>
      <c r="T51">
        <f>COUNTIFS(dirty_cafe_sales[New_Total_Spent],"&gt;="&amp;_xlfn.PERCENTILE.INC(dirty_cafe_sales[New_Total_Spent],0.75),dirty_cafe_sales[Modified_NI],"Coffee")</f>
        <v>0</v>
      </c>
      <c r="U51">
        <f>COUNTIFS(dirty_cafe_sales[New_Total_Spent],"&gt;="&amp;_xlfn.PERCENTILE.INC(dirty_cafe_sales[New_Total_Spent],0.75),dirty_cafe_sales[Modified_NI],"Cake")</f>
        <v>189</v>
      </c>
      <c r="V51">
        <f>COUNTIFS(dirty_cafe_sales[New_Total_Spent],"&gt;="&amp;_xlfn.PERCENTILE.INC(dirty_cafe_sales[New_Total_Spent],0.75),dirty_cafe_sales[Modified_NI],"Cookie")</f>
        <v>0</v>
      </c>
      <c r="W51">
        <f>COUNTIFS(dirty_cafe_sales[New_Total_Spent],"&gt;="&amp;_xlfn.PERCENTILE.INC(dirty_cafe_sales[New_Total_Spent],0.75),dirty_cafe_sales[Modified_NI],"Salad")</f>
        <v>313</v>
      </c>
      <c r="X51">
        <f>COUNTIFS(dirty_cafe_sales[New_Total_Spent],"&gt;="&amp;_xlfn.PERCENTILE.INC(dirty_cafe_sales[New_Total_Spent],0.75),dirty_cafe_sales[Modified_NI],"Sandwich")</f>
        <v>286</v>
      </c>
      <c r="Y51">
        <f>COUNTIFS(dirty_cafe_sales[New_Total_Spent],"&gt;="&amp;_xlfn.PERCENTILE.INC(dirty_cafe_sales[New_Total_Spent],0.75),dirty_cafe_sales[Modified_NI],"Juice")</f>
        <v>180</v>
      </c>
      <c r="Z51">
        <f>COUNTIFS(dirty_cafe_sales[New_Total_Spent],"&gt;="&amp;_xlfn.PERCENTILE.INC(dirty_cafe_sales[New_Total_Spent],0.75),dirty_cafe_sales[Modified_NI],"Smoothie")</f>
        <v>239</v>
      </c>
      <c r="AA51">
        <f>COUNTIFS(dirty_cafe_sales[New_Total_Spent],"&gt;="&amp;_xlfn.PERCENTILE.INC(dirty_cafe_sales[New_Total_Spent],0.75),dirty_cafe_sales[Modified_NI],"Tea")</f>
        <v>0</v>
      </c>
      <c r="AB51">
        <f>SUM(T51:AA51)</f>
        <v>1207</v>
      </c>
    </row>
    <row r="52" spans="1:28" x14ac:dyDescent="0.35">
      <c r="A52" t="s">
        <v>113</v>
      </c>
      <c r="B52" t="str">
        <f t="shared" si="0"/>
        <v>Salad</v>
      </c>
      <c r="C52" t="s">
        <v>42</v>
      </c>
      <c r="D52">
        <v>3</v>
      </c>
      <c r="E52">
        <v>5</v>
      </c>
      <c r="F52">
        <v>15</v>
      </c>
      <c r="G52" t="s">
        <v>16</v>
      </c>
      <c r="H52" t="s">
        <v>26</v>
      </c>
      <c r="I52" s="1">
        <v>45087</v>
      </c>
      <c r="J52" t="s">
        <v>37</v>
      </c>
      <c r="K52" t="s">
        <v>38</v>
      </c>
      <c r="L52">
        <v>2</v>
      </c>
      <c r="M52" t="s">
        <v>28</v>
      </c>
      <c r="N52" t="s">
        <v>69</v>
      </c>
      <c r="O52" t="s">
        <v>40</v>
      </c>
    </row>
    <row r="53" spans="1:28" x14ac:dyDescent="0.35">
      <c r="A53" t="s">
        <v>114</v>
      </c>
      <c r="B53" t="str">
        <f t="shared" si="0"/>
        <v>Cake</v>
      </c>
      <c r="C53" t="s">
        <v>24</v>
      </c>
      <c r="D53">
        <v>2</v>
      </c>
      <c r="E53">
        <v>3</v>
      </c>
      <c r="F53">
        <v>6</v>
      </c>
      <c r="G53" t="s">
        <v>16</v>
      </c>
      <c r="H53" t="s">
        <v>26</v>
      </c>
      <c r="I53" s="1">
        <v>45118</v>
      </c>
      <c r="J53" t="s">
        <v>32</v>
      </c>
      <c r="K53" t="s">
        <v>33</v>
      </c>
      <c r="L53">
        <v>3</v>
      </c>
      <c r="M53" t="s">
        <v>20</v>
      </c>
      <c r="N53" t="s">
        <v>29</v>
      </c>
      <c r="O53" t="s">
        <v>22</v>
      </c>
      <c r="R53" s="18" t="s">
        <v>10477</v>
      </c>
      <c r="S53" s="18"/>
      <c r="T53" s="18"/>
      <c r="U53" s="18"/>
      <c r="V53" s="18"/>
      <c r="W53" s="18"/>
      <c r="X53" s="18"/>
      <c r="Y53" s="18"/>
    </row>
    <row r="54" spans="1:28" x14ac:dyDescent="0.35">
      <c r="A54" t="s">
        <v>115</v>
      </c>
      <c r="B54" t="str">
        <f t="shared" si="0"/>
        <v>Salad</v>
      </c>
      <c r="C54" t="s">
        <v>42</v>
      </c>
      <c r="D54">
        <v>4</v>
      </c>
      <c r="E54">
        <v>5</v>
      </c>
      <c r="F54">
        <v>20</v>
      </c>
      <c r="G54" t="s">
        <v>25</v>
      </c>
      <c r="H54" t="s">
        <v>26</v>
      </c>
      <c r="I54" s="1">
        <v>45083</v>
      </c>
      <c r="J54" t="s">
        <v>37</v>
      </c>
      <c r="K54" t="s">
        <v>38</v>
      </c>
      <c r="L54">
        <v>2</v>
      </c>
      <c r="M54" t="s">
        <v>28</v>
      </c>
      <c r="N54" t="s">
        <v>29</v>
      </c>
      <c r="O54" t="s">
        <v>22</v>
      </c>
      <c r="R54" s="18" t="s">
        <v>10485</v>
      </c>
      <c r="S54" s="18"/>
      <c r="T54" s="18"/>
      <c r="U54" s="18"/>
      <c r="V54" s="18"/>
      <c r="W54" s="18"/>
      <c r="X54" s="18"/>
      <c r="Y54" s="18"/>
      <c r="Z54" s="18"/>
    </row>
    <row r="55" spans="1:28" x14ac:dyDescent="0.35">
      <c r="A55" t="s">
        <v>116</v>
      </c>
      <c r="B55" t="str">
        <f t="shared" si="0"/>
        <v>Cake</v>
      </c>
      <c r="C55" t="s">
        <v>24</v>
      </c>
      <c r="D55">
        <v>2</v>
      </c>
      <c r="E55">
        <v>3</v>
      </c>
      <c r="F55">
        <v>6</v>
      </c>
      <c r="G55" t="s">
        <v>25</v>
      </c>
      <c r="H55" t="s">
        <v>17</v>
      </c>
      <c r="I55" s="1">
        <v>45008</v>
      </c>
      <c r="J55" t="s">
        <v>62</v>
      </c>
      <c r="K55" t="s">
        <v>63</v>
      </c>
      <c r="L55">
        <v>1</v>
      </c>
      <c r="M55" t="s">
        <v>53</v>
      </c>
      <c r="N55" t="s">
        <v>64</v>
      </c>
      <c r="O55" t="s">
        <v>22</v>
      </c>
      <c r="T55" t="s">
        <v>15</v>
      </c>
      <c r="U55" t="s">
        <v>24</v>
      </c>
      <c r="V55" t="s">
        <v>31</v>
      </c>
      <c r="W55" t="s">
        <v>42</v>
      </c>
      <c r="X55" t="s">
        <v>47</v>
      </c>
      <c r="Y55" t="s">
        <v>50</v>
      </c>
      <c r="Z55" t="s">
        <v>58</v>
      </c>
      <c r="AA55" t="s">
        <v>84</v>
      </c>
    </row>
    <row r="56" spans="1:28" x14ac:dyDescent="0.35">
      <c r="A56" t="s">
        <v>117</v>
      </c>
      <c r="B56" t="str">
        <f t="shared" si="0"/>
        <v>Coffee</v>
      </c>
      <c r="C56" t="s">
        <v>15</v>
      </c>
      <c r="D56">
        <v>3</v>
      </c>
      <c r="E56">
        <v>2</v>
      </c>
      <c r="F56">
        <v>6</v>
      </c>
      <c r="G56" t="s">
        <v>25</v>
      </c>
      <c r="H56" t="s">
        <v>26</v>
      </c>
      <c r="I56" s="1">
        <v>45046</v>
      </c>
      <c r="J56" t="s">
        <v>59</v>
      </c>
      <c r="K56" t="s">
        <v>60</v>
      </c>
      <c r="L56">
        <v>2</v>
      </c>
      <c r="M56" t="s">
        <v>28</v>
      </c>
      <c r="N56" t="s">
        <v>39</v>
      </c>
      <c r="O56" t="s">
        <v>40</v>
      </c>
      <c r="T56">
        <f>COUNTIFS(dirty_cafe_sales[New_Total_Spent],"&gt;="&amp;_xlfn.PERCENTILE.INC(dirty_cafe_sales[New_Total_Spent],0.95),dirty_cafe_sales[Modified_NI],"Coffee")</f>
        <v>0</v>
      </c>
      <c r="U56">
        <f>COUNTIFS(dirty_cafe_sales[New_Total_Spent],"&gt;="&amp;_xlfn.PERCENTILE.INC(dirty_cafe_sales[New_Total_Spent],0.95),dirty_cafe_sales[Modified_NI],"Cake")</f>
        <v>0</v>
      </c>
      <c r="V56">
        <f>COUNTIFS(dirty_cafe_sales[New_Total_Spent],"&gt;="&amp;_xlfn.PERCENTILE.INC(dirty_cafe_sales[New_Total_Spent],0.95),dirty_cafe_sales[Modified_NI],"Cookie")</f>
        <v>0</v>
      </c>
      <c r="W56">
        <f>COUNTIFS(dirty_cafe_sales[New_Total_Spent],"&gt;="&amp;_xlfn.PERCENTILE.INC(dirty_cafe_sales[New_Total_Spent],0.95),dirty_cafe_sales[Modified_NI],"Salad")</f>
        <v>215</v>
      </c>
      <c r="X56">
        <f>COUNTIFS(dirty_cafe_sales[New_Total_Spent],"&gt;="&amp;_xlfn.PERCENTILE.INC(dirty_cafe_sales[New_Total_Spent],0.95),dirty_cafe_sales[Modified_NI],"Sandwich")</f>
        <v>114</v>
      </c>
      <c r="Y56">
        <f>COUNTIFS(dirty_cafe_sales[New_Total_Spent],"&gt;="&amp;_xlfn.PERCENTILE.INC(dirty_cafe_sales[New_Total_Spent],0.95),dirty_cafe_sales[Modified_NI],"Juice")</f>
        <v>0</v>
      </c>
      <c r="Z56">
        <f>COUNTIFS(dirty_cafe_sales[New_Total_Spent],"&gt;="&amp;_xlfn.PERCENTILE.INC(dirty_cafe_sales[New_Total_Spent],0.95),dirty_cafe_sales[Modified_NI],"Smoothie")</f>
        <v>85</v>
      </c>
      <c r="AA56">
        <f>COUNTIFS(dirty_cafe_sales[New_Total_Spent],"&gt;="&amp;_xlfn.PERCENTILE.INC(dirty_cafe_sales[New_Total_Spent],0.95),dirty_cafe_sales[Modified_NI],"Tea")</f>
        <v>0</v>
      </c>
      <c r="AB56">
        <f>SUM(T56:AA56)</f>
        <v>414</v>
      </c>
    </row>
    <row r="57" spans="1:28" x14ac:dyDescent="0.35">
      <c r="A57" t="s">
        <v>118</v>
      </c>
      <c r="B57" t="str">
        <f t="shared" si="0"/>
        <v>Salad</v>
      </c>
      <c r="C57" t="s">
        <v>42</v>
      </c>
      <c r="D57">
        <v>5</v>
      </c>
      <c r="E57">
        <v>5</v>
      </c>
      <c r="F57">
        <v>25</v>
      </c>
      <c r="G57" t="s">
        <v>36</v>
      </c>
      <c r="H57" t="s">
        <v>26</v>
      </c>
      <c r="I57" s="1">
        <v>45255</v>
      </c>
      <c r="J57" t="s">
        <v>43</v>
      </c>
      <c r="K57" t="s">
        <v>44</v>
      </c>
      <c r="L57">
        <v>4</v>
      </c>
      <c r="M57" t="s">
        <v>45</v>
      </c>
      <c r="N57" t="s">
        <v>69</v>
      </c>
      <c r="O57" t="s">
        <v>40</v>
      </c>
    </row>
    <row r="58" spans="1:28" x14ac:dyDescent="0.35">
      <c r="A58" t="s">
        <v>119</v>
      </c>
      <c r="B58" t="str">
        <f t="shared" si="0"/>
        <v>Juice</v>
      </c>
      <c r="C58" t="s">
        <v>50</v>
      </c>
      <c r="D58">
        <v>1</v>
      </c>
      <c r="E58">
        <v>3</v>
      </c>
      <c r="F58">
        <v>3</v>
      </c>
      <c r="G58" t="s">
        <v>16</v>
      </c>
      <c r="H58" t="s">
        <v>26</v>
      </c>
      <c r="I58" s="1">
        <v>45232</v>
      </c>
      <c r="J58" t="s">
        <v>43</v>
      </c>
      <c r="K58" t="s">
        <v>44</v>
      </c>
      <c r="L58">
        <v>4</v>
      </c>
      <c r="M58" t="s">
        <v>45</v>
      </c>
      <c r="N58" t="s">
        <v>64</v>
      </c>
      <c r="O58" t="s">
        <v>22</v>
      </c>
    </row>
    <row r="59" spans="1:28" x14ac:dyDescent="0.35">
      <c r="A59" t="s">
        <v>120</v>
      </c>
      <c r="B59" t="str">
        <f t="shared" si="0"/>
        <v>Sandwich</v>
      </c>
      <c r="C59" t="s">
        <v>47</v>
      </c>
      <c r="D59">
        <v>3</v>
      </c>
      <c r="E59">
        <v>4</v>
      </c>
      <c r="F59">
        <v>12</v>
      </c>
      <c r="G59" t="s">
        <v>25</v>
      </c>
      <c r="H59" t="s">
        <v>17</v>
      </c>
      <c r="I59" s="1">
        <v>45067</v>
      </c>
      <c r="J59" t="s">
        <v>27</v>
      </c>
      <c r="K59" t="s">
        <v>27</v>
      </c>
      <c r="L59">
        <v>2</v>
      </c>
      <c r="M59" t="s">
        <v>28</v>
      </c>
      <c r="N59" t="s">
        <v>39</v>
      </c>
      <c r="O59" t="s">
        <v>40</v>
      </c>
    </row>
    <row r="60" spans="1:28" x14ac:dyDescent="0.35">
      <c r="A60" t="s">
        <v>121</v>
      </c>
      <c r="B60" t="str">
        <f t="shared" si="0"/>
        <v>Cake</v>
      </c>
      <c r="C60" t="s">
        <v>24</v>
      </c>
      <c r="D60">
        <v>3</v>
      </c>
      <c r="E60">
        <v>3</v>
      </c>
      <c r="F60">
        <v>9</v>
      </c>
      <c r="G60" t="s">
        <v>25</v>
      </c>
      <c r="H60" t="s">
        <v>26</v>
      </c>
      <c r="I60" s="1">
        <v>45109</v>
      </c>
      <c r="J60" t="s">
        <v>32</v>
      </c>
      <c r="K60" t="s">
        <v>33</v>
      </c>
      <c r="L60">
        <v>3</v>
      </c>
      <c r="M60" t="s">
        <v>20</v>
      </c>
      <c r="N60" t="s">
        <v>39</v>
      </c>
      <c r="O60" t="s">
        <v>40</v>
      </c>
    </row>
    <row r="61" spans="1:28" x14ac:dyDescent="0.35">
      <c r="A61" t="s">
        <v>122</v>
      </c>
      <c r="B61" t="str">
        <f t="shared" si="0"/>
        <v>Cookie</v>
      </c>
      <c r="C61" t="s">
        <v>31</v>
      </c>
      <c r="D61">
        <v>4</v>
      </c>
      <c r="E61">
        <v>1</v>
      </c>
      <c r="F61">
        <v>4</v>
      </c>
      <c r="G61" t="s">
        <v>16</v>
      </c>
      <c r="H61" t="s">
        <v>26</v>
      </c>
      <c r="I61" s="1">
        <v>45251</v>
      </c>
      <c r="J61" t="s">
        <v>43</v>
      </c>
      <c r="K61" t="s">
        <v>44</v>
      </c>
      <c r="L61">
        <v>4</v>
      </c>
      <c r="M61" t="s">
        <v>45</v>
      </c>
      <c r="N61" t="s">
        <v>29</v>
      </c>
      <c r="O61" t="s">
        <v>22</v>
      </c>
    </row>
    <row r="62" spans="1:28" x14ac:dyDescent="0.35">
      <c r="A62" t="s">
        <v>123</v>
      </c>
      <c r="B62" t="str">
        <f t="shared" si="0"/>
        <v>Cookie</v>
      </c>
      <c r="C62" t="s">
        <v>31</v>
      </c>
      <c r="D62">
        <v>3</v>
      </c>
      <c r="E62">
        <v>1</v>
      </c>
      <c r="F62">
        <v>3</v>
      </c>
      <c r="G62" t="s">
        <v>36</v>
      </c>
      <c r="H62" t="s">
        <v>26</v>
      </c>
      <c r="I62" s="1">
        <v>44998</v>
      </c>
      <c r="J62" t="s">
        <v>62</v>
      </c>
      <c r="K62" t="s">
        <v>63</v>
      </c>
      <c r="L62">
        <v>1</v>
      </c>
      <c r="M62" t="s">
        <v>53</v>
      </c>
      <c r="N62" t="s">
        <v>72</v>
      </c>
      <c r="O62" t="s">
        <v>22</v>
      </c>
    </row>
    <row r="63" spans="1:28" x14ac:dyDescent="0.35">
      <c r="A63" t="s">
        <v>124</v>
      </c>
      <c r="B63" t="str">
        <f t="shared" si="0"/>
        <v>Cookie</v>
      </c>
      <c r="C63" t="s">
        <v>31</v>
      </c>
      <c r="D63">
        <v>3</v>
      </c>
      <c r="E63">
        <v>1</v>
      </c>
      <c r="F63">
        <v>3</v>
      </c>
      <c r="G63" t="s">
        <v>36</v>
      </c>
      <c r="H63" t="s">
        <v>26</v>
      </c>
      <c r="I63" s="1">
        <v>44973</v>
      </c>
      <c r="J63" t="s">
        <v>51</v>
      </c>
      <c r="K63" t="s">
        <v>52</v>
      </c>
      <c r="L63">
        <v>1</v>
      </c>
      <c r="M63" t="s">
        <v>53</v>
      </c>
      <c r="N63" t="s">
        <v>64</v>
      </c>
      <c r="O63" t="s">
        <v>22</v>
      </c>
    </row>
    <row r="64" spans="1:28" x14ac:dyDescent="0.35">
      <c r="A64" t="s">
        <v>125</v>
      </c>
      <c r="B64" t="str">
        <f t="shared" si="0"/>
        <v>Smoothie</v>
      </c>
      <c r="C64" t="s">
        <v>58</v>
      </c>
      <c r="D64">
        <v>5</v>
      </c>
      <c r="E64">
        <v>4</v>
      </c>
      <c r="F64">
        <v>20</v>
      </c>
      <c r="G64" t="s">
        <v>16</v>
      </c>
      <c r="H64" t="s">
        <v>26</v>
      </c>
      <c r="I64" s="1">
        <v>44998</v>
      </c>
      <c r="J64" t="s">
        <v>62</v>
      </c>
      <c r="K64" t="s">
        <v>63</v>
      </c>
      <c r="L64">
        <v>1</v>
      </c>
      <c r="M64" t="s">
        <v>53</v>
      </c>
      <c r="N64" t="s">
        <v>72</v>
      </c>
      <c r="O64" t="s">
        <v>22</v>
      </c>
    </row>
    <row r="65" spans="1:15" x14ac:dyDescent="0.35">
      <c r="A65" t="s">
        <v>126</v>
      </c>
      <c r="B65" t="str">
        <f t="shared" si="0"/>
        <v>Cake</v>
      </c>
      <c r="C65" t="s">
        <v>24</v>
      </c>
      <c r="D65">
        <v>2</v>
      </c>
      <c r="E65">
        <v>3</v>
      </c>
      <c r="F65">
        <v>6</v>
      </c>
      <c r="G65" t="s">
        <v>36</v>
      </c>
      <c r="H65" t="s">
        <v>17</v>
      </c>
      <c r="I65" s="1">
        <v>45231</v>
      </c>
      <c r="J65" t="s">
        <v>43</v>
      </c>
      <c r="K65" t="s">
        <v>44</v>
      </c>
      <c r="L65">
        <v>4</v>
      </c>
      <c r="M65" t="s">
        <v>45</v>
      </c>
      <c r="N65" t="s">
        <v>34</v>
      </c>
      <c r="O65" t="s">
        <v>22</v>
      </c>
    </row>
    <row r="66" spans="1:15" x14ac:dyDescent="0.35">
      <c r="A66" t="s">
        <v>127</v>
      </c>
      <c r="B66" t="str">
        <f t="shared" ref="B66:B129" si="2">TRIM(CLEAN(C66))</f>
        <v>Cake</v>
      </c>
      <c r="C66" t="s">
        <v>24</v>
      </c>
      <c r="D66">
        <v>3</v>
      </c>
      <c r="E66">
        <v>3</v>
      </c>
      <c r="F66">
        <v>9</v>
      </c>
      <c r="G66" t="s">
        <v>25</v>
      </c>
      <c r="H66" t="s">
        <v>26</v>
      </c>
      <c r="I66" s="1">
        <v>45183</v>
      </c>
      <c r="J66" t="s">
        <v>18</v>
      </c>
      <c r="K66" t="s">
        <v>19</v>
      </c>
      <c r="L66">
        <v>3</v>
      </c>
      <c r="M66" t="s">
        <v>20</v>
      </c>
      <c r="N66" t="s">
        <v>64</v>
      </c>
      <c r="O66" t="s">
        <v>22</v>
      </c>
    </row>
    <row r="67" spans="1:15" x14ac:dyDescent="0.35">
      <c r="A67" t="s">
        <v>128</v>
      </c>
      <c r="B67" t="str">
        <f t="shared" si="2"/>
        <v>Smoothie</v>
      </c>
      <c r="C67" t="s">
        <v>58</v>
      </c>
      <c r="D67">
        <v>5</v>
      </c>
      <c r="E67">
        <v>4</v>
      </c>
      <c r="F67">
        <v>20</v>
      </c>
      <c r="G67" t="s">
        <v>16</v>
      </c>
      <c r="H67" t="s">
        <v>26</v>
      </c>
      <c r="I67" s="1">
        <v>44985</v>
      </c>
      <c r="J67" t="s">
        <v>51</v>
      </c>
      <c r="K67" t="s">
        <v>52</v>
      </c>
      <c r="L67">
        <v>1</v>
      </c>
      <c r="M67" t="s">
        <v>53</v>
      </c>
      <c r="N67" t="s">
        <v>29</v>
      </c>
      <c r="O67" t="s">
        <v>22</v>
      </c>
    </row>
    <row r="68" spans="1:15" x14ac:dyDescent="0.35">
      <c r="A68" t="s">
        <v>129</v>
      </c>
      <c r="B68" t="str">
        <f t="shared" si="2"/>
        <v>Juice</v>
      </c>
      <c r="C68" t="s">
        <v>50</v>
      </c>
      <c r="D68">
        <v>4</v>
      </c>
      <c r="E68">
        <v>3</v>
      </c>
      <c r="F68">
        <v>12</v>
      </c>
      <c r="G68" t="s">
        <v>25</v>
      </c>
      <c r="H68" t="s">
        <v>26</v>
      </c>
      <c r="I68" s="1">
        <v>45023</v>
      </c>
      <c r="J68" t="s">
        <v>59</v>
      </c>
      <c r="K68" t="s">
        <v>60</v>
      </c>
      <c r="L68">
        <v>2</v>
      </c>
      <c r="M68" t="s">
        <v>28</v>
      </c>
      <c r="N68" t="s">
        <v>21</v>
      </c>
      <c r="O68" t="s">
        <v>22</v>
      </c>
    </row>
    <row r="69" spans="1:15" x14ac:dyDescent="0.35">
      <c r="A69" t="s">
        <v>130</v>
      </c>
      <c r="B69" t="str">
        <f t="shared" si="2"/>
        <v>Cookie</v>
      </c>
      <c r="C69" t="s">
        <v>31</v>
      </c>
      <c r="D69">
        <v>3</v>
      </c>
      <c r="E69">
        <v>1</v>
      </c>
      <c r="F69">
        <v>3</v>
      </c>
      <c r="G69" t="s">
        <v>25</v>
      </c>
      <c r="H69" t="s">
        <v>17</v>
      </c>
      <c r="I69" s="1">
        <v>44973</v>
      </c>
      <c r="J69" t="s">
        <v>51</v>
      </c>
      <c r="K69" t="s">
        <v>52</v>
      </c>
      <c r="L69">
        <v>1</v>
      </c>
      <c r="M69" t="s">
        <v>53</v>
      </c>
      <c r="N69" t="s">
        <v>64</v>
      </c>
      <c r="O69" t="s">
        <v>22</v>
      </c>
    </row>
    <row r="70" spans="1:15" x14ac:dyDescent="0.35">
      <c r="A70" t="s">
        <v>131</v>
      </c>
      <c r="B70" t="str">
        <f t="shared" si="2"/>
        <v>Tea</v>
      </c>
      <c r="C70" t="s">
        <v>84</v>
      </c>
      <c r="D70">
        <v>2</v>
      </c>
      <c r="E70">
        <v>1.5</v>
      </c>
      <c r="F70">
        <v>3</v>
      </c>
      <c r="G70" t="s">
        <v>25</v>
      </c>
      <c r="H70" t="s">
        <v>26</v>
      </c>
      <c r="I70" s="1">
        <v>45225</v>
      </c>
      <c r="J70" t="s">
        <v>74</v>
      </c>
      <c r="K70" t="s">
        <v>75</v>
      </c>
      <c r="L70">
        <v>4</v>
      </c>
      <c r="M70" t="s">
        <v>45</v>
      </c>
      <c r="N70" t="s">
        <v>64</v>
      </c>
      <c r="O70" t="s">
        <v>22</v>
      </c>
    </row>
    <row r="71" spans="1:15" x14ac:dyDescent="0.35">
      <c r="A71" t="s">
        <v>132</v>
      </c>
      <c r="B71" t="str">
        <f t="shared" si="2"/>
        <v>Coffee</v>
      </c>
      <c r="C71" t="s">
        <v>15</v>
      </c>
      <c r="D71">
        <v>2</v>
      </c>
      <c r="E71">
        <v>2</v>
      </c>
      <c r="F71">
        <v>4</v>
      </c>
      <c r="G71" t="s">
        <v>16</v>
      </c>
      <c r="H71" t="s">
        <v>17</v>
      </c>
      <c r="I71" s="1">
        <v>45270</v>
      </c>
      <c r="J71" t="s">
        <v>66</v>
      </c>
      <c r="K71" t="s">
        <v>67</v>
      </c>
      <c r="L71">
        <v>4</v>
      </c>
      <c r="M71" t="s">
        <v>45</v>
      </c>
      <c r="N71" t="s">
        <v>39</v>
      </c>
      <c r="O71" t="s">
        <v>40</v>
      </c>
    </row>
    <row r="72" spans="1:15" x14ac:dyDescent="0.35">
      <c r="A72" t="s">
        <v>133</v>
      </c>
      <c r="B72" t="str">
        <f t="shared" si="2"/>
        <v>Coffee</v>
      </c>
      <c r="C72" t="s">
        <v>15</v>
      </c>
      <c r="D72">
        <v>3</v>
      </c>
      <c r="E72">
        <v>2</v>
      </c>
      <c r="F72">
        <v>6</v>
      </c>
      <c r="G72" t="s">
        <v>25</v>
      </c>
      <c r="H72" t="s">
        <v>17</v>
      </c>
      <c r="I72" s="1">
        <v>44961</v>
      </c>
      <c r="J72" t="s">
        <v>51</v>
      </c>
      <c r="K72" t="s">
        <v>52</v>
      </c>
      <c r="L72">
        <v>1</v>
      </c>
      <c r="M72" t="s">
        <v>53</v>
      </c>
      <c r="N72" t="s">
        <v>69</v>
      </c>
      <c r="O72" t="s">
        <v>40</v>
      </c>
    </row>
    <row r="73" spans="1:15" x14ac:dyDescent="0.35">
      <c r="A73" t="s">
        <v>134</v>
      </c>
      <c r="B73" t="str">
        <f t="shared" si="2"/>
        <v>Cookie</v>
      </c>
      <c r="C73" t="s">
        <v>31</v>
      </c>
      <c r="D73">
        <v>1</v>
      </c>
      <c r="E73">
        <v>1</v>
      </c>
      <c r="F73">
        <v>1</v>
      </c>
      <c r="G73" t="s">
        <v>36</v>
      </c>
      <c r="H73" t="s">
        <v>26</v>
      </c>
      <c r="I73" s="1">
        <v>45031</v>
      </c>
      <c r="J73" t="s">
        <v>59</v>
      </c>
      <c r="K73" t="s">
        <v>60</v>
      </c>
      <c r="L73">
        <v>2</v>
      </c>
      <c r="M73" t="s">
        <v>28</v>
      </c>
      <c r="N73" t="s">
        <v>69</v>
      </c>
      <c r="O73" t="s">
        <v>40</v>
      </c>
    </row>
    <row r="74" spans="1:15" x14ac:dyDescent="0.35">
      <c r="A74" t="s">
        <v>135</v>
      </c>
      <c r="B74" t="str">
        <f t="shared" si="2"/>
        <v>Smoothie</v>
      </c>
      <c r="C74" t="s">
        <v>58</v>
      </c>
      <c r="D74">
        <v>3</v>
      </c>
      <c r="E74">
        <v>4</v>
      </c>
      <c r="F74">
        <v>12</v>
      </c>
      <c r="G74" t="s">
        <v>16</v>
      </c>
      <c r="H74" t="s">
        <v>26</v>
      </c>
      <c r="I74" s="1">
        <v>45056</v>
      </c>
      <c r="J74" t="s">
        <v>27</v>
      </c>
      <c r="K74" t="s">
        <v>27</v>
      </c>
      <c r="L74">
        <v>2</v>
      </c>
      <c r="M74" t="s">
        <v>28</v>
      </c>
      <c r="N74" t="s">
        <v>34</v>
      </c>
      <c r="O74" t="s">
        <v>22</v>
      </c>
    </row>
    <row r="75" spans="1:15" x14ac:dyDescent="0.35">
      <c r="A75" t="s">
        <v>136</v>
      </c>
      <c r="B75" t="str">
        <f t="shared" si="2"/>
        <v>Salad</v>
      </c>
      <c r="C75" t="s">
        <v>42</v>
      </c>
      <c r="D75">
        <v>5</v>
      </c>
      <c r="E75">
        <v>5</v>
      </c>
      <c r="F75">
        <v>25</v>
      </c>
      <c r="G75" t="s">
        <v>25</v>
      </c>
      <c r="H75" t="s">
        <v>26</v>
      </c>
      <c r="I75" s="1">
        <v>45050</v>
      </c>
      <c r="J75" t="s">
        <v>27</v>
      </c>
      <c r="K75" t="s">
        <v>27</v>
      </c>
      <c r="L75">
        <v>2</v>
      </c>
      <c r="M75" t="s">
        <v>28</v>
      </c>
      <c r="N75" t="s">
        <v>64</v>
      </c>
      <c r="O75" t="s">
        <v>22</v>
      </c>
    </row>
    <row r="76" spans="1:15" x14ac:dyDescent="0.35">
      <c r="A76" t="s">
        <v>137</v>
      </c>
      <c r="B76" t="str">
        <f t="shared" si="2"/>
        <v>Salad</v>
      </c>
      <c r="C76" t="s">
        <v>42</v>
      </c>
      <c r="D76">
        <v>4</v>
      </c>
      <c r="E76">
        <v>5</v>
      </c>
      <c r="F76">
        <v>20</v>
      </c>
      <c r="G76" t="s">
        <v>25</v>
      </c>
      <c r="H76" t="s">
        <v>26</v>
      </c>
      <c r="I76" s="1">
        <v>45042</v>
      </c>
      <c r="J76" t="s">
        <v>59</v>
      </c>
      <c r="K76" t="s">
        <v>60</v>
      </c>
      <c r="L76">
        <v>2</v>
      </c>
      <c r="M76" t="s">
        <v>28</v>
      </c>
      <c r="N76" t="s">
        <v>34</v>
      </c>
      <c r="O76" t="s">
        <v>22</v>
      </c>
    </row>
    <row r="77" spans="1:15" x14ac:dyDescent="0.35">
      <c r="A77" t="s">
        <v>138</v>
      </c>
      <c r="B77" t="str">
        <f t="shared" si="2"/>
        <v>Salad</v>
      </c>
      <c r="C77" t="s">
        <v>42</v>
      </c>
      <c r="D77">
        <v>1</v>
      </c>
      <c r="E77">
        <v>5</v>
      </c>
      <c r="F77">
        <v>5</v>
      </c>
      <c r="G77" t="s">
        <v>25</v>
      </c>
      <c r="H77" t="s">
        <v>26</v>
      </c>
      <c r="I77" s="1">
        <v>45074</v>
      </c>
      <c r="J77" t="s">
        <v>27</v>
      </c>
      <c r="K77" t="s">
        <v>27</v>
      </c>
      <c r="L77">
        <v>2</v>
      </c>
      <c r="M77" t="s">
        <v>28</v>
      </c>
      <c r="N77" t="s">
        <v>39</v>
      </c>
      <c r="O77" t="s">
        <v>40</v>
      </c>
    </row>
    <row r="78" spans="1:15" x14ac:dyDescent="0.35">
      <c r="A78" t="s">
        <v>139</v>
      </c>
      <c r="B78" t="str">
        <f t="shared" si="2"/>
        <v>Coffee</v>
      </c>
      <c r="C78" t="s">
        <v>15</v>
      </c>
      <c r="D78">
        <v>4</v>
      </c>
      <c r="E78">
        <v>2</v>
      </c>
      <c r="F78">
        <v>8</v>
      </c>
      <c r="G78" t="s">
        <v>36</v>
      </c>
      <c r="H78" t="s">
        <v>26</v>
      </c>
      <c r="I78" s="1">
        <v>44986</v>
      </c>
      <c r="J78" t="s">
        <v>62</v>
      </c>
      <c r="K78" t="s">
        <v>63</v>
      </c>
      <c r="L78">
        <v>1</v>
      </c>
      <c r="M78" t="s">
        <v>53</v>
      </c>
      <c r="N78" t="s">
        <v>34</v>
      </c>
      <c r="O78" t="s">
        <v>22</v>
      </c>
    </row>
    <row r="79" spans="1:15" x14ac:dyDescent="0.35">
      <c r="A79" t="s">
        <v>140</v>
      </c>
      <c r="B79" t="str">
        <f t="shared" si="2"/>
        <v>Cake</v>
      </c>
      <c r="C79" t="s">
        <v>24</v>
      </c>
      <c r="D79">
        <v>3</v>
      </c>
      <c r="E79">
        <v>3</v>
      </c>
      <c r="F79">
        <v>9</v>
      </c>
      <c r="G79" t="s">
        <v>16</v>
      </c>
      <c r="H79" t="s">
        <v>26</v>
      </c>
      <c r="I79" s="1">
        <v>45243</v>
      </c>
      <c r="J79" t="s">
        <v>43</v>
      </c>
      <c r="K79" t="s">
        <v>44</v>
      </c>
      <c r="L79">
        <v>4</v>
      </c>
      <c r="M79" t="s">
        <v>45</v>
      </c>
      <c r="N79" t="s">
        <v>72</v>
      </c>
      <c r="O79" t="s">
        <v>22</v>
      </c>
    </row>
    <row r="80" spans="1:15" x14ac:dyDescent="0.35">
      <c r="A80" t="s">
        <v>141</v>
      </c>
      <c r="B80" t="str">
        <f t="shared" si="2"/>
        <v>Salad</v>
      </c>
      <c r="C80" t="s">
        <v>42</v>
      </c>
      <c r="D80">
        <v>1</v>
      </c>
      <c r="E80">
        <v>5</v>
      </c>
      <c r="F80">
        <v>5</v>
      </c>
      <c r="G80" t="s">
        <v>36</v>
      </c>
      <c r="H80" t="s">
        <v>17</v>
      </c>
      <c r="I80" s="1">
        <v>45287</v>
      </c>
      <c r="J80" t="s">
        <v>66</v>
      </c>
      <c r="K80" t="s">
        <v>67</v>
      </c>
      <c r="L80">
        <v>4</v>
      </c>
      <c r="M80" t="s">
        <v>45</v>
      </c>
      <c r="N80" t="s">
        <v>34</v>
      </c>
      <c r="O80" t="s">
        <v>22</v>
      </c>
    </row>
    <row r="81" spans="1:15" x14ac:dyDescent="0.35">
      <c r="A81" t="s">
        <v>142</v>
      </c>
      <c r="B81" t="str">
        <f t="shared" si="2"/>
        <v>Cookie</v>
      </c>
      <c r="C81" t="s">
        <v>31</v>
      </c>
      <c r="D81">
        <v>5</v>
      </c>
      <c r="E81">
        <v>1</v>
      </c>
      <c r="F81">
        <v>5</v>
      </c>
      <c r="G81" t="s">
        <v>36</v>
      </c>
      <c r="H81" t="s">
        <v>17</v>
      </c>
      <c r="I81" s="1">
        <v>45064</v>
      </c>
      <c r="J81" t="s">
        <v>27</v>
      </c>
      <c r="K81" t="s">
        <v>27</v>
      </c>
      <c r="L81">
        <v>2</v>
      </c>
      <c r="M81" t="s">
        <v>28</v>
      </c>
      <c r="N81" t="s">
        <v>64</v>
      </c>
      <c r="O81" t="s">
        <v>22</v>
      </c>
    </row>
    <row r="82" spans="1:15" x14ac:dyDescent="0.35">
      <c r="A82" t="s">
        <v>143</v>
      </c>
      <c r="B82" t="str">
        <f t="shared" si="2"/>
        <v>Cake</v>
      </c>
      <c r="C82" t="s">
        <v>24</v>
      </c>
      <c r="D82">
        <v>1</v>
      </c>
      <c r="E82">
        <v>3</v>
      </c>
      <c r="F82">
        <v>3</v>
      </c>
      <c r="G82" t="s">
        <v>25</v>
      </c>
      <c r="H82" t="s">
        <v>17</v>
      </c>
      <c r="I82" s="1">
        <v>44943</v>
      </c>
      <c r="J82" t="s">
        <v>55</v>
      </c>
      <c r="K82" t="s">
        <v>56</v>
      </c>
      <c r="L82">
        <v>1</v>
      </c>
      <c r="M82" t="s">
        <v>53</v>
      </c>
      <c r="N82" t="s">
        <v>29</v>
      </c>
      <c r="O82" t="s">
        <v>22</v>
      </c>
    </row>
    <row r="83" spans="1:15" x14ac:dyDescent="0.35">
      <c r="A83" t="s">
        <v>144</v>
      </c>
      <c r="B83" t="str">
        <f t="shared" si="2"/>
        <v>Cake</v>
      </c>
      <c r="C83" t="s">
        <v>24</v>
      </c>
      <c r="D83">
        <v>4</v>
      </c>
      <c r="E83">
        <v>3</v>
      </c>
      <c r="F83">
        <v>12</v>
      </c>
      <c r="G83" t="s">
        <v>36</v>
      </c>
      <c r="H83" t="s">
        <v>17</v>
      </c>
      <c r="I83" s="1">
        <v>45191</v>
      </c>
      <c r="J83" t="s">
        <v>18</v>
      </c>
      <c r="K83" t="s">
        <v>19</v>
      </c>
      <c r="L83">
        <v>3</v>
      </c>
      <c r="M83" t="s">
        <v>20</v>
      </c>
      <c r="N83" t="s">
        <v>21</v>
      </c>
      <c r="O83" t="s">
        <v>22</v>
      </c>
    </row>
    <row r="84" spans="1:15" x14ac:dyDescent="0.35">
      <c r="A84" t="s">
        <v>145</v>
      </c>
      <c r="B84" t="str">
        <f t="shared" si="2"/>
        <v>Sandwich</v>
      </c>
      <c r="C84" t="s">
        <v>47</v>
      </c>
      <c r="D84">
        <v>5</v>
      </c>
      <c r="E84">
        <v>4</v>
      </c>
      <c r="F84">
        <v>20</v>
      </c>
      <c r="G84" t="s">
        <v>36</v>
      </c>
      <c r="H84" t="s">
        <v>26</v>
      </c>
      <c r="I84" s="1">
        <v>45197</v>
      </c>
      <c r="J84" t="s">
        <v>18</v>
      </c>
      <c r="K84" t="s">
        <v>19</v>
      </c>
      <c r="L84">
        <v>3</v>
      </c>
      <c r="M84" t="s">
        <v>20</v>
      </c>
      <c r="N84" t="s">
        <v>64</v>
      </c>
      <c r="O84" t="s">
        <v>22</v>
      </c>
    </row>
    <row r="85" spans="1:15" x14ac:dyDescent="0.35">
      <c r="A85" t="s">
        <v>146</v>
      </c>
      <c r="B85" t="str">
        <f t="shared" si="2"/>
        <v>Tea</v>
      </c>
      <c r="C85" t="s">
        <v>84</v>
      </c>
      <c r="D85">
        <v>2</v>
      </c>
      <c r="E85">
        <v>1.5</v>
      </c>
      <c r="F85">
        <v>3</v>
      </c>
      <c r="G85" t="s">
        <v>25</v>
      </c>
      <c r="H85" t="s">
        <v>26</v>
      </c>
      <c r="I85" s="1">
        <v>44929</v>
      </c>
      <c r="J85" t="s">
        <v>55</v>
      </c>
      <c r="K85" t="s">
        <v>56</v>
      </c>
      <c r="L85">
        <v>1</v>
      </c>
      <c r="M85" t="s">
        <v>53</v>
      </c>
      <c r="N85" t="s">
        <v>29</v>
      </c>
      <c r="O85" t="s">
        <v>22</v>
      </c>
    </row>
    <row r="86" spans="1:15" x14ac:dyDescent="0.35">
      <c r="A86" t="s">
        <v>147</v>
      </c>
      <c r="B86" t="str">
        <f t="shared" si="2"/>
        <v>Tea</v>
      </c>
      <c r="C86" t="s">
        <v>84</v>
      </c>
      <c r="D86">
        <v>3</v>
      </c>
      <c r="E86">
        <v>1.5</v>
      </c>
      <c r="F86">
        <v>4.5</v>
      </c>
      <c r="G86" t="s">
        <v>16</v>
      </c>
      <c r="H86" t="s">
        <v>26</v>
      </c>
      <c r="I86" s="1">
        <v>45219</v>
      </c>
      <c r="J86" t="s">
        <v>74</v>
      </c>
      <c r="K86" t="s">
        <v>75</v>
      </c>
      <c r="L86">
        <v>4</v>
      </c>
      <c r="M86" t="s">
        <v>45</v>
      </c>
      <c r="N86" t="s">
        <v>21</v>
      </c>
      <c r="O86" t="s">
        <v>22</v>
      </c>
    </row>
    <row r="87" spans="1:15" x14ac:dyDescent="0.35">
      <c r="A87" t="s">
        <v>148</v>
      </c>
      <c r="B87" t="str">
        <f t="shared" si="2"/>
        <v>Sandwich</v>
      </c>
      <c r="C87" t="s">
        <v>47</v>
      </c>
      <c r="D87">
        <v>3</v>
      </c>
      <c r="E87">
        <v>4</v>
      </c>
      <c r="F87">
        <v>12</v>
      </c>
      <c r="G87" t="s">
        <v>16</v>
      </c>
      <c r="H87" t="s">
        <v>26</v>
      </c>
      <c r="I87" s="1">
        <v>45169</v>
      </c>
      <c r="J87" t="s">
        <v>93</v>
      </c>
      <c r="K87" t="s">
        <v>94</v>
      </c>
      <c r="L87">
        <v>3</v>
      </c>
      <c r="M87" t="s">
        <v>20</v>
      </c>
      <c r="N87" t="s">
        <v>64</v>
      </c>
      <c r="O87" t="s">
        <v>22</v>
      </c>
    </row>
    <row r="88" spans="1:15" x14ac:dyDescent="0.35">
      <c r="A88" t="s">
        <v>149</v>
      </c>
      <c r="B88" t="str">
        <f t="shared" si="2"/>
        <v>Tea</v>
      </c>
      <c r="C88" t="s">
        <v>84</v>
      </c>
      <c r="D88">
        <v>5</v>
      </c>
      <c r="E88">
        <v>1.5</v>
      </c>
      <c r="F88">
        <v>7.5</v>
      </c>
      <c r="G88" t="s">
        <v>36</v>
      </c>
      <c r="H88" t="s">
        <v>26</v>
      </c>
      <c r="I88" s="1">
        <v>45184</v>
      </c>
      <c r="J88" t="s">
        <v>18</v>
      </c>
      <c r="K88" t="s">
        <v>19</v>
      </c>
      <c r="L88">
        <v>3</v>
      </c>
      <c r="M88" t="s">
        <v>20</v>
      </c>
      <c r="N88" t="s">
        <v>21</v>
      </c>
      <c r="O88" t="s">
        <v>22</v>
      </c>
    </row>
    <row r="89" spans="1:15" x14ac:dyDescent="0.35">
      <c r="A89" t="s">
        <v>150</v>
      </c>
      <c r="B89" t="str">
        <f t="shared" si="2"/>
        <v>Juice</v>
      </c>
      <c r="C89" t="s">
        <v>50</v>
      </c>
      <c r="D89">
        <v>2</v>
      </c>
      <c r="E89">
        <v>3</v>
      </c>
      <c r="F89">
        <v>6</v>
      </c>
      <c r="G89" t="s">
        <v>36</v>
      </c>
      <c r="H89" t="s">
        <v>17</v>
      </c>
      <c r="I89" s="1">
        <v>45171</v>
      </c>
      <c r="J89" t="s">
        <v>18</v>
      </c>
      <c r="K89" t="s">
        <v>19</v>
      </c>
      <c r="L89">
        <v>3</v>
      </c>
      <c r="M89" t="s">
        <v>20</v>
      </c>
      <c r="N89" t="s">
        <v>69</v>
      </c>
      <c r="O89" t="s">
        <v>40</v>
      </c>
    </row>
    <row r="90" spans="1:15" x14ac:dyDescent="0.35">
      <c r="A90" t="s">
        <v>151</v>
      </c>
      <c r="B90" t="str">
        <f t="shared" si="2"/>
        <v>Salad</v>
      </c>
      <c r="C90" t="s">
        <v>42</v>
      </c>
      <c r="D90">
        <v>3</v>
      </c>
      <c r="E90">
        <v>5</v>
      </c>
      <c r="F90">
        <v>15</v>
      </c>
      <c r="G90" t="s">
        <v>25</v>
      </c>
      <c r="H90" t="s">
        <v>26</v>
      </c>
      <c r="I90" s="1">
        <v>45273</v>
      </c>
      <c r="J90" t="s">
        <v>66</v>
      </c>
      <c r="K90" t="s">
        <v>67</v>
      </c>
      <c r="L90">
        <v>4</v>
      </c>
      <c r="M90" t="s">
        <v>45</v>
      </c>
      <c r="N90" t="s">
        <v>34</v>
      </c>
      <c r="O90" t="s">
        <v>22</v>
      </c>
    </row>
    <row r="91" spans="1:15" x14ac:dyDescent="0.35">
      <c r="A91" t="s">
        <v>152</v>
      </c>
      <c r="B91" t="str">
        <f t="shared" si="2"/>
        <v>Salad</v>
      </c>
      <c r="C91" t="s">
        <v>42</v>
      </c>
      <c r="D91">
        <v>1</v>
      </c>
      <c r="E91">
        <v>5</v>
      </c>
      <c r="F91">
        <v>5</v>
      </c>
      <c r="G91" t="s">
        <v>25</v>
      </c>
      <c r="H91" t="s">
        <v>26</v>
      </c>
      <c r="I91" s="1">
        <v>45056</v>
      </c>
      <c r="J91" t="s">
        <v>27</v>
      </c>
      <c r="K91" t="s">
        <v>27</v>
      </c>
      <c r="L91">
        <v>2</v>
      </c>
      <c r="M91" t="s">
        <v>28</v>
      </c>
      <c r="N91" t="s">
        <v>34</v>
      </c>
      <c r="O91" t="s">
        <v>22</v>
      </c>
    </row>
    <row r="92" spans="1:15" x14ac:dyDescent="0.35">
      <c r="A92" t="s">
        <v>153</v>
      </c>
      <c r="B92" t="str">
        <f t="shared" si="2"/>
        <v>Cookie</v>
      </c>
      <c r="C92" t="s">
        <v>31</v>
      </c>
      <c r="D92">
        <v>2</v>
      </c>
      <c r="E92">
        <v>1</v>
      </c>
      <c r="F92">
        <v>2</v>
      </c>
      <c r="G92" t="s">
        <v>36</v>
      </c>
      <c r="H92" t="s">
        <v>17</v>
      </c>
      <c r="I92" s="1">
        <v>45157</v>
      </c>
      <c r="J92" t="s">
        <v>93</v>
      </c>
      <c r="K92" t="s">
        <v>94</v>
      </c>
      <c r="L92">
        <v>3</v>
      </c>
      <c r="M92" t="s">
        <v>20</v>
      </c>
      <c r="N92" t="s">
        <v>69</v>
      </c>
      <c r="O92" t="s">
        <v>40</v>
      </c>
    </row>
    <row r="93" spans="1:15" x14ac:dyDescent="0.35">
      <c r="A93" t="s">
        <v>154</v>
      </c>
      <c r="B93" t="str">
        <f t="shared" si="2"/>
        <v>Smoothie</v>
      </c>
      <c r="C93" t="s">
        <v>58</v>
      </c>
      <c r="D93">
        <v>5</v>
      </c>
      <c r="E93">
        <v>4</v>
      </c>
      <c r="F93">
        <v>20</v>
      </c>
      <c r="G93" t="s">
        <v>16</v>
      </c>
      <c r="H93" t="s">
        <v>17</v>
      </c>
      <c r="I93" s="1">
        <v>45016</v>
      </c>
      <c r="J93" t="s">
        <v>62</v>
      </c>
      <c r="K93" t="s">
        <v>63</v>
      </c>
      <c r="L93">
        <v>1</v>
      </c>
      <c r="M93" t="s">
        <v>53</v>
      </c>
      <c r="N93" t="s">
        <v>21</v>
      </c>
      <c r="O93" t="s">
        <v>22</v>
      </c>
    </row>
    <row r="94" spans="1:15" x14ac:dyDescent="0.35">
      <c r="A94" t="s">
        <v>155</v>
      </c>
      <c r="B94" t="str">
        <f t="shared" si="2"/>
        <v>Sandwich</v>
      </c>
      <c r="C94" t="s">
        <v>47</v>
      </c>
      <c r="D94">
        <v>2</v>
      </c>
      <c r="E94">
        <v>4</v>
      </c>
      <c r="F94">
        <v>8</v>
      </c>
      <c r="G94" t="s">
        <v>25</v>
      </c>
      <c r="H94" t="s">
        <v>17</v>
      </c>
      <c r="I94" s="1">
        <v>44932</v>
      </c>
      <c r="J94" t="s">
        <v>55</v>
      </c>
      <c r="K94" t="s">
        <v>56</v>
      </c>
      <c r="L94">
        <v>1</v>
      </c>
      <c r="M94" t="s">
        <v>53</v>
      </c>
      <c r="N94" t="s">
        <v>21</v>
      </c>
      <c r="O94" t="s">
        <v>22</v>
      </c>
    </row>
    <row r="95" spans="1:15" x14ac:dyDescent="0.35">
      <c r="A95" t="s">
        <v>156</v>
      </c>
      <c r="B95" t="str">
        <f t="shared" si="2"/>
        <v>Sandwich</v>
      </c>
      <c r="C95" t="s">
        <v>47</v>
      </c>
      <c r="D95">
        <v>5</v>
      </c>
      <c r="E95">
        <v>4</v>
      </c>
      <c r="F95">
        <v>20</v>
      </c>
      <c r="G95" t="s">
        <v>36</v>
      </c>
      <c r="H95" t="s">
        <v>17</v>
      </c>
      <c r="I95" s="1">
        <v>45117</v>
      </c>
      <c r="J95" t="s">
        <v>32</v>
      </c>
      <c r="K95" t="s">
        <v>33</v>
      </c>
      <c r="L95">
        <v>3</v>
      </c>
      <c r="M95" t="s">
        <v>20</v>
      </c>
      <c r="N95" t="s">
        <v>72</v>
      </c>
      <c r="O95" t="s">
        <v>22</v>
      </c>
    </row>
    <row r="96" spans="1:15" x14ac:dyDescent="0.35">
      <c r="A96" t="s">
        <v>157</v>
      </c>
      <c r="B96" t="str">
        <f t="shared" si="2"/>
        <v>Tea</v>
      </c>
      <c r="C96" t="s">
        <v>84</v>
      </c>
      <c r="D96">
        <v>1</v>
      </c>
      <c r="E96">
        <v>1.5</v>
      </c>
      <c r="F96">
        <v>1.5</v>
      </c>
      <c r="G96" t="s">
        <v>36</v>
      </c>
      <c r="H96" t="s">
        <v>26</v>
      </c>
      <c r="I96" s="1">
        <v>45075</v>
      </c>
      <c r="J96" t="s">
        <v>27</v>
      </c>
      <c r="K96" t="s">
        <v>27</v>
      </c>
      <c r="L96">
        <v>2</v>
      </c>
      <c r="M96" t="s">
        <v>28</v>
      </c>
      <c r="N96" t="s">
        <v>72</v>
      </c>
      <c r="O96" t="s">
        <v>22</v>
      </c>
    </row>
    <row r="97" spans="1:15" x14ac:dyDescent="0.35">
      <c r="A97" t="s">
        <v>158</v>
      </c>
      <c r="B97" t="str">
        <f t="shared" si="2"/>
        <v>Smoothie</v>
      </c>
      <c r="C97" t="s">
        <v>58</v>
      </c>
      <c r="D97">
        <v>5</v>
      </c>
      <c r="E97">
        <v>4</v>
      </c>
      <c r="F97">
        <v>20</v>
      </c>
      <c r="G97" t="s">
        <v>25</v>
      </c>
      <c r="H97" t="s">
        <v>26</v>
      </c>
      <c r="I97" s="1">
        <v>45114</v>
      </c>
      <c r="J97" t="s">
        <v>32</v>
      </c>
      <c r="K97" t="s">
        <v>33</v>
      </c>
      <c r="L97">
        <v>3</v>
      </c>
      <c r="M97" t="s">
        <v>20</v>
      </c>
      <c r="N97" t="s">
        <v>21</v>
      </c>
      <c r="O97" t="s">
        <v>22</v>
      </c>
    </row>
    <row r="98" spans="1:15" x14ac:dyDescent="0.35">
      <c r="A98" t="s">
        <v>159</v>
      </c>
      <c r="B98" t="str">
        <f t="shared" si="2"/>
        <v>Sandwich</v>
      </c>
      <c r="C98" t="s">
        <v>47</v>
      </c>
      <c r="D98">
        <v>4</v>
      </c>
      <c r="E98">
        <v>4</v>
      </c>
      <c r="F98">
        <v>16</v>
      </c>
      <c r="G98" t="s">
        <v>36</v>
      </c>
      <c r="H98" t="s">
        <v>26</v>
      </c>
      <c r="I98" s="1">
        <v>45246</v>
      </c>
      <c r="J98" t="s">
        <v>43</v>
      </c>
      <c r="K98" t="s">
        <v>44</v>
      </c>
      <c r="L98">
        <v>4</v>
      </c>
      <c r="M98" t="s">
        <v>45</v>
      </c>
      <c r="N98" t="s">
        <v>64</v>
      </c>
      <c r="O98" t="s">
        <v>22</v>
      </c>
    </row>
    <row r="99" spans="1:15" x14ac:dyDescent="0.35">
      <c r="A99" t="s">
        <v>160</v>
      </c>
      <c r="B99" t="str">
        <f t="shared" si="2"/>
        <v>Sandwich</v>
      </c>
      <c r="C99" t="s">
        <v>47</v>
      </c>
      <c r="D99">
        <v>4</v>
      </c>
      <c r="E99">
        <v>4</v>
      </c>
      <c r="F99">
        <v>16</v>
      </c>
      <c r="G99" t="s">
        <v>36</v>
      </c>
      <c r="H99" t="s">
        <v>26</v>
      </c>
      <c r="I99" s="1">
        <v>44998</v>
      </c>
      <c r="J99" t="s">
        <v>62</v>
      </c>
      <c r="K99" t="s">
        <v>63</v>
      </c>
      <c r="L99">
        <v>1</v>
      </c>
      <c r="M99" t="s">
        <v>53</v>
      </c>
      <c r="N99" t="s">
        <v>72</v>
      </c>
      <c r="O99" t="s">
        <v>22</v>
      </c>
    </row>
    <row r="100" spans="1:15" x14ac:dyDescent="0.35">
      <c r="A100" t="s">
        <v>161</v>
      </c>
      <c r="B100" t="str">
        <f t="shared" si="2"/>
        <v>Cake</v>
      </c>
      <c r="C100" t="s">
        <v>24</v>
      </c>
      <c r="D100">
        <v>5</v>
      </c>
      <c r="E100">
        <v>3</v>
      </c>
      <c r="F100">
        <v>15</v>
      </c>
      <c r="G100" t="s">
        <v>36</v>
      </c>
      <c r="H100" t="s">
        <v>17</v>
      </c>
      <c r="I100" s="1">
        <v>45253</v>
      </c>
      <c r="J100" t="s">
        <v>43</v>
      </c>
      <c r="K100" t="s">
        <v>44</v>
      </c>
      <c r="L100">
        <v>4</v>
      </c>
      <c r="M100" t="s">
        <v>45</v>
      </c>
      <c r="N100" t="s">
        <v>64</v>
      </c>
      <c r="O100" t="s">
        <v>22</v>
      </c>
    </row>
    <row r="101" spans="1:15" x14ac:dyDescent="0.35">
      <c r="A101" t="s">
        <v>162</v>
      </c>
      <c r="B101" t="str">
        <f t="shared" si="2"/>
        <v>Smoothie</v>
      </c>
      <c r="C101" t="s">
        <v>58</v>
      </c>
      <c r="D101">
        <v>5</v>
      </c>
      <c r="E101">
        <v>4</v>
      </c>
      <c r="F101">
        <v>20</v>
      </c>
      <c r="G101" t="s">
        <v>16</v>
      </c>
      <c r="H101" t="s">
        <v>17</v>
      </c>
      <c r="I101" s="1">
        <v>45233</v>
      </c>
      <c r="J101" t="s">
        <v>43</v>
      </c>
      <c r="K101" t="s">
        <v>44</v>
      </c>
      <c r="L101">
        <v>4</v>
      </c>
      <c r="M101" t="s">
        <v>45</v>
      </c>
      <c r="N101" t="s">
        <v>21</v>
      </c>
      <c r="O101" t="s">
        <v>22</v>
      </c>
    </row>
    <row r="102" spans="1:15" x14ac:dyDescent="0.35">
      <c r="A102" t="s">
        <v>163</v>
      </c>
      <c r="B102" t="str">
        <f t="shared" si="2"/>
        <v>Cookie</v>
      </c>
      <c r="C102" t="s">
        <v>31</v>
      </c>
      <c r="D102">
        <v>4</v>
      </c>
      <c r="E102">
        <v>1</v>
      </c>
      <c r="F102">
        <v>4</v>
      </c>
      <c r="G102" t="s">
        <v>16</v>
      </c>
      <c r="H102" t="s">
        <v>17</v>
      </c>
      <c r="I102" s="1">
        <v>45100</v>
      </c>
      <c r="J102" t="s">
        <v>37</v>
      </c>
      <c r="K102" t="s">
        <v>38</v>
      </c>
      <c r="L102">
        <v>2</v>
      </c>
      <c r="M102" t="s">
        <v>28</v>
      </c>
      <c r="N102" t="s">
        <v>21</v>
      </c>
      <c r="O102" t="s">
        <v>22</v>
      </c>
    </row>
    <row r="103" spans="1:15" x14ac:dyDescent="0.35">
      <c r="A103" t="s">
        <v>164</v>
      </c>
      <c r="B103" t="str">
        <f t="shared" si="2"/>
        <v>Tea</v>
      </c>
      <c r="C103" t="s">
        <v>84</v>
      </c>
      <c r="D103">
        <v>4</v>
      </c>
      <c r="E103">
        <v>1.5</v>
      </c>
      <c r="F103">
        <v>6</v>
      </c>
      <c r="G103" t="s">
        <v>16</v>
      </c>
      <c r="H103" t="s">
        <v>26</v>
      </c>
      <c r="I103" s="1">
        <v>44976</v>
      </c>
      <c r="J103" t="s">
        <v>51</v>
      </c>
      <c r="K103" t="s">
        <v>52</v>
      </c>
      <c r="L103">
        <v>1</v>
      </c>
      <c r="M103" t="s">
        <v>53</v>
      </c>
      <c r="N103" t="s">
        <v>39</v>
      </c>
      <c r="O103" t="s">
        <v>40</v>
      </c>
    </row>
    <row r="104" spans="1:15" x14ac:dyDescent="0.35">
      <c r="A104" t="s">
        <v>165</v>
      </c>
      <c r="B104" t="str">
        <f t="shared" si="2"/>
        <v>Tea</v>
      </c>
      <c r="C104" t="s">
        <v>84</v>
      </c>
      <c r="D104">
        <v>5</v>
      </c>
      <c r="E104">
        <v>1.5</v>
      </c>
      <c r="F104">
        <v>7.5</v>
      </c>
      <c r="G104" t="s">
        <v>16</v>
      </c>
      <c r="H104" t="s">
        <v>26</v>
      </c>
      <c r="I104" s="1">
        <v>45271</v>
      </c>
      <c r="J104" t="s">
        <v>66</v>
      </c>
      <c r="K104" t="s">
        <v>67</v>
      </c>
      <c r="L104">
        <v>4</v>
      </c>
      <c r="M104" t="s">
        <v>45</v>
      </c>
      <c r="N104" t="s">
        <v>72</v>
      </c>
      <c r="O104" t="s">
        <v>22</v>
      </c>
    </row>
    <row r="105" spans="1:15" x14ac:dyDescent="0.35">
      <c r="A105" t="s">
        <v>166</v>
      </c>
      <c r="B105" t="str">
        <f t="shared" si="2"/>
        <v>Smoothie</v>
      </c>
      <c r="C105" t="s">
        <v>58</v>
      </c>
      <c r="D105">
        <v>1</v>
      </c>
      <c r="E105">
        <v>4</v>
      </c>
      <c r="F105">
        <v>4</v>
      </c>
      <c r="G105" t="s">
        <v>36</v>
      </c>
      <c r="H105" t="s">
        <v>26</v>
      </c>
      <c r="I105" s="1">
        <v>45041</v>
      </c>
      <c r="J105" t="s">
        <v>59</v>
      </c>
      <c r="K105" t="s">
        <v>60</v>
      </c>
      <c r="L105">
        <v>2</v>
      </c>
      <c r="M105" t="s">
        <v>28</v>
      </c>
      <c r="N105" t="s">
        <v>29</v>
      </c>
      <c r="O105" t="s">
        <v>22</v>
      </c>
    </row>
    <row r="106" spans="1:15" x14ac:dyDescent="0.35">
      <c r="A106" t="s">
        <v>167</v>
      </c>
      <c r="B106" t="str">
        <f t="shared" si="2"/>
        <v>Tea</v>
      </c>
      <c r="C106" t="s">
        <v>84</v>
      </c>
      <c r="D106">
        <v>3</v>
      </c>
      <c r="E106">
        <v>1.5</v>
      </c>
      <c r="F106">
        <v>4.5</v>
      </c>
      <c r="G106" t="s">
        <v>36</v>
      </c>
      <c r="H106" t="s">
        <v>26</v>
      </c>
      <c r="I106" s="1">
        <v>45211</v>
      </c>
      <c r="J106" t="s">
        <v>74</v>
      </c>
      <c r="K106" t="s">
        <v>75</v>
      </c>
      <c r="L106">
        <v>4</v>
      </c>
      <c r="M106" t="s">
        <v>45</v>
      </c>
      <c r="N106" t="s">
        <v>64</v>
      </c>
      <c r="O106" t="s">
        <v>22</v>
      </c>
    </row>
    <row r="107" spans="1:15" x14ac:dyDescent="0.35">
      <c r="A107" t="s">
        <v>168</v>
      </c>
      <c r="B107" t="str">
        <f t="shared" si="2"/>
        <v>Cake</v>
      </c>
      <c r="C107" t="s">
        <v>24</v>
      </c>
      <c r="D107">
        <v>3</v>
      </c>
      <c r="E107">
        <v>3</v>
      </c>
      <c r="F107">
        <v>9</v>
      </c>
      <c r="G107" t="s">
        <v>36</v>
      </c>
      <c r="H107" t="s">
        <v>17</v>
      </c>
      <c r="I107" s="1">
        <v>45220</v>
      </c>
      <c r="J107" t="s">
        <v>74</v>
      </c>
      <c r="K107" t="s">
        <v>75</v>
      </c>
      <c r="L107">
        <v>4</v>
      </c>
      <c r="M107" t="s">
        <v>45</v>
      </c>
      <c r="N107" t="s">
        <v>69</v>
      </c>
      <c r="O107" t="s">
        <v>40</v>
      </c>
    </row>
    <row r="108" spans="1:15" x14ac:dyDescent="0.35">
      <c r="A108" t="s">
        <v>169</v>
      </c>
      <c r="B108" t="str">
        <f t="shared" si="2"/>
        <v>Cake</v>
      </c>
      <c r="C108" t="s">
        <v>24</v>
      </c>
      <c r="D108">
        <v>3</v>
      </c>
      <c r="E108">
        <v>3</v>
      </c>
      <c r="F108">
        <v>9</v>
      </c>
      <c r="G108" t="s">
        <v>25</v>
      </c>
      <c r="H108" t="s">
        <v>17</v>
      </c>
      <c r="I108" s="1">
        <v>45111</v>
      </c>
      <c r="J108" t="s">
        <v>32</v>
      </c>
      <c r="K108" t="s">
        <v>33</v>
      </c>
      <c r="L108">
        <v>3</v>
      </c>
      <c r="M108" t="s">
        <v>20</v>
      </c>
      <c r="N108" t="s">
        <v>29</v>
      </c>
      <c r="O108" t="s">
        <v>22</v>
      </c>
    </row>
    <row r="109" spans="1:15" x14ac:dyDescent="0.35">
      <c r="A109" t="s">
        <v>170</v>
      </c>
      <c r="B109" t="str">
        <f t="shared" si="2"/>
        <v>Cookie</v>
      </c>
      <c r="C109" t="s">
        <v>31</v>
      </c>
      <c r="D109">
        <v>2</v>
      </c>
      <c r="E109">
        <v>1</v>
      </c>
      <c r="F109">
        <v>2</v>
      </c>
      <c r="G109" t="s">
        <v>25</v>
      </c>
      <c r="H109" t="s">
        <v>26</v>
      </c>
      <c r="I109" s="1">
        <v>45203</v>
      </c>
      <c r="J109" t="s">
        <v>74</v>
      </c>
      <c r="K109" t="s">
        <v>75</v>
      </c>
      <c r="L109">
        <v>4</v>
      </c>
      <c r="M109" t="s">
        <v>45</v>
      </c>
      <c r="N109" t="s">
        <v>34</v>
      </c>
      <c r="O109" t="s">
        <v>22</v>
      </c>
    </row>
    <row r="110" spans="1:15" x14ac:dyDescent="0.35">
      <c r="A110" t="s">
        <v>171</v>
      </c>
      <c r="B110" t="str">
        <f t="shared" si="2"/>
        <v>Smoothie</v>
      </c>
      <c r="C110" t="s">
        <v>58</v>
      </c>
      <c r="D110">
        <v>3</v>
      </c>
      <c r="E110">
        <v>4</v>
      </c>
      <c r="F110">
        <v>12</v>
      </c>
      <c r="G110" t="s">
        <v>16</v>
      </c>
      <c r="H110" t="s">
        <v>26</v>
      </c>
      <c r="I110" s="1">
        <v>44983</v>
      </c>
      <c r="J110" t="s">
        <v>51</v>
      </c>
      <c r="K110" t="s">
        <v>52</v>
      </c>
      <c r="L110">
        <v>1</v>
      </c>
      <c r="M110" t="s">
        <v>53</v>
      </c>
      <c r="N110" t="s">
        <v>39</v>
      </c>
      <c r="O110" t="s">
        <v>40</v>
      </c>
    </row>
    <row r="111" spans="1:15" x14ac:dyDescent="0.35">
      <c r="A111" t="s">
        <v>172</v>
      </c>
      <c r="B111" t="str">
        <f t="shared" si="2"/>
        <v>Tea</v>
      </c>
      <c r="C111" t="s">
        <v>84</v>
      </c>
      <c r="D111">
        <v>3</v>
      </c>
      <c r="E111">
        <v>1.5</v>
      </c>
      <c r="F111">
        <v>4.5</v>
      </c>
      <c r="G111" t="s">
        <v>36</v>
      </c>
      <c r="H111" t="s">
        <v>26</v>
      </c>
      <c r="I111" s="1">
        <v>45064</v>
      </c>
      <c r="J111" t="s">
        <v>27</v>
      </c>
      <c r="K111" t="s">
        <v>27</v>
      </c>
      <c r="L111">
        <v>2</v>
      </c>
      <c r="M111" t="s">
        <v>28</v>
      </c>
      <c r="N111" t="s">
        <v>64</v>
      </c>
      <c r="O111" t="s">
        <v>22</v>
      </c>
    </row>
    <row r="112" spans="1:15" x14ac:dyDescent="0.35">
      <c r="A112" t="s">
        <v>173</v>
      </c>
      <c r="B112" t="str">
        <f t="shared" si="2"/>
        <v>Cookie</v>
      </c>
      <c r="C112" t="s">
        <v>31</v>
      </c>
      <c r="D112">
        <v>1</v>
      </c>
      <c r="E112">
        <v>1</v>
      </c>
      <c r="F112">
        <v>1</v>
      </c>
      <c r="G112" t="s">
        <v>25</v>
      </c>
      <c r="H112" t="s">
        <v>26</v>
      </c>
      <c r="I112" s="1">
        <v>45237</v>
      </c>
      <c r="J112" t="s">
        <v>43</v>
      </c>
      <c r="K112" t="s">
        <v>44</v>
      </c>
      <c r="L112">
        <v>4</v>
      </c>
      <c r="M112" t="s">
        <v>45</v>
      </c>
      <c r="N112" t="s">
        <v>29</v>
      </c>
      <c r="O112" t="s">
        <v>22</v>
      </c>
    </row>
    <row r="113" spans="1:15" x14ac:dyDescent="0.35">
      <c r="A113" t="s">
        <v>174</v>
      </c>
      <c r="B113" t="str">
        <f t="shared" si="2"/>
        <v>Coffee</v>
      </c>
      <c r="C113" t="s">
        <v>15</v>
      </c>
      <c r="D113">
        <v>2</v>
      </c>
      <c r="E113">
        <v>2</v>
      </c>
      <c r="F113">
        <v>4</v>
      </c>
      <c r="G113" t="s">
        <v>16</v>
      </c>
      <c r="H113" t="s">
        <v>17</v>
      </c>
      <c r="I113" s="1">
        <v>44936</v>
      </c>
      <c r="J113" t="s">
        <v>55</v>
      </c>
      <c r="K113" t="s">
        <v>56</v>
      </c>
      <c r="L113">
        <v>1</v>
      </c>
      <c r="M113" t="s">
        <v>53</v>
      </c>
      <c r="N113" t="s">
        <v>29</v>
      </c>
      <c r="O113" t="s">
        <v>22</v>
      </c>
    </row>
    <row r="114" spans="1:15" x14ac:dyDescent="0.35">
      <c r="A114" t="s">
        <v>175</v>
      </c>
      <c r="B114" t="str">
        <f t="shared" si="2"/>
        <v>Salad</v>
      </c>
      <c r="C114" t="s">
        <v>42</v>
      </c>
      <c r="D114">
        <v>4</v>
      </c>
      <c r="E114">
        <v>5</v>
      </c>
      <c r="F114">
        <v>20</v>
      </c>
      <c r="G114" t="s">
        <v>36</v>
      </c>
      <c r="H114" t="s">
        <v>17</v>
      </c>
      <c r="I114" s="1">
        <v>44983</v>
      </c>
      <c r="J114" t="s">
        <v>51</v>
      </c>
      <c r="K114" t="s">
        <v>52</v>
      </c>
      <c r="L114">
        <v>1</v>
      </c>
      <c r="M114" t="s">
        <v>53</v>
      </c>
      <c r="N114" t="s">
        <v>39</v>
      </c>
      <c r="O114" t="s">
        <v>40</v>
      </c>
    </row>
    <row r="115" spans="1:15" x14ac:dyDescent="0.35">
      <c r="A115" t="s">
        <v>176</v>
      </c>
      <c r="B115" t="str">
        <f t="shared" si="2"/>
        <v>Cookie</v>
      </c>
      <c r="C115" t="s">
        <v>31</v>
      </c>
      <c r="D115">
        <v>3</v>
      </c>
      <c r="E115">
        <v>1</v>
      </c>
      <c r="F115">
        <v>3</v>
      </c>
      <c r="G115" t="s">
        <v>25</v>
      </c>
      <c r="H115" t="s">
        <v>26</v>
      </c>
      <c r="I115" s="1">
        <v>44948</v>
      </c>
      <c r="J115" t="s">
        <v>55</v>
      </c>
      <c r="K115" t="s">
        <v>56</v>
      </c>
      <c r="L115">
        <v>1</v>
      </c>
      <c r="M115" t="s">
        <v>53</v>
      </c>
      <c r="N115" t="s">
        <v>39</v>
      </c>
      <c r="O115" t="s">
        <v>40</v>
      </c>
    </row>
    <row r="116" spans="1:15" x14ac:dyDescent="0.35">
      <c r="A116" t="s">
        <v>177</v>
      </c>
      <c r="B116" t="str">
        <f t="shared" si="2"/>
        <v>Cookie</v>
      </c>
      <c r="C116" t="s">
        <v>31</v>
      </c>
      <c r="D116">
        <v>4</v>
      </c>
      <c r="E116">
        <v>1</v>
      </c>
      <c r="F116">
        <v>4</v>
      </c>
      <c r="G116" t="s">
        <v>36</v>
      </c>
      <c r="H116" t="s">
        <v>17</v>
      </c>
      <c r="I116" s="1">
        <v>44954</v>
      </c>
      <c r="J116" t="s">
        <v>55</v>
      </c>
      <c r="K116" t="s">
        <v>56</v>
      </c>
      <c r="L116">
        <v>1</v>
      </c>
      <c r="M116" t="s">
        <v>53</v>
      </c>
      <c r="N116" t="s">
        <v>69</v>
      </c>
      <c r="O116" t="s">
        <v>40</v>
      </c>
    </row>
    <row r="117" spans="1:15" x14ac:dyDescent="0.35">
      <c r="A117" t="s">
        <v>178</v>
      </c>
      <c r="B117" t="str">
        <f t="shared" si="2"/>
        <v>Coffee</v>
      </c>
      <c r="C117" t="s">
        <v>15</v>
      </c>
      <c r="D117">
        <v>5</v>
      </c>
      <c r="E117">
        <v>2</v>
      </c>
      <c r="F117">
        <v>10</v>
      </c>
      <c r="G117" t="s">
        <v>25</v>
      </c>
      <c r="H117" t="s">
        <v>17</v>
      </c>
      <c r="I117" s="1">
        <v>45149</v>
      </c>
      <c r="J117" t="s">
        <v>93</v>
      </c>
      <c r="K117" t="s">
        <v>94</v>
      </c>
      <c r="L117">
        <v>3</v>
      </c>
      <c r="M117" t="s">
        <v>20</v>
      </c>
      <c r="N117" t="s">
        <v>21</v>
      </c>
      <c r="O117" t="s">
        <v>22</v>
      </c>
    </row>
    <row r="118" spans="1:15" x14ac:dyDescent="0.35">
      <c r="A118" t="s">
        <v>179</v>
      </c>
      <c r="B118" t="str">
        <f t="shared" si="2"/>
        <v>Sandwich</v>
      </c>
      <c r="C118" t="s">
        <v>47</v>
      </c>
      <c r="D118">
        <v>3</v>
      </c>
      <c r="E118">
        <v>4</v>
      </c>
      <c r="F118">
        <v>12</v>
      </c>
      <c r="G118" t="s">
        <v>36</v>
      </c>
      <c r="H118" t="s">
        <v>26</v>
      </c>
      <c r="I118" s="1">
        <v>45207</v>
      </c>
      <c r="J118" t="s">
        <v>74</v>
      </c>
      <c r="K118" t="s">
        <v>75</v>
      </c>
      <c r="L118">
        <v>4</v>
      </c>
      <c r="M118" t="s">
        <v>45</v>
      </c>
      <c r="N118" t="s">
        <v>39</v>
      </c>
      <c r="O118" t="s">
        <v>40</v>
      </c>
    </row>
    <row r="119" spans="1:15" x14ac:dyDescent="0.35">
      <c r="A119" t="s">
        <v>180</v>
      </c>
      <c r="B119" t="str">
        <f t="shared" si="2"/>
        <v>Salad</v>
      </c>
      <c r="C119" t="s">
        <v>42</v>
      </c>
      <c r="D119">
        <v>5</v>
      </c>
      <c r="E119">
        <v>5</v>
      </c>
      <c r="F119">
        <v>25</v>
      </c>
      <c r="G119" t="s">
        <v>16</v>
      </c>
      <c r="H119" t="s">
        <v>17</v>
      </c>
      <c r="I119" s="1">
        <v>45109</v>
      </c>
      <c r="J119" t="s">
        <v>32</v>
      </c>
      <c r="K119" t="s">
        <v>33</v>
      </c>
      <c r="L119">
        <v>3</v>
      </c>
      <c r="M119" t="s">
        <v>20</v>
      </c>
      <c r="N119" t="s">
        <v>39</v>
      </c>
      <c r="O119" t="s">
        <v>40</v>
      </c>
    </row>
    <row r="120" spans="1:15" x14ac:dyDescent="0.35">
      <c r="A120" t="s">
        <v>181</v>
      </c>
      <c r="B120" t="str">
        <f t="shared" si="2"/>
        <v>Sandwich</v>
      </c>
      <c r="C120" t="s">
        <v>47</v>
      </c>
      <c r="D120">
        <v>3</v>
      </c>
      <c r="E120">
        <v>4</v>
      </c>
      <c r="F120">
        <v>12</v>
      </c>
      <c r="G120" t="s">
        <v>16</v>
      </c>
      <c r="H120" t="s">
        <v>26</v>
      </c>
      <c r="I120" s="1">
        <v>45092</v>
      </c>
      <c r="J120" t="s">
        <v>37</v>
      </c>
      <c r="K120" t="s">
        <v>38</v>
      </c>
      <c r="L120">
        <v>2</v>
      </c>
      <c r="M120" t="s">
        <v>28</v>
      </c>
      <c r="N120" t="s">
        <v>64</v>
      </c>
      <c r="O120" t="s">
        <v>22</v>
      </c>
    </row>
    <row r="121" spans="1:15" x14ac:dyDescent="0.35">
      <c r="A121" t="s">
        <v>182</v>
      </c>
      <c r="B121" t="str">
        <f t="shared" si="2"/>
        <v>Smoothie</v>
      </c>
      <c r="C121" t="s">
        <v>58</v>
      </c>
      <c r="D121">
        <v>2</v>
      </c>
      <c r="E121">
        <v>4</v>
      </c>
      <c r="F121">
        <v>8</v>
      </c>
      <c r="G121" t="s">
        <v>36</v>
      </c>
      <c r="H121" t="s">
        <v>26</v>
      </c>
      <c r="I121" s="1">
        <v>45219</v>
      </c>
      <c r="J121" t="s">
        <v>74</v>
      </c>
      <c r="K121" t="s">
        <v>75</v>
      </c>
      <c r="L121">
        <v>4</v>
      </c>
      <c r="M121" t="s">
        <v>45</v>
      </c>
      <c r="N121" t="s">
        <v>21</v>
      </c>
      <c r="O121" t="s">
        <v>22</v>
      </c>
    </row>
    <row r="122" spans="1:15" x14ac:dyDescent="0.35">
      <c r="A122" t="s">
        <v>183</v>
      </c>
      <c r="B122" t="str">
        <f t="shared" si="2"/>
        <v>Cookie</v>
      </c>
      <c r="C122" t="s">
        <v>31</v>
      </c>
      <c r="D122">
        <v>3</v>
      </c>
      <c r="E122">
        <v>1</v>
      </c>
      <c r="F122">
        <v>3</v>
      </c>
      <c r="G122" t="s">
        <v>16</v>
      </c>
      <c r="H122" t="s">
        <v>26</v>
      </c>
      <c r="I122" s="1">
        <v>45289</v>
      </c>
      <c r="J122" t="s">
        <v>66</v>
      </c>
      <c r="K122" t="s">
        <v>67</v>
      </c>
      <c r="L122">
        <v>4</v>
      </c>
      <c r="M122" t="s">
        <v>45</v>
      </c>
      <c r="N122" t="s">
        <v>21</v>
      </c>
      <c r="O122" t="s">
        <v>22</v>
      </c>
    </row>
    <row r="123" spans="1:15" x14ac:dyDescent="0.35">
      <c r="A123" t="s">
        <v>184</v>
      </c>
      <c r="B123" t="str">
        <f t="shared" si="2"/>
        <v>Salad</v>
      </c>
      <c r="C123" t="s">
        <v>42</v>
      </c>
      <c r="D123">
        <v>3</v>
      </c>
      <c r="E123">
        <v>5</v>
      </c>
      <c r="F123">
        <v>15</v>
      </c>
      <c r="G123" t="s">
        <v>25</v>
      </c>
      <c r="H123" t="s">
        <v>17</v>
      </c>
      <c r="I123" s="1">
        <v>45107</v>
      </c>
      <c r="J123" t="s">
        <v>37</v>
      </c>
      <c r="K123" t="s">
        <v>38</v>
      </c>
      <c r="L123">
        <v>2</v>
      </c>
      <c r="M123" t="s">
        <v>28</v>
      </c>
      <c r="N123" t="s">
        <v>21</v>
      </c>
      <c r="O123" t="s">
        <v>22</v>
      </c>
    </row>
    <row r="124" spans="1:15" x14ac:dyDescent="0.35">
      <c r="A124" t="s">
        <v>185</v>
      </c>
      <c r="B124" t="str">
        <f t="shared" si="2"/>
        <v>Juice</v>
      </c>
      <c r="C124" t="s">
        <v>50</v>
      </c>
      <c r="D124">
        <v>3</v>
      </c>
      <c r="E124">
        <v>3</v>
      </c>
      <c r="F124">
        <v>9</v>
      </c>
      <c r="G124" t="s">
        <v>25</v>
      </c>
      <c r="H124" t="s">
        <v>26</v>
      </c>
      <c r="I124" s="1">
        <v>45067</v>
      </c>
      <c r="J124" t="s">
        <v>27</v>
      </c>
      <c r="K124" t="s">
        <v>27</v>
      </c>
      <c r="L124">
        <v>2</v>
      </c>
      <c r="M124" t="s">
        <v>28</v>
      </c>
      <c r="N124" t="s">
        <v>39</v>
      </c>
      <c r="O124" t="s">
        <v>40</v>
      </c>
    </row>
    <row r="125" spans="1:15" x14ac:dyDescent="0.35">
      <c r="A125" t="s">
        <v>186</v>
      </c>
      <c r="B125" t="str">
        <f t="shared" si="2"/>
        <v>Sandwich</v>
      </c>
      <c r="C125" t="s">
        <v>47</v>
      </c>
      <c r="D125">
        <v>5</v>
      </c>
      <c r="E125">
        <v>4</v>
      </c>
      <c r="F125">
        <v>20</v>
      </c>
      <c r="G125" t="s">
        <v>36</v>
      </c>
      <c r="H125" t="s">
        <v>17</v>
      </c>
      <c r="I125" s="1">
        <v>44981</v>
      </c>
      <c r="J125" t="s">
        <v>51</v>
      </c>
      <c r="K125" t="s">
        <v>52</v>
      </c>
      <c r="L125">
        <v>1</v>
      </c>
      <c r="M125" t="s">
        <v>53</v>
      </c>
      <c r="N125" t="s">
        <v>21</v>
      </c>
      <c r="O125" t="s">
        <v>22</v>
      </c>
    </row>
    <row r="126" spans="1:15" x14ac:dyDescent="0.35">
      <c r="A126" t="s">
        <v>187</v>
      </c>
      <c r="B126" t="str">
        <f t="shared" si="2"/>
        <v>Tea</v>
      </c>
      <c r="C126" t="s">
        <v>84</v>
      </c>
      <c r="D126">
        <v>2</v>
      </c>
      <c r="E126">
        <v>1.5</v>
      </c>
      <c r="F126">
        <v>3</v>
      </c>
      <c r="G126" t="s">
        <v>25</v>
      </c>
      <c r="H126" t="s">
        <v>17</v>
      </c>
      <c r="I126" s="1">
        <v>44984</v>
      </c>
      <c r="J126" t="s">
        <v>51</v>
      </c>
      <c r="K126" t="s">
        <v>52</v>
      </c>
      <c r="L126">
        <v>1</v>
      </c>
      <c r="M126" t="s">
        <v>53</v>
      </c>
      <c r="N126" t="s">
        <v>72</v>
      </c>
      <c r="O126" t="s">
        <v>22</v>
      </c>
    </row>
    <row r="127" spans="1:15" x14ac:dyDescent="0.35">
      <c r="A127" t="s">
        <v>188</v>
      </c>
      <c r="B127" t="str">
        <f t="shared" si="2"/>
        <v>Smoothie</v>
      </c>
      <c r="C127" t="s">
        <v>58</v>
      </c>
      <c r="D127">
        <v>2</v>
      </c>
      <c r="E127">
        <v>4</v>
      </c>
      <c r="F127">
        <v>8</v>
      </c>
      <c r="G127" t="s">
        <v>25</v>
      </c>
      <c r="H127" t="s">
        <v>26</v>
      </c>
      <c r="I127" s="1">
        <v>45022</v>
      </c>
      <c r="J127" t="s">
        <v>59</v>
      </c>
      <c r="K127" t="s">
        <v>60</v>
      </c>
      <c r="L127">
        <v>2</v>
      </c>
      <c r="M127" t="s">
        <v>28</v>
      </c>
      <c r="N127" t="s">
        <v>64</v>
      </c>
      <c r="O127" t="s">
        <v>22</v>
      </c>
    </row>
    <row r="128" spans="1:15" x14ac:dyDescent="0.35">
      <c r="A128" t="s">
        <v>189</v>
      </c>
      <c r="B128" t="str">
        <f t="shared" si="2"/>
        <v>Coffee</v>
      </c>
      <c r="C128" t="s">
        <v>15</v>
      </c>
      <c r="D128">
        <v>3</v>
      </c>
      <c r="E128">
        <v>2</v>
      </c>
      <c r="F128">
        <v>6</v>
      </c>
      <c r="G128" t="s">
        <v>25</v>
      </c>
      <c r="H128" t="s">
        <v>17</v>
      </c>
      <c r="I128" s="1">
        <v>45134</v>
      </c>
      <c r="J128" t="s">
        <v>32</v>
      </c>
      <c r="K128" t="s">
        <v>33</v>
      </c>
      <c r="L128">
        <v>3</v>
      </c>
      <c r="M128" t="s">
        <v>20</v>
      </c>
      <c r="N128" t="s">
        <v>64</v>
      </c>
      <c r="O128" t="s">
        <v>22</v>
      </c>
    </row>
    <row r="129" spans="1:15" x14ac:dyDescent="0.35">
      <c r="A129" t="s">
        <v>190</v>
      </c>
      <c r="B129" t="str">
        <f t="shared" si="2"/>
        <v>Coffee</v>
      </c>
      <c r="C129" t="s">
        <v>15</v>
      </c>
      <c r="D129">
        <v>3</v>
      </c>
      <c r="E129">
        <v>2</v>
      </c>
      <c r="F129">
        <v>6</v>
      </c>
      <c r="G129" t="s">
        <v>36</v>
      </c>
      <c r="H129" t="s">
        <v>17</v>
      </c>
      <c r="I129" s="1">
        <v>45188</v>
      </c>
      <c r="J129" t="s">
        <v>18</v>
      </c>
      <c r="K129" t="s">
        <v>19</v>
      </c>
      <c r="L129">
        <v>3</v>
      </c>
      <c r="M129" t="s">
        <v>20</v>
      </c>
      <c r="N129" t="s">
        <v>29</v>
      </c>
      <c r="O129" t="s">
        <v>22</v>
      </c>
    </row>
    <row r="130" spans="1:15" x14ac:dyDescent="0.35">
      <c r="A130" t="s">
        <v>191</v>
      </c>
      <c r="B130" t="str">
        <f t="shared" ref="B130:B193" si="3">TRIM(CLEAN(C130))</f>
        <v>Sandwich</v>
      </c>
      <c r="C130" t="s">
        <v>47</v>
      </c>
      <c r="D130">
        <v>3</v>
      </c>
      <c r="E130">
        <v>4</v>
      </c>
      <c r="F130">
        <v>12</v>
      </c>
      <c r="G130" t="s">
        <v>36</v>
      </c>
      <c r="H130" t="s">
        <v>26</v>
      </c>
      <c r="I130" s="1">
        <v>45196</v>
      </c>
      <c r="J130" t="s">
        <v>18</v>
      </c>
      <c r="K130" t="s">
        <v>19</v>
      </c>
      <c r="L130">
        <v>3</v>
      </c>
      <c r="M130" t="s">
        <v>20</v>
      </c>
      <c r="N130" t="s">
        <v>34</v>
      </c>
      <c r="O130" t="s">
        <v>22</v>
      </c>
    </row>
    <row r="131" spans="1:15" x14ac:dyDescent="0.35">
      <c r="A131" t="s">
        <v>192</v>
      </c>
      <c r="B131" t="str">
        <f t="shared" si="3"/>
        <v>Cookie</v>
      </c>
      <c r="C131" t="s">
        <v>31</v>
      </c>
      <c r="D131">
        <v>4</v>
      </c>
      <c r="E131">
        <v>1</v>
      </c>
      <c r="F131">
        <v>4</v>
      </c>
      <c r="G131" t="s">
        <v>25</v>
      </c>
      <c r="H131" t="s">
        <v>26</v>
      </c>
      <c r="I131" s="1">
        <v>45156</v>
      </c>
      <c r="J131" t="s">
        <v>93</v>
      </c>
      <c r="K131" t="s">
        <v>94</v>
      </c>
      <c r="L131">
        <v>3</v>
      </c>
      <c r="M131" t="s">
        <v>20</v>
      </c>
      <c r="N131" t="s">
        <v>21</v>
      </c>
      <c r="O131" t="s">
        <v>22</v>
      </c>
    </row>
    <row r="132" spans="1:15" x14ac:dyDescent="0.35">
      <c r="A132" t="s">
        <v>193</v>
      </c>
      <c r="B132" t="str">
        <f t="shared" si="3"/>
        <v>Tea</v>
      </c>
      <c r="C132" t="s">
        <v>84</v>
      </c>
      <c r="D132">
        <v>4</v>
      </c>
      <c r="E132">
        <v>1.5</v>
      </c>
      <c r="F132">
        <v>6</v>
      </c>
      <c r="G132" t="s">
        <v>36</v>
      </c>
      <c r="H132" t="s">
        <v>26</v>
      </c>
      <c r="I132" s="1">
        <v>44996</v>
      </c>
      <c r="J132" t="s">
        <v>62</v>
      </c>
      <c r="K132" t="s">
        <v>63</v>
      </c>
      <c r="L132">
        <v>1</v>
      </c>
      <c r="M132" t="s">
        <v>53</v>
      </c>
      <c r="N132" t="s">
        <v>69</v>
      </c>
      <c r="O132" t="s">
        <v>40</v>
      </c>
    </row>
    <row r="133" spans="1:15" x14ac:dyDescent="0.35">
      <c r="A133" t="s">
        <v>194</v>
      </c>
      <c r="B133" t="str">
        <f t="shared" si="3"/>
        <v>Smoothie</v>
      </c>
      <c r="C133" t="s">
        <v>58</v>
      </c>
      <c r="D133">
        <v>3</v>
      </c>
      <c r="E133">
        <v>4</v>
      </c>
      <c r="F133">
        <v>12</v>
      </c>
      <c r="G133" t="s">
        <v>16</v>
      </c>
      <c r="H133" t="s">
        <v>26</v>
      </c>
      <c r="I133" s="1">
        <v>45113</v>
      </c>
      <c r="J133" t="s">
        <v>32</v>
      </c>
      <c r="K133" t="s">
        <v>33</v>
      </c>
      <c r="L133">
        <v>3</v>
      </c>
      <c r="M133" t="s">
        <v>20</v>
      </c>
      <c r="N133" t="s">
        <v>64</v>
      </c>
      <c r="O133" t="s">
        <v>22</v>
      </c>
    </row>
    <row r="134" spans="1:15" x14ac:dyDescent="0.35">
      <c r="A134" t="s">
        <v>195</v>
      </c>
      <c r="B134" t="str">
        <f t="shared" si="3"/>
        <v>Salad</v>
      </c>
      <c r="C134" t="s">
        <v>42</v>
      </c>
      <c r="D134">
        <v>1</v>
      </c>
      <c r="E134">
        <v>5</v>
      </c>
      <c r="F134">
        <v>5</v>
      </c>
      <c r="G134" t="s">
        <v>25</v>
      </c>
      <c r="H134" t="s">
        <v>17</v>
      </c>
      <c r="I134" s="1">
        <v>45282</v>
      </c>
      <c r="J134" t="s">
        <v>66</v>
      </c>
      <c r="K134" t="s">
        <v>67</v>
      </c>
      <c r="L134">
        <v>4</v>
      </c>
      <c r="M134" t="s">
        <v>45</v>
      </c>
      <c r="N134" t="s">
        <v>21</v>
      </c>
      <c r="O134" t="s">
        <v>22</v>
      </c>
    </row>
    <row r="135" spans="1:15" x14ac:dyDescent="0.35">
      <c r="A135" t="s">
        <v>196</v>
      </c>
      <c r="B135" t="str">
        <f t="shared" si="3"/>
        <v>Cookie</v>
      </c>
      <c r="C135" t="s">
        <v>31</v>
      </c>
      <c r="D135">
        <v>2</v>
      </c>
      <c r="E135">
        <v>1</v>
      </c>
      <c r="F135">
        <v>2</v>
      </c>
      <c r="G135" t="s">
        <v>25</v>
      </c>
      <c r="H135" t="s">
        <v>17</v>
      </c>
      <c r="I135" s="1">
        <v>45171</v>
      </c>
      <c r="J135" t="s">
        <v>18</v>
      </c>
      <c r="K135" t="s">
        <v>19</v>
      </c>
      <c r="L135">
        <v>3</v>
      </c>
      <c r="M135" t="s">
        <v>20</v>
      </c>
      <c r="N135" t="s">
        <v>69</v>
      </c>
      <c r="O135" t="s">
        <v>40</v>
      </c>
    </row>
    <row r="136" spans="1:15" x14ac:dyDescent="0.35">
      <c r="A136" t="s">
        <v>197</v>
      </c>
      <c r="B136" t="str">
        <f t="shared" si="3"/>
        <v>Salad</v>
      </c>
      <c r="C136" t="s">
        <v>42</v>
      </c>
      <c r="D136">
        <v>2</v>
      </c>
      <c r="E136">
        <v>5</v>
      </c>
      <c r="F136">
        <v>10</v>
      </c>
      <c r="G136" t="s">
        <v>36</v>
      </c>
      <c r="H136" t="s">
        <v>17</v>
      </c>
      <c r="I136" s="1">
        <v>45147</v>
      </c>
      <c r="J136" t="s">
        <v>93</v>
      </c>
      <c r="K136" t="s">
        <v>94</v>
      </c>
      <c r="L136">
        <v>3</v>
      </c>
      <c r="M136" t="s">
        <v>20</v>
      </c>
      <c r="N136" t="s">
        <v>34</v>
      </c>
      <c r="O136" t="s">
        <v>22</v>
      </c>
    </row>
    <row r="137" spans="1:15" x14ac:dyDescent="0.35">
      <c r="A137" t="s">
        <v>198</v>
      </c>
      <c r="B137" t="str">
        <f t="shared" si="3"/>
        <v>Cake</v>
      </c>
      <c r="C137" t="s">
        <v>24</v>
      </c>
      <c r="D137">
        <v>3</v>
      </c>
      <c r="E137">
        <v>3</v>
      </c>
      <c r="F137">
        <v>9</v>
      </c>
      <c r="G137" t="s">
        <v>36</v>
      </c>
      <c r="H137" t="s">
        <v>26</v>
      </c>
      <c r="I137" s="1">
        <v>44984</v>
      </c>
      <c r="J137" t="s">
        <v>51</v>
      </c>
      <c r="K137" t="s">
        <v>52</v>
      </c>
      <c r="L137">
        <v>1</v>
      </c>
      <c r="M137" t="s">
        <v>53</v>
      </c>
      <c r="N137" t="s">
        <v>72</v>
      </c>
      <c r="O137" t="s">
        <v>22</v>
      </c>
    </row>
    <row r="138" spans="1:15" x14ac:dyDescent="0.35">
      <c r="A138" t="s">
        <v>199</v>
      </c>
      <c r="B138" t="str">
        <f t="shared" si="3"/>
        <v>Coffee</v>
      </c>
      <c r="C138" t="s">
        <v>15</v>
      </c>
      <c r="D138">
        <v>1</v>
      </c>
      <c r="E138">
        <v>2</v>
      </c>
      <c r="F138">
        <v>2</v>
      </c>
      <c r="G138" t="s">
        <v>25</v>
      </c>
      <c r="H138" t="s">
        <v>26</v>
      </c>
      <c r="I138" s="1">
        <v>45060</v>
      </c>
      <c r="J138" t="s">
        <v>27</v>
      </c>
      <c r="K138" t="s">
        <v>27</v>
      </c>
      <c r="L138">
        <v>2</v>
      </c>
      <c r="M138" t="s">
        <v>28</v>
      </c>
      <c r="N138" t="s">
        <v>39</v>
      </c>
      <c r="O138" t="s">
        <v>40</v>
      </c>
    </row>
    <row r="139" spans="1:15" x14ac:dyDescent="0.35">
      <c r="A139" t="s">
        <v>200</v>
      </c>
      <c r="B139" t="str">
        <f t="shared" si="3"/>
        <v>Coffee</v>
      </c>
      <c r="C139" t="s">
        <v>15</v>
      </c>
      <c r="D139">
        <v>2</v>
      </c>
      <c r="E139">
        <v>2</v>
      </c>
      <c r="F139">
        <v>4</v>
      </c>
      <c r="G139" t="s">
        <v>16</v>
      </c>
      <c r="H139" t="s">
        <v>26</v>
      </c>
      <c r="I139" s="1">
        <v>45125</v>
      </c>
      <c r="J139" t="s">
        <v>32</v>
      </c>
      <c r="K139" t="s">
        <v>33</v>
      </c>
      <c r="L139">
        <v>3</v>
      </c>
      <c r="M139" t="s">
        <v>20</v>
      </c>
      <c r="N139" t="s">
        <v>29</v>
      </c>
      <c r="O139" t="s">
        <v>22</v>
      </c>
    </row>
    <row r="140" spans="1:15" x14ac:dyDescent="0.35">
      <c r="A140" t="s">
        <v>201</v>
      </c>
      <c r="B140" t="str">
        <f t="shared" si="3"/>
        <v>Cookie</v>
      </c>
      <c r="C140" t="s">
        <v>31</v>
      </c>
      <c r="D140">
        <v>2</v>
      </c>
      <c r="E140">
        <v>1</v>
      </c>
      <c r="F140">
        <v>2</v>
      </c>
      <c r="G140" t="s">
        <v>16</v>
      </c>
      <c r="H140" t="s">
        <v>17</v>
      </c>
      <c r="I140" s="1">
        <v>45207</v>
      </c>
      <c r="J140" t="s">
        <v>74</v>
      </c>
      <c r="K140" t="s">
        <v>75</v>
      </c>
      <c r="L140">
        <v>4</v>
      </c>
      <c r="M140" t="s">
        <v>45</v>
      </c>
      <c r="N140" t="s">
        <v>39</v>
      </c>
      <c r="O140" t="s">
        <v>40</v>
      </c>
    </row>
    <row r="141" spans="1:15" x14ac:dyDescent="0.35">
      <c r="A141" t="s">
        <v>202</v>
      </c>
      <c r="B141" t="str">
        <f t="shared" si="3"/>
        <v>Cookie</v>
      </c>
      <c r="C141" t="s">
        <v>31</v>
      </c>
      <c r="D141">
        <v>1</v>
      </c>
      <c r="E141">
        <v>1</v>
      </c>
      <c r="F141">
        <v>1</v>
      </c>
      <c r="G141" t="s">
        <v>16</v>
      </c>
      <c r="H141" t="s">
        <v>26</v>
      </c>
      <c r="I141" s="1">
        <v>45256</v>
      </c>
      <c r="J141" t="s">
        <v>43</v>
      </c>
      <c r="K141" t="s">
        <v>44</v>
      </c>
      <c r="L141">
        <v>4</v>
      </c>
      <c r="M141" t="s">
        <v>45</v>
      </c>
      <c r="N141" t="s">
        <v>39</v>
      </c>
      <c r="O141" t="s">
        <v>40</v>
      </c>
    </row>
    <row r="142" spans="1:15" x14ac:dyDescent="0.35">
      <c r="A142" t="s">
        <v>203</v>
      </c>
      <c r="B142" t="str">
        <f t="shared" si="3"/>
        <v>Salad</v>
      </c>
      <c r="C142" t="s">
        <v>42</v>
      </c>
      <c r="D142">
        <v>1</v>
      </c>
      <c r="E142">
        <v>5</v>
      </c>
      <c r="F142">
        <v>5</v>
      </c>
      <c r="G142" t="s">
        <v>25</v>
      </c>
      <c r="H142" t="s">
        <v>17</v>
      </c>
      <c r="I142" s="1">
        <v>45056</v>
      </c>
      <c r="J142" t="s">
        <v>27</v>
      </c>
      <c r="K142" t="s">
        <v>27</v>
      </c>
      <c r="L142">
        <v>2</v>
      </c>
      <c r="M142" t="s">
        <v>28</v>
      </c>
      <c r="N142" t="s">
        <v>34</v>
      </c>
      <c r="O142" t="s">
        <v>22</v>
      </c>
    </row>
    <row r="143" spans="1:15" x14ac:dyDescent="0.35">
      <c r="A143" t="s">
        <v>204</v>
      </c>
      <c r="B143" t="str">
        <f t="shared" si="3"/>
        <v>Coffee</v>
      </c>
      <c r="C143" t="s">
        <v>15</v>
      </c>
      <c r="D143">
        <v>5</v>
      </c>
      <c r="E143">
        <v>2</v>
      </c>
      <c r="F143">
        <v>10</v>
      </c>
      <c r="G143" t="s">
        <v>25</v>
      </c>
      <c r="H143" t="s">
        <v>17</v>
      </c>
      <c r="I143" s="1">
        <v>44985</v>
      </c>
      <c r="J143" t="s">
        <v>51</v>
      </c>
      <c r="K143" t="s">
        <v>52</v>
      </c>
      <c r="L143">
        <v>1</v>
      </c>
      <c r="M143" t="s">
        <v>53</v>
      </c>
      <c r="N143" t="s">
        <v>29</v>
      </c>
      <c r="O143" t="s">
        <v>22</v>
      </c>
    </row>
    <row r="144" spans="1:15" x14ac:dyDescent="0.35">
      <c r="A144" t="s">
        <v>205</v>
      </c>
      <c r="B144" t="str">
        <f t="shared" si="3"/>
        <v>Juice</v>
      </c>
      <c r="C144" t="s">
        <v>50</v>
      </c>
      <c r="D144">
        <v>3</v>
      </c>
      <c r="E144">
        <v>3</v>
      </c>
      <c r="F144">
        <v>9</v>
      </c>
      <c r="G144" t="s">
        <v>25</v>
      </c>
      <c r="H144" t="s">
        <v>26</v>
      </c>
      <c r="I144" s="1">
        <v>45000</v>
      </c>
      <c r="J144" t="s">
        <v>62</v>
      </c>
      <c r="K144" t="s">
        <v>63</v>
      </c>
      <c r="L144">
        <v>1</v>
      </c>
      <c r="M144" t="s">
        <v>53</v>
      </c>
      <c r="N144" t="s">
        <v>34</v>
      </c>
      <c r="O144" t="s">
        <v>22</v>
      </c>
    </row>
    <row r="145" spans="1:15" x14ac:dyDescent="0.35">
      <c r="A145" t="s">
        <v>206</v>
      </c>
      <c r="B145" t="str">
        <f t="shared" si="3"/>
        <v>Cookie</v>
      </c>
      <c r="C145" t="s">
        <v>31</v>
      </c>
      <c r="D145">
        <v>5</v>
      </c>
      <c r="E145">
        <v>1</v>
      </c>
      <c r="F145">
        <v>5</v>
      </c>
      <c r="G145" t="s">
        <v>25</v>
      </c>
      <c r="H145" t="s">
        <v>26</v>
      </c>
      <c r="I145" s="1">
        <v>45215</v>
      </c>
      <c r="J145" t="s">
        <v>74</v>
      </c>
      <c r="K145" t="s">
        <v>75</v>
      </c>
      <c r="L145">
        <v>4</v>
      </c>
      <c r="M145" t="s">
        <v>45</v>
      </c>
      <c r="N145" t="s">
        <v>72</v>
      </c>
      <c r="O145" t="s">
        <v>22</v>
      </c>
    </row>
    <row r="146" spans="1:15" x14ac:dyDescent="0.35">
      <c r="A146" t="s">
        <v>207</v>
      </c>
      <c r="B146" t="str">
        <f t="shared" si="3"/>
        <v>Cake</v>
      </c>
      <c r="C146" t="s">
        <v>24</v>
      </c>
      <c r="D146">
        <v>1</v>
      </c>
      <c r="E146">
        <v>3</v>
      </c>
      <c r="F146">
        <v>3</v>
      </c>
      <c r="G146" t="s">
        <v>25</v>
      </c>
      <c r="H146" t="s">
        <v>26</v>
      </c>
      <c r="I146" s="1">
        <v>45122</v>
      </c>
      <c r="J146" t="s">
        <v>32</v>
      </c>
      <c r="K146" t="s">
        <v>33</v>
      </c>
      <c r="L146">
        <v>3</v>
      </c>
      <c r="M146" t="s">
        <v>20</v>
      </c>
      <c r="N146" t="s">
        <v>69</v>
      </c>
      <c r="O146" t="s">
        <v>40</v>
      </c>
    </row>
    <row r="147" spans="1:15" x14ac:dyDescent="0.35">
      <c r="A147" t="s">
        <v>208</v>
      </c>
      <c r="B147" t="str">
        <f t="shared" si="3"/>
        <v>Sandwich</v>
      </c>
      <c r="C147" t="s">
        <v>47</v>
      </c>
      <c r="D147">
        <v>5</v>
      </c>
      <c r="E147">
        <v>4</v>
      </c>
      <c r="F147">
        <v>20</v>
      </c>
      <c r="G147" t="s">
        <v>36</v>
      </c>
      <c r="H147" t="s">
        <v>26</v>
      </c>
      <c r="I147" s="1">
        <v>45074</v>
      </c>
      <c r="J147" t="s">
        <v>27</v>
      </c>
      <c r="K147" t="s">
        <v>27</v>
      </c>
      <c r="L147">
        <v>2</v>
      </c>
      <c r="M147" t="s">
        <v>28</v>
      </c>
      <c r="N147" t="s">
        <v>39</v>
      </c>
      <c r="O147" t="s">
        <v>40</v>
      </c>
    </row>
    <row r="148" spans="1:15" x14ac:dyDescent="0.35">
      <c r="A148" t="s">
        <v>209</v>
      </c>
      <c r="B148" t="str">
        <f t="shared" si="3"/>
        <v>Tea</v>
      </c>
      <c r="C148" t="s">
        <v>84</v>
      </c>
      <c r="D148">
        <v>4</v>
      </c>
      <c r="E148">
        <v>1.5</v>
      </c>
      <c r="F148">
        <v>6</v>
      </c>
      <c r="G148" t="s">
        <v>36</v>
      </c>
      <c r="H148" t="s">
        <v>17</v>
      </c>
      <c r="I148" s="1">
        <v>45011</v>
      </c>
      <c r="J148" t="s">
        <v>62</v>
      </c>
      <c r="K148" t="s">
        <v>63</v>
      </c>
      <c r="L148">
        <v>1</v>
      </c>
      <c r="M148" t="s">
        <v>53</v>
      </c>
      <c r="N148" t="s">
        <v>39</v>
      </c>
      <c r="O148" t="s">
        <v>40</v>
      </c>
    </row>
    <row r="149" spans="1:15" x14ac:dyDescent="0.35">
      <c r="A149" t="s">
        <v>210</v>
      </c>
      <c r="B149" t="str">
        <f t="shared" si="3"/>
        <v>Salad</v>
      </c>
      <c r="C149" t="s">
        <v>42</v>
      </c>
      <c r="D149">
        <v>4</v>
      </c>
      <c r="E149">
        <v>5</v>
      </c>
      <c r="F149">
        <v>20</v>
      </c>
      <c r="G149" t="s">
        <v>16</v>
      </c>
      <c r="H149" t="s">
        <v>17</v>
      </c>
      <c r="I149" s="1">
        <v>45280</v>
      </c>
      <c r="J149" t="s">
        <v>66</v>
      </c>
      <c r="K149" t="s">
        <v>67</v>
      </c>
      <c r="L149">
        <v>4</v>
      </c>
      <c r="M149" t="s">
        <v>45</v>
      </c>
      <c r="N149" t="s">
        <v>34</v>
      </c>
      <c r="O149" t="s">
        <v>22</v>
      </c>
    </row>
    <row r="150" spans="1:15" x14ac:dyDescent="0.35">
      <c r="A150" t="s">
        <v>211</v>
      </c>
      <c r="B150" t="str">
        <f t="shared" si="3"/>
        <v>Tea</v>
      </c>
      <c r="C150" t="s">
        <v>84</v>
      </c>
      <c r="D150">
        <v>5</v>
      </c>
      <c r="E150">
        <v>1.5</v>
      </c>
      <c r="F150">
        <v>7.5</v>
      </c>
      <c r="G150" t="s">
        <v>16</v>
      </c>
      <c r="H150" t="s">
        <v>26</v>
      </c>
      <c r="I150" s="1">
        <v>44965</v>
      </c>
      <c r="J150" t="s">
        <v>51</v>
      </c>
      <c r="K150" t="s">
        <v>52</v>
      </c>
      <c r="L150">
        <v>1</v>
      </c>
      <c r="M150" t="s">
        <v>53</v>
      </c>
      <c r="N150" t="s">
        <v>34</v>
      </c>
      <c r="O150" t="s">
        <v>22</v>
      </c>
    </row>
    <row r="151" spans="1:15" x14ac:dyDescent="0.35">
      <c r="A151" t="s">
        <v>212</v>
      </c>
      <c r="B151" t="str">
        <f t="shared" si="3"/>
        <v>Cookie</v>
      </c>
      <c r="C151" t="s">
        <v>31</v>
      </c>
      <c r="D151">
        <v>4</v>
      </c>
      <c r="E151">
        <v>1</v>
      </c>
      <c r="F151">
        <v>4</v>
      </c>
      <c r="G151" t="s">
        <v>36</v>
      </c>
      <c r="H151" t="s">
        <v>17</v>
      </c>
      <c r="I151" s="1">
        <v>45177</v>
      </c>
      <c r="J151" t="s">
        <v>18</v>
      </c>
      <c r="K151" t="s">
        <v>19</v>
      </c>
      <c r="L151">
        <v>3</v>
      </c>
      <c r="M151" t="s">
        <v>20</v>
      </c>
      <c r="N151" t="s">
        <v>21</v>
      </c>
      <c r="O151" t="s">
        <v>22</v>
      </c>
    </row>
    <row r="152" spans="1:15" x14ac:dyDescent="0.35">
      <c r="A152" t="s">
        <v>213</v>
      </c>
      <c r="B152" t="str">
        <f t="shared" si="3"/>
        <v>Cookie</v>
      </c>
      <c r="C152" t="s">
        <v>31</v>
      </c>
      <c r="D152">
        <v>1</v>
      </c>
      <c r="E152">
        <v>1</v>
      </c>
      <c r="F152">
        <v>1</v>
      </c>
      <c r="G152" t="s">
        <v>25</v>
      </c>
      <c r="H152" t="s">
        <v>26</v>
      </c>
      <c r="I152" s="1">
        <v>45084</v>
      </c>
      <c r="J152" t="s">
        <v>37</v>
      </c>
      <c r="K152" t="s">
        <v>38</v>
      </c>
      <c r="L152">
        <v>2</v>
      </c>
      <c r="M152" t="s">
        <v>28</v>
      </c>
      <c r="N152" t="s">
        <v>34</v>
      </c>
      <c r="O152" t="s">
        <v>22</v>
      </c>
    </row>
    <row r="153" spans="1:15" x14ac:dyDescent="0.35">
      <c r="A153" t="s">
        <v>214</v>
      </c>
      <c r="B153" t="str">
        <f t="shared" si="3"/>
        <v>Cake</v>
      </c>
      <c r="C153" t="s">
        <v>24</v>
      </c>
      <c r="D153">
        <v>4</v>
      </c>
      <c r="E153">
        <v>3</v>
      </c>
      <c r="F153">
        <v>12</v>
      </c>
      <c r="G153" t="s">
        <v>16</v>
      </c>
      <c r="H153" t="s">
        <v>26</v>
      </c>
      <c r="I153" s="1">
        <v>45287</v>
      </c>
      <c r="J153" t="s">
        <v>66</v>
      </c>
      <c r="K153" t="s">
        <v>67</v>
      </c>
      <c r="L153">
        <v>4</v>
      </c>
      <c r="M153" t="s">
        <v>45</v>
      </c>
      <c r="N153" t="s">
        <v>34</v>
      </c>
      <c r="O153" t="s">
        <v>22</v>
      </c>
    </row>
    <row r="154" spans="1:15" x14ac:dyDescent="0.35">
      <c r="A154" t="s">
        <v>215</v>
      </c>
      <c r="B154" t="str">
        <f t="shared" si="3"/>
        <v>Cookie</v>
      </c>
      <c r="C154" t="s">
        <v>31</v>
      </c>
      <c r="D154">
        <v>2</v>
      </c>
      <c r="E154">
        <v>1</v>
      </c>
      <c r="F154">
        <v>2</v>
      </c>
      <c r="G154" t="s">
        <v>36</v>
      </c>
      <c r="H154" t="s">
        <v>17</v>
      </c>
      <c r="I154" s="1">
        <v>44958</v>
      </c>
      <c r="J154" t="s">
        <v>51</v>
      </c>
      <c r="K154" t="s">
        <v>52</v>
      </c>
      <c r="L154">
        <v>1</v>
      </c>
      <c r="M154" t="s">
        <v>53</v>
      </c>
      <c r="N154" t="s">
        <v>34</v>
      </c>
      <c r="O154" t="s">
        <v>22</v>
      </c>
    </row>
    <row r="155" spans="1:15" x14ac:dyDescent="0.35">
      <c r="A155" t="s">
        <v>216</v>
      </c>
      <c r="B155" t="str">
        <f t="shared" si="3"/>
        <v>Juice</v>
      </c>
      <c r="C155" t="s">
        <v>50</v>
      </c>
      <c r="D155">
        <v>1</v>
      </c>
      <c r="E155">
        <v>3</v>
      </c>
      <c r="F155">
        <v>3</v>
      </c>
      <c r="G155" t="s">
        <v>16</v>
      </c>
      <c r="H155" t="s">
        <v>17</v>
      </c>
      <c r="I155" s="1">
        <v>45203</v>
      </c>
      <c r="J155" t="s">
        <v>74</v>
      </c>
      <c r="K155" t="s">
        <v>75</v>
      </c>
      <c r="L155">
        <v>4</v>
      </c>
      <c r="M155" t="s">
        <v>45</v>
      </c>
      <c r="N155" t="s">
        <v>34</v>
      </c>
      <c r="O155" t="s">
        <v>22</v>
      </c>
    </row>
    <row r="156" spans="1:15" x14ac:dyDescent="0.35">
      <c r="A156" t="s">
        <v>217</v>
      </c>
      <c r="B156" t="str">
        <f t="shared" si="3"/>
        <v>Sandwich</v>
      </c>
      <c r="C156" t="s">
        <v>47</v>
      </c>
      <c r="D156">
        <v>4</v>
      </c>
      <c r="E156">
        <v>4</v>
      </c>
      <c r="F156">
        <v>16</v>
      </c>
      <c r="G156" t="s">
        <v>25</v>
      </c>
      <c r="H156" t="s">
        <v>17</v>
      </c>
      <c r="I156" s="1">
        <v>44969</v>
      </c>
      <c r="J156" t="s">
        <v>51</v>
      </c>
      <c r="K156" t="s">
        <v>52</v>
      </c>
      <c r="L156">
        <v>1</v>
      </c>
      <c r="M156" t="s">
        <v>53</v>
      </c>
      <c r="N156" t="s">
        <v>39</v>
      </c>
      <c r="O156" t="s">
        <v>40</v>
      </c>
    </row>
    <row r="157" spans="1:15" x14ac:dyDescent="0.35">
      <c r="A157" t="s">
        <v>218</v>
      </c>
      <c r="B157" t="str">
        <f t="shared" si="3"/>
        <v>Salad</v>
      </c>
      <c r="C157" t="s">
        <v>42</v>
      </c>
      <c r="D157">
        <v>3</v>
      </c>
      <c r="E157">
        <v>5</v>
      </c>
      <c r="F157">
        <v>15</v>
      </c>
      <c r="G157" t="s">
        <v>36</v>
      </c>
      <c r="H157" t="s">
        <v>26</v>
      </c>
      <c r="I157" s="1">
        <v>44999</v>
      </c>
      <c r="J157" t="s">
        <v>62</v>
      </c>
      <c r="K157" t="s">
        <v>63</v>
      </c>
      <c r="L157">
        <v>1</v>
      </c>
      <c r="M157" t="s">
        <v>53</v>
      </c>
      <c r="N157" t="s">
        <v>29</v>
      </c>
      <c r="O157" t="s">
        <v>22</v>
      </c>
    </row>
    <row r="158" spans="1:15" x14ac:dyDescent="0.35">
      <c r="A158" t="s">
        <v>219</v>
      </c>
      <c r="B158" t="str">
        <f t="shared" si="3"/>
        <v>Cake</v>
      </c>
      <c r="C158" t="s">
        <v>24</v>
      </c>
      <c r="D158">
        <v>1</v>
      </c>
      <c r="E158">
        <v>3</v>
      </c>
      <c r="F158">
        <v>3</v>
      </c>
      <c r="G158" t="s">
        <v>25</v>
      </c>
      <c r="H158" t="s">
        <v>26</v>
      </c>
      <c r="I158" s="1">
        <v>44987</v>
      </c>
      <c r="J158" t="s">
        <v>62</v>
      </c>
      <c r="K158" t="s">
        <v>63</v>
      </c>
      <c r="L158">
        <v>1</v>
      </c>
      <c r="M158" t="s">
        <v>53</v>
      </c>
      <c r="N158" t="s">
        <v>64</v>
      </c>
      <c r="O158" t="s">
        <v>22</v>
      </c>
    </row>
    <row r="159" spans="1:15" x14ac:dyDescent="0.35">
      <c r="A159" t="s">
        <v>220</v>
      </c>
      <c r="B159" t="str">
        <f t="shared" si="3"/>
        <v>Cookie</v>
      </c>
      <c r="C159" t="s">
        <v>31</v>
      </c>
      <c r="D159">
        <v>5</v>
      </c>
      <c r="E159">
        <v>1</v>
      </c>
      <c r="F159">
        <v>5</v>
      </c>
      <c r="G159" t="s">
        <v>36</v>
      </c>
      <c r="H159" t="s">
        <v>17</v>
      </c>
      <c r="I159" s="1">
        <v>45198</v>
      </c>
      <c r="J159" t="s">
        <v>18</v>
      </c>
      <c r="K159" t="s">
        <v>19</v>
      </c>
      <c r="L159">
        <v>3</v>
      </c>
      <c r="M159" t="s">
        <v>20</v>
      </c>
      <c r="N159" t="s">
        <v>21</v>
      </c>
      <c r="O159" t="s">
        <v>22</v>
      </c>
    </row>
    <row r="160" spans="1:15" x14ac:dyDescent="0.35">
      <c r="A160" t="s">
        <v>221</v>
      </c>
      <c r="B160" t="str">
        <f t="shared" si="3"/>
        <v>Sandwich</v>
      </c>
      <c r="C160" t="s">
        <v>47</v>
      </c>
      <c r="D160">
        <v>1</v>
      </c>
      <c r="E160">
        <v>4</v>
      </c>
      <c r="F160">
        <v>4</v>
      </c>
      <c r="G160" t="s">
        <v>36</v>
      </c>
      <c r="H160" t="s">
        <v>26</v>
      </c>
      <c r="I160" s="1">
        <v>45038</v>
      </c>
      <c r="J160" t="s">
        <v>59</v>
      </c>
      <c r="K160" t="s">
        <v>60</v>
      </c>
      <c r="L160">
        <v>2</v>
      </c>
      <c r="M160" t="s">
        <v>28</v>
      </c>
      <c r="N160" t="s">
        <v>69</v>
      </c>
      <c r="O160" t="s">
        <v>40</v>
      </c>
    </row>
    <row r="161" spans="1:15" x14ac:dyDescent="0.35">
      <c r="A161" t="s">
        <v>222</v>
      </c>
      <c r="B161" t="str">
        <f t="shared" si="3"/>
        <v>Cake</v>
      </c>
      <c r="C161" t="s">
        <v>24</v>
      </c>
      <c r="D161">
        <v>2</v>
      </c>
      <c r="E161">
        <v>3</v>
      </c>
      <c r="F161">
        <v>6</v>
      </c>
      <c r="G161" t="s">
        <v>25</v>
      </c>
      <c r="H161" t="s">
        <v>17</v>
      </c>
      <c r="I161" s="1">
        <v>44931</v>
      </c>
      <c r="J161" t="s">
        <v>55</v>
      </c>
      <c r="K161" t="s">
        <v>56</v>
      </c>
      <c r="L161">
        <v>1</v>
      </c>
      <c r="M161" t="s">
        <v>53</v>
      </c>
      <c r="N161" t="s">
        <v>64</v>
      </c>
      <c r="O161" t="s">
        <v>22</v>
      </c>
    </row>
    <row r="162" spans="1:15" x14ac:dyDescent="0.35">
      <c r="A162" t="s">
        <v>223</v>
      </c>
      <c r="B162" t="str">
        <f t="shared" si="3"/>
        <v>Coffee</v>
      </c>
      <c r="C162" t="s">
        <v>15</v>
      </c>
      <c r="D162">
        <v>5</v>
      </c>
      <c r="E162">
        <v>2</v>
      </c>
      <c r="F162">
        <v>10</v>
      </c>
      <c r="G162" t="s">
        <v>36</v>
      </c>
      <c r="H162" t="s">
        <v>17</v>
      </c>
      <c r="I162" s="1">
        <v>45163</v>
      </c>
      <c r="J162" t="s">
        <v>93</v>
      </c>
      <c r="K162" t="s">
        <v>94</v>
      </c>
      <c r="L162">
        <v>3</v>
      </c>
      <c r="M162" t="s">
        <v>20</v>
      </c>
      <c r="N162" t="s">
        <v>21</v>
      </c>
      <c r="O162" t="s">
        <v>22</v>
      </c>
    </row>
    <row r="163" spans="1:15" x14ac:dyDescent="0.35">
      <c r="A163" t="s">
        <v>224</v>
      </c>
      <c r="B163" t="str">
        <f t="shared" si="3"/>
        <v>Coffee</v>
      </c>
      <c r="C163" t="s">
        <v>15</v>
      </c>
      <c r="D163">
        <v>5</v>
      </c>
      <c r="E163">
        <v>2</v>
      </c>
      <c r="F163">
        <v>10</v>
      </c>
      <c r="G163" t="s">
        <v>16</v>
      </c>
      <c r="H163" t="s">
        <v>17</v>
      </c>
      <c r="I163" s="1">
        <v>45135</v>
      </c>
      <c r="J163" t="s">
        <v>32</v>
      </c>
      <c r="K163" t="s">
        <v>33</v>
      </c>
      <c r="L163">
        <v>3</v>
      </c>
      <c r="M163" t="s">
        <v>20</v>
      </c>
      <c r="N163" t="s">
        <v>21</v>
      </c>
      <c r="O163" t="s">
        <v>22</v>
      </c>
    </row>
    <row r="164" spans="1:15" x14ac:dyDescent="0.35">
      <c r="A164" t="s">
        <v>225</v>
      </c>
      <c r="B164" t="str">
        <f t="shared" si="3"/>
        <v>Sandwich</v>
      </c>
      <c r="C164" t="s">
        <v>47</v>
      </c>
      <c r="D164">
        <v>2</v>
      </c>
      <c r="E164">
        <v>4</v>
      </c>
      <c r="F164">
        <v>8</v>
      </c>
      <c r="G164" t="s">
        <v>36</v>
      </c>
      <c r="H164" t="s">
        <v>17</v>
      </c>
      <c r="I164" s="1">
        <v>45016</v>
      </c>
      <c r="J164" t="s">
        <v>62</v>
      </c>
      <c r="K164" t="s">
        <v>63</v>
      </c>
      <c r="L164">
        <v>1</v>
      </c>
      <c r="M164" t="s">
        <v>53</v>
      </c>
      <c r="N164" t="s">
        <v>21</v>
      </c>
      <c r="O164" t="s">
        <v>22</v>
      </c>
    </row>
    <row r="165" spans="1:15" x14ac:dyDescent="0.35">
      <c r="A165" t="s">
        <v>226</v>
      </c>
      <c r="B165" t="str">
        <f t="shared" si="3"/>
        <v>Sandwich</v>
      </c>
      <c r="C165" t="s">
        <v>47</v>
      </c>
      <c r="D165">
        <v>4</v>
      </c>
      <c r="E165">
        <v>4</v>
      </c>
      <c r="F165">
        <v>16</v>
      </c>
      <c r="G165" t="s">
        <v>25</v>
      </c>
      <c r="H165" t="s">
        <v>26</v>
      </c>
      <c r="I165" s="1">
        <v>44977</v>
      </c>
      <c r="J165" t="s">
        <v>51</v>
      </c>
      <c r="K165" t="s">
        <v>52</v>
      </c>
      <c r="L165">
        <v>1</v>
      </c>
      <c r="M165" t="s">
        <v>53</v>
      </c>
      <c r="N165" t="s">
        <v>72</v>
      </c>
      <c r="O165" t="s">
        <v>22</v>
      </c>
    </row>
    <row r="166" spans="1:15" x14ac:dyDescent="0.35">
      <c r="A166" t="s">
        <v>227</v>
      </c>
      <c r="B166" t="str">
        <f t="shared" si="3"/>
        <v>Juice</v>
      </c>
      <c r="C166" t="s">
        <v>50</v>
      </c>
      <c r="D166">
        <v>5</v>
      </c>
      <c r="E166">
        <v>3</v>
      </c>
      <c r="F166">
        <v>15</v>
      </c>
      <c r="G166" t="s">
        <v>36</v>
      </c>
      <c r="H166" t="s">
        <v>26</v>
      </c>
      <c r="I166" s="1">
        <v>45090</v>
      </c>
      <c r="J166" t="s">
        <v>37</v>
      </c>
      <c r="K166" t="s">
        <v>38</v>
      </c>
      <c r="L166">
        <v>2</v>
      </c>
      <c r="M166" t="s">
        <v>28</v>
      </c>
      <c r="N166" t="s">
        <v>29</v>
      </c>
      <c r="O166" t="s">
        <v>22</v>
      </c>
    </row>
    <row r="167" spans="1:15" x14ac:dyDescent="0.35">
      <c r="A167" t="s">
        <v>228</v>
      </c>
      <c r="B167" t="str">
        <f t="shared" si="3"/>
        <v>Tea</v>
      </c>
      <c r="C167" t="s">
        <v>84</v>
      </c>
      <c r="D167">
        <v>3</v>
      </c>
      <c r="E167">
        <v>1.5</v>
      </c>
      <c r="F167">
        <v>4.5</v>
      </c>
      <c r="G167" t="s">
        <v>36</v>
      </c>
      <c r="H167" t="s">
        <v>17</v>
      </c>
      <c r="I167" s="1">
        <v>45275</v>
      </c>
      <c r="J167" t="s">
        <v>66</v>
      </c>
      <c r="K167" t="s">
        <v>67</v>
      </c>
      <c r="L167">
        <v>4</v>
      </c>
      <c r="M167" t="s">
        <v>45</v>
      </c>
      <c r="N167" t="s">
        <v>21</v>
      </c>
      <c r="O167" t="s">
        <v>22</v>
      </c>
    </row>
    <row r="168" spans="1:15" x14ac:dyDescent="0.35">
      <c r="A168" t="s">
        <v>229</v>
      </c>
      <c r="B168" t="str">
        <f t="shared" si="3"/>
        <v>Cake</v>
      </c>
      <c r="C168" t="s">
        <v>24</v>
      </c>
      <c r="D168">
        <v>1</v>
      </c>
      <c r="E168">
        <v>3</v>
      </c>
      <c r="F168">
        <v>3</v>
      </c>
      <c r="G168" t="s">
        <v>36</v>
      </c>
      <c r="H168" t="s">
        <v>26</v>
      </c>
      <c r="I168" s="1">
        <v>45221</v>
      </c>
      <c r="J168" t="s">
        <v>74</v>
      </c>
      <c r="K168" t="s">
        <v>75</v>
      </c>
      <c r="L168">
        <v>4</v>
      </c>
      <c r="M168" t="s">
        <v>45</v>
      </c>
      <c r="N168" t="s">
        <v>39</v>
      </c>
      <c r="O168" t="s">
        <v>40</v>
      </c>
    </row>
    <row r="169" spans="1:15" x14ac:dyDescent="0.35">
      <c r="A169" t="s">
        <v>230</v>
      </c>
      <c r="B169" t="str">
        <f t="shared" si="3"/>
        <v>Cake</v>
      </c>
      <c r="C169" t="s">
        <v>24</v>
      </c>
      <c r="D169">
        <v>4</v>
      </c>
      <c r="E169">
        <v>3</v>
      </c>
      <c r="F169">
        <v>12</v>
      </c>
      <c r="G169" t="s">
        <v>16</v>
      </c>
      <c r="H169" t="s">
        <v>26</v>
      </c>
      <c r="I169" s="1">
        <v>44968</v>
      </c>
      <c r="J169" t="s">
        <v>51</v>
      </c>
      <c r="K169" t="s">
        <v>52</v>
      </c>
      <c r="L169">
        <v>1</v>
      </c>
      <c r="M169" t="s">
        <v>53</v>
      </c>
      <c r="N169" t="s">
        <v>69</v>
      </c>
      <c r="O169" t="s">
        <v>40</v>
      </c>
    </row>
    <row r="170" spans="1:15" x14ac:dyDescent="0.35">
      <c r="A170" t="s">
        <v>231</v>
      </c>
      <c r="B170" t="str">
        <f t="shared" si="3"/>
        <v>Cookie</v>
      </c>
      <c r="C170" t="s">
        <v>31</v>
      </c>
      <c r="D170">
        <v>3</v>
      </c>
      <c r="E170">
        <v>1</v>
      </c>
      <c r="F170">
        <v>3</v>
      </c>
      <c r="G170" t="s">
        <v>16</v>
      </c>
      <c r="H170" t="s">
        <v>17</v>
      </c>
      <c r="I170" s="1">
        <v>44956</v>
      </c>
      <c r="J170" t="s">
        <v>55</v>
      </c>
      <c r="K170" t="s">
        <v>56</v>
      </c>
      <c r="L170">
        <v>1</v>
      </c>
      <c r="M170" t="s">
        <v>53</v>
      </c>
      <c r="N170" t="s">
        <v>72</v>
      </c>
      <c r="O170" t="s">
        <v>22</v>
      </c>
    </row>
    <row r="171" spans="1:15" x14ac:dyDescent="0.35">
      <c r="A171" t="s">
        <v>232</v>
      </c>
      <c r="B171" t="str">
        <f t="shared" si="3"/>
        <v>Cake</v>
      </c>
      <c r="C171" t="s">
        <v>24</v>
      </c>
      <c r="D171">
        <v>4</v>
      </c>
      <c r="E171">
        <v>3</v>
      </c>
      <c r="F171">
        <v>12</v>
      </c>
      <c r="G171" t="s">
        <v>16</v>
      </c>
      <c r="H171" t="s">
        <v>17</v>
      </c>
      <c r="I171" s="1">
        <v>45025</v>
      </c>
      <c r="J171" t="s">
        <v>59</v>
      </c>
      <c r="K171" t="s">
        <v>60</v>
      </c>
      <c r="L171">
        <v>2</v>
      </c>
      <c r="M171" t="s">
        <v>28</v>
      </c>
      <c r="N171" t="s">
        <v>39</v>
      </c>
      <c r="O171" t="s">
        <v>40</v>
      </c>
    </row>
    <row r="172" spans="1:15" x14ac:dyDescent="0.35">
      <c r="A172" t="s">
        <v>233</v>
      </c>
      <c r="B172" t="str">
        <f t="shared" si="3"/>
        <v>Tea</v>
      </c>
      <c r="C172" t="s">
        <v>84</v>
      </c>
      <c r="D172">
        <v>4</v>
      </c>
      <c r="E172">
        <v>1.5</v>
      </c>
      <c r="F172">
        <v>6</v>
      </c>
      <c r="G172" t="s">
        <v>25</v>
      </c>
      <c r="H172" t="s">
        <v>26</v>
      </c>
      <c r="I172" s="1">
        <v>45206</v>
      </c>
      <c r="J172" t="s">
        <v>74</v>
      </c>
      <c r="K172" t="s">
        <v>75</v>
      </c>
      <c r="L172">
        <v>4</v>
      </c>
      <c r="M172" t="s">
        <v>45</v>
      </c>
      <c r="N172" t="s">
        <v>69</v>
      </c>
      <c r="O172" t="s">
        <v>40</v>
      </c>
    </row>
    <row r="173" spans="1:15" x14ac:dyDescent="0.35">
      <c r="A173" t="s">
        <v>234</v>
      </c>
      <c r="B173" t="str">
        <f t="shared" si="3"/>
        <v>Coffee</v>
      </c>
      <c r="C173" t="s">
        <v>15</v>
      </c>
      <c r="D173">
        <v>1</v>
      </c>
      <c r="E173">
        <v>2</v>
      </c>
      <c r="F173">
        <v>2</v>
      </c>
      <c r="G173" t="s">
        <v>36</v>
      </c>
      <c r="H173" t="s">
        <v>26</v>
      </c>
      <c r="I173" s="1">
        <v>45282</v>
      </c>
      <c r="J173" t="s">
        <v>66</v>
      </c>
      <c r="K173" t="s">
        <v>67</v>
      </c>
      <c r="L173">
        <v>4</v>
      </c>
      <c r="M173" t="s">
        <v>45</v>
      </c>
      <c r="N173" t="s">
        <v>21</v>
      </c>
      <c r="O173" t="s">
        <v>22</v>
      </c>
    </row>
    <row r="174" spans="1:15" x14ac:dyDescent="0.35">
      <c r="A174" t="s">
        <v>235</v>
      </c>
      <c r="B174" t="str">
        <f t="shared" si="3"/>
        <v>Coffee</v>
      </c>
      <c r="C174" t="s">
        <v>15</v>
      </c>
      <c r="D174">
        <v>4</v>
      </c>
      <c r="E174">
        <v>2</v>
      </c>
      <c r="F174">
        <v>8</v>
      </c>
      <c r="G174" t="s">
        <v>25</v>
      </c>
      <c r="H174" t="s">
        <v>17</v>
      </c>
      <c r="I174" s="1">
        <v>45136</v>
      </c>
      <c r="J174" t="s">
        <v>32</v>
      </c>
      <c r="K174" t="s">
        <v>33</v>
      </c>
      <c r="L174">
        <v>3</v>
      </c>
      <c r="M174" t="s">
        <v>20</v>
      </c>
      <c r="N174" t="s">
        <v>69</v>
      </c>
      <c r="O174" t="s">
        <v>40</v>
      </c>
    </row>
    <row r="175" spans="1:15" x14ac:dyDescent="0.35">
      <c r="A175" t="s">
        <v>236</v>
      </c>
      <c r="B175" t="str">
        <f t="shared" si="3"/>
        <v>Cake</v>
      </c>
      <c r="C175" t="s">
        <v>24</v>
      </c>
      <c r="D175">
        <v>4</v>
      </c>
      <c r="E175">
        <v>3</v>
      </c>
      <c r="F175">
        <v>12</v>
      </c>
      <c r="G175" t="s">
        <v>16</v>
      </c>
      <c r="H175" t="s">
        <v>17</v>
      </c>
      <c r="I175" s="1">
        <v>44929</v>
      </c>
      <c r="J175" t="s">
        <v>55</v>
      </c>
      <c r="K175" t="s">
        <v>56</v>
      </c>
      <c r="L175">
        <v>1</v>
      </c>
      <c r="M175" t="s">
        <v>53</v>
      </c>
      <c r="N175" t="s">
        <v>29</v>
      </c>
      <c r="O175" t="s">
        <v>22</v>
      </c>
    </row>
    <row r="176" spans="1:15" x14ac:dyDescent="0.35">
      <c r="A176" t="s">
        <v>237</v>
      </c>
      <c r="B176" t="str">
        <f t="shared" si="3"/>
        <v>Sandwich</v>
      </c>
      <c r="C176" t="s">
        <v>47</v>
      </c>
      <c r="D176">
        <v>4</v>
      </c>
      <c r="E176">
        <v>4</v>
      </c>
      <c r="F176">
        <v>16</v>
      </c>
      <c r="G176" t="s">
        <v>16</v>
      </c>
      <c r="H176" t="s">
        <v>17</v>
      </c>
      <c r="I176" s="1">
        <v>44931</v>
      </c>
      <c r="J176" t="s">
        <v>55</v>
      </c>
      <c r="K176" t="s">
        <v>56</v>
      </c>
      <c r="L176">
        <v>1</v>
      </c>
      <c r="M176" t="s">
        <v>53</v>
      </c>
      <c r="N176" t="s">
        <v>64</v>
      </c>
      <c r="O176" t="s">
        <v>22</v>
      </c>
    </row>
    <row r="177" spans="1:15" x14ac:dyDescent="0.35">
      <c r="A177" t="s">
        <v>238</v>
      </c>
      <c r="B177" t="str">
        <f t="shared" si="3"/>
        <v>Salad</v>
      </c>
      <c r="C177" t="s">
        <v>42</v>
      </c>
      <c r="D177">
        <v>1</v>
      </c>
      <c r="E177">
        <v>5</v>
      </c>
      <c r="F177">
        <v>5</v>
      </c>
      <c r="G177" t="s">
        <v>16</v>
      </c>
      <c r="H177" t="s">
        <v>17</v>
      </c>
      <c r="I177" s="1">
        <v>45000</v>
      </c>
      <c r="J177" t="s">
        <v>62</v>
      </c>
      <c r="K177" t="s">
        <v>63</v>
      </c>
      <c r="L177">
        <v>1</v>
      </c>
      <c r="M177" t="s">
        <v>53</v>
      </c>
      <c r="N177" t="s">
        <v>34</v>
      </c>
      <c r="O177" t="s">
        <v>22</v>
      </c>
    </row>
    <row r="178" spans="1:15" x14ac:dyDescent="0.35">
      <c r="A178" t="s">
        <v>239</v>
      </c>
      <c r="B178" t="str">
        <f t="shared" si="3"/>
        <v>Salad</v>
      </c>
      <c r="C178" t="s">
        <v>42</v>
      </c>
      <c r="D178">
        <v>4</v>
      </c>
      <c r="E178">
        <v>5</v>
      </c>
      <c r="F178">
        <v>20</v>
      </c>
      <c r="G178" t="s">
        <v>36</v>
      </c>
      <c r="H178" t="s">
        <v>26</v>
      </c>
      <c r="I178" s="1">
        <v>45082</v>
      </c>
      <c r="J178" t="s">
        <v>37</v>
      </c>
      <c r="K178" t="s">
        <v>38</v>
      </c>
      <c r="L178">
        <v>2</v>
      </c>
      <c r="M178" t="s">
        <v>28</v>
      </c>
      <c r="N178" t="s">
        <v>72</v>
      </c>
      <c r="O178" t="s">
        <v>22</v>
      </c>
    </row>
    <row r="179" spans="1:15" x14ac:dyDescent="0.35">
      <c r="A179" t="s">
        <v>240</v>
      </c>
      <c r="B179" t="str">
        <f t="shared" si="3"/>
        <v>Juice</v>
      </c>
      <c r="C179" t="s">
        <v>50</v>
      </c>
      <c r="D179">
        <v>5</v>
      </c>
      <c r="E179">
        <v>3</v>
      </c>
      <c r="F179">
        <v>15</v>
      </c>
      <c r="G179" t="s">
        <v>16</v>
      </c>
      <c r="H179" t="s">
        <v>26</v>
      </c>
      <c r="I179" s="1">
        <v>45006</v>
      </c>
      <c r="J179" t="s">
        <v>62</v>
      </c>
      <c r="K179" t="s">
        <v>63</v>
      </c>
      <c r="L179">
        <v>1</v>
      </c>
      <c r="M179" t="s">
        <v>53</v>
      </c>
      <c r="N179" t="s">
        <v>29</v>
      </c>
      <c r="O179" t="s">
        <v>22</v>
      </c>
    </row>
    <row r="180" spans="1:15" x14ac:dyDescent="0.35">
      <c r="A180" t="s">
        <v>241</v>
      </c>
      <c r="B180" t="str">
        <f t="shared" si="3"/>
        <v>Sandwich</v>
      </c>
      <c r="C180" t="s">
        <v>47</v>
      </c>
      <c r="D180">
        <v>5</v>
      </c>
      <c r="E180">
        <v>4</v>
      </c>
      <c r="F180">
        <v>20</v>
      </c>
      <c r="G180" t="s">
        <v>36</v>
      </c>
      <c r="H180" t="s">
        <v>17</v>
      </c>
      <c r="I180" s="1">
        <v>45218</v>
      </c>
      <c r="J180" t="s">
        <v>74</v>
      </c>
      <c r="K180" t="s">
        <v>75</v>
      </c>
      <c r="L180">
        <v>4</v>
      </c>
      <c r="M180" t="s">
        <v>45</v>
      </c>
      <c r="N180" t="s">
        <v>64</v>
      </c>
      <c r="O180" t="s">
        <v>22</v>
      </c>
    </row>
    <row r="181" spans="1:15" x14ac:dyDescent="0.35">
      <c r="A181" t="s">
        <v>242</v>
      </c>
      <c r="B181" t="str">
        <f t="shared" si="3"/>
        <v>Cookie</v>
      </c>
      <c r="C181" t="s">
        <v>31</v>
      </c>
      <c r="D181">
        <v>1</v>
      </c>
      <c r="E181">
        <v>1</v>
      </c>
      <c r="F181">
        <v>1</v>
      </c>
      <c r="G181" t="s">
        <v>25</v>
      </c>
      <c r="H181" t="s">
        <v>17</v>
      </c>
      <c r="I181" s="1">
        <v>45226</v>
      </c>
      <c r="J181" t="s">
        <v>74</v>
      </c>
      <c r="K181" t="s">
        <v>75</v>
      </c>
      <c r="L181">
        <v>4</v>
      </c>
      <c r="M181" t="s">
        <v>45</v>
      </c>
      <c r="N181" t="s">
        <v>21</v>
      </c>
      <c r="O181" t="s">
        <v>22</v>
      </c>
    </row>
    <row r="182" spans="1:15" x14ac:dyDescent="0.35">
      <c r="A182" t="s">
        <v>243</v>
      </c>
      <c r="B182" t="str">
        <f t="shared" si="3"/>
        <v>Tea</v>
      </c>
      <c r="C182" t="s">
        <v>84</v>
      </c>
      <c r="D182">
        <v>4</v>
      </c>
      <c r="E182">
        <v>1.5</v>
      </c>
      <c r="F182">
        <v>6</v>
      </c>
      <c r="G182" t="s">
        <v>16</v>
      </c>
      <c r="H182" t="s">
        <v>26</v>
      </c>
      <c r="I182" s="1">
        <v>45121</v>
      </c>
      <c r="J182" t="s">
        <v>32</v>
      </c>
      <c r="K182" t="s">
        <v>33</v>
      </c>
      <c r="L182">
        <v>3</v>
      </c>
      <c r="M182" t="s">
        <v>20</v>
      </c>
      <c r="N182" t="s">
        <v>21</v>
      </c>
      <c r="O182" t="s">
        <v>22</v>
      </c>
    </row>
    <row r="183" spans="1:15" x14ac:dyDescent="0.35">
      <c r="A183" t="s">
        <v>244</v>
      </c>
      <c r="B183" t="str">
        <f t="shared" si="3"/>
        <v>Tea</v>
      </c>
      <c r="C183" t="s">
        <v>84</v>
      </c>
      <c r="D183">
        <v>4</v>
      </c>
      <c r="E183">
        <v>1.5</v>
      </c>
      <c r="F183">
        <v>6</v>
      </c>
      <c r="G183" t="s">
        <v>16</v>
      </c>
      <c r="H183" t="s">
        <v>26</v>
      </c>
      <c r="I183" s="1">
        <v>45282</v>
      </c>
      <c r="J183" t="s">
        <v>66</v>
      </c>
      <c r="K183" t="s">
        <v>67</v>
      </c>
      <c r="L183">
        <v>4</v>
      </c>
      <c r="M183" t="s">
        <v>45</v>
      </c>
      <c r="N183" t="s">
        <v>21</v>
      </c>
      <c r="O183" t="s">
        <v>22</v>
      </c>
    </row>
    <row r="184" spans="1:15" x14ac:dyDescent="0.35">
      <c r="A184" t="s">
        <v>245</v>
      </c>
      <c r="B184" t="str">
        <f t="shared" si="3"/>
        <v>Cookie</v>
      </c>
      <c r="C184" t="s">
        <v>31</v>
      </c>
      <c r="D184">
        <v>1</v>
      </c>
      <c r="E184">
        <v>1</v>
      </c>
      <c r="F184">
        <v>1</v>
      </c>
      <c r="G184" t="s">
        <v>25</v>
      </c>
      <c r="H184" t="s">
        <v>26</v>
      </c>
      <c r="I184" s="1">
        <v>45005</v>
      </c>
      <c r="J184" t="s">
        <v>62</v>
      </c>
      <c r="K184" t="s">
        <v>63</v>
      </c>
      <c r="L184">
        <v>1</v>
      </c>
      <c r="M184" t="s">
        <v>53</v>
      </c>
      <c r="N184" t="s">
        <v>72</v>
      </c>
      <c r="O184" t="s">
        <v>22</v>
      </c>
    </row>
    <row r="185" spans="1:15" x14ac:dyDescent="0.35">
      <c r="A185" t="s">
        <v>246</v>
      </c>
      <c r="B185" t="str">
        <f t="shared" si="3"/>
        <v>Sandwich</v>
      </c>
      <c r="C185" t="s">
        <v>47</v>
      </c>
      <c r="D185">
        <v>4</v>
      </c>
      <c r="E185">
        <v>4</v>
      </c>
      <c r="F185">
        <v>16</v>
      </c>
      <c r="G185" t="s">
        <v>25</v>
      </c>
      <c r="H185" t="s">
        <v>17</v>
      </c>
      <c r="I185" s="1">
        <v>45185</v>
      </c>
      <c r="J185" t="s">
        <v>18</v>
      </c>
      <c r="K185" t="s">
        <v>19</v>
      </c>
      <c r="L185">
        <v>3</v>
      </c>
      <c r="M185" t="s">
        <v>20</v>
      </c>
      <c r="N185" t="s">
        <v>69</v>
      </c>
      <c r="O185" t="s">
        <v>40</v>
      </c>
    </row>
    <row r="186" spans="1:15" x14ac:dyDescent="0.35">
      <c r="A186" t="s">
        <v>247</v>
      </c>
      <c r="B186" t="str">
        <f t="shared" si="3"/>
        <v>Sandwich</v>
      </c>
      <c r="C186" t="s">
        <v>47</v>
      </c>
      <c r="D186">
        <v>3</v>
      </c>
      <c r="E186">
        <v>4</v>
      </c>
      <c r="F186">
        <v>12</v>
      </c>
      <c r="G186" t="s">
        <v>36</v>
      </c>
      <c r="H186" t="s">
        <v>26</v>
      </c>
      <c r="I186" s="1">
        <v>45157</v>
      </c>
      <c r="J186" t="s">
        <v>93</v>
      </c>
      <c r="K186" t="s">
        <v>94</v>
      </c>
      <c r="L186">
        <v>3</v>
      </c>
      <c r="M186" t="s">
        <v>20</v>
      </c>
      <c r="N186" t="s">
        <v>69</v>
      </c>
      <c r="O186" t="s">
        <v>40</v>
      </c>
    </row>
    <row r="187" spans="1:15" x14ac:dyDescent="0.35">
      <c r="A187" t="s">
        <v>248</v>
      </c>
      <c r="B187" t="str">
        <f t="shared" si="3"/>
        <v>Salad</v>
      </c>
      <c r="C187" t="s">
        <v>42</v>
      </c>
      <c r="D187">
        <v>2</v>
      </c>
      <c r="E187">
        <v>5</v>
      </c>
      <c r="F187">
        <v>10</v>
      </c>
      <c r="G187" t="s">
        <v>36</v>
      </c>
      <c r="H187" t="s">
        <v>17</v>
      </c>
      <c r="I187" s="1">
        <v>44948</v>
      </c>
      <c r="J187" t="s">
        <v>55</v>
      </c>
      <c r="K187" t="s">
        <v>56</v>
      </c>
      <c r="L187">
        <v>1</v>
      </c>
      <c r="M187" t="s">
        <v>53</v>
      </c>
      <c r="N187" t="s">
        <v>39</v>
      </c>
      <c r="O187" t="s">
        <v>40</v>
      </c>
    </row>
    <row r="188" spans="1:15" x14ac:dyDescent="0.35">
      <c r="A188" t="s">
        <v>249</v>
      </c>
      <c r="B188" t="str">
        <f t="shared" si="3"/>
        <v>Juice</v>
      </c>
      <c r="C188" t="s">
        <v>50</v>
      </c>
      <c r="D188">
        <v>2</v>
      </c>
      <c r="E188">
        <v>3</v>
      </c>
      <c r="F188">
        <v>6</v>
      </c>
      <c r="G188" t="s">
        <v>36</v>
      </c>
      <c r="H188" t="s">
        <v>17</v>
      </c>
      <c r="I188" s="1">
        <v>45223</v>
      </c>
      <c r="J188" t="s">
        <v>74</v>
      </c>
      <c r="K188" t="s">
        <v>75</v>
      </c>
      <c r="L188">
        <v>4</v>
      </c>
      <c r="M188" t="s">
        <v>45</v>
      </c>
      <c r="N188" t="s">
        <v>29</v>
      </c>
      <c r="O188" t="s">
        <v>22</v>
      </c>
    </row>
    <row r="189" spans="1:15" x14ac:dyDescent="0.35">
      <c r="A189" t="s">
        <v>250</v>
      </c>
      <c r="B189" t="str">
        <f t="shared" si="3"/>
        <v>Tea</v>
      </c>
      <c r="C189" t="s">
        <v>84</v>
      </c>
      <c r="D189">
        <v>1</v>
      </c>
      <c r="E189">
        <v>1.5</v>
      </c>
      <c r="F189">
        <v>1.5</v>
      </c>
      <c r="G189" t="s">
        <v>36</v>
      </c>
      <c r="H189" t="s">
        <v>26</v>
      </c>
      <c r="I189" s="1">
        <v>45062</v>
      </c>
      <c r="J189" t="s">
        <v>27</v>
      </c>
      <c r="K189" t="s">
        <v>27</v>
      </c>
      <c r="L189">
        <v>2</v>
      </c>
      <c r="M189" t="s">
        <v>28</v>
      </c>
      <c r="N189" t="s">
        <v>29</v>
      </c>
      <c r="O189" t="s">
        <v>22</v>
      </c>
    </row>
    <row r="190" spans="1:15" x14ac:dyDescent="0.35">
      <c r="A190" t="s">
        <v>251</v>
      </c>
      <c r="B190" t="str">
        <f t="shared" si="3"/>
        <v>Salad</v>
      </c>
      <c r="C190" t="s">
        <v>42</v>
      </c>
      <c r="D190">
        <v>3</v>
      </c>
      <c r="E190">
        <v>5</v>
      </c>
      <c r="F190">
        <v>15</v>
      </c>
      <c r="G190" t="s">
        <v>25</v>
      </c>
      <c r="H190" t="s">
        <v>26</v>
      </c>
      <c r="I190" s="1">
        <v>45166</v>
      </c>
      <c r="J190" t="s">
        <v>93</v>
      </c>
      <c r="K190" t="s">
        <v>94</v>
      </c>
      <c r="L190">
        <v>3</v>
      </c>
      <c r="M190" t="s">
        <v>20</v>
      </c>
      <c r="N190" t="s">
        <v>72</v>
      </c>
      <c r="O190" t="s">
        <v>22</v>
      </c>
    </row>
    <row r="191" spans="1:15" x14ac:dyDescent="0.35">
      <c r="A191" t="s">
        <v>252</v>
      </c>
      <c r="B191" t="str">
        <f t="shared" si="3"/>
        <v>Smoothie</v>
      </c>
      <c r="C191" t="s">
        <v>58</v>
      </c>
      <c r="D191">
        <v>2</v>
      </c>
      <c r="E191">
        <v>4</v>
      </c>
      <c r="F191">
        <v>8</v>
      </c>
      <c r="G191" t="s">
        <v>25</v>
      </c>
      <c r="H191" t="s">
        <v>26</v>
      </c>
      <c r="I191" s="1">
        <v>45098</v>
      </c>
      <c r="J191" t="s">
        <v>37</v>
      </c>
      <c r="K191" t="s">
        <v>38</v>
      </c>
      <c r="L191">
        <v>2</v>
      </c>
      <c r="M191" t="s">
        <v>28</v>
      </c>
      <c r="N191" t="s">
        <v>34</v>
      </c>
      <c r="O191" t="s">
        <v>22</v>
      </c>
    </row>
    <row r="192" spans="1:15" x14ac:dyDescent="0.35">
      <c r="A192" t="s">
        <v>253</v>
      </c>
      <c r="B192" t="str">
        <f t="shared" si="3"/>
        <v>Cake</v>
      </c>
      <c r="C192" t="s">
        <v>24</v>
      </c>
      <c r="D192">
        <v>3</v>
      </c>
      <c r="E192">
        <v>3</v>
      </c>
      <c r="F192">
        <v>9</v>
      </c>
      <c r="G192" t="s">
        <v>25</v>
      </c>
      <c r="H192" t="s">
        <v>17</v>
      </c>
      <c r="I192" s="1">
        <v>45184</v>
      </c>
      <c r="J192" t="s">
        <v>18</v>
      </c>
      <c r="K192" t="s">
        <v>19</v>
      </c>
      <c r="L192">
        <v>3</v>
      </c>
      <c r="M192" t="s">
        <v>20</v>
      </c>
      <c r="N192" t="s">
        <v>21</v>
      </c>
      <c r="O192" t="s">
        <v>22</v>
      </c>
    </row>
    <row r="193" spans="1:15" x14ac:dyDescent="0.35">
      <c r="A193" t="s">
        <v>254</v>
      </c>
      <c r="B193" t="str">
        <f t="shared" si="3"/>
        <v>Tea</v>
      </c>
      <c r="C193" t="s">
        <v>84</v>
      </c>
      <c r="D193">
        <v>3</v>
      </c>
      <c r="E193">
        <v>1.5</v>
      </c>
      <c r="F193">
        <v>4.5</v>
      </c>
      <c r="G193" t="s">
        <v>25</v>
      </c>
      <c r="H193" t="s">
        <v>17</v>
      </c>
      <c r="I193" s="1">
        <v>44987</v>
      </c>
      <c r="J193" t="s">
        <v>62</v>
      </c>
      <c r="K193" t="s">
        <v>63</v>
      </c>
      <c r="L193">
        <v>1</v>
      </c>
      <c r="M193" t="s">
        <v>53</v>
      </c>
      <c r="N193" t="s">
        <v>64</v>
      </c>
      <c r="O193" t="s">
        <v>22</v>
      </c>
    </row>
    <row r="194" spans="1:15" x14ac:dyDescent="0.35">
      <c r="A194" t="s">
        <v>255</v>
      </c>
      <c r="B194" t="str">
        <f t="shared" ref="B194:B257" si="4">TRIM(CLEAN(C194))</f>
        <v>Cookie</v>
      </c>
      <c r="C194" t="s">
        <v>31</v>
      </c>
      <c r="D194">
        <v>1</v>
      </c>
      <c r="E194">
        <v>1</v>
      </c>
      <c r="F194">
        <v>1</v>
      </c>
      <c r="G194" t="s">
        <v>25</v>
      </c>
      <c r="H194" t="s">
        <v>26</v>
      </c>
      <c r="I194" s="1">
        <v>45073</v>
      </c>
      <c r="J194" t="s">
        <v>27</v>
      </c>
      <c r="K194" t="s">
        <v>27</v>
      </c>
      <c r="L194">
        <v>2</v>
      </c>
      <c r="M194" t="s">
        <v>28</v>
      </c>
      <c r="N194" t="s">
        <v>69</v>
      </c>
      <c r="O194" t="s">
        <v>40</v>
      </c>
    </row>
    <row r="195" spans="1:15" x14ac:dyDescent="0.35">
      <c r="A195" t="s">
        <v>256</v>
      </c>
      <c r="B195" t="str">
        <f t="shared" si="4"/>
        <v>Smoothie</v>
      </c>
      <c r="C195" t="s">
        <v>58</v>
      </c>
      <c r="D195">
        <v>5</v>
      </c>
      <c r="E195">
        <v>4</v>
      </c>
      <c r="F195">
        <v>20</v>
      </c>
      <c r="G195" t="s">
        <v>25</v>
      </c>
      <c r="H195" t="s">
        <v>26</v>
      </c>
      <c r="I195" s="1">
        <v>44940</v>
      </c>
      <c r="J195" t="s">
        <v>55</v>
      </c>
      <c r="K195" t="s">
        <v>56</v>
      </c>
      <c r="L195">
        <v>1</v>
      </c>
      <c r="M195" t="s">
        <v>53</v>
      </c>
      <c r="N195" t="s">
        <v>69</v>
      </c>
      <c r="O195" t="s">
        <v>40</v>
      </c>
    </row>
    <row r="196" spans="1:15" x14ac:dyDescent="0.35">
      <c r="A196" t="s">
        <v>257</v>
      </c>
      <c r="B196" t="str">
        <f t="shared" si="4"/>
        <v>Cake</v>
      </c>
      <c r="C196" t="s">
        <v>24</v>
      </c>
      <c r="D196">
        <v>4</v>
      </c>
      <c r="E196">
        <v>3</v>
      </c>
      <c r="F196">
        <v>12</v>
      </c>
      <c r="G196" t="s">
        <v>36</v>
      </c>
      <c r="H196" t="s">
        <v>26</v>
      </c>
      <c r="I196" s="1">
        <v>45226</v>
      </c>
      <c r="J196" t="s">
        <v>74</v>
      </c>
      <c r="K196" t="s">
        <v>75</v>
      </c>
      <c r="L196">
        <v>4</v>
      </c>
      <c r="M196" t="s">
        <v>45</v>
      </c>
      <c r="N196" t="s">
        <v>21</v>
      </c>
      <c r="O196" t="s">
        <v>22</v>
      </c>
    </row>
    <row r="197" spans="1:15" x14ac:dyDescent="0.35">
      <c r="A197" t="s">
        <v>258</v>
      </c>
      <c r="B197" t="str">
        <f t="shared" si="4"/>
        <v>Sandwich</v>
      </c>
      <c r="C197" t="s">
        <v>47</v>
      </c>
      <c r="D197">
        <v>1</v>
      </c>
      <c r="E197">
        <v>4</v>
      </c>
      <c r="F197">
        <v>4</v>
      </c>
      <c r="G197" t="s">
        <v>25</v>
      </c>
      <c r="H197" t="s">
        <v>17</v>
      </c>
      <c r="I197" s="1">
        <v>45065</v>
      </c>
      <c r="J197" t="s">
        <v>27</v>
      </c>
      <c r="K197" t="s">
        <v>27</v>
      </c>
      <c r="L197">
        <v>2</v>
      </c>
      <c r="M197" t="s">
        <v>28</v>
      </c>
      <c r="N197" t="s">
        <v>21</v>
      </c>
      <c r="O197" t="s">
        <v>22</v>
      </c>
    </row>
    <row r="198" spans="1:15" x14ac:dyDescent="0.35">
      <c r="A198" t="s">
        <v>259</v>
      </c>
      <c r="B198" t="str">
        <f t="shared" si="4"/>
        <v>Juice</v>
      </c>
      <c r="C198" t="s">
        <v>50</v>
      </c>
      <c r="D198">
        <v>3</v>
      </c>
      <c r="E198">
        <v>3</v>
      </c>
      <c r="F198">
        <v>9</v>
      </c>
      <c r="G198" t="s">
        <v>25</v>
      </c>
      <c r="H198" t="s">
        <v>17</v>
      </c>
      <c r="I198" s="1">
        <v>45037</v>
      </c>
      <c r="J198" t="s">
        <v>59</v>
      </c>
      <c r="K198" t="s">
        <v>60</v>
      </c>
      <c r="L198">
        <v>2</v>
      </c>
      <c r="M198" t="s">
        <v>28</v>
      </c>
      <c r="N198" t="s">
        <v>21</v>
      </c>
      <c r="O198" t="s">
        <v>22</v>
      </c>
    </row>
    <row r="199" spans="1:15" x14ac:dyDescent="0.35">
      <c r="A199" t="s">
        <v>260</v>
      </c>
      <c r="B199" t="str">
        <f t="shared" si="4"/>
        <v>Cookie</v>
      </c>
      <c r="C199" t="s">
        <v>31</v>
      </c>
      <c r="D199">
        <v>1</v>
      </c>
      <c r="E199">
        <v>1</v>
      </c>
      <c r="F199">
        <v>1</v>
      </c>
      <c r="G199" t="s">
        <v>36</v>
      </c>
      <c r="H199" t="s">
        <v>26</v>
      </c>
      <c r="I199" s="1">
        <v>45239</v>
      </c>
      <c r="J199" t="s">
        <v>43</v>
      </c>
      <c r="K199" t="s">
        <v>44</v>
      </c>
      <c r="L199">
        <v>4</v>
      </c>
      <c r="M199" t="s">
        <v>45</v>
      </c>
      <c r="N199" t="s">
        <v>64</v>
      </c>
      <c r="O199" t="s">
        <v>22</v>
      </c>
    </row>
    <row r="200" spans="1:15" x14ac:dyDescent="0.35">
      <c r="A200" t="s">
        <v>261</v>
      </c>
      <c r="B200" t="str">
        <f t="shared" si="4"/>
        <v>Tea</v>
      </c>
      <c r="C200" t="s">
        <v>84</v>
      </c>
      <c r="D200">
        <v>5</v>
      </c>
      <c r="E200">
        <v>1.5</v>
      </c>
      <c r="F200">
        <v>7.5</v>
      </c>
      <c r="G200" t="s">
        <v>25</v>
      </c>
      <c r="H200" t="s">
        <v>26</v>
      </c>
      <c r="I200" s="1">
        <v>45148</v>
      </c>
      <c r="J200" t="s">
        <v>93</v>
      </c>
      <c r="K200" t="s">
        <v>94</v>
      </c>
      <c r="L200">
        <v>3</v>
      </c>
      <c r="M200" t="s">
        <v>20</v>
      </c>
      <c r="N200" t="s">
        <v>64</v>
      </c>
      <c r="O200" t="s">
        <v>22</v>
      </c>
    </row>
    <row r="201" spans="1:15" x14ac:dyDescent="0.35">
      <c r="A201" t="s">
        <v>262</v>
      </c>
      <c r="B201" t="str">
        <f t="shared" si="4"/>
        <v>Salad</v>
      </c>
      <c r="C201" t="s">
        <v>42</v>
      </c>
      <c r="D201">
        <v>5</v>
      </c>
      <c r="E201">
        <v>5</v>
      </c>
      <c r="F201">
        <v>25</v>
      </c>
      <c r="G201" t="s">
        <v>36</v>
      </c>
      <c r="H201" t="s">
        <v>17</v>
      </c>
      <c r="I201" s="1">
        <v>45183</v>
      </c>
      <c r="J201" t="s">
        <v>18</v>
      </c>
      <c r="K201" t="s">
        <v>19</v>
      </c>
      <c r="L201">
        <v>3</v>
      </c>
      <c r="M201" t="s">
        <v>20</v>
      </c>
      <c r="N201" t="s">
        <v>64</v>
      </c>
      <c r="O201" t="s">
        <v>22</v>
      </c>
    </row>
    <row r="202" spans="1:15" x14ac:dyDescent="0.35">
      <c r="A202" t="s">
        <v>263</v>
      </c>
      <c r="B202" t="str">
        <f t="shared" si="4"/>
        <v>Cookie</v>
      </c>
      <c r="C202" t="s">
        <v>31</v>
      </c>
      <c r="D202">
        <v>4</v>
      </c>
      <c r="E202">
        <v>1</v>
      </c>
      <c r="F202">
        <v>4</v>
      </c>
      <c r="G202" t="s">
        <v>25</v>
      </c>
      <c r="H202" t="s">
        <v>26</v>
      </c>
      <c r="I202" s="1">
        <v>45218</v>
      </c>
      <c r="J202" t="s">
        <v>74</v>
      </c>
      <c r="K202" t="s">
        <v>75</v>
      </c>
      <c r="L202">
        <v>4</v>
      </c>
      <c r="M202" t="s">
        <v>45</v>
      </c>
      <c r="N202" t="s">
        <v>64</v>
      </c>
      <c r="O202" t="s">
        <v>22</v>
      </c>
    </row>
    <row r="203" spans="1:15" x14ac:dyDescent="0.35">
      <c r="A203" t="s">
        <v>264</v>
      </c>
      <c r="B203" t="str">
        <f t="shared" si="4"/>
        <v>Juice</v>
      </c>
      <c r="C203" t="s">
        <v>50</v>
      </c>
      <c r="D203">
        <v>5</v>
      </c>
      <c r="E203">
        <v>3</v>
      </c>
      <c r="F203">
        <v>15</v>
      </c>
      <c r="G203" t="s">
        <v>16</v>
      </c>
      <c r="H203" t="s">
        <v>17</v>
      </c>
      <c r="I203" s="1">
        <v>45247</v>
      </c>
      <c r="J203" t="s">
        <v>43</v>
      </c>
      <c r="K203" t="s">
        <v>44</v>
      </c>
      <c r="L203">
        <v>4</v>
      </c>
      <c r="M203" t="s">
        <v>45</v>
      </c>
      <c r="N203" t="s">
        <v>21</v>
      </c>
      <c r="O203" t="s">
        <v>22</v>
      </c>
    </row>
    <row r="204" spans="1:15" x14ac:dyDescent="0.35">
      <c r="A204" t="s">
        <v>265</v>
      </c>
      <c r="B204" t="str">
        <f t="shared" si="4"/>
        <v>Sandwich</v>
      </c>
      <c r="C204" t="s">
        <v>47</v>
      </c>
      <c r="D204">
        <v>4</v>
      </c>
      <c r="E204">
        <v>4</v>
      </c>
      <c r="F204">
        <v>16</v>
      </c>
      <c r="G204" t="s">
        <v>36</v>
      </c>
      <c r="H204" t="s">
        <v>17</v>
      </c>
      <c r="I204" s="1">
        <v>45261</v>
      </c>
      <c r="J204" t="s">
        <v>66</v>
      </c>
      <c r="K204" t="s">
        <v>67</v>
      </c>
      <c r="L204">
        <v>4</v>
      </c>
      <c r="M204" t="s">
        <v>45</v>
      </c>
      <c r="N204" t="s">
        <v>21</v>
      </c>
      <c r="O204" t="s">
        <v>22</v>
      </c>
    </row>
    <row r="205" spans="1:15" x14ac:dyDescent="0.35">
      <c r="A205" t="s">
        <v>266</v>
      </c>
      <c r="B205" t="str">
        <f t="shared" si="4"/>
        <v>Smoothie</v>
      </c>
      <c r="C205" t="s">
        <v>58</v>
      </c>
      <c r="D205">
        <v>3</v>
      </c>
      <c r="E205">
        <v>4</v>
      </c>
      <c r="F205">
        <v>12</v>
      </c>
      <c r="G205" t="s">
        <v>25</v>
      </c>
      <c r="H205" t="s">
        <v>17</v>
      </c>
      <c r="I205" s="1">
        <v>45067</v>
      </c>
      <c r="J205" t="s">
        <v>27</v>
      </c>
      <c r="K205" t="s">
        <v>27</v>
      </c>
      <c r="L205">
        <v>2</v>
      </c>
      <c r="M205" t="s">
        <v>28</v>
      </c>
      <c r="N205" t="s">
        <v>39</v>
      </c>
      <c r="O205" t="s">
        <v>40</v>
      </c>
    </row>
    <row r="206" spans="1:15" x14ac:dyDescent="0.35">
      <c r="A206" t="s">
        <v>267</v>
      </c>
      <c r="B206" t="str">
        <f t="shared" si="4"/>
        <v>Tea</v>
      </c>
      <c r="C206" t="s">
        <v>84</v>
      </c>
      <c r="D206">
        <v>3</v>
      </c>
      <c r="E206">
        <v>1.5</v>
      </c>
      <c r="F206">
        <v>4.5</v>
      </c>
      <c r="G206" t="s">
        <v>16</v>
      </c>
      <c r="H206" t="s">
        <v>17</v>
      </c>
      <c r="I206" s="1">
        <v>45160</v>
      </c>
      <c r="J206" t="s">
        <v>93</v>
      </c>
      <c r="K206" t="s">
        <v>94</v>
      </c>
      <c r="L206">
        <v>3</v>
      </c>
      <c r="M206" t="s">
        <v>20</v>
      </c>
      <c r="N206" t="s">
        <v>29</v>
      </c>
      <c r="O206" t="s">
        <v>22</v>
      </c>
    </row>
    <row r="207" spans="1:15" x14ac:dyDescent="0.35">
      <c r="A207" t="s">
        <v>268</v>
      </c>
      <c r="B207" t="str">
        <f t="shared" si="4"/>
        <v>Cake</v>
      </c>
      <c r="C207" t="s">
        <v>24</v>
      </c>
      <c r="D207">
        <v>5</v>
      </c>
      <c r="E207">
        <v>3</v>
      </c>
      <c r="F207">
        <v>15</v>
      </c>
      <c r="G207" t="s">
        <v>25</v>
      </c>
      <c r="H207" t="s">
        <v>17</v>
      </c>
      <c r="I207" s="1">
        <v>45225</v>
      </c>
      <c r="J207" t="s">
        <v>74</v>
      </c>
      <c r="K207" t="s">
        <v>75</v>
      </c>
      <c r="L207">
        <v>4</v>
      </c>
      <c r="M207" t="s">
        <v>45</v>
      </c>
      <c r="N207" t="s">
        <v>64</v>
      </c>
      <c r="O207" t="s">
        <v>22</v>
      </c>
    </row>
    <row r="208" spans="1:15" x14ac:dyDescent="0.35">
      <c r="A208" t="s">
        <v>269</v>
      </c>
      <c r="B208" t="str">
        <f t="shared" si="4"/>
        <v>Salad</v>
      </c>
      <c r="C208" t="s">
        <v>42</v>
      </c>
      <c r="D208">
        <v>5</v>
      </c>
      <c r="E208">
        <v>5</v>
      </c>
      <c r="F208">
        <v>25</v>
      </c>
      <c r="G208" t="s">
        <v>36</v>
      </c>
      <c r="H208" t="s">
        <v>17</v>
      </c>
      <c r="I208" s="1">
        <v>45013</v>
      </c>
      <c r="J208" t="s">
        <v>62</v>
      </c>
      <c r="K208" t="s">
        <v>63</v>
      </c>
      <c r="L208">
        <v>1</v>
      </c>
      <c r="M208" t="s">
        <v>53</v>
      </c>
      <c r="N208" t="s">
        <v>29</v>
      </c>
      <c r="O208" t="s">
        <v>22</v>
      </c>
    </row>
    <row r="209" spans="1:15" x14ac:dyDescent="0.35">
      <c r="A209" t="s">
        <v>270</v>
      </c>
      <c r="B209" t="str">
        <f t="shared" si="4"/>
        <v>Juice</v>
      </c>
      <c r="C209" t="s">
        <v>50</v>
      </c>
      <c r="D209">
        <v>3</v>
      </c>
      <c r="E209">
        <v>3</v>
      </c>
      <c r="F209">
        <v>9</v>
      </c>
      <c r="G209" t="s">
        <v>36</v>
      </c>
      <c r="H209" t="s">
        <v>17</v>
      </c>
      <c r="I209" s="1">
        <v>45276</v>
      </c>
      <c r="J209" t="s">
        <v>66</v>
      </c>
      <c r="K209" t="s">
        <v>67</v>
      </c>
      <c r="L209">
        <v>4</v>
      </c>
      <c r="M209" t="s">
        <v>45</v>
      </c>
      <c r="N209" t="s">
        <v>69</v>
      </c>
      <c r="O209" t="s">
        <v>40</v>
      </c>
    </row>
    <row r="210" spans="1:15" x14ac:dyDescent="0.35">
      <c r="A210" t="s">
        <v>271</v>
      </c>
      <c r="B210" t="str">
        <f t="shared" si="4"/>
        <v>Sandwich</v>
      </c>
      <c r="C210" t="s">
        <v>47</v>
      </c>
      <c r="D210">
        <v>5</v>
      </c>
      <c r="E210">
        <v>4</v>
      </c>
      <c r="F210">
        <v>20</v>
      </c>
      <c r="G210" t="s">
        <v>36</v>
      </c>
      <c r="H210" t="s">
        <v>17</v>
      </c>
      <c r="I210" s="1">
        <v>44956</v>
      </c>
      <c r="J210" t="s">
        <v>55</v>
      </c>
      <c r="K210" t="s">
        <v>56</v>
      </c>
      <c r="L210">
        <v>1</v>
      </c>
      <c r="M210" t="s">
        <v>53</v>
      </c>
      <c r="N210" t="s">
        <v>72</v>
      </c>
      <c r="O210" t="s">
        <v>22</v>
      </c>
    </row>
    <row r="211" spans="1:15" x14ac:dyDescent="0.35">
      <c r="A211" t="s">
        <v>272</v>
      </c>
      <c r="B211" t="str">
        <f t="shared" si="4"/>
        <v>Coffee</v>
      </c>
      <c r="C211" t="s">
        <v>15</v>
      </c>
      <c r="D211">
        <v>2</v>
      </c>
      <c r="E211">
        <v>2</v>
      </c>
      <c r="F211">
        <v>4</v>
      </c>
      <c r="G211" t="s">
        <v>25</v>
      </c>
      <c r="H211" t="s">
        <v>17</v>
      </c>
      <c r="I211" s="1">
        <v>45194</v>
      </c>
      <c r="J211" t="s">
        <v>18</v>
      </c>
      <c r="K211" t="s">
        <v>19</v>
      </c>
      <c r="L211">
        <v>3</v>
      </c>
      <c r="M211" t="s">
        <v>20</v>
      </c>
      <c r="N211" t="s">
        <v>72</v>
      </c>
      <c r="O211" t="s">
        <v>22</v>
      </c>
    </row>
    <row r="212" spans="1:15" x14ac:dyDescent="0.35">
      <c r="A212" t="s">
        <v>273</v>
      </c>
      <c r="B212" t="str">
        <f t="shared" si="4"/>
        <v>Sandwich</v>
      </c>
      <c r="C212" t="s">
        <v>47</v>
      </c>
      <c r="D212">
        <v>5</v>
      </c>
      <c r="E212">
        <v>4</v>
      </c>
      <c r="F212">
        <v>20</v>
      </c>
      <c r="G212" t="s">
        <v>36</v>
      </c>
      <c r="H212" t="s">
        <v>17</v>
      </c>
      <c r="I212" s="1">
        <v>45055</v>
      </c>
      <c r="J212" t="s">
        <v>27</v>
      </c>
      <c r="K212" t="s">
        <v>27</v>
      </c>
      <c r="L212">
        <v>2</v>
      </c>
      <c r="M212" t="s">
        <v>28</v>
      </c>
      <c r="N212" t="s">
        <v>29</v>
      </c>
      <c r="O212" t="s">
        <v>22</v>
      </c>
    </row>
    <row r="213" spans="1:15" x14ac:dyDescent="0.35">
      <c r="A213" t="s">
        <v>274</v>
      </c>
      <c r="B213" t="str">
        <f t="shared" si="4"/>
        <v>Cookie</v>
      </c>
      <c r="C213" t="s">
        <v>31</v>
      </c>
      <c r="D213">
        <v>1</v>
      </c>
      <c r="E213">
        <v>1</v>
      </c>
      <c r="F213">
        <v>1</v>
      </c>
      <c r="G213" t="s">
        <v>36</v>
      </c>
      <c r="H213" t="s">
        <v>26</v>
      </c>
      <c r="I213" s="1">
        <v>45281</v>
      </c>
      <c r="J213" t="s">
        <v>66</v>
      </c>
      <c r="K213" t="s">
        <v>67</v>
      </c>
      <c r="L213">
        <v>4</v>
      </c>
      <c r="M213" t="s">
        <v>45</v>
      </c>
      <c r="N213" t="s">
        <v>64</v>
      </c>
      <c r="O213" t="s">
        <v>22</v>
      </c>
    </row>
    <row r="214" spans="1:15" x14ac:dyDescent="0.35">
      <c r="A214" t="s">
        <v>275</v>
      </c>
      <c r="B214" t="str">
        <f t="shared" si="4"/>
        <v>Coffee</v>
      </c>
      <c r="C214" t="s">
        <v>15</v>
      </c>
      <c r="D214">
        <v>1</v>
      </c>
      <c r="E214">
        <v>2</v>
      </c>
      <c r="F214">
        <v>2</v>
      </c>
      <c r="G214" t="s">
        <v>25</v>
      </c>
      <c r="H214" t="s">
        <v>26</v>
      </c>
      <c r="I214" s="1">
        <v>45076</v>
      </c>
      <c r="J214" t="s">
        <v>27</v>
      </c>
      <c r="K214" t="s">
        <v>27</v>
      </c>
      <c r="L214">
        <v>2</v>
      </c>
      <c r="M214" t="s">
        <v>28</v>
      </c>
      <c r="N214" t="s">
        <v>29</v>
      </c>
      <c r="O214" t="s">
        <v>22</v>
      </c>
    </row>
    <row r="215" spans="1:15" x14ac:dyDescent="0.35">
      <c r="A215" t="s">
        <v>276</v>
      </c>
      <c r="B215" t="str">
        <f t="shared" si="4"/>
        <v>Salad</v>
      </c>
      <c r="C215" t="s">
        <v>42</v>
      </c>
      <c r="D215">
        <v>1</v>
      </c>
      <c r="E215">
        <v>5</v>
      </c>
      <c r="F215">
        <v>5</v>
      </c>
      <c r="G215" t="s">
        <v>25</v>
      </c>
      <c r="H215" t="s">
        <v>17</v>
      </c>
      <c r="I215" s="1">
        <v>45219</v>
      </c>
      <c r="J215" t="s">
        <v>74</v>
      </c>
      <c r="K215" t="s">
        <v>75</v>
      </c>
      <c r="L215">
        <v>4</v>
      </c>
      <c r="M215" t="s">
        <v>45</v>
      </c>
      <c r="N215" t="s">
        <v>21</v>
      </c>
      <c r="O215" t="s">
        <v>22</v>
      </c>
    </row>
    <row r="216" spans="1:15" x14ac:dyDescent="0.35">
      <c r="A216" t="s">
        <v>277</v>
      </c>
      <c r="B216" t="str">
        <f t="shared" si="4"/>
        <v>Sandwich</v>
      </c>
      <c r="C216" t="s">
        <v>47</v>
      </c>
      <c r="D216">
        <v>4</v>
      </c>
      <c r="E216">
        <v>4</v>
      </c>
      <c r="F216">
        <v>16</v>
      </c>
      <c r="G216" t="s">
        <v>36</v>
      </c>
      <c r="H216" t="s">
        <v>17</v>
      </c>
      <c r="I216" s="1">
        <v>45040</v>
      </c>
      <c r="J216" t="s">
        <v>59</v>
      </c>
      <c r="K216" t="s">
        <v>60</v>
      </c>
      <c r="L216">
        <v>2</v>
      </c>
      <c r="M216" t="s">
        <v>28</v>
      </c>
      <c r="N216" t="s">
        <v>72</v>
      </c>
      <c r="O216" t="s">
        <v>22</v>
      </c>
    </row>
    <row r="217" spans="1:15" x14ac:dyDescent="0.35">
      <c r="A217" t="s">
        <v>278</v>
      </c>
      <c r="B217" t="str">
        <f t="shared" si="4"/>
        <v>Sandwich</v>
      </c>
      <c r="C217" t="s">
        <v>47</v>
      </c>
      <c r="D217">
        <v>1</v>
      </c>
      <c r="E217">
        <v>4</v>
      </c>
      <c r="F217">
        <v>4</v>
      </c>
      <c r="G217" t="s">
        <v>36</v>
      </c>
      <c r="H217" t="s">
        <v>26</v>
      </c>
      <c r="I217" s="1">
        <v>45038</v>
      </c>
      <c r="J217" t="s">
        <v>59</v>
      </c>
      <c r="K217" t="s">
        <v>60</v>
      </c>
      <c r="L217">
        <v>2</v>
      </c>
      <c r="M217" t="s">
        <v>28</v>
      </c>
      <c r="N217" t="s">
        <v>69</v>
      </c>
      <c r="O217" t="s">
        <v>40</v>
      </c>
    </row>
    <row r="218" spans="1:15" x14ac:dyDescent="0.35">
      <c r="A218" t="s">
        <v>279</v>
      </c>
      <c r="B218" t="str">
        <f t="shared" si="4"/>
        <v>Cookie</v>
      </c>
      <c r="C218" t="s">
        <v>31</v>
      </c>
      <c r="D218">
        <v>2</v>
      </c>
      <c r="E218">
        <v>1</v>
      </c>
      <c r="F218">
        <v>2</v>
      </c>
      <c r="G218" t="s">
        <v>16</v>
      </c>
      <c r="H218" t="s">
        <v>26</v>
      </c>
      <c r="I218" s="1">
        <v>45119</v>
      </c>
      <c r="J218" t="s">
        <v>32</v>
      </c>
      <c r="K218" t="s">
        <v>33</v>
      </c>
      <c r="L218">
        <v>3</v>
      </c>
      <c r="M218" t="s">
        <v>20</v>
      </c>
      <c r="N218" t="s">
        <v>34</v>
      </c>
      <c r="O218" t="s">
        <v>22</v>
      </c>
    </row>
    <row r="219" spans="1:15" x14ac:dyDescent="0.35">
      <c r="A219" t="s">
        <v>280</v>
      </c>
      <c r="B219" t="str">
        <f t="shared" si="4"/>
        <v>Coffee</v>
      </c>
      <c r="C219" t="s">
        <v>15</v>
      </c>
      <c r="D219">
        <v>3</v>
      </c>
      <c r="E219">
        <v>2</v>
      </c>
      <c r="F219">
        <v>6</v>
      </c>
      <c r="G219" t="s">
        <v>25</v>
      </c>
      <c r="H219" t="s">
        <v>17</v>
      </c>
      <c r="I219" s="1">
        <v>45251</v>
      </c>
      <c r="J219" t="s">
        <v>43</v>
      </c>
      <c r="K219" t="s">
        <v>44</v>
      </c>
      <c r="L219">
        <v>4</v>
      </c>
      <c r="M219" t="s">
        <v>45</v>
      </c>
      <c r="N219" t="s">
        <v>29</v>
      </c>
      <c r="O219" t="s">
        <v>22</v>
      </c>
    </row>
    <row r="220" spans="1:15" x14ac:dyDescent="0.35">
      <c r="A220" t="s">
        <v>281</v>
      </c>
      <c r="B220" t="str">
        <f t="shared" si="4"/>
        <v>Smoothie</v>
      </c>
      <c r="C220" t="s">
        <v>58</v>
      </c>
      <c r="D220">
        <v>3</v>
      </c>
      <c r="E220">
        <v>4</v>
      </c>
      <c r="F220">
        <v>12</v>
      </c>
      <c r="G220" t="s">
        <v>16</v>
      </c>
      <c r="H220" t="s">
        <v>26</v>
      </c>
      <c r="I220" s="1">
        <v>45187</v>
      </c>
      <c r="J220" t="s">
        <v>18</v>
      </c>
      <c r="K220" t="s">
        <v>19</v>
      </c>
      <c r="L220">
        <v>3</v>
      </c>
      <c r="M220" t="s">
        <v>20</v>
      </c>
      <c r="N220" t="s">
        <v>72</v>
      </c>
      <c r="O220" t="s">
        <v>22</v>
      </c>
    </row>
    <row r="221" spans="1:15" x14ac:dyDescent="0.35">
      <c r="A221" t="s">
        <v>282</v>
      </c>
      <c r="B221" t="str">
        <f t="shared" si="4"/>
        <v>Coffee</v>
      </c>
      <c r="C221" t="s">
        <v>15</v>
      </c>
      <c r="D221">
        <v>5</v>
      </c>
      <c r="E221">
        <v>2</v>
      </c>
      <c r="F221">
        <v>10</v>
      </c>
      <c r="G221" t="s">
        <v>36</v>
      </c>
      <c r="H221" t="s">
        <v>26</v>
      </c>
      <c r="I221" s="1">
        <v>44966</v>
      </c>
      <c r="J221" t="s">
        <v>51</v>
      </c>
      <c r="K221" t="s">
        <v>52</v>
      </c>
      <c r="L221">
        <v>1</v>
      </c>
      <c r="M221" t="s">
        <v>53</v>
      </c>
      <c r="N221" t="s">
        <v>64</v>
      </c>
      <c r="O221" t="s">
        <v>22</v>
      </c>
    </row>
    <row r="222" spans="1:15" x14ac:dyDescent="0.35">
      <c r="A222" t="s">
        <v>283</v>
      </c>
      <c r="B222" t="str">
        <f t="shared" si="4"/>
        <v>Salad</v>
      </c>
      <c r="C222" t="s">
        <v>42</v>
      </c>
      <c r="D222">
        <v>4</v>
      </c>
      <c r="E222">
        <v>5</v>
      </c>
      <c r="F222">
        <v>20</v>
      </c>
      <c r="G222" t="s">
        <v>36</v>
      </c>
      <c r="H222" t="s">
        <v>26</v>
      </c>
      <c r="I222" s="1">
        <v>45218</v>
      </c>
      <c r="J222" t="s">
        <v>74</v>
      </c>
      <c r="K222" t="s">
        <v>75</v>
      </c>
      <c r="L222">
        <v>4</v>
      </c>
      <c r="M222" t="s">
        <v>45</v>
      </c>
      <c r="N222" t="s">
        <v>64</v>
      </c>
      <c r="O222" t="s">
        <v>22</v>
      </c>
    </row>
    <row r="223" spans="1:15" x14ac:dyDescent="0.35">
      <c r="A223" t="s">
        <v>284</v>
      </c>
      <c r="B223" t="str">
        <f t="shared" si="4"/>
        <v>Juice</v>
      </c>
      <c r="C223" t="s">
        <v>50</v>
      </c>
      <c r="D223">
        <v>2</v>
      </c>
      <c r="E223">
        <v>3</v>
      </c>
      <c r="F223">
        <v>6</v>
      </c>
      <c r="G223" t="s">
        <v>25</v>
      </c>
      <c r="H223" t="s">
        <v>17</v>
      </c>
      <c r="I223" s="1">
        <v>45015</v>
      </c>
      <c r="J223" t="s">
        <v>62</v>
      </c>
      <c r="K223" t="s">
        <v>63</v>
      </c>
      <c r="L223">
        <v>1</v>
      </c>
      <c r="M223" t="s">
        <v>53</v>
      </c>
      <c r="N223" t="s">
        <v>64</v>
      </c>
      <c r="O223" t="s">
        <v>22</v>
      </c>
    </row>
    <row r="224" spans="1:15" x14ac:dyDescent="0.35">
      <c r="A224" t="s">
        <v>285</v>
      </c>
      <c r="B224" t="str">
        <f t="shared" si="4"/>
        <v>Tea</v>
      </c>
      <c r="C224" t="s">
        <v>84</v>
      </c>
      <c r="D224">
        <v>2</v>
      </c>
      <c r="E224">
        <v>1.5</v>
      </c>
      <c r="F224">
        <v>3</v>
      </c>
      <c r="G224" t="s">
        <v>25</v>
      </c>
      <c r="H224" t="s">
        <v>26</v>
      </c>
      <c r="I224" s="1">
        <v>45240</v>
      </c>
      <c r="J224" t="s">
        <v>43</v>
      </c>
      <c r="K224" t="s">
        <v>44</v>
      </c>
      <c r="L224">
        <v>4</v>
      </c>
      <c r="M224" t="s">
        <v>45</v>
      </c>
      <c r="N224" t="s">
        <v>21</v>
      </c>
      <c r="O224" t="s">
        <v>22</v>
      </c>
    </row>
    <row r="225" spans="1:15" x14ac:dyDescent="0.35">
      <c r="A225" t="s">
        <v>286</v>
      </c>
      <c r="B225" t="str">
        <f t="shared" si="4"/>
        <v>Cookie</v>
      </c>
      <c r="C225" t="s">
        <v>31</v>
      </c>
      <c r="D225">
        <v>5</v>
      </c>
      <c r="E225">
        <v>1</v>
      </c>
      <c r="F225">
        <v>5</v>
      </c>
      <c r="G225" t="s">
        <v>16</v>
      </c>
      <c r="H225" t="s">
        <v>17</v>
      </c>
      <c r="I225" s="1">
        <v>45217</v>
      </c>
      <c r="J225" t="s">
        <v>74</v>
      </c>
      <c r="K225" t="s">
        <v>75</v>
      </c>
      <c r="L225">
        <v>4</v>
      </c>
      <c r="M225" t="s">
        <v>45</v>
      </c>
      <c r="N225" t="s">
        <v>34</v>
      </c>
      <c r="O225" t="s">
        <v>22</v>
      </c>
    </row>
    <row r="226" spans="1:15" x14ac:dyDescent="0.35">
      <c r="A226" t="s">
        <v>287</v>
      </c>
      <c r="B226" t="str">
        <f t="shared" si="4"/>
        <v>Salad</v>
      </c>
      <c r="C226" t="s">
        <v>42</v>
      </c>
      <c r="D226">
        <v>1</v>
      </c>
      <c r="E226">
        <v>5</v>
      </c>
      <c r="F226">
        <v>5</v>
      </c>
      <c r="G226" t="s">
        <v>25</v>
      </c>
      <c r="H226" t="s">
        <v>26</v>
      </c>
      <c r="I226" s="1">
        <v>44967</v>
      </c>
      <c r="J226" t="s">
        <v>51</v>
      </c>
      <c r="K226" t="s">
        <v>52</v>
      </c>
      <c r="L226">
        <v>1</v>
      </c>
      <c r="M226" t="s">
        <v>53</v>
      </c>
      <c r="N226" t="s">
        <v>21</v>
      </c>
      <c r="O226" t="s">
        <v>22</v>
      </c>
    </row>
    <row r="227" spans="1:15" x14ac:dyDescent="0.35">
      <c r="A227" t="s">
        <v>288</v>
      </c>
      <c r="B227" t="str">
        <f t="shared" si="4"/>
        <v>Salad</v>
      </c>
      <c r="C227" t="s">
        <v>42</v>
      </c>
      <c r="D227">
        <v>2</v>
      </c>
      <c r="E227">
        <v>5</v>
      </c>
      <c r="F227">
        <v>10</v>
      </c>
      <c r="G227" t="s">
        <v>36</v>
      </c>
      <c r="H227" t="s">
        <v>17</v>
      </c>
      <c r="I227" s="1">
        <v>45207</v>
      </c>
      <c r="J227" t="s">
        <v>74</v>
      </c>
      <c r="K227" t="s">
        <v>75</v>
      </c>
      <c r="L227">
        <v>4</v>
      </c>
      <c r="M227" t="s">
        <v>45</v>
      </c>
      <c r="N227" t="s">
        <v>39</v>
      </c>
      <c r="O227" t="s">
        <v>40</v>
      </c>
    </row>
    <row r="228" spans="1:15" x14ac:dyDescent="0.35">
      <c r="A228" t="s">
        <v>289</v>
      </c>
      <c r="B228" t="str">
        <f t="shared" si="4"/>
        <v>Cookie</v>
      </c>
      <c r="C228" t="s">
        <v>31</v>
      </c>
      <c r="D228">
        <v>5</v>
      </c>
      <c r="E228">
        <v>1</v>
      </c>
      <c r="F228">
        <v>5</v>
      </c>
      <c r="G228" t="s">
        <v>36</v>
      </c>
      <c r="H228" t="s">
        <v>17</v>
      </c>
      <c r="I228" s="1">
        <v>45045</v>
      </c>
      <c r="J228" t="s">
        <v>59</v>
      </c>
      <c r="K228" t="s">
        <v>60</v>
      </c>
      <c r="L228">
        <v>2</v>
      </c>
      <c r="M228" t="s">
        <v>28</v>
      </c>
      <c r="N228" t="s">
        <v>69</v>
      </c>
      <c r="O228" t="s">
        <v>40</v>
      </c>
    </row>
    <row r="229" spans="1:15" x14ac:dyDescent="0.35">
      <c r="A229" t="s">
        <v>290</v>
      </c>
      <c r="B229" t="str">
        <f t="shared" si="4"/>
        <v>Salad</v>
      </c>
      <c r="C229" t="s">
        <v>42</v>
      </c>
      <c r="D229">
        <v>4</v>
      </c>
      <c r="E229">
        <v>5</v>
      </c>
      <c r="F229">
        <v>20</v>
      </c>
      <c r="G229" t="s">
        <v>36</v>
      </c>
      <c r="H229" t="s">
        <v>17</v>
      </c>
      <c r="I229" s="1">
        <v>44940</v>
      </c>
      <c r="J229" t="s">
        <v>55</v>
      </c>
      <c r="K229" t="s">
        <v>56</v>
      </c>
      <c r="L229">
        <v>1</v>
      </c>
      <c r="M229" t="s">
        <v>53</v>
      </c>
      <c r="N229" t="s">
        <v>69</v>
      </c>
      <c r="O229" t="s">
        <v>40</v>
      </c>
    </row>
    <row r="230" spans="1:15" x14ac:dyDescent="0.35">
      <c r="A230" t="s">
        <v>291</v>
      </c>
      <c r="B230" t="str">
        <f t="shared" si="4"/>
        <v>Cookie</v>
      </c>
      <c r="C230" t="s">
        <v>31</v>
      </c>
      <c r="D230">
        <v>1</v>
      </c>
      <c r="E230">
        <v>1</v>
      </c>
      <c r="F230">
        <v>1</v>
      </c>
      <c r="G230" t="s">
        <v>36</v>
      </c>
      <c r="H230" t="s">
        <v>17</v>
      </c>
      <c r="I230" s="1">
        <v>45118</v>
      </c>
      <c r="J230" t="s">
        <v>32</v>
      </c>
      <c r="K230" t="s">
        <v>33</v>
      </c>
      <c r="L230">
        <v>3</v>
      </c>
      <c r="M230" t="s">
        <v>20</v>
      </c>
      <c r="N230" t="s">
        <v>29</v>
      </c>
      <c r="O230" t="s">
        <v>22</v>
      </c>
    </row>
    <row r="231" spans="1:15" x14ac:dyDescent="0.35">
      <c r="A231" t="s">
        <v>292</v>
      </c>
      <c r="B231" t="str">
        <f t="shared" si="4"/>
        <v>Salad</v>
      </c>
      <c r="C231" t="s">
        <v>42</v>
      </c>
      <c r="D231">
        <v>4</v>
      </c>
      <c r="E231">
        <v>5</v>
      </c>
      <c r="F231">
        <v>20</v>
      </c>
      <c r="G231" t="s">
        <v>16</v>
      </c>
      <c r="H231" t="s">
        <v>26</v>
      </c>
      <c r="I231" s="1">
        <v>45284</v>
      </c>
      <c r="J231" t="s">
        <v>66</v>
      </c>
      <c r="K231" t="s">
        <v>67</v>
      </c>
      <c r="L231">
        <v>4</v>
      </c>
      <c r="M231" t="s">
        <v>45</v>
      </c>
      <c r="N231" t="s">
        <v>39</v>
      </c>
      <c r="O231" t="s">
        <v>40</v>
      </c>
    </row>
    <row r="232" spans="1:15" x14ac:dyDescent="0.35">
      <c r="A232" t="s">
        <v>293</v>
      </c>
      <c r="B232" t="str">
        <f t="shared" si="4"/>
        <v>Cookie</v>
      </c>
      <c r="C232" t="s">
        <v>31</v>
      </c>
      <c r="D232">
        <v>1</v>
      </c>
      <c r="E232">
        <v>1</v>
      </c>
      <c r="F232">
        <v>1</v>
      </c>
      <c r="G232" t="s">
        <v>36</v>
      </c>
      <c r="H232" t="s">
        <v>26</v>
      </c>
      <c r="I232" s="1">
        <v>45224</v>
      </c>
      <c r="J232" t="s">
        <v>74</v>
      </c>
      <c r="K232" t="s">
        <v>75</v>
      </c>
      <c r="L232">
        <v>4</v>
      </c>
      <c r="M232" t="s">
        <v>45</v>
      </c>
      <c r="N232" t="s">
        <v>34</v>
      </c>
      <c r="O232" t="s">
        <v>22</v>
      </c>
    </row>
    <row r="233" spans="1:15" x14ac:dyDescent="0.35">
      <c r="A233" t="s">
        <v>294</v>
      </c>
      <c r="B233" t="str">
        <f t="shared" si="4"/>
        <v>Cookie</v>
      </c>
      <c r="C233" t="s">
        <v>31</v>
      </c>
      <c r="D233">
        <v>3</v>
      </c>
      <c r="E233">
        <v>1</v>
      </c>
      <c r="F233">
        <v>3</v>
      </c>
      <c r="G233" t="s">
        <v>36</v>
      </c>
      <c r="H233" t="s">
        <v>26</v>
      </c>
      <c r="I233" s="1">
        <v>45204</v>
      </c>
      <c r="J233" t="s">
        <v>74</v>
      </c>
      <c r="K233" t="s">
        <v>75</v>
      </c>
      <c r="L233">
        <v>4</v>
      </c>
      <c r="M233" t="s">
        <v>45</v>
      </c>
      <c r="N233" t="s">
        <v>64</v>
      </c>
      <c r="O233" t="s">
        <v>22</v>
      </c>
    </row>
    <row r="234" spans="1:15" x14ac:dyDescent="0.35">
      <c r="A234" t="s">
        <v>295</v>
      </c>
      <c r="B234" t="str">
        <f t="shared" si="4"/>
        <v>Cake</v>
      </c>
      <c r="C234" t="s">
        <v>24</v>
      </c>
      <c r="D234">
        <v>5</v>
      </c>
      <c r="E234">
        <v>3</v>
      </c>
      <c r="F234">
        <v>15</v>
      </c>
      <c r="G234" t="s">
        <v>16</v>
      </c>
      <c r="H234" t="s">
        <v>17</v>
      </c>
      <c r="I234" s="1">
        <v>45224</v>
      </c>
      <c r="J234" t="s">
        <v>74</v>
      </c>
      <c r="K234" t="s">
        <v>75</v>
      </c>
      <c r="L234">
        <v>4</v>
      </c>
      <c r="M234" t="s">
        <v>45</v>
      </c>
      <c r="N234" t="s">
        <v>34</v>
      </c>
      <c r="O234" t="s">
        <v>22</v>
      </c>
    </row>
    <row r="235" spans="1:15" x14ac:dyDescent="0.35">
      <c r="A235" t="s">
        <v>296</v>
      </c>
      <c r="B235" t="str">
        <f t="shared" si="4"/>
        <v>Cookie</v>
      </c>
      <c r="C235" t="s">
        <v>31</v>
      </c>
      <c r="D235">
        <v>3</v>
      </c>
      <c r="E235">
        <v>1</v>
      </c>
      <c r="F235">
        <v>3</v>
      </c>
      <c r="G235" t="s">
        <v>25</v>
      </c>
      <c r="H235" t="s">
        <v>17</v>
      </c>
      <c r="I235" s="1">
        <v>45218</v>
      </c>
      <c r="J235" t="s">
        <v>74</v>
      </c>
      <c r="K235" t="s">
        <v>75</v>
      </c>
      <c r="L235">
        <v>4</v>
      </c>
      <c r="M235" t="s">
        <v>45</v>
      </c>
      <c r="N235" t="s">
        <v>64</v>
      </c>
      <c r="O235" t="s">
        <v>22</v>
      </c>
    </row>
    <row r="236" spans="1:15" x14ac:dyDescent="0.35">
      <c r="A236" t="s">
        <v>297</v>
      </c>
      <c r="B236" t="str">
        <f t="shared" si="4"/>
        <v>Juice</v>
      </c>
      <c r="C236" t="s">
        <v>50</v>
      </c>
      <c r="D236">
        <v>5</v>
      </c>
      <c r="E236">
        <v>3</v>
      </c>
      <c r="F236">
        <v>15</v>
      </c>
      <c r="G236" t="s">
        <v>36</v>
      </c>
      <c r="H236" t="s">
        <v>26</v>
      </c>
      <c r="I236" s="1">
        <v>45115</v>
      </c>
      <c r="J236" t="s">
        <v>32</v>
      </c>
      <c r="K236" t="s">
        <v>33</v>
      </c>
      <c r="L236">
        <v>3</v>
      </c>
      <c r="M236" t="s">
        <v>20</v>
      </c>
      <c r="N236" t="s">
        <v>69</v>
      </c>
      <c r="O236" t="s">
        <v>40</v>
      </c>
    </row>
    <row r="237" spans="1:15" x14ac:dyDescent="0.35">
      <c r="A237" t="s">
        <v>298</v>
      </c>
      <c r="B237" t="str">
        <f t="shared" si="4"/>
        <v>Sandwich</v>
      </c>
      <c r="C237" t="s">
        <v>47</v>
      </c>
      <c r="D237">
        <v>2</v>
      </c>
      <c r="E237">
        <v>4</v>
      </c>
      <c r="F237">
        <v>8</v>
      </c>
      <c r="G237" t="s">
        <v>36</v>
      </c>
      <c r="H237" t="s">
        <v>26</v>
      </c>
      <c r="I237" s="1">
        <v>45188</v>
      </c>
      <c r="J237" t="s">
        <v>18</v>
      </c>
      <c r="K237" t="s">
        <v>19</v>
      </c>
      <c r="L237">
        <v>3</v>
      </c>
      <c r="M237" t="s">
        <v>20</v>
      </c>
      <c r="N237" t="s">
        <v>29</v>
      </c>
      <c r="O237" t="s">
        <v>22</v>
      </c>
    </row>
    <row r="238" spans="1:15" x14ac:dyDescent="0.35">
      <c r="A238" t="s">
        <v>299</v>
      </c>
      <c r="B238" t="str">
        <f t="shared" si="4"/>
        <v>Smoothie</v>
      </c>
      <c r="C238" t="s">
        <v>58</v>
      </c>
      <c r="D238">
        <v>1</v>
      </c>
      <c r="E238">
        <v>4</v>
      </c>
      <c r="F238">
        <v>4</v>
      </c>
      <c r="G238" t="s">
        <v>16</v>
      </c>
      <c r="H238" t="s">
        <v>26</v>
      </c>
      <c r="I238" s="1">
        <v>45083</v>
      </c>
      <c r="J238" t="s">
        <v>37</v>
      </c>
      <c r="K238" t="s">
        <v>38</v>
      </c>
      <c r="L238">
        <v>2</v>
      </c>
      <c r="M238" t="s">
        <v>28</v>
      </c>
      <c r="N238" t="s">
        <v>29</v>
      </c>
      <c r="O238" t="s">
        <v>22</v>
      </c>
    </row>
    <row r="239" spans="1:15" x14ac:dyDescent="0.35">
      <c r="A239" t="s">
        <v>300</v>
      </c>
      <c r="B239" t="str">
        <f t="shared" si="4"/>
        <v>Juice</v>
      </c>
      <c r="C239" t="s">
        <v>50</v>
      </c>
      <c r="D239">
        <v>4</v>
      </c>
      <c r="E239">
        <v>3</v>
      </c>
      <c r="F239">
        <v>12</v>
      </c>
      <c r="G239" t="s">
        <v>16</v>
      </c>
      <c r="H239" t="s">
        <v>17</v>
      </c>
      <c r="I239" s="1">
        <v>44938</v>
      </c>
      <c r="J239" t="s">
        <v>55</v>
      </c>
      <c r="K239" t="s">
        <v>56</v>
      </c>
      <c r="L239">
        <v>1</v>
      </c>
      <c r="M239" t="s">
        <v>53</v>
      </c>
      <c r="N239" t="s">
        <v>64</v>
      </c>
      <c r="O239" t="s">
        <v>22</v>
      </c>
    </row>
    <row r="240" spans="1:15" x14ac:dyDescent="0.35">
      <c r="A240" t="s">
        <v>301</v>
      </c>
      <c r="B240" t="str">
        <f t="shared" si="4"/>
        <v>Sandwich</v>
      </c>
      <c r="C240" t="s">
        <v>47</v>
      </c>
      <c r="D240">
        <v>3</v>
      </c>
      <c r="E240">
        <v>4</v>
      </c>
      <c r="F240">
        <v>12</v>
      </c>
      <c r="G240" t="s">
        <v>36</v>
      </c>
      <c r="H240" t="s">
        <v>26</v>
      </c>
      <c r="I240" s="1">
        <v>45173</v>
      </c>
      <c r="J240" t="s">
        <v>18</v>
      </c>
      <c r="K240" t="s">
        <v>19</v>
      </c>
      <c r="L240">
        <v>3</v>
      </c>
      <c r="M240" t="s">
        <v>20</v>
      </c>
      <c r="N240" t="s">
        <v>72</v>
      </c>
      <c r="O240" t="s">
        <v>22</v>
      </c>
    </row>
    <row r="241" spans="1:15" x14ac:dyDescent="0.35">
      <c r="A241" t="s">
        <v>302</v>
      </c>
      <c r="B241" t="str">
        <f t="shared" si="4"/>
        <v>Sandwich</v>
      </c>
      <c r="C241" t="s">
        <v>47</v>
      </c>
      <c r="D241">
        <v>3</v>
      </c>
      <c r="E241">
        <v>4</v>
      </c>
      <c r="F241">
        <v>12</v>
      </c>
      <c r="G241" t="s">
        <v>36</v>
      </c>
      <c r="H241" t="s">
        <v>17</v>
      </c>
      <c r="I241" s="1">
        <v>45105</v>
      </c>
      <c r="J241" t="s">
        <v>37</v>
      </c>
      <c r="K241" t="s">
        <v>38</v>
      </c>
      <c r="L241">
        <v>2</v>
      </c>
      <c r="M241" t="s">
        <v>28</v>
      </c>
      <c r="N241" t="s">
        <v>34</v>
      </c>
      <c r="O241" t="s">
        <v>22</v>
      </c>
    </row>
    <row r="242" spans="1:15" x14ac:dyDescent="0.35">
      <c r="A242" t="s">
        <v>303</v>
      </c>
      <c r="B242" t="str">
        <f t="shared" si="4"/>
        <v>Sandwich</v>
      </c>
      <c r="C242" t="s">
        <v>47</v>
      </c>
      <c r="D242">
        <v>5</v>
      </c>
      <c r="E242">
        <v>4</v>
      </c>
      <c r="F242">
        <v>20</v>
      </c>
      <c r="G242" t="s">
        <v>36</v>
      </c>
      <c r="H242" t="s">
        <v>26</v>
      </c>
      <c r="I242" s="1">
        <v>45178</v>
      </c>
      <c r="J242" t="s">
        <v>18</v>
      </c>
      <c r="K242" t="s">
        <v>19</v>
      </c>
      <c r="L242">
        <v>3</v>
      </c>
      <c r="M242" t="s">
        <v>20</v>
      </c>
      <c r="N242" t="s">
        <v>69</v>
      </c>
      <c r="O242" t="s">
        <v>40</v>
      </c>
    </row>
    <row r="243" spans="1:15" x14ac:dyDescent="0.35">
      <c r="A243" t="s">
        <v>304</v>
      </c>
      <c r="B243" t="str">
        <f t="shared" si="4"/>
        <v>Smoothie</v>
      </c>
      <c r="C243" t="s">
        <v>58</v>
      </c>
      <c r="D243">
        <v>2</v>
      </c>
      <c r="E243">
        <v>4</v>
      </c>
      <c r="F243">
        <v>8</v>
      </c>
      <c r="G243" t="s">
        <v>36</v>
      </c>
      <c r="H243" t="s">
        <v>26</v>
      </c>
      <c r="I243" s="1">
        <v>45129</v>
      </c>
      <c r="J243" t="s">
        <v>32</v>
      </c>
      <c r="K243" t="s">
        <v>33</v>
      </c>
      <c r="L243">
        <v>3</v>
      </c>
      <c r="M243" t="s">
        <v>20</v>
      </c>
      <c r="N243" t="s">
        <v>69</v>
      </c>
      <c r="O243" t="s">
        <v>40</v>
      </c>
    </row>
    <row r="244" spans="1:15" x14ac:dyDescent="0.35">
      <c r="A244" t="s">
        <v>305</v>
      </c>
      <c r="B244" t="str">
        <f t="shared" si="4"/>
        <v>Sandwich</v>
      </c>
      <c r="C244" t="s">
        <v>47</v>
      </c>
      <c r="D244">
        <v>5</v>
      </c>
      <c r="E244">
        <v>4</v>
      </c>
      <c r="F244">
        <v>20</v>
      </c>
      <c r="G244" t="s">
        <v>25</v>
      </c>
      <c r="H244" t="s">
        <v>26</v>
      </c>
      <c r="I244" s="1">
        <v>45031</v>
      </c>
      <c r="J244" t="s">
        <v>59</v>
      </c>
      <c r="K244" t="s">
        <v>60</v>
      </c>
      <c r="L244">
        <v>2</v>
      </c>
      <c r="M244" t="s">
        <v>28</v>
      </c>
      <c r="N244" t="s">
        <v>69</v>
      </c>
      <c r="O244" t="s">
        <v>40</v>
      </c>
    </row>
    <row r="245" spans="1:15" x14ac:dyDescent="0.35">
      <c r="A245" t="s">
        <v>306</v>
      </c>
      <c r="B245" t="str">
        <f t="shared" si="4"/>
        <v>Cake</v>
      </c>
      <c r="C245" t="s">
        <v>24</v>
      </c>
      <c r="D245">
        <v>3</v>
      </c>
      <c r="E245">
        <v>3</v>
      </c>
      <c r="F245">
        <v>9</v>
      </c>
      <c r="G245" t="s">
        <v>25</v>
      </c>
      <c r="H245" t="s">
        <v>17</v>
      </c>
      <c r="I245" s="1">
        <v>45115</v>
      </c>
      <c r="J245" t="s">
        <v>32</v>
      </c>
      <c r="K245" t="s">
        <v>33</v>
      </c>
      <c r="L245">
        <v>3</v>
      </c>
      <c r="M245" t="s">
        <v>20</v>
      </c>
      <c r="N245" t="s">
        <v>69</v>
      </c>
      <c r="O245" t="s">
        <v>40</v>
      </c>
    </row>
    <row r="246" spans="1:15" x14ac:dyDescent="0.35">
      <c r="A246" t="s">
        <v>307</v>
      </c>
      <c r="B246" t="str">
        <f t="shared" si="4"/>
        <v>Salad</v>
      </c>
      <c r="C246" t="s">
        <v>42</v>
      </c>
      <c r="D246">
        <v>5</v>
      </c>
      <c r="E246">
        <v>5</v>
      </c>
      <c r="F246">
        <v>25</v>
      </c>
      <c r="G246" t="s">
        <v>16</v>
      </c>
      <c r="H246" t="s">
        <v>26</v>
      </c>
      <c r="I246" s="1">
        <v>44977</v>
      </c>
      <c r="J246" t="s">
        <v>51</v>
      </c>
      <c r="K246" t="s">
        <v>52</v>
      </c>
      <c r="L246">
        <v>1</v>
      </c>
      <c r="M246" t="s">
        <v>53</v>
      </c>
      <c r="N246" t="s">
        <v>72</v>
      </c>
      <c r="O246" t="s">
        <v>22</v>
      </c>
    </row>
    <row r="247" spans="1:15" x14ac:dyDescent="0.35">
      <c r="A247" t="s">
        <v>308</v>
      </c>
      <c r="B247" t="str">
        <f t="shared" si="4"/>
        <v>Tea</v>
      </c>
      <c r="C247" t="s">
        <v>84</v>
      </c>
      <c r="D247">
        <v>2</v>
      </c>
      <c r="E247">
        <v>1.5</v>
      </c>
      <c r="F247">
        <v>3</v>
      </c>
      <c r="G247" t="s">
        <v>36</v>
      </c>
      <c r="H247" t="s">
        <v>17</v>
      </c>
      <c r="I247" s="1">
        <v>45274</v>
      </c>
      <c r="J247" t="s">
        <v>66</v>
      </c>
      <c r="K247" t="s">
        <v>67</v>
      </c>
      <c r="L247">
        <v>4</v>
      </c>
      <c r="M247" t="s">
        <v>45</v>
      </c>
      <c r="N247" t="s">
        <v>64</v>
      </c>
      <c r="O247" t="s">
        <v>22</v>
      </c>
    </row>
    <row r="248" spans="1:15" x14ac:dyDescent="0.35">
      <c r="A248" t="s">
        <v>309</v>
      </c>
      <c r="B248" t="str">
        <f t="shared" si="4"/>
        <v>Cake</v>
      </c>
      <c r="C248" t="s">
        <v>24</v>
      </c>
      <c r="D248">
        <v>4</v>
      </c>
      <c r="E248">
        <v>3</v>
      </c>
      <c r="F248">
        <v>12</v>
      </c>
      <c r="G248" t="s">
        <v>25</v>
      </c>
      <c r="H248" t="s">
        <v>17</v>
      </c>
      <c r="I248" s="1">
        <v>45276</v>
      </c>
      <c r="J248" t="s">
        <v>66</v>
      </c>
      <c r="K248" t="s">
        <v>67</v>
      </c>
      <c r="L248">
        <v>4</v>
      </c>
      <c r="M248" t="s">
        <v>45</v>
      </c>
      <c r="N248" t="s">
        <v>69</v>
      </c>
      <c r="O248" t="s">
        <v>40</v>
      </c>
    </row>
    <row r="249" spans="1:15" x14ac:dyDescent="0.35">
      <c r="A249" t="s">
        <v>310</v>
      </c>
      <c r="B249" t="str">
        <f t="shared" si="4"/>
        <v>Cake</v>
      </c>
      <c r="C249" t="s">
        <v>24</v>
      </c>
      <c r="D249">
        <v>1</v>
      </c>
      <c r="E249">
        <v>3</v>
      </c>
      <c r="F249">
        <v>3</v>
      </c>
      <c r="G249" t="s">
        <v>16</v>
      </c>
      <c r="H249" t="s">
        <v>17</v>
      </c>
      <c r="I249" s="1">
        <v>45118</v>
      </c>
      <c r="J249" t="s">
        <v>32</v>
      </c>
      <c r="K249" t="s">
        <v>33</v>
      </c>
      <c r="L249">
        <v>3</v>
      </c>
      <c r="M249" t="s">
        <v>20</v>
      </c>
      <c r="N249" t="s">
        <v>29</v>
      </c>
      <c r="O249" t="s">
        <v>22</v>
      </c>
    </row>
    <row r="250" spans="1:15" x14ac:dyDescent="0.35">
      <c r="A250" t="s">
        <v>311</v>
      </c>
      <c r="B250" t="str">
        <f t="shared" si="4"/>
        <v>Cookie</v>
      </c>
      <c r="C250" t="s">
        <v>31</v>
      </c>
      <c r="D250">
        <v>1</v>
      </c>
      <c r="E250">
        <v>1</v>
      </c>
      <c r="F250">
        <v>1</v>
      </c>
      <c r="G250" t="s">
        <v>36</v>
      </c>
      <c r="H250" t="s">
        <v>26</v>
      </c>
      <c r="I250" s="1">
        <v>45108</v>
      </c>
      <c r="J250" t="s">
        <v>32</v>
      </c>
      <c r="K250" t="s">
        <v>33</v>
      </c>
      <c r="L250">
        <v>3</v>
      </c>
      <c r="M250" t="s">
        <v>20</v>
      </c>
      <c r="N250" t="s">
        <v>69</v>
      </c>
      <c r="O250" t="s">
        <v>40</v>
      </c>
    </row>
    <row r="251" spans="1:15" x14ac:dyDescent="0.35">
      <c r="A251" t="s">
        <v>312</v>
      </c>
      <c r="B251" t="str">
        <f t="shared" si="4"/>
        <v>Smoothie</v>
      </c>
      <c r="C251" t="s">
        <v>58</v>
      </c>
      <c r="D251">
        <v>3</v>
      </c>
      <c r="E251">
        <v>4</v>
      </c>
      <c r="F251">
        <v>12</v>
      </c>
      <c r="G251" t="s">
        <v>16</v>
      </c>
      <c r="H251" t="s">
        <v>17</v>
      </c>
      <c r="I251" s="1">
        <v>45135</v>
      </c>
      <c r="J251" t="s">
        <v>32</v>
      </c>
      <c r="K251" t="s">
        <v>33</v>
      </c>
      <c r="L251">
        <v>3</v>
      </c>
      <c r="M251" t="s">
        <v>20</v>
      </c>
      <c r="N251" t="s">
        <v>21</v>
      </c>
      <c r="O251" t="s">
        <v>22</v>
      </c>
    </row>
    <row r="252" spans="1:15" x14ac:dyDescent="0.35">
      <c r="A252" t="s">
        <v>313</v>
      </c>
      <c r="B252" t="str">
        <f t="shared" si="4"/>
        <v>Juice</v>
      </c>
      <c r="C252" t="s">
        <v>50</v>
      </c>
      <c r="D252">
        <v>4</v>
      </c>
      <c r="E252">
        <v>3</v>
      </c>
      <c r="F252">
        <v>12</v>
      </c>
      <c r="G252" t="s">
        <v>16</v>
      </c>
      <c r="H252" t="s">
        <v>26</v>
      </c>
      <c r="I252" s="1">
        <v>45032</v>
      </c>
      <c r="J252" t="s">
        <v>59</v>
      </c>
      <c r="K252" t="s">
        <v>60</v>
      </c>
      <c r="L252">
        <v>2</v>
      </c>
      <c r="M252" t="s">
        <v>28</v>
      </c>
      <c r="N252" t="s">
        <v>39</v>
      </c>
      <c r="O252" t="s">
        <v>40</v>
      </c>
    </row>
    <row r="253" spans="1:15" x14ac:dyDescent="0.35">
      <c r="A253" t="s">
        <v>314</v>
      </c>
      <c r="B253" t="str">
        <f t="shared" si="4"/>
        <v>Cake</v>
      </c>
      <c r="C253" t="s">
        <v>24</v>
      </c>
      <c r="D253">
        <v>3</v>
      </c>
      <c r="E253">
        <v>3</v>
      </c>
      <c r="F253">
        <v>9</v>
      </c>
      <c r="G253" t="s">
        <v>36</v>
      </c>
      <c r="H253" t="s">
        <v>26</v>
      </c>
      <c r="I253" s="1">
        <v>44956</v>
      </c>
      <c r="J253" t="s">
        <v>55</v>
      </c>
      <c r="K253" t="s">
        <v>56</v>
      </c>
      <c r="L253">
        <v>1</v>
      </c>
      <c r="M253" t="s">
        <v>53</v>
      </c>
      <c r="N253" t="s">
        <v>72</v>
      </c>
      <c r="O253" t="s">
        <v>22</v>
      </c>
    </row>
    <row r="254" spans="1:15" x14ac:dyDescent="0.35">
      <c r="A254" t="s">
        <v>315</v>
      </c>
      <c r="B254" t="str">
        <f t="shared" si="4"/>
        <v>Cake</v>
      </c>
      <c r="C254" t="s">
        <v>24</v>
      </c>
      <c r="D254">
        <v>1</v>
      </c>
      <c r="E254">
        <v>3</v>
      </c>
      <c r="F254">
        <v>3</v>
      </c>
      <c r="G254" t="s">
        <v>36</v>
      </c>
      <c r="H254" t="s">
        <v>26</v>
      </c>
      <c r="I254" s="1">
        <v>44994</v>
      </c>
      <c r="J254" t="s">
        <v>62</v>
      </c>
      <c r="K254" t="s">
        <v>63</v>
      </c>
      <c r="L254">
        <v>1</v>
      </c>
      <c r="M254" t="s">
        <v>53</v>
      </c>
      <c r="N254" t="s">
        <v>64</v>
      </c>
      <c r="O254" t="s">
        <v>22</v>
      </c>
    </row>
    <row r="255" spans="1:15" x14ac:dyDescent="0.35">
      <c r="A255" t="s">
        <v>316</v>
      </c>
      <c r="B255" t="str">
        <f t="shared" si="4"/>
        <v>Salad</v>
      </c>
      <c r="C255" t="s">
        <v>42</v>
      </c>
      <c r="D255">
        <v>4</v>
      </c>
      <c r="E255">
        <v>5</v>
      </c>
      <c r="F255">
        <v>20</v>
      </c>
      <c r="G255" t="s">
        <v>36</v>
      </c>
      <c r="H255" t="s">
        <v>17</v>
      </c>
      <c r="I255" s="1">
        <v>44940</v>
      </c>
      <c r="J255" t="s">
        <v>55</v>
      </c>
      <c r="K255" t="s">
        <v>56</v>
      </c>
      <c r="L255">
        <v>1</v>
      </c>
      <c r="M255" t="s">
        <v>53</v>
      </c>
      <c r="N255" t="s">
        <v>69</v>
      </c>
      <c r="O255" t="s">
        <v>40</v>
      </c>
    </row>
    <row r="256" spans="1:15" x14ac:dyDescent="0.35">
      <c r="A256" t="s">
        <v>317</v>
      </c>
      <c r="B256" t="str">
        <f t="shared" si="4"/>
        <v>Cake</v>
      </c>
      <c r="C256" t="s">
        <v>24</v>
      </c>
      <c r="D256">
        <v>5</v>
      </c>
      <c r="E256">
        <v>3</v>
      </c>
      <c r="F256">
        <v>15</v>
      </c>
      <c r="G256" t="s">
        <v>25</v>
      </c>
      <c r="H256" t="s">
        <v>26</v>
      </c>
      <c r="I256" s="1">
        <v>45240</v>
      </c>
      <c r="J256" t="s">
        <v>43</v>
      </c>
      <c r="K256" t="s">
        <v>44</v>
      </c>
      <c r="L256">
        <v>4</v>
      </c>
      <c r="M256" t="s">
        <v>45</v>
      </c>
      <c r="N256" t="s">
        <v>21</v>
      </c>
      <c r="O256" t="s">
        <v>22</v>
      </c>
    </row>
    <row r="257" spans="1:15" x14ac:dyDescent="0.35">
      <c r="A257" t="s">
        <v>318</v>
      </c>
      <c r="B257" t="str">
        <f t="shared" si="4"/>
        <v>Coffee</v>
      </c>
      <c r="C257" t="s">
        <v>15</v>
      </c>
      <c r="D257">
        <v>3</v>
      </c>
      <c r="E257">
        <v>2</v>
      </c>
      <c r="F257">
        <v>6</v>
      </c>
      <c r="G257" t="s">
        <v>36</v>
      </c>
      <c r="H257" t="s">
        <v>17</v>
      </c>
      <c r="I257" s="1">
        <v>45238</v>
      </c>
      <c r="J257" t="s">
        <v>43</v>
      </c>
      <c r="K257" t="s">
        <v>44</v>
      </c>
      <c r="L257">
        <v>4</v>
      </c>
      <c r="M257" t="s">
        <v>45</v>
      </c>
      <c r="N257" t="s">
        <v>34</v>
      </c>
      <c r="O257" t="s">
        <v>22</v>
      </c>
    </row>
    <row r="258" spans="1:15" x14ac:dyDescent="0.35">
      <c r="A258" t="s">
        <v>319</v>
      </c>
      <c r="B258" t="str">
        <f t="shared" ref="B258:B321" si="5">TRIM(CLEAN(C258))</f>
        <v>Smoothie</v>
      </c>
      <c r="C258" t="s">
        <v>58</v>
      </c>
      <c r="D258">
        <v>5</v>
      </c>
      <c r="E258">
        <v>4</v>
      </c>
      <c r="F258">
        <v>20</v>
      </c>
      <c r="G258" t="s">
        <v>25</v>
      </c>
      <c r="H258" t="s">
        <v>17</v>
      </c>
      <c r="I258" s="1">
        <v>44984</v>
      </c>
      <c r="J258" t="s">
        <v>51</v>
      </c>
      <c r="K258" t="s">
        <v>52</v>
      </c>
      <c r="L258">
        <v>1</v>
      </c>
      <c r="M258" t="s">
        <v>53</v>
      </c>
      <c r="N258" t="s">
        <v>72</v>
      </c>
      <c r="O258" t="s">
        <v>22</v>
      </c>
    </row>
    <row r="259" spans="1:15" x14ac:dyDescent="0.35">
      <c r="A259" t="s">
        <v>320</v>
      </c>
      <c r="B259" t="str">
        <f t="shared" si="5"/>
        <v>Cookie</v>
      </c>
      <c r="C259" t="s">
        <v>31</v>
      </c>
      <c r="D259">
        <v>5</v>
      </c>
      <c r="E259">
        <v>1</v>
      </c>
      <c r="F259">
        <v>5</v>
      </c>
      <c r="G259" t="s">
        <v>25</v>
      </c>
      <c r="H259" t="s">
        <v>26</v>
      </c>
      <c r="I259" s="1">
        <v>45182</v>
      </c>
      <c r="J259" t="s">
        <v>18</v>
      </c>
      <c r="K259" t="s">
        <v>19</v>
      </c>
      <c r="L259">
        <v>3</v>
      </c>
      <c r="M259" t="s">
        <v>20</v>
      </c>
      <c r="N259" t="s">
        <v>34</v>
      </c>
      <c r="O259" t="s">
        <v>22</v>
      </c>
    </row>
    <row r="260" spans="1:15" x14ac:dyDescent="0.35">
      <c r="A260" t="s">
        <v>321</v>
      </c>
      <c r="B260" t="str">
        <f t="shared" si="5"/>
        <v>Cake</v>
      </c>
      <c r="C260" t="s">
        <v>24</v>
      </c>
      <c r="D260">
        <v>1</v>
      </c>
      <c r="E260">
        <v>3</v>
      </c>
      <c r="F260">
        <v>3</v>
      </c>
      <c r="G260" t="s">
        <v>25</v>
      </c>
      <c r="H260" t="s">
        <v>17</v>
      </c>
      <c r="I260" s="1">
        <v>45069</v>
      </c>
      <c r="J260" t="s">
        <v>27</v>
      </c>
      <c r="K260" t="s">
        <v>27</v>
      </c>
      <c r="L260">
        <v>2</v>
      </c>
      <c r="M260" t="s">
        <v>28</v>
      </c>
      <c r="N260" t="s">
        <v>29</v>
      </c>
      <c r="O260" t="s">
        <v>22</v>
      </c>
    </row>
    <row r="261" spans="1:15" x14ac:dyDescent="0.35">
      <c r="A261" t="s">
        <v>322</v>
      </c>
      <c r="B261" t="str">
        <f t="shared" si="5"/>
        <v>Juice</v>
      </c>
      <c r="C261" t="s">
        <v>50</v>
      </c>
      <c r="D261">
        <v>1</v>
      </c>
      <c r="E261">
        <v>3</v>
      </c>
      <c r="F261">
        <v>3</v>
      </c>
      <c r="G261" t="s">
        <v>25</v>
      </c>
      <c r="H261" t="s">
        <v>17</v>
      </c>
      <c r="I261" s="1">
        <v>45180</v>
      </c>
      <c r="J261" t="s">
        <v>18</v>
      </c>
      <c r="K261" t="s">
        <v>19</v>
      </c>
      <c r="L261">
        <v>3</v>
      </c>
      <c r="M261" t="s">
        <v>20</v>
      </c>
      <c r="N261" t="s">
        <v>72</v>
      </c>
      <c r="O261" t="s">
        <v>22</v>
      </c>
    </row>
    <row r="262" spans="1:15" x14ac:dyDescent="0.35">
      <c r="A262" t="s">
        <v>323</v>
      </c>
      <c r="B262" t="str">
        <f t="shared" si="5"/>
        <v>Salad</v>
      </c>
      <c r="C262" t="s">
        <v>42</v>
      </c>
      <c r="D262">
        <v>2</v>
      </c>
      <c r="E262">
        <v>5</v>
      </c>
      <c r="F262">
        <v>10</v>
      </c>
      <c r="G262" t="s">
        <v>36</v>
      </c>
      <c r="H262" t="s">
        <v>17</v>
      </c>
      <c r="I262" s="1">
        <v>44953</v>
      </c>
      <c r="J262" t="s">
        <v>55</v>
      </c>
      <c r="K262" t="s">
        <v>56</v>
      </c>
      <c r="L262">
        <v>1</v>
      </c>
      <c r="M262" t="s">
        <v>53</v>
      </c>
      <c r="N262" t="s">
        <v>21</v>
      </c>
      <c r="O262" t="s">
        <v>22</v>
      </c>
    </row>
    <row r="263" spans="1:15" x14ac:dyDescent="0.35">
      <c r="A263" t="s">
        <v>324</v>
      </c>
      <c r="B263" t="str">
        <f t="shared" si="5"/>
        <v>Salad</v>
      </c>
      <c r="C263" t="s">
        <v>42</v>
      </c>
      <c r="D263">
        <v>3</v>
      </c>
      <c r="E263">
        <v>5</v>
      </c>
      <c r="F263">
        <v>15</v>
      </c>
      <c r="G263" t="s">
        <v>16</v>
      </c>
      <c r="H263" t="s">
        <v>26</v>
      </c>
      <c r="I263" s="1">
        <v>45095</v>
      </c>
      <c r="J263" t="s">
        <v>37</v>
      </c>
      <c r="K263" t="s">
        <v>38</v>
      </c>
      <c r="L263">
        <v>2</v>
      </c>
      <c r="M263" t="s">
        <v>28</v>
      </c>
      <c r="N263" t="s">
        <v>39</v>
      </c>
      <c r="O263" t="s">
        <v>40</v>
      </c>
    </row>
    <row r="264" spans="1:15" x14ac:dyDescent="0.35">
      <c r="A264" t="s">
        <v>325</v>
      </c>
      <c r="B264" t="str">
        <f t="shared" si="5"/>
        <v>Cake</v>
      </c>
      <c r="C264" t="s">
        <v>24</v>
      </c>
      <c r="D264">
        <v>4</v>
      </c>
      <c r="E264">
        <v>3</v>
      </c>
      <c r="F264">
        <v>12</v>
      </c>
      <c r="G264" t="s">
        <v>25</v>
      </c>
      <c r="H264" t="s">
        <v>26</v>
      </c>
      <c r="I264" s="1">
        <v>45100</v>
      </c>
      <c r="J264" t="s">
        <v>37</v>
      </c>
      <c r="K264" t="s">
        <v>38</v>
      </c>
      <c r="L264">
        <v>2</v>
      </c>
      <c r="M264" t="s">
        <v>28</v>
      </c>
      <c r="N264" t="s">
        <v>21</v>
      </c>
      <c r="O264" t="s">
        <v>22</v>
      </c>
    </row>
    <row r="265" spans="1:15" x14ac:dyDescent="0.35">
      <c r="A265" t="s">
        <v>326</v>
      </c>
      <c r="B265" t="str">
        <f t="shared" si="5"/>
        <v>Salad</v>
      </c>
      <c r="C265" t="s">
        <v>42</v>
      </c>
      <c r="D265">
        <v>5</v>
      </c>
      <c r="E265">
        <v>5</v>
      </c>
      <c r="F265">
        <v>25</v>
      </c>
      <c r="G265" t="s">
        <v>16</v>
      </c>
      <c r="H265" t="s">
        <v>17</v>
      </c>
      <c r="I265" s="1">
        <v>45087</v>
      </c>
      <c r="J265" t="s">
        <v>37</v>
      </c>
      <c r="K265" t="s">
        <v>38</v>
      </c>
      <c r="L265">
        <v>2</v>
      </c>
      <c r="M265" t="s">
        <v>28</v>
      </c>
      <c r="N265" t="s">
        <v>69</v>
      </c>
      <c r="O265" t="s">
        <v>40</v>
      </c>
    </row>
    <row r="266" spans="1:15" x14ac:dyDescent="0.35">
      <c r="A266" t="s">
        <v>327</v>
      </c>
      <c r="B266" t="str">
        <f t="shared" si="5"/>
        <v>Sandwich</v>
      </c>
      <c r="C266" t="s">
        <v>47</v>
      </c>
      <c r="D266">
        <v>4</v>
      </c>
      <c r="E266">
        <v>4</v>
      </c>
      <c r="F266">
        <v>16</v>
      </c>
      <c r="G266" t="s">
        <v>16</v>
      </c>
      <c r="H266" t="s">
        <v>26</v>
      </c>
      <c r="I266" s="1">
        <v>45271</v>
      </c>
      <c r="J266" t="s">
        <v>66</v>
      </c>
      <c r="K266" t="s">
        <v>67</v>
      </c>
      <c r="L266">
        <v>4</v>
      </c>
      <c r="M266" t="s">
        <v>45</v>
      </c>
      <c r="N266" t="s">
        <v>72</v>
      </c>
      <c r="O266" t="s">
        <v>22</v>
      </c>
    </row>
    <row r="267" spans="1:15" x14ac:dyDescent="0.35">
      <c r="A267" t="s">
        <v>328</v>
      </c>
      <c r="B267" t="str">
        <f t="shared" si="5"/>
        <v>Coffee</v>
      </c>
      <c r="C267" t="s">
        <v>15</v>
      </c>
      <c r="D267">
        <v>4</v>
      </c>
      <c r="E267">
        <v>2</v>
      </c>
      <c r="F267">
        <v>8</v>
      </c>
      <c r="G267" t="s">
        <v>16</v>
      </c>
      <c r="H267" t="s">
        <v>17</v>
      </c>
      <c r="I267" s="1">
        <v>45017</v>
      </c>
      <c r="J267" t="s">
        <v>59</v>
      </c>
      <c r="K267" t="s">
        <v>60</v>
      </c>
      <c r="L267">
        <v>2</v>
      </c>
      <c r="M267" t="s">
        <v>28</v>
      </c>
      <c r="N267" t="s">
        <v>69</v>
      </c>
      <c r="O267" t="s">
        <v>40</v>
      </c>
    </row>
    <row r="268" spans="1:15" x14ac:dyDescent="0.35">
      <c r="A268" t="s">
        <v>329</v>
      </c>
      <c r="B268" t="str">
        <f t="shared" si="5"/>
        <v>Coffee</v>
      </c>
      <c r="C268" t="s">
        <v>15</v>
      </c>
      <c r="D268">
        <v>1</v>
      </c>
      <c r="E268">
        <v>2</v>
      </c>
      <c r="F268">
        <v>2</v>
      </c>
      <c r="G268" t="s">
        <v>36</v>
      </c>
      <c r="H268" t="s">
        <v>17</v>
      </c>
      <c r="I268" s="1">
        <v>44995</v>
      </c>
      <c r="J268" t="s">
        <v>62</v>
      </c>
      <c r="K268" t="s">
        <v>63</v>
      </c>
      <c r="L268">
        <v>1</v>
      </c>
      <c r="M268" t="s">
        <v>53</v>
      </c>
      <c r="N268" t="s">
        <v>21</v>
      </c>
      <c r="O268" t="s">
        <v>22</v>
      </c>
    </row>
    <row r="269" spans="1:15" x14ac:dyDescent="0.35">
      <c r="A269" t="s">
        <v>330</v>
      </c>
      <c r="B269" t="str">
        <f t="shared" si="5"/>
        <v>Cake</v>
      </c>
      <c r="C269" t="s">
        <v>24</v>
      </c>
      <c r="D269">
        <v>4</v>
      </c>
      <c r="E269">
        <v>3</v>
      </c>
      <c r="F269">
        <v>12</v>
      </c>
      <c r="G269" t="s">
        <v>16</v>
      </c>
      <c r="H269" t="s">
        <v>17</v>
      </c>
      <c r="I269" s="1">
        <v>45280</v>
      </c>
      <c r="J269" t="s">
        <v>66</v>
      </c>
      <c r="K269" t="s">
        <v>67</v>
      </c>
      <c r="L269">
        <v>4</v>
      </c>
      <c r="M269" t="s">
        <v>45</v>
      </c>
      <c r="N269" t="s">
        <v>34</v>
      </c>
      <c r="O269" t="s">
        <v>22</v>
      </c>
    </row>
    <row r="270" spans="1:15" x14ac:dyDescent="0.35">
      <c r="A270" t="s">
        <v>331</v>
      </c>
      <c r="B270" t="str">
        <f t="shared" si="5"/>
        <v>Smoothie</v>
      </c>
      <c r="C270" t="s">
        <v>58</v>
      </c>
      <c r="D270">
        <v>3</v>
      </c>
      <c r="E270">
        <v>4</v>
      </c>
      <c r="F270">
        <v>12</v>
      </c>
      <c r="G270" t="s">
        <v>36</v>
      </c>
      <c r="H270" t="s">
        <v>26</v>
      </c>
      <c r="I270" s="1">
        <v>44953</v>
      </c>
      <c r="J270" t="s">
        <v>55</v>
      </c>
      <c r="K270" t="s">
        <v>56</v>
      </c>
      <c r="L270">
        <v>1</v>
      </c>
      <c r="M270" t="s">
        <v>53</v>
      </c>
      <c r="N270" t="s">
        <v>21</v>
      </c>
      <c r="O270" t="s">
        <v>22</v>
      </c>
    </row>
    <row r="271" spans="1:15" x14ac:dyDescent="0.35">
      <c r="A271" t="s">
        <v>332</v>
      </c>
      <c r="B271" t="str">
        <f t="shared" si="5"/>
        <v>Juice</v>
      </c>
      <c r="C271" t="s">
        <v>50</v>
      </c>
      <c r="D271">
        <v>1</v>
      </c>
      <c r="E271">
        <v>3</v>
      </c>
      <c r="F271">
        <v>3</v>
      </c>
      <c r="G271" t="s">
        <v>25</v>
      </c>
      <c r="H271" t="s">
        <v>26</v>
      </c>
      <c r="I271" s="1">
        <v>45225</v>
      </c>
      <c r="J271" t="s">
        <v>74</v>
      </c>
      <c r="K271" t="s">
        <v>75</v>
      </c>
      <c r="L271">
        <v>4</v>
      </c>
      <c r="M271" t="s">
        <v>45</v>
      </c>
      <c r="N271" t="s">
        <v>64</v>
      </c>
      <c r="O271" t="s">
        <v>22</v>
      </c>
    </row>
    <row r="272" spans="1:15" x14ac:dyDescent="0.35">
      <c r="A272" t="s">
        <v>333</v>
      </c>
      <c r="B272" t="str">
        <f t="shared" si="5"/>
        <v>Coffee</v>
      </c>
      <c r="C272" t="s">
        <v>15</v>
      </c>
      <c r="D272">
        <v>3</v>
      </c>
      <c r="E272">
        <v>2</v>
      </c>
      <c r="F272">
        <v>6</v>
      </c>
      <c r="G272" t="s">
        <v>16</v>
      </c>
      <c r="H272" t="s">
        <v>26</v>
      </c>
      <c r="I272" s="1">
        <v>45161</v>
      </c>
      <c r="J272" t="s">
        <v>93</v>
      </c>
      <c r="K272" t="s">
        <v>94</v>
      </c>
      <c r="L272">
        <v>3</v>
      </c>
      <c r="M272" t="s">
        <v>20</v>
      </c>
      <c r="N272" t="s">
        <v>34</v>
      </c>
      <c r="O272" t="s">
        <v>22</v>
      </c>
    </row>
    <row r="273" spans="1:15" x14ac:dyDescent="0.35">
      <c r="A273" t="s">
        <v>334</v>
      </c>
      <c r="B273" t="str">
        <f t="shared" si="5"/>
        <v>Smoothie</v>
      </c>
      <c r="C273" t="s">
        <v>58</v>
      </c>
      <c r="D273">
        <v>2</v>
      </c>
      <c r="E273">
        <v>4</v>
      </c>
      <c r="F273">
        <v>8</v>
      </c>
      <c r="G273" t="s">
        <v>36</v>
      </c>
      <c r="H273" t="s">
        <v>17</v>
      </c>
      <c r="I273" s="1">
        <v>45266</v>
      </c>
      <c r="J273" t="s">
        <v>66</v>
      </c>
      <c r="K273" t="s">
        <v>67</v>
      </c>
      <c r="L273">
        <v>4</v>
      </c>
      <c r="M273" t="s">
        <v>45</v>
      </c>
      <c r="N273" t="s">
        <v>34</v>
      </c>
      <c r="O273" t="s">
        <v>22</v>
      </c>
    </row>
    <row r="274" spans="1:15" x14ac:dyDescent="0.35">
      <c r="A274" t="s">
        <v>335</v>
      </c>
      <c r="B274" t="str">
        <f t="shared" si="5"/>
        <v>Sandwich</v>
      </c>
      <c r="C274" t="s">
        <v>47</v>
      </c>
      <c r="D274">
        <v>3</v>
      </c>
      <c r="E274">
        <v>4</v>
      </c>
      <c r="F274">
        <v>12</v>
      </c>
      <c r="G274" t="s">
        <v>36</v>
      </c>
      <c r="H274" t="s">
        <v>17</v>
      </c>
      <c r="I274" s="1">
        <v>45151</v>
      </c>
      <c r="J274" t="s">
        <v>93</v>
      </c>
      <c r="K274" t="s">
        <v>94</v>
      </c>
      <c r="L274">
        <v>3</v>
      </c>
      <c r="M274" t="s">
        <v>20</v>
      </c>
      <c r="N274" t="s">
        <v>39</v>
      </c>
      <c r="O274" t="s">
        <v>40</v>
      </c>
    </row>
    <row r="275" spans="1:15" x14ac:dyDescent="0.35">
      <c r="A275" t="s">
        <v>336</v>
      </c>
      <c r="B275" t="str">
        <f t="shared" si="5"/>
        <v>Sandwich</v>
      </c>
      <c r="C275" t="s">
        <v>47</v>
      </c>
      <c r="D275">
        <v>4</v>
      </c>
      <c r="E275">
        <v>4</v>
      </c>
      <c r="F275">
        <v>16</v>
      </c>
      <c r="G275" t="s">
        <v>16</v>
      </c>
      <c r="H275" t="s">
        <v>26</v>
      </c>
      <c r="I275" s="1">
        <v>45229</v>
      </c>
      <c r="J275" t="s">
        <v>74</v>
      </c>
      <c r="K275" t="s">
        <v>75</v>
      </c>
      <c r="L275">
        <v>4</v>
      </c>
      <c r="M275" t="s">
        <v>45</v>
      </c>
      <c r="N275" t="s">
        <v>72</v>
      </c>
      <c r="O275" t="s">
        <v>22</v>
      </c>
    </row>
    <row r="276" spans="1:15" x14ac:dyDescent="0.35">
      <c r="A276" t="s">
        <v>337</v>
      </c>
      <c r="B276" t="str">
        <f t="shared" si="5"/>
        <v>Tea</v>
      </c>
      <c r="C276" t="s">
        <v>84</v>
      </c>
      <c r="D276">
        <v>1</v>
      </c>
      <c r="E276">
        <v>1.5</v>
      </c>
      <c r="F276">
        <v>1.5</v>
      </c>
      <c r="G276" t="s">
        <v>36</v>
      </c>
      <c r="H276" t="s">
        <v>26</v>
      </c>
      <c r="I276" s="1">
        <v>45007</v>
      </c>
      <c r="J276" t="s">
        <v>62</v>
      </c>
      <c r="K276" t="s">
        <v>63</v>
      </c>
      <c r="L276">
        <v>1</v>
      </c>
      <c r="M276" t="s">
        <v>53</v>
      </c>
      <c r="N276" t="s">
        <v>34</v>
      </c>
      <c r="O276" t="s">
        <v>22</v>
      </c>
    </row>
    <row r="277" spans="1:15" x14ac:dyDescent="0.35">
      <c r="A277" t="s">
        <v>338</v>
      </c>
      <c r="B277" t="str">
        <f t="shared" si="5"/>
        <v>Sandwich</v>
      </c>
      <c r="C277" t="s">
        <v>47</v>
      </c>
      <c r="D277">
        <v>1</v>
      </c>
      <c r="E277">
        <v>4</v>
      </c>
      <c r="F277">
        <v>4</v>
      </c>
      <c r="G277" t="s">
        <v>36</v>
      </c>
      <c r="H277" t="s">
        <v>17</v>
      </c>
      <c r="I277" s="1">
        <v>45165</v>
      </c>
      <c r="J277" t="s">
        <v>93</v>
      </c>
      <c r="K277" t="s">
        <v>94</v>
      </c>
      <c r="L277">
        <v>3</v>
      </c>
      <c r="M277" t="s">
        <v>20</v>
      </c>
      <c r="N277" t="s">
        <v>39</v>
      </c>
      <c r="O277" t="s">
        <v>40</v>
      </c>
    </row>
    <row r="278" spans="1:15" x14ac:dyDescent="0.35">
      <c r="A278" t="s">
        <v>339</v>
      </c>
      <c r="B278" t="str">
        <f t="shared" si="5"/>
        <v>Smoothie</v>
      </c>
      <c r="C278" t="s">
        <v>58</v>
      </c>
      <c r="D278">
        <v>5</v>
      </c>
      <c r="E278">
        <v>4</v>
      </c>
      <c r="F278">
        <v>20</v>
      </c>
      <c r="G278" t="s">
        <v>16</v>
      </c>
      <c r="H278" t="s">
        <v>17</v>
      </c>
      <c r="I278" s="1">
        <v>45072</v>
      </c>
      <c r="J278" t="s">
        <v>27</v>
      </c>
      <c r="K278" t="s">
        <v>27</v>
      </c>
      <c r="L278">
        <v>2</v>
      </c>
      <c r="M278" t="s">
        <v>28</v>
      </c>
      <c r="N278" t="s">
        <v>21</v>
      </c>
      <c r="O278" t="s">
        <v>22</v>
      </c>
    </row>
    <row r="279" spans="1:15" x14ac:dyDescent="0.35">
      <c r="A279" t="s">
        <v>340</v>
      </c>
      <c r="B279" t="str">
        <f t="shared" si="5"/>
        <v>Tea</v>
      </c>
      <c r="C279" t="s">
        <v>84</v>
      </c>
      <c r="D279">
        <v>4</v>
      </c>
      <c r="E279">
        <v>1.5</v>
      </c>
      <c r="F279">
        <v>6</v>
      </c>
      <c r="G279" t="s">
        <v>25</v>
      </c>
      <c r="H279" t="s">
        <v>17</v>
      </c>
      <c r="I279" s="1">
        <v>45285</v>
      </c>
      <c r="J279" t="s">
        <v>66</v>
      </c>
      <c r="K279" t="s">
        <v>67</v>
      </c>
      <c r="L279">
        <v>4</v>
      </c>
      <c r="M279" t="s">
        <v>45</v>
      </c>
      <c r="N279" t="s">
        <v>72</v>
      </c>
      <c r="O279" t="s">
        <v>22</v>
      </c>
    </row>
    <row r="280" spans="1:15" x14ac:dyDescent="0.35">
      <c r="A280" t="s">
        <v>341</v>
      </c>
      <c r="B280" t="str">
        <f t="shared" si="5"/>
        <v>Coffee</v>
      </c>
      <c r="C280" t="s">
        <v>15</v>
      </c>
      <c r="D280">
        <v>3</v>
      </c>
      <c r="E280">
        <v>2</v>
      </c>
      <c r="F280">
        <v>6</v>
      </c>
      <c r="G280" t="s">
        <v>16</v>
      </c>
      <c r="H280" t="s">
        <v>26</v>
      </c>
      <c r="I280" s="1">
        <v>45159</v>
      </c>
      <c r="J280" t="s">
        <v>93</v>
      </c>
      <c r="K280" t="s">
        <v>94</v>
      </c>
      <c r="L280">
        <v>3</v>
      </c>
      <c r="M280" t="s">
        <v>20</v>
      </c>
      <c r="N280" t="s">
        <v>72</v>
      </c>
      <c r="O280" t="s">
        <v>22</v>
      </c>
    </row>
    <row r="281" spans="1:15" x14ac:dyDescent="0.35">
      <c r="A281" t="s">
        <v>342</v>
      </c>
      <c r="B281" t="str">
        <f t="shared" si="5"/>
        <v>Coffee</v>
      </c>
      <c r="C281" t="s">
        <v>15</v>
      </c>
      <c r="D281">
        <v>5</v>
      </c>
      <c r="E281">
        <v>2</v>
      </c>
      <c r="F281">
        <v>10</v>
      </c>
      <c r="G281" t="s">
        <v>36</v>
      </c>
      <c r="H281" t="s">
        <v>17</v>
      </c>
      <c r="I281" s="1">
        <v>45222</v>
      </c>
      <c r="J281" t="s">
        <v>74</v>
      </c>
      <c r="K281" t="s">
        <v>75</v>
      </c>
      <c r="L281">
        <v>4</v>
      </c>
      <c r="M281" t="s">
        <v>45</v>
      </c>
      <c r="N281" t="s">
        <v>72</v>
      </c>
      <c r="O281" t="s">
        <v>22</v>
      </c>
    </row>
    <row r="282" spans="1:15" x14ac:dyDescent="0.35">
      <c r="A282" t="s">
        <v>343</v>
      </c>
      <c r="B282" t="str">
        <f t="shared" si="5"/>
        <v>Salad</v>
      </c>
      <c r="C282" t="s">
        <v>42</v>
      </c>
      <c r="D282">
        <v>3</v>
      </c>
      <c r="E282">
        <v>5</v>
      </c>
      <c r="F282">
        <v>15</v>
      </c>
      <c r="G282" t="s">
        <v>36</v>
      </c>
      <c r="H282" t="s">
        <v>26</v>
      </c>
      <c r="I282" s="1">
        <v>45240</v>
      </c>
      <c r="J282" t="s">
        <v>43</v>
      </c>
      <c r="K282" t="s">
        <v>44</v>
      </c>
      <c r="L282">
        <v>4</v>
      </c>
      <c r="M282" t="s">
        <v>45</v>
      </c>
      <c r="N282" t="s">
        <v>21</v>
      </c>
      <c r="O282" t="s">
        <v>22</v>
      </c>
    </row>
    <row r="283" spans="1:15" x14ac:dyDescent="0.35">
      <c r="A283" t="s">
        <v>344</v>
      </c>
      <c r="B283" t="str">
        <f t="shared" si="5"/>
        <v>Coffee</v>
      </c>
      <c r="C283" t="s">
        <v>15</v>
      </c>
      <c r="D283">
        <v>2</v>
      </c>
      <c r="E283">
        <v>2</v>
      </c>
      <c r="F283">
        <v>4</v>
      </c>
      <c r="G283" t="s">
        <v>36</v>
      </c>
      <c r="H283" t="s">
        <v>17</v>
      </c>
      <c r="I283" s="1">
        <v>45036</v>
      </c>
      <c r="J283" t="s">
        <v>59</v>
      </c>
      <c r="K283" t="s">
        <v>60</v>
      </c>
      <c r="L283">
        <v>2</v>
      </c>
      <c r="M283" t="s">
        <v>28</v>
      </c>
      <c r="N283" t="s">
        <v>64</v>
      </c>
      <c r="O283" t="s">
        <v>22</v>
      </c>
    </row>
    <row r="284" spans="1:15" x14ac:dyDescent="0.35">
      <c r="A284" t="s">
        <v>345</v>
      </c>
      <c r="B284" t="str">
        <f t="shared" si="5"/>
        <v>Coffee</v>
      </c>
      <c r="C284" t="s">
        <v>15</v>
      </c>
      <c r="D284">
        <v>3</v>
      </c>
      <c r="E284">
        <v>2</v>
      </c>
      <c r="F284">
        <v>6</v>
      </c>
      <c r="G284" t="s">
        <v>36</v>
      </c>
      <c r="H284" t="s">
        <v>17</v>
      </c>
      <c r="I284" s="1">
        <v>45184</v>
      </c>
      <c r="J284" t="s">
        <v>18</v>
      </c>
      <c r="K284" t="s">
        <v>19</v>
      </c>
      <c r="L284">
        <v>3</v>
      </c>
      <c r="M284" t="s">
        <v>20</v>
      </c>
      <c r="N284" t="s">
        <v>21</v>
      </c>
      <c r="O284" t="s">
        <v>22</v>
      </c>
    </row>
    <row r="285" spans="1:15" x14ac:dyDescent="0.35">
      <c r="A285" t="s">
        <v>346</v>
      </c>
      <c r="B285" t="str">
        <f t="shared" si="5"/>
        <v>Juice</v>
      </c>
      <c r="C285" t="s">
        <v>50</v>
      </c>
      <c r="D285">
        <v>5</v>
      </c>
      <c r="E285">
        <v>3</v>
      </c>
      <c r="F285">
        <v>15</v>
      </c>
      <c r="G285" t="s">
        <v>25</v>
      </c>
      <c r="H285" t="s">
        <v>17</v>
      </c>
      <c r="I285" s="1">
        <v>45052</v>
      </c>
      <c r="J285" t="s">
        <v>27</v>
      </c>
      <c r="K285" t="s">
        <v>27</v>
      </c>
      <c r="L285">
        <v>2</v>
      </c>
      <c r="M285" t="s">
        <v>28</v>
      </c>
      <c r="N285" t="s">
        <v>69</v>
      </c>
      <c r="O285" t="s">
        <v>40</v>
      </c>
    </row>
    <row r="286" spans="1:15" x14ac:dyDescent="0.35">
      <c r="A286" t="s">
        <v>347</v>
      </c>
      <c r="B286" t="str">
        <f t="shared" si="5"/>
        <v>Juice</v>
      </c>
      <c r="C286" t="s">
        <v>50</v>
      </c>
      <c r="D286">
        <v>1</v>
      </c>
      <c r="E286">
        <v>3</v>
      </c>
      <c r="F286">
        <v>3</v>
      </c>
      <c r="G286" t="s">
        <v>25</v>
      </c>
      <c r="H286" t="s">
        <v>26</v>
      </c>
      <c r="I286" s="1">
        <v>44977</v>
      </c>
      <c r="J286" t="s">
        <v>51</v>
      </c>
      <c r="K286" t="s">
        <v>52</v>
      </c>
      <c r="L286">
        <v>1</v>
      </c>
      <c r="M286" t="s">
        <v>53</v>
      </c>
      <c r="N286" t="s">
        <v>72</v>
      </c>
      <c r="O286" t="s">
        <v>22</v>
      </c>
    </row>
    <row r="287" spans="1:15" x14ac:dyDescent="0.35">
      <c r="A287" t="s">
        <v>348</v>
      </c>
      <c r="B287" t="str">
        <f t="shared" si="5"/>
        <v>Cookie</v>
      </c>
      <c r="C287" t="s">
        <v>31</v>
      </c>
      <c r="D287">
        <v>3</v>
      </c>
      <c r="E287">
        <v>1</v>
      </c>
      <c r="F287">
        <v>3</v>
      </c>
      <c r="G287" t="s">
        <v>16</v>
      </c>
      <c r="H287" t="s">
        <v>26</v>
      </c>
      <c r="I287" s="1">
        <v>44933</v>
      </c>
      <c r="J287" t="s">
        <v>55</v>
      </c>
      <c r="K287" t="s">
        <v>56</v>
      </c>
      <c r="L287">
        <v>1</v>
      </c>
      <c r="M287" t="s">
        <v>53</v>
      </c>
      <c r="N287" t="s">
        <v>69</v>
      </c>
      <c r="O287" t="s">
        <v>40</v>
      </c>
    </row>
    <row r="288" spans="1:15" x14ac:dyDescent="0.35">
      <c r="A288" t="s">
        <v>349</v>
      </c>
      <c r="B288" t="str">
        <f t="shared" si="5"/>
        <v>Tea</v>
      </c>
      <c r="C288" t="s">
        <v>84</v>
      </c>
      <c r="D288">
        <v>1</v>
      </c>
      <c r="E288">
        <v>1.5</v>
      </c>
      <c r="F288">
        <v>1.5</v>
      </c>
      <c r="G288" t="s">
        <v>36</v>
      </c>
      <c r="H288" t="s">
        <v>17</v>
      </c>
      <c r="I288" s="1">
        <v>45070</v>
      </c>
      <c r="J288" t="s">
        <v>27</v>
      </c>
      <c r="K288" t="s">
        <v>27</v>
      </c>
      <c r="L288">
        <v>2</v>
      </c>
      <c r="M288" t="s">
        <v>28</v>
      </c>
      <c r="N288" t="s">
        <v>34</v>
      </c>
      <c r="O288" t="s">
        <v>22</v>
      </c>
    </row>
    <row r="289" spans="1:15" x14ac:dyDescent="0.35">
      <c r="A289" t="s">
        <v>350</v>
      </c>
      <c r="B289" t="str">
        <f t="shared" si="5"/>
        <v>Tea</v>
      </c>
      <c r="C289" t="s">
        <v>84</v>
      </c>
      <c r="D289">
        <v>4</v>
      </c>
      <c r="E289">
        <v>1.5</v>
      </c>
      <c r="F289">
        <v>6</v>
      </c>
      <c r="G289" t="s">
        <v>36</v>
      </c>
      <c r="H289" t="s">
        <v>17</v>
      </c>
      <c r="I289" s="1">
        <v>45052</v>
      </c>
      <c r="J289" t="s">
        <v>27</v>
      </c>
      <c r="K289" t="s">
        <v>27</v>
      </c>
      <c r="L289">
        <v>2</v>
      </c>
      <c r="M289" t="s">
        <v>28</v>
      </c>
      <c r="N289" t="s">
        <v>69</v>
      </c>
      <c r="O289" t="s">
        <v>40</v>
      </c>
    </row>
    <row r="290" spans="1:15" x14ac:dyDescent="0.35">
      <c r="A290" t="s">
        <v>351</v>
      </c>
      <c r="B290" t="str">
        <f t="shared" si="5"/>
        <v>Juice</v>
      </c>
      <c r="C290" t="s">
        <v>50</v>
      </c>
      <c r="D290">
        <v>2</v>
      </c>
      <c r="E290">
        <v>3</v>
      </c>
      <c r="F290">
        <v>6</v>
      </c>
      <c r="G290" t="s">
        <v>16</v>
      </c>
      <c r="H290" t="s">
        <v>17</v>
      </c>
      <c r="I290" s="1">
        <v>45177</v>
      </c>
      <c r="J290" t="s">
        <v>18</v>
      </c>
      <c r="K290" t="s">
        <v>19</v>
      </c>
      <c r="L290">
        <v>3</v>
      </c>
      <c r="M290" t="s">
        <v>20</v>
      </c>
      <c r="N290" t="s">
        <v>21</v>
      </c>
      <c r="O290" t="s">
        <v>22</v>
      </c>
    </row>
    <row r="291" spans="1:15" x14ac:dyDescent="0.35">
      <c r="A291" t="s">
        <v>352</v>
      </c>
      <c r="B291" t="str">
        <f t="shared" si="5"/>
        <v>Smoothie</v>
      </c>
      <c r="C291" t="s">
        <v>58</v>
      </c>
      <c r="D291">
        <v>4</v>
      </c>
      <c r="E291">
        <v>4</v>
      </c>
      <c r="F291">
        <v>16</v>
      </c>
      <c r="G291" t="s">
        <v>16</v>
      </c>
      <c r="H291" t="s">
        <v>17</v>
      </c>
      <c r="I291" s="1">
        <v>45024</v>
      </c>
      <c r="J291" t="s">
        <v>59</v>
      </c>
      <c r="K291" t="s">
        <v>60</v>
      </c>
      <c r="L291">
        <v>2</v>
      </c>
      <c r="M291" t="s">
        <v>28</v>
      </c>
      <c r="N291" t="s">
        <v>69</v>
      </c>
      <c r="O291" t="s">
        <v>40</v>
      </c>
    </row>
    <row r="292" spans="1:15" x14ac:dyDescent="0.35">
      <c r="A292" t="s">
        <v>353</v>
      </c>
      <c r="B292" t="str">
        <f t="shared" si="5"/>
        <v>Smoothie</v>
      </c>
      <c r="C292" t="s">
        <v>58</v>
      </c>
      <c r="D292">
        <v>1</v>
      </c>
      <c r="E292">
        <v>4</v>
      </c>
      <c r="F292">
        <v>4</v>
      </c>
      <c r="G292" t="s">
        <v>25</v>
      </c>
      <c r="H292" t="s">
        <v>26</v>
      </c>
      <c r="I292" s="1">
        <v>45045</v>
      </c>
      <c r="J292" t="s">
        <v>59</v>
      </c>
      <c r="K292" t="s">
        <v>60</v>
      </c>
      <c r="L292">
        <v>2</v>
      </c>
      <c r="M292" t="s">
        <v>28</v>
      </c>
      <c r="N292" t="s">
        <v>69</v>
      </c>
      <c r="O292" t="s">
        <v>40</v>
      </c>
    </row>
    <row r="293" spans="1:15" x14ac:dyDescent="0.35">
      <c r="A293" t="s">
        <v>354</v>
      </c>
      <c r="B293" t="str">
        <f t="shared" si="5"/>
        <v>Coffee</v>
      </c>
      <c r="C293" t="s">
        <v>15</v>
      </c>
      <c r="D293">
        <v>3</v>
      </c>
      <c r="E293">
        <v>2</v>
      </c>
      <c r="F293">
        <v>6</v>
      </c>
      <c r="G293" t="s">
        <v>36</v>
      </c>
      <c r="H293" t="s">
        <v>26</v>
      </c>
      <c r="I293" s="1">
        <v>45225</v>
      </c>
      <c r="J293" t="s">
        <v>74</v>
      </c>
      <c r="K293" t="s">
        <v>75</v>
      </c>
      <c r="L293">
        <v>4</v>
      </c>
      <c r="M293" t="s">
        <v>45</v>
      </c>
      <c r="N293" t="s">
        <v>64</v>
      </c>
      <c r="O293" t="s">
        <v>22</v>
      </c>
    </row>
    <row r="294" spans="1:15" x14ac:dyDescent="0.35">
      <c r="A294" t="s">
        <v>355</v>
      </c>
      <c r="B294" t="str">
        <f t="shared" si="5"/>
        <v>Cookie</v>
      </c>
      <c r="C294" t="s">
        <v>31</v>
      </c>
      <c r="D294">
        <v>3</v>
      </c>
      <c r="E294">
        <v>1</v>
      </c>
      <c r="F294">
        <v>3</v>
      </c>
      <c r="G294" t="s">
        <v>16</v>
      </c>
      <c r="H294" t="s">
        <v>26</v>
      </c>
      <c r="I294" s="1">
        <v>45183</v>
      </c>
      <c r="J294" t="s">
        <v>18</v>
      </c>
      <c r="K294" t="s">
        <v>19</v>
      </c>
      <c r="L294">
        <v>3</v>
      </c>
      <c r="M294" t="s">
        <v>20</v>
      </c>
      <c r="N294" t="s">
        <v>64</v>
      </c>
      <c r="O294" t="s">
        <v>22</v>
      </c>
    </row>
    <row r="295" spans="1:15" x14ac:dyDescent="0.35">
      <c r="A295" t="s">
        <v>356</v>
      </c>
      <c r="B295" t="str">
        <f t="shared" si="5"/>
        <v>Salad</v>
      </c>
      <c r="C295" t="s">
        <v>42</v>
      </c>
      <c r="D295">
        <v>5</v>
      </c>
      <c r="E295">
        <v>5</v>
      </c>
      <c r="F295">
        <v>25</v>
      </c>
      <c r="G295" t="s">
        <v>25</v>
      </c>
      <c r="H295" t="s">
        <v>26</v>
      </c>
      <c r="I295" s="1">
        <v>45007</v>
      </c>
      <c r="J295" t="s">
        <v>62</v>
      </c>
      <c r="K295" t="s">
        <v>63</v>
      </c>
      <c r="L295">
        <v>1</v>
      </c>
      <c r="M295" t="s">
        <v>53</v>
      </c>
      <c r="N295" t="s">
        <v>34</v>
      </c>
      <c r="O295" t="s">
        <v>22</v>
      </c>
    </row>
    <row r="296" spans="1:15" x14ac:dyDescent="0.35">
      <c r="A296" t="s">
        <v>357</v>
      </c>
      <c r="B296" t="str">
        <f t="shared" si="5"/>
        <v>Juice</v>
      </c>
      <c r="C296" t="s">
        <v>50</v>
      </c>
      <c r="D296">
        <v>3</v>
      </c>
      <c r="E296">
        <v>3</v>
      </c>
      <c r="F296">
        <v>9</v>
      </c>
      <c r="G296" t="s">
        <v>36</v>
      </c>
      <c r="H296" t="s">
        <v>17</v>
      </c>
      <c r="I296" s="1">
        <v>44959</v>
      </c>
      <c r="J296" t="s">
        <v>51</v>
      </c>
      <c r="K296" t="s">
        <v>52</v>
      </c>
      <c r="L296">
        <v>1</v>
      </c>
      <c r="M296" t="s">
        <v>53</v>
      </c>
      <c r="N296" t="s">
        <v>64</v>
      </c>
      <c r="O296" t="s">
        <v>22</v>
      </c>
    </row>
    <row r="297" spans="1:15" x14ac:dyDescent="0.35">
      <c r="A297" t="s">
        <v>358</v>
      </c>
      <c r="B297" t="str">
        <f t="shared" si="5"/>
        <v>Juice</v>
      </c>
      <c r="C297" t="s">
        <v>50</v>
      </c>
      <c r="D297">
        <v>4</v>
      </c>
      <c r="E297">
        <v>3</v>
      </c>
      <c r="F297">
        <v>12</v>
      </c>
      <c r="G297" t="s">
        <v>36</v>
      </c>
      <c r="H297" t="s">
        <v>17</v>
      </c>
      <c r="I297" s="1">
        <v>45288</v>
      </c>
      <c r="J297" t="s">
        <v>66</v>
      </c>
      <c r="K297" t="s">
        <v>67</v>
      </c>
      <c r="L297">
        <v>4</v>
      </c>
      <c r="M297" t="s">
        <v>45</v>
      </c>
      <c r="N297" t="s">
        <v>64</v>
      </c>
      <c r="O297" t="s">
        <v>22</v>
      </c>
    </row>
    <row r="298" spans="1:15" x14ac:dyDescent="0.35">
      <c r="A298" t="s">
        <v>359</v>
      </c>
      <c r="B298" t="str">
        <f t="shared" si="5"/>
        <v>Smoothie</v>
      </c>
      <c r="C298" t="s">
        <v>58</v>
      </c>
      <c r="D298">
        <v>5</v>
      </c>
      <c r="E298">
        <v>4</v>
      </c>
      <c r="F298">
        <v>20</v>
      </c>
      <c r="G298" t="s">
        <v>36</v>
      </c>
      <c r="H298" t="s">
        <v>26</v>
      </c>
      <c r="I298" s="1">
        <v>45230</v>
      </c>
      <c r="J298" t="s">
        <v>74</v>
      </c>
      <c r="K298" t="s">
        <v>75</v>
      </c>
      <c r="L298">
        <v>4</v>
      </c>
      <c r="M298" t="s">
        <v>45</v>
      </c>
      <c r="N298" t="s">
        <v>29</v>
      </c>
      <c r="O298" t="s">
        <v>22</v>
      </c>
    </row>
    <row r="299" spans="1:15" x14ac:dyDescent="0.35">
      <c r="A299" t="s">
        <v>360</v>
      </c>
      <c r="B299" t="str">
        <f t="shared" si="5"/>
        <v>Cookie</v>
      </c>
      <c r="C299" t="s">
        <v>31</v>
      </c>
      <c r="D299">
        <v>4</v>
      </c>
      <c r="E299">
        <v>1</v>
      </c>
      <c r="F299">
        <v>4</v>
      </c>
      <c r="G299" t="s">
        <v>36</v>
      </c>
      <c r="H299" t="s">
        <v>26</v>
      </c>
      <c r="I299" s="1">
        <v>45150</v>
      </c>
      <c r="J299" t="s">
        <v>93</v>
      </c>
      <c r="K299" t="s">
        <v>94</v>
      </c>
      <c r="L299">
        <v>3</v>
      </c>
      <c r="M299" t="s">
        <v>20</v>
      </c>
      <c r="N299" t="s">
        <v>69</v>
      </c>
      <c r="O299" t="s">
        <v>40</v>
      </c>
    </row>
    <row r="300" spans="1:15" x14ac:dyDescent="0.35">
      <c r="A300" t="s">
        <v>361</v>
      </c>
      <c r="B300" t="str">
        <f t="shared" si="5"/>
        <v>Sandwich</v>
      </c>
      <c r="C300" t="s">
        <v>47</v>
      </c>
      <c r="D300">
        <v>1</v>
      </c>
      <c r="E300">
        <v>4</v>
      </c>
      <c r="F300">
        <v>4</v>
      </c>
      <c r="G300" t="s">
        <v>36</v>
      </c>
      <c r="H300" t="s">
        <v>26</v>
      </c>
      <c r="I300" s="1">
        <v>45221</v>
      </c>
      <c r="J300" t="s">
        <v>74</v>
      </c>
      <c r="K300" t="s">
        <v>75</v>
      </c>
      <c r="L300">
        <v>4</v>
      </c>
      <c r="M300" t="s">
        <v>45</v>
      </c>
      <c r="N300" t="s">
        <v>39</v>
      </c>
      <c r="O300" t="s">
        <v>40</v>
      </c>
    </row>
    <row r="301" spans="1:15" x14ac:dyDescent="0.35">
      <c r="A301" t="s">
        <v>362</v>
      </c>
      <c r="B301" t="str">
        <f t="shared" si="5"/>
        <v>Salad</v>
      </c>
      <c r="C301" t="s">
        <v>42</v>
      </c>
      <c r="D301">
        <v>4</v>
      </c>
      <c r="E301">
        <v>5</v>
      </c>
      <c r="F301">
        <v>20</v>
      </c>
      <c r="G301" t="s">
        <v>36</v>
      </c>
      <c r="H301" t="s">
        <v>17</v>
      </c>
      <c r="I301" s="1">
        <v>45131</v>
      </c>
      <c r="J301" t="s">
        <v>32</v>
      </c>
      <c r="K301" t="s">
        <v>33</v>
      </c>
      <c r="L301">
        <v>3</v>
      </c>
      <c r="M301" t="s">
        <v>20</v>
      </c>
      <c r="N301" t="s">
        <v>72</v>
      </c>
      <c r="O301" t="s">
        <v>22</v>
      </c>
    </row>
    <row r="302" spans="1:15" x14ac:dyDescent="0.35">
      <c r="A302" t="s">
        <v>363</v>
      </c>
      <c r="B302" t="str">
        <f t="shared" si="5"/>
        <v>Juice</v>
      </c>
      <c r="C302" t="s">
        <v>50</v>
      </c>
      <c r="D302">
        <v>1</v>
      </c>
      <c r="E302">
        <v>3</v>
      </c>
      <c r="F302">
        <v>3</v>
      </c>
      <c r="G302" t="s">
        <v>16</v>
      </c>
      <c r="H302" t="s">
        <v>26</v>
      </c>
      <c r="I302" s="1">
        <v>45275</v>
      </c>
      <c r="J302" t="s">
        <v>66</v>
      </c>
      <c r="K302" t="s">
        <v>67</v>
      </c>
      <c r="L302">
        <v>4</v>
      </c>
      <c r="M302" t="s">
        <v>45</v>
      </c>
      <c r="N302" t="s">
        <v>21</v>
      </c>
      <c r="O302" t="s">
        <v>22</v>
      </c>
    </row>
    <row r="303" spans="1:15" x14ac:dyDescent="0.35">
      <c r="A303" t="s">
        <v>364</v>
      </c>
      <c r="B303" t="str">
        <f t="shared" si="5"/>
        <v>Coffee</v>
      </c>
      <c r="C303" t="s">
        <v>15</v>
      </c>
      <c r="D303">
        <v>1</v>
      </c>
      <c r="E303">
        <v>2</v>
      </c>
      <c r="F303">
        <v>2</v>
      </c>
      <c r="G303" t="s">
        <v>25</v>
      </c>
      <c r="H303" t="s">
        <v>26</v>
      </c>
      <c r="I303" s="1">
        <v>45291</v>
      </c>
      <c r="J303" t="s">
        <v>66</v>
      </c>
      <c r="K303" t="s">
        <v>67</v>
      </c>
      <c r="L303">
        <v>4</v>
      </c>
      <c r="M303" t="s">
        <v>45</v>
      </c>
      <c r="N303" t="s">
        <v>39</v>
      </c>
      <c r="O303" t="s">
        <v>40</v>
      </c>
    </row>
    <row r="304" spans="1:15" x14ac:dyDescent="0.35">
      <c r="A304" t="s">
        <v>365</v>
      </c>
      <c r="B304" t="str">
        <f t="shared" si="5"/>
        <v>Sandwich</v>
      </c>
      <c r="C304" t="s">
        <v>47</v>
      </c>
      <c r="D304">
        <v>3</v>
      </c>
      <c r="E304">
        <v>4</v>
      </c>
      <c r="F304">
        <v>12</v>
      </c>
      <c r="G304" t="s">
        <v>16</v>
      </c>
      <c r="H304" t="s">
        <v>17</v>
      </c>
      <c r="I304" s="1">
        <v>45092</v>
      </c>
      <c r="J304" t="s">
        <v>37</v>
      </c>
      <c r="K304" t="s">
        <v>38</v>
      </c>
      <c r="L304">
        <v>2</v>
      </c>
      <c r="M304" t="s">
        <v>28</v>
      </c>
      <c r="N304" t="s">
        <v>64</v>
      </c>
      <c r="O304" t="s">
        <v>22</v>
      </c>
    </row>
    <row r="305" spans="1:15" x14ac:dyDescent="0.35">
      <c r="A305" t="s">
        <v>366</v>
      </c>
      <c r="B305" t="str">
        <f t="shared" si="5"/>
        <v>Cookie</v>
      </c>
      <c r="C305" t="s">
        <v>31</v>
      </c>
      <c r="D305">
        <v>3</v>
      </c>
      <c r="E305">
        <v>1</v>
      </c>
      <c r="F305">
        <v>3</v>
      </c>
      <c r="G305" t="s">
        <v>16</v>
      </c>
      <c r="H305" t="s">
        <v>17</v>
      </c>
      <c r="I305" s="1">
        <v>45214</v>
      </c>
      <c r="J305" t="s">
        <v>74</v>
      </c>
      <c r="K305" t="s">
        <v>75</v>
      </c>
      <c r="L305">
        <v>4</v>
      </c>
      <c r="M305" t="s">
        <v>45</v>
      </c>
      <c r="N305" t="s">
        <v>39</v>
      </c>
      <c r="O305" t="s">
        <v>40</v>
      </c>
    </row>
    <row r="306" spans="1:15" x14ac:dyDescent="0.35">
      <c r="A306" t="s">
        <v>367</v>
      </c>
      <c r="B306" t="str">
        <f t="shared" si="5"/>
        <v>Cookie</v>
      </c>
      <c r="C306" t="s">
        <v>31</v>
      </c>
      <c r="D306">
        <v>3</v>
      </c>
      <c r="E306">
        <v>1</v>
      </c>
      <c r="F306">
        <v>3</v>
      </c>
      <c r="G306" t="s">
        <v>36</v>
      </c>
      <c r="H306" t="s">
        <v>17</v>
      </c>
      <c r="I306" s="1">
        <v>45224</v>
      </c>
      <c r="J306" t="s">
        <v>74</v>
      </c>
      <c r="K306" t="s">
        <v>75</v>
      </c>
      <c r="L306">
        <v>4</v>
      </c>
      <c r="M306" t="s">
        <v>45</v>
      </c>
      <c r="N306" t="s">
        <v>34</v>
      </c>
      <c r="O306" t="s">
        <v>22</v>
      </c>
    </row>
    <row r="307" spans="1:15" x14ac:dyDescent="0.35">
      <c r="A307" t="s">
        <v>368</v>
      </c>
      <c r="B307" t="str">
        <f t="shared" si="5"/>
        <v>Coffee</v>
      </c>
      <c r="C307" t="s">
        <v>15</v>
      </c>
      <c r="D307">
        <v>3</v>
      </c>
      <c r="E307">
        <v>2</v>
      </c>
      <c r="F307">
        <v>6</v>
      </c>
      <c r="G307" t="s">
        <v>25</v>
      </c>
      <c r="H307" t="s">
        <v>26</v>
      </c>
      <c r="I307" s="1">
        <v>44967</v>
      </c>
      <c r="J307" t="s">
        <v>51</v>
      </c>
      <c r="K307" t="s">
        <v>52</v>
      </c>
      <c r="L307">
        <v>1</v>
      </c>
      <c r="M307" t="s">
        <v>53</v>
      </c>
      <c r="N307" t="s">
        <v>21</v>
      </c>
      <c r="O307" t="s">
        <v>22</v>
      </c>
    </row>
    <row r="308" spans="1:15" x14ac:dyDescent="0.35">
      <c r="A308" t="s">
        <v>369</v>
      </c>
      <c r="B308" t="str">
        <f t="shared" si="5"/>
        <v>Salad</v>
      </c>
      <c r="C308" t="s">
        <v>42</v>
      </c>
      <c r="D308">
        <v>2</v>
      </c>
      <c r="E308">
        <v>5</v>
      </c>
      <c r="F308">
        <v>10</v>
      </c>
      <c r="G308" t="s">
        <v>25</v>
      </c>
      <c r="H308" t="s">
        <v>17</v>
      </c>
      <c r="I308" s="1">
        <v>44962</v>
      </c>
      <c r="J308" t="s">
        <v>51</v>
      </c>
      <c r="K308" t="s">
        <v>52</v>
      </c>
      <c r="L308">
        <v>1</v>
      </c>
      <c r="M308" t="s">
        <v>53</v>
      </c>
      <c r="N308" t="s">
        <v>39</v>
      </c>
      <c r="O308" t="s">
        <v>40</v>
      </c>
    </row>
    <row r="309" spans="1:15" x14ac:dyDescent="0.35">
      <c r="A309" t="s">
        <v>370</v>
      </c>
      <c r="B309" t="str">
        <f t="shared" si="5"/>
        <v>Tea</v>
      </c>
      <c r="C309" t="s">
        <v>84</v>
      </c>
      <c r="D309">
        <v>4</v>
      </c>
      <c r="E309">
        <v>1.5</v>
      </c>
      <c r="F309">
        <v>6</v>
      </c>
      <c r="G309" t="s">
        <v>16</v>
      </c>
      <c r="H309" t="s">
        <v>26</v>
      </c>
      <c r="I309" s="1">
        <v>45087</v>
      </c>
      <c r="J309" t="s">
        <v>37</v>
      </c>
      <c r="K309" t="s">
        <v>38</v>
      </c>
      <c r="L309">
        <v>2</v>
      </c>
      <c r="M309" t="s">
        <v>28</v>
      </c>
      <c r="N309" t="s">
        <v>69</v>
      </c>
      <c r="O309" t="s">
        <v>40</v>
      </c>
    </row>
    <row r="310" spans="1:15" x14ac:dyDescent="0.35">
      <c r="A310" t="s">
        <v>371</v>
      </c>
      <c r="B310" t="str">
        <f t="shared" si="5"/>
        <v>Cookie</v>
      </c>
      <c r="C310" t="s">
        <v>31</v>
      </c>
      <c r="D310">
        <v>3</v>
      </c>
      <c r="E310">
        <v>1</v>
      </c>
      <c r="F310">
        <v>3</v>
      </c>
      <c r="G310" t="s">
        <v>16</v>
      </c>
      <c r="H310" t="s">
        <v>26</v>
      </c>
      <c r="I310" s="1">
        <v>44968</v>
      </c>
      <c r="J310" t="s">
        <v>51</v>
      </c>
      <c r="K310" t="s">
        <v>52</v>
      </c>
      <c r="L310">
        <v>1</v>
      </c>
      <c r="M310" t="s">
        <v>53</v>
      </c>
      <c r="N310" t="s">
        <v>69</v>
      </c>
      <c r="O310" t="s">
        <v>40</v>
      </c>
    </row>
    <row r="311" spans="1:15" x14ac:dyDescent="0.35">
      <c r="A311" t="s">
        <v>372</v>
      </c>
      <c r="B311" t="str">
        <f t="shared" si="5"/>
        <v>Cake</v>
      </c>
      <c r="C311" t="s">
        <v>24</v>
      </c>
      <c r="D311">
        <v>3</v>
      </c>
      <c r="E311">
        <v>3</v>
      </c>
      <c r="F311">
        <v>9</v>
      </c>
      <c r="G311" t="s">
        <v>16</v>
      </c>
      <c r="H311" t="s">
        <v>17</v>
      </c>
      <c r="I311" s="1">
        <v>45038</v>
      </c>
      <c r="J311" t="s">
        <v>59</v>
      </c>
      <c r="K311" t="s">
        <v>60</v>
      </c>
      <c r="L311">
        <v>2</v>
      </c>
      <c r="M311" t="s">
        <v>28</v>
      </c>
      <c r="N311" t="s">
        <v>69</v>
      </c>
      <c r="O311" t="s">
        <v>40</v>
      </c>
    </row>
    <row r="312" spans="1:15" x14ac:dyDescent="0.35">
      <c r="A312" t="s">
        <v>373</v>
      </c>
      <c r="B312" t="str">
        <f t="shared" si="5"/>
        <v>Sandwich</v>
      </c>
      <c r="C312" t="s">
        <v>47</v>
      </c>
      <c r="D312">
        <v>5</v>
      </c>
      <c r="E312">
        <v>4</v>
      </c>
      <c r="F312">
        <v>20</v>
      </c>
      <c r="G312" t="s">
        <v>16</v>
      </c>
      <c r="H312" t="s">
        <v>26</v>
      </c>
      <c r="I312" s="1">
        <v>44928</v>
      </c>
      <c r="J312" t="s">
        <v>55</v>
      </c>
      <c r="K312" t="s">
        <v>56</v>
      </c>
      <c r="L312">
        <v>1</v>
      </c>
      <c r="M312" t="s">
        <v>53</v>
      </c>
      <c r="N312" t="s">
        <v>72</v>
      </c>
      <c r="O312" t="s">
        <v>22</v>
      </c>
    </row>
    <row r="313" spans="1:15" x14ac:dyDescent="0.35">
      <c r="A313" t="s">
        <v>374</v>
      </c>
      <c r="B313" t="str">
        <f t="shared" si="5"/>
        <v>Cookie</v>
      </c>
      <c r="C313" t="s">
        <v>31</v>
      </c>
      <c r="D313">
        <v>2</v>
      </c>
      <c r="E313">
        <v>1</v>
      </c>
      <c r="F313">
        <v>2</v>
      </c>
      <c r="G313" t="s">
        <v>36</v>
      </c>
      <c r="H313" t="s">
        <v>17</v>
      </c>
      <c r="I313" s="1">
        <v>45051</v>
      </c>
      <c r="J313" t="s">
        <v>27</v>
      </c>
      <c r="K313" t="s">
        <v>27</v>
      </c>
      <c r="L313">
        <v>2</v>
      </c>
      <c r="M313" t="s">
        <v>28</v>
      </c>
      <c r="N313" t="s">
        <v>21</v>
      </c>
      <c r="O313" t="s">
        <v>22</v>
      </c>
    </row>
    <row r="314" spans="1:15" x14ac:dyDescent="0.35">
      <c r="A314" t="s">
        <v>375</v>
      </c>
      <c r="B314" t="str">
        <f t="shared" si="5"/>
        <v>Tea</v>
      </c>
      <c r="C314" t="s">
        <v>84</v>
      </c>
      <c r="D314">
        <v>3</v>
      </c>
      <c r="E314">
        <v>1.5</v>
      </c>
      <c r="F314">
        <v>4.5</v>
      </c>
      <c r="G314" t="s">
        <v>25</v>
      </c>
      <c r="H314" t="s">
        <v>17</v>
      </c>
      <c r="I314" s="1">
        <v>45243</v>
      </c>
      <c r="J314" t="s">
        <v>43</v>
      </c>
      <c r="K314" t="s">
        <v>44</v>
      </c>
      <c r="L314">
        <v>4</v>
      </c>
      <c r="M314" t="s">
        <v>45</v>
      </c>
      <c r="N314" t="s">
        <v>72</v>
      </c>
      <c r="O314" t="s">
        <v>22</v>
      </c>
    </row>
    <row r="315" spans="1:15" x14ac:dyDescent="0.35">
      <c r="A315" t="s">
        <v>376</v>
      </c>
      <c r="B315" t="str">
        <f t="shared" si="5"/>
        <v>Juice</v>
      </c>
      <c r="C315" t="s">
        <v>50</v>
      </c>
      <c r="D315">
        <v>4</v>
      </c>
      <c r="E315">
        <v>3</v>
      </c>
      <c r="F315">
        <v>12</v>
      </c>
      <c r="G315" t="s">
        <v>36</v>
      </c>
      <c r="H315" t="s">
        <v>17</v>
      </c>
      <c r="I315" s="1">
        <v>44981</v>
      </c>
      <c r="J315" t="s">
        <v>51</v>
      </c>
      <c r="K315" t="s">
        <v>52</v>
      </c>
      <c r="L315">
        <v>1</v>
      </c>
      <c r="M315" t="s">
        <v>53</v>
      </c>
      <c r="N315" t="s">
        <v>21</v>
      </c>
      <c r="O315" t="s">
        <v>22</v>
      </c>
    </row>
    <row r="316" spans="1:15" x14ac:dyDescent="0.35">
      <c r="A316" t="s">
        <v>377</v>
      </c>
      <c r="B316" t="str">
        <f t="shared" si="5"/>
        <v>Cake</v>
      </c>
      <c r="C316" t="s">
        <v>24</v>
      </c>
      <c r="D316">
        <v>3</v>
      </c>
      <c r="E316">
        <v>3</v>
      </c>
      <c r="F316">
        <v>9</v>
      </c>
      <c r="G316" t="s">
        <v>16</v>
      </c>
      <c r="H316" t="s">
        <v>17</v>
      </c>
      <c r="I316" s="1">
        <v>45001</v>
      </c>
      <c r="J316" t="s">
        <v>62</v>
      </c>
      <c r="K316" t="s">
        <v>63</v>
      </c>
      <c r="L316">
        <v>1</v>
      </c>
      <c r="M316" t="s">
        <v>53</v>
      </c>
      <c r="N316" t="s">
        <v>64</v>
      </c>
      <c r="O316" t="s">
        <v>22</v>
      </c>
    </row>
    <row r="317" spans="1:15" x14ac:dyDescent="0.35">
      <c r="A317" t="s">
        <v>378</v>
      </c>
      <c r="B317" t="str">
        <f t="shared" si="5"/>
        <v>Sandwich</v>
      </c>
      <c r="C317" t="s">
        <v>47</v>
      </c>
      <c r="D317">
        <v>1</v>
      </c>
      <c r="E317">
        <v>4</v>
      </c>
      <c r="F317">
        <v>4</v>
      </c>
      <c r="G317" t="s">
        <v>36</v>
      </c>
      <c r="H317" t="s">
        <v>17</v>
      </c>
      <c r="I317" s="1">
        <v>45117</v>
      </c>
      <c r="J317" t="s">
        <v>32</v>
      </c>
      <c r="K317" t="s">
        <v>33</v>
      </c>
      <c r="L317">
        <v>3</v>
      </c>
      <c r="M317" t="s">
        <v>20</v>
      </c>
      <c r="N317" t="s">
        <v>72</v>
      </c>
      <c r="O317" t="s">
        <v>22</v>
      </c>
    </row>
    <row r="318" spans="1:15" x14ac:dyDescent="0.35">
      <c r="A318" t="s">
        <v>379</v>
      </c>
      <c r="B318" t="str">
        <f t="shared" si="5"/>
        <v>Cake</v>
      </c>
      <c r="C318" t="s">
        <v>24</v>
      </c>
      <c r="D318">
        <v>2</v>
      </c>
      <c r="E318">
        <v>3</v>
      </c>
      <c r="F318">
        <v>6</v>
      </c>
      <c r="G318" t="s">
        <v>25</v>
      </c>
      <c r="H318" t="s">
        <v>26</v>
      </c>
      <c r="I318" s="1">
        <v>45163</v>
      </c>
      <c r="J318" t="s">
        <v>93</v>
      </c>
      <c r="K318" t="s">
        <v>94</v>
      </c>
      <c r="L318">
        <v>3</v>
      </c>
      <c r="M318" t="s">
        <v>20</v>
      </c>
      <c r="N318" t="s">
        <v>21</v>
      </c>
      <c r="O318" t="s">
        <v>22</v>
      </c>
    </row>
    <row r="319" spans="1:15" x14ac:dyDescent="0.35">
      <c r="A319" t="s">
        <v>380</v>
      </c>
      <c r="B319" t="str">
        <f t="shared" si="5"/>
        <v>Salad</v>
      </c>
      <c r="C319" t="s">
        <v>42</v>
      </c>
      <c r="D319">
        <v>1</v>
      </c>
      <c r="E319">
        <v>5</v>
      </c>
      <c r="F319">
        <v>5</v>
      </c>
      <c r="G319" t="s">
        <v>25</v>
      </c>
      <c r="H319" t="s">
        <v>26</v>
      </c>
      <c r="I319" s="1">
        <v>44942</v>
      </c>
      <c r="J319" t="s">
        <v>55</v>
      </c>
      <c r="K319" t="s">
        <v>56</v>
      </c>
      <c r="L319">
        <v>1</v>
      </c>
      <c r="M319" t="s">
        <v>53</v>
      </c>
      <c r="N319" t="s">
        <v>72</v>
      </c>
      <c r="O319" t="s">
        <v>22</v>
      </c>
    </row>
    <row r="320" spans="1:15" x14ac:dyDescent="0.35">
      <c r="A320" t="s">
        <v>381</v>
      </c>
      <c r="B320" t="str">
        <f t="shared" si="5"/>
        <v>Juice</v>
      </c>
      <c r="C320" t="s">
        <v>50</v>
      </c>
      <c r="D320">
        <v>4</v>
      </c>
      <c r="E320">
        <v>3</v>
      </c>
      <c r="F320">
        <v>12</v>
      </c>
      <c r="G320" t="s">
        <v>16</v>
      </c>
      <c r="H320" t="s">
        <v>26</v>
      </c>
      <c r="I320" s="1">
        <v>45042</v>
      </c>
      <c r="J320" t="s">
        <v>59</v>
      </c>
      <c r="K320" t="s">
        <v>60</v>
      </c>
      <c r="L320">
        <v>2</v>
      </c>
      <c r="M320" t="s">
        <v>28</v>
      </c>
      <c r="N320" t="s">
        <v>34</v>
      </c>
      <c r="O320" t="s">
        <v>22</v>
      </c>
    </row>
    <row r="321" spans="1:15" x14ac:dyDescent="0.35">
      <c r="A321" t="s">
        <v>382</v>
      </c>
      <c r="B321" t="str">
        <f t="shared" si="5"/>
        <v>Cookie</v>
      </c>
      <c r="C321" t="s">
        <v>31</v>
      </c>
      <c r="D321">
        <v>4</v>
      </c>
      <c r="E321">
        <v>1</v>
      </c>
      <c r="F321">
        <v>4</v>
      </c>
      <c r="G321" t="s">
        <v>36</v>
      </c>
      <c r="H321" t="s">
        <v>26</v>
      </c>
      <c r="I321" s="1">
        <v>44928</v>
      </c>
      <c r="J321" t="s">
        <v>55</v>
      </c>
      <c r="K321" t="s">
        <v>56</v>
      </c>
      <c r="L321">
        <v>1</v>
      </c>
      <c r="M321" t="s">
        <v>53</v>
      </c>
      <c r="N321" t="s">
        <v>72</v>
      </c>
      <c r="O321" t="s">
        <v>22</v>
      </c>
    </row>
    <row r="322" spans="1:15" x14ac:dyDescent="0.35">
      <c r="A322" t="s">
        <v>383</v>
      </c>
      <c r="B322" t="str">
        <f t="shared" ref="B322:B385" si="6">TRIM(CLEAN(C322))</f>
        <v>Salad</v>
      </c>
      <c r="C322" t="s">
        <v>42</v>
      </c>
      <c r="D322">
        <v>4</v>
      </c>
      <c r="E322">
        <v>5</v>
      </c>
      <c r="F322">
        <v>20</v>
      </c>
      <c r="G322" t="s">
        <v>36</v>
      </c>
      <c r="H322" t="s">
        <v>26</v>
      </c>
      <c r="I322" s="1">
        <v>45265</v>
      </c>
      <c r="J322" t="s">
        <v>66</v>
      </c>
      <c r="K322" t="s">
        <v>67</v>
      </c>
      <c r="L322">
        <v>4</v>
      </c>
      <c r="M322" t="s">
        <v>45</v>
      </c>
      <c r="N322" t="s">
        <v>29</v>
      </c>
      <c r="O322" t="s">
        <v>22</v>
      </c>
    </row>
    <row r="323" spans="1:15" x14ac:dyDescent="0.35">
      <c r="A323" t="s">
        <v>384</v>
      </c>
      <c r="B323" t="str">
        <f t="shared" si="6"/>
        <v>Juice</v>
      </c>
      <c r="C323" t="s">
        <v>50</v>
      </c>
      <c r="D323">
        <v>4</v>
      </c>
      <c r="E323">
        <v>3</v>
      </c>
      <c r="F323">
        <v>12</v>
      </c>
      <c r="G323" t="s">
        <v>25</v>
      </c>
      <c r="H323" t="s">
        <v>17</v>
      </c>
      <c r="I323" s="1">
        <v>44981</v>
      </c>
      <c r="J323" t="s">
        <v>51</v>
      </c>
      <c r="K323" t="s">
        <v>52</v>
      </c>
      <c r="L323">
        <v>1</v>
      </c>
      <c r="M323" t="s">
        <v>53</v>
      </c>
      <c r="N323" t="s">
        <v>21</v>
      </c>
      <c r="O323" t="s">
        <v>22</v>
      </c>
    </row>
    <row r="324" spans="1:15" x14ac:dyDescent="0.35">
      <c r="A324" t="s">
        <v>385</v>
      </c>
      <c r="B324" t="str">
        <f t="shared" si="6"/>
        <v>Tea</v>
      </c>
      <c r="C324" t="s">
        <v>84</v>
      </c>
      <c r="D324">
        <v>4</v>
      </c>
      <c r="E324">
        <v>1.5</v>
      </c>
      <c r="F324">
        <v>6</v>
      </c>
      <c r="G324" t="s">
        <v>16</v>
      </c>
      <c r="H324" t="s">
        <v>17</v>
      </c>
      <c r="I324" s="1">
        <v>45047</v>
      </c>
      <c r="J324" t="s">
        <v>27</v>
      </c>
      <c r="K324" t="s">
        <v>27</v>
      </c>
      <c r="L324">
        <v>2</v>
      </c>
      <c r="M324" t="s">
        <v>28</v>
      </c>
      <c r="N324" t="s">
        <v>72</v>
      </c>
      <c r="O324" t="s">
        <v>22</v>
      </c>
    </row>
    <row r="325" spans="1:15" x14ac:dyDescent="0.35">
      <c r="A325" t="s">
        <v>386</v>
      </c>
      <c r="B325" t="str">
        <f t="shared" si="6"/>
        <v>Coffee</v>
      </c>
      <c r="C325" t="s">
        <v>15</v>
      </c>
      <c r="D325">
        <v>3</v>
      </c>
      <c r="E325">
        <v>2</v>
      </c>
      <c r="F325">
        <v>6</v>
      </c>
      <c r="G325" t="s">
        <v>36</v>
      </c>
      <c r="H325" t="s">
        <v>26</v>
      </c>
      <c r="I325" s="1">
        <v>45028</v>
      </c>
      <c r="J325" t="s">
        <v>59</v>
      </c>
      <c r="K325" t="s">
        <v>60</v>
      </c>
      <c r="L325">
        <v>2</v>
      </c>
      <c r="M325" t="s">
        <v>28</v>
      </c>
      <c r="N325" t="s">
        <v>34</v>
      </c>
      <c r="O325" t="s">
        <v>22</v>
      </c>
    </row>
    <row r="326" spans="1:15" x14ac:dyDescent="0.35">
      <c r="A326" t="s">
        <v>387</v>
      </c>
      <c r="B326" t="str">
        <f t="shared" si="6"/>
        <v>Juice</v>
      </c>
      <c r="C326" t="s">
        <v>50</v>
      </c>
      <c r="D326">
        <v>3</v>
      </c>
      <c r="E326">
        <v>3</v>
      </c>
      <c r="F326">
        <v>9</v>
      </c>
      <c r="G326" t="s">
        <v>16</v>
      </c>
      <c r="H326" t="s">
        <v>26</v>
      </c>
      <c r="I326" s="1">
        <v>44938</v>
      </c>
      <c r="J326" t="s">
        <v>55</v>
      </c>
      <c r="K326" t="s">
        <v>56</v>
      </c>
      <c r="L326">
        <v>1</v>
      </c>
      <c r="M326" t="s">
        <v>53</v>
      </c>
      <c r="N326" t="s">
        <v>64</v>
      </c>
      <c r="O326" t="s">
        <v>22</v>
      </c>
    </row>
    <row r="327" spans="1:15" x14ac:dyDescent="0.35">
      <c r="A327" t="s">
        <v>388</v>
      </c>
      <c r="B327" t="str">
        <f t="shared" si="6"/>
        <v>Sandwich</v>
      </c>
      <c r="C327" t="s">
        <v>47</v>
      </c>
      <c r="D327">
        <v>1</v>
      </c>
      <c r="E327">
        <v>4</v>
      </c>
      <c r="F327">
        <v>4</v>
      </c>
      <c r="G327" t="s">
        <v>25</v>
      </c>
      <c r="H327" t="s">
        <v>26</v>
      </c>
      <c r="I327" s="1">
        <v>45129</v>
      </c>
      <c r="J327" t="s">
        <v>32</v>
      </c>
      <c r="K327" t="s">
        <v>33</v>
      </c>
      <c r="L327">
        <v>3</v>
      </c>
      <c r="M327" t="s">
        <v>20</v>
      </c>
      <c r="N327" t="s">
        <v>69</v>
      </c>
      <c r="O327" t="s">
        <v>40</v>
      </c>
    </row>
    <row r="328" spans="1:15" x14ac:dyDescent="0.35">
      <c r="A328" t="s">
        <v>389</v>
      </c>
      <c r="B328" t="str">
        <f t="shared" si="6"/>
        <v>Cookie</v>
      </c>
      <c r="C328" t="s">
        <v>31</v>
      </c>
      <c r="D328">
        <v>4</v>
      </c>
      <c r="E328">
        <v>1</v>
      </c>
      <c r="F328">
        <v>4</v>
      </c>
      <c r="G328" t="s">
        <v>25</v>
      </c>
      <c r="H328" t="s">
        <v>17</v>
      </c>
      <c r="I328" s="1">
        <v>45281</v>
      </c>
      <c r="J328" t="s">
        <v>66</v>
      </c>
      <c r="K328" t="s">
        <v>67</v>
      </c>
      <c r="L328">
        <v>4</v>
      </c>
      <c r="M328" t="s">
        <v>45</v>
      </c>
      <c r="N328" t="s">
        <v>64</v>
      </c>
      <c r="O328" t="s">
        <v>22</v>
      </c>
    </row>
    <row r="329" spans="1:15" x14ac:dyDescent="0.35">
      <c r="A329" t="s">
        <v>390</v>
      </c>
      <c r="B329" t="str">
        <f t="shared" si="6"/>
        <v>Cookie</v>
      </c>
      <c r="C329" t="s">
        <v>31</v>
      </c>
      <c r="D329">
        <v>2</v>
      </c>
      <c r="E329">
        <v>1</v>
      </c>
      <c r="F329">
        <v>2</v>
      </c>
      <c r="G329" t="s">
        <v>36</v>
      </c>
      <c r="H329" t="s">
        <v>17</v>
      </c>
      <c r="I329" s="1">
        <v>44972</v>
      </c>
      <c r="J329" t="s">
        <v>51</v>
      </c>
      <c r="K329" t="s">
        <v>52</v>
      </c>
      <c r="L329">
        <v>1</v>
      </c>
      <c r="M329" t="s">
        <v>53</v>
      </c>
      <c r="N329" t="s">
        <v>34</v>
      </c>
      <c r="O329" t="s">
        <v>22</v>
      </c>
    </row>
    <row r="330" spans="1:15" x14ac:dyDescent="0.35">
      <c r="A330" t="s">
        <v>391</v>
      </c>
      <c r="B330" t="str">
        <f t="shared" si="6"/>
        <v>Tea</v>
      </c>
      <c r="C330" t="s">
        <v>84</v>
      </c>
      <c r="D330">
        <v>1</v>
      </c>
      <c r="E330">
        <v>1.5</v>
      </c>
      <c r="F330">
        <v>1.5</v>
      </c>
      <c r="G330" t="s">
        <v>25</v>
      </c>
      <c r="H330" t="s">
        <v>17</v>
      </c>
      <c r="I330" s="1">
        <v>45092</v>
      </c>
      <c r="J330" t="s">
        <v>37</v>
      </c>
      <c r="K330" t="s">
        <v>38</v>
      </c>
      <c r="L330">
        <v>2</v>
      </c>
      <c r="M330" t="s">
        <v>28</v>
      </c>
      <c r="N330" t="s">
        <v>64</v>
      </c>
      <c r="O330" t="s">
        <v>22</v>
      </c>
    </row>
    <row r="331" spans="1:15" x14ac:dyDescent="0.35">
      <c r="A331" t="s">
        <v>392</v>
      </c>
      <c r="B331" t="str">
        <f t="shared" si="6"/>
        <v>Salad</v>
      </c>
      <c r="C331" t="s">
        <v>42</v>
      </c>
      <c r="D331">
        <v>5</v>
      </c>
      <c r="E331">
        <v>5</v>
      </c>
      <c r="F331">
        <v>25</v>
      </c>
      <c r="G331" t="s">
        <v>16</v>
      </c>
      <c r="H331" t="s">
        <v>26</v>
      </c>
      <c r="I331" s="1">
        <v>44939</v>
      </c>
      <c r="J331" t="s">
        <v>55</v>
      </c>
      <c r="K331" t="s">
        <v>56</v>
      </c>
      <c r="L331">
        <v>1</v>
      </c>
      <c r="M331" t="s">
        <v>53</v>
      </c>
      <c r="N331" t="s">
        <v>21</v>
      </c>
      <c r="O331" t="s">
        <v>22</v>
      </c>
    </row>
    <row r="332" spans="1:15" x14ac:dyDescent="0.35">
      <c r="A332" t="s">
        <v>393</v>
      </c>
      <c r="B332" t="str">
        <f t="shared" si="6"/>
        <v>Tea</v>
      </c>
      <c r="C332" t="s">
        <v>84</v>
      </c>
      <c r="D332">
        <v>4</v>
      </c>
      <c r="E332">
        <v>1.5</v>
      </c>
      <c r="F332">
        <v>6</v>
      </c>
      <c r="G332" t="s">
        <v>16</v>
      </c>
      <c r="H332" t="s">
        <v>26</v>
      </c>
      <c r="I332" s="1">
        <v>45084</v>
      </c>
      <c r="J332" t="s">
        <v>37</v>
      </c>
      <c r="K332" t="s">
        <v>38</v>
      </c>
      <c r="L332">
        <v>2</v>
      </c>
      <c r="M332" t="s">
        <v>28</v>
      </c>
      <c r="N332" t="s">
        <v>34</v>
      </c>
      <c r="O332" t="s">
        <v>22</v>
      </c>
    </row>
    <row r="333" spans="1:15" x14ac:dyDescent="0.35">
      <c r="A333" t="s">
        <v>394</v>
      </c>
      <c r="B333" t="str">
        <f t="shared" si="6"/>
        <v>Smoothie</v>
      </c>
      <c r="C333" t="s">
        <v>58</v>
      </c>
      <c r="D333">
        <v>5</v>
      </c>
      <c r="E333">
        <v>4</v>
      </c>
      <c r="F333">
        <v>20</v>
      </c>
      <c r="G333" t="s">
        <v>36</v>
      </c>
      <c r="H333" t="s">
        <v>26</v>
      </c>
      <c r="I333" s="1">
        <v>45218</v>
      </c>
      <c r="J333" t="s">
        <v>74</v>
      </c>
      <c r="K333" t="s">
        <v>75</v>
      </c>
      <c r="L333">
        <v>4</v>
      </c>
      <c r="M333" t="s">
        <v>45</v>
      </c>
      <c r="N333" t="s">
        <v>64</v>
      </c>
      <c r="O333" t="s">
        <v>22</v>
      </c>
    </row>
    <row r="334" spans="1:15" x14ac:dyDescent="0.35">
      <c r="A334" t="s">
        <v>395</v>
      </c>
      <c r="B334" t="str">
        <f t="shared" si="6"/>
        <v>Salad</v>
      </c>
      <c r="C334" t="s">
        <v>42</v>
      </c>
      <c r="D334">
        <v>5</v>
      </c>
      <c r="E334">
        <v>5</v>
      </c>
      <c r="F334">
        <v>25</v>
      </c>
      <c r="G334" t="s">
        <v>16</v>
      </c>
      <c r="H334" t="s">
        <v>17</v>
      </c>
      <c r="I334" s="1">
        <v>45011</v>
      </c>
      <c r="J334" t="s">
        <v>62</v>
      </c>
      <c r="K334" t="s">
        <v>63</v>
      </c>
      <c r="L334">
        <v>1</v>
      </c>
      <c r="M334" t="s">
        <v>53</v>
      </c>
      <c r="N334" t="s">
        <v>39</v>
      </c>
      <c r="O334" t="s">
        <v>40</v>
      </c>
    </row>
    <row r="335" spans="1:15" x14ac:dyDescent="0.35">
      <c r="A335" t="s">
        <v>396</v>
      </c>
      <c r="B335" t="str">
        <f t="shared" si="6"/>
        <v>Tea</v>
      </c>
      <c r="C335" t="s">
        <v>84</v>
      </c>
      <c r="D335">
        <v>5</v>
      </c>
      <c r="E335">
        <v>1.5</v>
      </c>
      <c r="F335">
        <v>7.5</v>
      </c>
      <c r="G335" t="s">
        <v>36</v>
      </c>
      <c r="H335" t="s">
        <v>17</v>
      </c>
      <c r="I335" s="1">
        <v>45101</v>
      </c>
      <c r="J335" t="s">
        <v>37</v>
      </c>
      <c r="K335" t="s">
        <v>38</v>
      </c>
      <c r="L335">
        <v>2</v>
      </c>
      <c r="M335" t="s">
        <v>28</v>
      </c>
      <c r="N335" t="s">
        <v>69</v>
      </c>
      <c r="O335" t="s">
        <v>40</v>
      </c>
    </row>
    <row r="336" spans="1:15" x14ac:dyDescent="0.35">
      <c r="A336" t="s">
        <v>397</v>
      </c>
      <c r="B336" t="str">
        <f t="shared" si="6"/>
        <v>Salad</v>
      </c>
      <c r="C336" t="s">
        <v>42</v>
      </c>
      <c r="D336">
        <v>3</v>
      </c>
      <c r="E336">
        <v>5</v>
      </c>
      <c r="F336">
        <v>15</v>
      </c>
      <c r="G336" t="s">
        <v>25</v>
      </c>
      <c r="H336" t="s">
        <v>17</v>
      </c>
      <c r="I336" s="1">
        <v>45051</v>
      </c>
      <c r="J336" t="s">
        <v>27</v>
      </c>
      <c r="K336" t="s">
        <v>27</v>
      </c>
      <c r="L336">
        <v>2</v>
      </c>
      <c r="M336" t="s">
        <v>28</v>
      </c>
      <c r="N336" t="s">
        <v>21</v>
      </c>
      <c r="O336" t="s">
        <v>22</v>
      </c>
    </row>
    <row r="337" spans="1:15" x14ac:dyDescent="0.35">
      <c r="A337" t="s">
        <v>398</v>
      </c>
      <c r="B337" t="str">
        <f t="shared" si="6"/>
        <v>Smoothie</v>
      </c>
      <c r="C337" t="s">
        <v>58</v>
      </c>
      <c r="D337">
        <v>5</v>
      </c>
      <c r="E337">
        <v>4</v>
      </c>
      <c r="F337">
        <v>20</v>
      </c>
      <c r="G337" t="s">
        <v>36</v>
      </c>
      <c r="H337" t="s">
        <v>17</v>
      </c>
      <c r="I337" s="1">
        <v>45164</v>
      </c>
      <c r="J337" t="s">
        <v>93</v>
      </c>
      <c r="K337" t="s">
        <v>94</v>
      </c>
      <c r="L337">
        <v>3</v>
      </c>
      <c r="M337" t="s">
        <v>20</v>
      </c>
      <c r="N337" t="s">
        <v>69</v>
      </c>
      <c r="O337" t="s">
        <v>40</v>
      </c>
    </row>
    <row r="338" spans="1:15" x14ac:dyDescent="0.35">
      <c r="A338" t="s">
        <v>399</v>
      </c>
      <c r="B338" t="str">
        <f t="shared" si="6"/>
        <v>Coffee</v>
      </c>
      <c r="C338" t="s">
        <v>15</v>
      </c>
      <c r="D338">
        <v>5</v>
      </c>
      <c r="E338">
        <v>2</v>
      </c>
      <c r="F338">
        <v>10</v>
      </c>
      <c r="G338" t="s">
        <v>25</v>
      </c>
      <c r="H338" t="s">
        <v>26</v>
      </c>
      <c r="I338" s="1">
        <v>45221</v>
      </c>
      <c r="J338" t="s">
        <v>74</v>
      </c>
      <c r="K338" t="s">
        <v>75</v>
      </c>
      <c r="L338">
        <v>4</v>
      </c>
      <c r="M338" t="s">
        <v>45</v>
      </c>
      <c r="N338" t="s">
        <v>39</v>
      </c>
      <c r="O338" t="s">
        <v>40</v>
      </c>
    </row>
    <row r="339" spans="1:15" x14ac:dyDescent="0.35">
      <c r="A339" t="s">
        <v>400</v>
      </c>
      <c r="B339" t="str">
        <f t="shared" si="6"/>
        <v>Salad</v>
      </c>
      <c r="C339" t="s">
        <v>42</v>
      </c>
      <c r="D339">
        <v>2</v>
      </c>
      <c r="E339">
        <v>5</v>
      </c>
      <c r="F339">
        <v>10</v>
      </c>
      <c r="G339" t="s">
        <v>16</v>
      </c>
      <c r="H339" t="s">
        <v>17</v>
      </c>
      <c r="I339" s="1">
        <v>45096</v>
      </c>
      <c r="J339" t="s">
        <v>37</v>
      </c>
      <c r="K339" t="s">
        <v>38</v>
      </c>
      <c r="L339">
        <v>2</v>
      </c>
      <c r="M339" t="s">
        <v>28</v>
      </c>
      <c r="N339" t="s">
        <v>72</v>
      </c>
      <c r="O339" t="s">
        <v>22</v>
      </c>
    </row>
    <row r="340" spans="1:15" x14ac:dyDescent="0.35">
      <c r="A340" t="s">
        <v>401</v>
      </c>
      <c r="B340" t="str">
        <f t="shared" si="6"/>
        <v>Salad</v>
      </c>
      <c r="C340" t="s">
        <v>42</v>
      </c>
      <c r="D340">
        <v>5</v>
      </c>
      <c r="E340">
        <v>5</v>
      </c>
      <c r="F340">
        <v>25</v>
      </c>
      <c r="G340" t="s">
        <v>16</v>
      </c>
      <c r="H340" t="s">
        <v>26</v>
      </c>
      <c r="I340" s="1">
        <v>45075</v>
      </c>
      <c r="J340" t="s">
        <v>27</v>
      </c>
      <c r="K340" t="s">
        <v>27</v>
      </c>
      <c r="L340">
        <v>2</v>
      </c>
      <c r="M340" t="s">
        <v>28</v>
      </c>
      <c r="N340" t="s">
        <v>72</v>
      </c>
      <c r="O340" t="s">
        <v>22</v>
      </c>
    </row>
    <row r="341" spans="1:15" x14ac:dyDescent="0.35">
      <c r="A341" t="s">
        <v>402</v>
      </c>
      <c r="B341" t="str">
        <f t="shared" si="6"/>
        <v>Salad</v>
      </c>
      <c r="C341" t="s">
        <v>42</v>
      </c>
      <c r="D341">
        <v>2</v>
      </c>
      <c r="E341">
        <v>5</v>
      </c>
      <c r="F341">
        <v>10</v>
      </c>
      <c r="G341" t="s">
        <v>36</v>
      </c>
      <c r="H341" t="s">
        <v>17</v>
      </c>
      <c r="I341" s="1">
        <v>45099</v>
      </c>
      <c r="J341" t="s">
        <v>37</v>
      </c>
      <c r="K341" t="s">
        <v>38</v>
      </c>
      <c r="L341">
        <v>2</v>
      </c>
      <c r="M341" t="s">
        <v>28</v>
      </c>
      <c r="N341" t="s">
        <v>64</v>
      </c>
      <c r="O341" t="s">
        <v>22</v>
      </c>
    </row>
    <row r="342" spans="1:15" x14ac:dyDescent="0.35">
      <c r="A342" t="s">
        <v>403</v>
      </c>
      <c r="B342" t="str">
        <f t="shared" si="6"/>
        <v>Cake</v>
      </c>
      <c r="C342" t="s">
        <v>24</v>
      </c>
      <c r="D342">
        <v>3</v>
      </c>
      <c r="E342">
        <v>3</v>
      </c>
      <c r="F342">
        <v>9</v>
      </c>
      <c r="G342" t="s">
        <v>36</v>
      </c>
      <c r="H342" t="s">
        <v>26</v>
      </c>
      <c r="I342" s="1">
        <v>45223</v>
      </c>
      <c r="J342" t="s">
        <v>74</v>
      </c>
      <c r="K342" t="s">
        <v>75</v>
      </c>
      <c r="L342">
        <v>4</v>
      </c>
      <c r="M342" t="s">
        <v>45</v>
      </c>
      <c r="N342" t="s">
        <v>29</v>
      </c>
      <c r="O342" t="s">
        <v>22</v>
      </c>
    </row>
    <row r="343" spans="1:15" x14ac:dyDescent="0.35">
      <c r="A343" t="s">
        <v>404</v>
      </c>
      <c r="B343" t="str">
        <f t="shared" si="6"/>
        <v>Tea</v>
      </c>
      <c r="C343" t="s">
        <v>84</v>
      </c>
      <c r="D343">
        <v>1</v>
      </c>
      <c r="E343">
        <v>1.5</v>
      </c>
      <c r="F343">
        <v>1.5</v>
      </c>
      <c r="G343" t="s">
        <v>16</v>
      </c>
      <c r="H343" t="s">
        <v>26</v>
      </c>
      <c r="I343" s="1">
        <v>45129</v>
      </c>
      <c r="J343" t="s">
        <v>32</v>
      </c>
      <c r="K343" t="s">
        <v>33</v>
      </c>
      <c r="L343">
        <v>3</v>
      </c>
      <c r="M343" t="s">
        <v>20</v>
      </c>
      <c r="N343" t="s">
        <v>69</v>
      </c>
      <c r="O343" t="s">
        <v>40</v>
      </c>
    </row>
    <row r="344" spans="1:15" x14ac:dyDescent="0.35">
      <c r="A344" t="s">
        <v>405</v>
      </c>
      <c r="B344" t="str">
        <f t="shared" si="6"/>
        <v>Cookie</v>
      </c>
      <c r="C344" t="s">
        <v>31</v>
      </c>
      <c r="D344">
        <v>2</v>
      </c>
      <c r="E344">
        <v>1</v>
      </c>
      <c r="F344">
        <v>2</v>
      </c>
      <c r="G344" t="s">
        <v>36</v>
      </c>
      <c r="H344" t="s">
        <v>17</v>
      </c>
      <c r="I344" s="1">
        <v>45223</v>
      </c>
      <c r="J344" t="s">
        <v>74</v>
      </c>
      <c r="K344" t="s">
        <v>75</v>
      </c>
      <c r="L344">
        <v>4</v>
      </c>
      <c r="M344" t="s">
        <v>45</v>
      </c>
      <c r="N344" t="s">
        <v>29</v>
      </c>
      <c r="O344" t="s">
        <v>22</v>
      </c>
    </row>
    <row r="345" spans="1:15" x14ac:dyDescent="0.35">
      <c r="A345" t="s">
        <v>406</v>
      </c>
      <c r="B345" t="str">
        <f t="shared" si="6"/>
        <v>Cake</v>
      </c>
      <c r="C345" t="s">
        <v>24</v>
      </c>
      <c r="D345">
        <v>5</v>
      </c>
      <c r="E345">
        <v>3</v>
      </c>
      <c r="F345">
        <v>15</v>
      </c>
      <c r="G345" t="s">
        <v>16</v>
      </c>
      <c r="H345" t="s">
        <v>26</v>
      </c>
      <c r="I345" s="1">
        <v>45112</v>
      </c>
      <c r="J345" t="s">
        <v>32</v>
      </c>
      <c r="K345" t="s">
        <v>33</v>
      </c>
      <c r="L345">
        <v>3</v>
      </c>
      <c r="M345" t="s">
        <v>20</v>
      </c>
      <c r="N345" t="s">
        <v>34</v>
      </c>
      <c r="O345" t="s">
        <v>22</v>
      </c>
    </row>
    <row r="346" spans="1:15" x14ac:dyDescent="0.35">
      <c r="A346" t="s">
        <v>407</v>
      </c>
      <c r="B346" t="str">
        <f t="shared" si="6"/>
        <v>Juice</v>
      </c>
      <c r="C346" t="s">
        <v>50</v>
      </c>
      <c r="D346">
        <v>2</v>
      </c>
      <c r="E346">
        <v>3</v>
      </c>
      <c r="F346">
        <v>6</v>
      </c>
      <c r="G346" t="s">
        <v>25</v>
      </c>
      <c r="H346" t="s">
        <v>26</v>
      </c>
      <c r="I346" s="1">
        <v>45115</v>
      </c>
      <c r="J346" t="s">
        <v>32</v>
      </c>
      <c r="K346" t="s">
        <v>33</v>
      </c>
      <c r="L346">
        <v>3</v>
      </c>
      <c r="M346" t="s">
        <v>20</v>
      </c>
      <c r="N346" t="s">
        <v>69</v>
      </c>
      <c r="O346" t="s">
        <v>40</v>
      </c>
    </row>
    <row r="347" spans="1:15" x14ac:dyDescent="0.35">
      <c r="A347" t="s">
        <v>408</v>
      </c>
      <c r="B347" t="str">
        <f t="shared" si="6"/>
        <v>Coffee</v>
      </c>
      <c r="C347" t="s">
        <v>15</v>
      </c>
      <c r="D347">
        <v>1</v>
      </c>
      <c r="E347">
        <v>2</v>
      </c>
      <c r="F347">
        <v>2</v>
      </c>
      <c r="G347" t="s">
        <v>36</v>
      </c>
      <c r="H347" t="s">
        <v>26</v>
      </c>
      <c r="I347" s="1">
        <v>45073</v>
      </c>
      <c r="J347" t="s">
        <v>27</v>
      </c>
      <c r="K347" t="s">
        <v>27</v>
      </c>
      <c r="L347">
        <v>2</v>
      </c>
      <c r="M347" t="s">
        <v>28</v>
      </c>
      <c r="N347" t="s">
        <v>69</v>
      </c>
      <c r="O347" t="s">
        <v>40</v>
      </c>
    </row>
    <row r="348" spans="1:15" x14ac:dyDescent="0.35">
      <c r="A348" t="s">
        <v>409</v>
      </c>
      <c r="B348" t="str">
        <f t="shared" si="6"/>
        <v>Smoothie</v>
      </c>
      <c r="C348" t="s">
        <v>58</v>
      </c>
      <c r="D348">
        <v>1</v>
      </c>
      <c r="E348">
        <v>4</v>
      </c>
      <c r="F348">
        <v>4</v>
      </c>
      <c r="G348" t="s">
        <v>16</v>
      </c>
      <c r="H348" t="s">
        <v>17</v>
      </c>
      <c r="I348" s="1">
        <v>44986</v>
      </c>
      <c r="J348" t="s">
        <v>62</v>
      </c>
      <c r="K348" t="s">
        <v>63</v>
      </c>
      <c r="L348">
        <v>1</v>
      </c>
      <c r="M348" t="s">
        <v>53</v>
      </c>
      <c r="N348" t="s">
        <v>34</v>
      </c>
      <c r="O348" t="s">
        <v>22</v>
      </c>
    </row>
    <row r="349" spans="1:15" x14ac:dyDescent="0.35">
      <c r="A349" t="s">
        <v>410</v>
      </c>
      <c r="B349" t="str">
        <f t="shared" si="6"/>
        <v>Juice</v>
      </c>
      <c r="C349" t="s">
        <v>50</v>
      </c>
      <c r="D349">
        <v>3</v>
      </c>
      <c r="E349">
        <v>3</v>
      </c>
      <c r="F349">
        <v>9</v>
      </c>
      <c r="G349" t="s">
        <v>25</v>
      </c>
      <c r="H349" t="s">
        <v>26</v>
      </c>
      <c r="I349" s="1">
        <v>45148</v>
      </c>
      <c r="J349" t="s">
        <v>93</v>
      </c>
      <c r="K349" t="s">
        <v>94</v>
      </c>
      <c r="L349">
        <v>3</v>
      </c>
      <c r="M349" t="s">
        <v>20</v>
      </c>
      <c r="N349" t="s">
        <v>64</v>
      </c>
      <c r="O349" t="s">
        <v>22</v>
      </c>
    </row>
    <row r="350" spans="1:15" x14ac:dyDescent="0.35">
      <c r="A350" t="s">
        <v>411</v>
      </c>
      <c r="B350" t="str">
        <f t="shared" si="6"/>
        <v>Cookie</v>
      </c>
      <c r="C350" t="s">
        <v>31</v>
      </c>
      <c r="D350">
        <v>4</v>
      </c>
      <c r="E350">
        <v>1</v>
      </c>
      <c r="F350">
        <v>4</v>
      </c>
      <c r="G350" t="s">
        <v>16</v>
      </c>
      <c r="H350" t="s">
        <v>17</v>
      </c>
      <c r="I350" s="1">
        <v>45136</v>
      </c>
      <c r="J350" t="s">
        <v>32</v>
      </c>
      <c r="K350" t="s">
        <v>33</v>
      </c>
      <c r="L350">
        <v>3</v>
      </c>
      <c r="M350" t="s">
        <v>20</v>
      </c>
      <c r="N350" t="s">
        <v>69</v>
      </c>
      <c r="O350" t="s">
        <v>40</v>
      </c>
    </row>
    <row r="351" spans="1:15" x14ac:dyDescent="0.35">
      <c r="A351" t="s">
        <v>412</v>
      </c>
      <c r="B351" t="str">
        <f t="shared" si="6"/>
        <v>Tea</v>
      </c>
      <c r="C351" t="s">
        <v>84</v>
      </c>
      <c r="D351">
        <v>4</v>
      </c>
      <c r="E351">
        <v>1.5</v>
      </c>
      <c r="F351">
        <v>6</v>
      </c>
      <c r="G351" t="s">
        <v>36</v>
      </c>
      <c r="H351" t="s">
        <v>17</v>
      </c>
      <c r="I351" s="1">
        <v>45191</v>
      </c>
      <c r="J351" t="s">
        <v>18</v>
      </c>
      <c r="K351" t="s">
        <v>19</v>
      </c>
      <c r="L351">
        <v>3</v>
      </c>
      <c r="M351" t="s">
        <v>20</v>
      </c>
      <c r="N351" t="s">
        <v>21</v>
      </c>
      <c r="O351" t="s">
        <v>22</v>
      </c>
    </row>
    <row r="352" spans="1:15" x14ac:dyDescent="0.35">
      <c r="A352" t="s">
        <v>413</v>
      </c>
      <c r="B352" t="str">
        <f t="shared" si="6"/>
        <v>Juice</v>
      </c>
      <c r="C352" t="s">
        <v>50</v>
      </c>
      <c r="D352">
        <v>1</v>
      </c>
      <c r="E352">
        <v>3</v>
      </c>
      <c r="F352">
        <v>3</v>
      </c>
      <c r="G352" t="s">
        <v>36</v>
      </c>
      <c r="H352" t="s">
        <v>17</v>
      </c>
      <c r="I352" s="1">
        <v>45117</v>
      </c>
      <c r="J352" t="s">
        <v>32</v>
      </c>
      <c r="K352" t="s">
        <v>33</v>
      </c>
      <c r="L352">
        <v>3</v>
      </c>
      <c r="M352" t="s">
        <v>20</v>
      </c>
      <c r="N352" t="s">
        <v>72</v>
      </c>
      <c r="O352" t="s">
        <v>22</v>
      </c>
    </row>
    <row r="353" spans="1:15" x14ac:dyDescent="0.35">
      <c r="A353" t="s">
        <v>414</v>
      </c>
      <c r="B353" t="str">
        <f t="shared" si="6"/>
        <v>Salad</v>
      </c>
      <c r="C353" t="s">
        <v>42</v>
      </c>
      <c r="D353">
        <v>2</v>
      </c>
      <c r="E353">
        <v>5</v>
      </c>
      <c r="F353">
        <v>10</v>
      </c>
      <c r="G353" t="s">
        <v>16</v>
      </c>
      <c r="H353" t="s">
        <v>26</v>
      </c>
      <c r="I353" s="1">
        <v>45257</v>
      </c>
      <c r="J353" t="s">
        <v>43</v>
      </c>
      <c r="K353" t="s">
        <v>44</v>
      </c>
      <c r="L353">
        <v>4</v>
      </c>
      <c r="M353" t="s">
        <v>45</v>
      </c>
      <c r="N353" t="s">
        <v>72</v>
      </c>
      <c r="O353" t="s">
        <v>22</v>
      </c>
    </row>
    <row r="354" spans="1:15" x14ac:dyDescent="0.35">
      <c r="A354" t="s">
        <v>415</v>
      </c>
      <c r="B354" t="str">
        <f t="shared" si="6"/>
        <v>Salad</v>
      </c>
      <c r="C354" t="s">
        <v>42</v>
      </c>
      <c r="D354">
        <v>2</v>
      </c>
      <c r="E354">
        <v>5</v>
      </c>
      <c r="F354">
        <v>10</v>
      </c>
      <c r="G354" t="s">
        <v>36</v>
      </c>
      <c r="H354" t="s">
        <v>26</v>
      </c>
      <c r="I354" s="1">
        <v>45197</v>
      </c>
      <c r="J354" t="s">
        <v>18</v>
      </c>
      <c r="K354" t="s">
        <v>19</v>
      </c>
      <c r="L354">
        <v>3</v>
      </c>
      <c r="M354" t="s">
        <v>20</v>
      </c>
      <c r="N354" t="s">
        <v>64</v>
      </c>
      <c r="O354" t="s">
        <v>22</v>
      </c>
    </row>
    <row r="355" spans="1:15" x14ac:dyDescent="0.35">
      <c r="A355" t="s">
        <v>416</v>
      </c>
      <c r="B355" t="str">
        <f t="shared" si="6"/>
        <v>Salad</v>
      </c>
      <c r="C355" t="s">
        <v>42</v>
      </c>
      <c r="D355">
        <v>5</v>
      </c>
      <c r="E355">
        <v>5</v>
      </c>
      <c r="F355">
        <v>25</v>
      </c>
      <c r="G355" t="s">
        <v>25</v>
      </c>
      <c r="H355" t="s">
        <v>17</v>
      </c>
      <c r="I355" s="1">
        <v>45262</v>
      </c>
      <c r="J355" t="s">
        <v>66</v>
      </c>
      <c r="K355" t="s">
        <v>67</v>
      </c>
      <c r="L355">
        <v>4</v>
      </c>
      <c r="M355" t="s">
        <v>45</v>
      </c>
      <c r="N355" t="s">
        <v>69</v>
      </c>
      <c r="O355" t="s">
        <v>40</v>
      </c>
    </row>
    <row r="356" spans="1:15" x14ac:dyDescent="0.35">
      <c r="A356" t="s">
        <v>417</v>
      </c>
      <c r="B356" t="str">
        <f t="shared" si="6"/>
        <v>Juice</v>
      </c>
      <c r="C356" t="s">
        <v>50</v>
      </c>
      <c r="D356">
        <v>5</v>
      </c>
      <c r="E356">
        <v>3</v>
      </c>
      <c r="F356">
        <v>15</v>
      </c>
      <c r="G356" t="s">
        <v>36</v>
      </c>
      <c r="H356" t="s">
        <v>26</v>
      </c>
      <c r="I356" s="1">
        <v>45236</v>
      </c>
      <c r="J356" t="s">
        <v>43</v>
      </c>
      <c r="K356" t="s">
        <v>44</v>
      </c>
      <c r="L356">
        <v>4</v>
      </c>
      <c r="M356" t="s">
        <v>45</v>
      </c>
      <c r="N356" t="s">
        <v>72</v>
      </c>
      <c r="O356" t="s">
        <v>22</v>
      </c>
    </row>
    <row r="357" spans="1:15" x14ac:dyDescent="0.35">
      <c r="A357" t="s">
        <v>418</v>
      </c>
      <c r="B357" t="str">
        <f t="shared" si="6"/>
        <v>Tea</v>
      </c>
      <c r="C357" t="s">
        <v>84</v>
      </c>
      <c r="D357">
        <v>5</v>
      </c>
      <c r="E357">
        <v>1.5</v>
      </c>
      <c r="F357">
        <v>7.5</v>
      </c>
      <c r="G357" t="s">
        <v>16</v>
      </c>
      <c r="H357" t="s">
        <v>17</v>
      </c>
      <c r="I357" s="1">
        <v>44964</v>
      </c>
      <c r="J357" t="s">
        <v>51</v>
      </c>
      <c r="K357" t="s">
        <v>52</v>
      </c>
      <c r="L357">
        <v>1</v>
      </c>
      <c r="M357" t="s">
        <v>53</v>
      </c>
      <c r="N357" t="s">
        <v>29</v>
      </c>
      <c r="O357" t="s">
        <v>22</v>
      </c>
    </row>
    <row r="358" spans="1:15" x14ac:dyDescent="0.35">
      <c r="A358" t="s">
        <v>419</v>
      </c>
      <c r="B358" t="str">
        <f t="shared" si="6"/>
        <v>Smoothie</v>
      </c>
      <c r="C358" t="s">
        <v>58</v>
      </c>
      <c r="D358">
        <v>1</v>
      </c>
      <c r="E358">
        <v>4</v>
      </c>
      <c r="F358">
        <v>4</v>
      </c>
      <c r="G358" t="s">
        <v>36</v>
      </c>
      <c r="H358" t="s">
        <v>26</v>
      </c>
      <c r="I358" s="1">
        <v>45248</v>
      </c>
      <c r="J358" t="s">
        <v>43</v>
      </c>
      <c r="K358" t="s">
        <v>44</v>
      </c>
      <c r="L358">
        <v>4</v>
      </c>
      <c r="M358" t="s">
        <v>45</v>
      </c>
      <c r="N358" t="s">
        <v>69</v>
      </c>
      <c r="O358" t="s">
        <v>40</v>
      </c>
    </row>
    <row r="359" spans="1:15" x14ac:dyDescent="0.35">
      <c r="A359" t="s">
        <v>420</v>
      </c>
      <c r="B359" t="str">
        <f t="shared" si="6"/>
        <v>Sandwich</v>
      </c>
      <c r="C359" t="s">
        <v>47</v>
      </c>
      <c r="D359">
        <v>2</v>
      </c>
      <c r="E359">
        <v>4</v>
      </c>
      <c r="F359">
        <v>8</v>
      </c>
      <c r="G359" t="s">
        <v>36</v>
      </c>
      <c r="H359" t="s">
        <v>26</v>
      </c>
      <c r="I359" s="1">
        <v>45227</v>
      </c>
      <c r="J359" t="s">
        <v>74</v>
      </c>
      <c r="K359" t="s">
        <v>75</v>
      </c>
      <c r="L359">
        <v>4</v>
      </c>
      <c r="M359" t="s">
        <v>45</v>
      </c>
      <c r="N359" t="s">
        <v>69</v>
      </c>
      <c r="O359" t="s">
        <v>40</v>
      </c>
    </row>
    <row r="360" spans="1:15" x14ac:dyDescent="0.35">
      <c r="A360" t="s">
        <v>421</v>
      </c>
      <c r="B360" t="str">
        <f t="shared" si="6"/>
        <v>Tea</v>
      </c>
      <c r="C360" t="s">
        <v>84</v>
      </c>
      <c r="D360">
        <v>5</v>
      </c>
      <c r="E360">
        <v>1.5</v>
      </c>
      <c r="F360">
        <v>7.5</v>
      </c>
      <c r="G360" t="s">
        <v>16</v>
      </c>
      <c r="H360" t="s">
        <v>17</v>
      </c>
      <c r="I360" s="1">
        <v>45089</v>
      </c>
      <c r="J360" t="s">
        <v>37</v>
      </c>
      <c r="K360" t="s">
        <v>38</v>
      </c>
      <c r="L360">
        <v>2</v>
      </c>
      <c r="M360" t="s">
        <v>28</v>
      </c>
      <c r="N360" t="s">
        <v>72</v>
      </c>
      <c r="O360" t="s">
        <v>22</v>
      </c>
    </row>
    <row r="361" spans="1:15" x14ac:dyDescent="0.35">
      <c r="A361" t="s">
        <v>422</v>
      </c>
      <c r="B361" t="str">
        <f t="shared" si="6"/>
        <v>Cake</v>
      </c>
      <c r="C361" t="s">
        <v>24</v>
      </c>
      <c r="D361">
        <v>1</v>
      </c>
      <c r="E361">
        <v>3</v>
      </c>
      <c r="F361">
        <v>3</v>
      </c>
      <c r="G361" t="s">
        <v>36</v>
      </c>
      <c r="H361" t="s">
        <v>17</v>
      </c>
      <c r="I361" s="1">
        <v>45000</v>
      </c>
      <c r="J361" t="s">
        <v>62</v>
      </c>
      <c r="K361" t="s">
        <v>63</v>
      </c>
      <c r="L361">
        <v>1</v>
      </c>
      <c r="M361" t="s">
        <v>53</v>
      </c>
      <c r="N361" t="s">
        <v>34</v>
      </c>
      <c r="O361" t="s">
        <v>22</v>
      </c>
    </row>
    <row r="362" spans="1:15" x14ac:dyDescent="0.35">
      <c r="A362" t="s">
        <v>423</v>
      </c>
      <c r="B362" t="str">
        <f t="shared" si="6"/>
        <v>Sandwich</v>
      </c>
      <c r="C362" t="s">
        <v>47</v>
      </c>
      <c r="D362">
        <v>1</v>
      </c>
      <c r="E362">
        <v>4</v>
      </c>
      <c r="F362">
        <v>4</v>
      </c>
      <c r="G362" t="s">
        <v>16</v>
      </c>
      <c r="H362" t="s">
        <v>26</v>
      </c>
      <c r="I362" s="1">
        <v>44967</v>
      </c>
      <c r="J362" t="s">
        <v>51</v>
      </c>
      <c r="K362" t="s">
        <v>52</v>
      </c>
      <c r="L362">
        <v>1</v>
      </c>
      <c r="M362" t="s">
        <v>53</v>
      </c>
      <c r="N362" t="s">
        <v>21</v>
      </c>
      <c r="O362" t="s">
        <v>22</v>
      </c>
    </row>
    <row r="363" spans="1:15" x14ac:dyDescent="0.35">
      <c r="A363" t="s">
        <v>424</v>
      </c>
      <c r="B363" t="str">
        <f t="shared" si="6"/>
        <v>Sandwich</v>
      </c>
      <c r="C363" t="s">
        <v>47</v>
      </c>
      <c r="D363">
        <v>5</v>
      </c>
      <c r="E363">
        <v>4</v>
      </c>
      <c r="F363">
        <v>20</v>
      </c>
      <c r="G363" t="s">
        <v>25</v>
      </c>
      <c r="H363" t="s">
        <v>26</v>
      </c>
      <c r="I363" s="1">
        <v>45171</v>
      </c>
      <c r="J363" t="s">
        <v>18</v>
      </c>
      <c r="K363" t="s">
        <v>19</v>
      </c>
      <c r="L363">
        <v>3</v>
      </c>
      <c r="M363" t="s">
        <v>20</v>
      </c>
      <c r="N363" t="s">
        <v>69</v>
      </c>
      <c r="O363" t="s">
        <v>40</v>
      </c>
    </row>
    <row r="364" spans="1:15" x14ac:dyDescent="0.35">
      <c r="A364" t="s">
        <v>425</v>
      </c>
      <c r="B364" t="str">
        <f t="shared" si="6"/>
        <v>Coffee</v>
      </c>
      <c r="C364" t="s">
        <v>15</v>
      </c>
      <c r="D364">
        <v>5</v>
      </c>
      <c r="E364">
        <v>2</v>
      </c>
      <c r="F364">
        <v>10</v>
      </c>
      <c r="G364" t="s">
        <v>36</v>
      </c>
      <c r="H364" t="s">
        <v>17</v>
      </c>
      <c r="I364" s="1">
        <v>45182</v>
      </c>
      <c r="J364" t="s">
        <v>18</v>
      </c>
      <c r="K364" t="s">
        <v>19</v>
      </c>
      <c r="L364">
        <v>3</v>
      </c>
      <c r="M364" t="s">
        <v>20</v>
      </c>
      <c r="N364" t="s">
        <v>34</v>
      </c>
      <c r="O364" t="s">
        <v>22</v>
      </c>
    </row>
    <row r="365" spans="1:15" x14ac:dyDescent="0.35">
      <c r="A365" t="s">
        <v>426</v>
      </c>
      <c r="B365" t="str">
        <f t="shared" si="6"/>
        <v>Salad</v>
      </c>
      <c r="C365" t="s">
        <v>42</v>
      </c>
      <c r="D365">
        <v>2</v>
      </c>
      <c r="E365">
        <v>5</v>
      </c>
      <c r="F365">
        <v>10</v>
      </c>
      <c r="G365" t="s">
        <v>25</v>
      </c>
      <c r="H365" t="s">
        <v>26</v>
      </c>
      <c r="I365" s="1">
        <v>45252</v>
      </c>
      <c r="J365" t="s">
        <v>43</v>
      </c>
      <c r="K365" t="s">
        <v>44</v>
      </c>
      <c r="L365">
        <v>4</v>
      </c>
      <c r="M365" t="s">
        <v>45</v>
      </c>
      <c r="N365" t="s">
        <v>34</v>
      </c>
      <c r="O365" t="s">
        <v>22</v>
      </c>
    </row>
    <row r="366" spans="1:15" x14ac:dyDescent="0.35">
      <c r="A366" t="s">
        <v>427</v>
      </c>
      <c r="B366" t="str">
        <f t="shared" si="6"/>
        <v>Smoothie</v>
      </c>
      <c r="C366" t="s">
        <v>58</v>
      </c>
      <c r="D366">
        <v>4</v>
      </c>
      <c r="E366">
        <v>4</v>
      </c>
      <c r="F366">
        <v>16</v>
      </c>
      <c r="G366" t="s">
        <v>36</v>
      </c>
      <c r="H366" t="s">
        <v>26</v>
      </c>
      <c r="I366" s="1">
        <v>45145</v>
      </c>
      <c r="J366" t="s">
        <v>93</v>
      </c>
      <c r="K366" t="s">
        <v>94</v>
      </c>
      <c r="L366">
        <v>3</v>
      </c>
      <c r="M366" t="s">
        <v>20</v>
      </c>
      <c r="N366" t="s">
        <v>72</v>
      </c>
      <c r="O366" t="s">
        <v>22</v>
      </c>
    </row>
    <row r="367" spans="1:15" x14ac:dyDescent="0.35">
      <c r="A367" t="s">
        <v>428</v>
      </c>
      <c r="B367" t="str">
        <f t="shared" si="6"/>
        <v>Coffee</v>
      </c>
      <c r="C367" t="s">
        <v>15</v>
      </c>
      <c r="D367">
        <v>1</v>
      </c>
      <c r="E367">
        <v>2</v>
      </c>
      <c r="F367">
        <v>2</v>
      </c>
      <c r="G367" t="s">
        <v>36</v>
      </c>
      <c r="H367" t="s">
        <v>26</v>
      </c>
      <c r="I367" s="1">
        <v>45207</v>
      </c>
      <c r="J367" t="s">
        <v>74</v>
      </c>
      <c r="K367" t="s">
        <v>75</v>
      </c>
      <c r="L367">
        <v>4</v>
      </c>
      <c r="M367" t="s">
        <v>45</v>
      </c>
      <c r="N367" t="s">
        <v>39</v>
      </c>
      <c r="O367" t="s">
        <v>40</v>
      </c>
    </row>
    <row r="368" spans="1:15" x14ac:dyDescent="0.35">
      <c r="A368" t="s">
        <v>429</v>
      </c>
      <c r="B368" t="str">
        <f t="shared" si="6"/>
        <v>Juice</v>
      </c>
      <c r="C368" t="s">
        <v>50</v>
      </c>
      <c r="D368">
        <v>2</v>
      </c>
      <c r="E368">
        <v>3</v>
      </c>
      <c r="F368">
        <v>6</v>
      </c>
      <c r="G368" t="s">
        <v>25</v>
      </c>
      <c r="H368" t="s">
        <v>17</v>
      </c>
      <c r="I368" s="1">
        <v>45231</v>
      </c>
      <c r="J368" t="s">
        <v>43</v>
      </c>
      <c r="K368" t="s">
        <v>44</v>
      </c>
      <c r="L368">
        <v>4</v>
      </c>
      <c r="M368" t="s">
        <v>45</v>
      </c>
      <c r="N368" t="s">
        <v>34</v>
      </c>
      <c r="O368" t="s">
        <v>22</v>
      </c>
    </row>
    <row r="369" spans="1:15" x14ac:dyDescent="0.35">
      <c r="A369" t="s">
        <v>430</v>
      </c>
      <c r="B369" t="str">
        <f t="shared" si="6"/>
        <v>Tea</v>
      </c>
      <c r="C369" t="s">
        <v>84</v>
      </c>
      <c r="D369">
        <v>4</v>
      </c>
      <c r="E369">
        <v>1.5</v>
      </c>
      <c r="F369">
        <v>6</v>
      </c>
      <c r="G369" t="s">
        <v>25</v>
      </c>
      <c r="H369" t="s">
        <v>26</v>
      </c>
      <c r="I369" s="1">
        <v>45053</v>
      </c>
      <c r="J369" t="s">
        <v>27</v>
      </c>
      <c r="K369" t="s">
        <v>27</v>
      </c>
      <c r="L369">
        <v>2</v>
      </c>
      <c r="M369" t="s">
        <v>28</v>
      </c>
      <c r="N369" t="s">
        <v>39</v>
      </c>
      <c r="O369" t="s">
        <v>40</v>
      </c>
    </row>
    <row r="370" spans="1:15" x14ac:dyDescent="0.35">
      <c r="A370" t="s">
        <v>431</v>
      </c>
      <c r="B370" t="str">
        <f t="shared" si="6"/>
        <v>Salad</v>
      </c>
      <c r="C370" t="s">
        <v>42</v>
      </c>
      <c r="D370">
        <v>2</v>
      </c>
      <c r="E370">
        <v>5</v>
      </c>
      <c r="F370">
        <v>10</v>
      </c>
      <c r="G370" t="s">
        <v>16</v>
      </c>
      <c r="H370" t="s">
        <v>17</v>
      </c>
      <c r="I370" s="1">
        <v>45269</v>
      </c>
      <c r="J370" t="s">
        <v>66</v>
      </c>
      <c r="K370" t="s">
        <v>67</v>
      </c>
      <c r="L370">
        <v>4</v>
      </c>
      <c r="M370" t="s">
        <v>45</v>
      </c>
      <c r="N370" t="s">
        <v>69</v>
      </c>
      <c r="O370" t="s">
        <v>40</v>
      </c>
    </row>
    <row r="371" spans="1:15" x14ac:dyDescent="0.35">
      <c r="A371" t="s">
        <v>432</v>
      </c>
      <c r="B371" t="str">
        <f t="shared" si="6"/>
        <v>Salad</v>
      </c>
      <c r="C371" t="s">
        <v>42</v>
      </c>
      <c r="D371">
        <v>3</v>
      </c>
      <c r="E371">
        <v>5</v>
      </c>
      <c r="F371">
        <v>15</v>
      </c>
      <c r="G371" t="s">
        <v>25</v>
      </c>
      <c r="H371" t="s">
        <v>17</v>
      </c>
      <c r="I371" s="1">
        <v>45234</v>
      </c>
      <c r="J371" t="s">
        <v>43</v>
      </c>
      <c r="K371" t="s">
        <v>44</v>
      </c>
      <c r="L371">
        <v>4</v>
      </c>
      <c r="M371" t="s">
        <v>45</v>
      </c>
      <c r="N371" t="s">
        <v>69</v>
      </c>
      <c r="O371" t="s">
        <v>40</v>
      </c>
    </row>
    <row r="372" spans="1:15" x14ac:dyDescent="0.35">
      <c r="A372" t="s">
        <v>433</v>
      </c>
      <c r="B372" t="str">
        <f t="shared" si="6"/>
        <v>Juice</v>
      </c>
      <c r="C372" t="s">
        <v>50</v>
      </c>
      <c r="D372">
        <v>3</v>
      </c>
      <c r="E372">
        <v>3</v>
      </c>
      <c r="F372">
        <v>9</v>
      </c>
      <c r="G372" t="s">
        <v>16</v>
      </c>
      <c r="H372" t="s">
        <v>17</v>
      </c>
      <c r="I372" s="1">
        <v>45131</v>
      </c>
      <c r="J372" t="s">
        <v>32</v>
      </c>
      <c r="K372" t="s">
        <v>33</v>
      </c>
      <c r="L372">
        <v>3</v>
      </c>
      <c r="M372" t="s">
        <v>20</v>
      </c>
      <c r="N372" t="s">
        <v>72</v>
      </c>
      <c r="O372" t="s">
        <v>22</v>
      </c>
    </row>
    <row r="373" spans="1:15" x14ac:dyDescent="0.35">
      <c r="A373" t="s">
        <v>434</v>
      </c>
      <c r="B373" t="str">
        <f t="shared" si="6"/>
        <v>Cookie</v>
      </c>
      <c r="C373" t="s">
        <v>31</v>
      </c>
      <c r="D373">
        <v>2</v>
      </c>
      <c r="E373">
        <v>1</v>
      </c>
      <c r="F373">
        <v>2</v>
      </c>
      <c r="G373" t="s">
        <v>16</v>
      </c>
      <c r="H373" t="s">
        <v>26</v>
      </c>
      <c r="I373" s="1">
        <v>45258</v>
      </c>
      <c r="J373" t="s">
        <v>43</v>
      </c>
      <c r="K373" t="s">
        <v>44</v>
      </c>
      <c r="L373">
        <v>4</v>
      </c>
      <c r="M373" t="s">
        <v>45</v>
      </c>
      <c r="N373" t="s">
        <v>29</v>
      </c>
      <c r="O373" t="s">
        <v>22</v>
      </c>
    </row>
    <row r="374" spans="1:15" x14ac:dyDescent="0.35">
      <c r="A374" t="s">
        <v>435</v>
      </c>
      <c r="B374" t="str">
        <f t="shared" si="6"/>
        <v>Salad</v>
      </c>
      <c r="C374" t="s">
        <v>42</v>
      </c>
      <c r="D374">
        <v>5</v>
      </c>
      <c r="E374">
        <v>5</v>
      </c>
      <c r="F374">
        <v>25</v>
      </c>
      <c r="G374" t="s">
        <v>36</v>
      </c>
      <c r="H374" t="s">
        <v>26</v>
      </c>
      <c r="I374" s="1">
        <v>45245</v>
      </c>
      <c r="J374" t="s">
        <v>43</v>
      </c>
      <c r="K374" t="s">
        <v>44</v>
      </c>
      <c r="L374">
        <v>4</v>
      </c>
      <c r="M374" t="s">
        <v>45</v>
      </c>
      <c r="N374" t="s">
        <v>34</v>
      </c>
      <c r="O374" t="s">
        <v>22</v>
      </c>
    </row>
    <row r="375" spans="1:15" x14ac:dyDescent="0.35">
      <c r="A375" t="s">
        <v>436</v>
      </c>
      <c r="B375" t="str">
        <f t="shared" si="6"/>
        <v>Tea</v>
      </c>
      <c r="C375" t="s">
        <v>84</v>
      </c>
      <c r="D375">
        <v>4</v>
      </c>
      <c r="E375">
        <v>1.5</v>
      </c>
      <c r="F375">
        <v>6</v>
      </c>
      <c r="G375" t="s">
        <v>16</v>
      </c>
      <c r="H375" t="s">
        <v>26</v>
      </c>
      <c r="I375" s="1">
        <v>45145</v>
      </c>
      <c r="J375" t="s">
        <v>93</v>
      </c>
      <c r="K375" t="s">
        <v>94</v>
      </c>
      <c r="L375">
        <v>3</v>
      </c>
      <c r="M375" t="s">
        <v>20</v>
      </c>
      <c r="N375" t="s">
        <v>72</v>
      </c>
      <c r="O375" t="s">
        <v>22</v>
      </c>
    </row>
    <row r="376" spans="1:15" x14ac:dyDescent="0.35">
      <c r="A376" t="s">
        <v>437</v>
      </c>
      <c r="B376" t="str">
        <f t="shared" si="6"/>
        <v>Cookie</v>
      </c>
      <c r="C376" t="s">
        <v>31</v>
      </c>
      <c r="D376">
        <v>1</v>
      </c>
      <c r="E376">
        <v>1</v>
      </c>
      <c r="F376">
        <v>1</v>
      </c>
      <c r="G376" t="s">
        <v>16</v>
      </c>
      <c r="H376" t="s">
        <v>26</v>
      </c>
      <c r="I376" s="1">
        <v>45245</v>
      </c>
      <c r="J376" t="s">
        <v>43</v>
      </c>
      <c r="K376" t="s">
        <v>44</v>
      </c>
      <c r="L376">
        <v>4</v>
      </c>
      <c r="M376" t="s">
        <v>45</v>
      </c>
      <c r="N376" t="s">
        <v>34</v>
      </c>
      <c r="O376" t="s">
        <v>22</v>
      </c>
    </row>
    <row r="377" spans="1:15" x14ac:dyDescent="0.35">
      <c r="A377" t="s">
        <v>438</v>
      </c>
      <c r="B377" t="str">
        <f t="shared" si="6"/>
        <v>Tea</v>
      </c>
      <c r="C377" t="s">
        <v>84</v>
      </c>
      <c r="D377">
        <v>3</v>
      </c>
      <c r="E377">
        <v>1.5</v>
      </c>
      <c r="F377">
        <v>4.5</v>
      </c>
      <c r="G377" t="s">
        <v>16</v>
      </c>
      <c r="H377" t="s">
        <v>26</v>
      </c>
      <c r="I377" s="1">
        <v>45053</v>
      </c>
      <c r="J377" t="s">
        <v>27</v>
      </c>
      <c r="K377" t="s">
        <v>27</v>
      </c>
      <c r="L377">
        <v>2</v>
      </c>
      <c r="M377" t="s">
        <v>28</v>
      </c>
      <c r="N377" t="s">
        <v>39</v>
      </c>
      <c r="O377" t="s">
        <v>40</v>
      </c>
    </row>
    <row r="378" spans="1:15" x14ac:dyDescent="0.35">
      <c r="A378" t="s">
        <v>439</v>
      </c>
      <c r="B378" t="str">
        <f t="shared" si="6"/>
        <v>Sandwich</v>
      </c>
      <c r="C378" t="s">
        <v>47</v>
      </c>
      <c r="D378">
        <v>4</v>
      </c>
      <c r="E378">
        <v>4</v>
      </c>
      <c r="F378">
        <v>16</v>
      </c>
      <c r="G378" t="s">
        <v>25</v>
      </c>
      <c r="H378" t="s">
        <v>26</v>
      </c>
      <c r="I378" s="1">
        <v>45065</v>
      </c>
      <c r="J378" t="s">
        <v>27</v>
      </c>
      <c r="K378" t="s">
        <v>27</v>
      </c>
      <c r="L378">
        <v>2</v>
      </c>
      <c r="M378" t="s">
        <v>28</v>
      </c>
      <c r="N378" t="s">
        <v>21</v>
      </c>
      <c r="O378" t="s">
        <v>22</v>
      </c>
    </row>
    <row r="379" spans="1:15" x14ac:dyDescent="0.35">
      <c r="A379" t="s">
        <v>440</v>
      </c>
      <c r="B379" t="str">
        <f t="shared" si="6"/>
        <v>Smoothie</v>
      </c>
      <c r="C379" t="s">
        <v>58</v>
      </c>
      <c r="D379">
        <v>1</v>
      </c>
      <c r="E379">
        <v>4</v>
      </c>
      <c r="F379">
        <v>4</v>
      </c>
      <c r="G379" t="s">
        <v>16</v>
      </c>
      <c r="H379" t="s">
        <v>17</v>
      </c>
      <c r="I379" s="1">
        <v>45006</v>
      </c>
      <c r="J379" t="s">
        <v>62</v>
      </c>
      <c r="K379" t="s">
        <v>63</v>
      </c>
      <c r="L379">
        <v>1</v>
      </c>
      <c r="M379" t="s">
        <v>53</v>
      </c>
      <c r="N379" t="s">
        <v>29</v>
      </c>
      <c r="O379" t="s">
        <v>22</v>
      </c>
    </row>
    <row r="380" spans="1:15" x14ac:dyDescent="0.35">
      <c r="A380" t="s">
        <v>441</v>
      </c>
      <c r="B380" t="str">
        <f t="shared" si="6"/>
        <v>Coffee</v>
      </c>
      <c r="C380" t="s">
        <v>15</v>
      </c>
      <c r="D380">
        <v>1</v>
      </c>
      <c r="E380">
        <v>2</v>
      </c>
      <c r="F380">
        <v>2</v>
      </c>
      <c r="G380" t="s">
        <v>16</v>
      </c>
      <c r="H380" t="s">
        <v>26</v>
      </c>
      <c r="I380" s="1">
        <v>45201</v>
      </c>
      <c r="J380" t="s">
        <v>74</v>
      </c>
      <c r="K380" t="s">
        <v>75</v>
      </c>
      <c r="L380">
        <v>4</v>
      </c>
      <c r="M380" t="s">
        <v>45</v>
      </c>
      <c r="N380" t="s">
        <v>72</v>
      </c>
      <c r="O380" t="s">
        <v>22</v>
      </c>
    </row>
    <row r="381" spans="1:15" x14ac:dyDescent="0.35">
      <c r="A381" t="s">
        <v>442</v>
      </c>
      <c r="B381" t="str">
        <f t="shared" si="6"/>
        <v>Sandwich</v>
      </c>
      <c r="C381" t="s">
        <v>47</v>
      </c>
      <c r="D381">
        <v>4</v>
      </c>
      <c r="E381">
        <v>4</v>
      </c>
      <c r="F381">
        <v>16</v>
      </c>
      <c r="G381" t="s">
        <v>36</v>
      </c>
      <c r="H381" t="s">
        <v>26</v>
      </c>
      <c r="I381" s="1">
        <v>45239</v>
      </c>
      <c r="J381" t="s">
        <v>43</v>
      </c>
      <c r="K381" t="s">
        <v>44</v>
      </c>
      <c r="L381">
        <v>4</v>
      </c>
      <c r="M381" t="s">
        <v>45</v>
      </c>
      <c r="N381" t="s">
        <v>64</v>
      </c>
      <c r="O381" t="s">
        <v>22</v>
      </c>
    </row>
    <row r="382" spans="1:15" x14ac:dyDescent="0.35">
      <c r="A382" t="s">
        <v>443</v>
      </c>
      <c r="B382" t="str">
        <f t="shared" si="6"/>
        <v>Sandwich</v>
      </c>
      <c r="C382" t="s">
        <v>47</v>
      </c>
      <c r="D382">
        <v>2</v>
      </c>
      <c r="E382">
        <v>4</v>
      </c>
      <c r="F382">
        <v>8</v>
      </c>
      <c r="G382" t="s">
        <v>36</v>
      </c>
      <c r="H382" t="s">
        <v>26</v>
      </c>
      <c r="I382" s="1">
        <v>45189</v>
      </c>
      <c r="J382" t="s">
        <v>18</v>
      </c>
      <c r="K382" t="s">
        <v>19</v>
      </c>
      <c r="L382">
        <v>3</v>
      </c>
      <c r="M382" t="s">
        <v>20</v>
      </c>
      <c r="N382" t="s">
        <v>34</v>
      </c>
      <c r="O382" t="s">
        <v>22</v>
      </c>
    </row>
    <row r="383" spans="1:15" x14ac:dyDescent="0.35">
      <c r="A383" t="s">
        <v>444</v>
      </c>
      <c r="B383" t="str">
        <f t="shared" si="6"/>
        <v>Juice</v>
      </c>
      <c r="C383" t="s">
        <v>50</v>
      </c>
      <c r="D383">
        <v>2</v>
      </c>
      <c r="E383">
        <v>3</v>
      </c>
      <c r="F383">
        <v>6</v>
      </c>
      <c r="G383" t="s">
        <v>36</v>
      </c>
      <c r="H383" t="s">
        <v>17</v>
      </c>
      <c r="I383" s="1">
        <v>45259</v>
      </c>
      <c r="J383" t="s">
        <v>43</v>
      </c>
      <c r="K383" t="s">
        <v>44</v>
      </c>
      <c r="L383">
        <v>4</v>
      </c>
      <c r="M383" t="s">
        <v>45</v>
      </c>
      <c r="N383" t="s">
        <v>34</v>
      </c>
      <c r="O383" t="s">
        <v>22</v>
      </c>
    </row>
    <row r="384" spans="1:15" x14ac:dyDescent="0.35">
      <c r="A384" t="s">
        <v>445</v>
      </c>
      <c r="B384" t="str">
        <f t="shared" si="6"/>
        <v>Coffee</v>
      </c>
      <c r="C384" t="s">
        <v>15</v>
      </c>
      <c r="D384">
        <v>3</v>
      </c>
      <c r="E384">
        <v>2</v>
      </c>
      <c r="F384">
        <v>6</v>
      </c>
      <c r="G384" t="s">
        <v>16</v>
      </c>
      <c r="H384" t="s">
        <v>17</v>
      </c>
      <c r="I384" s="1">
        <v>45275</v>
      </c>
      <c r="J384" t="s">
        <v>66</v>
      </c>
      <c r="K384" t="s">
        <v>67</v>
      </c>
      <c r="L384">
        <v>4</v>
      </c>
      <c r="M384" t="s">
        <v>45</v>
      </c>
      <c r="N384" t="s">
        <v>21</v>
      </c>
      <c r="O384" t="s">
        <v>22</v>
      </c>
    </row>
    <row r="385" spans="1:15" x14ac:dyDescent="0.35">
      <c r="A385" t="s">
        <v>446</v>
      </c>
      <c r="B385" t="str">
        <f t="shared" si="6"/>
        <v>Salad</v>
      </c>
      <c r="C385" t="s">
        <v>42</v>
      </c>
      <c r="D385">
        <v>4</v>
      </c>
      <c r="E385">
        <v>5</v>
      </c>
      <c r="F385">
        <v>20</v>
      </c>
      <c r="G385" t="s">
        <v>25</v>
      </c>
      <c r="H385" t="s">
        <v>26</v>
      </c>
      <c r="I385" s="1">
        <v>44986</v>
      </c>
      <c r="J385" t="s">
        <v>62</v>
      </c>
      <c r="K385" t="s">
        <v>63</v>
      </c>
      <c r="L385">
        <v>1</v>
      </c>
      <c r="M385" t="s">
        <v>53</v>
      </c>
      <c r="N385" t="s">
        <v>34</v>
      </c>
      <c r="O385" t="s">
        <v>22</v>
      </c>
    </row>
    <row r="386" spans="1:15" x14ac:dyDescent="0.35">
      <c r="A386" t="s">
        <v>447</v>
      </c>
      <c r="B386" t="str">
        <f t="shared" ref="B386:B449" si="7">TRIM(CLEAN(C386))</f>
        <v>Salad</v>
      </c>
      <c r="C386" t="s">
        <v>42</v>
      </c>
      <c r="D386">
        <v>3</v>
      </c>
      <c r="E386">
        <v>5</v>
      </c>
      <c r="F386">
        <v>15</v>
      </c>
      <c r="G386" t="s">
        <v>16</v>
      </c>
      <c r="H386" t="s">
        <v>26</v>
      </c>
      <c r="I386" s="1">
        <v>45173</v>
      </c>
      <c r="J386" t="s">
        <v>18</v>
      </c>
      <c r="K386" t="s">
        <v>19</v>
      </c>
      <c r="L386">
        <v>3</v>
      </c>
      <c r="M386" t="s">
        <v>20</v>
      </c>
      <c r="N386" t="s">
        <v>72</v>
      </c>
      <c r="O386" t="s">
        <v>22</v>
      </c>
    </row>
    <row r="387" spans="1:15" x14ac:dyDescent="0.35">
      <c r="A387" t="s">
        <v>448</v>
      </c>
      <c r="B387" t="str">
        <f t="shared" si="7"/>
        <v>Sandwich</v>
      </c>
      <c r="C387" t="s">
        <v>47</v>
      </c>
      <c r="D387">
        <v>2</v>
      </c>
      <c r="E387">
        <v>4</v>
      </c>
      <c r="F387">
        <v>8</v>
      </c>
      <c r="G387" t="s">
        <v>25</v>
      </c>
      <c r="H387" t="s">
        <v>26</v>
      </c>
      <c r="I387" s="1">
        <v>44961</v>
      </c>
      <c r="J387" t="s">
        <v>51</v>
      </c>
      <c r="K387" t="s">
        <v>52</v>
      </c>
      <c r="L387">
        <v>1</v>
      </c>
      <c r="M387" t="s">
        <v>53</v>
      </c>
      <c r="N387" t="s">
        <v>69</v>
      </c>
      <c r="O387" t="s">
        <v>40</v>
      </c>
    </row>
    <row r="388" spans="1:15" x14ac:dyDescent="0.35">
      <c r="A388" t="s">
        <v>449</v>
      </c>
      <c r="B388" t="str">
        <f t="shared" si="7"/>
        <v>Cake</v>
      </c>
      <c r="C388" t="s">
        <v>24</v>
      </c>
      <c r="D388">
        <v>3</v>
      </c>
      <c r="E388">
        <v>3</v>
      </c>
      <c r="F388">
        <v>9</v>
      </c>
      <c r="G388" t="s">
        <v>16</v>
      </c>
      <c r="H388" t="s">
        <v>17</v>
      </c>
      <c r="I388" s="1">
        <v>45272</v>
      </c>
      <c r="J388" t="s">
        <v>66</v>
      </c>
      <c r="K388" t="s">
        <v>67</v>
      </c>
      <c r="L388">
        <v>4</v>
      </c>
      <c r="M388" t="s">
        <v>45</v>
      </c>
      <c r="N388" t="s">
        <v>29</v>
      </c>
      <c r="O388" t="s">
        <v>22</v>
      </c>
    </row>
    <row r="389" spans="1:15" x14ac:dyDescent="0.35">
      <c r="A389" t="s">
        <v>450</v>
      </c>
      <c r="B389" t="str">
        <f t="shared" si="7"/>
        <v>Cake</v>
      </c>
      <c r="C389" t="s">
        <v>24</v>
      </c>
      <c r="D389">
        <v>3</v>
      </c>
      <c r="E389">
        <v>3</v>
      </c>
      <c r="F389">
        <v>9</v>
      </c>
      <c r="G389" t="s">
        <v>36</v>
      </c>
      <c r="H389" t="s">
        <v>26</v>
      </c>
      <c r="I389" s="1">
        <v>44957</v>
      </c>
      <c r="J389" t="s">
        <v>55</v>
      </c>
      <c r="K389" t="s">
        <v>56</v>
      </c>
      <c r="L389">
        <v>1</v>
      </c>
      <c r="M389" t="s">
        <v>53</v>
      </c>
      <c r="N389" t="s">
        <v>29</v>
      </c>
      <c r="O389" t="s">
        <v>22</v>
      </c>
    </row>
    <row r="390" spans="1:15" x14ac:dyDescent="0.35">
      <c r="A390" t="s">
        <v>451</v>
      </c>
      <c r="B390" t="str">
        <f t="shared" si="7"/>
        <v>Cake</v>
      </c>
      <c r="C390" t="s">
        <v>24</v>
      </c>
      <c r="D390">
        <v>2</v>
      </c>
      <c r="E390">
        <v>3</v>
      </c>
      <c r="F390">
        <v>6</v>
      </c>
      <c r="G390" t="s">
        <v>16</v>
      </c>
      <c r="H390" t="s">
        <v>26</v>
      </c>
      <c r="I390" s="1">
        <v>45202</v>
      </c>
      <c r="J390" t="s">
        <v>74</v>
      </c>
      <c r="K390" t="s">
        <v>75</v>
      </c>
      <c r="L390">
        <v>4</v>
      </c>
      <c r="M390" t="s">
        <v>45</v>
      </c>
      <c r="N390" t="s">
        <v>29</v>
      </c>
      <c r="O390" t="s">
        <v>22</v>
      </c>
    </row>
    <row r="391" spans="1:15" x14ac:dyDescent="0.35">
      <c r="A391" t="s">
        <v>452</v>
      </c>
      <c r="B391" t="str">
        <f t="shared" si="7"/>
        <v>Salad</v>
      </c>
      <c r="C391" t="s">
        <v>42</v>
      </c>
      <c r="D391">
        <v>3</v>
      </c>
      <c r="E391">
        <v>5</v>
      </c>
      <c r="F391">
        <v>15</v>
      </c>
      <c r="G391" t="s">
        <v>25</v>
      </c>
      <c r="H391" t="s">
        <v>17</v>
      </c>
      <c r="I391" s="1">
        <v>45125</v>
      </c>
      <c r="J391" t="s">
        <v>32</v>
      </c>
      <c r="K391" t="s">
        <v>33</v>
      </c>
      <c r="L391">
        <v>3</v>
      </c>
      <c r="M391" t="s">
        <v>20</v>
      </c>
      <c r="N391" t="s">
        <v>29</v>
      </c>
      <c r="O391" t="s">
        <v>22</v>
      </c>
    </row>
    <row r="392" spans="1:15" x14ac:dyDescent="0.35">
      <c r="A392" t="s">
        <v>453</v>
      </c>
      <c r="B392" t="str">
        <f t="shared" si="7"/>
        <v>Sandwich</v>
      </c>
      <c r="C392" t="s">
        <v>47</v>
      </c>
      <c r="D392">
        <v>1</v>
      </c>
      <c r="E392">
        <v>4</v>
      </c>
      <c r="F392">
        <v>4</v>
      </c>
      <c r="G392" t="s">
        <v>16</v>
      </c>
      <c r="H392" t="s">
        <v>17</v>
      </c>
      <c r="I392" s="1">
        <v>45129</v>
      </c>
      <c r="J392" t="s">
        <v>32</v>
      </c>
      <c r="K392" t="s">
        <v>33</v>
      </c>
      <c r="L392">
        <v>3</v>
      </c>
      <c r="M392" t="s">
        <v>20</v>
      </c>
      <c r="N392" t="s">
        <v>69</v>
      </c>
      <c r="O392" t="s">
        <v>40</v>
      </c>
    </row>
    <row r="393" spans="1:15" x14ac:dyDescent="0.35">
      <c r="A393" t="s">
        <v>454</v>
      </c>
      <c r="B393" t="str">
        <f t="shared" si="7"/>
        <v>Salad</v>
      </c>
      <c r="C393" t="s">
        <v>42</v>
      </c>
      <c r="D393">
        <v>4</v>
      </c>
      <c r="E393">
        <v>5</v>
      </c>
      <c r="F393">
        <v>20</v>
      </c>
      <c r="G393" t="s">
        <v>16</v>
      </c>
      <c r="H393" t="s">
        <v>26</v>
      </c>
      <c r="I393" s="1">
        <v>45278</v>
      </c>
      <c r="J393" t="s">
        <v>66</v>
      </c>
      <c r="K393" t="s">
        <v>67</v>
      </c>
      <c r="L393">
        <v>4</v>
      </c>
      <c r="M393" t="s">
        <v>45</v>
      </c>
      <c r="N393" t="s">
        <v>72</v>
      </c>
      <c r="O393" t="s">
        <v>22</v>
      </c>
    </row>
    <row r="394" spans="1:15" x14ac:dyDescent="0.35">
      <c r="A394" t="s">
        <v>455</v>
      </c>
      <c r="B394" t="str">
        <f t="shared" si="7"/>
        <v>Salad</v>
      </c>
      <c r="C394" t="s">
        <v>42</v>
      </c>
      <c r="D394">
        <v>1</v>
      </c>
      <c r="E394">
        <v>5</v>
      </c>
      <c r="F394">
        <v>5</v>
      </c>
      <c r="G394" t="s">
        <v>25</v>
      </c>
      <c r="H394" t="s">
        <v>17</v>
      </c>
      <c r="I394" s="1">
        <v>45005</v>
      </c>
      <c r="J394" t="s">
        <v>62</v>
      </c>
      <c r="K394" t="s">
        <v>63</v>
      </c>
      <c r="L394">
        <v>1</v>
      </c>
      <c r="M394" t="s">
        <v>53</v>
      </c>
      <c r="N394" t="s">
        <v>72</v>
      </c>
      <c r="O394" t="s">
        <v>22</v>
      </c>
    </row>
    <row r="395" spans="1:15" x14ac:dyDescent="0.35">
      <c r="A395" t="s">
        <v>456</v>
      </c>
      <c r="B395" t="str">
        <f t="shared" si="7"/>
        <v>Smoothie</v>
      </c>
      <c r="C395" t="s">
        <v>58</v>
      </c>
      <c r="D395">
        <v>5</v>
      </c>
      <c r="E395">
        <v>4</v>
      </c>
      <c r="F395">
        <v>20</v>
      </c>
      <c r="G395" t="s">
        <v>36</v>
      </c>
      <c r="H395" t="s">
        <v>26</v>
      </c>
      <c r="I395" s="1">
        <v>45262</v>
      </c>
      <c r="J395" t="s">
        <v>66</v>
      </c>
      <c r="K395" t="s">
        <v>67</v>
      </c>
      <c r="L395">
        <v>4</v>
      </c>
      <c r="M395" t="s">
        <v>45</v>
      </c>
      <c r="N395" t="s">
        <v>69</v>
      </c>
      <c r="O395" t="s">
        <v>40</v>
      </c>
    </row>
    <row r="396" spans="1:15" x14ac:dyDescent="0.35">
      <c r="A396" t="s">
        <v>457</v>
      </c>
      <c r="B396" t="str">
        <f t="shared" si="7"/>
        <v>Cake</v>
      </c>
      <c r="C396" t="s">
        <v>24</v>
      </c>
      <c r="D396">
        <v>3</v>
      </c>
      <c r="E396">
        <v>3</v>
      </c>
      <c r="F396">
        <v>9</v>
      </c>
      <c r="G396" t="s">
        <v>25</v>
      </c>
      <c r="H396" t="s">
        <v>26</v>
      </c>
      <c r="I396" s="1">
        <v>44986</v>
      </c>
      <c r="J396" t="s">
        <v>62</v>
      </c>
      <c r="K396" t="s">
        <v>63</v>
      </c>
      <c r="L396">
        <v>1</v>
      </c>
      <c r="M396" t="s">
        <v>53</v>
      </c>
      <c r="N396" t="s">
        <v>34</v>
      </c>
      <c r="O396" t="s">
        <v>22</v>
      </c>
    </row>
    <row r="397" spans="1:15" x14ac:dyDescent="0.35">
      <c r="A397" t="s">
        <v>458</v>
      </c>
      <c r="B397" t="str">
        <f t="shared" si="7"/>
        <v>Cookie</v>
      </c>
      <c r="C397" t="s">
        <v>31</v>
      </c>
      <c r="D397">
        <v>2</v>
      </c>
      <c r="E397">
        <v>1</v>
      </c>
      <c r="F397">
        <v>2</v>
      </c>
      <c r="G397" t="s">
        <v>16</v>
      </c>
      <c r="H397" t="s">
        <v>26</v>
      </c>
      <c r="I397" s="1">
        <v>45208</v>
      </c>
      <c r="J397" t="s">
        <v>74</v>
      </c>
      <c r="K397" t="s">
        <v>75</v>
      </c>
      <c r="L397">
        <v>4</v>
      </c>
      <c r="M397" t="s">
        <v>45</v>
      </c>
      <c r="N397" t="s">
        <v>72</v>
      </c>
      <c r="O397" t="s">
        <v>22</v>
      </c>
    </row>
    <row r="398" spans="1:15" x14ac:dyDescent="0.35">
      <c r="A398" t="s">
        <v>459</v>
      </c>
      <c r="B398" t="str">
        <f t="shared" si="7"/>
        <v>Sandwich</v>
      </c>
      <c r="C398" t="s">
        <v>47</v>
      </c>
      <c r="D398">
        <v>2</v>
      </c>
      <c r="E398">
        <v>4</v>
      </c>
      <c r="F398">
        <v>8</v>
      </c>
      <c r="G398" t="s">
        <v>36</v>
      </c>
      <c r="H398" t="s">
        <v>26</v>
      </c>
      <c r="I398" s="1">
        <v>45149</v>
      </c>
      <c r="J398" t="s">
        <v>93</v>
      </c>
      <c r="K398" t="s">
        <v>94</v>
      </c>
      <c r="L398">
        <v>3</v>
      </c>
      <c r="M398" t="s">
        <v>20</v>
      </c>
      <c r="N398" t="s">
        <v>21</v>
      </c>
      <c r="O398" t="s">
        <v>22</v>
      </c>
    </row>
    <row r="399" spans="1:15" x14ac:dyDescent="0.35">
      <c r="A399" t="s">
        <v>460</v>
      </c>
      <c r="B399" t="str">
        <f t="shared" si="7"/>
        <v>Cake</v>
      </c>
      <c r="C399" t="s">
        <v>24</v>
      </c>
      <c r="D399">
        <v>1</v>
      </c>
      <c r="E399">
        <v>3</v>
      </c>
      <c r="F399">
        <v>3</v>
      </c>
      <c r="G399" t="s">
        <v>16</v>
      </c>
      <c r="H399" t="s">
        <v>17</v>
      </c>
      <c r="I399" s="1">
        <v>45029</v>
      </c>
      <c r="J399" t="s">
        <v>59</v>
      </c>
      <c r="K399" t="s">
        <v>60</v>
      </c>
      <c r="L399">
        <v>2</v>
      </c>
      <c r="M399" t="s">
        <v>28</v>
      </c>
      <c r="N399" t="s">
        <v>64</v>
      </c>
      <c r="O399" t="s">
        <v>22</v>
      </c>
    </row>
    <row r="400" spans="1:15" x14ac:dyDescent="0.35">
      <c r="A400" t="s">
        <v>461</v>
      </c>
      <c r="B400" t="str">
        <f t="shared" si="7"/>
        <v>Cookie</v>
      </c>
      <c r="C400" t="s">
        <v>31</v>
      </c>
      <c r="D400">
        <v>2</v>
      </c>
      <c r="E400">
        <v>1</v>
      </c>
      <c r="F400">
        <v>2</v>
      </c>
      <c r="G400" t="s">
        <v>36</v>
      </c>
      <c r="H400" t="s">
        <v>17</v>
      </c>
      <c r="I400" s="1">
        <v>44963</v>
      </c>
      <c r="J400" t="s">
        <v>51</v>
      </c>
      <c r="K400" t="s">
        <v>52</v>
      </c>
      <c r="L400">
        <v>1</v>
      </c>
      <c r="M400" t="s">
        <v>53</v>
      </c>
      <c r="N400" t="s">
        <v>72</v>
      </c>
      <c r="O400" t="s">
        <v>22</v>
      </c>
    </row>
    <row r="401" spans="1:15" x14ac:dyDescent="0.35">
      <c r="A401" t="s">
        <v>462</v>
      </c>
      <c r="B401" t="str">
        <f t="shared" si="7"/>
        <v>Sandwich</v>
      </c>
      <c r="C401" t="s">
        <v>47</v>
      </c>
      <c r="D401">
        <v>5</v>
      </c>
      <c r="E401">
        <v>4</v>
      </c>
      <c r="F401">
        <v>20</v>
      </c>
      <c r="G401" t="s">
        <v>16</v>
      </c>
      <c r="H401" t="s">
        <v>17</v>
      </c>
      <c r="I401" s="1">
        <v>44937</v>
      </c>
      <c r="J401" t="s">
        <v>55</v>
      </c>
      <c r="K401" t="s">
        <v>56</v>
      </c>
      <c r="L401">
        <v>1</v>
      </c>
      <c r="M401" t="s">
        <v>53</v>
      </c>
      <c r="N401" t="s">
        <v>34</v>
      </c>
      <c r="O401" t="s">
        <v>22</v>
      </c>
    </row>
    <row r="402" spans="1:15" x14ac:dyDescent="0.35">
      <c r="A402" t="s">
        <v>463</v>
      </c>
      <c r="B402" t="str">
        <f t="shared" si="7"/>
        <v>Juice</v>
      </c>
      <c r="C402" t="s">
        <v>50</v>
      </c>
      <c r="D402">
        <v>3</v>
      </c>
      <c r="E402">
        <v>3</v>
      </c>
      <c r="F402">
        <v>9</v>
      </c>
      <c r="G402" t="s">
        <v>36</v>
      </c>
      <c r="H402" t="s">
        <v>26</v>
      </c>
      <c r="I402" s="1">
        <v>45161</v>
      </c>
      <c r="J402" t="s">
        <v>93</v>
      </c>
      <c r="K402" t="s">
        <v>94</v>
      </c>
      <c r="L402">
        <v>3</v>
      </c>
      <c r="M402" t="s">
        <v>20</v>
      </c>
      <c r="N402" t="s">
        <v>34</v>
      </c>
      <c r="O402" t="s">
        <v>22</v>
      </c>
    </row>
    <row r="403" spans="1:15" x14ac:dyDescent="0.35">
      <c r="A403" t="s">
        <v>464</v>
      </c>
      <c r="B403" t="str">
        <f t="shared" si="7"/>
        <v>Salad</v>
      </c>
      <c r="C403" t="s">
        <v>42</v>
      </c>
      <c r="D403">
        <v>5</v>
      </c>
      <c r="E403">
        <v>5</v>
      </c>
      <c r="F403">
        <v>25</v>
      </c>
      <c r="G403" t="s">
        <v>16</v>
      </c>
      <c r="H403" t="s">
        <v>17</v>
      </c>
      <c r="I403" s="1">
        <v>45003</v>
      </c>
      <c r="J403" t="s">
        <v>62</v>
      </c>
      <c r="K403" t="s">
        <v>63</v>
      </c>
      <c r="L403">
        <v>1</v>
      </c>
      <c r="M403" t="s">
        <v>53</v>
      </c>
      <c r="N403" t="s">
        <v>69</v>
      </c>
      <c r="O403" t="s">
        <v>40</v>
      </c>
    </row>
    <row r="404" spans="1:15" x14ac:dyDescent="0.35">
      <c r="A404" t="s">
        <v>465</v>
      </c>
      <c r="B404" t="str">
        <f t="shared" si="7"/>
        <v>Cookie</v>
      </c>
      <c r="C404" t="s">
        <v>31</v>
      </c>
      <c r="D404">
        <v>1</v>
      </c>
      <c r="E404">
        <v>1</v>
      </c>
      <c r="F404">
        <v>1</v>
      </c>
      <c r="G404" t="s">
        <v>36</v>
      </c>
      <c r="H404" t="s">
        <v>17</v>
      </c>
      <c r="I404" s="1">
        <v>45081</v>
      </c>
      <c r="J404" t="s">
        <v>37</v>
      </c>
      <c r="K404" t="s">
        <v>38</v>
      </c>
      <c r="L404">
        <v>2</v>
      </c>
      <c r="M404" t="s">
        <v>28</v>
      </c>
      <c r="N404" t="s">
        <v>39</v>
      </c>
      <c r="O404" t="s">
        <v>40</v>
      </c>
    </row>
    <row r="405" spans="1:15" x14ac:dyDescent="0.35">
      <c r="A405" t="s">
        <v>466</v>
      </c>
      <c r="B405" t="str">
        <f t="shared" si="7"/>
        <v>Salad</v>
      </c>
      <c r="C405" t="s">
        <v>42</v>
      </c>
      <c r="D405">
        <v>1</v>
      </c>
      <c r="E405">
        <v>5</v>
      </c>
      <c r="F405">
        <v>5</v>
      </c>
      <c r="G405" t="s">
        <v>25</v>
      </c>
      <c r="H405" t="s">
        <v>17</v>
      </c>
      <c r="I405" s="1">
        <v>45149</v>
      </c>
      <c r="J405" t="s">
        <v>93</v>
      </c>
      <c r="K405" t="s">
        <v>94</v>
      </c>
      <c r="L405">
        <v>3</v>
      </c>
      <c r="M405" t="s">
        <v>20</v>
      </c>
      <c r="N405" t="s">
        <v>21</v>
      </c>
      <c r="O405" t="s">
        <v>22</v>
      </c>
    </row>
    <row r="406" spans="1:15" x14ac:dyDescent="0.35">
      <c r="A406" t="s">
        <v>467</v>
      </c>
      <c r="B406" t="str">
        <f t="shared" si="7"/>
        <v>Cookie</v>
      </c>
      <c r="C406" t="s">
        <v>31</v>
      </c>
      <c r="D406">
        <v>2</v>
      </c>
      <c r="E406">
        <v>1</v>
      </c>
      <c r="F406">
        <v>2</v>
      </c>
      <c r="G406" t="s">
        <v>25</v>
      </c>
      <c r="H406" t="s">
        <v>17</v>
      </c>
      <c r="I406" s="1">
        <v>45230</v>
      </c>
      <c r="J406" t="s">
        <v>74</v>
      </c>
      <c r="K406" t="s">
        <v>75</v>
      </c>
      <c r="L406">
        <v>4</v>
      </c>
      <c r="M406" t="s">
        <v>45</v>
      </c>
      <c r="N406" t="s">
        <v>29</v>
      </c>
      <c r="O406" t="s">
        <v>22</v>
      </c>
    </row>
    <row r="407" spans="1:15" x14ac:dyDescent="0.35">
      <c r="A407" t="s">
        <v>468</v>
      </c>
      <c r="B407" t="str">
        <f t="shared" si="7"/>
        <v>Salad</v>
      </c>
      <c r="C407" t="s">
        <v>42</v>
      </c>
      <c r="D407">
        <v>4</v>
      </c>
      <c r="E407">
        <v>5</v>
      </c>
      <c r="F407">
        <v>20</v>
      </c>
      <c r="G407" t="s">
        <v>16</v>
      </c>
      <c r="H407" t="s">
        <v>17</v>
      </c>
      <c r="I407" s="1">
        <v>45090</v>
      </c>
      <c r="J407" t="s">
        <v>37</v>
      </c>
      <c r="K407" t="s">
        <v>38</v>
      </c>
      <c r="L407">
        <v>2</v>
      </c>
      <c r="M407" t="s">
        <v>28</v>
      </c>
      <c r="N407" t="s">
        <v>29</v>
      </c>
      <c r="O407" t="s">
        <v>22</v>
      </c>
    </row>
    <row r="408" spans="1:15" x14ac:dyDescent="0.35">
      <c r="A408" t="s">
        <v>469</v>
      </c>
      <c r="B408" t="str">
        <f t="shared" si="7"/>
        <v>Salad</v>
      </c>
      <c r="C408" t="s">
        <v>42</v>
      </c>
      <c r="D408">
        <v>2</v>
      </c>
      <c r="E408">
        <v>5</v>
      </c>
      <c r="F408">
        <v>10</v>
      </c>
      <c r="G408" t="s">
        <v>25</v>
      </c>
      <c r="H408" t="s">
        <v>17</v>
      </c>
      <c r="I408" s="1">
        <v>45028</v>
      </c>
      <c r="J408" t="s">
        <v>59</v>
      </c>
      <c r="K408" t="s">
        <v>60</v>
      </c>
      <c r="L408">
        <v>2</v>
      </c>
      <c r="M408" t="s">
        <v>28</v>
      </c>
      <c r="N408" t="s">
        <v>34</v>
      </c>
      <c r="O408" t="s">
        <v>22</v>
      </c>
    </row>
    <row r="409" spans="1:15" x14ac:dyDescent="0.35">
      <c r="A409" t="s">
        <v>470</v>
      </c>
      <c r="B409" t="str">
        <f t="shared" si="7"/>
        <v>Sandwich</v>
      </c>
      <c r="C409" t="s">
        <v>47</v>
      </c>
      <c r="D409">
        <v>4</v>
      </c>
      <c r="E409">
        <v>4</v>
      </c>
      <c r="F409">
        <v>16</v>
      </c>
      <c r="G409" t="s">
        <v>16</v>
      </c>
      <c r="H409" t="s">
        <v>26</v>
      </c>
      <c r="I409" s="1">
        <v>44929</v>
      </c>
      <c r="J409" t="s">
        <v>55</v>
      </c>
      <c r="K409" t="s">
        <v>56</v>
      </c>
      <c r="L409">
        <v>1</v>
      </c>
      <c r="M409" t="s">
        <v>53</v>
      </c>
      <c r="N409" t="s">
        <v>29</v>
      </c>
      <c r="O409" t="s">
        <v>22</v>
      </c>
    </row>
    <row r="410" spans="1:15" x14ac:dyDescent="0.35">
      <c r="A410" t="s">
        <v>471</v>
      </c>
      <c r="B410" t="str">
        <f t="shared" si="7"/>
        <v>Tea</v>
      </c>
      <c r="C410" t="s">
        <v>84</v>
      </c>
      <c r="D410">
        <v>5</v>
      </c>
      <c r="E410">
        <v>1.5</v>
      </c>
      <c r="F410">
        <v>7.5</v>
      </c>
      <c r="G410" t="s">
        <v>25</v>
      </c>
      <c r="H410" t="s">
        <v>26</v>
      </c>
      <c r="I410" s="1">
        <v>45227</v>
      </c>
      <c r="J410" t="s">
        <v>74</v>
      </c>
      <c r="K410" t="s">
        <v>75</v>
      </c>
      <c r="L410">
        <v>4</v>
      </c>
      <c r="M410" t="s">
        <v>45</v>
      </c>
      <c r="N410" t="s">
        <v>69</v>
      </c>
      <c r="O410" t="s">
        <v>40</v>
      </c>
    </row>
    <row r="411" spans="1:15" x14ac:dyDescent="0.35">
      <c r="A411" t="s">
        <v>472</v>
      </c>
      <c r="B411" t="str">
        <f t="shared" si="7"/>
        <v>Cookie</v>
      </c>
      <c r="C411" t="s">
        <v>31</v>
      </c>
      <c r="D411">
        <v>2</v>
      </c>
      <c r="E411">
        <v>1</v>
      </c>
      <c r="F411">
        <v>2</v>
      </c>
      <c r="G411" t="s">
        <v>25</v>
      </c>
      <c r="H411" t="s">
        <v>17</v>
      </c>
      <c r="I411" s="1">
        <v>45202</v>
      </c>
      <c r="J411" t="s">
        <v>74</v>
      </c>
      <c r="K411" t="s">
        <v>75</v>
      </c>
      <c r="L411">
        <v>4</v>
      </c>
      <c r="M411" t="s">
        <v>45</v>
      </c>
      <c r="N411" t="s">
        <v>29</v>
      </c>
      <c r="O411" t="s">
        <v>22</v>
      </c>
    </row>
    <row r="412" spans="1:15" x14ac:dyDescent="0.35">
      <c r="A412" t="s">
        <v>473</v>
      </c>
      <c r="B412" t="str">
        <f t="shared" si="7"/>
        <v>Salad</v>
      </c>
      <c r="C412" t="s">
        <v>42</v>
      </c>
      <c r="D412">
        <v>3</v>
      </c>
      <c r="E412">
        <v>5</v>
      </c>
      <c r="F412">
        <v>15</v>
      </c>
      <c r="G412" t="s">
        <v>36</v>
      </c>
      <c r="H412" t="s">
        <v>17</v>
      </c>
      <c r="I412" s="1">
        <v>44973</v>
      </c>
      <c r="J412" t="s">
        <v>51</v>
      </c>
      <c r="K412" t="s">
        <v>52</v>
      </c>
      <c r="L412">
        <v>1</v>
      </c>
      <c r="M412" t="s">
        <v>53</v>
      </c>
      <c r="N412" t="s">
        <v>64</v>
      </c>
      <c r="O412" t="s">
        <v>22</v>
      </c>
    </row>
    <row r="413" spans="1:15" x14ac:dyDescent="0.35">
      <c r="A413" t="s">
        <v>474</v>
      </c>
      <c r="B413" t="str">
        <f t="shared" si="7"/>
        <v>Cake</v>
      </c>
      <c r="C413" t="s">
        <v>24</v>
      </c>
      <c r="D413">
        <v>2</v>
      </c>
      <c r="E413">
        <v>3</v>
      </c>
      <c r="F413">
        <v>6</v>
      </c>
      <c r="G413" t="s">
        <v>36</v>
      </c>
      <c r="H413" t="s">
        <v>26</v>
      </c>
      <c r="I413" s="1">
        <v>45192</v>
      </c>
      <c r="J413" t="s">
        <v>18</v>
      </c>
      <c r="K413" t="s">
        <v>19</v>
      </c>
      <c r="L413">
        <v>3</v>
      </c>
      <c r="M413" t="s">
        <v>20</v>
      </c>
      <c r="N413" t="s">
        <v>69</v>
      </c>
      <c r="O413" t="s">
        <v>40</v>
      </c>
    </row>
    <row r="414" spans="1:15" x14ac:dyDescent="0.35">
      <c r="A414" t="s">
        <v>475</v>
      </c>
      <c r="B414" t="str">
        <f t="shared" si="7"/>
        <v>Cake</v>
      </c>
      <c r="C414" t="s">
        <v>24</v>
      </c>
      <c r="D414">
        <v>2</v>
      </c>
      <c r="E414">
        <v>3</v>
      </c>
      <c r="F414">
        <v>6</v>
      </c>
      <c r="G414" t="s">
        <v>25</v>
      </c>
      <c r="H414" t="s">
        <v>26</v>
      </c>
      <c r="I414" s="1">
        <v>45072</v>
      </c>
      <c r="J414" t="s">
        <v>27</v>
      </c>
      <c r="K414" t="s">
        <v>27</v>
      </c>
      <c r="L414">
        <v>2</v>
      </c>
      <c r="M414" t="s">
        <v>28</v>
      </c>
      <c r="N414" t="s">
        <v>21</v>
      </c>
      <c r="O414" t="s">
        <v>22</v>
      </c>
    </row>
    <row r="415" spans="1:15" x14ac:dyDescent="0.35">
      <c r="A415" t="s">
        <v>476</v>
      </c>
      <c r="B415" t="str">
        <f t="shared" si="7"/>
        <v>Juice</v>
      </c>
      <c r="C415" t="s">
        <v>50</v>
      </c>
      <c r="D415">
        <v>4</v>
      </c>
      <c r="E415">
        <v>3</v>
      </c>
      <c r="F415">
        <v>12</v>
      </c>
      <c r="G415" t="s">
        <v>36</v>
      </c>
      <c r="H415" t="s">
        <v>26</v>
      </c>
      <c r="I415" s="1">
        <v>45109</v>
      </c>
      <c r="J415" t="s">
        <v>32</v>
      </c>
      <c r="K415" t="s">
        <v>33</v>
      </c>
      <c r="L415">
        <v>3</v>
      </c>
      <c r="M415" t="s">
        <v>20</v>
      </c>
      <c r="N415" t="s">
        <v>39</v>
      </c>
      <c r="O415" t="s">
        <v>40</v>
      </c>
    </row>
    <row r="416" spans="1:15" x14ac:dyDescent="0.35">
      <c r="A416" t="s">
        <v>477</v>
      </c>
      <c r="B416" t="str">
        <f t="shared" si="7"/>
        <v>Salad</v>
      </c>
      <c r="C416" t="s">
        <v>42</v>
      </c>
      <c r="D416">
        <v>2</v>
      </c>
      <c r="E416">
        <v>5</v>
      </c>
      <c r="F416">
        <v>10</v>
      </c>
      <c r="G416" t="s">
        <v>25</v>
      </c>
      <c r="H416" t="s">
        <v>26</v>
      </c>
      <c r="I416" s="1">
        <v>45251</v>
      </c>
      <c r="J416" t="s">
        <v>43</v>
      </c>
      <c r="K416" t="s">
        <v>44</v>
      </c>
      <c r="L416">
        <v>4</v>
      </c>
      <c r="M416" t="s">
        <v>45</v>
      </c>
      <c r="N416" t="s">
        <v>29</v>
      </c>
      <c r="O416" t="s">
        <v>22</v>
      </c>
    </row>
    <row r="417" spans="1:15" x14ac:dyDescent="0.35">
      <c r="A417" t="s">
        <v>478</v>
      </c>
      <c r="B417" t="str">
        <f t="shared" si="7"/>
        <v>Smoothie</v>
      </c>
      <c r="C417" t="s">
        <v>58</v>
      </c>
      <c r="D417">
        <v>3</v>
      </c>
      <c r="E417">
        <v>4</v>
      </c>
      <c r="F417">
        <v>12</v>
      </c>
      <c r="G417" t="s">
        <v>36</v>
      </c>
      <c r="H417" t="s">
        <v>17</v>
      </c>
      <c r="I417" s="1">
        <v>44938</v>
      </c>
      <c r="J417" t="s">
        <v>55</v>
      </c>
      <c r="K417" t="s">
        <v>56</v>
      </c>
      <c r="L417">
        <v>1</v>
      </c>
      <c r="M417" t="s">
        <v>53</v>
      </c>
      <c r="N417" t="s">
        <v>64</v>
      </c>
      <c r="O417" t="s">
        <v>22</v>
      </c>
    </row>
    <row r="418" spans="1:15" x14ac:dyDescent="0.35">
      <c r="A418" t="s">
        <v>479</v>
      </c>
      <c r="B418" t="str">
        <f t="shared" si="7"/>
        <v>Salad</v>
      </c>
      <c r="C418" t="s">
        <v>42</v>
      </c>
      <c r="D418">
        <v>5</v>
      </c>
      <c r="E418">
        <v>5</v>
      </c>
      <c r="F418">
        <v>25</v>
      </c>
      <c r="G418" t="s">
        <v>16</v>
      </c>
      <c r="H418" t="s">
        <v>26</v>
      </c>
      <c r="I418" s="1">
        <v>45274</v>
      </c>
      <c r="J418" t="s">
        <v>66</v>
      </c>
      <c r="K418" t="s">
        <v>67</v>
      </c>
      <c r="L418">
        <v>4</v>
      </c>
      <c r="M418" t="s">
        <v>45</v>
      </c>
      <c r="N418" t="s">
        <v>64</v>
      </c>
      <c r="O418" t="s">
        <v>22</v>
      </c>
    </row>
    <row r="419" spans="1:15" x14ac:dyDescent="0.35">
      <c r="A419" t="s">
        <v>480</v>
      </c>
      <c r="B419" t="str">
        <f t="shared" si="7"/>
        <v>Cake</v>
      </c>
      <c r="C419" t="s">
        <v>24</v>
      </c>
      <c r="D419">
        <v>3</v>
      </c>
      <c r="E419">
        <v>3</v>
      </c>
      <c r="F419">
        <v>9</v>
      </c>
      <c r="G419" t="s">
        <v>36</v>
      </c>
      <c r="H419" t="s">
        <v>17</v>
      </c>
      <c r="I419" s="1">
        <v>44958</v>
      </c>
      <c r="J419" t="s">
        <v>51</v>
      </c>
      <c r="K419" t="s">
        <v>52</v>
      </c>
      <c r="L419">
        <v>1</v>
      </c>
      <c r="M419" t="s">
        <v>53</v>
      </c>
      <c r="N419" t="s">
        <v>34</v>
      </c>
      <c r="O419" t="s">
        <v>22</v>
      </c>
    </row>
    <row r="420" spans="1:15" x14ac:dyDescent="0.35">
      <c r="A420" t="s">
        <v>481</v>
      </c>
      <c r="B420" t="str">
        <f t="shared" si="7"/>
        <v>Smoothie</v>
      </c>
      <c r="C420" t="s">
        <v>58</v>
      </c>
      <c r="D420">
        <v>3</v>
      </c>
      <c r="E420">
        <v>4</v>
      </c>
      <c r="F420">
        <v>12</v>
      </c>
      <c r="G420" t="s">
        <v>16</v>
      </c>
      <c r="H420" t="s">
        <v>26</v>
      </c>
      <c r="I420" s="1">
        <v>45144</v>
      </c>
      <c r="J420" t="s">
        <v>93</v>
      </c>
      <c r="K420" t="s">
        <v>94</v>
      </c>
      <c r="L420">
        <v>3</v>
      </c>
      <c r="M420" t="s">
        <v>20</v>
      </c>
      <c r="N420" t="s">
        <v>39</v>
      </c>
      <c r="O420" t="s">
        <v>40</v>
      </c>
    </row>
    <row r="421" spans="1:15" x14ac:dyDescent="0.35">
      <c r="A421" t="s">
        <v>482</v>
      </c>
      <c r="B421" t="str">
        <f t="shared" si="7"/>
        <v>Salad</v>
      </c>
      <c r="C421" t="s">
        <v>42</v>
      </c>
      <c r="D421">
        <v>1</v>
      </c>
      <c r="E421">
        <v>5</v>
      </c>
      <c r="F421">
        <v>5</v>
      </c>
      <c r="G421" t="s">
        <v>25</v>
      </c>
      <c r="H421" t="s">
        <v>26</v>
      </c>
      <c r="I421" s="1">
        <v>45129</v>
      </c>
      <c r="J421" t="s">
        <v>32</v>
      </c>
      <c r="K421" t="s">
        <v>33</v>
      </c>
      <c r="L421">
        <v>3</v>
      </c>
      <c r="M421" t="s">
        <v>20</v>
      </c>
      <c r="N421" t="s">
        <v>69</v>
      </c>
      <c r="O421" t="s">
        <v>40</v>
      </c>
    </row>
    <row r="422" spans="1:15" x14ac:dyDescent="0.35">
      <c r="A422" t="s">
        <v>483</v>
      </c>
      <c r="B422" t="str">
        <f t="shared" si="7"/>
        <v>Smoothie</v>
      </c>
      <c r="C422" t="s">
        <v>58</v>
      </c>
      <c r="D422">
        <v>2</v>
      </c>
      <c r="E422">
        <v>4</v>
      </c>
      <c r="F422">
        <v>8</v>
      </c>
      <c r="G422" t="s">
        <v>16</v>
      </c>
      <c r="H422" t="s">
        <v>26</v>
      </c>
      <c r="I422" s="1">
        <v>45000</v>
      </c>
      <c r="J422" t="s">
        <v>62</v>
      </c>
      <c r="K422" t="s">
        <v>63</v>
      </c>
      <c r="L422">
        <v>1</v>
      </c>
      <c r="M422" t="s">
        <v>53</v>
      </c>
      <c r="N422" t="s">
        <v>34</v>
      </c>
      <c r="O422" t="s">
        <v>22</v>
      </c>
    </row>
    <row r="423" spans="1:15" x14ac:dyDescent="0.35">
      <c r="A423" t="s">
        <v>484</v>
      </c>
      <c r="B423" t="str">
        <f t="shared" si="7"/>
        <v>Cake</v>
      </c>
      <c r="C423" t="s">
        <v>24</v>
      </c>
      <c r="D423">
        <v>1</v>
      </c>
      <c r="E423">
        <v>3</v>
      </c>
      <c r="F423">
        <v>3</v>
      </c>
      <c r="G423" t="s">
        <v>16</v>
      </c>
      <c r="H423" t="s">
        <v>17</v>
      </c>
      <c r="I423" s="1">
        <v>45236</v>
      </c>
      <c r="J423" t="s">
        <v>43</v>
      </c>
      <c r="K423" t="s">
        <v>44</v>
      </c>
      <c r="L423">
        <v>4</v>
      </c>
      <c r="M423" t="s">
        <v>45</v>
      </c>
      <c r="N423" t="s">
        <v>72</v>
      </c>
      <c r="O423" t="s">
        <v>22</v>
      </c>
    </row>
    <row r="424" spans="1:15" x14ac:dyDescent="0.35">
      <c r="A424" t="s">
        <v>485</v>
      </c>
      <c r="B424" t="str">
        <f t="shared" si="7"/>
        <v>Cake</v>
      </c>
      <c r="C424" t="s">
        <v>24</v>
      </c>
      <c r="D424">
        <v>2</v>
      </c>
      <c r="E424">
        <v>3</v>
      </c>
      <c r="F424">
        <v>6</v>
      </c>
      <c r="G424" t="s">
        <v>25</v>
      </c>
      <c r="H424" t="s">
        <v>26</v>
      </c>
      <c r="I424" s="1">
        <v>45019</v>
      </c>
      <c r="J424" t="s">
        <v>59</v>
      </c>
      <c r="K424" t="s">
        <v>60</v>
      </c>
      <c r="L424">
        <v>2</v>
      </c>
      <c r="M424" t="s">
        <v>28</v>
      </c>
      <c r="N424" t="s">
        <v>72</v>
      </c>
      <c r="O424" t="s">
        <v>22</v>
      </c>
    </row>
    <row r="425" spans="1:15" x14ac:dyDescent="0.35">
      <c r="A425" t="s">
        <v>486</v>
      </c>
      <c r="B425" t="str">
        <f t="shared" si="7"/>
        <v>Sandwich</v>
      </c>
      <c r="C425" t="s">
        <v>47</v>
      </c>
      <c r="D425">
        <v>1</v>
      </c>
      <c r="E425">
        <v>4</v>
      </c>
      <c r="F425">
        <v>4</v>
      </c>
      <c r="G425" t="s">
        <v>16</v>
      </c>
      <c r="H425" t="s">
        <v>26</v>
      </c>
      <c r="I425" s="1">
        <v>45124</v>
      </c>
      <c r="J425" t="s">
        <v>32</v>
      </c>
      <c r="K425" t="s">
        <v>33</v>
      </c>
      <c r="L425">
        <v>3</v>
      </c>
      <c r="M425" t="s">
        <v>20</v>
      </c>
      <c r="N425" t="s">
        <v>72</v>
      </c>
      <c r="O425" t="s">
        <v>22</v>
      </c>
    </row>
    <row r="426" spans="1:15" x14ac:dyDescent="0.35">
      <c r="A426" t="s">
        <v>487</v>
      </c>
      <c r="B426" t="str">
        <f t="shared" si="7"/>
        <v>Smoothie</v>
      </c>
      <c r="C426" t="s">
        <v>58</v>
      </c>
      <c r="D426">
        <v>2</v>
      </c>
      <c r="E426">
        <v>4</v>
      </c>
      <c r="F426">
        <v>8</v>
      </c>
      <c r="G426" t="s">
        <v>25</v>
      </c>
      <c r="H426" t="s">
        <v>26</v>
      </c>
      <c r="I426" s="1">
        <v>45147</v>
      </c>
      <c r="J426" t="s">
        <v>93</v>
      </c>
      <c r="K426" t="s">
        <v>94</v>
      </c>
      <c r="L426">
        <v>3</v>
      </c>
      <c r="M426" t="s">
        <v>20</v>
      </c>
      <c r="N426" t="s">
        <v>34</v>
      </c>
      <c r="O426" t="s">
        <v>22</v>
      </c>
    </row>
    <row r="427" spans="1:15" x14ac:dyDescent="0.35">
      <c r="A427" t="s">
        <v>488</v>
      </c>
      <c r="B427" t="str">
        <f t="shared" si="7"/>
        <v>Smoothie</v>
      </c>
      <c r="C427" t="s">
        <v>58</v>
      </c>
      <c r="D427">
        <v>4</v>
      </c>
      <c r="E427">
        <v>4</v>
      </c>
      <c r="F427">
        <v>16</v>
      </c>
      <c r="G427" t="s">
        <v>16</v>
      </c>
      <c r="H427" t="s">
        <v>17</v>
      </c>
      <c r="I427" s="1">
        <v>45284</v>
      </c>
      <c r="J427" t="s">
        <v>66</v>
      </c>
      <c r="K427" t="s">
        <v>67</v>
      </c>
      <c r="L427">
        <v>4</v>
      </c>
      <c r="M427" t="s">
        <v>45</v>
      </c>
      <c r="N427" t="s">
        <v>39</v>
      </c>
      <c r="O427" t="s">
        <v>40</v>
      </c>
    </row>
    <row r="428" spans="1:15" x14ac:dyDescent="0.35">
      <c r="A428" t="s">
        <v>489</v>
      </c>
      <c r="B428" t="str">
        <f t="shared" si="7"/>
        <v>Sandwich</v>
      </c>
      <c r="C428" t="s">
        <v>47</v>
      </c>
      <c r="D428">
        <v>1</v>
      </c>
      <c r="E428">
        <v>4</v>
      </c>
      <c r="F428">
        <v>4</v>
      </c>
      <c r="G428" t="s">
        <v>25</v>
      </c>
      <c r="H428" t="s">
        <v>26</v>
      </c>
      <c r="I428" s="1">
        <v>44938</v>
      </c>
      <c r="J428" t="s">
        <v>55</v>
      </c>
      <c r="K428" t="s">
        <v>56</v>
      </c>
      <c r="L428">
        <v>1</v>
      </c>
      <c r="M428" t="s">
        <v>53</v>
      </c>
      <c r="N428" t="s">
        <v>64</v>
      </c>
      <c r="O428" t="s">
        <v>22</v>
      </c>
    </row>
    <row r="429" spans="1:15" x14ac:dyDescent="0.35">
      <c r="A429" t="s">
        <v>490</v>
      </c>
      <c r="B429" t="str">
        <f t="shared" si="7"/>
        <v>Cookie</v>
      </c>
      <c r="C429" t="s">
        <v>31</v>
      </c>
      <c r="D429">
        <v>1</v>
      </c>
      <c r="E429">
        <v>1</v>
      </c>
      <c r="F429">
        <v>1</v>
      </c>
      <c r="G429" t="s">
        <v>25</v>
      </c>
      <c r="H429" t="s">
        <v>26</v>
      </c>
      <c r="I429" s="1">
        <v>45142</v>
      </c>
      <c r="J429" t="s">
        <v>93</v>
      </c>
      <c r="K429" t="s">
        <v>94</v>
      </c>
      <c r="L429">
        <v>3</v>
      </c>
      <c r="M429" t="s">
        <v>20</v>
      </c>
      <c r="N429" t="s">
        <v>21</v>
      </c>
      <c r="O429" t="s">
        <v>22</v>
      </c>
    </row>
    <row r="430" spans="1:15" x14ac:dyDescent="0.35">
      <c r="A430" t="s">
        <v>491</v>
      </c>
      <c r="B430" t="str">
        <f t="shared" si="7"/>
        <v>Sandwich</v>
      </c>
      <c r="C430" t="s">
        <v>47</v>
      </c>
      <c r="D430">
        <v>1</v>
      </c>
      <c r="E430">
        <v>4</v>
      </c>
      <c r="F430">
        <v>4</v>
      </c>
      <c r="G430" t="s">
        <v>25</v>
      </c>
      <c r="H430" t="s">
        <v>17</v>
      </c>
      <c r="I430" s="1">
        <v>45155</v>
      </c>
      <c r="J430" t="s">
        <v>93</v>
      </c>
      <c r="K430" t="s">
        <v>94</v>
      </c>
      <c r="L430">
        <v>3</v>
      </c>
      <c r="M430" t="s">
        <v>20</v>
      </c>
      <c r="N430" t="s">
        <v>64</v>
      </c>
      <c r="O430" t="s">
        <v>22</v>
      </c>
    </row>
    <row r="431" spans="1:15" x14ac:dyDescent="0.35">
      <c r="A431" t="s">
        <v>492</v>
      </c>
      <c r="B431" t="str">
        <f t="shared" si="7"/>
        <v>Coffee</v>
      </c>
      <c r="C431" t="s">
        <v>15</v>
      </c>
      <c r="D431">
        <v>2</v>
      </c>
      <c r="E431">
        <v>2</v>
      </c>
      <c r="F431">
        <v>4</v>
      </c>
      <c r="G431" t="s">
        <v>25</v>
      </c>
      <c r="H431" t="s">
        <v>26</v>
      </c>
      <c r="I431" s="1">
        <v>45274</v>
      </c>
      <c r="J431" t="s">
        <v>66</v>
      </c>
      <c r="K431" t="s">
        <v>67</v>
      </c>
      <c r="L431">
        <v>4</v>
      </c>
      <c r="M431" t="s">
        <v>45</v>
      </c>
      <c r="N431" t="s">
        <v>64</v>
      </c>
      <c r="O431" t="s">
        <v>22</v>
      </c>
    </row>
    <row r="432" spans="1:15" x14ac:dyDescent="0.35">
      <c r="A432" t="s">
        <v>493</v>
      </c>
      <c r="B432" t="str">
        <f t="shared" si="7"/>
        <v>Juice</v>
      </c>
      <c r="C432" t="s">
        <v>50</v>
      </c>
      <c r="D432">
        <v>5</v>
      </c>
      <c r="E432">
        <v>3</v>
      </c>
      <c r="F432">
        <v>15</v>
      </c>
      <c r="G432" t="s">
        <v>36</v>
      </c>
      <c r="H432" t="s">
        <v>26</v>
      </c>
      <c r="I432" s="1">
        <v>44944</v>
      </c>
      <c r="J432" t="s">
        <v>55</v>
      </c>
      <c r="K432" t="s">
        <v>56</v>
      </c>
      <c r="L432">
        <v>1</v>
      </c>
      <c r="M432" t="s">
        <v>53</v>
      </c>
      <c r="N432" t="s">
        <v>34</v>
      </c>
      <c r="O432" t="s">
        <v>22</v>
      </c>
    </row>
    <row r="433" spans="1:15" x14ac:dyDescent="0.35">
      <c r="A433" t="s">
        <v>494</v>
      </c>
      <c r="B433" t="str">
        <f t="shared" si="7"/>
        <v>Tea</v>
      </c>
      <c r="C433" t="s">
        <v>84</v>
      </c>
      <c r="D433">
        <v>5</v>
      </c>
      <c r="E433">
        <v>1.5</v>
      </c>
      <c r="F433">
        <v>7.5</v>
      </c>
      <c r="G433" t="s">
        <v>36</v>
      </c>
      <c r="H433" t="s">
        <v>26</v>
      </c>
      <c r="I433" s="1">
        <v>45142</v>
      </c>
      <c r="J433" t="s">
        <v>93</v>
      </c>
      <c r="K433" t="s">
        <v>94</v>
      </c>
      <c r="L433">
        <v>3</v>
      </c>
      <c r="M433" t="s">
        <v>20</v>
      </c>
      <c r="N433" t="s">
        <v>21</v>
      </c>
      <c r="O433" t="s">
        <v>22</v>
      </c>
    </row>
    <row r="434" spans="1:15" x14ac:dyDescent="0.35">
      <c r="A434" t="s">
        <v>495</v>
      </c>
      <c r="B434" t="str">
        <f t="shared" si="7"/>
        <v>Cake</v>
      </c>
      <c r="C434" t="s">
        <v>24</v>
      </c>
      <c r="D434">
        <v>1</v>
      </c>
      <c r="E434">
        <v>3</v>
      </c>
      <c r="F434">
        <v>3</v>
      </c>
      <c r="G434" t="s">
        <v>36</v>
      </c>
      <c r="H434" t="s">
        <v>26</v>
      </c>
      <c r="I434" s="1">
        <v>45007</v>
      </c>
      <c r="J434" t="s">
        <v>62</v>
      </c>
      <c r="K434" t="s">
        <v>63</v>
      </c>
      <c r="L434">
        <v>1</v>
      </c>
      <c r="M434" t="s">
        <v>53</v>
      </c>
      <c r="N434" t="s">
        <v>34</v>
      </c>
      <c r="O434" t="s">
        <v>22</v>
      </c>
    </row>
    <row r="435" spans="1:15" x14ac:dyDescent="0.35">
      <c r="A435" t="s">
        <v>496</v>
      </c>
      <c r="B435" t="str">
        <f t="shared" si="7"/>
        <v>Coffee</v>
      </c>
      <c r="C435" t="s">
        <v>15</v>
      </c>
      <c r="D435">
        <v>4</v>
      </c>
      <c r="E435">
        <v>2</v>
      </c>
      <c r="F435">
        <v>8</v>
      </c>
      <c r="G435" t="s">
        <v>25</v>
      </c>
      <c r="H435" t="s">
        <v>26</v>
      </c>
      <c r="I435" s="1">
        <v>45268</v>
      </c>
      <c r="J435" t="s">
        <v>66</v>
      </c>
      <c r="K435" t="s">
        <v>67</v>
      </c>
      <c r="L435">
        <v>4</v>
      </c>
      <c r="M435" t="s">
        <v>45</v>
      </c>
      <c r="N435" t="s">
        <v>21</v>
      </c>
      <c r="O435" t="s">
        <v>22</v>
      </c>
    </row>
    <row r="436" spans="1:15" x14ac:dyDescent="0.35">
      <c r="A436" t="s">
        <v>497</v>
      </c>
      <c r="B436" t="str">
        <f t="shared" si="7"/>
        <v>Tea</v>
      </c>
      <c r="C436" t="s">
        <v>84</v>
      </c>
      <c r="D436">
        <v>2</v>
      </c>
      <c r="E436">
        <v>1.5</v>
      </c>
      <c r="F436">
        <v>3</v>
      </c>
      <c r="G436" t="s">
        <v>16</v>
      </c>
      <c r="H436" t="s">
        <v>26</v>
      </c>
      <c r="I436" s="1">
        <v>44988</v>
      </c>
      <c r="J436" t="s">
        <v>62</v>
      </c>
      <c r="K436" t="s">
        <v>63</v>
      </c>
      <c r="L436">
        <v>1</v>
      </c>
      <c r="M436" t="s">
        <v>53</v>
      </c>
      <c r="N436" t="s">
        <v>21</v>
      </c>
      <c r="O436" t="s">
        <v>22</v>
      </c>
    </row>
    <row r="437" spans="1:15" x14ac:dyDescent="0.35">
      <c r="A437" t="s">
        <v>498</v>
      </c>
      <c r="B437" t="str">
        <f t="shared" si="7"/>
        <v>Coffee</v>
      </c>
      <c r="C437" t="s">
        <v>15</v>
      </c>
      <c r="D437">
        <v>2</v>
      </c>
      <c r="E437">
        <v>2</v>
      </c>
      <c r="F437">
        <v>4</v>
      </c>
      <c r="G437" t="s">
        <v>16</v>
      </c>
      <c r="H437" t="s">
        <v>17</v>
      </c>
      <c r="I437" s="1">
        <v>45033</v>
      </c>
      <c r="J437" t="s">
        <v>59</v>
      </c>
      <c r="K437" t="s">
        <v>60</v>
      </c>
      <c r="L437">
        <v>2</v>
      </c>
      <c r="M437" t="s">
        <v>28</v>
      </c>
      <c r="N437" t="s">
        <v>72</v>
      </c>
      <c r="O437" t="s">
        <v>22</v>
      </c>
    </row>
    <row r="438" spans="1:15" x14ac:dyDescent="0.35">
      <c r="A438" t="s">
        <v>499</v>
      </c>
      <c r="B438" t="str">
        <f t="shared" si="7"/>
        <v>Sandwich</v>
      </c>
      <c r="C438" t="s">
        <v>47</v>
      </c>
      <c r="D438">
        <v>2</v>
      </c>
      <c r="E438">
        <v>4</v>
      </c>
      <c r="F438">
        <v>8</v>
      </c>
      <c r="G438" t="s">
        <v>36</v>
      </c>
      <c r="H438" t="s">
        <v>17</v>
      </c>
      <c r="I438" s="1">
        <v>45270</v>
      </c>
      <c r="J438" t="s">
        <v>66</v>
      </c>
      <c r="K438" t="s">
        <v>67</v>
      </c>
      <c r="L438">
        <v>4</v>
      </c>
      <c r="M438" t="s">
        <v>45</v>
      </c>
      <c r="N438" t="s">
        <v>39</v>
      </c>
      <c r="O438" t="s">
        <v>40</v>
      </c>
    </row>
    <row r="439" spans="1:15" x14ac:dyDescent="0.35">
      <c r="A439" t="s">
        <v>500</v>
      </c>
      <c r="B439" t="str">
        <f t="shared" si="7"/>
        <v>Coffee</v>
      </c>
      <c r="C439" t="s">
        <v>15</v>
      </c>
      <c r="D439">
        <v>5</v>
      </c>
      <c r="E439">
        <v>2</v>
      </c>
      <c r="F439">
        <v>10</v>
      </c>
      <c r="G439" t="s">
        <v>16</v>
      </c>
      <c r="H439" t="s">
        <v>17</v>
      </c>
      <c r="I439" s="1">
        <v>45224</v>
      </c>
      <c r="J439" t="s">
        <v>74</v>
      </c>
      <c r="K439" t="s">
        <v>75</v>
      </c>
      <c r="L439">
        <v>4</v>
      </c>
      <c r="M439" t="s">
        <v>45</v>
      </c>
      <c r="N439" t="s">
        <v>34</v>
      </c>
      <c r="O439" t="s">
        <v>22</v>
      </c>
    </row>
    <row r="440" spans="1:15" x14ac:dyDescent="0.35">
      <c r="A440" t="s">
        <v>501</v>
      </c>
      <c r="B440" t="str">
        <f t="shared" si="7"/>
        <v>Cake</v>
      </c>
      <c r="C440" t="s">
        <v>24</v>
      </c>
      <c r="D440">
        <v>5</v>
      </c>
      <c r="E440">
        <v>3</v>
      </c>
      <c r="F440">
        <v>15</v>
      </c>
      <c r="G440" t="s">
        <v>25</v>
      </c>
      <c r="H440" t="s">
        <v>26</v>
      </c>
      <c r="I440" s="1">
        <v>45286</v>
      </c>
      <c r="J440" t="s">
        <v>66</v>
      </c>
      <c r="K440" t="s">
        <v>67</v>
      </c>
      <c r="L440">
        <v>4</v>
      </c>
      <c r="M440" t="s">
        <v>45</v>
      </c>
      <c r="N440" t="s">
        <v>29</v>
      </c>
      <c r="O440" t="s">
        <v>22</v>
      </c>
    </row>
    <row r="441" spans="1:15" x14ac:dyDescent="0.35">
      <c r="A441" t="s">
        <v>502</v>
      </c>
      <c r="B441" t="str">
        <f t="shared" si="7"/>
        <v>Tea</v>
      </c>
      <c r="C441" t="s">
        <v>84</v>
      </c>
      <c r="D441">
        <v>3</v>
      </c>
      <c r="E441">
        <v>1.5</v>
      </c>
      <c r="F441">
        <v>4.5</v>
      </c>
      <c r="G441" t="s">
        <v>25</v>
      </c>
      <c r="H441" t="s">
        <v>26</v>
      </c>
      <c r="I441" s="1">
        <v>45194</v>
      </c>
      <c r="J441" t="s">
        <v>18</v>
      </c>
      <c r="K441" t="s">
        <v>19</v>
      </c>
      <c r="L441">
        <v>3</v>
      </c>
      <c r="M441" t="s">
        <v>20</v>
      </c>
      <c r="N441" t="s">
        <v>72</v>
      </c>
      <c r="O441" t="s">
        <v>22</v>
      </c>
    </row>
    <row r="442" spans="1:15" x14ac:dyDescent="0.35">
      <c r="A442" t="s">
        <v>503</v>
      </c>
      <c r="B442" t="str">
        <f t="shared" si="7"/>
        <v>Coffee</v>
      </c>
      <c r="C442" t="s">
        <v>15</v>
      </c>
      <c r="D442">
        <v>4</v>
      </c>
      <c r="E442">
        <v>2</v>
      </c>
      <c r="F442">
        <v>8</v>
      </c>
      <c r="G442" t="s">
        <v>36</v>
      </c>
      <c r="H442" t="s">
        <v>17</v>
      </c>
      <c r="I442" s="1">
        <v>44991</v>
      </c>
      <c r="J442" t="s">
        <v>62</v>
      </c>
      <c r="K442" t="s">
        <v>63</v>
      </c>
      <c r="L442">
        <v>1</v>
      </c>
      <c r="M442" t="s">
        <v>53</v>
      </c>
      <c r="N442" t="s">
        <v>72</v>
      </c>
      <c r="O442" t="s">
        <v>22</v>
      </c>
    </row>
    <row r="443" spans="1:15" x14ac:dyDescent="0.35">
      <c r="A443" t="s">
        <v>504</v>
      </c>
      <c r="B443" t="str">
        <f t="shared" si="7"/>
        <v>Coffee</v>
      </c>
      <c r="C443" t="s">
        <v>15</v>
      </c>
      <c r="D443">
        <v>4</v>
      </c>
      <c r="E443">
        <v>2</v>
      </c>
      <c r="F443">
        <v>8</v>
      </c>
      <c r="G443" t="s">
        <v>36</v>
      </c>
      <c r="H443" t="s">
        <v>26</v>
      </c>
      <c r="I443" s="1">
        <v>45108</v>
      </c>
      <c r="J443" t="s">
        <v>32</v>
      </c>
      <c r="K443" t="s">
        <v>33</v>
      </c>
      <c r="L443">
        <v>3</v>
      </c>
      <c r="M443" t="s">
        <v>20</v>
      </c>
      <c r="N443" t="s">
        <v>69</v>
      </c>
      <c r="O443" t="s">
        <v>40</v>
      </c>
    </row>
    <row r="444" spans="1:15" x14ac:dyDescent="0.35">
      <c r="A444" t="s">
        <v>505</v>
      </c>
      <c r="B444" t="str">
        <f t="shared" si="7"/>
        <v>Salad</v>
      </c>
      <c r="C444" t="s">
        <v>42</v>
      </c>
      <c r="D444">
        <v>5</v>
      </c>
      <c r="E444">
        <v>5</v>
      </c>
      <c r="F444">
        <v>25</v>
      </c>
      <c r="G444" t="s">
        <v>25</v>
      </c>
      <c r="H444" t="s">
        <v>26</v>
      </c>
      <c r="I444" s="1">
        <v>45141</v>
      </c>
      <c r="J444" t="s">
        <v>93</v>
      </c>
      <c r="K444" t="s">
        <v>94</v>
      </c>
      <c r="L444">
        <v>3</v>
      </c>
      <c r="M444" t="s">
        <v>20</v>
      </c>
      <c r="N444" t="s">
        <v>64</v>
      </c>
      <c r="O444" t="s">
        <v>22</v>
      </c>
    </row>
    <row r="445" spans="1:15" x14ac:dyDescent="0.35">
      <c r="A445" t="s">
        <v>506</v>
      </c>
      <c r="B445" t="str">
        <f t="shared" si="7"/>
        <v>Cookie</v>
      </c>
      <c r="C445" t="s">
        <v>31</v>
      </c>
      <c r="D445">
        <v>2</v>
      </c>
      <c r="E445">
        <v>1</v>
      </c>
      <c r="F445">
        <v>2</v>
      </c>
      <c r="G445" t="s">
        <v>36</v>
      </c>
      <c r="H445" t="s">
        <v>17</v>
      </c>
      <c r="I445" s="1">
        <v>44986</v>
      </c>
      <c r="J445" t="s">
        <v>62</v>
      </c>
      <c r="K445" t="s">
        <v>63</v>
      </c>
      <c r="L445">
        <v>1</v>
      </c>
      <c r="M445" t="s">
        <v>53</v>
      </c>
      <c r="N445" t="s">
        <v>34</v>
      </c>
      <c r="O445" t="s">
        <v>22</v>
      </c>
    </row>
    <row r="446" spans="1:15" x14ac:dyDescent="0.35">
      <c r="A446" t="s">
        <v>507</v>
      </c>
      <c r="B446" t="str">
        <f t="shared" si="7"/>
        <v>Salad</v>
      </c>
      <c r="C446" t="s">
        <v>42</v>
      </c>
      <c r="D446">
        <v>4</v>
      </c>
      <c r="E446">
        <v>5</v>
      </c>
      <c r="F446">
        <v>20</v>
      </c>
      <c r="G446" t="s">
        <v>36</v>
      </c>
      <c r="H446" t="s">
        <v>26</v>
      </c>
      <c r="I446" s="1">
        <v>45267</v>
      </c>
      <c r="J446" t="s">
        <v>66</v>
      </c>
      <c r="K446" t="s">
        <v>67</v>
      </c>
      <c r="L446">
        <v>4</v>
      </c>
      <c r="M446" t="s">
        <v>45</v>
      </c>
      <c r="N446" t="s">
        <v>64</v>
      </c>
      <c r="O446" t="s">
        <v>22</v>
      </c>
    </row>
    <row r="447" spans="1:15" x14ac:dyDescent="0.35">
      <c r="A447" t="s">
        <v>508</v>
      </c>
      <c r="B447" t="str">
        <f t="shared" si="7"/>
        <v>Salad</v>
      </c>
      <c r="C447" t="s">
        <v>42</v>
      </c>
      <c r="D447">
        <v>4</v>
      </c>
      <c r="E447">
        <v>5</v>
      </c>
      <c r="F447">
        <v>20</v>
      </c>
      <c r="G447" t="s">
        <v>25</v>
      </c>
      <c r="H447" t="s">
        <v>26</v>
      </c>
      <c r="I447" s="1">
        <v>45255</v>
      </c>
      <c r="J447" t="s">
        <v>43</v>
      </c>
      <c r="K447" t="s">
        <v>44</v>
      </c>
      <c r="L447">
        <v>4</v>
      </c>
      <c r="M447" t="s">
        <v>45</v>
      </c>
      <c r="N447" t="s">
        <v>69</v>
      </c>
      <c r="O447" t="s">
        <v>40</v>
      </c>
    </row>
    <row r="448" spans="1:15" x14ac:dyDescent="0.35">
      <c r="A448" t="s">
        <v>509</v>
      </c>
      <c r="B448" t="str">
        <f t="shared" si="7"/>
        <v>Smoothie</v>
      </c>
      <c r="C448" t="s">
        <v>58</v>
      </c>
      <c r="D448">
        <v>3</v>
      </c>
      <c r="E448">
        <v>4</v>
      </c>
      <c r="F448">
        <v>12</v>
      </c>
      <c r="G448" t="s">
        <v>36</v>
      </c>
      <c r="H448" t="s">
        <v>26</v>
      </c>
      <c r="I448" s="1">
        <v>45120</v>
      </c>
      <c r="J448" t="s">
        <v>32</v>
      </c>
      <c r="K448" t="s">
        <v>33</v>
      </c>
      <c r="L448">
        <v>3</v>
      </c>
      <c r="M448" t="s">
        <v>20</v>
      </c>
      <c r="N448" t="s">
        <v>64</v>
      </c>
      <c r="O448" t="s">
        <v>22</v>
      </c>
    </row>
    <row r="449" spans="1:15" x14ac:dyDescent="0.35">
      <c r="A449" t="s">
        <v>510</v>
      </c>
      <c r="B449" t="str">
        <f t="shared" si="7"/>
        <v>Cookie</v>
      </c>
      <c r="C449" t="s">
        <v>31</v>
      </c>
      <c r="D449">
        <v>2</v>
      </c>
      <c r="E449">
        <v>1</v>
      </c>
      <c r="F449">
        <v>2</v>
      </c>
      <c r="G449" t="s">
        <v>16</v>
      </c>
      <c r="H449" t="s">
        <v>17</v>
      </c>
      <c r="I449" s="1">
        <v>45160</v>
      </c>
      <c r="J449" t="s">
        <v>93</v>
      </c>
      <c r="K449" t="s">
        <v>94</v>
      </c>
      <c r="L449">
        <v>3</v>
      </c>
      <c r="M449" t="s">
        <v>20</v>
      </c>
      <c r="N449" t="s">
        <v>29</v>
      </c>
      <c r="O449" t="s">
        <v>22</v>
      </c>
    </row>
    <row r="450" spans="1:15" x14ac:dyDescent="0.35">
      <c r="A450" t="s">
        <v>511</v>
      </c>
      <c r="B450" t="str">
        <f t="shared" ref="B450:B513" si="8">TRIM(CLEAN(C450))</f>
        <v>Cake</v>
      </c>
      <c r="C450" t="s">
        <v>24</v>
      </c>
      <c r="D450">
        <v>3</v>
      </c>
      <c r="E450">
        <v>3</v>
      </c>
      <c r="F450">
        <v>9</v>
      </c>
      <c r="G450" t="s">
        <v>36</v>
      </c>
      <c r="H450" t="s">
        <v>26</v>
      </c>
      <c r="I450" s="1">
        <v>45210</v>
      </c>
      <c r="J450" t="s">
        <v>74</v>
      </c>
      <c r="K450" t="s">
        <v>75</v>
      </c>
      <c r="L450">
        <v>4</v>
      </c>
      <c r="M450" t="s">
        <v>45</v>
      </c>
      <c r="N450" t="s">
        <v>34</v>
      </c>
      <c r="O450" t="s">
        <v>22</v>
      </c>
    </row>
    <row r="451" spans="1:15" x14ac:dyDescent="0.35">
      <c r="A451" t="s">
        <v>512</v>
      </c>
      <c r="B451" t="str">
        <f t="shared" si="8"/>
        <v>Cookie</v>
      </c>
      <c r="C451" t="s">
        <v>31</v>
      </c>
      <c r="D451">
        <v>2</v>
      </c>
      <c r="E451">
        <v>1</v>
      </c>
      <c r="F451">
        <v>2</v>
      </c>
      <c r="G451" t="s">
        <v>16</v>
      </c>
      <c r="H451" t="s">
        <v>17</v>
      </c>
      <c r="I451" s="1">
        <v>45259</v>
      </c>
      <c r="J451" t="s">
        <v>43</v>
      </c>
      <c r="K451" t="s">
        <v>44</v>
      </c>
      <c r="L451">
        <v>4</v>
      </c>
      <c r="M451" t="s">
        <v>45</v>
      </c>
      <c r="N451" t="s">
        <v>34</v>
      </c>
      <c r="O451" t="s">
        <v>22</v>
      </c>
    </row>
    <row r="452" spans="1:15" x14ac:dyDescent="0.35">
      <c r="A452" t="s">
        <v>513</v>
      </c>
      <c r="B452" t="str">
        <f t="shared" si="8"/>
        <v>Tea</v>
      </c>
      <c r="C452" t="s">
        <v>84</v>
      </c>
      <c r="D452">
        <v>1</v>
      </c>
      <c r="E452">
        <v>1.5</v>
      </c>
      <c r="F452">
        <v>1.5</v>
      </c>
      <c r="G452" t="s">
        <v>25</v>
      </c>
      <c r="H452" t="s">
        <v>26</v>
      </c>
      <c r="I452" s="1">
        <v>45064</v>
      </c>
      <c r="J452" t="s">
        <v>27</v>
      </c>
      <c r="K452" t="s">
        <v>27</v>
      </c>
      <c r="L452">
        <v>2</v>
      </c>
      <c r="M452" t="s">
        <v>28</v>
      </c>
      <c r="N452" t="s">
        <v>64</v>
      </c>
      <c r="O452" t="s">
        <v>22</v>
      </c>
    </row>
    <row r="453" spans="1:15" x14ac:dyDescent="0.35">
      <c r="A453" t="s">
        <v>514</v>
      </c>
      <c r="B453" t="str">
        <f t="shared" si="8"/>
        <v>Salad</v>
      </c>
      <c r="C453" t="s">
        <v>42</v>
      </c>
      <c r="D453">
        <v>5</v>
      </c>
      <c r="E453">
        <v>5</v>
      </c>
      <c r="F453">
        <v>25</v>
      </c>
      <c r="G453" t="s">
        <v>25</v>
      </c>
      <c r="H453" t="s">
        <v>17</v>
      </c>
      <c r="I453" s="1">
        <v>45258</v>
      </c>
      <c r="J453" t="s">
        <v>43</v>
      </c>
      <c r="K453" t="s">
        <v>44</v>
      </c>
      <c r="L453">
        <v>4</v>
      </c>
      <c r="M453" t="s">
        <v>45</v>
      </c>
      <c r="N453" t="s">
        <v>29</v>
      </c>
      <c r="O453" t="s">
        <v>22</v>
      </c>
    </row>
    <row r="454" spans="1:15" x14ac:dyDescent="0.35">
      <c r="A454" t="s">
        <v>515</v>
      </c>
      <c r="B454" t="str">
        <f t="shared" si="8"/>
        <v>Smoothie</v>
      </c>
      <c r="C454" t="s">
        <v>58</v>
      </c>
      <c r="D454">
        <v>4</v>
      </c>
      <c r="E454">
        <v>4</v>
      </c>
      <c r="F454">
        <v>16</v>
      </c>
      <c r="G454" t="s">
        <v>36</v>
      </c>
      <c r="H454" t="s">
        <v>17</v>
      </c>
      <c r="I454" s="1">
        <v>45179</v>
      </c>
      <c r="J454" t="s">
        <v>18</v>
      </c>
      <c r="K454" t="s">
        <v>19</v>
      </c>
      <c r="L454">
        <v>3</v>
      </c>
      <c r="M454" t="s">
        <v>20</v>
      </c>
      <c r="N454" t="s">
        <v>39</v>
      </c>
      <c r="O454" t="s">
        <v>40</v>
      </c>
    </row>
    <row r="455" spans="1:15" x14ac:dyDescent="0.35">
      <c r="A455" t="s">
        <v>516</v>
      </c>
      <c r="B455" t="str">
        <f t="shared" si="8"/>
        <v>Tea</v>
      </c>
      <c r="C455" t="s">
        <v>84</v>
      </c>
      <c r="D455">
        <v>2</v>
      </c>
      <c r="E455">
        <v>1.5</v>
      </c>
      <c r="F455">
        <v>3</v>
      </c>
      <c r="G455" t="s">
        <v>16</v>
      </c>
      <c r="H455" t="s">
        <v>26</v>
      </c>
      <c r="I455" s="1">
        <v>45016</v>
      </c>
      <c r="J455" t="s">
        <v>62</v>
      </c>
      <c r="K455" t="s">
        <v>63</v>
      </c>
      <c r="L455">
        <v>1</v>
      </c>
      <c r="M455" t="s">
        <v>53</v>
      </c>
      <c r="N455" t="s">
        <v>21</v>
      </c>
      <c r="O455" t="s">
        <v>22</v>
      </c>
    </row>
    <row r="456" spans="1:15" x14ac:dyDescent="0.35">
      <c r="A456" t="s">
        <v>517</v>
      </c>
      <c r="B456" t="str">
        <f t="shared" si="8"/>
        <v>Sandwich</v>
      </c>
      <c r="C456" t="s">
        <v>47</v>
      </c>
      <c r="D456">
        <v>2</v>
      </c>
      <c r="E456">
        <v>4</v>
      </c>
      <c r="F456">
        <v>8</v>
      </c>
      <c r="G456" t="s">
        <v>36</v>
      </c>
      <c r="H456" t="s">
        <v>17</v>
      </c>
      <c r="I456" s="1">
        <v>45189</v>
      </c>
      <c r="J456" t="s">
        <v>18</v>
      </c>
      <c r="K456" t="s">
        <v>19</v>
      </c>
      <c r="L456">
        <v>3</v>
      </c>
      <c r="M456" t="s">
        <v>20</v>
      </c>
      <c r="N456" t="s">
        <v>34</v>
      </c>
      <c r="O456" t="s">
        <v>22</v>
      </c>
    </row>
    <row r="457" spans="1:15" x14ac:dyDescent="0.35">
      <c r="A457" t="s">
        <v>518</v>
      </c>
      <c r="B457" t="str">
        <f t="shared" si="8"/>
        <v>Sandwich</v>
      </c>
      <c r="C457" t="s">
        <v>47</v>
      </c>
      <c r="D457">
        <v>4</v>
      </c>
      <c r="E457">
        <v>4</v>
      </c>
      <c r="F457">
        <v>16</v>
      </c>
      <c r="G457" t="s">
        <v>36</v>
      </c>
      <c r="H457" t="s">
        <v>17</v>
      </c>
      <c r="I457" s="1">
        <v>44979</v>
      </c>
      <c r="J457" t="s">
        <v>51</v>
      </c>
      <c r="K457" t="s">
        <v>52</v>
      </c>
      <c r="L457">
        <v>1</v>
      </c>
      <c r="M457" t="s">
        <v>53</v>
      </c>
      <c r="N457" t="s">
        <v>34</v>
      </c>
      <c r="O457" t="s">
        <v>22</v>
      </c>
    </row>
    <row r="458" spans="1:15" x14ac:dyDescent="0.35">
      <c r="A458" t="s">
        <v>519</v>
      </c>
      <c r="B458" t="str">
        <f t="shared" si="8"/>
        <v>Coffee</v>
      </c>
      <c r="C458" t="s">
        <v>15</v>
      </c>
      <c r="D458">
        <v>1</v>
      </c>
      <c r="E458">
        <v>2</v>
      </c>
      <c r="F458">
        <v>2</v>
      </c>
      <c r="G458" t="s">
        <v>25</v>
      </c>
      <c r="H458" t="s">
        <v>17</v>
      </c>
      <c r="I458" s="1">
        <v>44983</v>
      </c>
      <c r="J458" t="s">
        <v>51</v>
      </c>
      <c r="K458" t="s">
        <v>52</v>
      </c>
      <c r="L458">
        <v>1</v>
      </c>
      <c r="M458" t="s">
        <v>53</v>
      </c>
      <c r="N458" t="s">
        <v>39</v>
      </c>
      <c r="O458" t="s">
        <v>40</v>
      </c>
    </row>
    <row r="459" spans="1:15" x14ac:dyDescent="0.35">
      <c r="A459" t="s">
        <v>520</v>
      </c>
      <c r="B459" t="str">
        <f t="shared" si="8"/>
        <v>Sandwich</v>
      </c>
      <c r="C459" t="s">
        <v>47</v>
      </c>
      <c r="D459">
        <v>1</v>
      </c>
      <c r="E459">
        <v>4</v>
      </c>
      <c r="F459">
        <v>4</v>
      </c>
      <c r="G459" t="s">
        <v>36</v>
      </c>
      <c r="H459" t="s">
        <v>26</v>
      </c>
      <c r="I459" s="1">
        <v>45157</v>
      </c>
      <c r="J459" t="s">
        <v>93</v>
      </c>
      <c r="K459" t="s">
        <v>94</v>
      </c>
      <c r="L459">
        <v>3</v>
      </c>
      <c r="M459" t="s">
        <v>20</v>
      </c>
      <c r="N459" t="s">
        <v>69</v>
      </c>
      <c r="O459" t="s">
        <v>40</v>
      </c>
    </row>
    <row r="460" spans="1:15" x14ac:dyDescent="0.35">
      <c r="A460" t="s">
        <v>521</v>
      </c>
      <c r="B460" t="str">
        <f t="shared" si="8"/>
        <v>Cake</v>
      </c>
      <c r="C460" t="s">
        <v>24</v>
      </c>
      <c r="D460">
        <v>4</v>
      </c>
      <c r="E460">
        <v>3</v>
      </c>
      <c r="F460">
        <v>12</v>
      </c>
      <c r="G460" t="s">
        <v>25</v>
      </c>
      <c r="H460" t="s">
        <v>17</v>
      </c>
      <c r="I460" s="1">
        <v>45224</v>
      </c>
      <c r="J460" t="s">
        <v>74</v>
      </c>
      <c r="K460" t="s">
        <v>75</v>
      </c>
      <c r="L460">
        <v>4</v>
      </c>
      <c r="M460" t="s">
        <v>45</v>
      </c>
      <c r="N460" t="s">
        <v>34</v>
      </c>
      <c r="O460" t="s">
        <v>22</v>
      </c>
    </row>
    <row r="461" spans="1:15" x14ac:dyDescent="0.35">
      <c r="A461" t="s">
        <v>522</v>
      </c>
      <c r="B461" t="str">
        <f t="shared" si="8"/>
        <v>Smoothie</v>
      </c>
      <c r="C461" t="s">
        <v>58</v>
      </c>
      <c r="D461">
        <v>5</v>
      </c>
      <c r="E461">
        <v>4</v>
      </c>
      <c r="F461">
        <v>20</v>
      </c>
      <c r="G461" t="s">
        <v>36</v>
      </c>
      <c r="H461" t="s">
        <v>26</v>
      </c>
      <c r="I461" s="1">
        <v>45109</v>
      </c>
      <c r="J461" t="s">
        <v>32</v>
      </c>
      <c r="K461" t="s">
        <v>33</v>
      </c>
      <c r="L461">
        <v>3</v>
      </c>
      <c r="M461" t="s">
        <v>20</v>
      </c>
      <c r="N461" t="s">
        <v>39</v>
      </c>
      <c r="O461" t="s">
        <v>40</v>
      </c>
    </row>
    <row r="462" spans="1:15" x14ac:dyDescent="0.35">
      <c r="A462" t="s">
        <v>523</v>
      </c>
      <c r="B462" t="str">
        <f t="shared" si="8"/>
        <v>Cookie</v>
      </c>
      <c r="C462" t="s">
        <v>31</v>
      </c>
      <c r="D462">
        <v>2</v>
      </c>
      <c r="E462">
        <v>1</v>
      </c>
      <c r="F462">
        <v>2</v>
      </c>
      <c r="G462" t="s">
        <v>36</v>
      </c>
      <c r="H462" t="s">
        <v>26</v>
      </c>
      <c r="I462" s="1">
        <v>45242</v>
      </c>
      <c r="J462" t="s">
        <v>43</v>
      </c>
      <c r="K462" t="s">
        <v>44</v>
      </c>
      <c r="L462">
        <v>4</v>
      </c>
      <c r="M462" t="s">
        <v>45</v>
      </c>
      <c r="N462" t="s">
        <v>39</v>
      </c>
      <c r="O462" t="s">
        <v>40</v>
      </c>
    </row>
    <row r="463" spans="1:15" x14ac:dyDescent="0.35">
      <c r="A463" t="s">
        <v>524</v>
      </c>
      <c r="B463" t="str">
        <f t="shared" si="8"/>
        <v>Cookie</v>
      </c>
      <c r="C463" t="s">
        <v>31</v>
      </c>
      <c r="D463">
        <v>2</v>
      </c>
      <c r="E463">
        <v>1</v>
      </c>
      <c r="F463">
        <v>2</v>
      </c>
      <c r="G463" t="s">
        <v>16</v>
      </c>
      <c r="H463" t="s">
        <v>17</v>
      </c>
      <c r="I463" s="1">
        <v>44987</v>
      </c>
      <c r="J463" t="s">
        <v>62</v>
      </c>
      <c r="K463" t="s">
        <v>63</v>
      </c>
      <c r="L463">
        <v>1</v>
      </c>
      <c r="M463" t="s">
        <v>53</v>
      </c>
      <c r="N463" t="s">
        <v>64</v>
      </c>
      <c r="O463" t="s">
        <v>22</v>
      </c>
    </row>
    <row r="464" spans="1:15" x14ac:dyDescent="0.35">
      <c r="A464" t="s">
        <v>525</v>
      </c>
      <c r="B464" t="str">
        <f t="shared" si="8"/>
        <v>Cookie</v>
      </c>
      <c r="C464" t="s">
        <v>31</v>
      </c>
      <c r="D464">
        <v>1</v>
      </c>
      <c r="E464">
        <v>1</v>
      </c>
      <c r="F464">
        <v>1</v>
      </c>
      <c r="G464" t="s">
        <v>36</v>
      </c>
      <c r="H464" t="s">
        <v>26</v>
      </c>
      <c r="I464" s="1">
        <v>45264</v>
      </c>
      <c r="J464" t="s">
        <v>66</v>
      </c>
      <c r="K464" t="s">
        <v>67</v>
      </c>
      <c r="L464">
        <v>4</v>
      </c>
      <c r="M464" t="s">
        <v>45</v>
      </c>
      <c r="N464" t="s">
        <v>72</v>
      </c>
      <c r="O464" t="s">
        <v>22</v>
      </c>
    </row>
    <row r="465" spans="1:15" x14ac:dyDescent="0.35">
      <c r="A465" t="s">
        <v>526</v>
      </c>
      <c r="B465" t="str">
        <f t="shared" si="8"/>
        <v>Coffee</v>
      </c>
      <c r="C465" t="s">
        <v>15</v>
      </c>
      <c r="D465">
        <v>4</v>
      </c>
      <c r="E465">
        <v>2</v>
      </c>
      <c r="F465">
        <v>8</v>
      </c>
      <c r="G465" t="s">
        <v>36</v>
      </c>
      <c r="H465" t="s">
        <v>17</v>
      </c>
      <c r="I465" s="1">
        <v>45116</v>
      </c>
      <c r="J465" t="s">
        <v>32</v>
      </c>
      <c r="K465" t="s">
        <v>33</v>
      </c>
      <c r="L465">
        <v>3</v>
      </c>
      <c r="M465" t="s">
        <v>20</v>
      </c>
      <c r="N465" t="s">
        <v>39</v>
      </c>
      <c r="O465" t="s">
        <v>40</v>
      </c>
    </row>
    <row r="466" spans="1:15" x14ac:dyDescent="0.35">
      <c r="A466" t="s">
        <v>527</v>
      </c>
      <c r="B466" t="str">
        <f t="shared" si="8"/>
        <v>Smoothie</v>
      </c>
      <c r="C466" t="s">
        <v>58</v>
      </c>
      <c r="D466">
        <v>3</v>
      </c>
      <c r="E466">
        <v>4</v>
      </c>
      <c r="F466">
        <v>12</v>
      </c>
      <c r="G466" t="s">
        <v>25</v>
      </c>
      <c r="H466" t="s">
        <v>26</v>
      </c>
      <c r="I466" s="1">
        <v>44998</v>
      </c>
      <c r="J466" t="s">
        <v>62</v>
      </c>
      <c r="K466" t="s">
        <v>63</v>
      </c>
      <c r="L466">
        <v>1</v>
      </c>
      <c r="M466" t="s">
        <v>53</v>
      </c>
      <c r="N466" t="s">
        <v>72</v>
      </c>
      <c r="O466" t="s">
        <v>22</v>
      </c>
    </row>
    <row r="467" spans="1:15" x14ac:dyDescent="0.35">
      <c r="A467" t="s">
        <v>528</v>
      </c>
      <c r="B467" t="str">
        <f t="shared" si="8"/>
        <v>Cake</v>
      </c>
      <c r="C467" t="s">
        <v>24</v>
      </c>
      <c r="D467">
        <v>1</v>
      </c>
      <c r="E467">
        <v>3</v>
      </c>
      <c r="F467">
        <v>3</v>
      </c>
      <c r="G467" t="s">
        <v>25</v>
      </c>
      <c r="H467" t="s">
        <v>17</v>
      </c>
      <c r="I467" s="1">
        <v>45214</v>
      </c>
      <c r="J467" t="s">
        <v>74</v>
      </c>
      <c r="K467" t="s">
        <v>75</v>
      </c>
      <c r="L467">
        <v>4</v>
      </c>
      <c r="M467" t="s">
        <v>45</v>
      </c>
      <c r="N467" t="s">
        <v>39</v>
      </c>
      <c r="O467" t="s">
        <v>40</v>
      </c>
    </row>
    <row r="468" spans="1:15" x14ac:dyDescent="0.35">
      <c r="A468" t="s">
        <v>529</v>
      </c>
      <c r="B468" t="str">
        <f t="shared" si="8"/>
        <v>Cookie</v>
      </c>
      <c r="C468" t="s">
        <v>31</v>
      </c>
      <c r="D468">
        <v>2</v>
      </c>
      <c r="E468">
        <v>1</v>
      </c>
      <c r="F468">
        <v>2</v>
      </c>
      <c r="G468" t="s">
        <v>36</v>
      </c>
      <c r="H468" t="s">
        <v>26</v>
      </c>
      <c r="I468" s="1">
        <v>45249</v>
      </c>
      <c r="J468" t="s">
        <v>43</v>
      </c>
      <c r="K468" t="s">
        <v>44</v>
      </c>
      <c r="L468">
        <v>4</v>
      </c>
      <c r="M468" t="s">
        <v>45</v>
      </c>
      <c r="N468" t="s">
        <v>39</v>
      </c>
      <c r="O468" t="s">
        <v>40</v>
      </c>
    </row>
    <row r="469" spans="1:15" x14ac:dyDescent="0.35">
      <c r="A469" t="s">
        <v>530</v>
      </c>
      <c r="B469" t="str">
        <f t="shared" si="8"/>
        <v>Coffee</v>
      </c>
      <c r="C469" t="s">
        <v>15</v>
      </c>
      <c r="D469">
        <v>3</v>
      </c>
      <c r="E469">
        <v>2</v>
      </c>
      <c r="F469">
        <v>6</v>
      </c>
      <c r="G469" t="s">
        <v>36</v>
      </c>
      <c r="H469" t="s">
        <v>26</v>
      </c>
      <c r="I469" s="1">
        <v>45289</v>
      </c>
      <c r="J469" t="s">
        <v>66</v>
      </c>
      <c r="K469" t="s">
        <v>67</v>
      </c>
      <c r="L469">
        <v>4</v>
      </c>
      <c r="M469" t="s">
        <v>45</v>
      </c>
      <c r="N469" t="s">
        <v>21</v>
      </c>
      <c r="O469" t="s">
        <v>22</v>
      </c>
    </row>
    <row r="470" spans="1:15" x14ac:dyDescent="0.35">
      <c r="A470" t="s">
        <v>531</v>
      </c>
      <c r="B470" t="str">
        <f t="shared" si="8"/>
        <v>Smoothie</v>
      </c>
      <c r="C470" t="s">
        <v>58</v>
      </c>
      <c r="D470">
        <v>5</v>
      </c>
      <c r="E470">
        <v>4</v>
      </c>
      <c r="F470">
        <v>20</v>
      </c>
      <c r="G470" t="s">
        <v>25</v>
      </c>
      <c r="H470" t="s">
        <v>17</v>
      </c>
      <c r="I470" s="1">
        <v>45267</v>
      </c>
      <c r="J470" t="s">
        <v>66</v>
      </c>
      <c r="K470" t="s">
        <v>67</v>
      </c>
      <c r="L470">
        <v>4</v>
      </c>
      <c r="M470" t="s">
        <v>45</v>
      </c>
      <c r="N470" t="s">
        <v>64</v>
      </c>
      <c r="O470" t="s">
        <v>22</v>
      </c>
    </row>
    <row r="471" spans="1:15" x14ac:dyDescent="0.35">
      <c r="A471" t="s">
        <v>532</v>
      </c>
      <c r="B471" t="str">
        <f t="shared" si="8"/>
        <v>Coffee</v>
      </c>
      <c r="C471" t="s">
        <v>15</v>
      </c>
      <c r="D471">
        <v>4</v>
      </c>
      <c r="E471">
        <v>2</v>
      </c>
      <c r="F471">
        <v>8</v>
      </c>
      <c r="G471" t="s">
        <v>25</v>
      </c>
      <c r="H471" t="s">
        <v>17</v>
      </c>
      <c r="I471" s="1">
        <v>45013</v>
      </c>
      <c r="J471" t="s">
        <v>62</v>
      </c>
      <c r="K471" t="s">
        <v>63</v>
      </c>
      <c r="L471">
        <v>1</v>
      </c>
      <c r="M471" t="s">
        <v>53</v>
      </c>
      <c r="N471" t="s">
        <v>29</v>
      </c>
      <c r="O471" t="s">
        <v>22</v>
      </c>
    </row>
    <row r="472" spans="1:15" x14ac:dyDescent="0.35">
      <c r="A472" t="s">
        <v>533</v>
      </c>
      <c r="B472" t="str">
        <f t="shared" si="8"/>
        <v>Cake</v>
      </c>
      <c r="C472" t="s">
        <v>24</v>
      </c>
      <c r="D472">
        <v>5</v>
      </c>
      <c r="E472">
        <v>3</v>
      </c>
      <c r="F472">
        <v>15</v>
      </c>
      <c r="G472" t="s">
        <v>16</v>
      </c>
      <c r="H472" t="s">
        <v>17</v>
      </c>
      <c r="I472" s="1">
        <v>44960</v>
      </c>
      <c r="J472" t="s">
        <v>51</v>
      </c>
      <c r="K472" t="s">
        <v>52</v>
      </c>
      <c r="L472">
        <v>1</v>
      </c>
      <c r="M472" t="s">
        <v>53</v>
      </c>
      <c r="N472" t="s">
        <v>21</v>
      </c>
      <c r="O472" t="s">
        <v>22</v>
      </c>
    </row>
    <row r="473" spans="1:15" x14ac:dyDescent="0.35">
      <c r="A473" t="s">
        <v>534</v>
      </c>
      <c r="B473" t="str">
        <f t="shared" si="8"/>
        <v>Tea</v>
      </c>
      <c r="C473" t="s">
        <v>84</v>
      </c>
      <c r="D473">
        <v>1</v>
      </c>
      <c r="E473">
        <v>1.5</v>
      </c>
      <c r="F473">
        <v>1.5</v>
      </c>
      <c r="G473" t="s">
        <v>25</v>
      </c>
      <c r="H473" t="s">
        <v>17</v>
      </c>
      <c r="I473" s="1">
        <v>45181</v>
      </c>
      <c r="J473" t="s">
        <v>18</v>
      </c>
      <c r="K473" t="s">
        <v>19</v>
      </c>
      <c r="L473">
        <v>3</v>
      </c>
      <c r="M473" t="s">
        <v>20</v>
      </c>
      <c r="N473" t="s">
        <v>29</v>
      </c>
      <c r="O473" t="s">
        <v>22</v>
      </c>
    </row>
    <row r="474" spans="1:15" x14ac:dyDescent="0.35">
      <c r="A474" t="s">
        <v>535</v>
      </c>
      <c r="B474" t="str">
        <f t="shared" si="8"/>
        <v>Sandwich</v>
      </c>
      <c r="C474" t="s">
        <v>47</v>
      </c>
      <c r="D474">
        <v>4</v>
      </c>
      <c r="E474">
        <v>4</v>
      </c>
      <c r="F474">
        <v>16</v>
      </c>
      <c r="G474" t="s">
        <v>25</v>
      </c>
      <c r="H474" t="s">
        <v>17</v>
      </c>
      <c r="I474" s="1">
        <v>45190</v>
      </c>
      <c r="J474" t="s">
        <v>18</v>
      </c>
      <c r="K474" t="s">
        <v>19</v>
      </c>
      <c r="L474">
        <v>3</v>
      </c>
      <c r="M474" t="s">
        <v>20</v>
      </c>
      <c r="N474" t="s">
        <v>64</v>
      </c>
      <c r="O474" t="s">
        <v>22</v>
      </c>
    </row>
    <row r="475" spans="1:15" x14ac:dyDescent="0.35">
      <c r="A475" t="s">
        <v>536</v>
      </c>
      <c r="B475" t="str">
        <f t="shared" si="8"/>
        <v>Sandwich</v>
      </c>
      <c r="C475" t="s">
        <v>47</v>
      </c>
      <c r="D475">
        <v>1</v>
      </c>
      <c r="E475">
        <v>4</v>
      </c>
      <c r="F475">
        <v>4</v>
      </c>
      <c r="G475" t="s">
        <v>25</v>
      </c>
      <c r="H475" t="s">
        <v>17</v>
      </c>
      <c r="I475" s="1">
        <v>45105</v>
      </c>
      <c r="J475" t="s">
        <v>37</v>
      </c>
      <c r="K475" t="s">
        <v>38</v>
      </c>
      <c r="L475">
        <v>2</v>
      </c>
      <c r="M475" t="s">
        <v>28</v>
      </c>
      <c r="N475" t="s">
        <v>34</v>
      </c>
      <c r="O475" t="s">
        <v>22</v>
      </c>
    </row>
    <row r="476" spans="1:15" x14ac:dyDescent="0.35">
      <c r="A476" t="s">
        <v>537</v>
      </c>
      <c r="B476" t="str">
        <f t="shared" si="8"/>
        <v>Coffee</v>
      </c>
      <c r="C476" t="s">
        <v>15</v>
      </c>
      <c r="D476">
        <v>5</v>
      </c>
      <c r="E476">
        <v>2</v>
      </c>
      <c r="F476">
        <v>10</v>
      </c>
      <c r="G476" t="s">
        <v>16</v>
      </c>
      <c r="H476" t="s">
        <v>17</v>
      </c>
      <c r="I476" s="1">
        <v>44990</v>
      </c>
      <c r="J476" t="s">
        <v>62</v>
      </c>
      <c r="K476" t="s">
        <v>63</v>
      </c>
      <c r="L476">
        <v>1</v>
      </c>
      <c r="M476" t="s">
        <v>53</v>
      </c>
      <c r="N476" t="s">
        <v>39</v>
      </c>
      <c r="O476" t="s">
        <v>40</v>
      </c>
    </row>
    <row r="477" spans="1:15" x14ac:dyDescent="0.35">
      <c r="A477" t="s">
        <v>538</v>
      </c>
      <c r="B477" t="str">
        <f t="shared" si="8"/>
        <v>Coffee</v>
      </c>
      <c r="C477" t="s">
        <v>15</v>
      </c>
      <c r="D477">
        <v>1</v>
      </c>
      <c r="E477">
        <v>2</v>
      </c>
      <c r="F477">
        <v>2</v>
      </c>
      <c r="G477" t="s">
        <v>16</v>
      </c>
      <c r="H477" t="s">
        <v>17</v>
      </c>
      <c r="I477" s="1">
        <v>45277</v>
      </c>
      <c r="J477" t="s">
        <v>66</v>
      </c>
      <c r="K477" t="s">
        <v>67</v>
      </c>
      <c r="L477">
        <v>4</v>
      </c>
      <c r="M477" t="s">
        <v>45</v>
      </c>
      <c r="N477" t="s">
        <v>39</v>
      </c>
      <c r="O477" t="s">
        <v>40</v>
      </c>
    </row>
    <row r="478" spans="1:15" x14ac:dyDescent="0.35">
      <c r="A478" t="s">
        <v>539</v>
      </c>
      <c r="B478" t="str">
        <f t="shared" si="8"/>
        <v>Cake</v>
      </c>
      <c r="C478" t="s">
        <v>24</v>
      </c>
      <c r="D478">
        <v>3</v>
      </c>
      <c r="E478">
        <v>3</v>
      </c>
      <c r="F478">
        <v>9</v>
      </c>
      <c r="G478" t="s">
        <v>25</v>
      </c>
      <c r="H478" t="s">
        <v>17</v>
      </c>
      <c r="I478" s="1">
        <v>45136</v>
      </c>
      <c r="J478" t="s">
        <v>32</v>
      </c>
      <c r="K478" t="s">
        <v>33</v>
      </c>
      <c r="L478">
        <v>3</v>
      </c>
      <c r="M478" t="s">
        <v>20</v>
      </c>
      <c r="N478" t="s">
        <v>69</v>
      </c>
      <c r="O478" t="s">
        <v>40</v>
      </c>
    </row>
    <row r="479" spans="1:15" x14ac:dyDescent="0.35">
      <c r="A479" t="s">
        <v>540</v>
      </c>
      <c r="B479" t="str">
        <f t="shared" si="8"/>
        <v>Juice</v>
      </c>
      <c r="C479" t="s">
        <v>50</v>
      </c>
      <c r="D479">
        <v>1</v>
      </c>
      <c r="E479">
        <v>3</v>
      </c>
      <c r="F479">
        <v>3</v>
      </c>
      <c r="G479" t="s">
        <v>16</v>
      </c>
      <c r="H479" t="s">
        <v>17</v>
      </c>
      <c r="I479" s="1">
        <v>45101</v>
      </c>
      <c r="J479" t="s">
        <v>37</v>
      </c>
      <c r="K479" t="s">
        <v>38</v>
      </c>
      <c r="L479">
        <v>2</v>
      </c>
      <c r="M479" t="s">
        <v>28</v>
      </c>
      <c r="N479" t="s">
        <v>69</v>
      </c>
      <c r="O479" t="s">
        <v>40</v>
      </c>
    </row>
    <row r="480" spans="1:15" x14ac:dyDescent="0.35">
      <c r="A480" t="s">
        <v>541</v>
      </c>
      <c r="B480" t="str">
        <f t="shared" si="8"/>
        <v>Smoothie</v>
      </c>
      <c r="C480" t="s">
        <v>58</v>
      </c>
      <c r="D480">
        <v>1</v>
      </c>
      <c r="E480">
        <v>4</v>
      </c>
      <c r="F480">
        <v>4</v>
      </c>
      <c r="G480" t="s">
        <v>36</v>
      </c>
      <c r="H480" t="s">
        <v>17</v>
      </c>
      <c r="I480" s="1">
        <v>45044</v>
      </c>
      <c r="J480" t="s">
        <v>59</v>
      </c>
      <c r="K480" t="s">
        <v>60</v>
      </c>
      <c r="L480">
        <v>2</v>
      </c>
      <c r="M480" t="s">
        <v>28</v>
      </c>
      <c r="N480" t="s">
        <v>21</v>
      </c>
      <c r="O480" t="s">
        <v>22</v>
      </c>
    </row>
    <row r="481" spans="1:15" x14ac:dyDescent="0.35">
      <c r="A481" t="s">
        <v>542</v>
      </c>
      <c r="B481" t="str">
        <f t="shared" si="8"/>
        <v>Cookie</v>
      </c>
      <c r="C481" t="s">
        <v>31</v>
      </c>
      <c r="D481">
        <v>1</v>
      </c>
      <c r="E481">
        <v>1</v>
      </c>
      <c r="F481">
        <v>1</v>
      </c>
      <c r="G481" t="s">
        <v>36</v>
      </c>
      <c r="H481" t="s">
        <v>17</v>
      </c>
      <c r="I481" s="1">
        <v>45128</v>
      </c>
      <c r="J481" t="s">
        <v>32</v>
      </c>
      <c r="K481" t="s">
        <v>33</v>
      </c>
      <c r="L481">
        <v>3</v>
      </c>
      <c r="M481" t="s">
        <v>20</v>
      </c>
      <c r="N481" t="s">
        <v>21</v>
      </c>
      <c r="O481" t="s">
        <v>22</v>
      </c>
    </row>
    <row r="482" spans="1:15" x14ac:dyDescent="0.35">
      <c r="A482" t="s">
        <v>543</v>
      </c>
      <c r="B482" t="str">
        <f t="shared" si="8"/>
        <v>Cookie</v>
      </c>
      <c r="C482" t="s">
        <v>31</v>
      </c>
      <c r="D482">
        <v>2</v>
      </c>
      <c r="E482">
        <v>1</v>
      </c>
      <c r="F482">
        <v>2</v>
      </c>
      <c r="G482" t="s">
        <v>36</v>
      </c>
      <c r="H482" t="s">
        <v>17</v>
      </c>
      <c r="I482" s="1">
        <v>44965</v>
      </c>
      <c r="J482" t="s">
        <v>51</v>
      </c>
      <c r="K482" t="s">
        <v>52</v>
      </c>
      <c r="L482">
        <v>1</v>
      </c>
      <c r="M482" t="s">
        <v>53</v>
      </c>
      <c r="N482" t="s">
        <v>34</v>
      </c>
      <c r="O482" t="s">
        <v>22</v>
      </c>
    </row>
    <row r="483" spans="1:15" x14ac:dyDescent="0.35">
      <c r="A483" t="s">
        <v>544</v>
      </c>
      <c r="B483" t="str">
        <f t="shared" si="8"/>
        <v>Cake</v>
      </c>
      <c r="C483" t="s">
        <v>24</v>
      </c>
      <c r="D483">
        <v>2</v>
      </c>
      <c r="E483">
        <v>3</v>
      </c>
      <c r="F483">
        <v>6</v>
      </c>
      <c r="G483" t="s">
        <v>16</v>
      </c>
      <c r="H483" t="s">
        <v>17</v>
      </c>
      <c r="I483" s="1">
        <v>44988</v>
      </c>
      <c r="J483" t="s">
        <v>62</v>
      </c>
      <c r="K483" t="s">
        <v>63</v>
      </c>
      <c r="L483">
        <v>1</v>
      </c>
      <c r="M483" t="s">
        <v>53</v>
      </c>
      <c r="N483" t="s">
        <v>21</v>
      </c>
      <c r="O483" t="s">
        <v>22</v>
      </c>
    </row>
    <row r="484" spans="1:15" x14ac:dyDescent="0.35">
      <c r="A484" t="s">
        <v>545</v>
      </c>
      <c r="B484" t="str">
        <f t="shared" si="8"/>
        <v>Salad</v>
      </c>
      <c r="C484" t="s">
        <v>42</v>
      </c>
      <c r="D484">
        <v>4</v>
      </c>
      <c r="E484">
        <v>5</v>
      </c>
      <c r="F484">
        <v>20</v>
      </c>
      <c r="G484" t="s">
        <v>16</v>
      </c>
      <c r="H484" t="s">
        <v>26</v>
      </c>
      <c r="I484" s="1">
        <v>44947</v>
      </c>
      <c r="J484" t="s">
        <v>55</v>
      </c>
      <c r="K484" t="s">
        <v>56</v>
      </c>
      <c r="L484">
        <v>1</v>
      </c>
      <c r="M484" t="s">
        <v>53</v>
      </c>
      <c r="N484" t="s">
        <v>69</v>
      </c>
      <c r="O484" t="s">
        <v>40</v>
      </c>
    </row>
    <row r="485" spans="1:15" x14ac:dyDescent="0.35">
      <c r="A485" t="s">
        <v>546</v>
      </c>
      <c r="B485" t="str">
        <f t="shared" si="8"/>
        <v>Coffee</v>
      </c>
      <c r="C485" t="s">
        <v>15</v>
      </c>
      <c r="D485">
        <v>5</v>
      </c>
      <c r="E485">
        <v>2</v>
      </c>
      <c r="F485">
        <v>10</v>
      </c>
      <c r="G485" t="s">
        <v>25</v>
      </c>
      <c r="H485" t="s">
        <v>17</v>
      </c>
      <c r="I485" s="1">
        <v>45111</v>
      </c>
      <c r="J485" t="s">
        <v>32</v>
      </c>
      <c r="K485" t="s">
        <v>33</v>
      </c>
      <c r="L485">
        <v>3</v>
      </c>
      <c r="M485" t="s">
        <v>20</v>
      </c>
      <c r="N485" t="s">
        <v>29</v>
      </c>
      <c r="O485" t="s">
        <v>22</v>
      </c>
    </row>
    <row r="486" spans="1:15" x14ac:dyDescent="0.35">
      <c r="A486" t="s">
        <v>547</v>
      </c>
      <c r="B486" t="str">
        <f t="shared" si="8"/>
        <v>Cake</v>
      </c>
      <c r="C486" t="s">
        <v>24</v>
      </c>
      <c r="D486">
        <v>1</v>
      </c>
      <c r="E486">
        <v>3</v>
      </c>
      <c r="F486">
        <v>3</v>
      </c>
      <c r="G486" t="s">
        <v>36</v>
      </c>
      <c r="H486" t="s">
        <v>17</v>
      </c>
      <c r="I486" s="1">
        <v>45276</v>
      </c>
      <c r="J486" t="s">
        <v>66</v>
      </c>
      <c r="K486" t="s">
        <v>67</v>
      </c>
      <c r="L486">
        <v>4</v>
      </c>
      <c r="M486" t="s">
        <v>45</v>
      </c>
      <c r="N486" t="s">
        <v>69</v>
      </c>
      <c r="O486" t="s">
        <v>40</v>
      </c>
    </row>
    <row r="487" spans="1:15" x14ac:dyDescent="0.35">
      <c r="A487" t="s">
        <v>548</v>
      </c>
      <c r="B487" t="str">
        <f t="shared" si="8"/>
        <v>Smoothie</v>
      </c>
      <c r="C487" t="s">
        <v>58</v>
      </c>
      <c r="D487">
        <v>4</v>
      </c>
      <c r="E487">
        <v>4</v>
      </c>
      <c r="F487">
        <v>16</v>
      </c>
      <c r="G487" t="s">
        <v>25</v>
      </c>
      <c r="H487" t="s">
        <v>17</v>
      </c>
      <c r="I487" s="1">
        <v>45120</v>
      </c>
      <c r="J487" t="s">
        <v>32</v>
      </c>
      <c r="K487" t="s">
        <v>33</v>
      </c>
      <c r="L487">
        <v>3</v>
      </c>
      <c r="M487" t="s">
        <v>20</v>
      </c>
      <c r="N487" t="s">
        <v>64</v>
      </c>
      <c r="O487" t="s">
        <v>22</v>
      </c>
    </row>
    <row r="488" spans="1:15" x14ac:dyDescent="0.35">
      <c r="A488" t="s">
        <v>549</v>
      </c>
      <c r="B488" t="str">
        <f t="shared" si="8"/>
        <v>Salad</v>
      </c>
      <c r="C488" t="s">
        <v>42</v>
      </c>
      <c r="D488">
        <v>1</v>
      </c>
      <c r="E488">
        <v>5</v>
      </c>
      <c r="F488">
        <v>5</v>
      </c>
      <c r="G488" t="s">
        <v>25</v>
      </c>
      <c r="H488" t="s">
        <v>17</v>
      </c>
      <c r="I488" s="1">
        <v>45291</v>
      </c>
      <c r="J488" t="s">
        <v>66</v>
      </c>
      <c r="K488" t="s">
        <v>67</v>
      </c>
      <c r="L488">
        <v>4</v>
      </c>
      <c r="M488" t="s">
        <v>45</v>
      </c>
      <c r="N488" t="s">
        <v>39</v>
      </c>
      <c r="O488" t="s">
        <v>40</v>
      </c>
    </row>
    <row r="489" spans="1:15" x14ac:dyDescent="0.35">
      <c r="A489" t="s">
        <v>550</v>
      </c>
      <c r="B489" t="str">
        <f t="shared" si="8"/>
        <v>Cake</v>
      </c>
      <c r="C489" t="s">
        <v>24</v>
      </c>
      <c r="D489">
        <v>5</v>
      </c>
      <c r="E489">
        <v>3</v>
      </c>
      <c r="F489">
        <v>15</v>
      </c>
      <c r="G489" t="s">
        <v>25</v>
      </c>
      <c r="H489" t="s">
        <v>17</v>
      </c>
      <c r="I489" s="1">
        <v>45232</v>
      </c>
      <c r="J489" t="s">
        <v>43</v>
      </c>
      <c r="K489" t="s">
        <v>44</v>
      </c>
      <c r="L489">
        <v>4</v>
      </c>
      <c r="M489" t="s">
        <v>45</v>
      </c>
      <c r="N489" t="s">
        <v>64</v>
      </c>
      <c r="O489" t="s">
        <v>22</v>
      </c>
    </row>
    <row r="490" spans="1:15" x14ac:dyDescent="0.35">
      <c r="A490" t="s">
        <v>551</v>
      </c>
      <c r="B490" t="str">
        <f t="shared" si="8"/>
        <v>Cake</v>
      </c>
      <c r="C490" t="s">
        <v>24</v>
      </c>
      <c r="D490">
        <v>3</v>
      </c>
      <c r="E490">
        <v>3</v>
      </c>
      <c r="F490">
        <v>9</v>
      </c>
      <c r="G490" t="s">
        <v>25</v>
      </c>
      <c r="H490" t="s">
        <v>17</v>
      </c>
      <c r="I490" s="1">
        <v>44993</v>
      </c>
      <c r="J490" t="s">
        <v>62</v>
      </c>
      <c r="K490" t="s">
        <v>63</v>
      </c>
      <c r="L490">
        <v>1</v>
      </c>
      <c r="M490" t="s">
        <v>53</v>
      </c>
      <c r="N490" t="s">
        <v>34</v>
      </c>
      <c r="O490" t="s">
        <v>22</v>
      </c>
    </row>
    <row r="491" spans="1:15" x14ac:dyDescent="0.35">
      <c r="A491" t="s">
        <v>552</v>
      </c>
      <c r="B491" t="str">
        <f t="shared" si="8"/>
        <v>Cake</v>
      </c>
      <c r="C491" t="s">
        <v>24</v>
      </c>
      <c r="D491">
        <v>4</v>
      </c>
      <c r="E491">
        <v>3</v>
      </c>
      <c r="F491">
        <v>12</v>
      </c>
      <c r="G491" t="s">
        <v>16</v>
      </c>
      <c r="H491" t="s">
        <v>26</v>
      </c>
      <c r="I491" s="1">
        <v>44982</v>
      </c>
      <c r="J491" t="s">
        <v>51</v>
      </c>
      <c r="K491" t="s">
        <v>52</v>
      </c>
      <c r="L491">
        <v>1</v>
      </c>
      <c r="M491" t="s">
        <v>53</v>
      </c>
      <c r="N491" t="s">
        <v>69</v>
      </c>
      <c r="O491" t="s">
        <v>40</v>
      </c>
    </row>
    <row r="492" spans="1:15" x14ac:dyDescent="0.35">
      <c r="A492" t="s">
        <v>553</v>
      </c>
      <c r="B492" t="str">
        <f t="shared" si="8"/>
        <v>Coffee</v>
      </c>
      <c r="C492" t="s">
        <v>15</v>
      </c>
      <c r="D492">
        <v>3</v>
      </c>
      <c r="E492">
        <v>2</v>
      </c>
      <c r="F492">
        <v>6</v>
      </c>
      <c r="G492" t="s">
        <v>16</v>
      </c>
      <c r="H492" t="s">
        <v>26</v>
      </c>
      <c r="I492" s="1">
        <v>45271</v>
      </c>
      <c r="J492" t="s">
        <v>66</v>
      </c>
      <c r="K492" t="s">
        <v>67</v>
      </c>
      <c r="L492">
        <v>4</v>
      </c>
      <c r="M492" t="s">
        <v>45</v>
      </c>
      <c r="N492" t="s">
        <v>72</v>
      </c>
      <c r="O492" t="s">
        <v>22</v>
      </c>
    </row>
    <row r="493" spans="1:15" x14ac:dyDescent="0.35">
      <c r="A493" t="s">
        <v>554</v>
      </c>
      <c r="B493" t="str">
        <f t="shared" si="8"/>
        <v>Sandwich</v>
      </c>
      <c r="C493" t="s">
        <v>47</v>
      </c>
      <c r="D493">
        <v>5</v>
      </c>
      <c r="E493">
        <v>4</v>
      </c>
      <c r="F493">
        <v>20</v>
      </c>
      <c r="G493" t="s">
        <v>25</v>
      </c>
      <c r="H493" t="s">
        <v>26</v>
      </c>
      <c r="I493" s="1">
        <v>45127</v>
      </c>
      <c r="J493" t="s">
        <v>32</v>
      </c>
      <c r="K493" t="s">
        <v>33</v>
      </c>
      <c r="L493">
        <v>3</v>
      </c>
      <c r="M493" t="s">
        <v>20</v>
      </c>
      <c r="N493" t="s">
        <v>64</v>
      </c>
      <c r="O493" t="s">
        <v>22</v>
      </c>
    </row>
    <row r="494" spans="1:15" x14ac:dyDescent="0.35">
      <c r="A494" t="s">
        <v>555</v>
      </c>
      <c r="B494" t="str">
        <f t="shared" si="8"/>
        <v>Cookie</v>
      </c>
      <c r="C494" t="s">
        <v>31</v>
      </c>
      <c r="D494">
        <v>5</v>
      </c>
      <c r="E494">
        <v>1</v>
      </c>
      <c r="F494">
        <v>5</v>
      </c>
      <c r="G494" t="s">
        <v>16</v>
      </c>
      <c r="H494" t="s">
        <v>26</v>
      </c>
      <c r="I494" s="1">
        <v>45082</v>
      </c>
      <c r="J494" t="s">
        <v>37</v>
      </c>
      <c r="K494" t="s">
        <v>38</v>
      </c>
      <c r="L494">
        <v>2</v>
      </c>
      <c r="M494" t="s">
        <v>28</v>
      </c>
      <c r="N494" t="s">
        <v>72</v>
      </c>
      <c r="O494" t="s">
        <v>22</v>
      </c>
    </row>
    <row r="495" spans="1:15" x14ac:dyDescent="0.35">
      <c r="A495" t="s">
        <v>556</v>
      </c>
      <c r="B495" t="str">
        <f t="shared" si="8"/>
        <v>Cookie</v>
      </c>
      <c r="C495" t="s">
        <v>31</v>
      </c>
      <c r="D495">
        <v>1</v>
      </c>
      <c r="E495">
        <v>1</v>
      </c>
      <c r="F495">
        <v>1</v>
      </c>
      <c r="G495" t="s">
        <v>36</v>
      </c>
      <c r="H495" t="s">
        <v>26</v>
      </c>
      <c r="I495" s="1">
        <v>44932</v>
      </c>
      <c r="J495" t="s">
        <v>55</v>
      </c>
      <c r="K495" t="s">
        <v>56</v>
      </c>
      <c r="L495">
        <v>1</v>
      </c>
      <c r="M495" t="s">
        <v>53</v>
      </c>
      <c r="N495" t="s">
        <v>21</v>
      </c>
      <c r="O495" t="s">
        <v>22</v>
      </c>
    </row>
    <row r="496" spans="1:15" x14ac:dyDescent="0.35">
      <c r="A496" t="s">
        <v>557</v>
      </c>
      <c r="B496" t="str">
        <f t="shared" si="8"/>
        <v>Cookie</v>
      </c>
      <c r="C496" t="s">
        <v>31</v>
      </c>
      <c r="D496">
        <v>5</v>
      </c>
      <c r="E496">
        <v>1</v>
      </c>
      <c r="F496">
        <v>5</v>
      </c>
      <c r="G496" t="s">
        <v>25</v>
      </c>
      <c r="H496" t="s">
        <v>26</v>
      </c>
      <c r="I496" s="1">
        <v>45185</v>
      </c>
      <c r="J496" t="s">
        <v>18</v>
      </c>
      <c r="K496" t="s">
        <v>19</v>
      </c>
      <c r="L496">
        <v>3</v>
      </c>
      <c r="M496" t="s">
        <v>20</v>
      </c>
      <c r="N496" t="s">
        <v>69</v>
      </c>
      <c r="O496" t="s">
        <v>40</v>
      </c>
    </row>
    <row r="497" spans="1:15" x14ac:dyDescent="0.35">
      <c r="A497" t="s">
        <v>558</v>
      </c>
      <c r="B497" t="str">
        <f t="shared" si="8"/>
        <v>Salad</v>
      </c>
      <c r="C497" t="s">
        <v>42</v>
      </c>
      <c r="D497">
        <v>3</v>
      </c>
      <c r="E497">
        <v>5</v>
      </c>
      <c r="F497">
        <v>15</v>
      </c>
      <c r="G497" t="s">
        <v>36</v>
      </c>
      <c r="H497" t="s">
        <v>17</v>
      </c>
      <c r="I497" s="1">
        <v>45253</v>
      </c>
      <c r="J497" t="s">
        <v>43</v>
      </c>
      <c r="K497" t="s">
        <v>44</v>
      </c>
      <c r="L497">
        <v>4</v>
      </c>
      <c r="M497" t="s">
        <v>45</v>
      </c>
      <c r="N497" t="s">
        <v>64</v>
      </c>
      <c r="O497" t="s">
        <v>22</v>
      </c>
    </row>
    <row r="498" spans="1:15" x14ac:dyDescent="0.35">
      <c r="A498" t="s">
        <v>559</v>
      </c>
      <c r="B498" t="str">
        <f t="shared" si="8"/>
        <v>Coffee</v>
      </c>
      <c r="C498" t="s">
        <v>15</v>
      </c>
      <c r="D498">
        <v>2</v>
      </c>
      <c r="E498">
        <v>2</v>
      </c>
      <c r="F498">
        <v>4</v>
      </c>
      <c r="G498" t="s">
        <v>16</v>
      </c>
      <c r="H498" t="s">
        <v>26</v>
      </c>
      <c r="I498" s="1">
        <v>45234</v>
      </c>
      <c r="J498" t="s">
        <v>43</v>
      </c>
      <c r="K498" t="s">
        <v>44</v>
      </c>
      <c r="L498">
        <v>4</v>
      </c>
      <c r="M498" t="s">
        <v>45</v>
      </c>
      <c r="N498" t="s">
        <v>69</v>
      </c>
      <c r="O498" t="s">
        <v>40</v>
      </c>
    </row>
    <row r="499" spans="1:15" x14ac:dyDescent="0.35">
      <c r="A499" t="s">
        <v>560</v>
      </c>
      <c r="B499" t="str">
        <f t="shared" si="8"/>
        <v>Cookie</v>
      </c>
      <c r="C499" t="s">
        <v>31</v>
      </c>
      <c r="D499">
        <v>1</v>
      </c>
      <c r="E499">
        <v>1</v>
      </c>
      <c r="F499">
        <v>1</v>
      </c>
      <c r="G499" t="s">
        <v>25</v>
      </c>
      <c r="H499" t="s">
        <v>17</v>
      </c>
      <c r="I499" s="1">
        <v>45024</v>
      </c>
      <c r="J499" t="s">
        <v>59</v>
      </c>
      <c r="K499" t="s">
        <v>60</v>
      </c>
      <c r="L499">
        <v>2</v>
      </c>
      <c r="M499" t="s">
        <v>28</v>
      </c>
      <c r="N499" t="s">
        <v>69</v>
      </c>
      <c r="O499" t="s">
        <v>40</v>
      </c>
    </row>
    <row r="500" spans="1:15" x14ac:dyDescent="0.35">
      <c r="A500" t="s">
        <v>561</v>
      </c>
      <c r="B500" t="str">
        <f t="shared" si="8"/>
        <v>Tea</v>
      </c>
      <c r="C500" t="s">
        <v>84</v>
      </c>
      <c r="D500">
        <v>2</v>
      </c>
      <c r="E500">
        <v>1.5</v>
      </c>
      <c r="F500">
        <v>3</v>
      </c>
      <c r="G500" t="s">
        <v>36</v>
      </c>
      <c r="H500" t="s">
        <v>26</v>
      </c>
      <c r="I500" s="1">
        <v>45013</v>
      </c>
      <c r="J500" t="s">
        <v>62</v>
      </c>
      <c r="K500" t="s">
        <v>63</v>
      </c>
      <c r="L500">
        <v>1</v>
      </c>
      <c r="M500" t="s">
        <v>53</v>
      </c>
      <c r="N500" t="s">
        <v>29</v>
      </c>
      <c r="O500" t="s">
        <v>22</v>
      </c>
    </row>
    <row r="501" spans="1:15" x14ac:dyDescent="0.35">
      <c r="A501" t="s">
        <v>562</v>
      </c>
      <c r="B501" t="str">
        <f t="shared" si="8"/>
        <v>Salad</v>
      </c>
      <c r="C501" t="s">
        <v>42</v>
      </c>
      <c r="D501">
        <v>2</v>
      </c>
      <c r="E501">
        <v>5</v>
      </c>
      <c r="F501">
        <v>10</v>
      </c>
      <c r="G501" t="s">
        <v>36</v>
      </c>
      <c r="H501" t="s">
        <v>17</v>
      </c>
      <c r="I501" s="1">
        <v>45287</v>
      </c>
      <c r="J501" t="s">
        <v>66</v>
      </c>
      <c r="K501" t="s">
        <v>67</v>
      </c>
      <c r="L501">
        <v>4</v>
      </c>
      <c r="M501" t="s">
        <v>45</v>
      </c>
      <c r="N501" t="s">
        <v>34</v>
      </c>
      <c r="O501" t="s">
        <v>22</v>
      </c>
    </row>
    <row r="502" spans="1:15" x14ac:dyDescent="0.35">
      <c r="A502" t="s">
        <v>563</v>
      </c>
      <c r="B502" t="str">
        <f t="shared" si="8"/>
        <v>Cake</v>
      </c>
      <c r="C502" t="s">
        <v>24</v>
      </c>
      <c r="D502">
        <v>3</v>
      </c>
      <c r="E502">
        <v>3</v>
      </c>
      <c r="F502">
        <v>9</v>
      </c>
      <c r="G502" t="s">
        <v>16</v>
      </c>
      <c r="H502" t="s">
        <v>17</v>
      </c>
      <c r="I502" s="1">
        <v>44953</v>
      </c>
      <c r="J502" t="s">
        <v>55</v>
      </c>
      <c r="K502" t="s">
        <v>56</v>
      </c>
      <c r="L502">
        <v>1</v>
      </c>
      <c r="M502" t="s">
        <v>53</v>
      </c>
      <c r="N502" t="s">
        <v>21</v>
      </c>
      <c r="O502" t="s">
        <v>22</v>
      </c>
    </row>
    <row r="503" spans="1:15" x14ac:dyDescent="0.35">
      <c r="A503" t="s">
        <v>564</v>
      </c>
      <c r="B503" t="str">
        <f t="shared" si="8"/>
        <v>Smoothie</v>
      </c>
      <c r="C503" t="s">
        <v>58</v>
      </c>
      <c r="D503">
        <v>4</v>
      </c>
      <c r="E503">
        <v>4</v>
      </c>
      <c r="F503">
        <v>16</v>
      </c>
      <c r="G503" t="s">
        <v>16</v>
      </c>
      <c r="H503" t="s">
        <v>17</v>
      </c>
      <c r="I503" s="1">
        <v>45034</v>
      </c>
      <c r="J503" t="s">
        <v>59</v>
      </c>
      <c r="K503" t="s">
        <v>60</v>
      </c>
      <c r="L503">
        <v>2</v>
      </c>
      <c r="M503" t="s">
        <v>28</v>
      </c>
      <c r="N503" t="s">
        <v>29</v>
      </c>
      <c r="O503" t="s">
        <v>22</v>
      </c>
    </row>
    <row r="504" spans="1:15" x14ac:dyDescent="0.35">
      <c r="A504" t="s">
        <v>565</v>
      </c>
      <c r="B504" t="str">
        <f t="shared" si="8"/>
        <v>Salad</v>
      </c>
      <c r="C504" t="s">
        <v>42</v>
      </c>
      <c r="D504">
        <v>5</v>
      </c>
      <c r="E504">
        <v>5</v>
      </c>
      <c r="F504">
        <v>25</v>
      </c>
      <c r="G504" t="s">
        <v>36</v>
      </c>
      <c r="H504" t="s">
        <v>17</v>
      </c>
      <c r="I504" s="1">
        <v>44939</v>
      </c>
      <c r="J504" t="s">
        <v>55</v>
      </c>
      <c r="K504" t="s">
        <v>56</v>
      </c>
      <c r="L504">
        <v>1</v>
      </c>
      <c r="M504" t="s">
        <v>53</v>
      </c>
      <c r="N504" t="s">
        <v>21</v>
      </c>
      <c r="O504" t="s">
        <v>22</v>
      </c>
    </row>
    <row r="505" spans="1:15" x14ac:dyDescent="0.35">
      <c r="A505" t="s">
        <v>566</v>
      </c>
      <c r="B505" t="str">
        <f t="shared" si="8"/>
        <v>Cookie</v>
      </c>
      <c r="C505" t="s">
        <v>31</v>
      </c>
      <c r="D505">
        <v>5</v>
      </c>
      <c r="E505">
        <v>1</v>
      </c>
      <c r="F505">
        <v>5</v>
      </c>
      <c r="G505" t="s">
        <v>36</v>
      </c>
      <c r="H505" t="s">
        <v>17</v>
      </c>
      <c r="I505" s="1">
        <v>45063</v>
      </c>
      <c r="J505" t="s">
        <v>27</v>
      </c>
      <c r="K505" t="s">
        <v>27</v>
      </c>
      <c r="L505">
        <v>2</v>
      </c>
      <c r="M505" t="s">
        <v>28</v>
      </c>
      <c r="N505" t="s">
        <v>34</v>
      </c>
      <c r="O505" t="s">
        <v>22</v>
      </c>
    </row>
    <row r="506" spans="1:15" x14ac:dyDescent="0.35">
      <c r="A506" t="s">
        <v>567</v>
      </c>
      <c r="B506" t="str">
        <f t="shared" si="8"/>
        <v>Coffee</v>
      </c>
      <c r="C506" t="s">
        <v>15</v>
      </c>
      <c r="D506">
        <v>5</v>
      </c>
      <c r="E506">
        <v>2</v>
      </c>
      <c r="F506">
        <v>10</v>
      </c>
      <c r="G506" t="s">
        <v>16</v>
      </c>
      <c r="H506" t="s">
        <v>17</v>
      </c>
      <c r="I506" s="1">
        <v>45069</v>
      </c>
      <c r="J506" t="s">
        <v>27</v>
      </c>
      <c r="K506" t="s">
        <v>27</v>
      </c>
      <c r="L506">
        <v>2</v>
      </c>
      <c r="M506" t="s">
        <v>28</v>
      </c>
      <c r="N506" t="s">
        <v>29</v>
      </c>
      <c r="O506" t="s">
        <v>22</v>
      </c>
    </row>
    <row r="507" spans="1:15" x14ac:dyDescent="0.35">
      <c r="A507" t="s">
        <v>568</v>
      </c>
      <c r="B507" t="str">
        <f t="shared" si="8"/>
        <v>Juice</v>
      </c>
      <c r="C507" t="s">
        <v>50</v>
      </c>
      <c r="D507">
        <v>3</v>
      </c>
      <c r="E507">
        <v>3</v>
      </c>
      <c r="F507">
        <v>9</v>
      </c>
      <c r="G507" t="s">
        <v>25</v>
      </c>
      <c r="H507" t="s">
        <v>17</v>
      </c>
      <c r="I507" s="1">
        <v>44966</v>
      </c>
      <c r="J507" t="s">
        <v>51</v>
      </c>
      <c r="K507" t="s">
        <v>52</v>
      </c>
      <c r="L507">
        <v>1</v>
      </c>
      <c r="M507" t="s">
        <v>53</v>
      </c>
      <c r="N507" t="s">
        <v>64</v>
      </c>
      <c r="O507" t="s">
        <v>22</v>
      </c>
    </row>
    <row r="508" spans="1:15" x14ac:dyDescent="0.35">
      <c r="A508" t="s">
        <v>569</v>
      </c>
      <c r="B508" t="str">
        <f t="shared" si="8"/>
        <v>Coffee</v>
      </c>
      <c r="C508" t="s">
        <v>15</v>
      </c>
      <c r="D508">
        <v>3</v>
      </c>
      <c r="E508">
        <v>2</v>
      </c>
      <c r="F508">
        <v>6</v>
      </c>
      <c r="G508" t="s">
        <v>36</v>
      </c>
      <c r="H508" t="s">
        <v>17</v>
      </c>
      <c r="I508" s="1">
        <v>45249</v>
      </c>
      <c r="J508" t="s">
        <v>43</v>
      </c>
      <c r="K508" t="s">
        <v>44</v>
      </c>
      <c r="L508">
        <v>4</v>
      </c>
      <c r="M508" t="s">
        <v>45</v>
      </c>
      <c r="N508" t="s">
        <v>39</v>
      </c>
      <c r="O508" t="s">
        <v>40</v>
      </c>
    </row>
    <row r="509" spans="1:15" x14ac:dyDescent="0.35">
      <c r="A509" t="s">
        <v>570</v>
      </c>
      <c r="B509" t="str">
        <f t="shared" si="8"/>
        <v>Coffee</v>
      </c>
      <c r="C509" t="s">
        <v>15</v>
      </c>
      <c r="D509">
        <v>1</v>
      </c>
      <c r="E509">
        <v>2</v>
      </c>
      <c r="F509">
        <v>2</v>
      </c>
      <c r="G509" t="s">
        <v>25</v>
      </c>
      <c r="H509" t="s">
        <v>17</v>
      </c>
      <c r="I509" s="1">
        <v>45179</v>
      </c>
      <c r="J509" t="s">
        <v>18</v>
      </c>
      <c r="K509" t="s">
        <v>19</v>
      </c>
      <c r="L509">
        <v>3</v>
      </c>
      <c r="M509" t="s">
        <v>20</v>
      </c>
      <c r="N509" t="s">
        <v>39</v>
      </c>
      <c r="O509" t="s">
        <v>40</v>
      </c>
    </row>
    <row r="510" spans="1:15" x14ac:dyDescent="0.35">
      <c r="A510" t="s">
        <v>571</v>
      </c>
      <c r="B510" t="str">
        <f t="shared" si="8"/>
        <v>Sandwich</v>
      </c>
      <c r="C510" t="s">
        <v>47</v>
      </c>
      <c r="D510">
        <v>4</v>
      </c>
      <c r="E510">
        <v>4</v>
      </c>
      <c r="F510">
        <v>16</v>
      </c>
      <c r="G510" t="s">
        <v>25</v>
      </c>
      <c r="H510" t="s">
        <v>26</v>
      </c>
      <c r="I510" s="1">
        <v>44931</v>
      </c>
      <c r="J510" t="s">
        <v>55</v>
      </c>
      <c r="K510" t="s">
        <v>56</v>
      </c>
      <c r="L510">
        <v>1</v>
      </c>
      <c r="M510" t="s">
        <v>53</v>
      </c>
      <c r="N510" t="s">
        <v>64</v>
      </c>
      <c r="O510" t="s">
        <v>22</v>
      </c>
    </row>
    <row r="511" spans="1:15" x14ac:dyDescent="0.35">
      <c r="A511" t="s">
        <v>572</v>
      </c>
      <c r="B511" t="str">
        <f t="shared" si="8"/>
        <v>Cake</v>
      </c>
      <c r="C511" t="s">
        <v>24</v>
      </c>
      <c r="D511">
        <v>4</v>
      </c>
      <c r="E511">
        <v>3</v>
      </c>
      <c r="F511">
        <v>12</v>
      </c>
      <c r="G511" t="s">
        <v>36</v>
      </c>
      <c r="H511" t="s">
        <v>17</v>
      </c>
      <c r="I511" s="1">
        <v>45008</v>
      </c>
      <c r="J511" t="s">
        <v>62</v>
      </c>
      <c r="K511" t="s">
        <v>63</v>
      </c>
      <c r="L511">
        <v>1</v>
      </c>
      <c r="M511" t="s">
        <v>53</v>
      </c>
      <c r="N511" t="s">
        <v>64</v>
      </c>
      <c r="O511" t="s">
        <v>22</v>
      </c>
    </row>
    <row r="512" spans="1:15" x14ac:dyDescent="0.35">
      <c r="A512" t="s">
        <v>573</v>
      </c>
      <c r="B512" t="str">
        <f t="shared" si="8"/>
        <v>Sandwich</v>
      </c>
      <c r="C512" t="s">
        <v>47</v>
      </c>
      <c r="D512">
        <v>1</v>
      </c>
      <c r="E512">
        <v>4</v>
      </c>
      <c r="F512">
        <v>4</v>
      </c>
      <c r="G512" t="s">
        <v>36</v>
      </c>
      <c r="H512" t="s">
        <v>26</v>
      </c>
      <c r="I512" s="1">
        <v>45070</v>
      </c>
      <c r="J512" t="s">
        <v>27</v>
      </c>
      <c r="K512" t="s">
        <v>27</v>
      </c>
      <c r="L512">
        <v>2</v>
      </c>
      <c r="M512" t="s">
        <v>28</v>
      </c>
      <c r="N512" t="s">
        <v>34</v>
      </c>
      <c r="O512" t="s">
        <v>22</v>
      </c>
    </row>
    <row r="513" spans="1:15" x14ac:dyDescent="0.35">
      <c r="A513" t="s">
        <v>574</v>
      </c>
      <c r="B513" t="str">
        <f t="shared" si="8"/>
        <v>Cake</v>
      </c>
      <c r="C513" t="s">
        <v>24</v>
      </c>
      <c r="D513">
        <v>3</v>
      </c>
      <c r="E513">
        <v>3</v>
      </c>
      <c r="F513">
        <v>9</v>
      </c>
      <c r="G513" t="s">
        <v>36</v>
      </c>
      <c r="H513" t="s">
        <v>26</v>
      </c>
      <c r="I513" s="1">
        <v>45267</v>
      </c>
      <c r="J513" t="s">
        <v>66</v>
      </c>
      <c r="K513" t="s">
        <v>67</v>
      </c>
      <c r="L513">
        <v>4</v>
      </c>
      <c r="M513" t="s">
        <v>45</v>
      </c>
      <c r="N513" t="s">
        <v>64</v>
      </c>
      <c r="O513" t="s">
        <v>22</v>
      </c>
    </row>
    <row r="514" spans="1:15" x14ac:dyDescent="0.35">
      <c r="A514" t="s">
        <v>575</v>
      </c>
      <c r="B514" t="str">
        <f t="shared" ref="B514:B577" si="9">TRIM(CLEAN(C514))</f>
        <v>Cake</v>
      </c>
      <c r="C514" t="s">
        <v>24</v>
      </c>
      <c r="D514">
        <v>3</v>
      </c>
      <c r="E514">
        <v>3</v>
      </c>
      <c r="F514">
        <v>9</v>
      </c>
      <c r="G514" t="s">
        <v>36</v>
      </c>
      <c r="H514" t="s">
        <v>17</v>
      </c>
      <c r="I514" s="1">
        <v>45169</v>
      </c>
      <c r="J514" t="s">
        <v>93</v>
      </c>
      <c r="K514" t="s">
        <v>94</v>
      </c>
      <c r="L514">
        <v>3</v>
      </c>
      <c r="M514" t="s">
        <v>20</v>
      </c>
      <c r="N514" t="s">
        <v>64</v>
      </c>
      <c r="O514" t="s">
        <v>22</v>
      </c>
    </row>
    <row r="515" spans="1:15" x14ac:dyDescent="0.35">
      <c r="A515" t="s">
        <v>576</v>
      </c>
      <c r="B515" t="str">
        <f t="shared" si="9"/>
        <v>Cake</v>
      </c>
      <c r="C515" t="s">
        <v>24</v>
      </c>
      <c r="D515">
        <v>3</v>
      </c>
      <c r="E515">
        <v>3</v>
      </c>
      <c r="F515">
        <v>9</v>
      </c>
      <c r="G515" t="s">
        <v>25</v>
      </c>
      <c r="H515" t="s">
        <v>26</v>
      </c>
      <c r="I515" s="1">
        <v>45140</v>
      </c>
      <c r="J515" t="s">
        <v>93</v>
      </c>
      <c r="K515" t="s">
        <v>94</v>
      </c>
      <c r="L515">
        <v>3</v>
      </c>
      <c r="M515" t="s">
        <v>20</v>
      </c>
      <c r="N515" t="s">
        <v>34</v>
      </c>
      <c r="O515" t="s">
        <v>22</v>
      </c>
    </row>
    <row r="516" spans="1:15" x14ac:dyDescent="0.35">
      <c r="A516" t="s">
        <v>577</v>
      </c>
      <c r="B516" t="str">
        <f t="shared" si="9"/>
        <v>Cookie</v>
      </c>
      <c r="C516" t="s">
        <v>31</v>
      </c>
      <c r="D516">
        <v>2</v>
      </c>
      <c r="E516">
        <v>1</v>
      </c>
      <c r="F516">
        <v>2</v>
      </c>
      <c r="G516" t="s">
        <v>36</v>
      </c>
      <c r="H516" t="s">
        <v>17</v>
      </c>
      <c r="I516" s="1">
        <v>45220</v>
      </c>
      <c r="J516" t="s">
        <v>74</v>
      </c>
      <c r="K516" t="s">
        <v>75</v>
      </c>
      <c r="L516">
        <v>4</v>
      </c>
      <c r="M516" t="s">
        <v>45</v>
      </c>
      <c r="N516" t="s">
        <v>69</v>
      </c>
      <c r="O516" t="s">
        <v>40</v>
      </c>
    </row>
    <row r="517" spans="1:15" x14ac:dyDescent="0.35">
      <c r="A517" t="s">
        <v>578</v>
      </c>
      <c r="B517" t="str">
        <f t="shared" si="9"/>
        <v>Juice</v>
      </c>
      <c r="C517" t="s">
        <v>50</v>
      </c>
      <c r="D517">
        <v>1</v>
      </c>
      <c r="E517">
        <v>3</v>
      </c>
      <c r="F517">
        <v>3</v>
      </c>
      <c r="G517" t="s">
        <v>36</v>
      </c>
      <c r="H517" t="s">
        <v>17</v>
      </c>
      <c r="I517" s="1">
        <v>45281</v>
      </c>
      <c r="J517" t="s">
        <v>66</v>
      </c>
      <c r="K517" t="s">
        <v>67</v>
      </c>
      <c r="L517">
        <v>4</v>
      </c>
      <c r="M517" t="s">
        <v>45</v>
      </c>
      <c r="N517" t="s">
        <v>64</v>
      </c>
      <c r="O517" t="s">
        <v>22</v>
      </c>
    </row>
    <row r="518" spans="1:15" x14ac:dyDescent="0.35">
      <c r="A518" t="s">
        <v>579</v>
      </c>
      <c r="B518" t="str">
        <f t="shared" si="9"/>
        <v>Juice</v>
      </c>
      <c r="C518" t="s">
        <v>50</v>
      </c>
      <c r="D518">
        <v>2</v>
      </c>
      <c r="E518">
        <v>3</v>
      </c>
      <c r="F518">
        <v>6</v>
      </c>
      <c r="G518" t="s">
        <v>36</v>
      </c>
      <c r="H518" t="s">
        <v>17</v>
      </c>
      <c r="I518" s="1">
        <v>45153</v>
      </c>
      <c r="J518" t="s">
        <v>93</v>
      </c>
      <c r="K518" t="s">
        <v>94</v>
      </c>
      <c r="L518">
        <v>3</v>
      </c>
      <c r="M518" t="s">
        <v>20</v>
      </c>
      <c r="N518" t="s">
        <v>29</v>
      </c>
      <c r="O518" t="s">
        <v>22</v>
      </c>
    </row>
    <row r="519" spans="1:15" x14ac:dyDescent="0.35">
      <c r="A519" t="s">
        <v>580</v>
      </c>
      <c r="B519" t="str">
        <f t="shared" si="9"/>
        <v>Sandwich</v>
      </c>
      <c r="C519" t="s">
        <v>47</v>
      </c>
      <c r="D519">
        <v>5</v>
      </c>
      <c r="E519">
        <v>4</v>
      </c>
      <c r="F519">
        <v>20</v>
      </c>
      <c r="G519" t="s">
        <v>36</v>
      </c>
      <c r="H519" t="s">
        <v>17</v>
      </c>
      <c r="I519" s="1">
        <v>45243</v>
      </c>
      <c r="J519" t="s">
        <v>43</v>
      </c>
      <c r="K519" t="s">
        <v>44</v>
      </c>
      <c r="L519">
        <v>4</v>
      </c>
      <c r="M519" t="s">
        <v>45</v>
      </c>
      <c r="N519" t="s">
        <v>72</v>
      </c>
      <c r="O519" t="s">
        <v>22</v>
      </c>
    </row>
    <row r="520" spans="1:15" x14ac:dyDescent="0.35">
      <c r="A520" t="s">
        <v>581</v>
      </c>
      <c r="B520" t="str">
        <f t="shared" si="9"/>
        <v>Coffee</v>
      </c>
      <c r="C520" t="s">
        <v>15</v>
      </c>
      <c r="D520">
        <v>2</v>
      </c>
      <c r="E520">
        <v>2</v>
      </c>
      <c r="F520">
        <v>4</v>
      </c>
      <c r="G520" t="s">
        <v>16</v>
      </c>
      <c r="H520" t="s">
        <v>17</v>
      </c>
      <c r="I520" s="1">
        <v>44973</v>
      </c>
      <c r="J520" t="s">
        <v>51</v>
      </c>
      <c r="K520" t="s">
        <v>52</v>
      </c>
      <c r="L520">
        <v>1</v>
      </c>
      <c r="M520" t="s">
        <v>53</v>
      </c>
      <c r="N520" t="s">
        <v>64</v>
      </c>
      <c r="O520" t="s">
        <v>22</v>
      </c>
    </row>
    <row r="521" spans="1:15" x14ac:dyDescent="0.35">
      <c r="A521" t="s">
        <v>582</v>
      </c>
      <c r="B521" t="str">
        <f t="shared" si="9"/>
        <v>Sandwich</v>
      </c>
      <c r="C521" t="s">
        <v>47</v>
      </c>
      <c r="D521">
        <v>5</v>
      </c>
      <c r="E521">
        <v>4</v>
      </c>
      <c r="F521">
        <v>20</v>
      </c>
      <c r="G521" t="s">
        <v>16</v>
      </c>
      <c r="H521" t="s">
        <v>26</v>
      </c>
      <c r="I521" s="1">
        <v>45083</v>
      </c>
      <c r="J521" t="s">
        <v>37</v>
      </c>
      <c r="K521" t="s">
        <v>38</v>
      </c>
      <c r="L521">
        <v>2</v>
      </c>
      <c r="M521" t="s">
        <v>28</v>
      </c>
      <c r="N521" t="s">
        <v>29</v>
      </c>
      <c r="O521" t="s">
        <v>22</v>
      </c>
    </row>
    <row r="522" spans="1:15" x14ac:dyDescent="0.35">
      <c r="A522" t="s">
        <v>583</v>
      </c>
      <c r="B522" t="str">
        <f t="shared" si="9"/>
        <v>Salad</v>
      </c>
      <c r="C522" t="s">
        <v>42</v>
      </c>
      <c r="D522">
        <v>5</v>
      </c>
      <c r="E522">
        <v>5</v>
      </c>
      <c r="F522">
        <v>25</v>
      </c>
      <c r="G522" t="s">
        <v>36</v>
      </c>
      <c r="H522" t="s">
        <v>17</v>
      </c>
      <c r="I522" s="1">
        <v>45130</v>
      </c>
      <c r="J522" t="s">
        <v>32</v>
      </c>
      <c r="K522" t="s">
        <v>33</v>
      </c>
      <c r="L522">
        <v>3</v>
      </c>
      <c r="M522" t="s">
        <v>20</v>
      </c>
      <c r="N522" t="s">
        <v>39</v>
      </c>
      <c r="O522" t="s">
        <v>40</v>
      </c>
    </row>
    <row r="523" spans="1:15" x14ac:dyDescent="0.35">
      <c r="A523" t="s">
        <v>584</v>
      </c>
      <c r="B523" t="str">
        <f t="shared" si="9"/>
        <v>Sandwich</v>
      </c>
      <c r="C523" t="s">
        <v>47</v>
      </c>
      <c r="D523">
        <v>1</v>
      </c>
      <c r="E523">
        <v>4</v>
      </c>
      <c r="F523">
        <v>4</v>
      </c>
      <c r="G523" t="s">
        <v>25</v>
      </c>
      <c r="H523" t="s">
        <v>26</v>
      </c>
      <c r="I523" s="1">
        <v>45213</v>
      </c>
      <c r="J523" t="s">
        <v>74</v>
      </c>
      <c r="K523" t="s">
        <v>75</v>
      </c>
      <c r="L523">
        <v>4</v>
      </c>
      <c r="M523" t="s">
        <v>45</v>
      </c>
      <c r="N523" t="s">
        <v>69</v>
      </c>
      <c r="O523" t="s">
        <v>40</v>
      </c>
    </row>
    <row r="524" spans="1:15" x14ac:dyDescent="0.35">
      <c r="A524" t="s">
        <v>585</v>
      </c>
      <c r="B524" t="str">
        <f t="shared" si="9"/>
        <v>Juice</v>
      </c>
      <c r="C524" t="s">
        <v>50</v>
      </c>
      <c r="D524">
        <v>2</v>
      </c>
      <c r="E524">
        <v>3</v>
      </c>
      <c r="F524">
        <v>6</v>
      </c>
      <c r="G524" t="s">
        <v>25</v>
      </c>
      <c r="H524" t="s">
        <v>17</v>
      </c>
      <c r="I524" s="1">
        <v>44964</v>
      </c>
      <c r="J524" t="s">
        <v>51</v>
      </c>
      <c r="K524" t="s">
        <v>52</v>
      </c>
      <c r="L524">
        <v>1</v>
      </c>
      <c r="M524" t="s">
        <v>53</v>
      </c>
      <c r="N524" t="s">
        <v>29</v>
      </c>
      <c r="O524" t="s">
        <v>22</v>
      </c>
    </row>
    <row r="525" spans="1:15" x14ac:dyDescent="0.35">
      <c r="A525" t="s">
        <v>586</v>
      </c>
      <c r="B525" t="str">
        <f t="shared" si="9"/>
        <v>Sandwich</v>
      </c>
      <c r="C525" t="s">
        <v>47</v>
      </c>
      <c r="D525">
        <v>5</v>
      </c>
      <c r="E525">
        <v>4</v>
      </c>
      <c r="F525">
        <v>20</v>
      </c>
      <c r="G525" t="s">
        <v>16</v>
      </c>
      <c r="H525" t="s">
        <v>17</v>
      </c>
      <c r="I525" s="1">
        <v>44994</v>
      </c>
      <c r="J525" t="s">
        <v>62</v>
      </c>
      <c r="K525" t="s">
        <v>63</v>
      </c>
      <c r="L525">
        <v>1</v>
      </c>
      <c r="M525" t="s">
        <v>53</v>
      </c>
      <c r="N525" t="s">
        <v>64</v>
      </c>
      <c r="O525" t="s">
        <v>22</v>
      </c>
    </row>
    <row r="526" spans="1:15" x14ac:dyDescent="0.35">
      <c r="A526" t="s">
        <v>587</v>
      </c>
      <c r="B526" t="str">
        <f t="shared" si="9"/>
        <v>Juice</v>
      </c>
      <c r="C526" t="s">
        <v>50</v>
      </c>
      <c r="D526">
        <v>1</v>
      </c>
      <c r="E526">
        <v>3</v>
      </c>
      <c r="F526">
        <v>3</v>
      </c>
      <c r="G526" t="s">
        <v>25</v>
      </c>
      <c r="H526" t="s">
        <v>26</v>
      </c>
      <c r="I526" s="1">
        <v>45126</v>
      </c>
      <c r="J526" t="s">
        <v>32</v>
      </c>
      <c r="K526" t="s">
        <v>33</v>
      </c>
      <c r="L526">
        <v>3</v>
      </c>
      <c r="M526" t="s">
        <v>20</v>
      </c>
      <c r="N526" t="s">
        <v>34</v>
      </c>
      <c r="O526" t="s">
        <v>22</v>
      </c>
    </row>
    <row r="527" spans="1:15" x14ac:dyDescent="0.35">
      <c r="A527" t="s">
        <v>588</v>
      </c>
      <c r="B527" t="str">
        <f t="shared" si="9"/>
        <v>Cake</v>
      </c>
      <c r="C527" t="s">
        <v>24</v>
      </c>
      <c r="D527">
        <v>4</v>
      </c>
      <c r="E527">
        <v>3</v>
      </c>
      <c r="F527">
        <v>12</v>
      </c>
      <c r="G527" t="s">
        <v>25</v>
      </c>
      <c r="H527" t="s">
        <v>26</v>
      </c>
      <c r="I527" s="1">
        <v>45116</v>
      </c>
      <c r="J527" t="s">
        <v>32</v>
      </c>
      <c r="K527" t="s">
        <v>33</v>
      </c>
      <c r="L527">
        <v>3</v>
      </c>
      <c r="M527" t="s">
        <v>20</v>
      </c>
      <c r="N527" t="s">
        <v>39</v>
      </c>
      <c r="O527" t="s">
        <v>40</v>
      </c>
    </row>
    <row r="528" spans="1:15" x14ac:dyDescent="0.35">
      <c r="A528" t="s">
        <v>589</v>
      </c>
      <c r="B528" t="str">
        <f t="shared" si="9"/>
        <v>Tea</v>
      </c>
      <c r="C528" t="s">
        <v>84</v>
      </c>
      <c r="D528">
        <v>2</v>
      </c>
      <c r="E528">
        <v>1.5</v>
      </c>
      <c r="F528">
        <v>3</v>
      </c>
      <c r="G528" t="s">
        <v>16</v>
      </c>
      <c r="H528" t="s">
        <v>17</v>
      </c>
      <c r="I528" s="1">
        <v>45125</v>
      </c>
      <c r="J528" t="s">
        <v>32</v>
      </c>
      <c r="K528" t="s">
        <v>33</v>
      </c>
      <c r="L528">
        <v>3</v>
      </c>
      <c r="M528" t="s">
        <v>20</v>
      </c>
      <c r="N528" t="s">
        <v>29</v>
      </c>
      <c r="O528" t="s">
        <v>22</v>
      </c>
    </row>
    <row r="529" spans="1:15" x14ac:dyDescent="0.35">
      <c r="A529" t="s">
        <v>590</v>
      </c>
      <c r="B529" t="str">
        <f t="shared" si="9"/>
        <v>Tea</v>
      </c>
      <c r="C529" t="s">
        <v>84</v>
      </c>
      <c r="D529">
        <v>4</v>
      </c>
      <c r="E529">
        <v>1.5</v>
      </c>
      <c r="F529">
        <v>6</v>
      </c>
      <c r="G529" t="s">
        <v>36</v>
      </c>
      <c r="H529" t="s">
        <v>17</v>
      </c>
      <c r="I529" s="1">
        <v>44953</v>
      </c>
      <c r="J529" t="s">
        <v>55</v>
      </c>
      <c r="K529" t="s">
        <v>56</v>
      </c>
      <c r="L529">
        <v>1</v>
      </c>
      <c r="M529" t="s">
        <v>53</v>
      </c>
      <c r="N529" t="s">
        <v>21</v>
      </c>
      <c r="O529" t="s">
        <v>22</v>
      </c>
    </row>
    <row r="530" spans="1:15" x14ac:dyDescent="0.35">
      <c r="A530" t="s">
        <v>591</v>
      </c>
      <c r="B530" t="str">
        <f t="shared" si="9"/>
        <v>Cake</v>
      </c>
      <c r="C530" t="s">
        <v>24</v>
      </c>
      <c r="D530">
        <v>1</v>
      </c>
      <c r="E530">
        <v>3</v>
      </c>
      <c r="F530">
        <v>3</v>
      </c>
      <c r="G530" t="s">
        <v>16</v>
      </c>
      <c r="H530" t="s">
        <v>17</v>
      </c>
      <c r="I530" s="1">
        <v>44989</v>
      </c>
      <c r="J530" t="s">
        <v>62</v>
      </c>
      <c r="K530" t="s">
        <v>63</v>
      </c>
      <c r="L530">
        <v>1</v>
      </c>
      <c r="M530" t="s">
        <v>53</v>
      </c>
      <c r="N530" t="s">
        <v>69</v>
      </c>
      <c r="O530" t="s">
        <v>40</v>
      </c>
    </row>
    <row r="531" spans="1:15" x14ac:dyDescent="0.35">
      <c r="A531" t="s">
        <v>592</v>
      </c>
      <c r="B531" t="str">
        <f t="shared" si="9"/>
        <v>Tea</v>
      </c>
      <c r="C531" t="s">
        <v>84</v>
      </c>
      <c r="D531">
        <v>5</v>
      </c>
      <c r="E531">
        <v>1.5</v>
      </c>
      <c r="F531">
        <v>7.5</v>
      </c>
      <c r="G531" t="s">
        <v>16</v>
      </c>
      <c r="H531" t="s">
        <v>17</v>
      </c>
      <c r="I531" s="1">
        <v>45095</v>
      </c>
      <c r="J531" t="s">
        <v>37</v>
      </c>
      <c r="K531" t="s">
        <v>38</v>
      </c>
      <c r="L531">
        <v>2</v>
      </c>
      <c r="M531" t="s">
        <v>28</v>
      </c>
      <c r="N531" t="s">
        <v>39</v>
      </c>
      <c r="O531" t="s">
        <v>40</v>
      </c>
    </row>
    <row r="532" spans="1:15" x14ac:dyDescent="0.35">
      <c r="A532" t="s">
        <v>593</v>
      </c>
      <c r="B532" t="str">
        <f t="shared" si="9"/>
        <v>Cookie</v>
      </c>
      <c r="C532" t="s">
        <v>31</v>
      </c>
      <c r="D532">
        <v>4</v>
      </c>
      <c r="E532">
        <v>1</v>
      </c>
      <c r="F532">
        <v>4</v>
      </c>
      <c r="G532" t="s">
        <v>16</v>
      </c>
      <c r="H532" t="s">
        <v>17</v>
      </c>
      <c r="I532" s="1">
        <v>44958</v>
      </c>
      <c r="J532" t="s">
        <v>51</v>
      </c>
      <c r="K532" t="s">
        <v>52</v>
      </c>
      <c r="L532">
        <v>1</v>
      </c>
      <c r="M532" t="s">
        <v>53</v>
      </c>
      <c r="N532" t="s">
        <v>34</v>
      </c>
      <c r="O532" t="s">
        <v>22</v>
      </c>
    </row>
    <row r="533" spans="1:15" x14ac:dyDescent="0.35">
      <c r="A533" t="s">
        <v>594</v>
      </c>
      <c r="B533" t="str">
        <f t="shared" si="9"/>
        <v>Smoothie</v>
      </c>
      <c r="C533" t="s">
        <v>58</v>
      </c>
      <c r="D533">
        <v>4</v>
      </c>
      <c r="E533">
        <v>4</v>
      </c>
      <c r="F533">
        <v>16</v>
      </c>
      <c r="G533" t="s">
        <v>25</v>
      </c>
      <c r="H533" t="s">
        <v>17</v>
      </c>
      <c r="I533" s="1">
        <v>45275</v>
      </c>
      <c r="J533" t="s">
        <v>66</v>
      </c>
      <c r="K533" t="s">
        <v>67</v>
      </c>
      <c r="L533">
        <v>4</v>
      </c>
      <c r="M533" t="s">
        <v>45</v>
      </c>
      <c r="N533" t="s">
        <v>21</v>
      </c>
      <c r="O533" t="s">
        <v>22</v>
      </c>
    </row>
    <row r="534" spans="1:15" x14ac:dyDescent="0.35">
      <c r="A534" t="s">
        <v>595</v>
      </c>
      <c r="B534" t="str">
        <f t="shared" si="9"/>
        <v>Cake</v>
      </c>
      <c r="C534" t="s">
        <v>24</v>
      </c>
      <c r="D534">
        <v>1</v>
      </c>
      <c r="E534">
        <v>3</v>
      </c>
      <c r="F534">
        <v>3</v>
      </c>
      <c r="G534" t="s">
        <v>16</v>
      </c>
      <c r="H534" t="s">
        <v>17</v>
      </c>
      <c r="I534" s="1">
        <v>45208</v>
      </c>
      <c r="J534" t="s">
        <v>74</v>
      </c>
      <c r="K534" t="s">
        <v>75</v>
      </c>
      <c r="L534">
        <v>4</v>
      </c>
      <c r="M534" t="s">
        <v>45</v>
      </c>
      <c r="N534" t="s">
        <v>72</v>
      </c>
      <c r="O534" t="s">
        <v>22</v>
      </c>
    </row>
    <row r="535" spans="1:15" x14ac:dyDescent="0.35">
      <c r="A535" t="s">
        <v>596</v>
      </c>
      <c r="B535" t="str">
        <f t="shared" si="9"/>
        <v>Tea</v>
      </c>
      <c r="C535" t="s">
        <v>84</v>
      </c>
      <c r="D535">
        <v>5</v>
      </c>
      <c r="E535">
        <v>1.5</v>
      </c>
      <c r="F535">
        <v>7.5</v>
      </c>
      <c r="G535" t="s">
        <v>36</v>
      </c>
      <c r="H535" t="s">
        <v>17</v>
      </c>
      <c r="I535" s="1">
        <v>45029</v>
      </c>
      <c r="J535" t="s">
        <v>59</v>
      </c>
      <c r="K535" t="s">
        <v>60</v>
      </c>
      <c r="L535">
        <v>2</v>
      </c>
      <c r="M535" t="s">
        <v>28</v>
      </c>
      <c r="N535" t="s">
        <v>64</v>
      </c>
      <c r="O535" t="s">
        <v>22</v>
      </c>
    </row>
    <row r="536" spans="1:15" x14ac:dyDescent="0.35">
      <c r="A536" t="s">
        <v>597</v>
      </c>
      <c r="B536" t="str">
        <f t="shared" si="9"/>
        <v>Salad</v>
      </c>
      <c r="C536" t="s">
        <v>42</v>
      </c>
      <c r="D536">
        <v>2</v>
      </c>
      <c r="E536">
        <v>5</v>
      </c>
      <c r="F536">
        <v>10</v>
      </c>
      <c r="G536" t="s">
        <v>16</v>
      </c>
      <c r="H536" t="s">
        <v>17</v>
      </c>
      <c r="I536" s="1">
        <v>45278</v>
      </c>
      <c r="J536" t="s">
        <v>66</v>
      </c>
      <c r="K536" t="s">
        <v>67</v>
      </c>
      <c r="L536">
        <v>4</v>
      </c>
      <c r="M536" t="s">
        <v>45</v>
      </c>
      <c r="N536" t="s">
        <v>72</v>
      </c>
      <c r="O536" t="s">
        <v>22</v>
      </c>
    </row>
    <row r="537" spans="1:15" x14ac:dyDescent="0.35">
      <c r="A537" t="s">
        <v>598</v>
      </c>
      <c r="B537" t="str">
        <f t="shared" si="9"/>
        <v>Cake</v>
      </c>
      <c r="C537" t="s">
        <v>24</v>
      </c>
      <c r="D537">
        <v>2</v>
      </c>
      <c r="E537">
        <v>3</v>
      </c>
      <c r="F537">
        <v>6</v>
      </c>
      <c r="G537" t="s">
        <v>16</v>
      </c>
      <c r="H537" t="s">
        <v>26</v>
      </c>
      <c r="I537" s="1">
        <v>45144</v>
      </c>
      <c r="J537" t="s">
        <v>93</v>
      </c>
      <c r="K537" t="s">
        <v>94</v>
      </c>
      <c r="L537">
        <v>3</v>
      </c>
      <c r="M537" t="s">
        <v>20</v>
      </c>
      <c r="N537" t="s">
        <v>39</v>
      </c>
      <c r="O537" t="s">
        <v>40</v>
      </c>
    </row>
    <row r="538" spans="1:15" x14ac:dyDescent="0.35">
      <c r="A538" t="s">
        <v>599</v>
      </c>
      <c r="B538" t="str">
        <f t="shared" si="9"/>
        <v>Sandwich</v>
      </c>
      <c r="C538" t="s">
        <v>47</v>
      </c>
      <c r="D538">
        <v>5</v>
      </c>
      <c r="E538">
        <v>4</v>
      </c>
      <c r="F538">
        <v>20</v>
      </c>
      <c r="G538" t="s">
        <v>36</v>
      </c>
      <c r="H538" t="s">
        <v>26</v>
      </c>
      <c r="I538" s="1">
        <v>44927</v>
      </c>
      <c r="J538" t="s">
        <v>55</v>
      </c>
      <c r="K538" t="s">
        <v>56</v>
      </c>
      <c r="L538">
        <v>1</v>
      </c>
      <c r="M538" t="s">
        <v>53</v>
      </c>
      <c r="N538" t="s">
        <v>39</v>
      </c>
      <c r="O538" t="s">
        <v>40</v>
      </c>
    </row>
    <row r="539" spans="1:15" x14ac:dyDescent="0.35">
      <c r="A539" t="s">
        <v>600</v>
      </c>
      <c r="B539" t="str">
        <f t="shared" si="9"/>
        <v>Juice</v>
      </c>
      <c r="C539" t="s">
        <v>50</v>
      </c>
      <c r="D539">
        <v>3</v>
      </c>
      <c r="E539">
        <v>3</v>
      </c>
      <c r="F539">
        <v>9</v>
      </c>
      <c r="G539" t="s">
        <v>36</v>
      </c>
      <c r="H539" t="s">
        <v>17</v>
      </c>
      <c r="I539" s="1">
        <v>45021</v>
      </c>
      <c r="J539" t="s">
        <v>59</v>
      </c>
      <c r="K539" t="s">
        <v>60</v>
      </c>
      <c r="L539">
        <v>2</v>
      </c>
      <c r="M539" t="s">
        <v>28</v>
      </c>
      <c r="N539" t="s">
        <v>34</v>
      </c>
      <c r="O539" t="s">
        <v>22</v>
      </c>
    </row>
    <row r="540" spans="1:15" x14ac:dyDescent="0.35">
      <c r="A540" t="s">
        <v>601</v>
      </c>
      <c r="B540" t="str">
        <f t="shared" si="9"/>
        <v>Cookie</v>
      </c>
      <c r="C540" t="s">
        <v>31</v>
      </c>
      <c r="D540">
        <v>4</v>
      </c>
      <c r="E540">
        <v>1</v>
      </c>
      <c r="F540">
        <v>4</v>
      </c>
      <c r="G540" t="s">
        <v>16</v>
      </c>
      <c r="H540" t="s">
        <v>17</v>
      </c>
      <c r="I540" s="1">
        <v>44961</v>
      </c>
      <c r="J540" t="s">
        <v>51</v>
      </c>
      <c r="K540" t="s">
        <v>52</v>
      </c>
      <c r="L540">
        <v>1</v>
      </c>
      <c r="M540" t="s">
        <v>53</v>
      </c>
      <c r="N540" t="s">
        <v>69</v>
      </c>
      <c r="O540" t="s">
        <v>40</v>
      </c>
    </row>
    <row r="541" spans="1:15" x14ac:dyDescent="0.35">
      <c r="A541" t="s">
        <v>602</v>
      </c>
      <c r="B541" t="str">
        <f t="shared" si="9"/>
        <v>Juice</v>
      </c>
      <c r="C541" t="s">
        <v>50</v>
      </c>
      <c r="D541">
        <v>1</v>
      </c>
      <c r="E541">
        <v>3</v>
      </c>
      <c r="F541">
        <v>3</v>
      </c>
      <c r="G541" t="s">
        <v>36</v>
      </c>
      <c r="H541" t="s">
        <v>17</v>
      </c>
      <c r="I541" s="1">
        <v>45107</v>
      </c>
      <c r="J541" t="s">
        <v>37</v>
      </c>
      <c r="K541" t="s">
        <v>38</v>
      </c>
      <c r="L541">
        <v>2</v>
      </c>
      <c r="M541" t="s">
        <v>28</v>
      </c>
      <c r="N541" t="s">
        <v>21</v>
      </c>
      <c r="O541" t="s">
        <v>22</v>
      </c>
    </row>
    <row r="542" spans="1:15" x14ac:dyDescent="0.35">
      <c r="A542" t="s">
        <v>603</v>
      </c>
      <c r="B542" t="str">
        <f t="shared" si="9"/>
        <v>Tea</v>
      </c>
      <c r="C542" t="s">
        <v>84</v>
      </c>
      <c r="D542">
        <v>4</v>
      </c>
      <c r="E542">
        <v>1.5</v>
      </c>
      <c r="F542">
        <v>6</v>
      </c>
      <c r="G542" t="s">
        <v>16</v>
      </c>
      <c r="H542" t="s">
        <v>17</v>
      </c>
      <c r="I542" s="1">
        <v>45260</v>
      </c>
      <c r="J542" t="s">
        <v>43</v>
      </c>
      <c r="K542" t="s">
        <v>44</v>
      </c>
      <c r="L542">
        <v>4</v>
      </c>
      <c r="M542" t="s">
        <v>45</v>
      </c>
      <c r="N542" t="s">
        <v>64</v>
      </c>
      <c r="O542" t="s">
        <v>22</v>
      </c>
    </row>
    <row r="543" spans="1:15" x14ac:dyDescent="0.35">
      <c r="A543" t="s">
        <v>604</v>
      </c>
      <c r="B543" t="str">
        <f t="shared" si="9"/>
        <v>Juice</v>
      </c>
      <c r="C543" t="s">
        <v>50</v>
      </c>
      <c r="D543">
        <v>4</v>
      </c>
      <c r="E543">
        <v>3</v>
      </c>
      <c r="F543">
        <v>12</v>
      </c>
      <c r="G543" t="s">
        <v>36</v>
      </c>
      <c r="H543" t="s">
        <v>17</v>
      </c>
      <c r="I543" s="1">
        <v>44929</v>
      </c>
      <c r="J543" t="s">
        <v>55</v>
      </c>
      <c r="K543" t="s">
        <v>56</v>
      </c>
      <c r="L543">
        <v>1</v>
      </c>
      <c r="M543" t="s">
        <v>53</v>
      </c>
      <c r="N543" t="s">
        <v>29</v>
      </c>
      <c r="O543" t="s">
        <v>22</v>
      </c>
    </row>
    <row r="544" spans="1:15" x14ac:dyDescent="0.35">
      <c r="A544" t="s">
        <v>605</v>
      </c>
      <c r="B544" t="str">
        <f t="shared" si="9"/>
        <v>Salad</v>
      </c>
      <c r="C544" t="s">
        <v>42</v>
      </c>
      <c r="D544">
        <v>3</v>
      </c>
      <c r="E544">
        <v>5</v>
      </c>
      <c r="F544">
        <v>15</v>
      </c>
      <c r="G544" t="s">
        <v>25</v>
      </c>
      <c r="H544" t="s">
        <v>17</v>
      </c>
      <c r="I544" s="1">
        <v>45085</v>
      </c>
      <c r="J544" t="s">
        <v>37</v>
      </c>
      <c r="K544" t="s">
        <v>38</v>
      </c>
      <c r="L544">
        <v>2</v>
      </c>
      <c r="M544" t="s">
        <v>28</v>
      </c>
      <c r="N544" t="s">
        <v>64</v>
      </c>
      <c r="O544" t="s">
        <v>22</v>
      </c>
    </row>
    <row r="545" spans="1:15" x14ac:dyDescent="0.35">
      <c r="A545" t="s">
        <v>606</v>
      </c>
      <c r="B545" t="str">
        <f t="shared" si="9"/>
        <v>Cake</v>
      </c>
      <c r="C545" t="s">
        <v>24</v>
      </c>
      <c r="D545">
        <v>3</v>
      </c>
      <c r="E545">
        <v>3</v>
      </c>
      <c r="F545">
        <v>9</v>
      </c>
      <c r="G545" t="s">
        <v>16</v>
      </c>
      <c r="H545" t="s">
        <v>17</v>
      </c>
      <c r="I545" s="1">
        <v>45046</v>
      </c>
      <c r="J545" t="s">
        <v>59</v>
      </c>
      <c r="K545" t="s">
        <v>60</v>
      </c>
      <c r="L545">
        <v>2</v>
      </c>
      <c r="M545" t="s">
        <v>28</v>
      </c>
      <c r="N545" t="s">
        <v>39</v>
      </c>
      <c r="O545" t="s">
        <v>40</v>
      </c>
    </row>
    <row r="546" spans="1:15" x14ac:dyDescent="0.35">
      <c r="A546" t="s">
        <v>607</v>
      </c>
      <c r="B546" t="str">
        <f t="shared" si="9"/>
        <v>Cookie</v>
      </c>
      <c r="C546" t="s">
        <v>31</v>
      </c>
      <c r="D546">
        <v>5</v>
      </c>
      <c r="E546">
        <v>1</v>
      </c>
      <c r="F546">
        <v>5</v>
      </c>
      <c r="G546" t="s">
        <v>36</v>
      </c>
      <c r="H546" t="s">
        <v>17</v>
      </c>
      <c r="I546" s="1">
        <v>45058</v>
      </c>
      <c r="J546" t="s">
        <v>27</v>
      </c>
      <c r="K546" t="s">
        <v>27</v>
      </c>
      <c r="L546">
        <v>2</v>
      </c>
      <c r="M546" t="s">
        <v>28</v>
      </c>
      <c r="N546" t="s">
        <v>21</v>
      </c>
      <c r="O546" t="s">
        <v>22</v>
      </c>
    </row>
    <row r="547" spans="1:15" x14ac:dyDescent="0.35">
      <c r="A547" t="s">
        <v>608</v>
      </c>
      <c r="B547" t="str">
        <f t="shared" si="9"/>
        <v>Juice</v>
      </c>
      <c r="C547" t="s">
        <v>50</v>
      </c>
      <c r="D547">
        <v>1</v>
      </c>
      <c r="E547">
        <v>3</v>
      </c>
      <c r="F547">
        <v>3</v>
      </c>
      <c r="G547" t="s">
        <v>16</v>
      </c>
      <c r="H547" t="s">
        <v>17</v>
      </c>
      <c r="I547" s="1">
        <v>45248</v>
      </c>
      <c r="J547" t="s">
        <v>43</v>
      </c>
      <c r="K547" t="s">
        <v>44</v>
      </c>
      <c r="L547">
        <v>4</v>
      </c>
      <c r="M547" t="s">
        <v>45</v>
      </c>
      <c r="N547" t="s">
        <v>69</v>
      </c>
      <c r="O547" t="s">
        <v>40</v>
      </c>
    </row>
    <row r="548" spans="1:15" x14ac:dyDescent="0.35">
      <c r="A548" t="s">
        <v>609</v>
      </c>
      <c r="B548" t="str">
        <f t="shared" si="9"/>
        <v>Smoothie</v>
      </c>
      <c r="C548" t="s">
        <v>58</v>
      </c>
      <c r="D548">
        <v>4</v>
      </c>
      <c r="E548">
        <v>4</v>
      </c>
      <c r="F548">
        <v>16</v>
      </c>
      <c r="G548" t="s">
        <v>36</v>
      </c>
      <c r="H548" t="s">
        <v>17</v>
      </c>
      <c r="I548" s="1">
        <v>45085</v>
      </c>
      <c r="J548" t="s">
        <v>37</v>
      </c>
      <c r="K548" t="s">
        <v>38</v>
      </c>
      <c r="L548">
        <v>2</v>
      </c>
      <c r="M548" t="s">
        <v>28</v>
      </c>
      <c r="N548" t="s">
        <v>64</v>
      </c>
      <c r="O548" t="s">
        <v>22</v>
      </c>
    </row>
    <row r="549" spans="1:15" x14ac:dyDescent="0.35">
      <c r="A549" t="s">
        <v>610</v>
      </c>
      <c r="B549" t="str">
        <f t="shared" si="9"/>
        <v>Sandwich</v>
      </c>
      <c r="C549" t="s">
        <v>47</v>
      </c>
      <c r="D549">
        <v>4</v>
      </c>
      <c r="E549">
        <v>4</v>
      </c>
      <c r="F549">
        <v>16</v>
      </c>
      <c r="G549" t="s">
        <v>36</v>
      </c>
      <c r="H549" t="s">
        <v>26</v>
      </c>
      <c r="I549" s="1">
        <v>45097</v>
      </c>
      <c r="J549" t="s">
        <v>37</v>
      </c>
      <c r="K549" t="s">
        <v>38</v>
      </c>
      <c r="L549">
        <v>2</v>
      </c>
      <c r="M549" t="s">
        <v>28</v>
      </c>
      <c r="N549" t="s">
        <v>29</v>
      </c>
      <c r="O549" t="s">
        <v>22</v>
      </c>
    </row>
    <row r="550" spans="1:15" x14ac:dyDescent="0.35">
      <c r="A550" t="s">
        <v>611</v>
      </c>
      <c r="B550" t="str">
        <f t="shared" si="9"/>
        <v>Coffee</v>
      </c>
      <c r="C550" t="s">
        <v>15</v>
      </c>
      <c r="D550">
        <v>5</v>
      </c>
      <c r="E550">
        <v>2</v>
      </c>
      <c r="F550">
        <v>10</v>
      </c>
      <c r="G550" t="s">
        <v>36</v>
      </c>
      <c r="H550" t="s">
        <v>17</v>
      </c>
      <c r="I550" s="1">
        <v>45258</v>
      </c>
      <c r="J550" t="s">
        <v>43</v>
      </c>
      <c r="K550" t="s">
        <v>44</v>
      </c>
      <c r="L550">
        <v>4</v>
      </c>
      <c r="M550" t="s">
        <v>45</v>
      </c>
      <c r="N550" t="s">
        <v>29</v>
      </c>
      <c r="O550" t="s">
        <v>22</v>
      </c>
    </row>
    <row r="551" spans="1:15" x14ac:dyDescent="0.35">
      <c r="A551" t="s">
        <v>612</v>
      </c>
      <c r="B551" t="str">
        <f t="shared" si="9"/>
        <v>Cake</v>
      </c>
      <c r="C551" t="s">
        <v>24</v>
      </c>
      <c r="D551">
        <v>2</v>
      </c>
      <c r="E551">
        <v>3</v>
      </c>
      <c r="F551">
        <v>6</v>
      </c>
      <c r="G551" t="s">
        <v>16</v>
      </c>
      <c r="H551" t="s">
        <v>26</v>
      </c>
      <c r="I551" s="1">
        <v>45289</v>
      </c>
      <c r="J551" t="s">
        <v>66</v>
      </c>
      <c r="K551" t="s">
        <v>67</v>
      </c>
      <c r="L551">
        <v>4</v>
      </c>
      <c r="M551" t="s">
        <v>45</v>
      </c>
      <c r="N551" t="s">
        <v>21</v>
      </c>
      <c r="O551" t="s">
        <v>22</v>
      </c>
    </row>
    <row r="552" spans="1:15" x14ac:dyDescent="0.35">
      <c r="A552" t="s">
        <v>613</v>
      </c>
      <c r="B552" t="str">
        <f t="shared" si="9"/>
        <v>Cake</v>
      </c>
      <c r="C552" t="s">
        <v>24</v>
      </c>
      <c r="D552">
        <v>2</v>
      </c>
      <c r="E552">
        <v>3</v>
      </c>
      <c r="F552">
        <v>6</v>
      </c>
      <c r="G552" t="s">
        <v>25</v>
      </c>
      <c r="H552" t="s">
        <v>26</v>
      </c>
      <c r="I552" s="1">
        <v>45266</v>
      </c>
      <c r="J552" t="s">
        <v>66</v>
      </c>
      <c r="K552" t="s">
        <v>67</v>
      </c>
      <c r="L552">
        <v>4</v>
      </c>
      <c r="M552" t="s">
        <v>45</v>
      </c>
      <c r="N552" t="s">
        <v>34</v>
      </c>
      <c r="O552" t="s">
        <v>22</v>
      </c>
    </row>
    <row r="553" spans="1:15" x14ac:dyDescent="0.35">
      <c r="A553" t="s">
        <v>614</v>
      </c>
      <c r="B553" t="str">
        <f t="shared" si="9"/>
        <v>Salad</v>
      </c>
      <c r="C553" t="s">
        <v>42</v>
      </c>
      <c r="D553">
        <v>1</v>
      </c>
      <c r="E553">
        <v>5</v>
      </c>
      <c r="F553">
        <v>5</v>
      </c>
      <c r="G553" t="s">
        <v>36</v>
      </c>
      <c r="H553" t="s">
        <v>26</v>
      </c>
      <c r="I553" s="1">
        <v>45279</v>
      </c>
      <c r="J553" t="s">
        <v>66</v>
      </c>
      <c r="K553" t="s">
        <v>67</v>
      </c>
      <c r="L553">
        <v>4</v>
      </c>
      <c r="M553" t="s">
        <v>45</v>
      </c>
      <c r="N553" t="s">
        <v>29</v>
      </c>
      <c r="O553" t="s">
        <v>22</v>
      </c>
    </row>
    <row r="554" spans="1:15" x14ac:dyDescent="0.35">
      <c r="A554" t="s">
        <v>615</v>
      </c>
      <c r="B554" t="str">
        <f t="shared" si="9"/>
        <v>Salad</v>
      </c>
      <c r="C554" t="s">
        <v>42</v>
      </c>
      <c r="D554">
        <v>5</v>
      </c>
      <c r="E554">
        <v>5</v>
      </c>
      <c r="F554">
        <v>25</v>
      </c>
      <c r="G554" t="s">
        <v>16</v>
      </c>
      <c r="H554" t="s">
        <v>17</v>
      </c>
      <c r="I554" s="1">
        <v>45004</v>
      </c>
      <c r="J554" t="s">
        <v>62</v>
      </c>
      <c r="K554" t="s">
        <v>63</v>
      </c>
      <c r="L554">
        <v>1</v>
      </c>
      <c r="M554" t="s">
        <v>53</v>
      </c>
      <c r="N554" t="s">
        <v>39</v>
      </c>
      <c r="O554" t="s">
        <v>40</v>
      </c>
    </row>
    <row r="555" spans="1:15" x14ac:dyDescent="0.35">
      <c r="A555" t="s">
        <v>616</v>
      </c>
      <c r="B555" t="str">
        <f t="shared" si="9"/>
        <v>Coffee</v>
      </c>
      <c r="C555" t="s">
        <v>15</v>
      </c>
      <c r="D555">
        <v>5</v>
      </c>
      <c r="E555">
        <v>2</v>
      </c>
      <c r="F555">
        <v>10</v>
      </c>
      <c r="G555" t="s">
        <v>16</v>
      </c>
      <c r="H555" t="s">
        <v>17</v>
      </c>
      <c r="I555" s="1">
        <v>45190</v>
      </c>
      <c r="J555" t="s">
        <v>18</v>
      </c>
      <c r="K555" t="s">
        <v>19</v>
      </c>
      <c r="L555">
        <v>3</v>
      </c>
      <c r="M555" t="s">
        <v>20</v>
      </c>
      <c r="N555" t="s">
        <v>64</v>
      </c>
      <c r="O555" t="s">
        <v>22</v>
      </c>
    </row>
    <row r="556" spans="1:15" x14ac:dyDescent="0.35">
      <c r="A556" t="s">
        <v>617</v>
      </c>
      <c r="B556" t="str">
        <f t="shared" si="9"/>
        <v>Tea</v>
      </c>
      <c r="C556" t="s">
        <v>84</v>
      </c>
      <c r="D556">
        <v>4</v>
      </c>
      <c r="E556">
        <v>1.5</v>
      </c>
      <c r="F556">
        <v>6</v>
      </c>
      <c r="G556" t="s">
        <v>36</v>
      </c>
      <c r="H556" t="s">
        <v>17</v>
      </c>
      <c r="I556" s="1">
        <v>44970</v>
      </c>
      <c r="J556" t="s">
        <v>51</v>
      </c>
      <c r="K556" t="s">
        <v>52</v>
      </c>
      <c r="L556">
        <v>1</v>
      </c>
      <c r="M556" t="s">
        <v>53</v>
      </c>
      <c r="N556" t="s">
        <v>72</v>
      </c>
      <c r="O556" t="s">
        <v>22</v>
      </c>
    </row>
    <row r="557" spans="1:15" x14ac:dyDescent="0.35">
      <c r="A557" t="s">
        <v>618</v>
      </c>
      <c r="B557" t="str">
        <f t="shared" si="9"/>
        <v>Salad</v>
      </c>
      <c r="C557" t="s">
        <v>42</v>
      </c>
      <c r="D557">
        <v>4</v>
      </c>
      <c r="E557">
        <v>5</v>
      </c>
      <c r="F557">
        <v>20</v>
      </c>
      <c r="G557" t="s">
        <v>36</v>
      </c>
      <c r="H557" t="s">
        <v>26</v>
      </c>
      <c r="I557" s="1">
        <v>45166</v>
      </c>
      <c r="J557" t="s">
        <v>93</v>
      </c>
      <c r="K557" t="s">
        <v>94</v>
      </c>
      <c r="L557">
        <v>3</v>
      </c>
      <c r="M557" t="s">
        <v>20</v>
      </c>
      <c r="N557" t="s">
        <v>72</v>
      </c>
      <c r="O557" t="s">
        <v>22</v>
      </c>
    </row>
    <row r="558" spans="1:15" x14ac:dyDescent="0.35">
      <c r="A558" t="s">
        <v>619</v>
      </c>
      <c r="B558" t="str">
        <f t="shared" si="9"/>
        <v>Cookie</v>
      </c>
      <c r="C558" t="s">
        <v>31</v>
      </c>
      <c r="D558">
        <v>1</v>
      </c>
      <c r="E558">
        <v>1</v>
      </c>
      <c r="F558">
        <v>1</v>
      </c>
      <c r="G558" t="s">
        <v>36</v>
      </c>
      <c r="H558" t="s">
        <v>17</v>
      </c>
      <c r="I558" s="1">
        <v>45264</v>
      </c>
      <c r="J558" t="s">
        <v>66</v>
      </c>
      <c r="K558" t="s">
        <v>67</v>
      </c>
      <c r="L558">
        <v>4</v>
      </c>
      <c r="M558" t="s">
        <v>45</v>
      </c>
      <c r="N558" t="s">
        <v>72</v>
      </c>
      <c r="O558" t="s">
        <v>22</v>
      </c>
    </row>
    <row r="559" spans="1:15" x14ac:dyDescent="0.35">
      <c r="A559" t="s">
        <v>620</v>
      </c>
      <c r="B559" t="str">
        <f t="shared" si="9"/>
        <v>Salad</v>
      </c>
      <c r="C559" t="s">
        <v>42</v>
      </c>
      <c r="D559">
        <v>1</v>
      </c>
      <c r="E559">
        <v>5</v>
      </c>
      <c r="F559">
        <v>5</v>
      </c>
      <c r="G559" t="s">
        <v>25</v>
      </c>
      <c r="H559" t="s">
        <v>17</v>
      </c>
      <c r="I559" s="1">
        <v>45008</v>
      </c>
      <c r="J559" t="s">
        <v>62</v>
      </c>
      <c r="K559" t="s">
        <v>63</v>
      </c>
      <c r="L559">
        <v>1</v>
      </c>
      <c r="M559" t="s">
        <v>53</v>
      </c>
      <c r="N559" t="s">
        <v>64</v>
      </c>
      <c r="O559" t="s">
        <v>22</v>
      </c>
    </row>
    <row r="560" spans="1:15" x14ac:dyDescent="0.35">
      <c r="A560" t="s">
        <v>621</v>
      </c>
      <c r="B560" t="str">
        <f t="shared" si="9"/>
        <v>Juice</v>
      </c>
      <c r="C560" t="s">
        <v>50</v>
      </c>
      <c r="D560">
        <v>4</v>
      </c>
      <c r="E560">
        <v>3</v>
      </c>
      <c r="F560">
        <v>12</v>
      </c>
      <c r="G560" t="s">
        <v>16</v>
      </c>
      <c r="H560" t="s">
        <v>26</v>
      </c>
      <c r="I560" s="1">
        <v>45064</v>
      </c>
      <c r="J560" t="s">
        <v>27</v>
      </c>
      <c r="K560" t="s">
        <v>27</v>
      </c>
      <c r="L560">
        <v>2</v>
      </c>
      <c r="M560" t="s">
        <v>28</v>
      </c>
      <c r="N560" t="s">
        <v>64</v>
      </c>
      <c r="O560" t="s">
        <v>22</v>
      </c>
    </row>
    <row r="561" spans="1:15" x14ac:dyDescent="0.35">
      <c r="A561" t="s">
        <v>622</v>
      </c>
      <c r="B561" t="str">
        <f t="shared" si="9"/>
        <v>Coffee</v>
      </c>
      <c r="C561" t="s">
        <v>15</v>
      </c>
      <c r="D561">
        <v>1</v>
      </c>
      <c r="E561">
        <v>2</v>
      </c>
      <c r="F561">
        <v>2</v>
      </c>
      <c r="G561" t="s">
        <v>16</v>
      </c>
      <c r="H561" t="s">
        <v>26</v>
      </c>
      <c r="I561" s="1">
        <v>45275</v>
      </c>
      <c r="J561" t="s">
        <v>66</v>
      </c>
      <c r="K561" t="s">
        <v>67</v>
      </c>
      <c r="L561">
        <v>4</v>
      </c>
      <c r="M561" t="s">
        <v>45</v>
      </c>
      <c r="N561" t="s">
        <v>21</v>
      </c>
      <c r="O561" t="s">
        <v>22</v>
      </c>
    </row>
    <row r="562" spans="1:15" x14ac:dyDescent="0.35">
      <c r="A562" t="s">
        <v>623</v>
      </c>
      <c r="B562" t="str">
        <f t="shared" si="9"/>
        <v>Coffee</v>
      </c>
      <c r="C562" t="s">
        <v>15</v>
      </c>
      <c r="D562">
        <v>3</v>
      </c>
      <c r="E562">
        <v>2</v>
      </c>
      <c r="F562">
        <v>6</v>
      </c>
      <c r="G562" t="s">
        <v>36</v>
      </c>
      <c r="H562" t="s">
        <v>26</v>
      </c>
      <c r="I562" s="1">
        <v>45119</v>
      </c>
      <c r="J562" t="s">
        <v>32</v>
      </c>
      <c r="K562" t="s">
        <v>33</v>
      </c>
      <c r="L562">
        <v>3</v>
      </c>
      <c r="M562" t="s">
        <v>20</v>
      </c>
      <c r="N562" t="s">
        <v>34</v>
      </c>
      <c r="O562" t="s">
        <v>22</v>
      </c>
    </row>
    <row r="563" spans="1:15" x14ac:dyDescent="0.35">
      <c r="A563" t="s">
        <v>624</v>
      </c>
      <c r="B563" t="str">
        <f t="shared" si="9"/>
        <v>Cookie</v>
      </c>
      <c r="C563" t="s">
        <v>31</v>
      </c>
      <c r="D563">
        <v>2</v>
      </c>
      <c r="E563">
        <v>1</v>
      </c>
      <c r="F563">
        <v>2</v>
      </c>
      <c r="G563" t="s">
        <v>25</v>
      </c>
      <c r="H563" t="s">
        <v>17</v>
      </c>
      <c r="I563" s="1">
        <v>45137</v>
      </c>
      <c r="J563" t="s">
        <v>32</v>
      </c>
      <c r="K563" t="s">
        <v>33</v>
      </c>
      <c r="L563">
        <v>3</v>
      </c>
      <c r="M563" t="s">
        <v>20</v>
      </c>
      <c r="N563" t="s">
        <v>39</v>
      </c>
      <c r="O563" t="s">
        <v>40</v>
      </c>
    </row>
    <row r="564" spans="1:15" x14ac:dyDescent="0.35">
      <c r="A564" t="s">
        <v>625</v>
      </c>
      <c r="B564" t="str">
        <f t="shared" si="9"/>
        <v>Cookie</v>
      </c>
      <c r="C564" t="s">
        <v>31</v>
      </c>
      <c r="D564">
        <v>5</v>
      </c>
      <c r="E564">
        <v>1</v>
      </c>
      <c r="F564">
        <v>5</v>
      </c>
      <c r="G564" t="s">
        <v>25</v>
      </c>
      <c r="H564" t="s">
        <v>17</v>
      </c>
      <c r="I564" s="1">
        <v>45198</v>
      </c>
      <c r="J564" t="s">
        <v>18</v>
      </c>
      <c r="K564" t="s">
        <v>19</v>
      </c>
      <c r="L564">
        <v>3</v>
      </c>
      <c r="M564" t="s">
        <v>20</v>
      </c>
      <c r="N564" t="s">
        <v>21</v>
      </c>
      <c r="O564" t="s">
        <v>22</v>
      </c>
    </row>
    <row r="565" spans="1:15" x14ac:dyDescent="0.35">
      <c r="A565" t="s">
        <v>626</v>
      </c>
      <c r="B565" t="str">
        <f t="shared" si="9"/>
        <v>Tea</v>
      </c>
      <c r="C565" t="s">
        <v>84</v>
      </c>
      <c r="D565">
        <v>4</v>
      </c>
      <c r="E565">
        <v>1.5</v>
      </c>
      <c r="F565">
        <v>6</v>
      </c>
      <c r="G565" t="s">
        <v>16</v>
      </c>
      <c r="H565" t="s">
        <v>17</v>
      </c>
      <c r="I565" s="1">
        <v>45097</v>
      </c>
      <c r="J565" t="s">
        <v>37</v>
      </c>
      <c r="K565" t="s">
        <v>38</v>
      </c>
      <c r="L565">
        <v>2</v>
      </c>
      <c r="M565" t="s">
        <v>28</v>
      </c>
      <c r="N565" t="s">
        <v>29</v>
      </c>
      <c r="O565" t="s">
        <v>22</v>
      </c>
    </row>
    <row r="566" spans="1:15" x14ac:dyDescent="0.35">
      <c r="A566" t="s">
        <v>627</v>
      </c>
      <c r="B566" t="str">
        <f t="shared" si="9"/>
        <v>Tea</v>
      </c>
      <c r="C566" t="s">
        <v>84</v>
      </c>
      <c r="D566">
        <v>2</v>
      </c>
      <c r="E566">
        <v>1.5</v>
      </c>
      <c r="F566">
        <v>3</v>
      </c>
      <c r="G566" t="s">
        <v>16</v>
      </c>
      <c r="H566" t="s">
        <v>26</v>
      </c>
      <c r="I566" s="1">
        <v>45174</v>
      </c>
      <c r="J566" t="s">
        <v>18</v>
      </c>
      <c r="K566" t="s">
        <v>19</v>
      </c>
      <c r="L566">
        <v>3</v>
      </c>
      <c r="M566" t="s">
        <v>20</v>
      </c>
      <c r="N566" t="s">
        <v>29</v>
      </c>
      <c r="O566" t="s">
        <v>22</v>
      </c>
    </row>
    <row r="567" spans="1:15" x14ac:dyDescent="0.35">
      <c r="A567" t="s">
        <v>628</v>
      </c>
      <c r="B567" t="str">
        <f t="shared" si="9"/>
        <v>Tea</v>
      </c>
      <c r="C567" t="s">
        <v>84</v>
      </c>
      <c r="D567">
        <v>1</v>
      </c>
      <c r="E567">
        <v>1.5</v>
      </c>
      <c r="F567">
        <v>1.5</v>
      </c>
      <c r="G567" t="s">
        <v>25</v>
      </c>
      <c r="H567" t="s">
        <v>17</v>
      </c>
      <c r="I567" s="1">
        <v>45181</v>
      </c>
      <c r="J567" t="s">
        <v>18</v>
      </c>
      <c r="K567" t="s">
        <v>19</v>
      </c>
      <c r="L567">
        <v>3</v>
      </c>
      <c r="M567" t="s">
        <v>20</v>
      </c>
      <c r="N567" t="s">
        <v>29</v>
      </c>
      <c r="O567" t="s">
        <v>22</v>
      </c>
    </row>
    <row r="568" spans="1:15" x14ac:dyDescent="0.35">
      <c r="A568" t="s">
        <v>629</v>
      </c>
      <c r="B568" t="str">
        <f t="shared" si="9"/>
        <v>Smoothie</v>
      </c>
      <c r="C568" t="s">
        <v>58</v>
      </c>
      <c r="D568">
        <v>4</v>
      </c>
      <c r="E568">
        <v>4</v>
      </c>
      <c r="F568">
        <v>16</v>
      </c>
      <c r="G568" t="s">
        <v>25</v>
      </c>
      <c r="H568" t="s">
        <v>17</v>
      </c>
      <c r="I568" s="1">
        <v>45148</v>
      </c>
      <c r="J568" t="s">
        <v>93</v>
      </c>
      <c r="K568" t="s">
        <v>94</v>
      </c>
      <c r="L568">
        <v>3</v>
      </c>
      <c r="M568" t="s">
        <v>20</v>
      </c>
      <c r="N568" t="s">
        <v>64</v>
      </c>
      <c r="O568" t="s">
        <v>22</v>
      </c>
    </row>
    <row r="569" spans="1:15" x14ac:dyDescent="0.35">
      <c r="A569" t="s">
        <v>630</v>
      </c>
      <c r="B569" t="str">
        <f t="shared" si="9"/>
        <v>Cookie</v>
      </c>
      <c r="C569" t="s">
        <v>31</v>
      </c>
      <c r="D569">
        <v>4</v>
      </c>
      <c r="E569">
        <v>1</v>
      </c>
      <c r="F569">
        <v>4</v>
      </c>
      <c r="G569" t="s">
        <v>25</v>
      </c>
      <c r="H569" t="s">
        <v>26</v>
      </c>
      <c r="I569" s="1">
        <v>45158</v>
      </c>
      <c r="J569" t="s">
        <v>93</v>
      </c>
      <c r="K569" t="s">
        <v>94</v>
      </c>
      <c r="L569">
        <v>3</v>
      </c>
      <c r="M569" t="s">
        <v>20</v>
      </c>
      <c r="N569" t="s">
        <v>39</v>
      </c>
      <c r="O569" t="s">
        <v>40</v>
      </c>
    </row>
    <row r="570" spans="1:15" x14ac:dyDescent="0.35">
      <c r="A570" t="s">
        <v>631</v>
      </c>
      <c r="B570" t="str">
        <f t="shared" si="9"/>
        <v>Salad</v>
      </c>
      <c r="C570" t="s">
        <v>42</v>
      </c>
      <c r="D570">
        <v>3</v>
      </c>
      <c r="E570">
        <v>5</v>
      </c>
      <c r="F570">
        <v>15</v>
      </c>
      <c r="G570" t="s">
        <v>25</v>
      </c>
      <c r="H570" t="s">
        <v>17</v>
      </c>
      <c r="I570" s="1">
        <v>45135</v>
      </c>
      <c r="J570" t="s">
        <v>32</v>
      </c>
      <c r="K570" t="s">
        <v>33</v>
      </c>
      <c r="L570">
        <v>3</v>
      </c>
      <c r="M570" t="s">
        <v>20</v>
      </c>
      <c r="N570" t="s">
        <v>21</v>
      </c>
      <c r="O570" t="s">
        <v>22</v>
      </c>
    </row>
    <row r="571" spans="1:15" x14ac:dyDescent="0.35">
      <c r="A571" t="s">
        <v>632</v>
      </c>
      <c r="B571" t="str">
        <f t="shared" si="9"/>
        <v>Salad</v>
      </c>
      <c r="C571" t="s">
        <v>42</v>
      </c>
      <c r="D571">
        <v>5</v>
      </c>
      <c r="E571">
        <v>5</v>
      </c>
      <c r="F571">
        <v>25</v>
      </c>
      <c r="G571" t="s">
        <v>16</v>
      </c>
      <c r="H571" t="s">
        <v>26</v>
      </c>
      <c r="I571" s="1">
        <v>45144</v>
      </c>
      <c r="J571" t="s">
        <v>93</v>
      </c>
      <c r="K571" t="s">
        <v>94</v>
      </c>
      <c r="L571">
        <v>3</v>
      </c>
      <c r="M571" t="s">
        <v>20</v>
      </c>
      <c r="N571" t="s">
        <v>39</v>
      </c>
      <c r="O571" t="s">
        <v>40</v>
      </c>
    </row>
    <row r="572" spans="1:15" x14ac:dyDescent="0.35">
      <c r="A572" t="s">
        <v>633</v>
      </c>
      <c r="B572" t="str">
        <f t="shared" si="9"/>
        <v>Juice</v>
      </c>
      <c r="C572" t="s">
        <v>50</v>
      </c>
      <c r="D572">
        <v>4</v>
      </c>
      <c r="E572">
        <v>3</v>
      </c>
      <c r="F572">
        <v>12</v>
      </c>
      <c r="G572" t="s">
        <v>36</v>
      </c>
      <c r="H572" t="s">
        <v>26</v>
      </c>
      <c r="I572" s="1">
        <v>45228</v>
      </c>
      <c r="J572" t="s">
        <v>74</v>
      </c>
      <c r="K572" t="s">
        <v>75</v>
      </c>
      <c r="L572">
        <v>4</v>
      </c>
      <c r="M572" t="s">
        <v>45</v>
      </c>
      <c r="N572" t="s">
        <v>39</v>
      </c>
      <c r="O572" t="s">
        <v>40</v>
      </c>
    </row>
    <row r="573" spans="1:15" x14ac:dyDescent="0.35">
      <c r="A573" t="s">
        <v>634</v>
      </c>
      <c r="B573" t="str">
        <f t="shared" si="9"/>
        <v>Cookie</v>
      </c>
      <c r="C573" t="s">
        <v>31</v>
      </c>
      <c r="D573">
        <v>5</v>
      </c>
      <c r="E573">
        <v>1</v>
      </c>
      <c r="F573">
        <v>5</v>
      </c>
      <c r="G573" t="s">
        <v>16</v>
      </c>
      <c r="H573" t="s">
        <v>26</v>
      </c>
      <c r="I573" s="1">
        <v>45186</v>
      </c>
      <c r="J573" t="s">
        <v>18</v>
      </c>
      <c r="K573" t="s">
        <v>19</v>
      </c>
      <c r="L573">
        <v>3</v>
      </c>
      <c r="M573" t="s">
        <v>20</v>
      </c>
      <c r="N573" t="s">
        <v>39</v>
      </c>
      <c r="O573" t="s">
        <v>40</v>
      </c>
    </row>
    <row r="574" spans="1:15" x14ac:dyDescent="0.35">
      <c r="A574" t="s">
        <v>635</v>
      </c>
      <c r="B574" t="str">
        <f t="shared" si="9"/>
        <v>Sandwich</v>
      </c>
      <c r="C574" t="s">
        <v>47</v>
      </c>
      <c r="D574">
        <v>2</v>
      </c>
      <c r="E574">
        <v>4</v>
      </c>
      <c r="F574">
        <v>8</v>
      </c>
      <c r="G574" t="s">
        <v>25</v>
      </c>
      <c r="H574" t="s">
        <v>26</v>
      </c>
      <c r="I574" s="1">
        <v>44974</v>
      </c>
      <c r="J574" t="s">
        <v>51</v>
      </c>
      <c r="K574" t="s">
        <v>52</v>
      </c>
      <c r="L574">
        <v>1</v>
      </c>
      <c r="M574" t="s">
        <v>53</v>
      </c>
      <c r="N574" t="s">
        <v>21</v>
      </c>
      <c r="O574" t="s">
        <v>22</v>
      </c>
    </row>
    <row r="575" spans="1:15" x14ac:dyDescent="0.35">
      <c r="A575" t="s">
        <v>636</v>
      </c>
      <c r="B575" t="str">
        <f t="shared" si="9"/>
        <v>Coffee</v>
      </c>
      <c r="C575" t="s">
        <v>15</v>
      </c>
      <c r="D575">
        <v>4</v>
      </c>
      <c r="E575">
        <v>2</v>
      </c>
      <c r="F575">
        <v>8</v>
      </c>
      <c r="G575" t="s">
        <v>25</v>
      </c>
      <c r="H575" t="s">
        <v>26</v>
      </c>
      <c r="I575" s="1">
        <v>45194</v>
      </c>
      <c r="J575" t="s">
        <v>18</v>
      </c>
      <c r="K575" t="s">
        <v>19</v>
      </c>
      <c r="L575">
        <v>3</v>
      </c>
      <c r="M575" t="s">
        <v>20</v>
      </c>
      <c r="N575" t="s">
        <v>72</v>
      </c>
      <c r="O575" t="s">
        <v>22</v>
      </c>
    </row>
    <row r="576" spans="1:15" x14ac:dyDescent="0.35">
      <c r="A576" t="s">
        <v>637</v>
      </c>
      <c r="B576" t="str">
        <f t="shared" si="9"/>
        <v>Coffee</v>
      </c>
      <c r="C576" t="s">
        <v>15</v>
      </c>
      <c r="D576">
        <v>2</v>
      </c>
      <c r="E576">
        <v>2</v>
      </c>
      <c r="F576">
        <v>4</v>
      </c>
      <c r="G576" t="s">
        <v>36</v>
      </c>
      <c r="H576" t="s">
        <v>17</v>
      </c>
      <c r="I576" s="1">
        <v>45125</v>
      </c>
      <c r="J576" t="s">
        <v>32</v>
      </c>
      <c r="K576" t="s">
        <v>33</v>
      </c>
      <c r="L576">
        <v>3</v>
      </c>
      <c r="M576" t="s">
        <v>20</v>
      </c>
      <c r="N576" t="s">
        <v>29</v>
      </c>
      <c r="O576" t="s">
        <v>22</v>
      </c>
    </row>
    <row r="577" spans="1:15" x14ac:dyDescent="0.35">
      <c r="A577" t="s">
        <v>638</v>
      </c>
      <c r="B577" t="str">
        <f t="shared" si="9"/>
        <v>Juice</v>
      </c>
      <c r="C577" t="s">
        <v>50</v>
      </c>
      <c r="D577">
        <v>4</v>
      </c>
      <c r="E577">
        <v>3</v>
      </c>
      <c r="F577">
        <v>12</v>
      </c>
      <c r="G577" t="s">
        <v>16</v>
      </c>
      <c r="H577" t="s">
        <v>26</v>
      </c>
      <c r="I577" s="1">
        <v>45098</v>
      </c>
      <c r="J577" t="s">
        <v>37</v>
      </c>
      <c r="K577" t="s">
        <v>38</v>
      </c>
      <c r="L577">
        <v>2</v>
      </c>
      <c r="M577" t="s">
        <v>28</v>
      </c>
      <c r="N577" t="s">
        <v>34</v>
      </c>
      <c r="O577" t="s">
        <v>22</v>
      </c>
    </row>
    <row r="578" spans="1:15" x14ac:dyDescent="0.35">
      <c r="A578" t="s">
        <v>639</v>
      </c>
      <c r="B578" t="str">
        <f t="shared" ref="B578:B641" si="10">TRIM(CLEAN(C578))</f>
        <v>Sandwich</v>
      </c>
      <c r="C578" t="s">
        <v>47</v>
      </c>
      <c r="D578">
        <v>2</v>
      </c>
      <c r="E578">
        <v>4</v>
      </c>
      <c r="F578">
        <v>8</v>
      </c>
      <c r="G578" t="s">
        <v>36</v>
      </c>
      <c r="H578" t="s">
        <v>17</v>
      </c>
      <c r="I578" s="1">
        <v>45251</v>
      </c>
      <c r="J578" t="s">
        <v>43</v>
      </c>
      <c r="K578" t="s">
        <v>44</v>
      </c>
      <c r="L578">
        <v>4</v>
      </c>
      <c r="M578" t="s">
        <v>45</v>
      </c>
      <c r="N578" t="s">
        <v>29</v>
      </c>
      <c r="O578" t="s">
        <v>22</v>
      </c>
    </row>
    <row r="579" spans="1:15" x14ac:dyDescent="0.35">
      <c r="A579" t="s">
        <v>640</v>
      </c>
      <c r="B579" t="str">
        <f t="shared" si="10"/>
        <v>Tea</v>
      </c>
      <c r="C579" t="s">
        <v>84</v>
      </c>
      <c r="D579">
        <v>1</v>
      </c>
      <c r="E579">
        <v>1.5</v>
      </c>
      <c r="F579">
        <v>1.5</v>
      </c>
      <c r="G579" t="s">
        <v>36</v>
      </c>
      <c r="H579" t="s">
        <v>26</v>
      </c>
      <c r="I579" s="1">
        <v>45212</v>
      </c>
      <c r="J579" t="s">
        <v>74</v>
      </c>
      <c r="K579" t="s">
        <v>75</v>
      </c>
      <c r="L579">
        <v>4</v>
      </c>
      <c r="M579" t="s">
        <v>45</v>
      </c>
      <c r="N579" t="s">
        <v>21</v>
      </c>
      <c r="O579" t="s">
        <v>22</v>
      </c>
    </row>
    <row r="580" spans="1:15" x14ac:dyDescent="0.35">
      <c r="A580" t="s">
        <v>641</v>
      </c>
      <c r="B580" t="str">
        <f t="shared" si="10"/>
        <v>Salad</v>
      </c>
      <c r="C580" t="s">
        <v>42</v>
      </c>
      <c r="D580">
        <v>3</v>
      </c>
      <c r="E580">
        <v>5</v>
      </c>
      <c r="F580">
        <v>15</v>
      </c>
      <c r="G580" t="s">
        <v>25</v>
      </c>
      <c r="H580" t="s">
        <v>26</v>
      </c>
      <c r="I580" s="1">
        <v>44972</v>
      </c>
      <c r="J580" t="s">
        <v>51</v>
      </c>
      <c r="K580" t="s">
        <v>52</v>
      </c>
      <c r="L580">
        <v>1</v>
      </c>
      <c r="M580" t="s">
        <v>53</v>
      </c>
      <c r="N580" t="s">
        <v>34</v>
      </c>
      <c r="O580" t="s">
        <v>22</v>
      </c>
    </row>
    <row r="581" spans="1:15" x14ac:dyDescent="0.35">
      <c r="A581" t="s">
        <v>642</v>
      </c>
      <c r="B581" t="str">
        <f t="shared" si="10"/>
        <v>Cookie</v>
      </c>
      <c r="C581" t="s">
        <v>31</v>
      </c>
      <c r="D581">
        <v>3</v>
      </c>
      <c r="E581">
        <v>1</v>
      </c>
      <c r="F581">
        <v>3</v>
      </c>
      <c r="G581" t="s">
        <v>16</v>
      </c>
      <c r="H581" t="s">
        <v>17</v>
      </c>
      <c r="I581" s="1">
        <v>44946</v>
      </c>
      <c r="J581" t="s">
        <v>55</v>
      </c>
      <c r="K581" t="s">
        <v>56</v>
      </c>
      <c r="L581">
        <v>1</v>
      </c>
      <c r="M581" t="s">
        <v>53</v>
      </c>
      <c r="N581" t="s">
        <v>21</v>
      </c>
      <c r="O581" t="s">
        <v>22</v>
      </c>
    </row>
    <row r="582" spans="1:15" x14ac:dyDescent="0.35">
      <c r="A582" t="s">
        <v>643</v>
      </c>
      <c r="B582" t="str">
        <f t="shared" si="10"/>
        <v>Juice</v>
      </c>
      <c r="C582" t="s">
        <v>50</v>
      </c>
      <c r="D582">
        <v>1</v>
      </c>
      <c r="E582">
        <v>3</v>
      </c>
      <c r="F582">
        <v>3</v>
      </c>
      <c r="G582" t="s">
        <v>25</v>
      </c>
      <c r="H582" t="s">
        <v>17</v>
      </c>
      <c r="I582" s="1">
        <v>45011</v>
      </c>
      <c r="J582" t="s">
        <v>62</v>
      </c>
      <c r="K582" t="s">
        <v>63</v>
      </c>
      <c r="L582">
        <v>1</v>
      </c>
      <c r="M582" t="s">
        <v>53</v>
      </c>
      <c r="N582" t="s">
        <v>39</v>
      </c>
      <c r="O582" t="s">
        <v>40</v>
      </c>
    </row>
    <row r="583" spans="1:15" x14ac:dyDescent="0.35">
      <c r="A583" t="s">
        <v>644</v>
      </c>
      <c r="B583" t="str">
        <f t="shared" si="10"/>
        <v>Cake</v>
      </c>
      <c r="C583" t="s">
        <v>24</v>
      </c>
      <c r="D583">
        <v>3</v>
      </c>
      <c r="E583">
        <v>3</v>
      </c>
      <c r="F583">
        <v>9</v>
      </c>
      <c r="G583" t="s">
        <v>25</v>
      </c>
      <c r="H583" t="s">
        <v>26</v>
      </c>
      <c r="I583" s="1">
        <v>45152</v>
      </c>
      <c r="J583" t="s">
        <v>93</v>
      </c>
      <c r="K583" t="s">
        <v>94</v>
      </c>
      <c r="L583">
        <v>3</v>
      </c>
      <c r="M583" t="s">
        <v>20</v>
      </c>
      <c r="N583" t="s">
        <v>72</v>
      </c>
      <c r="O583" t="s">
        <v>22</v>
      </c>
    </row>
    <row r="584" spans="1:15" x14ac:dyDescent="0.35">
      <c r="A584" t="s">
        <v>645</v>
      </c>
      <c r="B584" t="str">
        <f t="shared" si="10"/>
        <v>Cake</v>
      </c>
      <c r="C584" t="s">
        <v>24</v>
      </c>
      <c r="D584">
        <v>3</v>
      </c>
      <c r="E584">
        <v>3</v>
      </c>
      <c r="F584">
        <v>9</v>
      </c>
      <c r="G584" t="s">
        <v>16</v>
      </c>
      <c r="H584" t="s">
        <v>17</v>
      </c>
      <c r="I584" s="1">
        <v>45004</v>
      </c>
      <c r="J584" t="s">
        <v>62</v>
      </c>
      <c r="K584" t="s">
        <v>63</v>
      </c>
      <c r="L584">
        <v>1</v>
      </c>
      <c r="M584" t="s">
        <v>53</v>
      </c>
      <c r="N584" t="s">
        <v>39</v>
      </c>
      <c r="O584" t="s">
        <v>40</v>
      </c>
    </row>
    <row r="585" spans="1:15" x14ac:dyDescent="0.35">
      <c r="A585" t="s">
        <v>646</v>
      </c>
      <c r="B585" t="str">
        <f t="shared" si="10"/>
        <v>Smoothie</v>
      </c>
      <c r="C585" t="s">
        <v>58</v>
      </c>
      <c r="D585">
        <v>3</v>
      </c>
      <c r="E585">
        <v>4</v>
      </c>
      <c r="F585">
        <v>12</v>
      </c>
      <c r="G585" t="s">
        <v>36</v>
      </c>
      <c r="H585" t="s">
        <v>26</v>
      </c>
      <c r="I585" s="1">
        <v>45250</v>
      </c>
      <c r="J585" t="s">
        <v>43</v>
      </c>
      <c r="K585" t="s">
        <v>44</v>
      </c>
      <c r="L585">
        <v>4</v>
      </c>
      <c r="M585" t="s">
        <v>45</v>
      </c>
      <c r="N585" t="s">
        <v>72</v>
      </c>
      <c r="O585" t="s">
        <v>22</v>
      </c>
    </row>
    <row r="586" spans="1:15" x14ac:dyDescent="0.35">
      <c r="A586" t="s">
        <v>647</v>
      </c>
      <c r="B586" t="str">
        <f t="shared" si="10"/>
        <v>Salad</v>
      </c>
      <c r="C586" t="s">
        <v>42</v>
      </c>
      <c r="D586">
        <v>5</v>
      </c>
      <c r="E586">
        <v>5</v>
      </c>
      <c r="F586">
        <v>25</v>
      </c>
      <c r="G586" t="s">
        <v>16</v>
      </c>
      <c r="H586" t="s">
        <v>26</v>
      </c>
      <c r="I586" s="1">
        <v>45093</v>
      </c>
      <c r="J586" t="s">
        <v>37</v>
      </c>
      <c r="K586" t="s">
        <v>38</v>
      </c>
      <c r="L586">
        <v>2</v>
      </c>
      <c r="M586" t="s">
        <v>28</v>
      </c>
      <c r="N586" t="s">
        <v>21</v>
      </c>
      <c r="O586" t="s">
        <v>22</v>
      </c>
    </row>
    <row r="587" spans="1:15" x14ac:dyDescent="0.35">
      <c r="A587" t="s">
        <v>648</v>
      </c>
      <c r="B587" t="str">
        <f t="shared" si="10"/>
        <v>Salad</v>
      </c>
      <c r="C587" t="s">
        <v>42</v>
      </c>
      <c r="D587">
        <v>2</v>
      </c>
      <c r="E587">
        <v>5</v>
      </c>
      <c r="F587">
        <v>10</v>
      </c>
      <c r="G587" t="s">
        <v>16</v>
      </c>
      <c r="H587" t="s">
        <v>17</v>
      </c>
      <c r="I587" s="1">
        <v>44975</v>
      </c>
      <c r="J587" t="s">
        <v>51</v>
      </c>
      <c r="K587" t="s">
        <v>52</v>
      </c>
      <c r="L587">
        <v>1</v>
      </c>
      <c r="M587" t="s">
        <v>53</v>
      </c>
      <c r="N587" t="s">
        <v>69</v>
      </c>
      <c r="O587" t="s">
        <v>40</v>
      </c>
    </row>
    <row r="588" spans="1:15" x14ac:dyDescent="0.35">
      <c r="A588" t="s">
        <v>649</v>
      </c>
      <c r="B588" t="str">
        <f t="shared" si="10"/>
        <v>Juice</v>
      </c>
      <c r="C588" t="s">
        <v>50</v>
      </c>
      <c r="D588">
        <v>4</v>
      </c>
      <c r="E588">
        <v>3</v>
      </c>
      <c r="F588">
        <v>12</v>
      </c>
      <c r="G588" t="s">
        <v>36</v>
      </c>
      <c r="H588" t="s">
        <v>17</v>
      </c>
      <c r="I588" s="1">
        <v>45177</v>
      </c>
      <c r="J588" t="s">
        <v>18</v>
      </c>
      <c r="K588" t="s">
        <v>19</v>
      </c>
      <c r="L588">
        <v>3</v>
      </c>
      <c r="M588" t="s">
        <v>20</v>
      </c>
      <c r="N588" t="s">
        <v>21</v>
      </c>
      <c r="O588" t="s">
        <v>22</v>
      </c>
    </row>
    <row r="589" spans="1:15" x14ac:dyDescent="0.35">
      <c r="A589" t="s">
        <v>650</v>
      </c>
      <c r="B589" t="str">
        <f t="shared" si="10"/>
        <v>Salad</v>
      </c>
      <c r="C589" t="s">
        <v>42</v>
      </c>
      <c r="D589">
        <v>3</v>
      </c>
      <c r="E589">
        <v>5</v>
      </c>
      <c r="F589">
        <v>15</v>
      </c>
      <c r="G589" t="s">
        <v>16</v>
      </c>
      <c r="H589" t="s">
        <v>17</v>
      </c>
      <c r="I589" s="1">
        <v>45259</v>
      </c>
      <c r="J589" t="s">
        <v>43</v>
      </c>
      <c r="K589" t="s">
        <v>44</v>
      </c>
      <c r="L589">
        <v>4</v>
      </c>
      <c r="M589" t="s">
        <v>45</v>
      </c>
      <c r="N589" t="s">
        <v>34</v>
      </c>
      <c r="O589" t="s">
        <v>22</v>
      </c>
    </row>
    <row r="590" spans="1:15" x14ac:dyDescent="0.35">
      <c r="A590" t="s">
        <v>651</v>
      </c>
      <c r="B590" t="str">
        <f t="shared" si="10"/>
        <v>Coffee</v>
      </c>
      <c r="C590" t="s">
        <v>15</v>
      </c>
      <c r="D590">
        <v>3</v>
      </c>
      <c r="E590">
        <v>2</v>
      </c>
      <c r="F590">
        <v>6</v>
      </c>
      <c r="G590" t="s">
        <v>25</v>
      </c>
      <c r="H590" t="s">
        <v>17</v>
      </c>
      <c r="I590" s="1">
        <v>45201</v>
      </c>
      <c r="J590" t="s">
        <v>74</v>
      </c>
      <c r="K590" t="s">
        <v>75</v>
      </c>
      <c r="L590">
        <v>4</v>
      </c>
      <c r="M590" t="s">
        <v>45</v>
      </c>
      <c r="N590" t="s">
        <v>72</v>
      </c>
      <c r="O590" t="s">
        <v>22</v>
      </c>
    </row>
    <row r="591" spans="1:15" x14ac:dyDescent="0.35">
      <c r="A591" t="s">
        <v>652</v>
      </c>
      <c r="B591" t="str">
        <f t="shared" si="10"/>
        <v>Juice</v>
      </c>
      <c r="C591" t="s">
        <v>50</v>
      </c>
      <c r="D591">
        <v>5</v>
      </c>
      <c r="E591">
        <v>3</v>
      </c>
      <c r="F591">
        <v>15</v>
      </c>
      <c r="G591" t="s">
        <v>25</v>
      </c>
      <c r="H591" t="s">
        <v>26</v>
      </c>
      <c r="I591" s="1">
        <v>45227</v>
      </c>
      <c r="J591" t="s">
        <v>74</v>
      </c>
      <c r="K591" t="s">
        <v>75</v>
      </c>
      <c r="L591">
        <v>4</v>
      </c>
      <c r="M591" t="s">
        <v>45</v>
      </c>
      <c r="N591" t="s">
        <v>69</v>
      </c>
      <c r="O591" t="s">
        <v>40</v>
      </c>
    </row>
    <row r="592" spans="1:15" x14ac:dyDescent="0.35">
      <c r="A592" t="s">
        <v>653</v>
      </c>
      <c r="B592" t="str">
        <f t="shared" si="10"/>
        <v>Coffee</v>
      </c>
      <c r="C592" t="s">
        <v>15</v>
      </c>
      <c r="D592">
        <v>5</v>
      </c>
      <c r="E592">
        <v>2</v>
      </c>
      <c r="F592">
        <v>10</v>
      </c>
      <c r="G592" t="s">
        <v>16</v>
      </c>
      <c r="H592" t="s">
        <v>17</v>
      </c>
      <c r="I592" s="1">
        <v>45238</v>
      </c>
      <c r="J592" t="s">
        <v>43</v>
      </c>
      <c r="K592" t="s">
        <v>44</v>
      </c>
      <c r="L592">
        <v>4</v>
      </c>
      <c r="M592" t="s">
        <v>45</v>
      </c>
      <c r="N592" t="s">
        <v>34</v>
      </c>
      <c r="O592" t="s">
        <v>22</v>
      </c>
    </row>
    <row r="593" spans="1:15" x14ac:dyDescent="0.35">
      <c r="A593" t="s">
        <v>654</v>
      </c>
      <c r="B593" t="str">
        <f t="shared" si="10"/>
        <v>Sandwich</v>
      </c>
      <c r="C593" t="s">
        <v>47</v>
      </c>
      <c r="D593">
        <v>4</v>
      </c>
      <c r="E593">
        <v>4</v>
      </c>
      <c r="F593">
        <v>16</v>
      </c>
      <c r="G593" t="s">
        <v>16</v>
      </c>
      <c r="H593" t="s">
        <v>17</v>
      </c>
      <c r="I593" s="1">
        <v>45165</v>
      </c>
      <c r="J593" t="s">
        <v>93</v>
      </c>
      <c r="K593" t="s">
        <v>94</v>
      </c>
      <c r="L593">
        <v>3</v>
      </c>
      <c r="M593" t="s">
        <v>20</v>
      </c>
      <c r="N593" t="s">
        <v>39</v>
      </c>
      <c r="O593" t="s">
        <v>40</v>
      </c>
    </row>
    <row r="594" spans="1:15" x14ac:dyDescent="0.35">
      <c r="A594" t="s">
        <v>655</v>
      </c>
      <c r="B594" t="str">
        <f t="shared" si="10"/>
        <v>Sandwich</v>
      </c>
      <c r="C594" t="s">
        <v>47</v>
      </c>
      <c r="D594">
        <v>3</v>
      </c>
      <c r="E594">
        <v>4</v>
      </c>
      <c r="F594">
        <v>12</v>
      </c>
      <c r="G594" t="s">
        <v>16</v>
      </c>
      <c r="H594" t="s">
        <v>17</v>
      </c>
      <c r="I594" s="1">
        <v>45182</v>
      </c>
      <c r="J594" t="s">
        <v>18</v>
      </c>
      <c r="K594" t="s">
        <v>19</v>
      </c>
      <c r="L594">
        <v>3</v>
      </c>
      <c r="M594" t="s">
        <v>20</v>
      </c>
      <c r="N594" t="s">
        <v>34</v>
      </c>
      <c r="O594" t="s">
        <v>22</v>
      </c>
    </row>
    <row r="595" spans="1:15" x14ac:dyDescent="0.35">
      <c r="A595" t="s">
        <v>656</v>
      </c>
      <c r="B595" t="str">
        <f t="shared" si="10"/>
        <v>Cake</v>
      </c>
      <c r="C595" t="s">
        <v>24</v>
      </c>
      <c r="D595">
        <v>2</v>
      </c>
      <c r="E595">
        <v>3</v>
      </c>
      <c r="F595">
        <v>6</v>
      </c>
      <c r="G595" t="s">
        <v>16</v>
      </c>
      <c r="H595" t="s">
        <v>17</v>
      </c>
      <c r="I595" s="1">
        <v>45145</v>
      </c>
      <c r="J595" t="s">
        <v>93</v>
      </c>
      <c r="K595" t="s">
        <v>94</v>
      </c>
      <c r="L595">
        <v>3</v>
      </c>
      <c r="M595" t="s">
        <v>20</v>
      </c>
      <c r="N595" t="s">
        <v>72</v>
      </c>
      <c r="O595" t="s">
        <v>22</v>
      </c>
    </row>
    <row r="596" spans="1:15" x14ac:dyDescent="0.35">
      <c r="A596" t="s">
        <v>657</v>
      </c>
      <c r="B596" t="str">
        <f t="shared" si="10"/>
        <v>Cookie</v>
      </c>
      <c r="C596" t="s">
        <v>31</v>
      </c>
      <c r="D596">
        <v>2</v>
      </c>
      <c r="E596">
        <v>1</v>
      </c>
      <c r="F596">
        <v>2</v>
      </c>
      <c r="G596" t="s">
        <v>25</v>
      </c>
      <c r="H596" t="s">
        <v>17</v>
      </c>
      <c r="I596" s="1">
        <v>44931</v>
      </c>
      <c r="J596" t="s">
        <v>55</v>
      </c>
      <c r="K596" t="s">
        <v>56</v>
      </c>
      <c r="L596">
        <v>1</v>
      </c>
      <c r="M596" t="s">
        <v>53</v>
      </c>
      <c r="N596" t="s">
        <v>64</v>
      </c>
      <c r="O596" t="s">
        <v>22</v>
      </c>
    </row>
    <row r="597" spans="1:15" x14ac:dyDescent="0.35">
      <c r="A597" t="s">
        <v>658</v>
      </c>
      <c r="B597" t="str">
        <f t="shared" si="10"/>
        <v>Cake</v>
      </c>
      <c r="C597" t="s">
        <v>24</v>
      </c>
      <c r="D597">
        <v>2</v>
      </c>
      <c r="E597">
        <v>3</v>
      </c>
      <c r="F597">
        <v>6</v>
      </c>
      <c r="G597" t="s">
        <v>36</v>
      </c>
      <c r="H597" t="s">
        <v>17</v>
      </c>
      <c r="I597" s="1">
        <v>45275</v>
      </c>
      <c r="J597" t="s">
        <v>66</v>
      </c>
      <c r="K597" t="s">
        <v>67</v>
      </c>
      <c r="L597">
        <v>4</v>
      </c>
      <c r="M597" t="s">
        <v>45</v>
      </c>
      <c r="N597" t="s">
        <v>21</v>
      </c>
      <c r="O597" t="s">
        <v>22</v>
      </c>
    </row>
    <row r="598" spans="1:15" x14ac:dyDescent="0.35">
      <c r="A598" t="s">
        <v>659</v>
      </c>
      <c r="B598" t="str">
        <f t="shared" si="10"/>
        <v>Cookie</v>
      </c>
      <c r="C598" t="s">
        <v>31</v>
      </c>
      <c r="D598">
        <v>5</v>
      </c>
      <c r="E598">
        <v>1</v>
      </c>
      <c r="F598">
        <v>5</v>
      </c>
      <c r="G598" t="s">
        <v>36</v>
      </c>
      <c r="H598" t="s">
        <v>17</v>
      </c>
      <c r="I598" s="1">
        <v>45083</v>
      </c>
      <c r="J598" t="s">
        <v>37</v>
      </c>
      <c r="K598" t="s">
        <v>38</v>
      </c>
      <c r="L598">
        <v>2</v>
      </c>
      <c r="M598" t="s">
        <v>28</v>
      </c>
      <c r="N598" t="s">
        <v>29</v>
      </c>
      <c r="O598" t="s">
        <v>22</v>
      </c>
    </row>
    <row r="599" spans="1:15" x14ac:dyDescent="0.35">
      <c r="A599" t="s">
        <v>660</v>
      </c>
      <c r="B599" t="str">
        <f t="shared" si="10"/>
        <v>Sandwich</v>
      </c>
      <c r="C599" t="s">
        <v>47</v>
      </c>
      <c r="D599">
        <v>4</v>
      </c>
      <c r="E599">
        <v>4</v>
      </c>
      <c r="F599">
        <v>16</v>
      </c>
      <c r="G599" t="s">
        <v>36</v>
      </c>
      <c r="H599" t="s">
        <v>17</v>
      </c>
      <c r="I599" s="1">
        <v>45117</v>
      </c>
      <c r="J599" t="s">
        <v>32</v>
      </c>
      <c r="K599" t="s">
        <v>33</v>
      </c>
      <c r="L599">
        <v>3</v>
      </c>
      <c r="M599" t="s">
        <v>20</v>
      </c>
      <c r="N599" t="s">
        <v>72</v>
      </c>
      <c r="O599" t="s">
        <v>22</v>
      </c>
    </row>
    <row r="600" spans="1:15" x14ac:dyDescent="0.35">
      <c r="A600" t="s">
        <v>661</v>
      </c>
      <c r="B600" t="str">
        <f t="shared" si="10"/>
        <v>Salad</v>
      </c>
      <c r="C600" t="s">
        <v>42</v>
      </c>
      <c r="D600">
        <v>4</v>
      </c>
      <c r="E600">
        <v>5</v>
      </c>
      <c r="F600">
        <v>20</v>
      </c>
      <c r="G600" t="s">
        <v>25</v>
      </c>
      <c r="H600" t="s">
        <v>26</v>
      </c>
      <c r="I600" s="1">
        <v>45226</v>
      </c>
      <c r="J600" t="s">
        <v>74</v>
      </c>
      <c r="K600" t="s">
        <v>75</v>
      </c>
      <c r="L600">
        <v>4</v>
      </c>
      <c r="M600" t="s">
        <v>45</v>
      </c>
      <c r="N600" t="s">
        <v>21</v>
      </c>
      <c r="O600" t="s">
        <v>22</v>
      </c>
    </row>
    <row r="601" spans="1:15" x14ac:dyDescent="0.35">
      <c r="A601" t="s">
        <v>662</v>
      </c>
      <c r="B601" t="str">
        <f t="shared" si="10"/>
        <v>Cookie</v>
      </c>
      <c r="C601" t="s">
        <v>31</v>
      </c>
      <c r="D601">
        <v>3</v>
      </c>
      <c r="E601">
        <v>1</v>
      </c>
      <c r="F601">
        <v>3</v>
      </c>
      <c r="G601" t="s">
        <v>25</v>
      </c>
      <c r="H601" t="s">
        <v>17</v>
      </c>
      <c r="I601" s="1">
        <v>45082</v>
      </c>
      <c r="J601" t="s">
        <v>37</v>
      </c>
      <c r="K601" t="s">
        <v>38</v>
      </c>
      <c r="L601">
        <v>2</v>
      </c>
      <c r="M601" t="s">
        <v>28</v>
      </c>
      <c r="N601" t="s">
        <v>72</v>
      </c>
      <c r="O601" t="s">
        <v>22</v>
      </c>
    </row>
    <row r="602" spans="1:15" x14ac:dyDescent="0.35">
      <c r="A602" t="s">
        <v>663</v>
      </c>
      <c r="B602" t="str">
        <f t="shared" si="10"/>
        <v>Salad</v>
      </c>
      <c r="C602" t="s">
        <v>42</v>
      </c>
      <c r="D602">
        <v>5</v>
      </c>
      <c r="E602">
        <v>5</v>
      </c>
      <c r="F602">
        <v>25</v>
      </c>
      <c r="G602" t="s">
        <v>16</v>
      </c>
      <c r="H602" t="s">
        <v>17</v>
      </c>
      <c r="I602" s="1">
        <v>45264</v>
      </c>
      <c r="J602" t="s">
        <v>66</v>
      </c>
      <c r="K602" t="s">
        <v>67</v>
      </c>
      <c r="L602">
        <v>4</v>
      </c>
      <c r="M602" t="s">
        <v>45</v>
      </c>
      <c r="N602" t="s">
        <v>72</v>
      </c>
      <c r="O602" t="s">
        <v>22</v>
      </c>
    </row>
    <row r="603" spans="1:15" x14ac:dyDescent="0.35">
      <c r="A603" t="s">
        <v>664</v>
      </c>
      <c r="B603" t="str">
        <f t="shared" si="10"/>
        <v>Cake</v>
      </c>
      <c r="C603" t="s">
        <v>24</v>
      </c>
      <c r="D603">
        <v>4</v>
      </c>
      <c r="E603">
        <v>3</v>
      </c>
      <c r="F603">
        <v>12</v>
      </c>
      <c r="G603" t="s">
        <v>25</v>
      </c>
      <c r="H603" t="s">
        <v>26</v>
      </c>
      <c r="I603" s="1">
        <v>45086</v>
      </c>
      <c r="J603" t="s">
        <v>37</v>
      </c>
      <c r="K603" t="s">
        <v>38</v>
      </c>
      <c r="L603">
        <v>2</v>
      </c>
      <c r="M603" t="s">
        <v>28</v>
      </c>
      <c r="N603" t="s">
        <v>21</v>
      </c>
      <c r="O603" t="s">
        <v>22</v>
      </c>
    </row>
    <row r="604" spans="1:15" x14ac:dyDescent="0.35">
      <c r="A604" t="s">
        <v>665</v>
      </c>
      <c r="B604" t="str">
        <f t="shared" si="10"/>
        <v>Smoothie</v>
      </c>
      <c r="C604" t="s">
        <v>58</v>
      </c>
      <c r="D604">
        <v>3</v>
      </c>
      <c r="E604">
        <v>4</v>
      </c>
      <c r="F604">
        <v>12</v>
      </c>
      <c r="G604" t="s">
        <v>25</v>
      </c>
      <c r="H604" t="s">
        <v>17</v>
      </c>
      <c r="I604" s="1">
        <v>45218</v>
      </c>
      <c r="J604" t="s">
        <v>74</v>
      </c>
      <c r="K604" t="s">
        <v>75</v>
      </c>
      <c r="L604">
        <v>4</v>
      </c>
      <c r="M604" t="s">
        <v>45</v>
      </c>
      <c r="N604" t="s">
        <v>64</v>
      </c>
      <c r="O604" t="s">
        <v>22</v>
      </c>
    </row>
    <row r="605" spans="1:15" x14ac:dyDescent="0.35">
      <c r="A605" t="s">
        <v>666</v>
      </c>
      <c r="B605" t="str">
        <f t="shared" si="10"/>
        <v>Coffee</v>
      </c>
      <c r="C605" t="s">
        <v>15</v>
      </c>
      <c r="D605">
        <v>2</v>
      </c>
      <c r="E605">
        <v>2</v>
      </c>
      <c r="F605">
        <v>4</v>
      </c>
      <c r="G605" t="s">
        <v>16</v>
      </c>
      <c r="H605" t="s">
        <v>17</v>
      </c>
      <c r="I605" s="1">
        <v>45151</v>
      </c>
      <c r="J605" t="s">
        <v>93</v>
      </c>
      <c r="K605" t="s">
        <v>94</v>
      </c>
      <c r="L605">
        <v>3</v>
      </c>
      <c r="M605" t="s">
        <v>20</v>
      </c>
      <c r="N605" t="s">
        <v>39</v>
      </c>
      <c r="O605" t="s">
        <v>40</v>
      </c>
    </row>
    <row r="606" spans="1:15" x14ac:dyDescent="0.35">
      <c r="A606" t="s">
        <v>667</v>
      </c>
      <c r="B606" t="str">
        <f t="shared" si="10"/>
        <v>Salad</v>
      </c>
      <c r="C606" t="s">
        <v>42</v>
      </c>
      <c r="D606">
        <v>2</v>
      </c>
      <c r="E606">
        <v>5</v>
      </c>
      <c r="F606">
        <v>10</v>
      </c>
      <c r="G606" t="s">
        <v>25</v>
      </c>
      <c r="H606" t="s">
        <v>26</v>
      </c>
      <c r="I606" s="1">
        <v>45260</v>
      </c>
      <c r="J606" t="s">
        <v>43</v>
      </c>
      <c r="K606" t="s">
        <v>44</v>
      </c>
      <c r="L606">
        <v>4</v>
      </c>
      <c r="M606" t="s">
        <v>45</v>
      </c>
      <c r="N606" t="s">
        <v>64</v>
      </c>
      <c r="O606" t="s">
        <v>22</v>
      </c>
    </row>
    <row r="607" spans="1:15" x14ac:dyDescent="0.35">
      <c r="A607" t="s">
        <v>668</v>
      </c>
      <c r="B607" t="str">
        <f t="shared" si="10"/>
        <v>Tea</v>
      </c>
      <c r="C607" t="s">
        <v>84</v>
      </c>
      <c r="D607">
        <v>4</v>
      </c>
      <c r="E607">
        <v>1.5</v>
      </c>
      <c r="F607">
        <v>6</v>
      </c>
      <c r="G607" t="s">
        <v>25</v>
      </c>
      <c r="H607" t="s">
        <v>26</v>
      </c>
      <c r="I607" s="1">
        <v>45052</v>
      </c>
      <c r="J607" t="s">
        <v>27</v>
      </c>
      <c r="K607" t="s">
        <v>27</v>
      </c>
      <c r="L607">
        <v>2</v>
      </c>
      <c r="M607" t="s">
        <v>28</v>
      </c>
      <c r="N607" t="s">
        <v>69</v>
      </c>
      <c r="O607" t="s">
        <v>40</v>
      </c>
    </row>
    <row r="608" spans="1:15" x14ac:dyDescent="0.35">
      <c r="A608" t="s">
        <v>669</v>
      </c>
      <c r="B608" t="str">
        <f t="shared" si="10"/>
        <v>Cake</v>
      </c>
      <c r="C608" t="s">
        <v>24</v>
      </c>
      <c r="D608">
        <v>2</v>
      </c>
      <c r="E608">
        <v>3</v>
      </c>
      <c r="F608">
        <v>6</v>
      </c>
      <c r="G608" t="s">
        <v>25</v>
      </c>
      <c r="H608" t="s">
        <v>17</v>
      </c>
      <c r="I608" s="1">
        <v>44941</v>
      </c>
      <c r="J608" t="s">
        <v>55</v>
      </c>
      <c r="K608" t="s">
        <v>56</v>
      </c>
      <c r="L608">
        <v>1</v>
      </c>
      <c r="M608" t="s">
        <v>53</v>
      </c>
      <c r="N608" t="s">
        <v>39</v>
      </c>
      <c r="O608" t="s">
        <v>40</v>
      </c>
    </row>
    <row r="609" spans="1:15" x14ac:dyDescent="0.35">
      <c r="A609" t="s">
        <v>670</v>
      </c>
      <c r="B609" t="str">
        <f t="shared" si="10"/>
        <v>Juice</v>
      </c>
      <c r="C609" t="s">
        <v>50</v>
      </c>
      <c r="D609">
        <v>2</v>
      </c>
      <c r="E609">
        <v>3</v>
      </c>
      <c r="F609">
        <v>6</v>
      </c>
      <c r="G609" t="s">
        <v>16</v>
      </c>
      <c r="H609" t="s">
        <v>17</v>
      </c>
      <c r="I609" s="1">
        <v>45102</v>
      </c>
      <c r="J609" t="s">
        <v>37</v>
      </c>
      <c r="K609" t="s">
        <v>38</v>
      </c>
      <c r="L609">
        <v>2</v>
      </c>
      <c r="M609" t="s">
        <v>28</v>
      </c>
      <c r="N609" t="s">
        <v>39</v>
      </c>
      <c r="O609" t="s">
        <v>40</v>
      </c>
    </row>
    <row r="610" spans="1:15" x14ac:dyDescent="0.35">
      <c r="A610" t="s">
        <v>671</v>
      </c>
      <c r="B610" t="str">
        <f t="shared" si="10"/>
        <v>Salad</v>
      </c>
      <c r="C610" t="s">
        <v>42</v>
      </c>
      <c r="D610">
        <v>5</v>
      </c>
      <c r="E610">
        <v>5</v>
      </c>
      <c r="F610">
        <v>25</v>
      </c>
      <c r="G610" t="s">
        <v>16</v>
      </c>
      <c r="H610" t="s">
        <v>17</v>
      </c>
      <c r="I610" s="1">
        <v>45065</v>
      </c>
      <c r="J610" t="s">
        <v>27</v>
      </c>
      <c r="K610" t="s">
        <v>27</v>
      </c>
      <c r="L610">
        <v>2</v>
      </c>
      <c r="M610" t="s">
        <v>28</v>
      </c>
      <c r="N610" t="s">
        <v>21</v>
      </c>
      <c r="O610" t="s">
        <v>22</v>
      </c>
    </row>
    <row r="611" spans="1:15" x14ac:dyDescent="0.35">
      <c r="A611" t="s">
        <v>672</v>
      </c>
      <c r="B611" t="str">
        <f t="shared" si="10"/>
        <v>Tea</v>
      </c>
      <c r="C611" t="s">
        <v>84</v>
      </c>
      <c r="D611">
        <v>5</v>
      </c>
      <c r="E611">
        <v>1.5</v>
      </c>
      <c r="F611">
        <v>7.5</v>
      </c>
      <c r="G611" t="s">
        <v>25</v>
      </c>
      <c r="H611" t="s">
        <v>26</v>
      </c>
      <c r="I611" s="1">
        <v>45089</v>
      </c>
      <c r="J611" t="s">
        <v>37</v>
      </c>
      <c r="K611" t="s">
        <v>38</v>
      </c>
      <c r="L611">
        <v>2</v>
      </c>
      <c r="M611" t="s">
        <v>28</v>
      </c>
      <c r="N611" t="s">
        <v>72</v>
      </c>
      <c r="O611" t="s">
        <v>22</v>
      </c>
    </row>
    <row r="612" spans="1:15" x14ac:dyDescent="0.35">
      <c r="A612" t="s">
        <v>673</v>
      </c>
      <c r="B612" t="str">
        <f t="shared" si="10"/>
        <v>Smoothie</v>
      </c>
      <c r="C612" t="s">
        <v>58</v>
      </c>
      <c r="D612">
        <v>2</v>
      </c>
      <c r="E612">
        <v>4</v>
      </c>
      <c r="F612">
        <v>8</v>
      </c>
      <c r="G612" t="s">
        <v>36</v>
      </c>
      <c r="H612" t="s">
        <v>26</v>
      </c>
      <c r="I612" s="1">
        <v>45191</v>
      </c>
      <c r="J612" t="s">
        <v>18</v>
      </c>
      <c r="K612" t="s">
        <v>19</v>
      </c>
      <c r="L612">
        <v>3</v>
      </c>
      <c r="M612" t="s">
        <v>20</v>
      </c>
      <c r="N612" t="s">
        <v>21</v>
      </c>
      <c r="O612" t="s">
        <v>22</v>
      </c>
    </row>
    <row r="613" spans="1:15" x14ac:dyDescent="0.35">
      <c r="A613" t="s">
        <v>674</v>
      </c>
      <c r="B613" t="str">
        <f t="shared" si="10"/>
        <v>Smoothie</v>
      </c>
      <c r="C613" t="s">
        <v>58</v>
      </c>
      <c r="D613">
        <v>5</v>
      </c>
      <c r="E613">
        <v>4</v>
      </c>
      <c r="F613">
        <v>20</v>
      </c>
      <c r="G613" t="s">
        <v>16</v>
      </c>
      <c r="H613" t="s">
        <v>17</v>
      </c>
      <c r="I613" s="1">
        <v>45023</v>
      </c>
      <c r="J613" t="s">
        <v>59</v>
      </c>
      <c r="K613" t="s">
        <v>60</v>
      </c>
      <c r="L613">
        <v>2</v>
      </c>
      <c r="M613" t="s">
        <v>28</v>
      </c>
      <c r="N613" t="s">
        <v>21</v>
      </c>
      <c r="O613" t="s">
        <v>22</v>
      </c>
    </row>
    <row r="614" spans="1:15" x14ac:dyDescent="0.35">
      <c r="A614" t="s">
        <v>675</v>
      </c>
      <c r="B614" t="str">
        <f t="shared" si="10"/>
        <v>Cookie</v>
      </c>
      <c r="C614" t="s">
        <v>31</v>
      </c>
      <c r="D614">
        <v>4</v>
      </c>
      <c r="E614">
        <v>1</v>
      </c>
      <c r="F614">
        <v>4</v>
      </c>
      <c r="G614" t="s">
        <v>25</v>
      </c>
      <c r="H614" t="s">
        <v>17</v>
      </c>
      <c r="I614" s="1">
        <v>45187</v>
      </c>
      <c r="J614" t="s">
        <v>18</v>
      </c>
      <c r="K614" t="s">
        <v>19</v>
      </c>
      <c r="L614">
        <v>3</v>
      </c>
      <c r="M614" t="s">
        <v>20</v>
      </c>
      <c r="N614" t="s">
        <v>72</v>
      </c>
      <c r="O614" t="s">
        <v>22</v>
      </c>
    </row>
    <row r="615" spans="1:15" x14ac:dyDescent="0.35">
      <c r="A615" t="s">
        <v>676</v>
      </c>
      <c r="B615" t="str">
        <f t="shared" si="10"/>
        <v>Sandwich</v>
      </c>
      <c r="C615" t="s">
        <v>47</v>
      </c>
      <c r="D615">
        <v>5</v>
      </c>
      <c r="E615">
        <v>4</v>
      </c>
      <c r="F615">
        <v>20</v>
      </c>
      <c r="G615" t="s">
        <v>25</v>
      </c>
      <c r="H615" t="s">
        <v>26</v>
      </c>
      <c r="I615" s="1">
        <v>45230</v>
      </c>
      <c r="J615" t="s">
        <v>74</v>
      </c>
      <c r="K615" t="s">
        <v>75</v>
      </c>
      <c r="L615">
        <v>4</v>
      </c>
      <c r="M615" t="s">
        <v>45</v>
      </c>
      <c r="N615" t="s">
        <v>29</v>
      </c>
      <c r="O615" t="s">
        <v>22</v>
      </c>
    </row>
    <row r="616" spans="1:15" x14ac:dyDescent="0.35">
      <c r="A616" t="s">
        <v>677</v>
      </c>
      <c r="B616" t="str">
        <f t="shared" si="10"/>
        <v>Tea</v>
      </c>
      <c r="C616" t="s">
        <v>84</v>
      </c>
      <c r="D616">
        <v>5</v>
      </c>
      <c r="E616">
        <v>1.5</v>
      </c>
      <c r="F616">
        <v>7.5</v>
      </c>
      <c r="G616" t="s">
        <v>25</v>
      </c>
      <c r="H616" t="s">
        <v>17</v>
      </c>
      <c r="I616" s="1">
        <v>45050</v>
      </c>
      <c r="J616" t="s">
        <v>27</v>
      </c>
      <c r="K616" t="s">
        <v>27</v>
      </c>
      <c r="L616">
        <v>2</v>
      </c>
      <c r="M616" t="s">
        <v>28</v>
      </c>
      <c r="N616" t="s">
        <v>64</v>
      </c>
      <c r="O616" t="s">
        <v>22</v>
      </c>
    </row>
    <row r="617" spans="1:15" x14ac:dyDescent="0.35">
      <c r="A617" t="s">
        <v>678</v>
      </c>
      <c r="B617" t="str">
        <f t="shared" si="10"/>
        <v>Salad</v>
      </c>
      <c r="C617" t="s">
        <v>42</v>
      </c>
      <c r="D617">
        <v>2</v>
      </c>
      <c r="E617">
        <v>5</v>
      </c>
      <c r="F617">
        <v>10</v>
      </c>
      <c r="G617" t="s">
        <v>36</v>
      </c>
      <c r="H617" t="s">
        <v>17</v>
      </c>
      <c r="I617" s="1">
        <v>45159</v>
      </c>
      <c r="J617" t="s">
        <v>93</v>
      </c>
      <c r="K617" t="s">
        <v>94</v>
      </c>
      <c r="L617">
        <v>3</v>
      </c>
      <c r="M617" t="s">
        <v>20</v>
      </c>
      <c r="N617" t="s">
        <v>72</v>
      </c>
      <c r="O617" t="s">
        <v>22</v>
      </c>
    </row>
    <row r="618" spans="1:15" x14ac:dyDescent="0.35">
      <c r="A618" t="s">
        <v>679</v>
      </c>
      <c r="B618" t="str">
        <f t="shared" si="10"/>
        <v>Smoothie</v>
      </c>
      <c r="C618" t="s">
        <v>58</v>
      </c>
      <c r="D618">
        <v>1</v>
      </c>
      <c r="E618">
        <v>4</v>
      </c>
      <c r="F618">
        <v>4</v>
      </c>
      <c r="G618" t="s">
        <v>36</v>
      </c>
      <c r="H618" t="s">
        <v>26</v>
      </c>
      <c r="I618" s="1">
        <v>45136</v>
      </c>
      <c r="J618" t="s">
        <v>32</v>
      </c>
      <c r="K618" t="s">
        <v>33</v>
      </c>
      <c r="L618">
        <v>3</v>
      </c>
      <c r="M618" t="s">
        <v>20</v>
      </c>
      <c r="N618" t="s">
        <v>69</v>
      </c>
      <c r="O618" t="s">
        <v>40</v>
      </c>
    </row>
    <row r="619" spans="1:15" x14ac:dyDescent="0.35">
      <c r="A619" t="s">
        <v>680</v>
      </c>
      <c r="B619" t="str">
        <f t="shared" si="10"/>
        <v>Cake</v>
      </c>
      <c r="C619" t="s">
        <v>24</v>
      </c>
      <c r="D619">
        <v>1</v>
      </c>
      <c r="E619">
        <v>3</v>
      </c>
      <c r="F619">
        <v>3</v>
      </c>
      <c r="G619" t="s">
        <v>25</v>
      </c>
      <c r="H619" t="s">
        <v>17</v>
      </c>
      <c r="I619" s="1">
        <v>45212</v>
      </c>
      <c r="J619" t="s">
        <v>74</v>
      </c>
      <c r="K619" t="s">
        <v>75</v>
      </c>
      <c r="L619">
        <v>4</v>
      </c>
      <c r="M619" t="s">
        <v>45</v>
      </c>
      <c r="N619" t="s">
        <v>21</v>
      </c>
      <c r="O619" t="s">
        <v>22</v>
      </c>
    </row>
    <row r="620" spans="1:15" x14ac:dyDescent="0.35">
      <c r="A620" t="s">
        <v>681</v>
      </c>
      <c r="B620" t="str">
        <f t="shared" si="10"/>
        <v>Smoothie</v>
      </c>
      <c r="C620" t="s">
        <v>58</v>
      </c>
      <c r="D620">
        <v>1</v>
      </c>
      <c r="E620">
        <v>4</v>
      </c>
      <c r="F620">
        <v>4</v>
      </c>
      <c r="G620" t="s">
        <v>16</v>
      </c>
      <c r="H620" t="s">
        <v>26</v>
      </c>
      <c r="I620" s="1">
        <v>44976</v>
      </c>
      <c r="J620" t="s">
        <v>51</v>
      </c>
      <c r="K620" t="s">
        <v>52</v>
      </c>
      <c r="L620">
        <v>1</v>
      </c>
      <c r="M620" t="s">
        <v>53</v>
      </c>
      <c r="N620" t="s">
        <v>39</v>
      </c>
      <c r="O620" t="s">
        <v>40</v>
      </c>
    </row>
    <row r="621" spans="1:15" x14ac:dyDescent="0.35">
      <c r="A621" t="s">
        <v>682</v>
      </c>
      <c r="B621" t="str">
        <f t="shared" si="10"/>
        <v>Coffee</v>
      </c>
      <c r="C621" t="s">
        <v>15</v>
      </c>
      <c r="D621">
        <v>3</v>
      </c>
      <c r="E621">
        <v>2</v>
      </c>
      <c r="F621">
        <v>6</v>
      </c>
      <c r="G621" t="s">
        <v>25</v>
      </c>
      <c r="H621" t="s">
        <v>17</v>
      </c>
      <c r="I621" s="1">
        <v>45276</v>
      </c>
      <c r="J621" t="s">
        <v>66</v>
      </c>
      <c r="K621" t="s">
        <v>67</v>
      </c>
      <c r="L621">
        <v>4</v>
      </c>
      <c r="M621" t="s">
        <v>45</v>
      </c>
      <c r="N621" t="s">
        <v>69</v>
      </c>
      <c r="O621" t="s">
        <v>40</v>
      </c>
    </row>
    <row r="622" spans="1:15" x14ac:dyDescent="0.35">
      <c r="A622" t="s">
        <v>683</v>
      </c>
      <c r="B622" t="str">
        <f t="shared" si="10"/>
        <v>Cookie</v>
      </c>
      <c r="C622" t="s">
        <v>31</v>
      </c>
      <c r="D622">
        <v>2</v>
      </c>
      <c r="E622">
        <v>1</v>
      </c>
      <c r="F622">
        <v>2</v>
      </c>
      <c r="G622" t="s">
        <v>16</v>
      </c>
      <c r="H622" t="s">
        <v>17</v>
      </c>
      <c r="I622" s="1">
        <v>44929</v>
      </c>
      <c r="J622" t="s">
        <v>55</v>
      </c>
      <c r="K622" t="s">
        <v>56</v>
      </c>
      <c r="L622">
        <v>1</v>
      </c>
      <c r="M622" t="s">
        <v>53</v>
      </c>
      <c r="N622" t="s">
        <v>29</v>
      </c>
      <c r="O622" t="s">
        <v>22</v>
      </c>
    </row>
    <row r="623" spans="1:15" x14ac:dyDescent="0.35">
      <c r="A623" t="s">
        <v>684</v>
      </c>
      <c r="B623" t="str">
        <f t="shared" si="10"/>
        <v>Juice</v>
      </c>
      <c r="C623" t="s">
        <v>50</v>
      </c>
      <c r="D623">
        <v>2</v>
      </c>
      <c r="E623">
        <v>3</v>
      </c>
      <c r="F623">
        <v>6</v>
      </c>
      <c r="G623" t="s">
        <v>36</v>
      </c>
      <c r="H623" t="s">
        <v>26</v>
      </c>
      <c r="I623" s="1">
        <v>44991</v>
      </c>
      <c r="J623" t="s">
        <v>62</v>
      </c>
      <c r="K623" t="s">
        <v>63</v>
      </c>
      <c r="L623">
        <v>1</v>
      </c>
      <c r="M623" t="s">
        <v>53</v>
      </c>
      <c r="N623" t="s">
        <v>72</v>
      </c>
      <c r="O623" t="s">
        <v>22</v>
      </c>
    </row>
    <row r="624" spans="1:15" x14ac:dyDescent="0.35">
      <c r="A624" t="s">
        <v>685</v>
      </c>
      <c r="B624" t="str">
        <f t="shared" si="10"/>
        <v>Tea</v>
      </c>
      <c r="C624" t="s">
        <v>84</v>
      </c>
      <c r="D624">
        <v>3</v>
      </c>
      <c r="E624">
        <v>1.5</v>
      </c>
      <c r="F624">
        <v>4.5</v>
      </c>
      <c r="G624" t="s">
        <v>16</v>
      </c>
      <c r="H624" t="s">
        <v>26</v>
      </c>
      <c r="I624" s="1">
        <v>45175</v>
      </c>
      <c r="J624" t="s">
        <v>18</v>
      </c>
      <c r="K624" t="s">
        <v>19</v>
      </c>
      <c r="L624">
        <v>3</v>
      </c>
      <c r="M624" t="s">
        <v>20</v>
      </c>
      <c r="N624" t="s">
        <v>34</v>
      </c>
      <c r="O624" t="s">
        <v>22</v>
      </c>
    </row>
    <row r="625" spans="1:15" x14ac:dyDescent="0.35">
      <c r="A625" t="s">
        <v>686</v>
      </c>
      <c r="B625" t="str">
        <f t="shared" si="10"/>
        <v>Cookie</v>
      </c>
      <c r="C625" t="s">
        <v>31</v>
      </c>
      <c r="D625">
        <v>5</v>
      </c>
      <c r="E625">
        <v>1</v>
      </c>
      <c r="F625">
        <v>5</v>
      </c>
      <c r="G625" t="s">
        <v>36</v>
      </c>
      <c r="H625" t="s">
        <v>26</v>
      </c>
      <c r="I625" s="1">
        <v>45178</v>
      </c>
      <c r="J625" t="s">
        <v>18</v>
      </c>
      <c r="K625" t="s">
        <v>19</v>
      </c>
      <c r="L625">
        <v>3</v>
      </c>
      <c r="M625" t="s">
        <v>20</v>
      </c>
      <c r="N625" t="s">
        <v>69</v>
      </c>
      <c r="O625" t="s">
        <v>40</v>
      </c>
    </row>
    <row r="626" spans="1:15" x14ac:dyDescent="0.35">
      <c r="A626" t="s">
        <v>687</v>
      </c>
      <c r="B626" t="str">
        <f t="shared" si="10"/>
        <v>Salad</v>
      </c>
      <c r="C626" t="s">
        <v>42</v>
      </c>
      <c r="D626">
        <v>5</v>
      </c>
      <c r="E626">
        <v>5</v>
      </c>
      <c r="F626">
        <v>25</v>
      </c>
      <c r="G626" t="s">
        <v>16</v>
      </c>
      <c r="H626" t="s">
        <v>17</v>
      </c>
      <c r="I626" s="1">
        <v>45256</v>
      </c>
      <c r="J626" t="s">
        <v>43</v>
      </c>
      <c r="K626" t="s">
        <v>44</v>
      </c>
      <c r="L626">
        <v>4</v>
      </c>
      <c r="M626" t="s">
        <v>45</v>
      </c>
      <c r="N626" t="s">
        <v>39</v>
      </c>
      <c r="O626" t="s">
        <v>40</v>
      </c>
    </row>
    <row r="627" spans="1:15" x14ac:dyDescent="0.35">
      <c r="A627" t="s">
        <v>688</v>
      </c>
      <c r="B627" t="str">
        <f t="shared" si="10"/>
        <v>Smoothie</v>
      </c>
      <c r="C627" t="s">
        <v>58</v>
      </c>
      <c r="D627">
        <v>5</v>
      </c>
      <c r="E627">
        <v>4</v>
      </c>
      <c r="F627">
        <v>20</v>
      </c>
      <c r="G627" t="s">
        <v>16</v>
      </c>
      <c r="H627" t="s">
        <v>26</v>
      </c>
      <c r="I627" s="1">
        <v>45280</v>
      </c>
      <c r="J627" t="s">
        <v>66</v>
      </c>
      <c r="K627" t="s">
        <v>67</v>
      </c>
      <c r="L627">
        <v>4</v>
      </c>
      <c r="M627" t="s">
        <v>45</v>
      </c>
      <c r="N627" t="s">
        <v>34</v>
      </c>
      <c r="O627" t="s">
        <v>22</v>
      </c>
    </row>
    <row r="628" spans="1:15" x14ac:dyDescent="0.35">
      <c r="A628" t="s">
        <v>689</v>
      </c>
      <c r="B628" t="str">
        <f t="shared" si="10"/>
        <v>Cookie</v>
      </c>
      <c r="C628" t="s">
        <v>31</v>
      </c>
      <c r="D628">
        <v>1</v>
      </c>
      <c r="E628">
        <v>1</v>
      </c>
      <c r="F628">
        <v>1</v>
      </c>
      <c r="G628" t="s">
        <v>25</v>
      </c>
      <c r="H628" t="s">
        <v>17</v>
      </c>
      <c r="I628" s="1">
        <v>45225</v>
      </c>
      <c r="J628" t="s">
        <v>74</v>
      </c>
      <c r="K628" t="s">
        <v>75</v>
      </c>
      <c r="L628">
        <v>4</v>
      </c>
      <c r="M628" t="s">
        <v>45</v>
      </c>
      <c r="N628" t="s">
        <v>64</v>
      </c>
      <c r="O628" t="s">
        <v>22</v>
      </c>
    </row>
    <row r="629" spans="1:15" x14ac:dyDescent="0.35">
      <c r="A629" t="s">
        <v>690</v>
      </c>
      <c r="B629" t="str">
        <f t="shared" si="10"/>
        <v>Cake</v>
      </c>
      <c r="C629" t="s">
        <v>24</v>
      </c>
      <c r="D629">
        <v>4</v>
      </c>
      <c r="E629">
        <v>3</v>
      </c>
      <c r="F629">
        <v>12</v>
      </c>
      <c r="G629" t="s">
        <v>16</v>
      </c>
      <c r="H629" t="s">
        <v>26</v>
      </c>
      <c r="I629" s="1">
        <v>45222</v>
      </c>
      <c r="J629" t="s">
        <v>74</v>
      </c>
      <c r="K629" t="s">
        <v>75</v>
      </c>
      <c r="L629">
        <v>4</v>
      </c>
      <c r="M629" t="s">
        <v>45</v>
      </c>
      <c r="N629" t="s">
        <v>72</v>
      </c>
      <c r="O629" t="s">
        <v>22</v>
      </c>
    </row>
    <row r="630" spans="1:15" x14ac:dyDescent="0.35">
      <c r="A630" t="s">
        <v>691</v>
      </c>
      <c r="B630" t="str">
        <f t="shared" si="10"/>
        <v>Sandwich</v>
      </c>
      <c r="C630" t="s">
        <v>47</v>
      </c>
      <c r="D630">
        <v>5</v>
      </c>
      <c r="E630">
        <v>4</v>
      </c>
      <c r="F630">
        <v>20</v>
      </c>
      <c r="G630" t="s">
        <v>25</v>
      </c>
      <c r="H630" t="s">
        <v>26</v>
      </c>
      <c r="I630" s="1">
        <v>45181</v>
      </c>
      <c r="J630" t="s">
        <v>18</v>
      </c>
      <c r="K630" t="s">
        <v>19</v>
      </c>
      <c r="L630">
        <v>3</v>
      </c>
      <c r="M630" t="s">
        <v>20</v>
      </c>
      <c r="N630" t="s">
        <v>29</v>
      </c>
      <c r="O630" t="s">
        <v>22</v>
      </c>
    </row>
    <row r="631" spans="1:15" x14ac:dyDescent="0.35">
      <c r="A631" t="s">
        <v>692</v>
      </c>
      <c r="B631" t="str">
        <f t="shared" si="10"/>
        <v>Cake</v>
      </c>
      <c r="C631" t="s">
        <v>24</v>
      </c>
      <c r="D631">
        <v>2</v>
      </c>
      <c r="E631">
        <v>3</v>
      </c>
      <c r="F631">
        <v>6</v>
      </c>
      <c r="G631" t="s">
        <v>25</v>
      </c>
      <c r="H631" t="s">
        <v>26</v>
      </c>
      <c r="I631" s="1">
        <v>44985</v>
      </c>
      <c r="J631" t="s">
        <v>51</v>
      </c>
      <c r="K631" t="s">
        <v>52</v>
      </c>
      <c r="L631">
        <v>1</v>
      </c>
      <c r="M631" t="s">
        <v>53</v>
      </c>
      <c r="N631" t="s">
        <v>29</v>
      </c>
      <c r="O631" t="s">
        <v>22</v>
      </c>
    </row>
    <row r="632" spans="1:15" x14ac:dyDescent="0.35">
      <c r="A632" t="s">
        <v>693</v>
      </c>
      <c r="B632" t="str">
        <f t="shared" si="10"/>
        <v>Sandwich</v>
      </c>
      <c r="C632" t="s">
        <v>47</v>
      </c>
      <c r="D632">
        <v>5</v>
      </c>
      <c r="E632">
        <v>4</v>
      </c>
      <c r="F632">
        <v>20</v>
      </c>
      <c r="G632" t="s">
        <v>36</v>
      </c>
      <c r="H632" t="s">
        <v>17</v>
      </c>
      <c r="I632" s="1">
        <v>45223</v>
      </c>
      <c r="J632" t="s">
        <v>74</v>
      </c>
      <c r="K632" t="s">
        <v>75</v>
      </c>
      <c r="L632">
        <v>4</v>
      </c>
      <c r="M632" t="s">
        <v>45</v>
      </c>
      <c r="N632" t="s">
        <v>29</v>
      </c>
      <c r="O632" t="s">
        <v>22</v>
      </c>
    </row>
    <row r="633" spans="1:15" x14ac:dyDescent="0.35">
      <c r="A633" t="s">
        <v>694</v>
      </c>
      <c r="B633" t="str">
        <f t="shared" si="10"/>
        <v>Juice</v>
      </c>
      <c r="C633" t="s">
        <v>50</v>
      </c>
      <c r="D633">
        <v>5</v>
      </c>
      <c r="E633">
        <v>3</v>
      </c>
      <c r="F633">
        <v>15</v>
      </c>
      <c r="G633" t="s">
        <v>36</v>
      </c>
      <c r="H633" t="s">
        <v>17</v>
      </c>
      <c r="I633" s="1">
        <v>45170</v>
      </c>
      <c r="J633" t="s">
        <v>18</v>
      </c>
      <c r="K633" t="s">
        <v>19</v>
      </c>
      <c r="L633">
        <v>3</v>
      </c>
      <c r="M633" t="s">
        <v>20</v>
      </c>
      <c r="N633" t="s">
        <v>21</v>
      </c>
      <c r="O633" t="s">
        <v>22</v>
      </c>
    </row>
    <row r="634" spans="1:15" x14ac:dyDescent="0.35">
      <c r="A634" t="s">
        <v>695</v>
      </c>
      <c r="B634" t="str">
        <f t="shared" si="10"/>
        <v>Smoothie</v>
      </c>
      <c r="C634" t="s">
        <v>58</v>
      </c>
      <c r="D634">
        <v>5</v>
      </c>
      <c r="E634">
        <v>4</v>
      </c>
      <c r="F634">
        <v>20</v>
      </c>
      <c r="G634" t="s">
        <v>16</v>
      </c>
      <c r="H634" t="s">
        <v>26</v>
      </c>
      <c r="I634" s="1">
        <v>45183</v>
      </c>
      <c r="J634" t="s">
        <v>18</v>
      </c>
      <c r="K634" t="s">
        <v>19</v>
      </c>
      <c r="L634">
        <v>3</v>
      </c>
      <c r="M634" t="s">
        <v>20</v>
      </c>
      <c r="N634" t="s">
        <v>64</v>
      </c>
      <c r="O634" t="s">
        <v>22</v>
      </c>
    </row>
    <row r="635" spans="1:15" x14ac:dyDescent="0.35">
      <c r="A635" t="s">
        <v>696</v>
      </c>
      <c r="B635" t="str">
        <f t="shared" si="10"/>
        <v>Tea</v>
      </c>
      <c r="C635" t="s">
        <v>84</v>
      </c>
      <c r="D635">
        <v>2</v>
      </c>
      <c r="E635">
        <v>1.5</v>
      </c>
      <c r="F635">
        <v>3</v>
      </c>
      <c r="G635" t="s">
        <v>36</v>
      </c>
      <c r="H635" t="s">
        <v>26</v>
      </c>
      <c r="I635" s="1">
        <v>44983</v>
      </c>
      <c r="J635" t="s">
        <v>51</v>
      </c>
      <c r="K635" t="s">
        <v>52</v>
      </c>
      <c r="L635">
        <v>1</v>
      </c>
      <c r="M635" t="s">
        <v>53</v>
      </c>
      <c r="N635" t="s">
        <v>39</v>
      </c>
      <c r="O635" t="s">
        <v>40</v>
      </c>
    </row>
    <row r="636" spans="1:15" x14ac:dyDescent="0.35">
      <c r="A636" t="s">
        <v>697</v>
      </c>
      <c r="B636" t="str">
        <f t="shared" si="10"/>
        <v>Juice</v>
      </c>
      <c r="C636" t="s">
        <v>50</v>
      </c>
      <c r="D636">
        <v>5</v>
      </c>
      <c r="E636">
        <v>3</v>
      </c>
      <c r="F636">
        <v>15</v>
      </c>
      <c r="G636" t="s">
        <v>25</v>
      </c>
      <c r="H636" t="s">
        <v>26</v>
      </c>
      <c r="I636" s="1">
        <v>45249</v>
      </c>
      <c r="J636" t="s">
        <v>43</v>
      </c>
      <c r="K636" t="s">
        <v>44</v>
      </c>
      <c r="L636">
        <v>4</v>
      </c>
      <c r="M636" t="s">
        <v>45</v>
      </c>
      <c r="N636" t="s">
        <v>39</v>
      </c>
      <c r="O636" t="s">
        <v>40</v>
      </c>
    </row>
    <row r="637" spans="1:15" x14ac:dyDescent="0.35">
      <c r="A637" t="s">
        <v>698</v>
      </c>
      <c r="B637" t="str">
        <f t="shared" si="10"/>
        <v>Cake</v>
      </c>
      <c r="C637" t="s">
        <v>24</v>
      </c>
      <c r="D637">
        <v>1</v>
      </c>
      <c r="E637">
        <v>3</v>
      </c>
      <c r="F637">
        <v>3</v>
      </c>
      <c r="G637" t="s">
        <v>36</v>
      </c>
      <c r="H637" t="s">
        <v>17</v>
      </c>
      <c r="I637" s="1">
        <v>45155</v>
      </c>
      <c r="J637" t="s">
        <v>93</v>
      </c>
      <c r="K637" t="s">
        <v>94</v>
      </c>
      <c r="L637">
        <v>3</v>
      </c>
      <c r="M637" t="s">
        <v>20</v>
      </c>
      <c r="N637" t="s">
        <v>64</v>
      </c>
      <c r="O637" t="s">
        <v>22</v>
      </c>
    </row>
    <row r="638" spans="1:15" x14ac:dyDescent="0.35">
      <c r="A638" t="s">
        <v>699</v>
      </c>
      <c r="B638" t="str">
        <f t="shared" si="10"/>
        <v>Juice</v>
      </c>
      <c r="C638" t="s">
        <v>50</v>
      </c>
      <c r="D638">
        <v>5</v>
      </c>
      <c r="E638">
        <v>3</v>
      </c>
      <c r="F638">
        <v>15</v>
      </c>
      <c r="G638" t="s">
        <v>16</v>
      </c>
      <c r="H638" t="s">
        <v>26</v>
      </c>
      <c r="I638" s="1">
        <v>45204</v>
      </c>
      <c r="J638" t="s">
        <v>74</v>
      </c>
      <c r="K638" t="s">
        <v>75</v>
      </c>
      <c r="L638">
        <v>4</v>
      </c>
      <c r="M638" t="s">
        <v>45</v>
      </c>
      <c r="N638" t="s">
        <v>64</v>
      </c>
      <c r="O638" t="s">
        <v>22</v>
      </c>
    </row>
    <row r="639" spans="1:15" x14ac:dyDescent="0.35">
      <c r="A639" t="s">
        <v>700</v>
      </c>
      <c r="B639" t="str">
        <f t="shared" si="10"/>
        <v>Juice</v>
      </c>
      <c r="C639" t="s">
        <v>50</v>
      </c>
      <c r="D639">
        <v>1</v>
      </c>
      <c r="E639">
        <v>3</v>
      </c>
      <c r="F639">
        <v>3</v>
      </c>
      <c r="G639" t="s">
        <v>25</v>
      </c>
      <c r="H639" t="s">
        <v>26</v>
      </c>
      <c r="I639" s="1">
        <v>45289</v>
      </c>
      <c r="J639" t="s">
        <v>66</v>
      </c>
      <c r="K639" t="s">
        <v>67</v>
      </c>
      <c r="L639">
        <v>4</v>
      </c>
      <c r="M639" t="s">
        <v>45</v>
      </c>
      <c r="N639" t="s">
        <v>21</v>
      </c>
      <c r="O639" t="s">
        <v>22</v>
      </c>
    </row>
    <row r="640" spans="1:15" x14ac:dyDescent="0.35">
      <c r="A640" t="s">
        <v>701</v>
      </c>
      <c r="B640" t="str">
        <f t="shared" si="10"/>
        <v>Tea</v>
      </c>
      <c r="C640" t="s">
        <v>84</v>
      </c>
      <c r="D640">
        <v>1</v>
      </c>
      <c r="E640">
        <v>1.5</v>
      </c>
      <c r="F640">
        <v>1.5</v>
      </c>
      <c r="G640" t="s">
        <v>36</v>
      </c>
      <c r="H640" t="s">
        <v>17</v>
      </c>
      <c r="I640" s="1">
        <v>45184</v>
      </c>
      <c r="J640" t="s">
        <v>18</v>
      </c>
      <c r="K640" t="s">
        <v>19</v>
      </c>
      <c r="L640">
        <v>3</v>
      </c>
      <c r="M640" t="s">
        <v>20</v>
      </c>
      <c r="N640" t="s">
        <v>21</v>
      </c>
      <c r="O640" t="s">
        <v>22</v>
      </c>
    </row>
    <row r="641" spans="1:15" x14ac:dyDescent="0.35">
      <c r="A641" t="s">
        <v>702</v>
      </c>
      <c r="B641" t="str">
        <f t="shared" si="10"/>
        <v>Tea</v>
      </c>
      <c r="C641" t="s">
        <v>84</v>
      </c>
      <c r="D641">
        <v>5</v>
      </c>
      <c r="E641">
        <v>1.5</v>
      </c>
      <c r="F641">
        <v>7.5</v>
      </c>
      <c r="G641" t="s">
        <v>36</v>
      </c>
      <c r="H641" t="s">
        <v>17</v>
      </c>
      <c r="I641" s="1">
        <v>44941</v>
      </c>
      <c r="J641" t="s">
        <v>55</v>
      </c>
      <c r="K641" t="s">
        <v>56</v>
      </c>
      <c r="L641">
        <v>1</v>
      </c>
      <c r="M641" t="s">
        <v>53</v>
      </c>
      <c r="N641" t="s">
        <v>39</v>
      </c>
      <c r="O641" t="s">
        <v>40</v>
      </c>
    </row>
    <row r="642" spans="1:15" x14ac:dyDescent="0.35">
      <c r="A642" t="s">
        <v>703</v>
      </c>
      <c r="B642" t="str">
        <f t="shared" ref="B642:B705" si="11">TRIM(CLEAN(C642))</f>
        <v>Tea</v>
      </c>
      <c r="C642" t="s">
        <v>84</v>
      </c>
      <c r="D642">
        <v>1</v>
      </c>
      <c r="E642">
        <v>1.5</v>
      </c>
      <c r="F642">
        <v>1.5</v>
      </c>
      <c r="G642" t="s">
        <v>36</v>
      </c>
      <c r="H642" t="s">
        <v>26</v>
      </c>
      <c r="I642" s="1">
        <v>45160</v>
      </c>
      <c r="J642" t="s">
        <v>93</v>
      </c>
      <c r="K642" t="s">
        <v>94</v>
      </c>
      <c r="L642">
        <v>3</v>
      </c>
      <c r="M642" t="s">
        <v>20</v>
      </c>
      <c r="N642" t="s">
        <v>29</v>
      </c>
      <c r="O642" t="s">
        <v>22</v>
      </c>
    </row>
    <row r="643" spans="1:15" x14ac:dyDescent="0.35">
      <c r="A643" t="s">
        <v>704</v>
      </c>
      <c r="B643" t="str">
        <f t="shared" si="11"/>
        <v>Sandwich</v>
      </c>
      <c r="C643" t="s">
        <v>47</v>
      </c>
      <c r="D643">
        <v>1</v>
      </c>
      <c r="E643">
        <v>4</v>
      </c>
      <c r="F643">
        <v>4</v>
      </c>
      <c r="G643" t="s">
        <v>16</v>
      </c>
      <c r="H643" t="s">
        <v>26</v>
      </c>
      <c r="I643" s="1">
        <v>45167</v>
      </c>
      <c r="J643" t="s">
        <v>93</v>
      </c>
      <c r="K643" t="s">
        <v>94</v>
      </c>
      <c r="L643">
        <v>3</v>
      </c>
      <c r="M643" t="s">
        <v>20</v>
      </c>
      <c r="N643" t="s">
        <v>29</v>
      </c>
      <c r="O643" t="s">
        <v>22</v>
      </c>
    </row>
    <row r="644" spans="1:15" x14ac:dyDescent="0.35">
      <c r="A644" t="s">
        <v>705</v>
      </c>
      <c r="B644" t="str">
        <f t="shared" si="11"/>
        <v>Coffee</v>
      </c>
      <c r="C644" t="s">
        <v>15</v>
      </c>
      <c r="D644">
        <v>3</v>
      </c>
      <c r="E644">
        <v>2</v>
      </c>
      <c r="F644">
        <v>6</v>
      </c>
      <c r="G644" t="s">
        <v>36</v>
      </c>
      <c r="H644" t="s">
        <v>17</v>
      </c>
      <c r="I644" s="1">
        <v>45177</v>
      </c>
      <c r="J644" t="s">
        <v>18</v>
      </c>
      <c r="K644" t="s">
        <v>19</v>
      </c>
      <c r="L644">
        <v>3</v>
      </c>
      <c r="M644" t="s">
        <v>20</v>
      </c>
      <c r="N644" t="s">
        <v>21</v>
      </c>
      <c r="O644" t="s">
        <v>22</v>
      </c>
    </row>
    <row r="645" spans="1:15" x14ac:dyDescent="0.35">
      <c r="A645" t="s">
        <v>706</v>
      </c>
      <c r="B645" t="str">
        <f t="shared" si="11"/>
        <v>Juice</v>
      </c>
      <c r="C645" t="s">
        <v>50</v>
      </c>
      <c r="D645">
        <v>1</v>
      </c>
      <c r="E645">
        <v>3</v>
      </c>
      <c r="F645">
        <v>3</v>
      </c>
      <c r="G645" t="s">
        <v>16</v>
      </c>
      <c r="H645" t="s">
        <v>26</v>
      </c>
      <c r="I645" s="1">
        <v>45235</v>
      </c>
      <c r="J645" t="s">
        <v>43</v>
      </c>
      <c r="K645" t="s">
        <v>44</v>
      </c>
      <c r="L645">
        <v>4</v>
      </c>
      <c r="M645" t="s">
        <v>45</v>
      </c>
      <c r="N645" t="s">
        <v>39</v>
      </c>
      <c r="O645" t="s">
        <v>40</v>
      </c>
    </row>
    <row r="646" spans="1:15" x14ac:dyDescent="0.35">
      <c r="A646" t="s">
        <v>707</v>
      </c>
      <c r="B646" t="str">
        <f t="shared" si="11"/>
        <v>Coffee</v>
      </c>
      <c r="C646" t="s">
        <v>15</v>
      </c>
      <c r="D646">
        <v>5</v>
      </c>
      <c r="E646">
        <v>2</v>
      </c>
      <c r="F646">
        <v>10</v>
      </c>
      <c r="G646" t="s">
        <v>16</v>
      </c>
      <c r="H646" t="s">
        <v>17</v>
      </c>
      <c r="I646" s="1">
        <v>45072</v>
      </c>
      <c r="J646" t="s">
        <v>27</v>
      </c>
      <c r="K646" t="s">
        <v>27</v>
      </c>
      <c r="L646">
        <v>2</v>
      </c>
      <c r="M646" t="s">
        <v>28</v>
      </c>
      <c r="N646" t="s">
        <v>21</v>
      </c>
      <c r="O646" t="s">
        <v>22</v>
      </c>
    </row>
    <row r="647" spans="1:15" x14ac:dyDescent="0.35">
      <c r="A647" t="s">
        <v>708</v>
      </c>
      <c r="B647" t="str">
        <f t="shared" si="11"/>
        <v>Cookie</v>
      </c>
      <c r="C647" t="s">
        <v>31</v>
      </c>
      <c r="D647">
        <v>1</v>
      </c>
      <c r="E647">
        <v>1</v>
      </c>
      <c r="F647">
        <v>1</v>
      </c>
      <c r="G647" t="s">
        <v>16</v>
      </c>
      <c r="H647" t="s">
        <v>17</v>
      </c>
      <c r="I647" s="1">
        <v>45114</v>
      </c>
      <c r="J647" t="s">
        <v>32</v>
      </c>
      <c r="K647" t="s">
        <v>33</v>
      </c>
      <c r="L647">
        <v>3</v>
      </c>
      <c r="M647" t="s">
        <v>20</v>
      </c>
      <c r="N647" t="s">
        <v>21</v>
      </c>
      <c r="O647" t="s">
        <v>22</v>
      </c>
    </row>
    <row r="648" spans="1:15" x14ac:dyDescent="0.35">
      <c r="A648" t="s">
        <v>709</v>
      </c>
      <c r="B648" t="str">
        <f t="shared" si="11"/>
        <v>Cake</v>
      </c>
      <c r="C648" t="s">
        <v>24</v>
      </c>
      <c r="D648">
        <v>2</v>
      </c>
      <c r="E648">
        <v>3</v>
      </c>
      <c r="F648">
        <v>6</v>
      </c>
      <c r="G648" t="s">
        <v>25</v>
      </c>
      <c r="H648" t="s">
        <v>17</v>
      </c>
      <c r="I648" s="1">
        <v>45190</v>
      </c>
      <c r="J648" t="s">
        <v>18</v>
      </c>
      <c r="K648" t="s">
        <v>19</v>
      </c>
      <c r="L648">
        <v>3</v>
      </c>
      <c r="M648" t="s">
        <v>20</v>
      </c>
      <c r="N648" t="s">
        <v>64</v>
      </c>
      <c r="O648" t="s">
        <v>22</v>
      </c>
    </row>
    <row r="649" spans="1:15" x14ac:dyDescent="0.35">
      <c r="A649" t="s">
        <v>710</v>
      </c>
      <c r="B649" t="str">
        <f t="shared" si="11"/>
        <v>Coffee</v>
      </c>
      <c r="C649" t="s">
        <v>15</v>
      </c>
      <c r="D649">
        <v>5</v>
      </c>
      <c r="E649">
        <v>2</v>
      </c>
      <c r="F649">
        <v>10</v>
      </c>
      <c r="G649" t="s">
        <v>25</v>
      </c>
      <c r="H649" t="s">
        <v>26</v>
      </c>
      <c r="I649" s="1">
        <v>44946</v>
      </c>
      <c r="J649" t="s">
        <v>55</v>
      </c>
      <c r="K649" t="s">
        <v>56</v>
      </c>
      <c r="L649">
        <v>1</v>
      </c>
      <c r="M649" t="s">
        <v>53</v>
      </c>
      <c r="N649" t="s">
        <v>21</v>
      </c>
      <c r="O649" t="s">
        <v>22</v>
      </c>
    </row>
    <row r="650" spans="1:15" x14ac:dyDescent="0.35">
      <c r="A650" t="s">
        <v>711</v>
      </c>
      <c r="B650" t="str">
        <f t="shared" si="11"/>
        <v>Cake</v>
      </c>
      <c r="C650" t="s">
        <v>24</v>
      </c>
      <c r="D650">
        <v>2</v>
      </c>
      <c r="E650">
        <v>3</v>
      </c>
      <c r="F650">
        <v>6</v>
      </c>
      <c r="G650" t="s">
        <v>36</v>
      </c>
      <c r="H650" t="s">
        <v>17</v>
      </c>
      <c r="I650" s="1">
        <v>44965</v>
      </c>
      <c r="J650" t="s">
        <v>51</v>
      </c>
      <c r="K650" t="s">
        <v>52</v>
      </c>
      <c r="L650">
        <v>1</v>
      </c>
      <c r="M650" t="s">
        <v>53</v>
      </c>
      <c r="N650" t="s">
        <v>34</v>
      </c>
      <c r="O650" t="s">
        <v>22</v>
      </c>
    </row>
    <row r="651" spans="1:15" x14ac:dyDescent="0.35">
      <c r="A651" t="s">
        <v>712</v>
      </c>
      <c r="B651" t="str">
        <f t="shared" si="11"/>
        <v>Coffee</v>
      </c>
      <c r="C651" t="s">
        <v>15</v>
      </c>
      <c r="D651">
        <v>4</v>
      </c>
      <c r="E651">
        <v>2</v>
      </c>
      <c r="F651">
        <v>8</v>
      </c>
      <c r="G651" t="s">
        <v>36</v>
      </c>
      <c r="H651" t="s">
        <v>17</v>
      </c>
      <c r="I651" s="1">
        <v>44960</v>
      </c>
      <c r="J651" t="s">
        <v>51</v>
      </c>
      <c r="K651" t="s">
        <v>52</v>
      </c>
      <c r="L651">
        <v>1</v>
      </c>
      <c r="M651" t="s">
        <v>53</v>
      </c>
      <c r="N651" t="s">
        <v>21</v>
      </c>
      <c r="O651" t="s">
        <v>22</v>
      </c>
    </row>
    <row r="652" spans="1:15" x14ac:dyDescent="0.35">
      <c r="A652" t="s">
        <v>713</v>
      </c>
      <c r="B652" t="str">
        <f t="shared" si="11"/>
        <v>Salad</v>
      </c>
      <c r="C652" t="s">
        <v>42</v>
      </c>
      <c r="D652">
        <v>1</v>
      </c>
      <c r="E652">
        <v>5</v>
      </c>
      <c r="F652">
        <v>5</v>
      </c>
      <c r="G652" t="s">
        <v>16</v>
      </c>
      <c r="H652" t="s">
        <v>17</v>
      </c>
      <c r="I652" s="1">
        <v>45063</v>
      </c>
      <c r="J652" t="s">
        <v>27</v>
      </c>
      <c r="K652" t="s">
        <v>27</v>
      </c>
      <c r="L652">
        <v>2</v>
      </c>
      <c r="M652" t="s">
        <v>28</v>
      </c>
      <c r="N652" t="s">
        <v>34</v>
      </c>
      <c r="O652" t="s">
        <v>22</v>
      </c>
    </row>
    <row r="653" spans="1:15" x14ac:dyDescent="0.35">
      <c r="A653" t="s">
        <v>714</v>
      </c>
      <c r="B653" t="str">
        <f t="shared" si="11"/>
        <v>Smoothie</v>
      </c>
      <c r="C653" t="s">
        <v>58</v>
      </c>
      <c r="D653">
        <v>1</v>
      </c>
      <c r="E653">
        <v>4</v>
      </c>
      <c r="F653">
        <v>4</v>
      </c>
      <c r="G653" t="s">
        <v>25</v>
      </c>
      <c r="H653" t="s">
        <v>26</v>
      </c>
      <c r="I653" s="1">
        <v>45002</v>
      </c>
      <c r="J653" t="s">
        <v>62</v>
      </c>
      <c r="K653" t="s">
        <v>63</v>
      </c>
      <c r="L653">
        <v>1</v>
      </c>
      <c r="M653" t="s">
        <v>53</v>
      </c>
      <c r="N653" t="s">
        <v>21</v>
      </c>
      <c r="O653" t="s">
        <v>22</v>
      </c>
    </row>
    <row r="654" spans="1:15" x14ac:dyDescent="0.35">
      <c r="A654" t="s">
        <v>715</v>
      </c>
      <c r="B654" t="str">
        <f t="shared" si="11"/>
        <v>Cake</v>
      </c>
      <c r="C654" t="s">
        <v>24</v>
      </c>
      <c r="D654">
        <v>5</v>
      </c>
      <c r="E654">
        <v>3</v>
      </c>
      <c r="F654">
        <v>15</v>
      </c>
      <c r="G654" t="s">
        <v>25</v>
      </c>
      <c r="H654" t="s">
        <v>26</v>
      </c>
      <c r="I654" s="1">
        <v>45087</v>
      </c>
      <c r="J654" t="s">
        <v>37</v>
      </c>
      <c r="K654" t="s">
        <v>38</v>
      </c>
      <c r="L654">
        <v>2</v>
      </c>
      <c r="M654" t="s">
        <v>28</v>
      </c>
      <c r="N654" t="s">
        <v>69</v>
      </c>
      <c r="O654" t="s">
        <v>40</v>
      </c>
    </row>
    <row r="655" spans="1:15" x14ac:dyDescent="0.35">
      <c r="A655" t="s">
        <v>716</v>
      </c>
      <c r="B655" t="str">
        <f t="shared" si="11"/>
        <v>Cookie</v>
      </c>
      <c r="C655" t="s">
        <v>31</v>
      </c>
      <c r="D655">
        <v>5</v>
      </c>
      <c r="E655">
        <v>1</v>
      </c>
      <c r="F655">
        <v>5</v>
      </c>
      <c r="G655" t="s">
        <v>25</v>
      </c>
      <c r="H655" t="s">
        <v>17</v>
      </c>
      <c r="I655" s="1">
        <v>44989</v>
      </c>
      <c r="J655" t="s">
        <v>62</v>
      </c>
      <c r="K655" t="s">
        <v>63</v>
      </c>
      <c r="L655">
        <v>1</v>
      </c>
      <c r="M655" t="s">
        <v>53</v>
      </c>
      <c r="N655" t="s">
        <v>69</v>
      </c>
      <c r="O655" t="s">
        <v>40</v>
      </c>
    </row>
    <row r="656" spans="1:15" x14ac:dyDescent="0.35">
      <c r="A656" t="s">
        <v>717</v>
      </c>
      <c r="B656" t="str">
        <f t="shared" si="11"/>
        <v>Salad</v>
      </c>
      <c r="C656" t="s">
        <v>42</v>
      </c>
      <c r="D656">
        <v>1</v>
      </c>
      <c r="E656">
        <v>5</v>
      </c>
      <c r="F656">
        <v>5</v>
      </c>
      <c r="G656" t="s">
        <v>25</v>
      </c>
      <c r="H656" t="s">
        <v>26</v>
      </c>
      <c r="I656" s="1">
        <v>44992</v>
      </c>
      <c r="J656" t="s">
        <v>62</v>
      </c>
      <c r="K656" t="s">
        <v>63</v>
      </c>
      <c r="L656">
        <v>1</v>
      </c>
      <c r="M656" t="s">
        <v>53</v>
      </c>
      <c r="N656" t="s">
        <v>29</v>
      </c>
      <c r="O656" t="s">
        <v>22</v>
      </c>
    </row>
    <row r="657" spans="1:15" x14ac:dyDescent="0.35">
      <c r="A657" t="s">
        <v>718</v>
      </c>
      <c r="B657" t="str">
        <f t="shared" si="11"/>
        <v>Cake</v>
      </c>
      <c r="C657" t="s">
        <v>24</v>
      </c>
      <c r="D657">
        <v>4</v>
      </c>
      <c r="E657">
        <v>3</v>
      </c>
      <c r="F657">
        <v>12</v>
      </c>
      <c r="G657" t="s">
        <v>25</v>
      </c>
      <c r="H657" t="s">
        <v>17</v>
      </c>
      <c r="I657" s="1">
        <v>45074</v>
      </c>
      <c r="J657" t="s">
        <v>27</v>
      </c>
      <c r="K657" t="s">
        <v>27</v>
      </c>
      <c r="L657">
        <v>2</v>
      </c>
      <c r="M657" t="s">
        <v>28</v>
      </c>
      <c r="N657" t="s">
        <v>39</v>
      </c>
      <c r="O657" t="s">
        <v>40</v>
      </c>
    </row>
    <row r="658" spans="1:15" x14ac:dyDescent="0.35">
      <c r="A658" t="s">
        <v>719</v>
      </c>
      <c r="B658" t="str">
        <f t="shared" si="11"/>
        <v>Salad</v>
      </c>
      <c r="C658" t="s">
        <v>42</v>
      </c>
      <c r="D658">
        <v>3</v>
      </c>
      <c r="E658">
        <v>5</v>
      </c>
      <c r="F658">
        <v>15</v>
      </c>
      <c r="G658" t="s">
        <v>25</v>
      </c>
      <c r="H658" t="s">
        <v>26</v>
      </c>
      <c r="I658" s="1">
        <v>45090</v>
      </c>
      <c r="J658" t="s">
        <v>37</v>
      </c>
      <c r="K658" t="s">
        <v>38</v>
      </c>
      <c r="L658">
        <v>2</v>
      </c>
      <c r="M658" t="s">
        <v>28</v>
      </c>
      <c r="N658" t="s">
        <v>29</v>
      </c>
      <c r="O658" t="s">
        <v>22</v>
      </c>
    </row>
    <row r="659" spans="1:15" x14ac:dyDescent="0.35">
      <c r="A659" t="s">
        <v>720</v>
      </c>
      <c r="B659" t="str">
        <f t="shared" si="11"/>
        <v>Sandwich</v>
      </c>
      <c r="C659" t="s">
        <v>47</v>
      </c>
      <c r="D659">
        <v>2</v>
      </c>
      <c r="E659">
        <v>4</v>
      </c>
      <c r="F659">
        <v>8</v>
      </c>
      <c r="G659" t="s">
        <v>25</v>
      </c>
      <c r="H659" t="s">
        <v>26</v>
      </c>
      <c r="I659" s="1">
        <v>45164</v>
      </c>
      <c r="J659" t="s">
        <v>93</v>
      </c>
      <c r="K659" t="s">
        <v>94</v>
      </c>
      <c r="L659">
        <v>3</v>
      </c>
      <c r="M659" t="s">
        <v>20</v>
      </c>
      <c r="N659" t="s">
        <v>69</v>
      </c>
      <c r="O659" t="s">
        <v>40</v>
      </c>
    </row>
    <row r="660" spans="1:15" x14ac:dyDescent="0.35">
      <c r="A660" t="s">
        <v>721</v>
      </c>
      <c r="B660" t="str">
        <f t="shared" si="11"/>
        <v>Tea</v>
      </c>
      <c r="C660" t="s">
        <v>84</v>
      </c>
      <c r="D660">
        <v>5</v>
      </c>
      <c r="E660">
        <v>1.5</v>
      </c>
      <c r="F660">
        <v>7.5</v>
      </c>
      <c r="G660" t="s">
        <v>16</v>
      </c>
      <c r="H660" t="s">
        <v>17</v>
      </c>
      <c r="I660" s="1">
        <v>45242</v>
      </c>
      <c r="J660" t="s">
        <v>43</v>
      </c>
      <c r="K660" t="s">
        <v>44</v>
      </c>
      <c r="L660">
        <v>4</v>
      </c>
      <c r="M660" t="s">
        <v>45</v>
      </c>
      <c r="N660" t="s">
        <v>39</v>
      </c>
      <c r="O660" t="s">
        <v>40</v>
      </c>
    </row>
    <row r="661" spans="1:15" x14ac:dyDescent="0.35">
      <c r="A661" t="s">
        <v>722</v>
      </c>
      <c r="B661" t="str">
        <f t="shared" si="11"/>
        <v>Sandwich</v>
      </c>
      <c r="C661" t="s">
        <v>47</v>
      </c>
      <c r="D661">
        <v>5</v>
      </c>
      <c r="E661">
        <v>4</v>
      </c>
      <c r="F661">
        <v>20</v>
      </c>
      <c r="G661" t="s">
        <v>16</v>
      </c>
      <c r="H661" t="s">
        <v>17</v>
      </c>
      <c r="I661" s="1">
        <v>45181</v>
      </c>
      <c r="J661" t="s">
        <v>18</v>
      </c>
      <c r="K661" t="s">
        <v>19</v>
      </c>
      <c r="L661">
        <v>3</v>
      </c>
      <c r="M661" t="s">
        <v>20</v>
      </c>
      <c r="N661" t="s">
        <v>29</v>
      </c>
      <c r="O661" t="s">
        <v>22</v>
      </c>
    </row>
    <row r="662" spans="1:15" x14ac:dyDescent="0.35">
      <c r="A662" t="s">
        <v>723</v>
      </c>
      <c r="B662" t="str">
        <f t="shared" si="11"/>
        <v>Coffee</v>
      </c>
      <c r="C662" t="s">
        <v>15</v>
      </c>
      <c r="D662">
        <v>5</v>
      </c>
      <c r="E662">
        <v>2</v>
      </c>
      <c r="F662">
        <v>10</v>
      </c>
      <c r="G662" t="s">
        <v>25</v>
      </c>
      <c r="H662" t="s">
        <v>17</v>
      </c>
      <c r="I662" s="1">
        <v>44945</v>
      </c>
      <c r="J662" t="s">
        <v>55</v>
      </c>
      <c r="K662" t="s">
        <v>56</v>
      </c>
      <c r="L662">
        <v>1</v>
      </c>
      <c r="M662" t="s">
        <v>53</v>
      </c>
      <c r="N662" t="s">
        <v>64</v>
      </c>
      <c r="O662" t="s">
        <v>22</v>
      </c>
    </row>
    <row r="663" spans="1:15" x14ac:dyDescent="0.35">
      <c r="A663" t="s">
        <v>724</v>
      </c>
      <c r="B663" t="str">
        <f t="shared" si="11"/>
        <v>Sandwich</v>
      </c>
      <c r="C663" t="s">
        <v>47</v>
      </c>
      <c r="D663">
        <v>1</v>
      </c>
      <c r="E663">
        <v>4</v>
      </c>
      <c r="F663">
        <v>4</v>
      </c>
      <c r="G663" t="s">
        <v>16</v>
      </c>
      <c r="H663" t="s">
        <v>17</v>
      </c>
      <c r="I663" s="1">
        <v>45024</v>
      </c>
      <c r="J663" t="s">
        <v>59</v>
      </c>
      <c r="K663" t="s">
        <v>60</v>
      </c>
      <c r="L663">
        <v>2</v>
      </c>
      <c r="M663" t="s">
        <v>28</v>
      </c>
      <c r="N663" t="s">
        <v>69</v>
      </c>
      <c r="O663" t="s">
        <v>40</v>
      </c>
    </row>
    <row r="664" spans="1:15" x14ac:dyDescent="0.35">
      <c r="A664" t="s">
        <v>725</v>
      </c>
      <c r="B664" t="str">
        <f t="shared" si="11"/>
        <v>Sandwich</v>
      </c>
      <c r="C664" t="s">
        <v>47</v>
      </c>
      <c r="D664">
        <v>3</v>
      </c>
      <c r="E664">
        <v>4</v>
      </c>
      <c r="F664">
        <v>12</v>
      </c>
      <c r="G664" t="s">
        <v>16</v>
      </c>
      <c r="H664" t="s">
        <v>17</v>
      </c>
      <c r="I664" s="1">
        <v>45251</v>
      </c>
      <c r="J664" t="s">
        <v>43</v>
      </c>
      <c r="K664" t="s">
        <v>44</v>
      </c>
      <c r="L664">
        <v>4</v>
      </c>
      <c r="M664" t="s">
        <v>45</v>
      </c>
      <c r="N664" t="s">
        <v>29</v>
      </c>
      <c r="O664" t="s">
        <v>22</v>
      </c>
    </row>
    <row r="665" spans="1:15" x14ac:dyDescent="0.35">
      <c r="A665" t="s">
        <v>726</v>
      </c>
      <c r="B665" t="str">
        <f t="shared" si="11"/>
        <v>Smoothie</v>
      </c>
      <c r="C665" t="s">
        <v>58</v>
      </c>
      <c r="D665">
        <v>5</v>
      </c>
      <c r="E665">
        <v>4</v>
      </c>
      <c r="F665">
        <v>20</v>
      </c>
      <c r="G665" t="s">
        <v>36</v>
      </c>
      <c r="H665" t="s">
        <v>26</v>
      </c>
      <c r="I665" s="1">
        <v>45000</v>
      </c>
      <c r="J665" t="s">
        <v>62</v>
      </c>
      <c r="K665" t="s">
        <v>63</v>
      </c>
      <c r="L665">
        <v>1</v>
      </c>
      <c r="M665" t="s">
        <v>53</v>
      </c>
      <c r="N665" t="s">
        <v>34</v>
      </c>
      <c r="O665" t="s">
        <v>22</v>
      </c>
    </row>
    <row r="666" spans="1:15" x14ac:dyDescent="0.35">
      <c r="A666" t="s">
        <v>727</v>
      </c>
      <c r="B666" t="str">
        <f t="shared" si="11"/>
        <v>Juice</v>
      </c>
      <c r="C666" t="s">
        <v>50</v>
      </c>
      <c r="D666">
        <v>5</v>
      </c>
      <c r="E666">
        <v>3</v>
      </c>
      <c r="F666">
        <v>15</v>
      </c>
      <c r="G666" t="s">
        <v>16</v>
      </c>
      <c r="H666" t="s">
        <v>26</v>
      </c>
      <c r="I666" s="1">
        <v>45234</v>
      </c>
      <c r="J666" t="s">
        <v>43</v>
      </c>
      <c r="K666" t="s">
        <v>44</v>
      </c>
      <c r="L666">
        <v>4</v>
      </c>
      <c r="M666" t="s">
        <v>45</v>
      </c>
      <c r="N666" t="s">
        <v>69</v>
      </c>
      <c r="O666" t="s">
        <v>40</v>
      </c>
    </row>
    <row r="667" spans="1:15" x14ac:dyDescent="0.35">
      <c r="A667" t="s">
        <v>728</v>
      </c>
      <c r="B667" t="str">
        <f t="shared" si="11"/>
        <v>Sandwich</v>
      </c>
      <c r="C667" t="s">
        <v>47</v>
      </c>
      <c r="D667">
        <v>5</v>
      </c>
      <c r="E667">
        <v>4</v>
      </c>
      <c r="F667">
        <v>20</v>
      </c>
      <c r="G667" t="s">
        <v>36</v>
      </c>
      <c r="H667" t="s">
        <v>26</v>
      </c>
      <c r="I667" s="1">
        <v>45199</v>
      </c>
      <c r="J667" t="s">
        <v>18</v>
      </c>
      <c r="K667" t="s">
        <v>19</v>
      </c>
      <c r="L667">
        <v>3</v>
      </c>
      <c r="M667" t="s">
        <v>20</v>
      </c>
      <c r="N667" t="s">
        <v>69</v>
      </c>
      <c r="O667" t="s">
        <v>40</v>
      </c>
    </row>
    <row r="668" spans="1:15" x14ac:dyDescent="0.35">
      <c r="A668" t="s">
        <v>729</v>
      </c>
      <c r="B668" t="str">
        <f t="shared" si="11"/>
        <v>Tea</v>
      </c>
      <c r="C668" t="s">
        <v>84</v>
      </c>
      <c r="D668">
        <v>2</v>
      </c>
      <c r="E668">
        <v>1.5</v>
      </c>
      <c r="F668">
        <v>3</v>
      </c>
      <c r="G668" t="s">
        <v>36</v>
      </c>
      <c r="H668" t="s">
        <v>17</v>
      </c>
      <c r="I668" s="1">
        <v>45252</v>
      </c>
      <c r="J668" t="s">
        <v>43</v>
      </c>
      <c r="K668" t="s">
        <v>44</v>
      </c>
      <c r="L668">
        <v>4</v>
      </c>
      <c r="M668" t="s">
        <v>45</v>
      </c>
      <c r="N668" t="s">
        <v>34</v>
      </c>
      <c r="O668" t="s">
        <v>22</v>
      </c>
    </row>
    <row r="669" spans="1:15" x14ac:dyDescent="0.35">
      <c r="A669" t="s">
        <v>730</v>
      </c>
      <c r="B669" t="str">
        <f t="shared" si="11"/>
        <v>Cookie</v>
      </c>
      <c r="C669" t="s">
        <v>31</v>
      </c>
      <c r="D669">
        <v>4</v>
      </c>
      <c r="E669">
        <v>1</v>
      </c>
      <c r="F669">
        <v>4</v>
      </c>
      <c r="G669" t="s">
        <v>36</v>
      </c>
      <c r="H669" t="s">
        <v>17</v>
      </c>
      <c r="I669" s="1">
        <v>44948</v>
      </c>
      <c r="J669" t="s">
        <v>55</v>
      </c>
      <c r="K669" t="s">
        <v>56</v>
      </c>
      <c r="L669">
        <v>1</v>
      </c>
      <c r="M669" t="s">
        <v>53</v>
      </c>
      <c r="N669" t="s">
        <v>39</v>
      </c>
      <c r="O669" t="s">
        <v>40</v>
      </c>
    </row>
    <row r="670" spans="1:15" x14ac:dyDescent="0.35">
      <c r="A670" t="s">
        <v>731</v>
      </c>
      <c r="B670" t="str">
        <f t="shared" si="11"/>
        <v>Coffee</v>
      </c>
      <c r="C670" t="s">
        <v>15</v>
      </c>
      <c r="D670">
        <v>2</v>
      </c>
      <c r="E670">
        <v>2</v>
      </c>
      <c r="F670">
        <v>4</v>
      </c>
      <c r="G670" t="s">
        <v>25</v>
      </c>
      <c r="H670" t="s">
        <v>26</v>
      </c>
      <c r="I670" s="1">
        <v>45009</v>
      </c>
      <c r="J670" t="s">
        <v>62</v>
      </c>
      <c r="K670" t="s">
        <v>63</v>
      </c>
      <c r="L670">
        <v>1</v>
      </c>
      <c r="M670" t="s">
        <v>53</v>
      </c>
      <c r="N670" t="s">
        <v>21</v>
      </c>
      <c r="O670" t="s">
        <v>22</v>
      </c>
    </row>
    <row r="671" spans="1:15" x14ac:dyDescent="0.35">
      <c r="A671" t="s">
        <v>732</v>
      </c>
      <c r="B671" t="str">
        <f t="shared" si="11"/>
        <v>Salad</v>
      </c>
      <c r="C671" t="s">
        <v>42</v>
      </c>
      <c r="D671">
        <v>5</v>
      </c>
      <c r="E671">
        <v>5</v>
      </c>
      <c r="F671">
        <v>25</v>
      </c>
      <c r="G671" t="s">
        <v>25</v>
      </c>
      <c r="H671" t="s">
        <v>26</v>
      </c>
      <c r="I671" s="1">
        <v>45033</v>
      </c>
      <c r="J671" t="s">
        <v>59</v>
      </c>
      <c r="K671" t="s">
        <v>60</v>
      </c>
      <c r="L671">
        <v>2</v>
      </c>
      <c r="M671" t="s">
        <v>28</v>
      </c>
      <c r="N671" t="s">
        <v>72</v>
      </c>
      <c r="O671" t="s">
        <v>22</v>
      </c>
    </row>
    <row r="672" spans="1:15" x14ac:dyDescent="0.35">
      <c r="A672" t="s">
        <v>733</v>
      </c>
      <c r="B672" t="str">
        <f t="shared" si="11"/>
        <v>Sandwich</v>
      </c>
      <c r="C672" t="s">
        <v>47</v>
      </c>
      <c r="D672">
        <v>3</v>
      </c>
      <c r="E672">
        <v>4</v>
      </c>
      <c r="F672">
        <v>12</v>
      </c>
      <c r="G672" t="s">
        <v>25</v>
      </c>
      <c r="H672" t="s">
        <v>26</v>
      </c>
      <c r="I672" s="1">
        <v>44934</v>
      </c>
      <c r="J672" t="s">
        <v>55</v>
      </c>
      <c r="K672" t="s">
        <v>56</v>
      </c>
      <c r="L672">
        <v>1</v>
      </c>
      <c r="M672" t="s">
        <v>53</v>
      </c>
      <c r="N672" t="s">
        <v>39</v>
      </c>
      <c r="O672" t="s">
        <v>40</v>
      </c>
    </row>
    <row r="673" spans="1:15" x14ac:dyDescent="0.35">
      <c r="A673" t="s">
        <v>734</v>
      </c>
      <c r="B673" t="str">
        <f t="shared" si="11"/>
        <v>Cookie</v>
      </c>
      <c r="C673" t="s">
        <v>31</v>
      </c>
      <c r="D673">
        <v>5</v>
      </c>
      <c r="E673">
        <v>1</v>
      </c>
      <c r="F673">
        <v>5</v>
      </c>
      <c r="G673" t="s">
        <v>25</v>
      </c>
      <c r="H673" t="s">
        <v>26</v>
      </c>
      <c r="I673" s="1">
        <v>44984</v>
      </c>
      <c r="J673" t="s">
        <v>51</v>
      </c>
      <c r="K673" t="s">
        <v>52</v>
      </c>
      <c r="L673">
        <v>1</v>
      </c>
      <c r="M673" t="s">
        <v>53</v>
      </c>
      <c r="N673" t="s">
        <v>72</v>
      </c>
      <c r="O673" t="s">
        <v>22</v>
      </c>
    </row>
    <row r="674" spans="1:15" x14ac:dyDescent="0.35">
      <c r="A674" t="s">
        <v>735</v>
      </c>
      <c r="B674" t="str">
        <f t="shared" si="11"/>
        <v>Cookie</v>
      </c>
      <c r="C674" t="s">
        <v>31</v>
      </c>
      <c r="D674">
        <v>4</v>
      </c>
      <c r="E674">
        <v>1</v>
      </c>
      <c r="F674">
        <v>4</v>
      </c>
      <c r="G674" t="s">
        <v>25</v>
      </c>
      <c r="H674" t="s">
        <v>26</v>
      </c>
      <c r="I674" s="1">
        <v>45237</v>
      </c>
      <c r="J674" t="s">
        <v>43</v>
      </c>
      <c r="K674" t="s">
        <v>44</v>
      </c>
      <c r="L674">
        <v>4</v>
      </c>
      <c r="M674" t="s">
        <v>45</v>
      </c>
      <c r="N674" t="s">
        <v>29</v>
      </c>
      <c r="O674" t="s">
        <v>22</v>
      </c>
    </row>
    <row r="675" spans="1:15" x14ac:dyDescent="0.35">
      <c r="A675" t="s">
        <v>736</v>
      </c>
      <c r="B675" t="str">
        <f t="shared" si="11"/>
        <v>Smoothie</v>
      </c>
      <c r="C675" t="s">
        <v>58</v>
      </c>
      <c r="D675">
        <v>5</v>
      </c>
      <c r="E675">
        <v>4</v>
      </c>
      <c r="F675">
        <v>20</v>
      </c>
      <c r="G675" t="s">
        <v>16</v>
      </c>
      <c r="H675" t="s">
        <v>17</v>
      </c>
      <c r="I675" s="1">
        <v>45175</v>
      </c>
      <c r="J675" t="s">
        <v>18</v>
      </c>
      <c r="K675" t="s">
        <v>19</v>
      </c>
      <c r="L675">
        <v>3</v>
      </c>
      <c r="M675" t="s">
        <v>20</v>
      </c>
      <c r="N675" t="s">
        <v>34</v>
      </c>
      <c r="O675" t="s">
        <v>22</v>
      </c>
    </row>
    <row r="676" spans="1:15" x14ac:dyDescent="0.35">
      <c r="A676" t="s">
        <v>737</v>
      </c>
      <c r="B676" t="str">
        <f t="shared" si="11"/>
        <v>Coffee</v>
      </c>
      <c r="C676" t="s">
        <v>15</v>
      </c>
      <c r="D676">
        <v>3</v>
      </c>
      <c r="E676">
        <v>2</v>
      </c>
      <c r="F676">
        <v>6</v>
      </c>
      <c r="G676" t="s">
        <v>36</v>
      </c>
      <c r="H676" t="s">
        <v>17</v>
      </c>
      <c r="I676" s="1">
        <v>44929</v>
      </c>
      <c r="J676" t="s">
        <v>55</v>
      </c>
      <c r="K676" t="s">
        <v>56</v>
      </c>
      <c r="L676">
        <v>1</v>
      </c>
      <c r="M676" t="s">
        <v>53</v>
      </c>
      <c r="N676" t="s">
        <v>29</v>
      </c>
      <c r="O676" t="s">
        <v>22</v>
      </c>
    </row>
    <row r="677" spans="1:15" x14ac:dyDescent="0.35">
      <c r="A677" t="s">
        <v>738</v>
      </c>
      <c r="B677" t="str">
        <f t="shared" si="11"/>
        <v>Tea</v>
      </c>
      <c r="C677" t="s">
        <v>84</v>
      </c>
      <c r="D677">
        <v>1</v>
      </c>
      <c r="E677">
        <v>1.5</v>
      </c>
      <c r="F677">
        <v>1.5</v>
      </c>
      <c r="G677" t="s">
        <v>36</v>
      </c>
      <c r="H677" t="s">
        <v>26</v>
      </c>
      <c r="I677" s="1">
        <v>45070</v>
      </c>
      <c r="J677" t="s">
        <v>27</v>
      </c>
      <c r="K677" t="s">
        <v>27</v>
      </c>
      <c r="L677">
        <v>2</v>
      </c>
      <c r="M677" t="s">
        <v>28</v>
      </c>
      <c r="N677" t="s">
        <v>34</v>
      </c>
      <c r="O677" t="s">
        <v>22</v>
      </c>
    </row>
    <row r="678" spans="1:15" x14ac:dyDescent="0.35">
      <c r="A678" t="s">
        <v>739</v>
      </c>
      <c r="B678" t="str">
        <f t="shared" si="11"/>
        <v>Cookie</v>
      </c>
      <c r="C678" t="s">
        <v>31</v>
      </c>
      <c r="D678">
        <v>2</v>
      </c>
      <c r="E678">
        <v>1</v>
      </c>
      <c r="F678">
        <v>2</v>
      </c>
      <c r="G678" t="s">
        <v>25</v>
      </c>
      <c r="H678" t="s">
        <v>26</v>
      </c>
      <c r="I678" s="1">
        <v>45082</v>
      </c>
      <c r="J678" t="s">
        <v>37</v>
      </c>
      <c r="K678" t="s">
        <v>38</v>
      </c>
      <c r="L678">
        <v>2</v>
      </c>
      <c r="M678" t="s">
        <v>28</v>
      </c>
      <c r="N678" t="s">
        <v>72</v>
      </c>
      <c r="O678" t="s">
        <v>22</v>
      </c>
    </row>
    <row r="679" spans="1:15" x14ac:dyDescent="0.35">
      <c r="A679" t="s">
        <v>740</v>
      </c>
      <c r="B679" t="str">
        <f t="shared" si="11"/>
        <v>Juice</v>
      </c>
      <c r="C679" t="s">
        <v>50</v>
      </c>
      <c r="D679">
        <v>5</v>
      </c>
      <c r="E679">
        <v>3</v>
      </c>
      <c r="F679">
        <v>15</v>
      </c>
      <c r="G679" t="s">
        <v>36</v>
      </c>
      <c r="H679" t="s">
        <v>17</v>
      </c>
      <c r="I679" s="1">
        <v>44927</v>
      </c>
      <c r="J679" t="s">
        <v>55</v>
      </c>
      <c r="K679" t="s">
        <v>56</v>
      </c>
      <c r="L679">
        <v>1</v>
      </c>
      <c r="M679" t="s">
        <v>53</v>
      </c>
      <c r="N679" t="s">
        <v>39</v>
      </c>
      <c r="O679" t="s">
        <v>40</v>
      </c>
    </row>
    <row r="680" spans="1:15" x14ac:dyDescent="0.35">
      <c r="A680" t="s">
        <v>741</v>
      </c>
      <c r="B680" t="str">
        <f t="shared" si="11"/>
        <v>Salad</v>
      </c>
      <c r="C680" t="s">
        <v>42</v>
      </c>
      <c r="D680">
        <v>2</v>
      </c>
      <c r="E680">
        <v>5</v>
      </c>
      <c r="F680">
        <v>10</v>
      </c>
      <c r="G680" t="s">
        <v>16</v>
      </c>
      <c r="H680" t="s">
        <v>17</v>
      </c>
      <c r="I680" s="1">
        <v>45016</v>
      </c>
      <c r="J680" t="s">
        <v>62</v>
      </c>
      <c r="K680" t="s">
        <v>63</v>
      </c>
      <c r="L680">
        <v>1</v>
      </c>
      <c r="M680" t="s">
        <v>53</v>
      </c>
      <c r="N680" t="s">
        <v>21</v>
      </c>
      <c r="O680" t="s">
        <v>22</v>
      </c>
    </row>
    <row r="681" spans="1:15" x14ac:dyDescent="0.35">
      <c r="A681" t="s">
        <v>742</v>
      </c>
      <c r="B681" t="str">
        <f t="shared" si="11"/>
        <v>Cookie</v>
      </c>
      <c r="C681" t="s">
        <v>31</v>
      </c>
      <c r="D681">
        <v>2</v>
      </c>
      <c r="E681">
        <v>1</v>
      </c>
      <c r="F681">
        <v>2</v>
      </c>
      <c r="G681" t="s">
        <v>36</v>
      </c>
      <c r="H681" t="s">
        <v>17</v>
      </c>
      <c r="I681" s="1">
        <v>45077</v>
      </c>
      <c r="J681" t="s">
        <v>27</v>
      </c>
      <c r="K681" t="s">
        <v>27</v>
      </c>
      <c r="L681">
        <v>2</v>
      </c>
      <c r="M681" t="s">
        <v>28</v>
      </c>
      <c r="N681" t="s">
        <v>34</v>
      </c>
      <c r="O681" t="s">
        <v>22</v>
      </c>
    </row>
    <row r="682" spans="1:15" x14ac:dyDescent="0.35">
      <c r="A682" t="s">
        <v>743</v>
      </c>
      <c r="B682" t="str">
        <f t="shared" si="11"/>
        <v>Cake</v>
      </c>
      <c r="C682" t="s">
        <v>24</v>
      </c>
      <c r="D682">
        <v>2</v>
      </c>
      <c r="E682">
        <v>3</v>
      </c>
      <c r="F682">
        <v>6</v>
      </c>
      <c r="G682" t="s">
        <v>36</v>
      </c>
      <c r="H682" t="s">
        <v>26</v>
      </c>
      <c r="I682" s="1">
        <v>44968</v>
      </c>
      <c r="J682" t="s">
        <v>51</v>
      </c>
      <c r="K682" t="s">
        <v>52</v>
      </c>
      <c r="L682">
        <v>1</v>
      </c>
      <c r="M682" t="s">
        <v>53</v>
      </c>
      <c r="N682" t="s">
        <v>69</v>
      </c>
      <c r="O682" t="s">
        <v>40</v>
      </c>
    </row>
    <row r="683" spans="1:15" x14ac:dyDescent="0.35">
      <c r="A683" t="s">
        <v>744</v>
      </c>
      <c r="B683" t="str">
        <f t="shared" si="11"/>
        <v>Juice</v>
      </c>
      <c r="C683" t="s">
        <v>50</v>
      </c>
      <c r="D683">
        <v>1</v>
      </c>
      <c r="E683">
        <v>3</v>
      </c>
      <c r="F683">
        <v>3</v>
      </c>
      <c r="G683" t="s">
        <v>25</v>
      </c>
      <c r="H683" t="s">
        <v>26</v>
      </c>
      <c r="I683" s="1">
        <v>44936</v>
      </c>
      <c r="J683" t="s">
        <v>55</v>
      </c>
      <c r="K683" t="s">
        <v>56</v>
      </c>
      <c r="L683">
        <v>1</v>
      </c>
      <c r="M683" t="s">
        <v>53</v>
      </c>
      <c r="N683" t="s">
        <v>29</v>
      </c>
      <c r="O683" t="s">
        <v>22</v>
      </c>
    </row>
    <row r="684" spans="1:15" x14ac:dyDescent="0.35">
      <c r="A684" t="s">
        <v>745</v>
      </c>
      <c r="B684" t="str">
        <f t="shared" si="11"/>
        <v>Smoothie</v>
      </c>
      <c r="C684" t="s">
        <v>58</v>
      </c>
      <c r="D684">
        <v>5</v>
      </c>
      <c r="E684">
        <v>4</v>
      </c>
      <c r="F684">
        <v>20</v>
      </c>
      <c r="G684" t="s">
        <v>36</v>
      </c>
      <c r="H684" t="s">
        <v>17</v>
      </c>
      <c r="I684" s="1">
        <v>45002</v>
      </c>
      <c r="J684" t="s">
        <v>62</v>
      </c>
      <c r="K684" t="s">
        <v>63</v>
      </c>
      <c r="L684">
        <v>1</v>
      </c>
      <c r="M684" t="s">
        <v>53</v>
      </c>
      <c r="N684" t="s">
        <v>21</v>
      </c>
      <c r="O684" t="s">
        <v>22</v>
      </c>
    </row>
    <row r="685" spans="1:15" x14ac:dyDescent="0.35">
      <c r="A685" t="s">
        <v>746</v>
      </c>
      <c r="B685" t="str">
        <f t="shared" si="11"/>
        <v>Cookie</v>
      </c>
      <c r="C685" t="s">
        <v>31</v>
      </c>
      <c r="D685">
        <v>4</v>
      </c>
      <c r="E685">
        <v>1</v>
      </c>
      <c r="F685">
        <v>4</v>
      </c>
      <c r="G685" t="s">
        <v>25</v>
      </c>
      <c r="H685" t="s">
        <v>17</v>
      </c>
      <c r="I685" s="1">
        <v>45085</v>
      </c>
      <c r="J685" t="s">
        <v>37</v>
      </c>
      <c r="K685" t="s">
        <v>38</v>
      </c>
      <c r="L685">
        <v>2</v>
      </c>
      <c r="M685" t="s">
        <v>28</v>
      </c>
      <c r="N685" t="s">
        <v>64</v>
      </c>
      <c r="O685" t="s">
        <v>22</v>
      </c>
    </row>
    <row r="686" spans="1:15" x14ac:dyDescent="0.35">
      <c r="A686" t="s">
        <v>747</v>
      </c>
      <c r="B686" t="str">
        <f t="shared" si="11"/>
        <v>Salad</v>
      </c>
      <c r="C686" t="s">
        <v>42</v>
      </c>
      <c r="D686">
        <v>5</v>
      </c>
      <c r="E686">
        <v>5</v>
      </c>
      <c r="F686">
        <v>25</v>
      </c>
      <c r="G686" t="s">
        <v>25</v>
      </c>
      <c r="H686" t="s">
        <v>26</v>
      </c>
      <c r="I686" s="1">
        <v>45270</v>
      </c>
      <c r="J686" t="s">
        <v>66</v>
      </c>
      <c r="K686" t="s">
        <v>67</v>
      </c>
      <c r="L686">
        <v>4</v>
      </c>
      <c r="M686" t="s">
        <v>45</v>
      </c>
      <c r="N686" t="s">
        <v>39</v>
      </c>
      <c r="O686" t="s">
        <v>40</v>
      </c>
    </row>
    <row r="687" spans="1:15" x14ac:dyDescent="0.35">
      <c r="A687" t="s">
        <v>748</v>
      </c>
      <c r="B687" t="str">
        <f t="shared" si="11"/>
        <v>Cookie</v>
      </c>
      <c r="C687" t="s">
        <v>31</v>
      </c>
      <c r="D687">
        <v>5</v>
      </c>
      <c r="E687">
        <v>1</v>
      </c>
      <c r="F687">
        <v>5</v>
      </c>
      <c r="G687" t="s">
        <v>25</v>
      </c>
      <c r="H687" t="s">
        <v>26</v>
      </c>
      <c r="I687" s="1">
        <v>45003</v>
      </c>
      <c r="J687" t="s">
        <v>62</v>
      </c>
      <c r="K687" t="s">
        <v>63</v>
      </c>
      <c r="L687">
        <v>1</v>
      </c>
      <c r="M687" t="s">
        <v>53</v>
      </c>
      <c r="N687" t="s">
        <v>69</v>
      </c>
      <c r="O687" t="s">
        <v>40</v>
      </c>
    </row>
    <row r="688" spans="1:15" x14ac:dyDescent="0.35">
      <c r="A688" t="s">
        <v>749</v>
      </c>
      <c r="B688" t="str">
        <f t="shared" si="11"/>
        <v>Coffee</v>
      </c>
      <c r="C688" t="s">
        <v>15</v>
      </c>
      <c r="D688">
        <v>1</v>
      </c>
      <c r="E688">
        <v>2</v>
      </c>
      <c r="F688">
        <v>2</v>
      </c>
      <c r="G688" t="s">
        <v>16</v>
      </c>
      <c r="H688" t="s">
        <v>17</v>
      </c>
      <c r="I688" s="1">
        <v>44967</v>
      </c>
      <c r="J688" t="s">
        <v>51</v>
      </c>
      <c r="K688" t="s">
        <v>52</v>
      </c>
      <c r="L688">
        <v>1</v>
      </c>
      <c r="M688" t="s">
        <v>53</v>
      </c>
      <c r="N688" t="s">
        <v>21</v>
      </c>
      <c r="O688" t="s">
        <v>22</v>
      </c>
    </row>
    <row r="689" spans="1:15" x14ac:dyDescent="0.35">
      <c r="A689" t="s">
        <v>750</v>
      </c>
      <c r="B689" t="str">
        <f t="shared" si="11"/>
        <v>Sandwich</v>
      </c>
      <c r="C689" t="s">
        <v>47</v>
      </c>
      <c r="D689">
        <v>5</v>
      </c>
      <c r="E689">
        <v>4</v>
      </c>
      <c r="F689">
        <v>20</v>
      </c>
      <c r="G689" t="s">
        <v>25</v>
      </c>
      <c r="H689" t="s">
        <v>26</v>
      </c>
      <c r="I689" s="1">
        <v>44927</v>
      </c>
      <c r="J689" t="s">
        <v>55</v>
      </c>
      <c r="K689" t="s">
        <v>56</v>
      </c>
      <c r="L689">
        <v>1</v>
      </c>
      <c r="M689" t="s">
        <v>53</v>
      </c>
      <c r="N689" t="s">
        <v>39</v>
      </c>
      <c r="O689" t="s">
        <v>40</v>
      </c>
    </row>
    <row r="690" spans="1:15" x14ac:dyDescent="0.35">
      <c r="A690" t="s">
        <v>751</v>
      </c>
      <c r="B690" t="str">
        <f t="shared" si="11"/>
        <v>Cake</v>
      </c>
      <c r="C690" t="s">
        <v>24</v>
      </c>
      <c r="D690">
        <v>4</v>
      </c>
      <c r="E690">
        <v>3</v>
      </c>
      <c r="F690">
        <v>12</v>
      </c>
      <c r="G690" t="s">
        <v>25</v>
      </c>
      <c r="H690" t="s">
        <v>26</v>
      </c>
      <c r="I690" s="1">
        <v>45124</v>
      </c>
      <c r="J690" t="s">
        <v>32</v>
      </c>
      <c r="K690" t="s">
        <v>33</v>
      </c>
      <c r="L690">
        <v>3</v>
      </c>
      <c r="M690" t="s">
        <v>20</v>
      </c>
      <c r="N690" t="s">
        <v>72</v>
      </c>
      <c r="O690" t="s">
        <v>22</v>
      </c>
    </row>
    <row r="691" spans="1:15" x14ac:dyDescent="0.35">
      <c r="A691" t="s">
        <v>752</v>
      </c>
      <c r="B691" t="str">
        <f t="shared" si="11"/>
        <v>Coffee</v>
      </c>
      <c r="C691" t="s">
        <v>15</v>
      </c>
      <c r="D691">
        <v>4</v>
      </c>
      <c r="E691">
        <v>2</v>
      </c>
      <c r="F691">
        <v>8</v>
      </c>
      <c r="G691" t="s">
        <v>25</v>
      </c>
      <c r="H691" t="s">
        <v>17</v>
      </c>
      <c r="I691" s="1">
        <v>45015</v>
      </c>
      <c r="J691" t="s">
        <v>62</v>
      </c>
      <c r="K691" t="s">
        <v>63</v>
      </c>
      <c r="L691">
        <v>1</v>
      </c>
      <c r="M691" t="s">
        <v>53</v>
      </c>
      <c r="N691" t="s">
        <v>64</v>
      </c>
      <c r="O691" t="s">
        <v>22</v>
      </c>
    </row>
    <row r="692" spans="1:15" x14ac:dyDescent="0.35">
      <c r="A692" t="s">
        <v>753</v>
      </c>
      <c r="B692" t="str">
        <f t="shared" si="11"/>
        <v>Cookie</v>
      </c>
      <c r="C692" t="s">
        <v>31</v>
      </c>
      <c r="D692">
        <v>2</v>
      </c>
      <c r="E692">
        <v>1</v>
      </c>
      <c r="F692">
        <v>2</v>
      </c>
      <c r="G692" t="s">
        <v>36</v>
      </c>
      <c r="H692" t="s">
        <v>17</v>
      </c>
      <c r="I692" s="1">
        <v>45189</v>
      </c>
      <c r="J692" t="s">
        <v>18</v>
      </c>
      <c r="K692" t="s">
        <v>19</v>
      </c>
      <c r="L692">
        <v>3</v>
      </c>
      <c r="M692" t="s">
        <v>20</v>
      </c>
      <c r="N692" t="s">
        <v>34</v>
      </c>
      <c r="O692" t="s">
        <v>22</v>
      </c>
    </row>
    <row r="693" spans="1:15" x14ac:dyDescent="0.35">
      <c r="A693" t="s">
        <v>754</v>
      </c>
      <c r="B693" t="str">
        <f t="shared" si="11"/>
        <v>Tea</v>
      </c>
      <c r="C693" t="s">
        <v>84</v>
      </c>
      <c r="D693">
        <v>2</v>
      </c>
      <c r="E693">
        <v>1.5</v>
      </c>
      <c r="F693">
        <v>3</v>
      </c>
      <c r="G693" t="s">
        <v>36</v>
      </c>
      <c r="H693" t="s">
        <v>26</v>
      </c>
      <c r="I693" s="1">
        <v>44978</v>
      </c>
      <c r="J693" t="s">
        <v>51</v>
      </c>
      <c r="K693" t="s">
        <v>52</v>
      </c>
      <c r="L693">
        <v>1</v>
      </c>
      <c r="M693" t="s">
        <v>53</v>
      </c>
      <c r="N693" t="s">
        <v>29</v>
      </c>
      <c r="O693" t="s">
        <v>22</v>
      </c>
    </row>
    <row r="694" spans="1:15" x14ac:dyDescent="0.35">
      <c r="A694" t="s">
        <v>755</v>
      </c>
      <c r="B694" t="str">
        <f t="shared" si="11"/>
        <v>Smoothie</v>
      </c>
      <c r="C694" t="s">
        <v>58</v>
      </c>
      <c r="D694">
        <v>3</v>
      </c>
      <c r="E694">
        <v>4</v>
      </c>
      <c r="F694">
        <v>12</v>
      </c>
      <c r="G694" t="s">
        <v>16</v>
      </c>
      <c r="H694" t="s">
        <v>26</v>
      </c>
      <c r="I694" s="1">
        <v>45203</v>
      </c>
      <c r="J694" t="s">
        <v>74</v>
      </c>
      <c r="K694" t="s">
        <v>75</v>
      </c>
      <c r="L694">
        <v>4</v>
      </c>
      <c r="M694" t="s">
        <v>45</v>
      </c>
      <c r="N694" t="s">
        <v>34</v>
      </c>
      <c r="O694" t="s">
        <v>22</v>
      </c>
    </row>
    <row r="695" spans="1:15" x14ac:dyDescent="0.35">
      <c r="A695" t="s">
        <v>756</v>
      </c>
      <c r="B695" t="str">
        <f t="shared" si="11"/>
        <v>Salad</v>
      </c>
      <c r="C695" t="s">
        <v>42</v>
      </c>
      <c r="D695">
        <v>5</v>
      </c>
      <c r="E695">
        <v>5</v>
      </c>
      <c r="F695">
        <v>25</v>
      </c>
      <c r="G695" t="s">
        <v>16</v>
      </c>
      <c r="H695" t="s">
        <v>26</v>
      </c>
      <c r="I695" s="1">
        <v>45268</v>
      </c>
      <c r="J695" t="s">
        <v>66</v>
      </c>
      <c r="K695" t="s">
        <v>67</v>
      </c>
      <c r="L695">
        <v>4</v>
      </c>
      <c r="M695" t="s">
        <v>45</v>
      </c>
      <c r="N695" t="s">
        <v>21</v>
      </c>
      <c r="O695" t="s">
        <v>22</v>
      </c>
    </row>
    <row r="696" spans="1:15" x14ac:dyDescent="0.35">
      <c r="A696" t="s">
        <v>757</v>
      </c>
      <c r="B696" t="str">
        <f t="shared" si="11"/>
        <v>Smoothie</v>
      </c>
      <c r="C696" t="s">
        <v>58</v>
      </c>
      <c r="D696">
        <v>3</v>
      </c>
      <c r="E696">
        <v>4</v>
      </c>
      <c r="F696">
        <v>12</v>
      </c>
      <c r="G696" t="s">
        <v>36</v>
      </c>
      <c r="H696" t="s">
        <v>26</v>
      </c>
      <c r="I696" s="1">
        <v>45180</v>
      </c>
      <c r="J696" t="s">
        <v>18</v>
      </c>
      <c r="K696" t="s">
        <v>19</v>
      </c>
      <c r="L696">
        <v>3</v>
      </c>
      <c r="M696" t="s">
        <v>20</v>
      </c>
      <c r="N696" t="s">
        <v>72</v>
      </c>
      <c r="O696" t="s">
        <v>22</v>
      </c>
    </row>
    <row r="697" spans="1:15" x14ac:dyDescent="0.35">
      <c r="A697" t="s">
        <v>758</v>
      </c>
      <c r="B697" t="str">
        <f t="shared" si="11"/>
        <v>Cake</v>
      </c>
      <c r="C697" t="s">
        <v>24</v>
      </c>
      <c r="D697">
        <v>5</v>
      </c>
      <c r="E697">
        <v>3</v>
      </c>
      <c r="F697">
        <v>15</v>
      </c>
      <c r="G697" t="s">
        <v>36</v>
      </c>
      <c r="H697" t="s">
        <v>26</v>
      </c>
      <c r="I697" s="1">
        <v>45036</v>
      </c>
      <c r="J697" t="s">
        <v>59</v>
      </c>
      <c r="K697" t="s">
        <v>60</v>
      </c>
      <c r="L697">
        <v>2</v>
      </c>
      <c r="M697" t="s">
        <v>28</v>
      </c>
      <c r="N697" t="s">
        <v>64</v>
      </c>
      <c r="O697" t="s">
        <v>22</v>
      </c>
    </row>
    <row r="698" spans="1:15" x14ac:dyDescent="0.35">
      <c r="A698" t="s">
        <v>759</v>
      </c>
      <c r="B698" t="str">
        <f t="shared" si="11"/>
        <v>Smoothie</v>
      </c>
      <c r="C698" t="s">
        <v>58</v>
      </c>
      <c r="D698">
        <v>5</v>
      </c>
      <c r="E698">
        <v>4</v>
      </c>
      <c r="F698">
        <v>20</v>
      </c>
      <c r="G698" t="s">
        <v>16</v>
      </c>
      <c r="H698" t="s">
        <v>17</v>
      </c>
      <c r="I698" s="1">
        <v>45020</v>
      </c>
      <c r="J698" t="s">
        <v>59</v>
      </c>
      <c r="K698" t="s">
        <v>60</v>
      </c>
      <c r="L698">
        <v>2</v>
      </c>
      <c r="M698" t="s">
        <v>28</v>
      </c>
      <c r="N698" t="s">
        <v>29</v>
      </c>
      <c r="O698" t="s">
        <v>22</v>
      </c>
    </row>
    <row r="699" spans="1:15" x14ac:dyDescent="0.35">
      <c r="A699" t="s">
        <v>760</v>
      </c>
      <c r="B699" t="str">
        <f t="shared" si="11"/>
        <v>Smoothie</v>
      </c>
      <c r="C699" t="s">
        <v>58</v>
      </c>
      <c r="D699">
        <v>3</v>
      </c>
      <c r="E699">
        <v>4</v>
      </c>
      <c r="F699">
        <v>12</v>
      </c>
      <c r="G699" t="s">
        <v>25</v>
      </c>
      <c r="H699" t="s">
        <v>26</v>
      </c>
      <c r="I699" s="1">
        <v>45067</v>
      </c>
      <c r="J699" t="s">
        <v>27</v>
      </c>
      <c r="K699" t="s">
        <v>27</v>
      </c>
      <c r="L699">
        <v>2</v>
      </c>
      <c r="M699" t="s">
        <v>28</v>
      </c>
      <c r="N699" t="s">
        <v>39</v>
      </c>
      <c r="O699" t="s">
        <v>40</v>
      </c>
    </row>
    <row r="700" spans="1:15" x14ac:dyDescent="0.35">
      <c r="A700" t="s">
        <v>761</v>
      </c>
      <c r="B700" t="str">
        <f t="shared" si="11"/>
        <v>Tea</v>
      </c>
      <c r="C700" t="s">
        <v>84</v>
      </c>
      <c r="D700">
        <v>2</v>
      </c>
      <c r="E700">
        <v>1.5</v>
      </c>
      <c r="F700">
        <v>3</v>
      </c>
      <c r="G700" t="s">
        <v>16</v>
      </c>
      <c r="H700" t="s">
        <v>17</v>
      </c>
      <c r="I700" s="1">
        <v>45179</v>
      </c>
      <c r="J700" t="s">
        <v>18</v>
      </c>
      <c r="K700" t="s">
        <v>19</v>
      </c>
      <c r="L700">
        <v>3</v>
      </c>
      <c r="M700" t="s">
        <v>20</v>
      </c>
      <c r="N700" t="s">
        <v>39</v>
      </c>
      <c r="O700" t="s">
        <v>40</v>
      </c>
    </row>
    <row r="701" spans="1:15" x14ac:dyDescent="0.35">
      <c r="A701" t="s">
        <v>762</v>
      </c>
      <c r="B701" t="str">
        <f t="shared" si="11"/>
        <v>Sandwich</v>
      </c>
      <c r="C701" t="s">
        <v>47</v>
      </c>
      <c r="D701">
        <v>5</v>
      </c>
      <c r="E701">
        <v>4</v>
      </c>
      <c r="F701">
        <v>20</v>
      </c>
      <c r="G701" t="s">
        <v>25</v>
      </c>
      <c r="H701" t="s">
        <v>26</v>
      </c>
      <c r="I701" s="1">
        <v>45199</v>
      </c>
      <c r="J701" t="s">
        <v>18</v>
      </c>
      <c r="K701" t="s">
        <v>19</v>
      </c>
      <c r="L701">
        <v>3</v>
      </c>
      <c r="M701" t="s">
        <v>20</v>
      </c>
      <c r="N701" t="s">
        <v>69</v>
      </c>
      <c r="O701" t="s">
        <v>40</v>
      </c>
    </row>
    <row r="702" spans="1:15" x14ac:dyDescent="0.35">
      <c r="A702" t="s">
        <v>763</v>
      </c>
      <c r="B702" t="str">
        <f t="shared" si="11"/>
        <v>Tea</v>
      </c>
      <c r="C702" t="s">
        <v>84</v>
      </c>
      <c r="D702">
        <v>5</v>
      </c>
      <c r="E702">
        <v>1.5</v>
      </c>
      <c r="F702">
        <v>7.5</v>
      </c>
      <c r="G702" t="s">
        <v>36</v>
      </c>
      <c r="H702" t="s">
        <v>26</v>
      </c>
      <c r="I702" s="1">
        <v>44954</v>
      </c>
      <c r="J702" t="s">
        <v>55</v>
      </c>
      <c r="K702" t="s">
        <v>56</v>
      </c>
      <c r="L702">
        <v>1</v>
      </c>
      <c r="M702" t="s">
        <v>53</v>
      </c>
      <c r="N702" t="s">
        <v>69</v>
      </c>
      <c r="O702" t="s">
        <v>40</v>
      </c>
    </row>
    <row r="703" spans="1:15" x14ac:dyDescent="0.35">
      <c r="A703" t="s">
        <v>764</v>
      </c>
      <c r="B703" t="str">
        <f t="shared" si="11"/>
        <v>Sandwich</v>
      </c>
      <c r="C703" t="s">
        <v>47</v>
      </c>
      <c r="D703">
        <v>4</v>
      </c>
      <c r="E703">
        <v>4</v>
      </c>
      <c r="F703">
        <v>16</v>
      </c>
      <c r="G703" t="s">
        <v>25</v>
      </c>
      <c r="H703" t="s">
        <v>17</v>
      </c>
      <c r="I703" s="1">
        <v>45048</v>
      </c>
      <c r="J703" t="s">
        <v>27</v>
      </c>
      <c r="K703" t="s">
        <v>27</v>
      </c>
      <c r="L703">
        <v>2</v>
      </c>
      <c r="M703" t="s">
        <v>28</v>
      </c>
      <c r="N703" t="s">
        <v>29</v>
      </c>
      <c r="O703" t="s">
        <v>22</v>
      </c>
    </row>
    <row r="704" spans="1:15" x14ac:dyDescent="0.35">
      <c r="A704" t="s">
        <v>765</v>
      </c>
      <c r="B704" t="str">
        <f t="shared" si="11"/>
        <v>Tea</v>
      </c>
      <c r="C704" t="s">
        <v>84</v>
      </c>
      <c r="D704">
        <v>4</v>
      </c>
      <c r="E704">
        <v>1.5</v>
      </c>
      <c r="F704">
        <v>6</v>
      </c>
      <c r="G704" t="s">
        <v>16</v>
      </c>
      <c r="H704" t="s">
        <v>17</v>
      </c>
      <c r="I704" s="1">
        <v>45158</v>
      </c>
      <c r="J704" t="s">
        <v>93</v>
      </c>
      <c r="K704" t="s">
        <v>94</v>
      </c>
      <c r="L704">
        <v>3</v>
      </c>
      <c r="M704" t="s">
        <v>20</v>
      </c>
      <c r="N704" t="s">
        <v>39</v>
      </c>
      <c r="O704" t="s">
        <v>40</v>
      </c>
    </row>
    <row r="705" spans="1:15" x14ac:dyDescent="0.35">
      <c r="A705" t="s">
        <v>766</v>
      </c>
      <c r="B705" t="str">
        <f t="shared" si="11"/>
        <v>Coffee</v>
      </c>
      <c r="C705" t="s">
        <v>15</v>
      </c>
      <c r="D705">
        <v>3</v>
      </c>
      <c r="E705">
        <v>2</v>
      </c>
      <c r="F705">
        <v>6</v>
      </c>
      <c r="G705" t="s">
        <v>25</v>
      </c>
      <c r="H705" t="s">
        <v>17</v>
      </c>
      <c r="I705" s="1">
        <v>44988</v>
      </c>
      <c r="J705" t="s">
        <v>62</v>
      </c>
      <c r="K705" t="s">
        <v>63</v>
      </c>
      <c r="L705">
        <v>1</v>
      </c>
      <c r="M705" t="s">
        <v>53</v>
      </c>
      <c r="N705" t="s">
        <v>21</v>
      </c>
      <c r="O705" t="s">
        <v>22</v>
      </c>
    </row>
    <row r="706" spans="1:15" x14ac:dyDescent="0.35">
      <c r="A706" t="s">
        <v>767</v>
      </c>
      <c r="B706" t="str">
        <f t="shared" ref="B706:B769" si="12">TRIM(CLEAN(C706))</f>
        <v>Juice</v>
      </c>
      <c r="C706" t="s">
        <v>50</v>
      </c>
      <c r="D706">
        <v>2</v>
      </c>
      <c r="E706">
        <v>3</v>
      </c>
      <c r="F706">
        <v>6</v>
      </c>
      <c r="G706" t="s">
        <v>16</v>
      </c>
      <c r="H706" t="s">
        <v>17</v>
      </c>
      <c r="I706" s="1">
        <v>45107</v>
      </c>
      <c r="J706" t="s">
        <v>37</v>
      </c>
      <c r="K706" t="s">
        <v>38</v>
      </c>
      <c r="L706">
        <v>2</v>
      </c>
      <c r="M706" t="s">
        <v>28</v>
      </c>
      <c r="N706" t="s">
        <v>21</v>
      </c>
      <c r="O706" t="s">
        <v>22</v>
      </c>
    </row>
    <row r="707" spans="1:15" x14ac:dyDescent="0.35">
      <c r="A707" t="s">
        <v>768</v>
      </c>
      <c r="B707" t="str">
        <f t="shared" si="12"/>
        <v>Tea</v>
      </c>
      <c r="C707" t="s">
        <v>84</v>
      </c>
      <c r="D707">
        <v>4</v>
      </c>
      <c r="E707">
        <v>1.5</v>
      </c>
      <c r="F707">
        <v>6</v>
      </c>
      <c r="G707" t="s">
        <v>36</v>
      </c>
      <c r="H707" t="s">
        <v>26</v>
      </c>
      <c r="I707" s="1">
        <v>45263</v>
      </c>
      <c r="J707" t="s">
        <v>66</v>
      </c>
      <c r="K707" t="s">
        <v>67</v>
      </c>
      <c r="L707">
        <v>4</v>
      </c>
      <c r="M707" t="s">
        <v>45</v>
      </c>
      <c r="N707" t="s">
        <v>39</v>
      </c>
      <c r="O707" t="s">
        <v>40</v>
      </c>
    </row>
    <row r="708" spans="1:15" x14ac:dyDescent="0.35">
      <c r="A708" t="s">
        <v>769</v>
      </c>
      <c r="B708" t="str">
        <f t="shared" si="12"/>
        <v>Cake</v>
      </c>
      <c r="C708" t="s">
        <v>24</v>
      </c>
      <c r="D708">
        <v>4</v>
      </c>
      <c r="E708">
        <v>3</v>
      </c>
      <c r="F708">
        <v>12</v>
      </c>
      <c r="G708" t="s">
        <v>36</v>
      </c>
      <c r="H708" t="s">
        <v>26</v>
      </c>
      <c r="I708" s="1">
        <v>45179</v>
      </c>
      <c r="J708" t="s">
        <v>18</v>
      </c>
      <c r="K708" t="s">
        <v>19</v>
      </c>
      <c r="L708">
        <v>3</v>
      </c>
      <c r="M708" t="s">
        <v>20</v>
      </c>
      <c r="N708" t="s">
        <v>39</v>
      </c>
      <c r="O708" t="s">
        <v>40</v>
      </c>
    </row>
    <row r="709" spans="1:15" x14ac:dyDescent="0.35">
      <c r="A709" t="s">
        <v>770</v>
      </c>
      <c r="B709" t="str">
        <f t="shared" si="12"/>
        <v>Cake</v>
      </c>
      <c r="C709" t="s">
        <v>24</v>
      </c>
      <c r="D709">
        <v>5</v>
      </c>
      <c r="E709">
        <v>3</v>
      </c>
      <c r="F709">
        <v>15</v>
      </c>
      <c r="G709" t="s">
        <v>25</v>
      </c>
      <c r="H709" t="s">
        <v>17</v>
      </c>
      <c r="I709" s="1">
        <v>45086</v>
      </c>
      <c r="J709" t="s">
        <v>37</v>
      </c>
      <c r="K709" t="s">
        <v>38</v>
      </c>
      <c r="L709">
        <v>2</v>
      </c>
      <c r="M709" t="s">
        <v>28</v>
      </c>
      <c r="N709" t="s">
        <v>21</v>
      </c>
      <c r="O709" t="s">
        <v>22</v>
      </c>
    </row>
    <row r="710" spans="1:15" x14ac:dyDescent="0.35">
      <c r="A710" t="s">
        <v>771</v>
      </c>
      <c r="B710" t="str">
        <f t="shared" si="12"/>
        <v>Cookie</v>
      </c>
      <c r="C710" t="s">
        <v>31</v>
      </c>
      <c r="D710">
        <v>4</v>
      </c>
      <c r="E710">
        <v>1</v>
      </c>
      <c r="F710">
        <v>4</v>
      </c>
      <c r="G710" t="s">
        <v>16</v>
      </c>
      <c r="H710" t="s">
        <v>17</v>
      </c>
      <c r="I710" s="1">
        <v>45285</v>
      </c>
      <c r="J710" t="s">
        <v>66</v>
      </c>
      <c r="K710" t="s">
        <v>67</v>
      </c>
      <c r="L710">
        <v>4</v>
      </c>
      <c r="M710" t="s">
        <v>45</v>
      </c>
      <c r="N710" t="s">
        <v>72</v>
      </c>
      <c r="O710" t="s">
        <v>22</v>
      </c>
    </row>
    <row r="711" spans="1:15" x14ac:dyDescent="0.35">
      <c r="A711" t="s">
        <v>772</v>
      </c>
      <c r="B711" t="str">
        <f t="shared" si="12"/>
        <v>Coffee</v>
      </c>
      <c r="C711" t="s">
        <v>15</v>
      </c>
      <c r="D711">
        <v>5</v>
      </c>
      <c r="E711">
        <v>2</v>
      </c>
      <c r="F711">
        <v>10</v>
      </c>
      <c r="G711" t="s">
        <v>25</v>
      </c>
      <c r="H711" t="s">
        <v>17</v>
      </c>
      <c r="I711" s="1">
        <v>45082</v>
      </c>
      <c r="J711" t="s">
        <v>37</v>
      </c>
      <c r="K711" t="s">
        <v>38</v>
      </c>
      <c r="L711">
        <v>2</v>
      </c>
      <c r="M711" t="s">
        <v>28</v>
      </c>
      <c r="N711" t="s">
        <v>72</v>
      </c>
      <c r="O711" t="s">
        <v>22</v>
      </c>
    </row>
    <row r="712" spans="1:15" x14ac:dyDescent="0.35">
      <c r="A712" t="s">
        <v>773</v>
      </c>
      <c r="B712" t="str">
        <f t="shared" si="12"/>
        <v>Tea</v>
      </c>
      <c r="C712" t="s">
        <v>84</v>
      </c>
      <c r="D712">
        <v>1</v>
      </c>
      <c r="E712">
        <v>1.5</v>
      </c>
      <c r="F712">
        <v>1.5</v>
      </c>
      <c r="G712" t="s">
        <v>36</v>
      </c>
      <c r="H712" t="s">
        <v>17</v>
      </c>
      <c r="I712" s="1">
        <v>45030</v>
      </c>
      <c r="J712" t="s">
        <v>59</v>
      </c>
      <c r="K712" t="s">
        <v>60</v>
      </c>
      <c r="L712">
        <v>2</v>
      </c>
      <c r="M712" t="s">
        <v>28</v>
      </c>
      <c r="N712" t="s">
        <v>21</v>
      </c>
      <c r="O712" t="s">
        <v>22</v>
      </c>
    </row>
    <row r="713" spans="1:15" x14ac:dyDescent="0.35">
      <c r="A713" t="s">
        <v>774</v>
      </c>
      <c r="B713" t="str">
        <f t="shared" si="12"/>
        <v>Sandwich</v>
      </c>
      <c r="C713" t="s">
        <v>47</v>
      </c>
      <c r="D713">
        <v>5</v>
      </c>
      <c r="E713">
        <v>4</v>
      </c>
      <c r="F713">
        <v>20</v>
      </c>
      <c r="G713" t="s">
        <v>25</v>
      </c>
      <c r="H713" t="s">
        <v>26</v>
      </c>
      <c r="I713" s="1">
        <v>45216</v>
      </c>
      <c r="J713" t="s">
        <v>74</v>
      </c>
      <c r="K713" t="s">
        <v>75</v>
      </c>
      <c r="L713">
        <v>4</v>
      </c>
      <c r="M713" t="s">
        <v>45</v>
      </c>
      <c r="N713" t="s">
        <v>29</v>
      </c>
      <c r="O713" t="s">
        <v>22</v>
      </c>
    </row>
    <row r="714" spans="1:15" x14ac:dyDescent="0.35">
      <c r="A714" t="s">
        <v>775</v>
      </c>
      <c r="B714" t="str">
        <f t="shared" si="12"/>
        <v>Salad</v>
      </c>
      <c r="C714" t="s">
        <v>42</v>
      </c>
      <c r="D714">
        <v>3</v>
      </c>
      <c r="E714">
        <v>5</v>
      </c>
      <c r="F714">
        <v>15</v>
      </c>
      <c r="G714" t="s">
        <v>16</v>
      </c>
      <c r="H714" t="s">
        <v>26</v>
      </c>
      <c r="I714" s="1">
        <v>45213</v>
      </c>
      <c r="J714" t="s">
        <v>74</v>
      </c>
      <c r="K714" t="s">
        <v>75</v>
      </c>
      <c r="L714">
        <v>4</v>
      </c>
      <c r="M714" t="s">
        <v>45</v>
      </c>
      <c r="N714" t="s">
        <v>69</v>
      </c>
      <c r="O714" t="s">
        <v>40</v>
      </c>
    </row>
    <row r="715" spans="1:15" x14ac:dyDescent="0.35">
      <c r="A715" t="s">
        <v>776</v>
      </c>
      <c r="B715" t="str">
        <f t="shared" si="12"/>
        <v>Salad</v>
      </c>
      <c r="C715" t="s">
        <v>42</v>
      </c>
      <c r="D715">
        <v>4</v>
      </c>
      <c r="E715">
        <v>5</v>
      </c>
      <c r="F715">
        <v>20</v>
      </c>
      <c r="G715" t="s">
        <v>16</v>
      </c>
      <c r="H715" t="s">
        <v>26</v>
      </c>
      <c r="I715" s="1">
        <v>45195</v>
      </c>
      <c r="J715" t="s">
        <v>18</v>
      </c>
      <c r="K715" t="s">
        <v>19</v>
      </c>
      <c r="L715">
        <v>3</v>
      </c>
      <c r="M715" t="s">
        <v>20</v>
      </c>
      <c r="N715" t="s">
        <v>29</v>
      </c>
      <c r="O715" t="s">
        <v>22</v>
      </c>
    </row>
    <row r="716" spans="1:15" x14ac:dyDescent="0.35">
      <c r="A716" t="s">
        <v>777</v>
      </c>
      <c r="B716" t="str">
        <f t="shared" si="12"/>
        <v>Juice</v>
      </c>
      <c r="C716" t="s">
        <v>50</v>
      </c>
      <c r="D716">
        <v>3</v>
      </c>
      <c r="E716">
        <v>3</v>
      </c>
      <c r="F716">
        <v>9</v>
      </c>
      <c r="G716" t="s">
        <v>25</v>
      </c>
      <c r="H716" t="s">
        <v>17</v>
      </c>
      <c r="I716" s="1">
        <v>44976</v>
      </c>
      <c r="J716" t="s">
        <v>51</v>
      </c>
      <c r="K716" t="s">
        <v>52</v>
      </c>
      <c r="L716">
        <v>1</v>
      </c>
      <c r="M716" t="s">
        <v>53</v>
      </c>
      <c r="N716" t="s">
        <v>39</v>
      </c>
      <c r="O716" t="s">
        <v>40</v>
      </c>
    </row>
    <row r="717" spans="1:15" x14ac:dyDescent="0.35">
      <c r="A717" t="s">
        <v>778</v>
      </c>
      <c r="B717" t="str">
        <f t="shared" si="12"/>
        <v>Juice</v>
      </c>
      <c r="C717" t="s">
        <v>50</v>
      </c>
      <c r="D717">
        <v>1</v>
      </c>
      <c r="E717">
        <v>3</v>
      </c>
      <c r="F717">
        <v>3</v>
      </c>
      <c r="G717" t="s">
        <v>36</v>
      </c>
      <c r="H717" t="s">
        <v>26</v>
      </c>
      <c r="I717" s="1">
        <v>45195</v>
      </c>
      <c r="J717" t="s">
        <v>18</v>
      </c>
      <c r="K717" t="s">
        <v>19</v>
      </c>
      <c r="L717">
        <v>3</v>
      </c>
      <c r="M717" t="s">
        <v>20</v>
      </c>
      <c r="N717" t="s">
        <v>29</v>
      </c>
      <c r="O717" t="s">
        <v>22</v>
      </c>
    </row>
    <row r="718" spans="1:15" x14ac:dyDescent="0.35">
      <c r="A718" t="s">
        <v>779</v>
      </c>
      <c r="B718" t="str">
        <f t="shared" si="12"/>
        <v>Sandwich</v>
      </c>
      <c r="C718" t="s">
        <v>47</v>
      </c>
      <c r="D718">
        <v>5</v>
      </c>
      <c r="E718">
        <v>4</v>
      </c>
      <c r="F718">
        <v>20</v>
      </c>
      <c r="G718" t="s">
        <v>36</v>
      </c>
      <c r="H718" t="s">
        <v>26</v>
      </c>
      <c r="I718" s="1">
        <v>45133</v>
      </c>
      <c r="J718" t="s">
        <v>32</v>
      </c>
      <c r="K718" t="s">
        <v>33</v>
      </c>
      <c r="L718">
        <v>3</v>
      </c>
      <c r="M718" t="s">
        <v>20</v>
      </c>
      <c r="N718" t="s">
        <v>34</v>
      </c>
      <c r="O718" t="s">
        <v>22</v>
      </c>
    </row>
    <row r="719" spans="1:15" x14ac:dyDescent="0.35">
      <c r="A719" t="s">
        <v>780</v>
      </c>
      <c r="B719" t="str">
        <f t="shared" si="12"/>
        <v>Smoothie</v>
      </c>
      <c r="C719" t="s">
        <v>58</v>
      </c>
      <c r="D719">
        <v>2</v>
      </c>
      <c r="E719">
        <v>4</v>
      </c>
      <c r="F719">
        <v>8</v>
      </c>
      <c r="G719" t="s">
        <v>36</v>
      </c>
      <c r="H719" t="s">
        <v>26</v>
      </c>
      <c r="I719" s="1">
        <v>45131</v>
      </c>
      <c r="J719" t="s">
        <v>32</v>
      </c>
      <c r="K719" t="s">
        <v>33</v>
      </c>
      <c r="L719">
        <v>3</v>
      </c>
      <c r="M719" t="s">
        <v>20</v>
      </c>
      <c r="N719" t="s">
        <v>72</v>
      </c>
      <c r="O719" t="s">
        <v>22</v>
      </c>
    </row>
    <row r="720" spans="1:15" x14ac:dyDescent="0.35">
      <c r="A720" t="s">
        <v>781</v>
      </c>
      <c r="B720" t="str">
        <f t="shared" si="12"/>
        <v>Cookie</v>
      </c>
      <c r="C720" t="s">
        <v>31</v>
      </c>
      <c r="D720">
        <v>2</v>
      </c>
      <c r="E720">
        <v>1</v>
      </c>
      <c r="F720">
        <v>2</v>
      </c>
      <c r="G720" t="s">
        <v>36</v>
      </c>
      <c r="H720" t="s">
        <v>26</v>
      </c>
      <c r="I720" s="1">
        <v>44977</v>
      </c>
      <c r="J720" t="s">
        <v>51</v>
      </c>
      <c r="K720" t="s">
        <v>52</v>
      </c>
      <c r="L720">
        <v>1</v>
      </c>
      <c r="M720" t="s">
        <v>53</v>
      </c>
      <c r="N720" t="s">
        <v>72</v>
      </c>
      <c r="O720" t="s">
        <v>22</v>
      </c>
    </row>
    <row r="721" spans="1:15" x14ac:dyDescent="0.35">
      <c r="A721" t="s">
        <v>782</v>
      </c>
      <c r="B721" t="str">
        <f t="shared" si="12"/>
        <v>Cake</v>
      </c>
      <c r="C721" t="s">
        <v>24</v>
      </c>
      <c r="D721">
        <v>2</v>
      </c>
      <c r="E721">
        <v>3</v>
      </c>
      <c r="F721">
        <v>6</v>
      </c>
      <c r="G721" t="s">
        <v>36</v>
      </c>
      <c r="H721" t="s">
        <v>26</v>
      </c>
      <c r="I721" s="1">
        <v>45043</v>
      </c>
      <c r="J721" t="s">
        <v>59</v>
      </c>
      <c r="K721" t="s">
        <v>60</v>
      </c>
      <c r="L721">
        <v>2</v>
      </c>
      <c r="M721" t="s">
        <v>28</v>
      </c>
      <c r="N721" t="s">
        <v>64</v>
      </c>
      <c r="O721" t="s">
        <v>22</v>
      </c>
    </row>
    <row r="722" spans="1:15" x14ac:dyDescent="0.35">
      <c r="A722" t="s">
        <v>783</v>
      </c>
      <c r="B722" t="str">
        <f t="shared" si="12"/>
        <v>Cake</v>
      </c>
      <c r="C722" t="s">
        <v>24</v>
      </c>
      <c r="D722">
        <v>1</v>
      </c>
      <c r="E722">
        <v>3</v>
      </c>
      <c r="F722">
        <v>3</v>
      </c>
      <c r="G722" t="s">
        <v>16</v>
      </c>
      <c r="H722" t="s">
        <v>26</v>
      </c>
      <c r="I722" s="1">
        <v>45209</v>
      </c>
      <c r="J722" t="s">
        <v>74</v>
      </c>
      <c r="K722" t="s">
        <v>75</v>
      </c>
      <c r="L722">
        <v>4</v>
      </c>
      <c r="M722" t="s">
        <v>45</v>
      </c>
      <c r="N722" t="s">
        <v>29</v>
      </c>
      <c r="O722" t="s">
        <v>22</v>
      </c>
    </row>
    <row r="723" spans="1:15" x14ac:dyDescent="0.35">
      <c r="A723" t="s">
        <v>784</v>
      </c>
      <c r="B723" t="str">
        <f t="shared" si="12"/>
        <v>Tea</v>
      </c>
      <c r="C723" t="s">
        <v>84</v>
      </c>
      <c r="D723">
        <v>3</v>
      </c>
      <c r="E723">
        <v>1.5</v>
      </c>
      <c r="F723">
        <v>4.5</v>
      </c>
      <c r="G723" t="s">
        <v>25</v>
      </c>
      <c r="H723" t="s">
        <v>17</v>
      </c>
      <c r="I723" s="1">
        <v>45191</v>
      </c>
      <c r="J723" t="s">
        <v>18</v>
      </c>
      <c r="K723" t="s">
        <v>19</v>
      </c>
      <c r="L723">
        <v>3</v>
      </c>
      <c r="M723" t="s">
        <v>20</v>
      </c>
      <c r="N723" t="s">
        <v>21</v>
      </c>
      <c r="O723" t="s">
        <v>22</v>
      </c>
    </row>
    <row r="724" spans="1:15" x14ac:dyDescent="0.35">
      <c r="A724" t="s">
        <v>785</v>
      </c>
      <c r="B724" t="str">
        <f t="shared" si="12"/>
        <v>Coffee</v>
      </c>
      <c r="C724" t="s">
        <v>15</v>
      </c>
      <c r="D724">
        <v>1</v>
      </c>
      <c r="E724">
        <v>2</v>
      </c>
      <c r="F724">
        <v>2</v>
      </c>
      <c r="G724" t="s">
        <v>36</v>
      </c>
      <c r="H724" t="s">
        <v>17</v>
      </c>
      <c r="I724" s="1">
        <v>45078</v>
      </c>
      <c r="J724" t="s">
        <v>37</v>
      </c>
      <c r="K724" t="s">
        <v>38</v>
      </c>
      <c r="L724">
        <v>2</v>
      </c>
      <c r="M724" t="s">
        <v>28</v>
      </c>
      <c r="N724" t="s">
        <v>64</v>
      </c>
      <c r="O724" t="s">
        <v>22</v>
      </c>
    </row>
    <row r="725" spans="1:15" x14ac:dyDescent="0.35">
      <c r="A725" t="s">
        <v>786</v>
      </c>
      <c r="B725" t="str">
        <f t="shared" si="12"/>
        <v>Coffee</v>
      </c>
      <c r="C725" t="s">
        <v>15</v>
      </c>
      <c r="D725">
        <v>1</v>
      </c>
      <c r="E725">
        <v>2</v>
      </c>
      <c r="F725">
        <v>2</v>
      </c>
      <c r="G725" t="s">
        <v>36</v>
      </c>
      <c r="H725" t="s">
        <v>17</v>
      </c>
      <c r="I725" s="1">
        <v>45234</v>
      </c>
      <c r="J725" t="s">
        <v>43</v>
      </c>
      <c r="K725" t="s">
        <v>44</v>
      </c>
      <c r="L725">
        <v>4</v>
      </c>
      <c r="M725" t="s">
        <v>45</v>
      </c>
      <c r="N725" t="s">
        <v>69</v>
      </c>
      <c r="O725" t="s">
        <v>40</v>
      </c>
    </row>
    <row r="726" spans="1:15" x14ac:dyDescent="0.35">
      <c r="A726" t="s">
        <v>787</v>
      </c>
      <c r="B726" t="str">
        <f t="shared" si="12"/>
        <v>Juice</v>
      </c>
      <c r="C726" t="s">
        <v>50</v>
      </c>
      <c r="D726">
        <v>5</v>
      </c>
      <c r="E726">
        <v>3</v>
      </c>
      <c r="F726">
        <v>15</v>
      </c>
      <c r="G726" t="s">
        <v>25</v>
      </c>
      <c r="H726" t="s">
        <v>26</v>
      </c>
      <c r="I726" s="1">
        <v>44977</v>
      </c>
      <c r="J726" t="s">
        <v>51</v>
      </c>
      <c r="K726" t="s">
        <v>52</v>
      </c>
      <c r="L726">
        <v>1</v>
      </c>
      <c r="M726" t="s">
        <v>53</v>
      </c>
      <c r="N726" t="s">
        <v>72</v>
      </c>
      <c r="O726" t="s">
        <v>22</v>
      </c>
    </row>
    <row r="727" spans="1:15" x14ac:dyDescent="0.35">
      <c r="A727" t="s">
        <v>788</v>
      </c>
      <c r="B727" t="str">
        <f t="shared" si="12"/>
        <v>Sandwich</v>
      </c>
      <c r="C727" t="s">
        <v>47</v>
      </c>
      <c r="D727">
        <v>5</v>
      </c>
      <c r="E727">
        <v>4</v>
      </c>
      <c r="F727">
        <v>20</v>
      </c>
      <c r="G727" t="s">
        <v>16</v>
      </c>
      <c r="H727" t="s">
        <v>26</v>
      </c>
      <c r="I727" s="1">
        <v>44928</v>
      </c>
      <c r="J727" t="s">
        <v>55</v>
      </c>
      <c r="K727" t="s">
        <v>56</v>
      </c>
      <c r="L727">
        <v>1</v>
      </c>
      <c r="M727" t="s">
        <v>53</v>
      </c>
      <c r="N727" t="s">
        <v>72</v>
      </c>
      <c r="O727" t="s">
        <v>22</v>
      </c>
    </row>
    <row r="728" spans="1:15" x14ac:dyDescent="0.35">
      <c r="A728" t="s">
        <v>789</v>
      </c>
      <c r="B728" t="str">
        <f t="shared" si="12"/>
        <v>Juice</v>
      </c>
      <c r="C728" t="s">
        <v>50</v>
      </c>
      <c r="D728">
        <v>5</v>
      </c>
      <c r="E728">
        <v>3</v>
      </c>
      <c r="F728">
        <v>15</v>
      </c>
      <c r="G728" t="s">
        <v>25</v>
      </c>
      <c r="H728" t="s">
        <v>26</v>
      </c>
      <c r="I728" s="1">
        <v>45106</v>
      </c>
      <c r="J728" t="s">
        <v>37</v>
      </c>
      <c r="K728" t="s">
        <v>38</v>
      </c>
      <c r="L728">
        <v>2</v>
      </c>
      <c r="M728" t="s">
        <v>28</v>
      </c>
      <c r="N728" t="s">
        <v>64</v>
      </c>
      <c r="O728" t="s">
        <v>22</v>
      </c>
    </row>
    <row r="729" spans="1:15" x14ac:dyDescent="0.35">
      <c r="A729" t="s">
        <v>790</v>
      </c>
      <c r="B729" t="str">
        <f t="shared" si="12"/>
        <v>Cookie</v>
      </c>
      <c r="C729" t="s">
        <v>31</v>
      </c>
      <c r="D729">
        <v>3</v>
      </c>
      <c r="E729">
        <v>1</v>
      </c>
      <c r="F729">
        <v>3</v>
      </c>
      <c r="G729" t="s">
        <v>36</v>
      </c>
      <c r="H729" t="s">
        <v>17</v>
      </c>
      <c r="I729" s="1">
        <v>45254</v>
      </c>
      <c r="J729" t="s">
        <v>43</v>
      </c>
      <c r="K729" t="s">
        <v>44</v>
      </c>
      <c r="L729">
        <v>4</v>
      </c>
      <c r="M729" t="s">
        <v>45</v>
      </c>
      <c r="N729" t="s">
        <v>21</v>
      </c>
      <c r="O729" t="s">
        <v>22</v>
      </c>
    </row>
    <row r="730" spans="1:15" x14ac:dyDescent="0.35">
      <c r="A730" t="s">
        <v>791</v>
      </c>
      <c r="B730" t="str">
        <f t="shared" si="12"/>
        <v>Tea</v>
      </c>
      <c r="C730" t="s">
        <v>84</v>
      </c>
      <c r="D730">
        <v>2</v>
      </c>
      <c r="E730">
        <v>1.5</v>
      </c>
      <c r="F730">
        <v>3</v>
      </c>
      <c r="G730" t="s">
        <v>36</v>
      </c>
      <c r="H730" t="s">
        <v>26</v>
      </c>
      <c r="I730" s="1">
        <v>45155</v>
      </c>
      <c r="J730" t="s">
        <v>93</v>
      </c>
      <c r="K730" t="s">
        <v>94</v>
      </c>
      <c r="L730">
        <v>3</v>
      </c>
      <c r="M730" t="s">
        <v>20</v>
      </c>
      <c r="N730" t="s">
        <v>64</v>
      </c>
      <c r="O730" t="s">
        <v>22</v>
      </c>
    </row>
    <row r="731" spans="1:15" x14ac:dyDescent="0.35">
      <c r="A731" t="s">
        <v>792</v>
      </c>
      <c r="B731" t="str">
        <f t="shared" si="12"/>
        <v>Smoothie</v>
      </c>
      <c r="C731" t="s">
        <v>58</v>
      </c>
      <c r="D731">
        <v>3</v>
      </c>
      <c r="E731">
        <v>4</v>
      </c>
      <c r="F731">
        <v>12</v>
      </c>
      <c r="G731" t="s">
        <v>25</v>
      </c>
      <c r="H731" t="s">
        <v>26</v>
      </c>
      <c r="I731" s="1">
        <v>45072</v>
      </c>
      <c r="J731" t="s">
        <v>27</v>
      </c>
      <c r="K731" t="s">
        <v>27</v>
      </c>
      <c r="L731">
        <v>2</v>
      </c>
      <c r="M731" t="s">
        <v>28</v>
      </c>
      <c r="N731" t="s">
        <v>21</v>
      </c>
      <c r="O731" t="s">
        <v>22</v>
      </c>
    </row>
    <row r="732" spans="1:15" x14ac:dyDescent="0.35">
      <c r="A732" t="s">
        <v>793</v>
      </c>
      <c r="B732" t="str">
        <f t="shared" si="12"/>
        <v>Sandwich</v>
      </c>
      <c r="C732" t="s">
        <v>47</v>
      </c>
      <c r="D732">
        <v>2</v>
      </c>
      <c r="E732">
        <v>4</v>
      </c>
      <c r="F732">
        <v>8</v>
      </c>
      <c r="G732" t="s">
        <v>25</v>
      </c>
      <c r="H732" t="s">
        <v>26</v>
      </c>
      <c r="I732" s="1">
        <v>45176</v>
      </c>
      <c r="J732" t="s">
        <v>18</v>
      </c>
      <c r="K732" t="s">
        <v>19</v>
      </c>
      <c r="L732">
        <v>3</v>
      </c>
      <c r="M732" t="s">
        <v>20</v>
      </c>
      <c r="N732" t="s">
        <v>64</v>
      </c>
      <c r="O732" t="s">
        <v>22</v>
      </c>
    </row>
    <row r="733" spans="1:15" x14ac:dyDescent="0.35">
      <c r="A733" t="s">
        <v>794</v>
      </c>
      <c r="B733" t="str">
        <f t="shared" si="12"/>
        <v>Tea</v>
      </c>
      <c r="C733" t="s">
        <v>84</v>
      </c>
      <c r="D733">
        <v>3</v>
      </c>
      <c r="E733">
        <v>1.5</v>
      </c>
      <c r="F733">
        <v>4.5</v>
      </c>
      <c r="G733" t="s">
        <v>36</v>
      </c>
      <c r="H733" t="s">
        <v>26</v>
      </c>
      <c r="I733" s="1">
        <v>44927</v>
      </c>
      <c r="J733" t="s">
        <v>55</v>
      </c>
      <c r="K733" t="s">
        <v>56</v>
      </c>
      <c r="L733">
        <v>1</v>
      </c>
      <c r="M733" t="s">
        <v>53</v>
      </c>
      <c r="N733" t="s">
        <v>39</v>
      </c>
      <c r="O733" t="s">
        <v>40</v>
      </c>
    </row>
    <row r="734" spans="1:15" x14ac:dyDescent="0.35">
      <c r="A734" t="s">
        <v>795</v>
      </c>
      <c r="B734" t="str">
        <f t="shared" si="12"/>
        <v>Juice</v>
      </c>
      <c r="C734" t="s">
        <v>50</v>
      </c>
      <c r="D734">
        <v>3</v>
      </c>
      <c r="E734">
        <v>3</v>
      </c>
      <c r="F734">
        <v>9</v>
      </c>
      <c r="G734" t="s">
        <v>36</v>
      </c>
      <c r="H734" t="s">
        <v>17</v>
      </c>
      <c r="I734" s="1">
        <v>45034</v>
      </c>
      <c r="J734" t="s">
        <v>59</v>
      </c>
      <c r="K734" t="s">
        <v>60</v>
      </c>
      <c r="L734">
        <v>2</v>
      </c>
      <c r="M734" t="s">
        <v>28</v>
      </c>
      <c r="N734" t="s">
        <v>29</v>
      </c>
      <c r="O734" t="s">
        <v>22</v>
      </c>
    </row>
    <row r="735" spans="1:15" x14ac:dyDescent="0.35">
      <c r="A735" t="s">
        <v>796</v>
      </c>
      <c r="B735" t="str">
        <f t="shared" si="12"/>
        <v>Cake</v>
      </c>
      <c r="C735" t="s">
        <v>24</v>
      </c>
      <c r="D735">
        <v>4</v>
      </c>
      <c r="E735">
        <v>3</v>
      </c>
      <c r="F735">
        <v>12</v>
      </c>
      <c r="G735" t="s">
        <v>36</v>
      </c>
      <c r="H735" t="s">
        <v>26</v>
      </c>
      <c r="I735" s="1">
        <v>45092</v>
      </c>
      <c r="J735" t="s">
        <v>37</v>
      </c>
      <c r="K735" t="s">
        <v>38</v>
      </c>
      <c r="L735">
        <v>2</v>
      </c>
      <c r="M735" t="s">
        <v>28</v>
      </c>
      <c r="N735" t="s">
        <v>64</v>
      </c>
      <c r="O735" t="s">
        <v>22</v>
      </c>
    </row>
    <row r="736" spans="1:15" x14ac:dyDescent="0.35">
      <c r="A736" t="s">
        <v>797</v>
      </c>
      <c r="B736" t="str">
        <f t="shared" si="12"/>
        <v>Sandwich</v>
      </c>
      <c r="C736" t="s">
        <v>47</v>
      </c>
      <c r="D736">
        <v>2</v>
      </c>
      <c r="E736">
        <v>4</v>
      </c>
      <c r="F736">
        <v>8</v>
      </c>
      <c r="G736" t="s">
        <v>25</v>
      </c>
      <c r="H736" t="s">
        <v>17</v>
      </c>
      <c r="I736" s="1">
        <v>45175</v>
      </c>
      <c r="J736" t="s">
        <v>18</v>
      </c>
      <c r="K736" t="s">
        <v>19</v>
      </c>
      <c r="L736">
        <v>3</v>
      </c>
      <c r="M736" t="s">
        <v>20</v>
      </c>
      <c r="N736" t="s">
        <v>34</v>
      </c>
      <c r="O736" t="s">
        <v>22</v>
      </c>
    </row>
    <row r="737" spans="1:15" x14ac:dyDescent="0.35">
      <c r="A737" t="s">
        <v>798</v>
      </c>
      <c r="B737" t="str">
        <f t="shared" si="12"/>
        <v>Coffee</v>
      </c>
      <c r="C737" t="s">
        <v>15</v>
      </c>
      <c r="D737">
        <v>3</v>
      </c>
      <c r="E737">
        <v>2</v>
      </c>
      <c r="F737">
        <v>6</v>
      </c>
      <c r="G737" t="s">
        <v>16</v>
      </c>
      <c r="H737" t="s">
        <v>26</v>
      </c>
      <c r="I737" s="1">
        <v>45048</v>
      </c>
      <c r="J737" t="s">
        <v>27</v>
      </c>
      <c r="K737" t="s">
        <v>27</v>
      </c>
      <c r="L737">
        <v>2</v>
      </c>
      <c r="M737" t="s">
        <v>28</v>
      </c>
      <c r="N737" t="s">
        <v>29</v>
      </c>
      <c r="O737" t="s">
        <v>22</v>
      </c>
    </row>
    <row r="738" spans="1:15" x14ac:dyDescent="0.35">
      <c r="A738" t="s">
        <v>799</v>
      </c>
      <c r="B738" t="str">
        <f t="shared" si="12"/>
        <v>Salad</v>
      </c>
      <c r="C738" t="s">
        <v>42</v>
      </c>
      <c r="D738">
        <v>1</v>
      </c>
      <c r="E738">
        <v>5</v>
      </c>
      <c r="F738">
        <v>5</v>
      </c>
      <c r="G738" t="s">
        <v>36</v>
      </c>
      <c r="H738" t="s">
        <v>17</v>
      </c>
      <c r="I738" s="1">
        <v>45227</v>
      </c>
      <c r="J738" t="s">
        <v>74</v>
      </c>
      <c r="K738" t="s">
        <v>75</v>
      </c>
      <c r="L738">
        <v>4</v>
      </c>
      <c r="M738" t="s">
        <v>45</v>
      </c>
      <c r="N738" t="s">
        <v>69</v>
      </c>
      <c r="O738" t="s">
        <v>40</v>
      </c>
    </row>
    <row r="739" spans="1:15" x14ac:dyDescent="0.35">
      <c r="A739" t="s">
        <v>800</v>
      </c>
      <c r="B739" t="str">
        <f t="shared" si="12"/>
        <v>Salad</v>
      </c>
      <c r="C739" t="s">
        <v>42</v>
      </c>
      <c r="D739">
        <v>5</v>
      </c>
      <c r="E739">
        <v>5</v>
      </c>
      <c r="F739">
        <v>25</v>
      </c>
      <c r="G739" t="s">
        <v>36</v>
      </c>
      <c r="H739" t="s">
        <v>26</v>
      </c>
      <c r="I739" s="1">
        <v>44973</v>
      </c>
      <c r="J739" t="s">
        <v>51</v>
      </c>
      <c r="K739" t="s">
        <v>52</v>
      </c>
      <c r="L739">
        <v>1</v>
      </c>
      <c r="M739" t="s">
        <v>53</v>
      </c>
      <c r="N739" t="s">
        <v>64</v>
      </c>
      <c r="O739" t="s">
        <v>22</v>
      </c>
    </row>
    <row r="740" spans="1:15" x14ac:dyDescent="0.35">
      <c r="A740" t="s">
        <v>801</v>
      </c>
      <c r="B740" t="str">
        <f t="shared" si="12"/>
        <v>Cookie</v>
      </c>
      <c r="C740" t="s">
        <v>31</v>
      </c>
      <c r="D740">
        <v>2</v>
      </c>
      <c r="E740">
        <v>1</v>
      </c>
      <c r="F740">
        <v>2</v>
      </c>
      <c r="G740" t="s">
        <v>16</v>
      </c>
      <c r="H740" t="s">
        <v>26</v>
      </c>
      <c r="I740" s="1">
        <v>45288</v>
      </c>
      <c r="J740" t="s">
        <v>66</v>
      </c>
      <c r="K740" t="s">
        <v>67</v>
      </c>
      <c r="L740">
        <v>4</v>
      </c>
      <c r="M740" t="s">
        <v>45</v>
      </c>
      <c r="N740" t="s">
        <v>64</v>
      </c>
      <c r="O740" t="s">
        <v>22</v>
      </c>
    </row>
    <row r="741" spans="1:15" x14ac:dyDescent="0.35">
      <c r="A741" t="s">
        <v>802</v>
      </c>
      <c r="B741" t="str">
        <f t="shared" si="12"/>
        <v>Cake</v>
      </c>
      <c r="C741" t="s">
        <v>24</v>
      </c>
      <c r="D741">
        <v>5</v>
      </c>
      <c r="E741">
        <v>3</v>
      </c>
      <c r="F741">
        <v>15</v>
      </c>
      <c r="G741" t="s">
        <v>16</v>
      </c>
      <c r="H741" t="s">
        <v>26</v>
      </c>
      <c r="I741" s="1">
        <v>45092</v>
      </c>
      <c r="J741" t="s">
        <v>37</v>
      </c>
      <c r="K741" t="s">
        <v>38</v>
      </c>
      <c r="L741">
        <v>2</v>
      </c>
      <c r="M741" t="s">
        <v>28</v>
      </c>
      <c r="N741" t="s">
        <v>64</v>
      </c>
      <c r="O741" t="s">
        <v>22</v>
      </c>
    </row>
    <row r="742" spans="1:15" x14ac:dyDescent="0.35">
      <c r="A742" t="s">
        <v>803</v>
      </c>
      <c r="B742" t="str">
        <f t="shared" si="12"/>
        <v>Cake</v>
      </c>
      <c r="C742" t="s">
        <v>24</v>
      </c>
      <c r="D742">
        <v>2</v>
      </c>
      <c r="E742">
        <v>3</v>
      </c>
      <c r="F742">
        <v>6</v>
      </c>
      <c r="G742" t="s">
        <v>16</v>
      </c>
      <c r="H742" t="s">
        <v>17</v>
      </c>
      <c r="I742" s="1">
        <v>45091</v>
      </c>
      <c r="J742" t="s">
        <v>37</v>
      </c>
      <c r="K742" t="s">
        <v>38</v>
      </c>
      <c r="L742">
        <v>2</v>
      </c>
      <c r="M742" t="s">
        <v>28</v>
      </c>
      <c r="N742" t="s">
        <v>34</v>
      </c>
      <c r="O742" t="s">
        <v>22</v>
      </c>
    </row>
    <row r="743" spans="1:15" x14ac:dyDescent="0.35">
      <c r="A743" t="s">
        <v>804</v>
      </c>
      <c r="B743" t="str">
        <f t="shared" si="12"/>
        <v>Smoothie</v>
      </c>
      <c r="C743" t="s">
        <v>58</v>
      </c>
      <c r="D743">
        <v>3</v>
      </c>
      <c r="E743">
        <v>4</v>
      </c>
      <c r="F743">
        <v>12</v>
      </c>
      <c r="G743" t="s">
        <v>16</v>
      </c>
      <c r="H743" t="s">
        <v>17</v>
      </c>
      <c r="I743" s="1">
        <v>45020</v>
      </c>
      <c r="J743" t="s">
        <v>59</v>
      </c>
      <c r="K743" t="s">
        <v>60</v>
      </c>
      <c r="L743">
        <v>2</v>
      </c>
      <c r="M743" t="s">
        <v>28</v>
      </c>
      <c r="N743" t="s">
        <v>29</v>
      </c>
      <c r="O743" t="s">
        <v>22</v>
      </c>
    </row>
    <row r="744" spans="1:15" x14ac:dyDescent="0.35">
      <c r="A744" t="s">
        <v>805</v>
      </c>
      <c r="B744" t="str">
        <f t="shared" si="12"/>
        <v>Juice</v>
      </c>
      <c r="C744" t="s">
        <v>50</v>
      </c>
      <c r="D744">
        <v>5</v>
      </c>
      <c r="E744">
        <v>3</v>
      </c>
      <c r="F744">
        <v>15</v>
      </c>
      <c r="G744" t="s">
        <v>36</v>
      </c>
      <c r="H744" t="s">
        <v>17</v>
      </c>
      <c r="I744" s="1">
        <v>45222</v>
      </c>
      <c r="J744" t="s">
        <v>74</v>
      </c>
      <c r="K744" t="s">
        <v>75</v>
      </c>
      <c r="L744">
        <v>4</v>
      </c>
      <c r="M744" t="s">
        <v>45</v>
      </c>
      <c r="N744" t="s">
        <v>72</v>
      </c>
      <c r="O744" t="s">
        <v>22</v>
      </c>
    </row>
    <row r="745" spans="1:15" x14ac:dyDescent="0.35">
      <c r="A745" t="s">
        <v>806</v>
      </c>
      <c r="B745" t="str">
        <f t="shared" si="12"/>
        <v>Sandwich</v>
      </c>
      <c r="C745" t="s">
        <v>47</v>
      </c>
      <c r="D745">
        <v>4</v>
      </c>
      <c r="E745">
        <v>4</v>
      </c>
      <c r="F745">
        <v>16</v>
      </c>
      <c r="G745" t="s">
        <v>25</v>
      </c>
      <c r="H745" t="s">
        <v>26</v>
      </c>
      <c r="I745" s="1">
        <v>45127</v>
      </c>
      <c r="J745" t="s">
        <v>32</v>
      </c>
      <c r="K745" t="s">
        <v>33</v>
      </c>
      <c r="L745">
        <v>3</v>
      </c>
      <c r="M745" t="s">
        <v>20</v>
      </c>
      <c r="N745" t="s">
        <v>64</v>
      </c>
      <c r="O745" t="s">
        <v>22</v>
      </c>
    </row>
    <row r="746" spans="1:15" x14ac:dyDescent="0.35">
      <c r="A746" t="s">
        <v>807</v>
      </c>
      <c r="B746" t="str">
        <f t="shared" si="12"/>
        <v>Sandwich</v>
      </c>
      <c r="C746" t="s">
        <v>47</v>
      </c>
      <c r="D746">
        <v>1</v>
      </c>
      <c r="E746">
        <v>4</v>
      </c>
      <c r="F746">
        <v>4</v>
      </c>
      <c r="G746" t="s">
        <v>36</v>
      </c>
      <c r="H746" t="s">
        <v>17</v>
      </c>
      <c r="I746" s="1">
        <v>44995</v>
      </c>
      <c r="J746" t="s">
        <v>62</v>
      </c>
      <c r="K746" t="s">
        <v>63</v>
      </c>
      <c r="L746">
        <v>1</v>
      </c>
      <c r="M746" t="s">
        <v>53</v>
      </c>
      <c r="N746" t="s">
        <v>21</v>
      </c>
      <c r="O746" t="s">
        <v>22</v>
      </c>
    </row>
    <row r="747" spans="1:15" x14ac:dyDescent="0.35">
      <c r="A747" t="s">
        <v>808</v>
      </c>
      <c r="B747" t="str">
        <f t="shared" si="12"/>
        <v>Salad</v>
      </c>
      <c r="C747" t="s">
        <v>42</v>
      </c>
      <c r="D747">
        <v>2</v>
      </c>
      <c r="E747">
        <v>5</v>
      </c>
      <c r="F747">
        <v>10</v>
      </c>
      <c r="G747" t="s">
        <v>25</v>
      </c>
      <c r="H747" t="s">
        <v>26</v>
      </c>
      <c r="I747" s="1">
        <v>45128</v>
      </c>
      <c r="J747" t="s">
        <v>32</v>
      </c>
      <c r="K747" t="s">
        <v>33</v>
      </c>
      <c r="L747">
        <v>3</v>
      </c>
      <c r="M747" t="s">
        <v>20</v>
      </c>
      <c r="N747" t="s">
        <v>21</v>
      </c>
      <c r="O747" t="s">
        <v>22</v>
      </c>
    </row>
    <row r="748" spans="1:15" x14ac:dyDescent="0.35">
      <c r="A748" t="s">
        <v>809</v>
      </c>
      <c r="B748" t="str">
        <f t="shared" si="12"/>
        <v>Cake</v>
      </c>
      <c r="C748" t="s">
        <v>24</v>
      </c>
      <c r="D748">
        <v>3</v>
      </c>
      <c r="E748">
        <v>3</v>
      </c>
      <c r="F748">
        <v>9</v>
      </c>
      <c r="G748" t="s">
        <v>16</v>
      </c>
      <c r="H748" t="s">
        <v>26</v>
      </c>
      <c r="I748" s="1">
        <v>44956</v>
      </c>
      <c r="J748" t="s">
        <v>55</v>
      </c>
      <c r="K748" t="s">
        <v>56</v>
      </c>
      <c r="L748">
        <v>1</v>
      </c>
      <c r="M748" t="s">
        <v>53</v>
      </c>
      <c r="N748" t="s">
        <v>72</v>
      </c>
      <c r="O748" t="s">
        <v>22</v>
      </c>
    </row>
    <row r="749" spans="1:15" x14ac:dyDescent="0.35">
      <c r="A749" t="s">
        <v>810</v>
      </c>
      <c r="B749" t="str">
        <f t="shared" si="12"/>
        <v>Salad</v>
      </c>
      <c r="C749" t="s">
        <v>42</v>
      </c>
      <c r="D749">
        <v>3</v>
      </c>
      <c r="E749">
        <v>5</v>
      </c>
      <c r="F749">
        <v>15</v>
      </c>
      <c r="G749" t="s">
        <v>36</v>
      </c>
      <c r="H749" t="s">
        <v>26</v>
      </c>
      <c r="I749" s="1">
        <v>45007</v>
      </c>
      <c r="J749" t="s">
        <v>62</v>
      </c>
      <c r="K749" t="s">
        <v>63</v>
      </c>
      <c r="L749">
        <v>1</v>
      </c>
      <c r="M749" t="s">
        <v>53</v>
      </c>
      <c r="N749" t="s">
        <v>34</v>
      </c>
      <c r="O749" t="s">
        <v>22</v>
      </c>
    </row>
    <row r="750" spans="1:15" x14ac:dyDescent="0.35">
      <c r="A750" t="s">
        <v>811</v>
      </c>
      <c r="B750" t="str">
        <f t="shared" si="12"/>
        <v>Sandwich</v>
      </c>
      <c r="C750" t="s">
        <v>47</v>
      </c>
      <c r="D750">
        <v>1</v>
      </c>
      <c r="E750">
        <v>4</v>
      </c>
      <c r="F750">
        <v>4</v>
      </c>
      <c r="G750" t="s">
        <v>16</v>
      </c>
      <c r="H750" t="s">
        <v>17</v>
      </c>
      <c r="I750" s="1">
        <v>45070</v>
      </c>
      <c r="J750" t="s">
        <v>27</v>
      </c>
      <c r="K750" t="s">
        <v>27</v>
      </c>
      <c r="L750">
        <v>2</v>
      </c>
      <c r="M750" t="s">
        <v>28</v>
      </c>
      <c r="N750" t="s">
        <v>34</v>
      </c>
      <c r="O750" t="s">
        <v>22</v>
      </c>
    </row>
    <row r="751" spans="1:15" x14ac:dyDescent="0.35">
      <c r="A751" t="s">
        <v>812</v>
      </c>
      <c r="B751" t="str">
        <f t="shared" si="12"/>
        <v>Smoothie</v>
      </c>
      <c r="C751" t="s">
        <v>58</v>
      </c>
      <c r="D751">
        <v>3</v>
      </c>
      <c r="E751">
        <v>4</v>
      </c>
      <c r="F751">
        <v>12</v>
      </c>
      <c r="G751" t="s">
        <v>36</v>
      </c>
      <c r="H751" t="s">
        <v>17</v>
      </c>
      <c r="I751" s="1">
        <v>45101</v>
      </c>
      <c r="J751" t="s">
        <v>37</v>
      </c>
      <c r="K751" t="s">
        <v>38</v>
      </c>
      <c r="L751">
        <v>2</v>
      </c>
      <c r="M751" t="s">
        <v>28</v>
      </c>
      <c r="N751" t="s">
        <v>69</v>
      </c>
      <c r="O751" t="s">
        <v>40</v>
      </c>
    </row>
    <row r="752" spans="1:15" x14ac:dyDescent="0.35">
      <c r="A752" t="s">
        <v>813</v>
      </c>
      <c r="B752" t="str">
        <f t="shared" si="12"/>
        <v>Cake</v>
      </c>
      <c r="C752" t="s">
        <v>24</v>
      </c>
      <c r="D752">
        <v>5</v>
      </c>
      <c r="E752">
        <v>3</v>
      </c>
      <c r="F752">
        <v>15</v>
      </c>
      <c r="G752" t="s">
        <v>36</v>
      </c>
      <c r="H752" t="s">
        <v>17</v>
      </c>
      <c r="I752" s="1">
        <v>45246</v>
      </c>
      <c r="J752" t="s">
        <v>43</v>
      </c>
      <c r="K752" t="s">
        <v>44</v>
      </c>
      <c r="L752">
        <v>4</v>
      </c>
      <c r="M752" t="s">
        <v>45</v>
      </c>
      <c r="N752" t="s">
        <v>64</v>
      </c>
      <c r="O752" t="s">
        <v>22</v>
      </c>
    </row>
    <row r="753" spans="1:15" x14ac:dyDescent="0.35">
      <c r="A753" t="s">
        <v>814</v>
      </c>
      <c r="B753" t="str">
        <f t="shared" si="12"/>
        <v>Cookie</v>
      </c>
      <c r="C753" t="s">
        <v>31</v>
      </c>
      <c r="D753">
        <v>4</v>
      </c>
      <c r="E753">
        <v>1</v>
      </c>
      <c r="F753">
        <v>4</v>
      </c>
      <c r="G753" t="s">
        <v>36</v>
      </c>
      <c r="H753" t="s">
        <v>26</v>
      </c>
      <c r="I753" s="1">
        <v>45104</v>
      </c>
      <c r="J753" t="s">
        <v>37</v>
      </c>
      <c r="K753" t="s">
        <v>38</v>
      </c>
      <c r="L753">
        <v>2</v>
      </c>
      <c r="M753" t="s">
        <v>28</v>
      </c>
      <c r="N753" t="s">
        <v>29</v>
      </c>
      <c r="O753" t="s">
        <v>22</v>
      </c>
    </row>
    <row r="754" spans="1:15" x14ac:dyDescent="0.35">
      <c r="A754" t="s">
        <v>815</v>
      </c>
      <c r="B754" t="str">
        <f t="shared" si="12"/>
        <v>Juice</v>
      </c>
      <c r="C754" t="s">
        <v>50</v>
      </c>
      <c r="D754">
        <v>4</v>
      </c>
      <c r="E754">
        <v>3</v>
      </c>
      <c r="F754">
        <v>12</v>
      </c>
      <c r="G754" t="s">
        <v>16</v>
      </c>
      <c r="H754" t="s">
        <v>17</v>
      </c>
      <c r="I754" s="1">
        <v>45263</v>
      </c>
      <c r="J754" t="s">
        <v>66</v>
      </c>
      <c r="K754" t="s">
        <v>67</v>
      </c>
      <c r="L754">
        <v>4</v>
      </c>
      <c r="M754" t="s">
        <v>45</v>
      </c>
      <c r="N754" t="s">
        <v>39</v>
      </c>
      <c r="O754" t="s">
        <v>40</v>
      </c>
    </row>
    <row r="755" spans="1:15" x14ac:dyDescent="0.35">
      <c r="A755" t="s">
        <v>816</v>
      </c>
      <c r="B755" t="str">
        <f t="shared" si="12"/>
        <v>Coffee</v>
      </c>
      <c r="C755" t="s">
        <v>15</v>
      </c>
      <c r="D755">
        <v>3</v>
      </c>
      <c r="E755">
        <v>2</v>
      </c>
      <c r="F755">
        <v>6</v>
      </c>
      <c r="G755" t="s">
        <v>36</v>
      </c>
      <c r="H755" t="s">
        <v>26</v>
      </c>
      <c r="I755" s="1">
        <v>45100</v>
      </c>
      <c r="J755" t="s">
        <v>37</v>
      </c>
      <c r="K755" t="s">
        <v>38</v>
      </c>
      <c r="L755">
        <v>2</v>
      </c>
      <c r="M755" t="s">
        <v>28</v>
      </c>
      <c r="N755" t="s">
        <v>21</v>
      </c>
      <c r="O755" t="s">
        <v>22</v>
      </c>
    </row>
    <row r="756" spans="1:15" x14ac:dyDescent="0.35">
      <c r="A756" t="s">
        <v>817</v>
      </c>
      <c r="B756" t="str">
        <f t="shared" si="12"/>
        <v>Coffee</v>
      </c>
      <c r="C756" t="s">
        <v>15</v>
      </c>
      <c r="D756">
        <v>5</v>
      </c>
      <c r="E756">
        <v>2</v>
      </c>
      <c r="F756">
        <v>10</v>
      </c>
      <c r="G756" t="s">
        <v>36</v>
      </c>
      <c r="H756" t="s">
        <v>17</v>
      </c>
      <c r="I756" s="1">
        <v>44932</v>
      </c>
      <c r="J756" t="s">
        <v>55</v>
      </c>
      <c r="K756" t="s">
        <v>56</v>
      </c>
      <c r="L756">
        <v>1</v>
      </c>
      <c r="M756" t="s">
        <v>53</v>
      </c>
      <c r="N756" t="s">
        <v>21</v>
      </c>
      <c r="O756" t="s">
        <v>22</v>
      </c>
    </row>
    <row r="757" spans="1:15" x14ac:dyDescent="0.35">
      <c r="A757" t="s">
        <v>818</v>
      </c>
      <c r="B757" t="str">
        <f t="shared" si="12"/>
        <v>Cookie</v>
      </c>
      <c r="C757" t="s">
        <v>31</v>
      </c>
      <c r="D757">
        <v>1</v>
      </c>
      <c r="E757">
        <v>1</v>
      </c>
      <c r="F757">
        <v>1</v>
      </c>
      <c r="G757" t="s">
        <v>16</v>
      </c>
      <c r="H757" t="s">
        <v>17</v>
      </c>
      <c r="I757" s="1">
        <v>45133</v>
      </c>
      <c r="J757" t="s">
        <v>32</v>
      </c>
      <c r="K757" t="s">
        <v>33</v>
      </c>
      <c r="L757">
        <v>3</v>
      </c>
      <c r="M757" t="s">
        <v>20</v>
      </c>
      <c r="N757" t="s">
        <v>34</v>
      </c>
      <c r="O757" t="s">
        <v>22</v>
      </c>
    </row>
    <row r="758" spans="1:15" x14ac:dyDescent="0.35">
      <c r="A758" t="s">
        <v>819</v>
      </c>
      <c r="B758" t="str">
        <f t="shared" si="12"/>
        <v>Cake</v>
      </c>
      <c r="C758" t="s">
        <v>24</v>
      </c>
      <c r="D758">
        <v>1</v>
      </c>
      <c r="E758">
        <v>3</v>
      </c>
      <c r="F758">
        <v>3</v>
      </c>
      <c r="G758" t="s">
        <v>25</v>
      </c>
      <c r="H758" t="s">
        <v>26</v>
      </c>
      <c r="I758" s="1">
        <v>45281</v>
      </c>
      <c r="J758" t="s">
        <v>66</v>
      </c>
      <c r="K758" t="s">
        <v>67</v>
      </c>
      <c r="L758">
        <v>4</v>
      </c>
      <c r="M758" t="s">
        <v>45</v>
      </c>
      <c r="N758" t="s">
        <v>64</v>
      </c>
      <c r="O758" t="s">
        <v>22</v>
      </c>
    </row>
    <row r="759" spans="1:15" x14ac:dyDescent="0.35">
      <c r="A759" t="s">
        <v>820</v>
      </c>
      <c r="B759" t="str">
        <f t="shared" si="12"/>
        <v>Tea</v>
      </c>
      <c r="C759" t="s">
        <v>84</v>
      </c>
      <c r="D759">
        <v>4</v>
      </c>
      <c r="E759">
        <v>1.5</v>
      </c>
      <c r="F759">
        <v>6</v>
      </c>
      <c r="G759" t="s">
        <v>16</v>
      </c>
      <c r="H759" t="s">
        <v>26</v>
      </c>
      <c r="I759" s="1">
        <v>45285</v>
      </c>
      <c r="J759" t="s">
        <v>66</v>
      </c>
      <c r="K759" t="s">
        <v>67</v>
      </c>
      <c r="L759">
        <v>4</v>
      </c>
      <c r="M759" t="s">
        <v>45</v>
      </c>
      <c r="N759" t="s">
        <v>72</v>
      </c>
      <c r="O759" t="s">
        <v>22</v>
      </c>
    </row>
    <row r="760" spans="1:15" x14ac:dyDescent="0.35">
      <c r="A760" t="s">
        <v>821</v>
      </c>
      <c r="B760" t="str">
        <f t="shared" si="12"/>
        <v>Smoothie</v>
      </c>
      <c r="C760" t="s">
        <v>58</v>
      </c>
      <c r="D760">
        <v>2</v>
      </c>
      <c r="E760">
        <v>4</v>
      </c>
      <c r="F760">
        <v>8</v>
      </c>
      <c r="G760" t="s">
        <v>25</v>
      </c>
      <c r="H760" t="s">
        <v>26</v>
      </c>
      <c r="I760" s="1">
        <v>44938</v>
      </c>
      <c r="J760" t="s">
        <v>55</v>
      </c>
      <c r="K760" t="s">
        <v>56</v>
      </c>
      <c r="L760">
        <v>1</v>
      </c>
      <c r="M760" t="s">
        <v>53</v>
      </c>
      <c r="N760" t="s">
        <v>64</v>
      </c>
      <c r="O760" t="s">
        <v>22</v>
      </c>
    </row>
    <row r="761" spans="1:15" x14ac:dyDescent="0.35">
      <c r="A761" t="s">
        <v>822</v>
      </c>
      <c r="B761" t="str">
        <f t="shared" si="12"/>
        <v>Smoothie</v>
      </c>
      <c r="C761" t="s">
        <v>58</v>
      </c>
      <c r="D761">
        <v>4</v>
      </c>
      <c r="E761">
        <v>4</v>
      </c>
      <c r="F761">
        <v>16</v>
      </c>
      <c r="G761" t="s">
        <v>36</v>
      </c>
      <c r="H761" t="s">
        <v>26</v>
      </c>
      <c r="I761" s="1">
        <v>45240</v>
      </c>
      <c r="J761" t="s">
        <v>43</v>
      </c>
      <c r="K761" t="s">
        <v>44</v>
      </c>
      <c r="L761">
        <v>4</v>
      </c>
      <c r="M761" t="s">
        <v>45</v>
      </c>
      <c r="N761" t="s">
        <v>21</v>
      </c>
      <c r="O761" t="s">
        <v>22</v>
      </c>
    </row>
    <row r="762" spans="1:15" x14ac:dyDescent="0.35">
      <c r="A762" t="s">
        <v>823</v>
      </c>
      <c r="B762" t="str">
        <f t="shared" si="12"/>
        <v>Tea</v>
      </c>
      <c r="C762" t="s">
        <v>84</v>
      </c>
      <c r="D762">
        <v>3</v>
      </c>
      <c r="E762">
        <v>1.5</v>
      </c>
      <c r="F762">
        <v>4.5</v>
      </c>
      <c r="G762" t="s">
        <v>36</v>
      </c>
      <c r="H762" t="s">
        <v>17</v>
      </c>
      <c r="I762" s="1">
        <v>45045</v>
      </c>
      <c r="J762" t="s">
        <v>59</v>
      </c>
      <c r="K762" t="s">
        <v>60</v>
      </c>
      <c r="L762">
        <v>2</v>
      </c>
      <c r="M762" t="s">
        <v>28</v>
      </c>
      <c r="N762" t="s">
        <v>69</v>
      </c>
      <c r="O762" t="s">
        <v>40</v>
      </c>
    </row>
    <row r="763" spans="1:15" x14ac:dyDescent="0.35">
      <c r="A763" t="s">
        <v>824</v>
      </c>
      <c r="B763" t="str">
        <f t="shared" si="12"/>
        <v>Cake</v>
      </c>
      <c r="C763" t="s">
        <v>24</v>
      </c>
      <c r="D763">
        <v>4</v>
      </c>
      <c r="E763">
        <v>3</v>
      </c>
      <c r="F763">
        <v>12</v>
      </c>
      <c r="G763" t="s">
        <v>16</v>
      </c>
      <c r="H763" t="s">
        <v>17</v>
      </c>
      <c r="I763" s="1">
        <v>45054</v>
      </c>
      <c r="J763" t="s">
        <v>27</v>
      </c>
      <c r="K763" t="s">
        <v>27</v>
      </c>
      <c r="L763">
        <v>2</v>
      </c>
      <c r="M763" t="s">
        <v>28</v>
      </c>
      <c r="N763" t="s">
        <v>72</v>
      </c>
      <c r="O763" t="s">
        <v>22</v>
      </c>
    </row>
    <row r="764" spans="1:15" x14ac:dyDescent="0.35">
      <c r="A764" t="s">
        <v>825</v>
      </c>
      <c r="B764" t="str">
        <f t="shared" si="12"/>
        <v>Juice</v>
      </c>
      <c r="C764" t="s">
        <v>50</v>
      </c>
      <c r="D764">
        <v>3</v>
      </c>
      <c r="E764">
        <v>3</v>
      </c>
      <c r="F764">
        <v>9</v>
      </c>
      <c r="G764" t="s">
        <v>16</v>
      </c>
      <c r="H764" t="s">
        <v>26</v>
      </c>
      <c r="I764" s="1">
        <v>44943</v>
      </c>
      <c r="J764" t="s">
        <v>55</v>
      </c>
      <c r="K764" t="s">
        <v>56</v>
      </c>
      <c r="L764">
        <v>1</v>
      </c>
      <c r="M764" t="s">
        <v>53</v>
      </c>
      <c r="N764" t="s">
        <v>29</v>
      </c>
      <c r="O764" t="s">
        <v>22</v>
      </c>
    </row>
    <row r="765" spans="1:15" x14ac:dyDescent="0.35">
      <c r="A765" t="s">
        <v>826</v>
      </c>
      <c r="B765" t="str">
        <f t="shared" si="12"/>
        <v>Coffee</v>
      </c>
      <c r="C765" t="s">
        <v>15</v>
      </c>
      <c r="D765">
        <v>1</v>
      </c>
      <c r="E765">
        <v>2</v>
      </c>
      <c r="F765">
        <v>2</v>
      </c>
      <c r="G765" t="s">
        <v>36</v>
      </c>
      <c r="H765" t="s">
        <v>17</v>
      </c>
      <c r="I765" s="1">
        <v>45005</v>
      </c>
      <c r="J765" t="s">
        <v>62</v>
      </c>
      <c r="K765" t="s">
        <v>63</v>
      </c>
      <c r="L765">
        <v>1</v>
      </c>
      <c r="M765" t="s">
        <v>53</v>
      </c>
      <c r="N765" t="s">
        <v>72</v>
      </c>
      <c r="O765" t="s">
        <v>22</v>
      </c>
    </row>
    <row r="766" spans="1:15" x14ac:dyDescent="0.35">
      <c r="A766" t="s">
        <v>827</v>
      </c>
      <c r="B766" t="str">
        <f t="shared" si="12"/>
        <v>Smoothie</v>
      </c>
      <c r="C766" t="s">
        <v>58</v>
      </c>
      <c r="D766">
        <v>2</v>
      </c>
      <c r="E766">
        <v>4</v>
      </c>
      <c r="F766">
        <v>8</v>
      </c>
      <c r="G766" t="s">
        <v>16</v>
      </c>
      <c r="H766" t="s">
        <v>26</v>
      </c>
      <c r="I766" s="1">
        <v>45041</v>
      </c>
      <c r="J766" t="s">
        <v>59</v>
      </c>
      <c r="K766" t="s">
        <v>60</v>
      </c>
      <c r="L766">
        <v>2</v>
      </c>
      <c r="M766" t="s">
        <v>28</v>
      </c>
      <c r="N766" t="s">
        <v>29</v>
      </c>
      <c r="O766" t="s">
        <v>22</v>
      </c>
    </row>
    <row r="767" spans="1:15" x14ac:dyDescent="0.35">
      <c r="A767" t="s">
        <v>828</v>
      </c>
      <c r="B767" t="str">
        <f t="shared" si="12"/>
        <v>Cake</v>
      </c>
      <c r="C767" t="s">
        <v>24</v>
      </c>
      <c r="D767">
        <v>5</v>
      </c>
      <c r="E767">
        <v>3</v>
      </c>
      <c r="F767">
        <v>15</v>
      </c>
      <c r="G767" t="s">
        <v>36</v>
      </c>
      <c r="H767" t="s">
        <v>17</v>
      </c>
      <c r="I767" s="1">
        <v>45165</v>
      </c>
      <c r="J767" t="s">
        <v>93</v>
      </c>
      <c r="K767" t="s">
        <v>94</v>
      </c>
      <c r="L767">
        <v>3</v>
      </c>
      <c r="M767" t="s">
        <v>20</v>
      </c>
      <c r="N767" t="s">
        <v>39</v>
      </c>
      <c r="O767" t="s">
        <v>40</v>
      </c>
    </row>
    <row r="768" spans="1:15" x14ac:dyDescent="0.35">
      <c r="A768" t="s">
        <v>829</v>
      </c>
      <c r="B768" t="str">
        <f t="shared" si="12"/>
        <v>Sandwich</v>
      </c>
      <c r="C768" t="s">
        <v>47</v>
      </c>
      <c r="D768">
        <v>1</v>
      </c>
      <c r="E768">
        <v>4</v>
      </c>
      <c r="F768">
        <v>4</v>
      </c>
      <c r="G768" t="s">
        <v>25</v>
      </c>
      <c r="H768" t="s">
        <v>26</v>
      </c>
      <c r="I768" s="1">
        <v>45151</v>
      </c>
      <c r="J768" t="s">
        <v>93</v>
      </c>
      <c r="K768" t="s">
        <v>94</v>
      </c>
      <c r="L768">
        <v>3</v>
      </c>
      <c r="M768" t="s">
        <v>20</v>
      </c>
      <c r="N768" t="s">
        <v>39</v>
      </c>
      <c r="O768" t="s">
        <v>40</v>
      </c>
    </row>
    <row r="769" spans="1:15" x14ac:dyDescent="0.35">
      <c r="A769" t="s">
        <v>830</v>
      </c>
      <c r="B769" t="str">
        <f t="shared" si="12"/>
        <v>Coffee</v>
      </c>
      <c r="C769" t="s">
        <v>15</v>
      </c>
      <c r="D769">
        <v>1</v>
      </c>
      <c r="E769">
        <v>2</v>
      </c>
      <c r="F769">
        <v>2</v>
      </c>
      <c r="G769" t="s">
        <v>36</v>
      </c>
      <c r="H769" t="s">
        <v>17</v>
      </c>
      <c r="I769" s="1">
        <v>45021</v>
      </c>
      <c r="J769" t="s">
        <v>59</v>
      </c>
      <c r="K769" t="s">
        <v>60</v>
      </c>
      <c r="L769">
        <v>2</v>
      </c>
      <c r="M769" t="s">
        <v>28</v>
      </c>
      <c r="N769" t="s">
        <v>34</v>
      </c>
      <c r="O769" t="s">
        <v>22</v>
      </c>
    </row>
    <row r="770" spans="1:15" x14ac:dyDescent="0.35">
      <c r="A770" t="s">
        <v>831</v>
      </c>
      <c r="B770" t="str">
        <f t="shared" ref="B770:B833" si="13">TRIM(CLEAN(C770))</f>
        <v>Smoothie</v>
      </c>
      <c r="C770" t="s">
        <v>58</v>
      </c>
      <c r="D770">
        <v>3</v>
      </c>
      <c r="E770">
        <v>4</v>
      </c>
      <c r="F770">
        <v>12</v>
      </c>
      <c r="G770" t="s">
        <v>36</v>
      </c>
      <c r="H770" t="s">
        <v>26</v>
      </c>
      <c r="I770" s="1">
        <v>45253</v>
      </c>
      <c r="J770" t="s">
        <v>43</v>
      </c>
      <c r="K770" t="s">
        <v>44</v>
      </c>
      <c r="L770">
        <v>4</v>
      </c>
      <c r="M770" t="s">
        <v>45</v>
      </c>
      <c r="N770" t="s">
        <v>64</v>
      </c>
      <c r="O770" t="s">
        <v>22</v>
      </c>
    </row>
    <row r="771" spans="1:15" x14ac:dyDescent="0.35">
      <c r="A771" t="s">
        <v>832</v>
      </c>
      <c r="B771" t="str">
        <f t="shared" si="13"/>
        <v>Salad</v>
      </c>
      <c r="C771" t="s">
        <v>42</v>
      </c>
      <c r="D771">
        <v>3</v>
      </c>
      <c r="E771">
        <v>5</v>
      </c>
      <c r="F771">
        <v>15</v>
      </c>
      <c r="G771" t="s">
        <v>16</v>
      </c>
      <c r="H771" t="s">
        <v>17</v>
      </c>
      <c r="I771" s="1">
        <v>44944</v>
      </c>
      <c r="J771" t="s">
        <v>55</v>
      </c>
      <c r="K771" t="s">
        <v>56</v>
      </c>
      <c r="L771">
        <v>1</v>
      </c>
      <c r="M771" t="s">
        <v>53</v>
      </c>
      <c r="N771" t="s">
        <v>34</v>
      </c>
      <c r="O771" t="s">
        <v>22</v>
      </c>
    </row>
    <row r="772" spans="1:15" x14ac:dyDescent="0.35">
      <c r="A772" t="s">
        <v>833</v>
      </c>
      <c r="B772" t="str">
        <f t="shared" si="13"/>
        <v>Tea</v>
      </c>
      <c r="C772" t="s">
        <v>84</v>
      </c>
      <c r="D772">
        <v>3</v>
      </c>
      <c r="E772">
        <v>1.5</v>
      </c>
      <c r="F772">
        <v>4.5</v>
      </c>
      <c r="G772" t="s">
        <v>16</v>
      </c>
      <c r="H772" t="s">
        <v>26</v>
      </c>
      <c r="I772" s="1">
        <v>45286</v>
      </c>
      <c r="J772" t="s">
        <v>66</v>
      </c>
      <c r="K772" t="s">
        <v>67</v>
      </c>
      <c r="L772">
        <v>4</v>
      </c>
      <c r="M772" t="s">
        <v>45</v>
      </c>
      <c r="N772" t="s">
        <v>29</v>
      </c>
      <c r="O772" t="s">
        <v>22</v>
      </c>
    </row>
    <row r="773" spans="1:15" x14ac:dyDescent="0.35">
      <c r="A773" t="s">
        <v>834</v>
      </c>
      <c r="B773" t="str">
        <f t="shared" si="13"/>
        <v>Juice</v>
      </c>
      <c r="C773" t="s">
        <v>50</v>
      </c>
      <c r="D773">
        <v>4</v>
      </c>
      <c r="E773">
        <v>3</v>
      </c>
      <c r="F773">
        <v>12</v>
      </c>
      <c r="G773" t="s">
        <v>36</v>
      </c>
      <c r="H773" t="s">
        <v>26</v>
      </c>
      <c r="I773" s="1">
        <v>44985</v>
      </c>
      <c r="J773" t="s">
        <v>51</v>
      </c>
      <c r="K773" t="s">
        <v>52</v>
      </c>
      <c r="L773">
        <v>1</v>
      </c>
      <c r="M773" t="s">
        <v>53</v>
      </c>
      <c r="N773" t="s">
        <v>29</v>
      </c>
      <c r="O773" t="s">
        <v>22</v>
      </c>
    </row>
    <row r="774" spans="1:15" x14ac:dyDescent="0.35">
      <c r="A774" t="s">
        <v>835</v>
      </c>
      <c r="B774" t="str">
        <f t="shared" si="13"/>
        <v>Sandwich</v>
      </c>
      <c r="C774" t="s">
        <v>47</v>
      </c>
      <c r="D774">
        <v>3</v>
      </c>
      <c r="E774">
        <v>4</v>
      </c>
      <c r="F774">
        <v>12</v>
      </c>
      <c r="G774" t="s">
        <v>25</v>
      </c>
      <c r="H774" t="s">
        <v>17</v>
      </c>
      <c r="I774" s="1">
        <v>45165</v>
      </c>
      <c r="J774" t="s">
        <v>93</v>
      </c>
      <c r="K774" t="s">
        <v>94</v>
      </c>
      <c r="L774">
        <v>3</v>
      </c>
      <c r="M774" t="s">
        <v>20</v>
      </c>
      <c r="N774" t="s">
        <v>39</v>
      </c>
      <c r="O774" t="s">
        <v>40</v>
      </c>
    </row>
    <row r="775" spans="1:15" x14ac:dyDescent="0.35">
      <c r="A775" t="s">
        <v>836</v>
      </c>
      <c r="B775" t="str">
        <f t="shared" si="13"/>
        <v>Coffee</v>
      </c>
      <c r="C775" t="s">
        <v>15</v>
      </c>
      <c r="D775">
        <v>3</v>
      </c>
      <c r="E775">
        <v>2</v>
      </c>
      <c r="F775">
        <v>6</v>
      </c>
      <c r="G775" t="s">
        <v>25</v>
      </c>
      <c r="H775" t="s">
        <v>26</v>
      </c>
      <c r="I775" s="1">
        <v>45282</v>
      </c>
      <c r="J775" t="s">
        <v>66</v>
      </c>
      <c r="K775" t="s">
        <v>67</v>
      </c>
      <c r="L775">
        <v>4</v>
      </c>
      <c r="M775" t="s">
        <v>45</v>
      </c>
      <c r="N775" t="s">
        <v>21</v>
      </c>
      <c r="O775" t="s">
        <v>22</v>
      </c>
    </row>
    <row r="776" spans="1:15" x14ac:dyDescent="0.35">
      <c r="A776" t="s">
        <v>837</v>
      </c>
      <c r="B776" t="str">
        <f t="shared" si="13"/>
        <v>Salad</v>
      </c>
      <c r="C776" t="s">
        <v>42</v>
      </c>
      <c r="D776">
        <v>1</v>
      </c>
      <c r="E776">
        <v>5</v>
      </c>
      <c r="F776">
        <v>5</v>
      </c>
      <c r="G776" t="s">
        <v>16</v>
      </c>
      <c r="H776" t="s">
        <v>26</v>
      </c>
      <c r="I776" s="1">
        <v>45188</v>
      </c>
      <c r="J776" t="s">
        <v>18</v>
      </c>
      <c r="K776" t="s">
        <v>19</v>
      </c>
      <c r="L776">
        <v>3</v>
      </c>
      <c r="M776" t="s">
        <v>20</v>
      </c>
      <c r="N776" t="s">
        <v>29</v>
      </c>
      <c r="O776" t="s">
        <v>22</v>
      </c>
    </row>
    <row r="777" spans="1:15" x14ac:dyDescent="0.35">
      <c r="A777" t="s">
        <v>838</v>
      </c>
      <c r="B777" t="str">
        <f t="shared" si="13"/>
        <v>Coffee</v>
      </c>
      <c r="C777" t="s">
        <v>15</v>
      </c>
      <c r="D777">
        <v>3</v>
      </c>
      <c r="E777">
        <v>2</v>
      </c>
      <c r="F777">
        <v>6</v>
      </c>
      <c r="G777" t="s">
        <v>16</v>
      </c>
      <c r="H777" t="s">
        <v>17</v>
      </c>
      <c r="I777" s="1">
        <v>45159</v>
      </c>
      <c r="J777" t="s">
        <v>93</v>
      </c>
      <c r="K777" t="s">
        <v>94</v>
      </c>
      <c r="L777">
        <v>3</v>
      </c>
      <c r="M777" t="s">
        <v>20</v>
      </c>
      <c r="N777" t="s">
        <v>72</v>
      </c>
      <c r="O777" t="s">
        <v>22</v>
      </c>
    </row>
    <row r="778" spans="1:15" x14ac:dyDescent="0.35">
      <c r="A778" t="s">
        <v>839</v>
      </c>
      <c r="B778" t="str">
        <f t="shared" si="13"/>
        <v>Coffee</v>
      </c>
      <c r="C778" t="s">
        <v>15</v>
      </c>
      <c r="D778">
        <v>4</v>
      </c>
      <c r="E778">
        <v>2</v>
      </c>
      <c r="F778">
        <v>8</v>
      </c>
      <c r="G778" t="s">
        <v>36</v>
      </c>
      <c r="H778" t="s">
        <v>26</v>
      </c>
      <c r="I778" s="1">
        <v>45168</v>
      </c>
      <c r="J778" t="s">
        <v>93</v>
      </c>
      <c r="K778" t="s">
        <v>94</v>
      </c>
      <c r="L778">
        <v>3</v>
      </c>
      <c r="M778" t="s">
        <v>20</v>
      </c>
      <c r="N778" t="s">
        <v>34</v>
      </c>
      <c r="O778" t="s">
        <v>22</v>
      </c>
    </row>
    <row r="779" spans="1:15" x14ac:dyDescent="0.35">
      <c r="A779" t="s">
        <v>840</v>
      </c>
      <c r="B779" t="str">
        <f t="shared" si="13"/>
        <v>Cookie</v>
      </c>
      <c r="C779" t="s">
        <v>31</v>
      </c>
      <c r="D779">
        <v>4</v>
      </c>
      <c r="E779">
        <v>1</v>
      </c>
      <c r="F779">
        <v>4</v>
      </c>
      <c r="G779" t="s">
        <v>36</v>
      </c>
      <c r="H779" t="s">
        <v>17</v>
      </c>
      <c r="I779" s="1">
        <v>45112</v>
      </c>
      <c r="J779" t="s">
        <v>32</v>
      </c>
      <c r="K779" t="s">
        <v>33</v>
      </c>
      <c r="L779">
        <v>3</v>
      </c>
      <c r="M779" t="s">
        <v>20</v>
      </c>
      <c r="N779" t="s">
        <v>34</v>
      </c>
      <c r="O779" t="s">
        <v>22</v>
      </c>
    </row>
    <row r="780" spans="1:15" x14ac:dyDescent="0.35">
      <c r="A780" t="s">
        <v>841</v>
      </c>
      <c r="B780" t="str">
        <f t="shared" si="13"/>
        <v>Salad</v>
      </c>
      <c r="C780" t="s">
        <v>42</v>
      </c>
      <c r="D780">
        <v>1</v>
      </c>
      <c r="E780">
        <v>5</v>
      </c>
      <c r="F780">
        <v>5</v>
      </c>
      <c r="G780" t="s">
        <v>36</v>
      </c>
      <c r="H780" t="s">
        <v>17</v>
      </c>
      <c r="I780" s="1">
        <v>45125</v>
      </c>
      <c r="J780" t="s">
        <v>32</v>
      </c>
      <c r="K780" t="s">
        <v>33</v>
      </c>
      <c r="L780">
        <v>3</v>
      </c>
      <c r="M780" t="s">
        <v>20</v>
      </c>
      <c r="N780" t="s">
        <v>29</v>
      </c>
      <c r="O780" t="s">
        <v>22</v>
      </c>
    </row>
    <row r="781" spans="1:15" x14ac:dyDescent="0.35">
      <c r="A781" t="s">
        <v>842</v>
      </c>
      <c r="B781" t="str">
        <f t="shared" si="13"/>
        <v>Tea</v>
      </c>
      <c r="C781" t="s">
        <v>84</v>
      </c>
      <c r="D781">
        <v>3</v>
      </c>
      <c r="E781">
        <v>1.5</v>
      </c>
      <c r="F781">
        <v>4.5</v>
      </c>
      <c r="G781" t="s">
        <v>36</v>
      </c>
      <c r="H781" t="s">
        <v>17</v>
      </c>
      <c r="I781" s="1">
        <v>44998</v>
      </c>
      <c r="J781" t="s">
        <v>62</v>
      </c>
      <c r="K781" t="s">
        <v>63</v>
      </c>
      <c r="L781">
        <v>1</v>
      </c>
      <c r="M781" t="s">
        <v>53</v>
      </c>
      <c r="N781" t="s">
        <v>72</v>
      </c>
      <c r="O781" t="s">
        <v>22</v>
      </c>
    </row>
    <row r="782" spans="1:15" x14ac:dyDescent="0.35">
      <c r="A782" t="s">
        <v>843</v>
      </c>
      <c r="B782" t="str">
        <f t="shared" si="13"/>
        <v>Sandwich</v>
      </c>
      <c r="C782" t="s">
        <v>47</v>
      </c>
      <c r="D782">
        <v>2</v>
      </c>
      <c r="E782">
        <v>4</v>
      </c>
      <c r="F782">
        <v>8</v>
      </c>
      <c r="G782" t="s">
        <v>16</v>
      </c>
      <c r="H782" t="s">
        <v>26</v>
      </c>
      <c r="I782" s="1">
        <v>45046</v>
      </c>
      <c r="J782" t="s">
        <v>59</v>
      </c>
      <c r="K782" t="s">
        <v>60</v>
      </c>
      <c r="L782">
        <v>2</v>
      </c>
      <c r="M782" t="s">
        <v>28</v>
      </c>
      <c r="N782" t="s">
        <v>39</v>
      </c>
      <c r="O782" t="s">
        <v>40</v>
      </c>
    </row>
    <row r="783" spans="1:15" x14ac:dyDescent="0.35">
      <c r="A783" t="s">
        <v>844</v>
      </c>
      <c r="B783" t="str">
        <f t="shared" si="13"/>
        <v>Coffee</v>
      </c>
      <c r="C783" t="s">
        <v>15</v>
      </c>
      <c r="D783">
        <v>1</v>
      </c>
      <c r="E783">
        <v>2</v>
      </c>
      <c r="F783">
        <v>2</v>
      </c>
      <c r="G783" t="s">
        <v>16</v>
      </c>
      <c r="H783" t="s">
        <v>17</v>
      </c>
      <c r="I783" s="1">
        <v>45202</v>
      </c>
      <c r="J783" t="s">
        <v>74</v>
      </c>
      <c r="K783" t="s">
        <v>75</v>
      </c>
      <c r="L783">
        <v>4</v>
      </c>
      <c r="M783" t="s">
        <v>45</v>
      </c>
      <c r="N783" t="s">
        <v>29</v>
      </c>
      <c r="O783" t="s">
        <v>22</v>
      </c>
    </row>
    <row r="784" spans="1:15" x14ac:dyDescent="0.35">
      <c r="A784" t="s">
        <v>845</v>
      </c>
      <c r="B784" t="str">
        <f t="shared" si="13"/>
        <v>Coffee</v>
      </c>
      <c r="C784" t="s">
        <v>15</v>
      </c>
      <c r="D784">
        <v>4</v>
      </c>
      <c r="E784">
        <v>2</v>
      </c>
      <c r="F784">
        <v>8</v>
      </c>
      <c r="G784" t="s">
        <v>16</v>
      </c>
      <c r="H784" t="s">
        <v>17</v>
      </c>
      <c r="I784" s="1">
        <v>44935</v>
      </c>
      <c r="J784" t="s">
        <v>55</v>
      </c>
      <c r="K784" t="s">
        <v>56</v>
      </c>
      <c r="L784">
        <v>1</v>
      </c>
      <c r="M784" t="s">
        <v>53</v>
      </c>
      <c r="N784" t="s">
        <v>72</v>
      </c>
      <c r="O784" t="s">
        <v>22</v>
      </c>
    </row>
    <row r="785" spans="1:15" x14ac:dyDescent="0.35">
      <c r="A785" t="s">
        <v>846</v>
      </c>
      <c r="B785" t="str">
        <f t="shared" si="13"/>
        <v>Salad</v>
      </c>
      <c r="C785" t="s">
        <v>42</v>
      </c>
      <c r="D785">
        <v>1</v>
      </c>
      <c r="E785">
        <v>5</v>
      </c>
      <c r="F785">
        <v>5</v>
      </c>
      <c r="G785" t="s">
        <v>16</v>
      </c>
      <c r="H785" t="s">
        <v>17</v>
      </c>
      <c r="I785" s="1">
        <v>45147</v>
      </c>
      <c r="J785" t="s">
        <v>93</v>
      </c>
      <c r="K785" t="s">
        <v>94</v>
      </c>
      <c r="L785">
        <v>3</v>
      </c>
      <c r="M785" t="s">
        <v>20</v>
      </c>
      <c r="N785" t="s">
        <v>34</v>
      </c>
      <c r="O785" t="s">
        <v>22</v>
      </c>
    </row>
    <row r="786" spans="1:15" x14ac:dyDescent="0.35">
      <c r="A786" t="s">
        <v>847</v>
      </c>
      <c r="B786" t="str">
        <f t="shared" si="13"/>
        <v>Smoothie</v>
      </c>
      <c r="C786" t="s">
        <v>58</v>
      </c>
      <c r="D786">
        <v>5</v>
      </c>
      <c r="E786">
        <v>4</v>
      </c>
      <c r="F786">
        <v>20</v>
      </c>
      <c r="G786" t="s">
        <v>16</v>
      </c>
      <c r="H786" t="s">
        <v>17</v>
      </c>
      <c r="I786" s="1">
        <v>45094</v>
      </c>
      <c r="J786" t="s">
        <v>37</v>
      </c>
      <c r="K786" t="s">
        <v>38</v>
      </c>
      <c r="L786">
        <v>2</v>
      </c>
      <c r="M786" t="s">
        <v>28</v>
      </c>
      <c r="N786" t="s">
        <v>69</v>
      </c>
      <c r="O786" t="s">
        <v>40</v>
      </c>
    </row>
    <row r="787" spans="1:15" x14ac:dyDescent="0.35">
      <c r="A787" t="s">
        <v>848</v>
      </c>
      <c r="B787" t="str">
        <f t="shared" si="13"/>
        <v>Smoothie</v>
      </c>
      <c r="C787" t="s">
        <v>58</v>
      </c>
      <c r="D787">
        <v>4</v>
      </c>
      <c r="E787">
        <v>4</v>
      </c>
      <c r="F787">
        <v>16</v>
      </c>
      <c r="G787" t="s">
        <v>16</v>
      </c>
      <c r="H787" t="s">
        <v>17</v>
      </c>
      <c r="I787" s="1">
        <v>45186</v>
      </c>
      <c r="J787" t="s">
        <v>18</v>
      </c>
      <c r="K787" t="s">
        <v>19</v>
      </c>
      <c r="L787">
        <v>3</v>
      </c>
      <c r="M787" t="s">
        <v>20</v>
      </c>
      <c r="N787" t="s">
        <v>39</v>
      </c>
      <c r="O787" t="s">
        <v>40</v>
      </c>
    </row>
    <row r="788" spans="1:15" x14ac:dyDescent="0.35">
      <c r="A788" t="s">
        <v>849</v>
      </c>
      <c r="B788" t="str">
        <f t="shared" si="13"/>
        <v>Salad</v>
      </c>
      <c r="C788" t="s">
        <v>42</v>
      </c>
      <c r="D788">
        <v>3</v>
      </c>
      <c r="E788">
        <v>5</v>
      </c>
      <c r="F788">
        <v>15</v>
      </c>
      <c r="G788" t="s">
        <v>16</v>
      </c>
      <c r="H788" t="s">
        <v>17</v>
      </c>
      <c r="I788" s="1">
        <v>44990</v>
      </c>
      <c r="J788" t="s">
        <v>62</v>
      </c>
      <c r="K788" t="s">
        <v>63</v>
      </c>
      <c r="L788">
        <v>1</v>
      </c>
      <c r="M788" t="s">
        <v>53</v>
      </c>
      <c r="N788" t="s">
        <v>39</v>
      </c>
      <c r="O788" t="s">
        <v>40</v>
      </c>
    </row>
    <row r="789" spans="1:15" x14ac:dyDescent="0.35">
      <c r="A789" t="s">
        <v>850</v>
      </c>
      <c r="B789" t="str">
        <f t="shared" si="13"/>
        <v>Coffee</v>
      </c>
      <c r="C789" t="s">
        <v>15</v>
      </c>
      <c r="D789">
        <v>5</v>
      </c>
      <c r="E789">
        <v>2</v>
      </c>
      <c r="F789">
        <v>10</v>
      </c>
      <c r="G789" t="s">
        <v>25</v>
      </c>
      <c r="H789" t="s">
        <v>17</v>
      </c>
      <c r="I789" s="1">
        <v>45113</v>
      </c>
      <c r="J789" t="s">
        <v>32</v>
      </c>
      <c r="K789" t="s">
        <v>33</v>
      </c>
      <c r="L789">
        <v>3</v>
      </c>
      <c r="M789" t="s">
        <v>20</v>
      </c>
      <c r="N789" t="s">
        <v>64</v>
      </c>
      <c r="O789" t="s">
        <v>22</v>
      </c>
    </row>
    <row r="790" spans="1:15" x14ac:dyDescent="0.35">
      <c r="A790" t="s">
        <v>851</v>
      </c>
      <c r="B790" t="str">
        <f t="shared" si="13"/>
        <v>Salad</v>
      </c>
      <c r="C790" t="s">
        <v>42</v>
      </c>
      <c r="D790">
        <v>1</v>
      </c>
      <c r="E790">
        <v>5</v>
      </c>
      <c r="F790">
        <v>5</v>
      </c>
      <c r="G790" t="s">
        <v>16</v>
      </c>
      <c r="H790" t="s">
        <v>26</v>
      </c>
      <c r="I790" s="1">
        <v>45253</v>
      </c>
      <c r="J790" t="s">
        <v>43</v>
      </c>
      <c r="K790" t="s">
        <v>44</v>
      </c>
      <c r="L790">
        <v>4</v>
      </c>
      <c r="M790" t="s">
        <v>45</v>
      </c>
      <c r="N790" t="s">
        <v>64</v>
      </c>
      <c r="O790" t="s">
        <v>22</v>
      </c>
    </row>
    <row r="791" spans="1:15" x14ac:dyDescent="0.35">
      <c r="A791" t="s">
        <v>852</v>
      </c>
      <c r="B791" t="str">
        <f t="shared" si="13"/>
        <v>Smoothie</v>
      </c>
      <c r="C791" t="s">
        <v>58</v>
      </c>
      <c r="D791">
        <v>4</v>
      </c>
      <c r="E791">
        <v>4</v>
      </c>
      <c r="F791">
        <v>16</v>
      </c>
      <c r="G791" t="s">
        <v>36</v>
      </c>
      <c r="H791" t="s">
        <v>26</v>
      </c>
      <c r="I791" s="1">
        <v>45243</v>
      </c>
      <c r="J791" t="s">
        <v>43</v>
      </c>
      <c r="K791" t="s">
        <v>44</v>
      </c>
      <c r="L791">
        <v>4</v>
      </c>
      <c r="M791" t="s">
        <v>45</v>
      </c>
      <c r="N791" t="s">
        <v>72</v>
      </c>
      <c r="O791" t="s">
        <v>22</v>
      </c>
    </row>
    <row r="792" spans="1:15" x14ac:dyDescent="0.35">
      <c r="A792" t="s">
        <v>853</v>
      </c>
      <c r="B792" t="str">
        <f t="shared" si="13"/>
        <v>Coffee</v>
      </c>
      <c r="C792" t="s">
        <v>15</v>
      </c>
      <c r="D792">
        <v>2</v>
      </c>
      <c r="E792">
        <v>2</v>
      </c>
      <c r="F792">
        <v>4</v>
      </c>
      <c r="G792" t="s">
        <v>36</v>
      </c>
      <c r="H792" t="s">
        <v>26</v>
      </c>
      <c r="I792" s="1">
        <v>45076</v>
      </c>
      <c r="J792" t="s">
        <v>27</v>
      </c>
      <c r="K792" t="s">
        <v>27</v>
      </c>
      <c r="L792">
        <v>2</v>
      </c>
      <c r="M792" t="s">
        <v>28</v>
      </c>
      <c r="N792" t="s">
        <v>29</v>
      </c>
      <c r="O792" t="s">
        <v>22</v>
      </c>
    </row>
    <row r="793" spans="1:15" x14ac:dyDescent="0.35">
      <c r="A793" t="s">
        <v>854</v>
      </c>
      <c r="B793" t="str">
        <f t="shared" si="13"/>
        <v>Juice</v>
      </c>
      <c r="C793" t="s">
        <v>50</v>
      </c>
      <c r="D793">
        <v>1</v>
      </c>
      <c r="E793">
        <v>3</v>
      </c>
      <c r="F793">
        <v>3</v>
      </c>
      <c r="G793" t="s">
        <v>25</v>
      </c>
      <c r="H793" t="s">
        <v>26</v>
      </c>
      <c r="I793" s="1">
        <v>45115</v>
      </c>
      <c r="J793" t="s">
        <v>32</v>
      </c>
      <c r="K793" t="s">
        <v>33</v>
      </c>
      <c r="L793">
        <v>3</v>
      </c>
      <c r="M793" t="s">
        <v>20</v>
      </c>
      <c r="N793" t="s">
        <v>69</v>
      </c>
      <c r="O793" t="s">
        <v>40</v>
      </c>
    </row>
    <row r="794" spans="1:15" x14ac:dyDescent="0.35">
      <c r="A794" t="s">
        <v>855</v>
      </c>
      <c r="B794" t="str">
        <f t="shared" si="13"/>
        <v>Smoothie</v>
      </c>
      <c r="C794" t="s">
        <v>58</v>
      </c>
      <c r="D794">
        <v>1</v>
      </c>
      <c r="E794">
        <v>4</v>
      </c>
      <c r="F794">
        <v>4</v>
      </c>
      <c r="G794" t="s">
        <v>25</v>
      </c>
      <c r="H794" t="s">
        <v>26</v>
      </c>
      <c r="I794" s="1">
        <v>45181</v>
      </c>
      <c r="J794" t="s">
        <v>18</v>
      </c>
      <c r="K794" t="s">
        <v>19</v>
      </c>
      <c r="L794">
        <v>3</v>
      </c>
      <c r="M794" t="s">
        <v>20</v>
      </c>
      <c r="N794" t="s">
        <v>29</v>
      </c>
      <c r="O794" t="s">
        <v>22</v>
      </c>
    </row>
    <row r="795" spans="1:15" x14ac:dyDescent="0.35">
      <c r="A795" t="s">
        <v>856</v>
      </c>
      <c r="B795" t="str">
        <f t="shared" si="13"/>
        <v>Salad</v>
      </c>
      <c r="C795" t="s">
        <v>42</v>
      </c>
      <c r="D795">
        <v>2</v>
      </c>
      <c r="E795">
        <v>5</v>
      </c>
      <c r="F795">
        <v>10</v>
      </c>
      <c r="G795" t="s">
        <v>36</v>
      </c>
      <c r="H795" t="s">
        <v>17</v>
      </c>
      <c r="I795" s="1">
        <v>44927</v>
      </c>
      <c r="J795" t="s">
        <v>55</v>
      </c>
      <c r="K795" t="s">
        <v>56</v>
      </c>
      <c r="L795">
        <v>1</v>
      </c>
      <c r="M795" t="s">
        <v>53</v>
      </c>
      <c r="N795" t="s">
        <v>39</v>
      </c>
      <c r="O795" t="s">
        <v>40</v>
      </c>
    </row>
    <row r="796" spans="1:15" x14ac:dyDescent="0.35">
      <c r="A796" t="s">
        <v>857</v>
      </c>
      <c r="B796" t="str">
        <f t="shared" si="13"/>
        <v>Tea</v>
      </c>
      <c r="C796" t="s">
        <v>84</v>
      </c>
      <c r="D796">
        <v>2</v>
      </c>
      <c r="E796">
        <v>1.5</v>
      </c>
      <c r="F796">
        <v>3</v>
      </c>
      <c r="G796" t="s">
        <v>16</v>
      </c>
      <c r="H796" t="s">
        <v>17</v>
      </c>
      <c r="I796" s="1">
        <v>45276</v>
      </c>
      <c r="J796" t="s">
        <v>66</v>
      </c>
      <c r="K796" t="s">
        <v>67</v>
      </c>
      <c r="L796">
        <v>4</v>
      </c>
      <c r="M796" t="s">
        <v>45</v>
      </c>
      <c r="N796" t="s">
        <v>69</v>
      </c>
      <c r="O796" t="s">
        <v>40</v>
      </c>
    </row>
    <row r="797" spans="1:15" x14ac:dyDescent="0.35">
      <c r="A797" t="s">
        <v>858</v>
      </c>
      <c r="B797" t="str">
        <f t="shared" si="13"/>
        <v>Sandwich</v>
      </c>
      <c r="C797" t="s">
        <v>47</v>
      </c>
      <c r="D797">
        <v>5</v>
      </c>
      <c r="E797">
        <v>4</v>
      </c>
      <c r="F797">
        <v>20</v>
      </c>
      <c r="G797" t="s">
        <v>16</v>
      </c>
      <c r="H797" t="s">
        <v>17</v>
      </c>
      <c r="I797" s="1">
        <v>45195</v>
      </c>
      <c r="J797" t="s">
        <v>18</v>
      </c>
      <c r="K797" t="s">
        <v>19</v>
      </c>
      <c r="L797">
        <v>3</v>
      </c>
      <c r="M797" t="s">
        <v>20</v>
      </c>
      <c r="N797" t="s">
        <v>29</v>
      </c>
      <c r="O797" t="s">
        <v>22</v>
      </c>
    </row>
    <row r="798" spans="1:15" x14ac:dyDescent="0.35">
      <c r="A798" t="s">
        <v>859</v>
      </c>
      <c r="B798" t="str">
        <f t="shared" si="13"/>
        <v>Coffee</v>
      </c>
      <c r="C798" t="s">
        <v>15</v>
      </c>
      <c r="D798">
        <v>2</v>
      </c>
      <c r="E798">
        <v>2</v>
      </c>
      <c r="F798">
        <v>4</v>
      </c>
      <c r="G798" t="s">
        <v>36</v>
      </c>
      <c r="H798" t="s">
        <v>26</v>
      </c>
      <c r="I798" s="1">
        <v>44970</v>
      </c>
      <c r="J798" t="s">
        <v>51</v>
      </c>
      <c r="K798" t="s">
        <v>52</v>
      </c>
      <c r="L798">
        <v>1</v>
      </c>
      <c r="M798" t="s">
        <v>53</v>
      </c>
      <c r="N798" t="s">
        <v>72</v>
      </c>
      <c r="O798" t="s">
        <v>22</v>
      </c>
    </row>
    <row r="799" spans="1:15" x14ac:dyDescent="0.35">
      <c r="A799" t="s">
        <v>860</v>
      </c>
      <c r="B799" t="str">
        <f t="shared" si="13"/>
        <v>Cake</v>
      </c>
      <c r="C799" t="s">
        <v>24</v>
      </c>
      <c r="D799">
        <v>2</v>
      </c>
      <c r="E799">
        <v>3</v>
      </c>
      <c r="F799">
        <v>6</v>
      </c>
      <c r="G799" t="s">
        <v>25</v>
      </c>
      <c r="H799" t="s">
        <v>26</v>
      </c>
      <c r="I799" s="1">
        <v>44987</v>
      </c>
      <c r="J799" t="s">
        <v>62</v>
      </c>
      <c r="K799" t="s">
        <v>63</v>
      </c>
      <c r="L799">
        <v>1</v>
      </c>
      <c r="M799" t="s">
        <v>53</v>
      </c>
      <c r="N799" t="s">
        <v>64</v>
      </c>
      <c r="O799" t="s">
        <v>22</v>
      </c>
    </row>
    <row r="800" spans="1:15" x14ac:dyDescent="0.35">
      <c r="A800" t="s">
        <v>861</v>
      </c>
      <c r="B800" t="str">
        <f t="shared" si="13"/>
        <v>Sandwich</v>
      </c>
      <c r="C800" t="s">
        <v>47</v>
      </c>
      <c r="D800">
        <v>3</v>
      </c>
      <c r="E800">
        <v>4</v>
      </c>
      <c r="F800">
        <v>12</v>
      </c>
      <c r="G800" t="s">
        <v>25</v>
      </c>
      <c r="H800" t="s">
        <v>17</v>
      </c>
      <c r="I800" s="1">
        <v>45022</v>
      </c>
      <c r="J800" t="s">
        <v>59</v>
      </c>
      <c r="K800" t="s">
        <v>60</v>
      </c>
      <c r="L800">
        <v>2</v>
      </c>
      <c r="M800" t="s">
        <v>28</v>
      </c>
      <c r="N800" t="s">
        <v>64</v>
      </c>
      <c r="O800" t="s">
        <v>22</v>
      </c>
    </row>
    <row r="801" spans="1:15" x14ac:dyDescent="0.35">
      <c r="A801" t="s">
        <v>862</v>
      </c>
      <c r="B801" t="str">
        <f t="shared" si="13"/>
        <v>Cookie</v>
      </c>
      <c r="C801" t="s">
        <v>31</v>
      </c>
      <c r="D801">
        <v>2</v>
      </c>
      <c r="E801">
        <v>1</v>
      </c>
      <c r="F801">
        <v>2</v>
      </c>
      <c r="G801" t="s">
        <v>36</v>
      </c>
      <c r="H801" t="s">
        <v>17</v>
      </c>
      <c r="I801" s="1">
        <v>45144</v>
      </c>
      <c r="J801" t="s">
        <v>93</v>
      </c>
      <c r="K801" t="s">
        <v>94</v>
      </c>
      <c r="L801">
        <v>3</v>
      </c>
      <c r="M801" t="s">
        <v>20</v>
      </c>
      <c r="N801" t="s">
        <v>39</v>
      </c>
      <c r="O801" t="s">
        <v>40</v>
      </c>
    </row>
    <row r="802" spans="1:15" x14ac:dyDescent="0.35">
      <c r="A802" t="s">
        <v>863</v>
      </c>
      <c r="B802" t="str">
        <f t="shared" si="13"/>
        <v>Sandwich</v>
      </c>
      <c r="C802" t="s">
        <v>47</v>
      </c>
      <c r="D802">
        <v>3</v>
      </c>
      <c r="E802">
        <v>4</v>
      </c>
      <c r="F802">
        <v>12</v>
      </c>
      <c r="G802" t="s">
        <v>16</v>
      </c>
      <c r="H802" t="s">
        <v>26</v>
      </c>
      <c r="I802" s="1">
        <v>45029</v>
      </c>
      <c r="J802" t="s">
        <v>59</v>
      </c>
      <c r="K802" t="s">
        <v>60</v>
      </c>
      <c r="L802">
        <v>2</v>
      </c>
      <c r="M802" t="s">
        <v>28</v>
      </c>
      <c r="N802" t="s">
        <v>64</v>
      </c>
      <c r="O802" t="s">
        <v>22</v>
      </c>
    </row>
    <row r="803" spans="1:15" x14ac:dyDescent="0.35">
      <c r="A803" t="s">
        <v>864</v>
      </c>
      <c r="B803" t="str">
        <f t="shared" si="13"/>
        <v>Smoothie</v>
      </c>
      <c r="C803" t="s">
        <v>58</v>
      </c>
      <c r="D803">
        <v>3</v>
      </c>
      <c r="E803">
        <v>4</v>
      </c>
      <c r="F803">
        <v>12</v>
      </c>
      <c r="G803" t="s">
        <v>16</v>
      </c>
      <c r="H803" t="s">
        <v>26</v>
      </c>
      <c r="I803" s="1">
        <v>45236</v>
      </c>
      <c r="J803" t="s">
        <v>43</v>
      </c>
      <c r="K803" t="s">
        <v>44</v>
      </c>
      <c r="L803">
        <v>4</v>
      </c>
      <c r="M803" t="s">
        <v>45</v>
      </c>
      <c r="N803" t="s">
        <v>72</v>
      </c>
      <c r="O803" t="s">
        <v>22</v>
      </c>
    </row>
    <row r="804" spans="1:15" x14ac:dyDescent="0.35">
      <c r="A804" t="s">
        <v>865</v>
      </c>
      <c r="B804" t="str">
        <f t="shared" si="13"/>
        <v>Sandwich</v>
      </c>
      <c r="C804" t="s">
        <v>47</v>
      </c>
      <c r="D804">
        <v>5</v>
      </c>
      <c r="E804">
        <v>4</v>
      </c>
      <c r="F804">
        <v>20</v>
      </c>
      <c r="G804" t="s">
        <v>36</v>
      </c>
      <c r="H804" t="s">
        <v>17</v>
      </c>
      <c r="I804" s="1">
        <v>44990</v>
      </c>
      <c r="J804" t="s">
        <v>62</v>
      </c>
      <c r="K804" t="s">
        <v>63</v>
      </c>
      <c r="L804">
        <v>1</v>
      </c>
      <c r="M804" t="s">
        <v>53</v>
      </c>
      <c r="N804" t="s">
        <v>39</v>
      </c>
      <c r="O804" t="s">
        <v>40</v>
      </c>
    </row>
    <row r="805" spans="1:15" x14ac:dyDescent="0.35">
      <c r="A805" t="s">
        <v>866</v>
      </c>
      <c r="B805" t="str">
        <f t="shared" si="13"/>
        <v>Cookie</v>
      </c>
      <c r="C805" t="s">
        <v>31</v>
      </c>
      <c r="D805">
        <v>2</v>
      </c>
      <c r="E805">
        <v>1</v>
      </c>
      <c r="F805">
        <v>2</v>
      </c>
      <c r="G805" t="s">
        <v>36</v>
      </c>
      <c r="H805" t="s">
        <v>17</v>
      </c>
      <c r="I805" s="1">
        <v>45220</v>
      </c>
      <c r="J805" t="s">
        <v>74</v>
      </c>
      <c r="K805" t="s">
        <v>75</v>
      </c>
      <c r="L805">
        <v>4</v>
      </c>
      <c r="M805" t="s">
        <v>45</v>
      </c>
      <c r="N805" t="s">
        <v>69</v>
      </c>
      <c r="O805" t="s">
        <v>40</v>
      </c>
    </row>
    <row r="806" spans="1:15" x14ac:dyDescent="0.35">
      <c r="A806" t="s">
        <v>867</v>
      </c>
      <c r="B806" t="str">
        <f t="shared" si="13"/>
        <v>Coffee</v>
      </c>
      <c r="C806" t="s">
        <v>15</v>
      </c>
      <c r="D806">
        <v>5</v>
      </c>
      <c r="E806">
        <v>2</v>
      </c>
      <c r="F806">
        <v>10</v>
      </c>
      <c r="G806" t="s">
        <v>36</v>
      </c>
      <c r="H806" t="s">
        <v>17</v>
      </c>
      <c r="I806" s="1">
        <v>45074</v>
      </c>
      <c r="J806" t="s">
        <v>27</v>
      </c>
      <c r="K806" t="s">
        <v>27</v>
      </c>
      <c r="L806">
        <v>2</v>
      </c>
      <c r="M806" t="s">
        <v>28</v>
      </c>
      <c r="N806" t="s">
        <v>39</v>
      </c>
      <c r="O806" t="s">
        <v>40</v>
      </c>
    </row>
    <row r="807" spans="1:15" x14ac:dyDescent="0.35">
      <c r="A807" t="s">
        <v>868</v>
      </c>
      <c r="B807" t="str">
        <f t="shared" si="13"/>
        <v>Salad</v>
      </c>
      <c r="C807" t="s">
        <v>42</v>
      </c>
      <c r="D807">
        <v>3</v>
      </c>
      <c r="E807">
        <v>5</v>
      </c>
      <c r="F807">
        <v>15</v>
      </c>
      <c r="G807" t="s">
        <v>25</v>
      </c>
      <c r="H807" t="s">
        <v>26</v>
      </c>
      <c r="I807" s="1">
        <v>45170</v>
      </c>
      <c r="J807" t="s">
        <v>18</v>
      </c>
      <c r="K807" t="s">
        <v>19</v>
      </c>
      <c r="L807">
        <v>3</v>
      </c>
      <c r="M807" t="s">
        <v>20</v>
      </c>
      <c r="N807" t="s">
        <v>21</v>
      </c>
      <c r="O807" t="s">
        <v>22</v>
      </c>
    </row>
    <row r="808" spans="1:15" x14ac:dyDescent="0.35">
      <c r="A808" t="s">
        <v>869</v>
      </c>
      <c r="B808" t="str">
        <f t="shared" si="13"/>
        <v>Tea</v>
      </c>
      <c r="C808" t="s">
        <v>84</v>
      </c>
      <c r="D808">
        <v>2</v>
      </c>
      <c r="E808">
        <v>1.5</v>
      </c>
      <c r="F808">
        <v>3</v>
      </c>
      <c r="G808" t="s">
        <v>16</v>
      </c>
      <c r="H808" t="s">
        <v>17</v>
      </c>
      <c r="I808" s="1">
        <v>45151</v>
      </c>
      <c r="J808" t="s">
        <v>93</v>
      </c>
      <c r="K808" t="s">
        <v>94</v>
      </c>
      <c r="L808">
        <v>3</v>
      </c>
      <c r="M808" t="s">
        <v>20</v>
      </c>
      <c r="N808" t="s">
        <v>39</v>
      </c>
      <c r="O808" t="s">
        <v>40</v>
      </c>
    </row>
    <row r="809" spans="1:15" x14ac:dyDescent="0.35">
      <c r="A809" t="s">
        <v>870</v>
      </c>
      <c r="B809" t="str">
        <f t="shared" si="13"/>
        <v>Juice</v>
      </c>
      <c r="C809" t="s">
        <v>50</v>
      </c>
      <c r="D809">
        <v>2</v>
      </c>
      <c r="E809">
        <v>3</v>
      </c>
      <c r="F809">
        <v>6</v>
      </c>
      <c r="G809" t="s">
        <v>16</v>
      </c>
      <c r="H809" t="s">
        <v>17</v>
      </c>
      <c r="I809" s="1">
        <v>45212</v>
      </c>
      <c r="J809" t="s">
        <v>74</v>
      </c>
      <c r="K809" t="s">
        <v>75</v>
      </c>
      <c r="L809">
        <v>4</v>
      </c>
      <c r="M809" t="s">
        <v>45</v>
      </c>
      <c r="N809" t="s">
        <v>21</v>
      </c>
      <c r="O809" t="s">
        <v>22</v>
      </c>
    </row>
    <row r="810" spans="1:15" x14ac:dyDescent="0.35">
      <c r="A810" t="s">
        <v>871</v>
      </c>
      <c r="B810" t="str">
        <f t="shared" si="13"/>
        <v>Cake</v>
      </c>
      <c r="C810" t="s">
        <v>24</v>
      </c>
      <c r="D810">
        <v>4</v>
      </c>
      <c r="E810">
        <v>3</v>
      </c>
      <c r="F810">
        <v>12</v>
      </c>
      <c r="G810" t="s">
        <v>16</v>
      </c>
      <c r="H810" t="s">
        <v>26</v>
      </c>
      <c r="I810" s="1">
        <v>44988</v>
      </c>
      <c r="J810" t="s">
        <v>62</v>
      </c>
      <c r="K810" t="s">
        <v>63</v>
      </c>
      <c r="L810">
        <v>1</v>
      </c>
      <c r="M810" t="s">
        <v>53</v>
      </c>
      <c r="N810" t="s">
        <v>21</v>
      </c>
      <c r="O810" t="s">
        <v>22</v>
      </c>
    </row>
    <row r="811" spans="1:15" x14ac:dyDescent="0.35">
      <c r="A811" t="s">
        <v>872</v>
      </c>
      <c r="B811" t="str">
        <f t="shared" si="13"/>
        <v>Juice</v>
      </c>
      <c r="C811" t="s">
        <v>50</v>
      </c>
      <c r="D811">
        <v>2</v>
      </c>
      <c r="E811">
        <v>3</v>
      </c>
      <c r="F811">
        <v>6</v>
      </c>
      <c r="G811" t="s">
        <v>16</v>
      </c>
      <c r="H811" t="s">
        <v>26</v>
      </c>
      <c r="I811" s="1">
        <v>44984</v>
      </c>
      <c r="J811" t="s">
        <v>51</v>
      </c>
      <c r="K811" t="s">
        <v>52</v>
      </c>
      <c r="L811">
        <v>1</v>
      </c>
      <c r="M811" t="s">
        <v>53</v>
      </c>
      <c r="N811" t="s">
        <v>72</v>
      </c>
      <c r="O811" t="s">
        <v>22</v>
      </c>
    </row>
    <row r="812" spans="1:15" x14ac:dyDescent="0.35">
      <c r="A812" t="s">
        <v>873</v>
      </c>
      <c r="B812" t="str">
        <f t="shared" si="13"/>
        <v>Salad</v>
      </c>
      <c r="C812" t="s">
        <v>42</v>
      </c>
      <c r="D812">
        <v>2</v>
      </c>
      <c r="E812">
        <v>5</v>
      </c>
      <c r="F812">
        <v>10</v>
      </c>
      <c r="G812" t="s">
        <v>16</v>
      </c>
      <c r="H812" t="s">
        <v>17</v>
      </c>
      <c r="I812" s="1">
        <v>44932</v>
      </c>
      <c r="J812" t="s">
        <v>55</v>
      </c>
      <c r="K812" t="s">
        <v>56</v>
      </c>
      <c r="L812">
        <v>1</v>
      </c>
      <c r="M812" t="s">
        <v>53</v>
      </c>
      <c r="N812" t="s">
        <v>21</v>
      </c>
      <c r="O812" t="s">
        <v>22</v>
      </c>
    </row>
    <row r="813" spans="1:15" x14ac:dyDescent="0.35">
      <c r="A813" t="s">
        <v>874</v>
      </c>
      <c r="B813" t="str">
        <f t="shared" si="13"/>
        <v>Salad</v>
      </c>
      <c r="C813" t="s">
        <v>42</v>
      </c>
      <c r="D813">
        <v>5</v>
      </c>
      <c r="E813">
        <v>5</v>
      </c>
      <c r="F813">
        <v>25</v>
      </c>
      <c r="G813" t="s">
        <v>25</v>
      </c>
      <c r="H813" t="s">
        <v>17</v>
      </c>
      <c r="I813" s="1">
        <v>45141</v>
      </c>
      <c r="J813" t="s">
        <v>93</v>
      </c>
      <c r="K813" t="s">
        <v>94</v>
      </c>
      <c r="L813">
        <v>3</v>
      </c>
      <c r="M813" t="s">
        <v>20</v>
      </c>
      <c r="N813" t="s">
        <v>64</v>
      </c>
      <c r="O813" t="s">
        <v>22</v>
      </c>
    </row>
    <row r="814" spans="1:15" x14ac:dyDescent="0.35">
      <c r="A814" t="s">
        <v>875</v>
      </c>
      <c r="B814" t="str">
        <f t="shared" si="13"/>
        <v>Tea</v>
      </c>
      <c r="C814" t="s">
        <v>84</v>
      </c>
      <c r="D814">
        <v>3</v>
      </c>
      <c r="E814">
        <v>1.5</v>
      </c>
      <c r="F814">
        <v>4.5</v>
      </c>
      <c r="G814" t="s">
        <v>25</v>
      </c>
      <c r="H814" t="s">
        <v>17</v>
      </c>
      <c r="I814" s="1">
        <v>45285</v>
      </c>
      <c r="J814" t="s">
        <v>66</v>
      </c>
      <c r="K814" t="s">
        <v>67</v>
      </c>
      <c r="L814">
        <v>4</v>
      </c>
      <c r="M814" t="s">
        <v>45</v>
      </c>
      <c r="N814" t="s">
        <v>72</v>
      </c>
      <c r="O814" t="s">
        <v>22</v>
      </c>
    </row>
    <row r="815" spans="1:15" x14ac:dyDescent="0.35">
      <c r="A815" t="s">
        <v>876</v>
      </c>
      <c r="B815" t="str">
        <f t="shared" si="13"/>
        <v>Tea</v>
      </c>
      <c r="C815" t="s">
        <v>84</v>
      </c>
      <c r="D815">
        <v>1</v>
      </c>
      <c r="E815">
        <v>1.5</v>
      </c>
      <c r="F815">
        <v>1.5</v>
      </c>
      <c r="G815" t="s">
        <v>16</v>
      </c>
      <c r="H815" t="s">
        <v>26</v>
      </c>
      <c r="I815" s="1">
        <v>45152</v>
      </c>
      <c r="J815" t="s">
        <v>93</v>
      </c>
      <c r="K815" t="s">
        <v>94</v>
      </c>
      <c r="L815">
        <v>3</v>
      </c>
      <c r="M815" t="s">
        <v>20</v>
      </c>
      <c r="N815" t="s">
        <v>72</v>
      </c>
      <c r="O815" t="s">
        <v>22</v>
      </c>
    </row>
    <row r="816" spans="1:15" x14ac:dyDescent="0.35">
      <c r="A816" t="s">
        <v>877</v>
      </c>
      <c r="B816" t="str">
        <f t="shared" si="13"/>
        <v>Juice</v>
      </c>
      <c r="C816" t="s">
        <v>50</v>
      </c>
      <c r="D816">
        <v>4</v>
      </c>
      <c r="E816">
        <v>3</v>
      </c>
      <c r="F816">
        <v>12</v>
      </c>
      <c r="G816" t="s">
        <v>25</v>
      </c>
      <c r="H816" t="s">
        <v>26</v>
      </c>
      <c r="I816" s="1">
        <v>45188</v>
      </c>
      <c r="J816" t="s">
        <v>18</v>
      </c>
      <c r="K816" t="s">
        <v>19</v>
      </c>
      <c r="L816">
        <v>3</v>
      </c>
      <c r="M816" t="s">
        <v>20</v>
      </c>
      <c r="N816" t="s">
        <v>29</v>
      </c>
      <c r="O816" t="s">
        <v>22</v>
      </c>
    </row>
    <row r="817" spans="1:15" x14ac:dyDescent="0.35">
      <c r="A817" t="s">
        <v>878</v>
      </c>
      <c r="B817" t="str">
        <f t="shared" si="13"/>
        <v>Juice</v>
      </c>
      <c r="C817" t="s">
        <v>50</v>
      </c>
      <c r="D817">
        <v>3</v>
      </c>
      <c r="E817">
        <v>3</v>
      </c>
      <c r="F817">
        <v>9</v>
      </c>
      <c r="G817" t="s">
        <v>16</v>
      </c>
      <c r="H817" t="s">
        <v>17</v>
      </c>
      <c r="I817" s="1">
        <v>44977</v>
      </c>
      <c r="J817" t="s">
        <v>51</v>
      </c>
      <c r="K817" t="s">
        <v>52</v>
      </c>
      <c r="L817">
        <v>1</v>
      </c>
      <c r="M817" t="s">
        <v>53</v>
      </c>
      <c r="N817" t="s">
        <v>72</v>
      </c>
      <c r="O817" t="s">
        <v>22</v>
      </c>
    </row>
    <row r="818" spans="1:15" x14ac:dyDescent="0.35">
      <c r="A818" t="s">
        <v>879</v>
      </c>
      <c r="B818" t="str">
        <f t="shared" si="13"/>
        <v>Coffee</v>
      </c>
      <c r="C818" t="s">
        <v>15</v>
      </c>
      <c r="D818">
        <v>4</v>
      </c>
      <c r="E818">
        <v>2</v>
      </c>
      <c r="F818">
        <v>8</v>
      </c>
      <c r="G818" t="s">
        <v>16</v>
      </c>
      <c r="H818" t="s">
        <v>26</v>
      </c>
      <c r="I818" s="1">
        <v>45266</v>
      </c>
      <c r="J818" t="s">
        <v>66</v>
      </c>
      <c r="K818" t="s">
        <v>67</v>
      </c>
      <c r="L818">
        <v>4</v>
      </c>
      <c r="M818" t="s">
        <v>45</v>
      </c>
      <c r="N818" t="s">
        <v>34</v>
      </c>
      <c r="O818" t="s">
        <v>22</v>
      </c>
    </row>
    <row r="819" spans="1:15" x14ac:dyDescent="0.35">
      <c r="A819" t="s">
        <v>880</v>
      </c>
      <c r="B819" t="str">
        <f t="shared" si="13"/>
        <v>Cookie</v>
      </c>
      <c r="C819" t="s">
        <v>31</v>
      </c>
      <c r="D819">
        <v>4</v>
      </c>
      <c r="E819">
        <v>1</v>
      </c>
      <c r="F819">
        <v>4</v>
      </c>
      <c r="G819" t="s">
        <v>36</v>
      </c>
      <c r="H819" t="s">
        <v>26</v>
      </c>
      <c r="I819" s="1">
        <v>44970</v>
      </c>
      <c r="J819" t="s">
        <v>51</v>
      </c>
      <c r="K819" t="s">
        <v>52</v>
      </c>
      <c r="L819">
        <v>1</v>
      </c>
      <c r="M819" t="s">
        <v>53</v>
      </c>
      <c r="N819" t="s">
        <v>72</v>
      </c>
      <c r="O819" t="s">
        <v>22</v>
      </c>
    </row>
    <row r="820" spans="1:15" x14ac:dyDescent="0.35">
      <c r="A820" t="s">
        <v>881</v>
      </c>
      <c r="B820" t="str">
        <f t="shared" si="13"/>
        <v>Salad</v>
      </c>
      <c r="C820" t="s">
        <v>42</v>
      </c>
      <c r="D820">
        <v>5</v>
      </c>
      <c r="E820">
        <v>5</v>
      </c>
      <c r="F820">
        <v>25</v>
      </c>
      <c r="G820" t="s">
        <v>25</v>
      </c>
      <c r="H820" t="s">
        <v>17</v>
      </c>
      <c r="I820" s="1">
        <v>45083</v>
      </c>
      <c r="J820" t="s">
        <v>37</v>
      </c>
      <c r="K820" t="s">
        <v>38</v>
      </c>
      <c r="L820">
        <v>2</v>
      </c>
      <c r="M820" t="s">
        <v>28</v>
      </c>
      <c r="N820" t="s">
        <v>29</v>
      </c>
      <c r="O820" t="s">
        <v>22</v>
      </c>
    </row>
    <row r="821" spans="1:15" x14ac:dyDescent="0.35">
      <c r="A821" t="s">
        <v>882</v>
      </c>
      <c r="B821" t="str">
        <f t="shared" si="13"/>
        <v>Coffee</v>
      </c>
      <c r="C821" t="s">
        <v>15</v>
      </c>
      <c r="D821">
        <v>3</v>
      </c>
      <c r="E821">
        <v>2</v>
      </c>
      <c r="F821">
        <v>6</v>
      </c>
      <c r="G821" t="s">
        <v>36</v>
      </c>
      <c r="H821" t="s">
        <v>26</v>
      </c>
      <c r="I821" s="1">
        <v>45123</v>
      </c>
      <c r="J821" t="s">
        <v>32</v>
      </c>
      <c r="K821" t="s">
        <v>33</v>
      </c>
      <c r="L821">
        <v>3</v>
      </c>
      <c r="M821" t="s">
        <v>20</v>
      </c>
      <c r="N821" t="s">
        <v>39</v>
      </c>
      <c r="O821" t="s">
        <v>40</v>
      </c>
    </row>
    <row r="822" spans="1:15" x14ac:dyDescent="0.35">
      <c r="A822" t="s">
        <v>883</v>
      </c>
      <c r="B822" t="str">
        <f t="shared" si="13"/>
        <v>Juice</v>
      </c>
      <c r="C822" t="s">
        <v>50</v>
      </c>
      <c r="D822">
        <v>5</v>
      </c>
      <c r="E822">
        <v>3</v>
      </c>
      <c r="F822">
        <v>15</v>
      </c>
      <c r="G822" t="s">
        <v>25</v>
      </c>
      <c r="H822" t="s">
        <v>17</v>
      </c>
      <c r="I822" s="1">
        <v>45209</v>
      </c>
      <c r="J822" t="s">
        <v>74</v>
      </c>
      <c r="K822" t="s">
        <v>75</v>
      </c>
      <c r="L822">
        <v>4</v>
      </c>
      <c r="M822" t="s">
        <v>45</v>
      </c>
      <c r="N822" t="s">
        <v>29</v>
      </c>
      <c r="O822" t="s">
        <v>22</v>
      </c>
    </row>
    <row r="823" spans="1:15" x14ac:dyDescent="0.35">
      <c r="A823" t="s">
        <v>884</v>
      </c>
      <c r="B823" t="str">
        <f t="shared" si="13"/>
        <v>Coffee</v>
      </c>
      <c r="C823" t="s">
        <v>15</v>
      </c>
      <c r="D823">
        <v>1</v>
      </c>
      <c r="E823">
        <v>2</v>
      </c>
      <c r="F823">
        <v>2</v>
      </c>
      <c r="G823" t="s">
        <v>36</v>
      </c>
      <c r="H823" t="s">
        <v>17</v>
      </c>
      <c r="I823" s="1">
        <v>45268</v>
      </c>
      <c r="J823" t="s">
        <v>66</v>
      </c>
      <c r="K823" t="s">
        <v>67</v>
      </c>
      <c r="L823">
        <v>4</v>
      </c>
      <c r="M823" t="s">
        <v>45</v>
      </c>
      <c r="N823" t="s">
        <v>21</v>
      </c>
      <c r="O823" t="s">
        <v>22</v>
      </c>
    </row>
    <row r="824" spans="1:15" x14ac:dyDescent="0.35">
      <c r="A824" t="s">
        <v>885</v>
      </c>
      <c r="B824" t="str">
        <f t="shared" si="13"/>
        <v>Juice</v>
      </c>
      <c r="C824" t="s">
        <v>50</v>
      </c>
      <c r="D824">
        <v>2</v>
      </c>
      <c r="E824">
        <v>3</v>
      </c>
      <c r="F824">
        <v>6</v>
      </c>
      <c r="G824" t="s">
        <v>16</v>
      </c>
      <c r="H824" t="s">
        <v>26</v>
      </c>
      <c r="I824" s="1">
        <v>44943</v>
      </c>
      <c r="J824" t="s">
        <v>55</v>
      </c>
      <c r="K824" t="s">
        <v>56</v>
      </c>
      <c r="L824">
        <v>1</v>
      </c>
      <c r="M824" t="s">
        <v>53</v>
      </c>
      <c r="N824" t="s">
        <v>29</v>
      </c>
      <c r="O824" t="s">
        <v>22</v>
      </c>
    </row>
    <row r="825" spans="1:15" x14ac:dyDescent="0.35">
      <c r="A825" t="s">
        <v>886</v>
      </c>
      <c r="B825" t="str">
        <f t="shared" si="13"/>
        <v>Salad</v>
      </c>
      <c r="C825" t="s">
        <v>42</v>
      </c>
      <c r="D825">
        <v>5</v>
      </c>
      <c r="E825">
        <v>5</v>
      </c>
      <c r="F825">
        <v>25</v>
      </c>
      <c r="G825" t="s">
        <v>16</v>
      </c>
      <c r="H825" t="s">
        <v>17</v>
      </c>
      <c r="I825" s="1">
        <v>44946</v>
      </c>
      <c r="J825" t="s">
        <v>55</v>
      </c>
      <c r="K825" t="s">
        <v>56</v>
      </c>
      <c r="L825">
        <v>1</v>
      </c>
      <c r="M825" t="s">
        <v>53</v>
      </c>
      <c r="N825" t="s">
        <v>21</v>
      </c>
      <c r="O825" t="s">
        <v>22</v>
      </c>
    </row>
    <row r="826" spans="1:15" x14ac:dyDescent="0.35">
      <c r="A826" t="s">
        <v>887</v>
      </c>
      <c r="B826" t="str">
        <f t="shared" si="13"/>
        <v>Juice</v>
      </c>
      <c r="C826" t="s">
        <v>50</v>
      </c>
      <c r="D826">
        <v>5</v>
      </c>
      <c r="E826">
        <v>3</v>
      </c>
      <c r="F826">
        <v>15</v>
      </c>
      <c r="G826" t="s">
        <v>36</v>
      </c>
      <c r="H826" t="s">
        <v>26</v>
      </c>
      <c r="I826" s="1">
        <v>44936</v>
      </c>
      <c r="J826" t="s">
        <v>55</v>
      </c>
      <c r="K826" t="s">
        <v>56</v>
      </c>
      <c r="L826">
        <v>1</v>
      </c>
      <c r="M826" t="s">
        <v>53</v>
      </c>
      <c r="N826" t="s">
        <v>29</v>
      </c>
      <c r="O826" t="s">
        <v>22</v>
      </c>
    </row>
    <row r="827" spans="1:15" x14ac:dyDescent="0.35">
      <c r="A827" t="s">
        <v>888</v>
      </c>
      <c r="B827" t="str">
        <f t="shared" si="13"/>
        <v>Cookie</v>
      </c>
      <c r="C827" t="s">
        <v>31</v>
      </c>
      <c r="D827">
        <v>4</v>
      </c>
      <c r="E827">
        <v>1</v>
      </c>
      <c r="F827">
        <v>4</v>
      </c>
      <c r="G827" t="s">
        <v>16</v>
      </c>
      <c r="H827" t="s">
        <v>26</v>
      </c>
      <c r="I827" s="1">
        <v>45266</v>
      </c>
      <c r="J827" t="s">
        <v>66</v>
      </c>
      <c r="K827" t="s">
        <v>67</v>
      </c>
      <c r="L827">
        <v>4</v>
      </c>
      <c r="M827" t="s">
        <v>45</v>
      </c>
      <c r="N827" t="s">
        <v>34</v>
      </c>
      <c r="O827" t="s">
        <v>22</v>
      </c>
    </row>
    <row r="828" spans="1:15" x14ac:dyDescent="0.35">
      <c r="A828" t="s">
        <v>889</v>
      </c>
      <c r="B828" t="str">
        <f t="shared" si="13"/>
        <v>Salad</v>
      </c>
      <c r="C828" t="s">
        <v>42</v>
      </c>
      <c r="D828">
        <v>3</v>
      </c>
      <c r="E828">
        <v>5</v>
      </c>
      <c r="F828">
        <v>15</v>
      </c>
      <c r="G828" t="s">
        <v>25</v>
      </c>
      <c r="H828" t="s">
        <v>26</v>
      </c>
      <c r="I828" s="1">
        <v>45289</v>
      </c>
      <c r="J828" t="s">
        <v>66</v>
      </c>
      <c r="K828" t="s">
        <v>67</v>
      </c>
      <c r="L828">
        <v>4</v>
      </c>
      <c r="M828" t="s">
        <v>45</v>
      </c>
      <c r="N828" t="s">
        <v>21</v>
      </c>
      <c r="O828" t="s">
        <v>22</v>
      </c>
    </row>
    <row r="829" spans="1:15" x14ac:dyDescent="0.35">
      <c r="A829" t="s">
        <v>890</v>
      </c>
      <c r="B829" t="str">
        <f t="shared" si="13"/>
        <v>Salad</v>
      </c>
      <c r="C829" t="s">
        <v>42</v>
      </c>
      <c r="D829">
        <v>4</v>
      </c>
      <c r="E829">
        <v>5</v>
      </c>
      <c r="F829">
        <v>20</v>
      </c>
      <c r="G829" t="s">
        <v>16</v>
      </c>
      <c r="H829" t="s">
        <v>17</v>
      </c>
      <c r="I829" s="1">
        <v>45154</v>
      </c>
      <c r="J829" t="s">
        <v>93</v>
      </c>
      <c r="K829" t="s">
        <v>94</v>
      </c>
      <c r="L829">
        <v>3</v>
      </c>
      <c r="M829" t="s">
        <v>20</v>
      </c>
      <c r="N829" t="s">
        <v>34</v>
      </c>
      <c r="O829" t="s">
        <v>22</v>
      </c>
    </row>
    <row r="830" spans="1:15" x14ac:dyDescent="0.35">
      <c r="A830" t="s">
        <v>891</v>
      </c>
      <c r="B830" t="str">
        <f t="shared" si="13"/>
        <v>Smoothie</v>
      </c>
      <c r="C830" t="s">
        <v>58</v>
      </c>
      <c r="D830">
        <v>4</v>
      </c>
      <c r="E830">
        <v>4</v>
      </c>
      <c r="F830">
        <v>16</v>
      </c>
      <c r="G830" t="s">
        <v>16</v>
      </c>
      <c r="H830" t="s">
        <v>26</v>
      </c>
      <c r="I830" s="1">
        <v>45283</v>
      </c>
      <c r="J830" t="s">
        <v>66</v>
      </c>
      <c r="K830" t="s">
        <v>67</v>
      </c>
      <c r="L830">
        <v>4</v>
      </c>
      <c r="M830" t="s">
        <v>45</v>
      </c>
      <c r="N830" t="s">
        <v>69</v>
      </c>
      <c r="O830" t="s">
        <v>40</v>
      </c>
    </row>
    <row r="831" spans="1:15" x14ac:dyDescent="0.35">
      <c r="A831" t="s">
        <v>892</v>
      </c>
      <c r="B831" t="str">
        <f t="shared" si="13"/>
        <v>Smoothie</v>
      </c>
      <c r="C831" t="s">
        <v>58</v>
      </c>
      <c r="D831">
        <v>1</v>
      </c>
      <c r="E831">
        <v>4</v>
      </c>
      <c r="F831">
        <v>4</v>
      </c>
      <c r="G831" t="s">
        <v>16</v>
      </c>
      <c r="H831" t="s">
        <v>17</v>
      </c>
      <c r="I831" s="1">
        <v>45105</v>
      </c>
      <c r="J831" t="s">
        <v>37</v>
      </c>
      <c r="K831" t="s">
        <v>38</v>
      </c>
      <c r="L831">
        <v>2</v>
      </c>
      <c r="M831" t="s">
        <v>28</v>
      </c>
      <c r="N831" t="s">
        <v>34</v>
      </c>
      <c r="O831" t="s">
        <v>22</v>
      </c>
    </row>
    <row r="832" spans="1:15" x14ac:dyDescent="0.35">
      <c r="A832" t="s">
        <v>893</v>
      </c>
      <c r="B832" t="str">
        <f t="shared" si="13"/>
        <v>Smoothie</v>
      </c>
      <c r="C832" t="s">
        <v>58</v>
      </c>
      <c r="D832">
        <v>2</v>
      </c>
      <c r="E832">
        <v>4</v>
      </c>
      <c r="F832">
        <v>8</v>
      </c>
      <c r="G832" t="s">
        <v>16</v>
      </c>
      <c r="H832" t="s">
        <v>17</v>
      </c>
      <c r="I832" s="1">
        <v>45236</v>
      </c>
      <c r="J832" t="s">
        <v>43</v>
      </c>
      <c r="K832" t="s">
        <v>44</v>
      </c>
      <c r="L832">
        <v>4</v>
      </c>
      <c r="M832" t="s">
        <v>45</v>
      </c>
      <c r="N832" t="s">
        <v>72</v>
      </c>
      <c r="O832" t="s">
        <v>22</v>
      </c>
    </row>
    <row r="833" spans="1:15" x14ac:dyDescent="0.35">
      <c r="A833" t="s">
        <v>894</v>
      </c>
      <c r="B833" t="str">
        <f t="shared" si="13"/>
        <v>Cake</v>
      </c>
      <c r="C833" t="s">
        <v>24</v>
      </c>
      <c r="D833">
        <v>4</v>
      </c>
      <c r="E833">
        <v>3</v>
      </c>
      <c r="F833">
        <v>12</v>
      </c>
      <c r="G833" t="s">
        <v>16</v>
      </c>
      <c r="H833" t="s">
        <v>17</v>
      </c>
      <c r="I833" s="1">
        <v>45152</v>
      </c>
      <c r="J833" t="s">
        <v>93</v>
      </c>
      <c r="K833" t="s">
        <v>94</v>
      </c>
      <c r="L833">
        <v>3</v>
      </c>
      <c r="M833" t="s">
        <v>20</v>
      </c>
      <c r="N833" t="s">
        <v>72</v>
      </c>
      <c r="O833" t="s">
        <v>22</v>
      </c>
    </row>
    <row r="834" spans="1:15" x14ac:dyDescent="0.35">
      <c r="A834" t="s">
        <v>895</v>
      </c>
      <c r="B834" t="str">
        <f t="shared" ref="B834:B897" si="14">TRIM(CLEAN(C834))</f>
        <v>Smoothie</v>
      </c>
      <c r="C834" t="s">
        <v>58</v>
      </c>
      <c r="D834">
        <v>5</v>
      </c>
      <c r="E834">
        <v>4</v>
      </c>
      <c r="F834">
        <v>20</v>
      </c>
      <c r="G834" t="s">
        <v>16</v>
      </c>
      <c r="H834" t="s">
        <v>26</v>
      </c>
      <c r="I834" s="1">
        <v>44967</v>
      </c>
      <c r="J834" t="s">
        <v>51</v>
      </c>
      <c r="K834" t="s">
        <v>52</v>
      </c>
      <c r="L834">
        <v>1</v>
      </c>
      <c r="M834" t="s">
        <v>53</v>
      </c>
      <c r="N834" t="s">
        <v>21</v>
      </c>
      <c r="O834" t="s">
        <v>22</v>
      </c>
    </row>
    <row r="835" spans="1:15" x14ac:dyDescent="0.35">
      <c r="A835" t="s">
        <v>896</v>
      </c>
      <c r="B835" t="str">
        <f t="shared" si="14"/>
        <v>Cookie</v>
      </c>
      <c r="C835" t="s">
        <v>31</v>
      </c>
      <c r="D835">
        <v>3</v>
      </c>
      <c r="E835">
        <v>1</v>
      </c>
      <c r="F835">
        <v>3</v>
      </c>
      <c r="G835" t="s">
        <v>25</v>
      </c>
      <c r="H835" t="s">
        <v>17</v>
      </c>
      <c r="I835" s="1">
        <v>44952</v>
      </c>
      <c r="J835" t="s">
        <v>55</v>
      </c>
      <c r="K835" t="s">
        <v>56</v>
      </c>
      <c r="L835">
        <v>1</v>
      </c>
      <c r="M835" t="s">
        <v>53</v>
      </c>
      <c r="N835" t="s">
        <v>64</v>
      </c>
      <c r="O835" t="s">
        <v>22</v>
      </c>
    </row>
    <row r="836" spans="1:15" x14ac:dyDescent="0.35">
      <c r="A836" t="s">
        <v>897</v>
      </c>
      <c r="B836" t="str">
        <f t="shared" si="14"/>
        <v>Sandwich</v>
      </c>
      <c r="C836" t="s">
        <v>47</v>
      </c>
      <c r="D836">
        <v>2</v>
      </c>
      <c r="E836">
        <v>4</v>
      </c>
      <c r="F836">
        <v>8</v>
      </c>
      <c r="G836" t="s">
        <v>16</v>
      </c>
      <c r="H836" t="s">
        <v>26</v>
      </c>
      <c r="I836" s="1">
        <v>45075</v>
      </c>
      <c r="J836" t="s">
        <v>27</v>
      </c>
      <c r="K836" t="s">
        <v>27</v>
      </c>
      <c r="L836">
        <v>2</v>
      </c>
      <c r="M836" t="s">
        <v>28</v>
      </c>
      <c r="N836" t="s">
        <v>72</v>
      </c>
      <c r="O836" t="s">
        <v>22</v>
      </c>
    </row>
    <row r="837" spans="1:15" x14ac:dyDescent="0.35">
      <c r="A837" t="s">
        <v>898</v>
      </c>
      <c r="B837" t="str">
        <f t="shared" si="14"/>
        <v>Tea</v>
      </c>
      <c r="C837" t="s">
        <v>84</v>
      </c>
      <c r="D837">
        <v>3</v>
      </c>
      <c r="E837">
        <v>1.5</v>
      </c>
      <c r="F837">
        <v>4.5</v>
      </c>
      <c r="G837" t="s">
        <v>16</v>
      </c>
      <c r="H837" t="s">
        <v>17</v>
      </c>
      <c r="I837" s="1">
        <v>44977</v>
      </c>
      <c r="J837" t="s">
        <v>51</v>
      </c>
      <c r="K837" t="s">
        <v>52</v>
      </c>
      <c r="L837">
        <v>1</v>
      </c>
      <c r="M837" t="s">
        <v>53</v>
      </c>
      <c r="N837" t="s">
        <v>72</v>
      </c>
      <c r="O837" t="s">
        <v>22</v>
      </c>
    </row>
    <row r="838" spans="1:15" x14ac:dyDescent="0.35">
      <c r="A838" t="s">
        <v>899</v>
      </c>
      <c r="B838" t="str">
        <f t="shared" si="14"/>
        <v>Coffee</v>
      </c>
      <c r="C838" t="s">
        <v>15</v>
      </c>
      <c r="D838">
        <v>3</v>
      </c>
      <c r="E838">
        <v>2</v>
      </c>
      <c r="F838">
        <v>6</v>
      </c>
      <c r="G838" t="s">
        <v>16</v>
      </c>
      <c r="H838" t="s">
        <v>26</v>
      </c>
      <c r="I838" s="1">
        <v>45026</v>
      </c>
      <c r="J838" t="s">
        <v>59</v>
      </c>
      <c r="K838" t="s">
        <v>60</v>
      </c>
      <c r="L838">
        <v>2</v>
      </c>
      <c r="M838" t="s">
        <v>28</v>
      </c>
      <c r="N838" t="s">
        <v>72</v>
      </c>
      <c r="O838" t="s">
        <v>22</v>
      </c>
    </row>
    <row r="839" spans="1:15" x14ac:dyDescent="0.35">
      <c r="A839" t="s">
        <v>900</v>
      </c>
      <c r="B839" t="str">
        <f t="shared" si="14"/>
        <v>Juice</v>
      </c>
      <c r="C839" t="s">
        <v>50</v>
      </c>
      <c r="D839">
        <v>3</v>
      </c>
      <c r="E839">
        <v>3</v>
      </c>
      <c r="F839">
        <v>9</v>
      </c>
      <c r="G839" t="s">
        <v>25</v>
      </c>
      <c r="H839" t="s">
        <v>17</v>
      </c>
      <c r="I839" s="1">
        <v>45154</v>
      </c>
      <c r="J839" t="s">
        <v>93</v>
      </c>
      <c r="K839" t="s">
        <v>94</v>
      </c>
      <c r="L839">
        <v>3</v>
      </c>
      <c r="M839" t="s">
        <v>20</v>
      </c>
      <c r="N839" t="s">
        <v>34</v>
      </c>
      <c r="O839" t="s">
        <v>22</v>
      </c>
    </row>
    <row r="840" spans="1:15" x14ac:dyDescent="0.35">
      <c r="A840" t="s">
        <v>901</v>
      </c>
      <c r="B840" t="str">
        <f t="shared" si="14"/>
        <v>Salad</v>
      </c>
      <c r="C840" t="s">
        <v>42</v>
      </c>
      <c r="D840">
        <v>3</v>
      </c>
      <c r="E840">
        <v>5</v>
      </c>
      <c r="F840">
        <v>15</v>
      </c>
      <c r="G840" t="s">
        <v>36</v>
      </c>
      <c r="H840" t="s">
        <v>26</v>
      </c>
      <c r="I840" s="1">
        <v>45102</v>
      </c>
      <c r="J840" t="s">
        <v>37</v>
      </c>
      <c r="K840" t="s">
        <v>38</v>
      </c>
      <c r="L840">
        <v>2</v>
      </c>
      <c r="M840" t="s">
        <v>28</v>
      </c>
      <c r="N840" t="s">
        <v>39</v>
      </c>
      <c r="O840" t="s">
        <v>40</v>
      </c>
    </row>
    <row r="841" spans="1:15" x14ac:dyDescent="0.35">
      <c r="A841" t="s">
        <v>902</v>
      </c>
      <c r="B841" t="str">
        <f t="shared" si="14"/>
        <v>Salad</v>
      </c>
      <c r="C841" t="s">
        <v>42</v>
      </c>
      <c r="D841">
        <v>3</v>
      </c>
      <c r="E841">
        <v>5</v>
      </c>
      <c r="F841">
        <v>15</v>
      </c>
      <c r="G841" t="s">
        <v>16</v>
      </c>
      <c r="H841" t="s">
        <v>26</v>
      </c>
      <c r="I841" s="1">
        <v>45075</v>
      </c>
      <c r="J841" t="s">
        <v>27</v>
      </c>
      <c r="K841" t="s">
        <v>27</v>
      </c>
      <c r="L841">
        <v>2</v>
      </c>
      <c r="M841" t="s">
        <v>28</v>
      </c>
      <c r="N841" t="s">
        <v>72</v>
      </c>
      <c r="O841" t="s">
        <v>22</v>
      </c>
    </row>
    <row r="842" spans="1:15" x14ac:dyDescent="0.35">
      <c r="A842" t="s">
        <v>903</v>
      </c>
      <c r="B842" t="str">
        <f t="shared" si="14"/>
        <v>Tea</v>
      </c>
      <c r="C842" t="s">
        <v>84</v>
      </c>
      <c r="D842">
        <v>2</v>
      </c>
      <c r="E842">
        <v>1.5</v>
      </c>
      <c r="F842">
        <v>3</v>
      </c>
      <c r="G842" t="s">
        <v>25</v>
      </c>
      <c r="H842" t="s">
        <v>26</v>
      </c>
      <c r="I842" s="1">
        <v>45181</v>
      </c>
      <c r="J842" t="s">
        <v>18</v>
      </c>
      <c r="K842" t="s">
        <v>19</v>
      </c>
      <c r="L842">
        <v>3</v>
      </c>
      <c r="M842" t="s">
        <v>20</v>
      </c>
      <c r="N842" t="s">
        <v>29</v>
      </c>
      <c r="O842" t="s">
        <v>22</v>
      </c>
    </row>
    <row r="843" spans="1:15" x14ac:dyDescent="0.35">
      <c r="A843" t="s">
        <v>904</v>
      </c>
      <c r="B843" t="str">
        <f t="shared" si="14"/>
        <v>Cake</v>
      </c>
      <c r="C843" t="s">
        <v>24</v>
      </c>
      <c r="D843">
        <v>1</v>
      </c>
      <c r="E843">
        <v>3</v>
      </c>
      <c r="F843">
        <v>3</v>
      </c>
      <c r="G843" t="s">
        <v>16</v>
      </c>
      <c r="H843" t="s">
        <v>26</v>
      </c>
      <c r="I843" s="1">
        <v>45091</v>
      </c>
      <c r="J843" t="s">
        <v>37</v>
      </c>
      <c r="K843" t="s">
        <v>38</v>
      </c>
      <c r="L843">
        <v>2</v>
      </c>
      <c r="M843" t="s">
        <v>28</v>
      </c>
      <c r="N843" t="s">
        <v>34</v>
      </c>
      <c r="O843" t="s">
        <v>22</v>
      </c>
    </row>
    <row r="844" spans="1:15" x14ac:dyDescent="0.35">
      <c r="A844" t="s">
        <v>905</v>
      </c>
      <c r="B844" t="str">
        <f t="shared" si="14"/>
        <v>Coffee</v>
      </c>
      <c r="C844" t="s">
        <v>15</v>
      </c>
      <c r="D844">
        <v>5</v>
      </c>
      <c r="E844">
        <v>2</v>
      </c>
      <c r="F844">
        <v>10</v>
      </c>
      <c r="G844" t="s">
        <v>36</v>
      </c>
      <c r="H844" t="s">
        <v>17</v>
      </c>
      <c r="I844" s="1">
        <v>45034</v>
      </c>
      <c r="J844" t="s">
        <v>59</v>
      </c>
      <c r="K844" t="s">
        <v>60</v>
      </c>
      <c r="L844">
        <v>2</v>
      </c>
      <c r="M844" t="s">
        <v>28</v>
      </c>
      <c r="N844" t="s">
        <v>29</v>
      </c>
      <c r="O844" t="s">
        <v>22</v>
      </c>
    </row>
    <row r="845" spans="1:15" x14ac:dyDescent="0.35">
      <c r="A845" t="s">
        <v>906</v>
      </c>
      <c r="B845" t="str">
        <f t="shared" si="14"/>
        <v>Sandwich</v>
      </c>
      <c r="C845" t="s">
        <v>47</v>
      </c>
      <c r="D845">
        <v>5</v>
      </c>
      <c r="E845">
        <v>4</v>
      </c>
      <c r="F845">
        <v>20</v>
      </c>
      <c r="G845" t="s">
        <v>16</v>
      </c>
      <c r="H845" t="s">
        <v>26</v>
      </c>
      <c r="I845" s="1">
        <v>45062</v>
      </c>
      <c r="J845" t="s">
        <v>27</v>
      </c>
      <c r="K845" t="s">
        <v>27</v>
      </c>
      <c r="L845">
        <v>2</v>
      </c>
      <c r="M845" t="s">
        <v>28</v>
      </c>
      <c r="N845" t="s">
        <v>29</v>
      </c>
      <c r="O845" t="s">
        <v>22</v>
      </c>
    </row>
    <row r="846" spans="1:15" x14ac:dyDescent="0.35">
      <c r="A846" t="s">
        <v>907</v>
      </c>
      <c r="B846" t="str">
        <f t="shared" si="14"/>
        <v>Juice</v>
      </c>
      <c r="C846" t="s">
        <v>50</v>
      </c>
      <c r="D846">
        <v>2</v>
      </c>
      <c r="E846">
        <v>3</v>
      </c>
      <c r="F846">
        <v>6</v>
      </c>
      <c r="G846" t="s">
        <v>25</v>
      </c>
      <c r="H846" t="s">
        <v>17</v>
      </c>
      <c r="I846" s="1">
        <v>45275</v>
      </c>
      <c r="J846" t="s">
        <v>66</v>
      </c>
      <c r="K846" t="s">
        <v>67</v>
      </c>
      <c r="L846">
        <v>4</v>
      </c>
      <c r="M846" t="s">
        <v>45</v>
      </c>
      <c r="N846" t="s">
        <v>21</v>
      </c>
      <c r="O846" t="s">
        <v>22</v>
      </c>
    </row>
    <row r="847" spans="1:15" x14ac:dyDescent="0.35">
      <c r="A847" t="s">
        <v>908</v>
      </c>
      <c r="B847" t="str">
        <f t="shared" si="14"/>
        <v>Cookie</v>
      </c>
      <c r="C847" t="s">
        <v>31</v>
      </c>
      <c r="D847">
        <v>1</v>
      </c>
      <c r="E847">
        <v>1</v>
      </c>
      <c r="F847">
        <v>1</v>
      </c>
      <c r="G847" t="s">
        <v>36</v>
      </c>
      <c r="H847" t="s">
        <v>17</v>
      </c>
      <c r="I847" s="1">
        <v>45046</v>
      </c>
      <c r="J847" t="s">
        <v>59</v>
      </c>
      <c r="K847" t="s">
        <v>60</v>
      </c>
      <c r="L847">
        <v>2</v>
      </c>
      <c r="M847" t="s">
        <v>28</v>
      </c>
      <c r="N847" t="s">
        <v>39</v>
      </c>
      <c r="O847" t="s">
        <v>40</v>
      </c>
    </row>
    <row r="848" spans="1:15" x14ac:dyDescent="0.35">
      <c r="A848" t="s">
        <v>909</v>
      </c>
      <c r="B848" t="str">
        <f t="shared" si="14"/>
        <v>Coffee</v>
      </c>
      <c r="C848" t="s">
        <v>15</v>
      </c>
      <c r="D848">
        <v>2</v>
      </c>
      <c r="E848">
        <v>2</v>
      </c>
      <c r="F848">
        <v>4</v>
      </c>
      <c r="G848" t="s">
        <v>16</v>
      </c>
      <c r="H848" t="s">
        <v>17</v>
      </c>
      <c r="I848" s="1">
        <v>45261</v>
      </c>
      <c r="J848" t="s">
        <v>66</v>
      </c>
      <c r="K848" t="s">
        <v>67</v>
      </c>
      <c r="L848">
        <v>4</v>
      </c>
      <c r="M848" t="s">
        <v>45</v>
      </c>
      <c r="N848" t="s">
        <v>21</v>
      </c>
      <c r="O848" t="s">
        <v>22</v>
      </c>
    </row>
    <row r="849" spans="1:15" x14ac:dyDescent="0.35">
      <c r="A849" t="s">
        <v>910</v>
      </c>
      <c r="B849" t="str">
        <f t="shared" si="14"/>
        <v>Tea</v>
      </c>
      <c r="C849" t="s">
        <v>84</v>
      </c>
      <c r="D849">
        <v>2</v>
      </c>
      <c r="E849">
        <v>1.5</v>
      </c>
      <c r="F849">
        <v>3</v>
      </c>
      <c r="G849" t="s">
        <v>36</v>
      </c>
      <c r="H849" t="s">
        <v>26</v>
      </c>
      <c r="I849" s="1">
        <v>45212</v>
      </c>
      <c r="J849" t="s">
        <v>74</v>
      </c>
      <c r="K849" t="s">
        <v>75</v>
      </c>
      <c r="L849">
        <v>4</v>
      </c>
      <c r="M849" t="s">
        <v>45</v>
      </c>
      <c r="N849" t="s">
        <v>21</v>
      </c>
      <c r="O849" t="s">
        <v>22</v>
      </c>
    </row>
    <row r="850" spans="1:15" x14ac:dyDescent="0.35">
      <c r="A850" t="s">
        <v>911</v>
      </c>
      <c r="B850" t="str">
        <f t="shared" si="14"/>
        <v>Tea</v>
      </c>
      <c r="C850" t="s">
        <v>84</v>
      </c>
      <c r="D850">
        <v>3</v>
      </c>
      <c r="E850">
        <v>1.5</v>
      </c>
      <c r="F850">
        <v>4.5</v>
      </c>
      <c r="G850" t="s">
        <v>16</v>
      </c>
      <c r="H850" t="s">
        <v>17</v>
      </c>
      <c r="I850" s="1">
        <v>45109</v>
      </c>
      <c r="J850" t="s">
        <v>32</v>
      </c>
      <c r="K850" t="s">
        <v>33</v>
      </c>
      <c r="L850">
        <v>3</v>
      </c>
      <c r="M850" t="s">
        <v>20</v>
      </c>
      <c r="N850" t="s">
        <v>39</v>
      </c>
      <c r="O850" t="s">
        <v>40</v>
      </c>
    </row>
    <row r="851" spans="1:15" x14ac:dyDescent="0.35">
      <c r="A851" t="s">
        <v>912</v>
      </c>
      <c r="B851" t="str">
        <f t="shared" si="14"/>
        <v>Salad</v>
      </c>
      <c r="C851" t="s">
        <v>42</v>
      </c>
      <c r="D851">
        <v>5</v>
      </c>
      <c r="E851">
        <v>5</v>
      </c>
      <c r="F851">
        <v>25</v>
      </c>
      <c r="G851" t="s">
        <v>16</v>
      </c>
      <c r="H851" t="s">
        <v>17</v>
      </c>
      <c r="I851" s="1">
        <v>45241</v>
      </c>
      <c r="J851" t="s">
        <v>43</v>
      </c>
      <c r="K851" t="s">
        <v>44</v>
      </c>
      <c r="L851">
        <v>4</v>
      </c>
      <c r="M851" t="s">
        <v>45</v>
      </c>
      <c r="N851" t="s">
        <v>69</v>
      </c>
      <c r="O851" t="s">
        <v>40</v>
      </c>
    </row>
    <row r="852" spans="1:15" x14ac:dyDescent="0.35">
      <c r="A852" t="s">
        <v>913</v>
      </c>
      <c r="B852" t="str">
        <f t="shared" si="14"/>
        <v>Smoothie</v>
      </c>
      <c r="C852" t="s">
        <v>58</v>
      </c>
      <c r="D852">
        <v>5</v>
      </c>
      <c r="E852">
        <v>4</v>
      </c>
      <c r="F852">
        <v>20</v>
      </c>
      <c r="G852" t="s">
        <v>25</v>
      </c>
      <c r="H852" t="s">
        <v>17</v>
      </c>
      <c r="I852" s="1">
        <v>45158</v>
      </c>
      <c r="J852" t="s">
        <v>93</v>
      </c>
      <c r="K852" t="s">
        <v>94</v>
      </c>
      <c r="L852">
        <v>3</v>
      </c>
      <c r="M852" t="s">
        <v>20</v>
      </c>
      <c r="N852" t="s">
        <v>39</v>
      </c>
      <c r="O852" t="s">
        <v>40</v>
      </c>
    </row>
    <row r="853" spans="1:15" x14ac:dyDescent="0.35">
      <c r="A853" t="s">
        <v>914</v>
      </c>
      <c r="B853" t="str">
        <f t="shared" si="14"/>
        <v>Coffee</v>
      </c>
      <c r="C853" t="s">
        <v>15</v>
      </c>
      <c r="D853">
        <v>4</v>
      </c>
      <c r="E853">
        <v>2</v>
      </c>
      <c r="F853">
        <v>8</v>
      </c>
      <c r="G853" t="s">
        <v>16</v>
      </c>
      <c r="H853" t="s">
        <v>17</v>
      </c>
      <c r="I853" s="1">
        <v>45210</v>
      </c>
      <c r="J853" t="s">
        <v>74</v>
      </c>
      <c r="K853" t="s">
        <v>75</v>
      </c>
      <c r="L853">
        <v>4</v>
      </c>
      <c r="M853" t="s">
        <v>45</v>
      </c>
      <c r="N853" t="s">
        <v>34</v>
      </c>
      <c r="O853" t="s">
        <v>22</v>
      </c>
    </row>
    <row r="854" spans="1:15" x14ac:dyDescent="0.35">
      <c r="A854" t="s">
        <v>915</v>
      </c>
      <c r="B854" t="str">
        <f t="shared" si="14"/>
        <v>Salad</v>
      </c>
      <c r="C854" t="s">
        <v>42</v>
      </c>
      <c r="D854">
        <v>4</v>
      </c>
      <c r="E854">
        <v>5</v>
      </c>
      <c r="F854">
        <v>20</v>
      </c>
      <c r="G854" t="s">
        <v>16</v>
      </c>
      <c r="H854" t="s">
        <v>26</v>
      </c>
      <c r="I854" s="1">
        <v>45095</v>
      </c>
      <c r="J854" t="s">
        <v>37</v>
      </c>
      <c r="K854" t="s">
        <v>38</v>
      </c>
      <c r="L854">
        <v>2</v>
      </c>
      <c r="M854" t="s">
        <v>28</v>
      </c>
      <c r="N854" t="s">
        <v>39</v>
      </c>
      <c r="O854" t="s">
        <v>40</v>
      </c>
    </row>
    <row r="855" spans="1:15" x14ac:dyDescent="0.35">
      <c r="A855" t="s">
        <v>916</v>
      </c>
      <c r="B855" t="str">
        <f t="shared" si="14"/>
        <v>Tea</v>
      </c>
      <c r="C855" t="s">
        <v>84</v>
      </c>
      <c r="D855">
        <v>1</v>
      </c>
      <c r="E855">
        <v>1.5</v>
      </c>
      <c r="F855">
        <v>1.5</v>
      </c>
      <c r="G855" t="s">
        <v>25</v>
      </c>
      <c r="H855" t="s">
        <v>17</v>
      </c>
      <c r="I855" s="1">
        <v>45139</v>
      </c>
      <c r="J855" t="s">
        <v>93</v>
      </c>
      <c r="K855" t="s">
        <v>94</v>
      </c>
      <c r="L855">
        <v>3</v>
      </c>
      <c r="M855" t="s">
        <v>20</v>
      </c>
      <c r="N855" t="s">
        <v>29</v>
      </c>
      <c r="O855" t="s">
        <v>22</v>
      </c>
    </row>
    <row r="856" spans="1:15" x14ac:dyDescent="0.35">
      <c r="A856" t="s">
        <v>917</v>
      </c>
      <c r="B856" t="str">
        <f t="shared" si="14"/>
        <v>Salad</v>
      </c>
      <c r="C856" t="s">
        <v>42</v>
      </c>
      <c r="D856">
        <v>4</v>
      </c>
      <c r="E856">
        <v>5</v>
      </c>
      <c r="F856">
        <v>20</v>
      </c>
      <c r="G856" t="s">
        <v>25</v>
      </c>
      <c r="H856" t="s">
        <v>26</v>
      </c>
      <c r="I856" s="1">
        <v>45144</v>
      </c>
      <c r="J856" t="s">
        <v>93</v>
      </c>
      <c r="K856" t="s">
        <v>94</v>
      </c>
      <c r="L856">
        <v>3</v>
      </c>
      <c r="M856" t="s">
        <v>20</v>
      </c>
      <c r="N856" t="s">
        <v>39</v>
      </c>
      <c r="O856" t="s">
        <v>40</v>
      </c>
    </row>
    <row r="857" spans="1:15" x14ac:dyDescent="0.35">
      <c r="A857" t="s">
        <v>918</v>
      </c>
      <c r="B857" t="str">
        <f t="shared" si="14"/>
        <v>Tea</v>
      </c>
      <c r="C857" t="s">
        <v>84</v>
      </c>
      <c r="D857">
        <v>2</v>
      </c>
      <c r="E857">
        <v>1.5</v>
      </c>
      <c r="F857">
        <v>3</v>
      </c>
      <c r="G857" t="s">
        <v>16</v>
      </c>
      <c r="H857" t="s">
        <v>17</v>
      </c>
      <c r="I857" s="1">
        <v>44978</v>
      </c>
      <c r="J857" t="s">
        <v>51</v>
      </c>
      <c r="K857" t="s">
        <v>52</v>
      </c>
      <c r="L857">
        <v>1</v>
      </c>
      <c r="M857" t="s">
        <v>53</v>
      </c>
      <c r="N857" t="s">
        <v>29</v>
      </c>
      <c r="O857" t="s">
        <v>22</v>
      </c>
    </row>
    <row r="858" spans="1:15" x14ac:dyDescent="0.35">
      <c r="A858" t="s">
        <v>919</v>
      </c>
      <c r="B858" t="str">
        <f t="shared" si="14"/>
        <v>Salad</v>
      </c>
      <c r="C858" t="s">
        <v>42</v>
      </c>
      <c r="D858">
        <v>3</v>
      </c>
      <c r="E858">
        <v>5</v>
      </c>
      <c r="F858">
        <v>15</v>
      </c>
      <c r="G858" t="s">
        <v>16</v>
      </c>
      <c r="H858" t="s">
        <v>26</v>
      </c>
      <c r="I858" s="1">
        <v>45148</v>
      </c>
      <c r="J858" t="s">
        <v>93</v>
      </c>
      <c r="K858" t="s">
        <v>94</v>
      </c>
      <c r="L858">
        <v>3</v>
      </c>
      <c r="M858" t="s">
        <v>20</v>
      </c>
      <c r="N858" t="s">
        <v>64</v>
      </c>
      <c r="O858" t="s">
        <v>22</v>
      </c>
    </row>
    <row r="859" spans="1:15" x14ac:dyDescent="0.35">
      <c r="A859" t="s">
        <v>920</v>
      </c>
      <c r="B859" t="str">
        <f t="shared" si="14"/>
        <v>Tea</v>
      </c>
      <c r="C859" t="s">
        <v>84</v>
      </c>
      <c r="D859">
        <v>4</v>
      </c>
      <c r="E859">
        <v>1.5</v>
      </c>
      <c r="F859">
        <v>6</v>
      </c>
      <c r="G859" t="s">
        <v>16</v>
      </c>
      <c r="H859" t="s">
        <v>17</v>
      </c>
      <c r="I859" s="1">
        <v>44978</v>
      </c>
      <c r="J859" t="s">
        <v>51</v>
      </c>
      <c r="K859" t="s">
        <v>52</v>
      </c>
      <c r="L859">
        <v>1</v>
      </c>
      <c r="M859" t="s">
        <v>53</v>
      </c>
      <c r="N859" t="s">
        <v>29</v>
      </c>
      <c r="O859" t="s">
        <v>22</v>
      </c>
    </row>
    <row r="860" spans="1:15" x14ac:dyDescent="0.35">
      <c r="A860" t="s">
        <v>921</v>
      </c>
      <c r="B860" t="str">
        <f t="shared" si="14"/>
        <v>Coffee</v>
      </c>
      <c r="C860" t="s">
        <v>15</v>
      </c>
      <c r="D860">
        <v>2</v>
      </c>
      <c r="E860">
        <v>2</v>
      </c>
      <c r="F860">
        <v>4</v>
      </c>
      <c r="G860" t="s">
        <v>36</v>
      </c>
      <c r="H860" t="s">
        <v>17</v>
      </c>
      <c r="I860" s="1">
        <v>45235</v>
      </c>
      <c r="J860" t="s">
        <v>43</v>
      </c>
      <c r="K860" t="s">
        <v>44</v>
      </c>
      <c r="L860">
        <v>4</v>
      </c>
      <c r="M860" t="s">
        <v>45</v>
      </c>
      <c r="N860" t="s">
        <v>39</v>
      </c>
      <c r="O860" t="s">
        <v>40</v>
      </c>
    </row>
    <row r="861" spans="1:15" x14ac:dyDescent="0.35">
      <c r="A861" t="s">
        <v>922</v>
      </c>
      <c r="B861" t="str">
        <f t="shared" si="14"/>
        <v>Sandwich</v>
      </c>
      <c r="C861" t="s">
        <v>47</v>
      </c>
      <c r="D861">
        <v>5</v>
      </c>
      <c r="E861">
        <v>4</v>
      </c>
      <c r="F861">
        <v>20</v>
      </c>
      <c r="G861" t="s">
        <v>25</v>
      </c>
      <c r="H861" t="s">
        <v>17</v>
      </c>
      <c r="I861" s="1">
        <v>45063</v>
      </c>
      <c r="J861" t="s">
        <v>27</v>
      </c>
      <c r="K861" t="s">
        <v>27</v>
      </c>
      <c r="L861">
        <v>2</v>
      </c>
      <c r="M861" t="s">
        <v>28</v>
      </c>
      <c r="N861" t="s">
        <v>34</v>
      </c>
      <c r="O861" t="s">
        <v>22</v>
      </c>
    </row>
    <row r="862" spans="1:15" x14ac:dyDescent="0.35">
      <c r="A862" t="s">
        <v>923</v>
      </c>
      <c r="B862" t="str">
        <f t="shared" si="14"/>
        <v>Coffee</v>
      </c>
      <c r="C862" t="s">
        <v>15</v>
      </c>
      <c r="D862">
        <v>1</v>
      </c>
      <c r="E862">
        <v>2</v>
      </c>
      <c r="F862">
        <v>2</v>
      </c>
      <c r="G862" t="s">
        <v>25</v>
      </c>
      <c r="H862" t="s">
        <v>26</v>
      </c>
      <c r="I862" s="1">
        <v>45094</v>
      </c>
      <c r="J862" t="s">
        <v>37</v>
      </c>
      <c r="K862" t="s">
        <v>38</v>
      </c>
      <c r="L862">
        <v>2</v>
      </c>
      <c r="M862" t="s">
        <v>28</v>
      </c>
      <c r="N862" t="s">
        <v>69</v>
      </c>
      <c r="O862" t="s">
        <v>40</v>
      </c>
    </row>
    <row r="863" spans="1:15" x14ac:dyDescent="0.35">
      <c r="A863" t="s">
        <v>924</v>
      </c>
      <c r="B863" t="str">
        <f t="shared" si="14"/>
        <v>Salad</v>
      </c>
      <c r="C863" t="s">
        <v>42</v>
      </c>
      <c r="D863">
        <v>2</v>
      </c>
      <c r="E863">
        <v>5</v>
      </c>
      <c r="F863">
        <v>10</v>
      </c>
      <c r="G863" t="s">
        <v>16</v>
      </c>
      <c r="H863" t="s">
        <v>26</v>
      </c>
      <c r="I863" s="1">
        <v>44933</v>
      </c>
      <c r="J863" t="s">
        <v>55</v>
      </c>
      <c r="K863" t="s">
        <v>56</v>
      </c>
      <c r="L863">
        <v>1</v>
      </c>
      <c r="M863" t="s">
        <v>53</v>
      </c>
      <c r="N863" t="s">
        <v>69</v>
      </c>
      <c r="O863" t="s">
        <v>40</v>
      </c>
    </row>
    <row r="864" spans="1:15" x14ac:dyDescent="0.35">
      <c r="A864" t="s">
        <v>925</v>
      </c>
      <c r="B864" t="str">
        <f t="shared" si="14"/>
        <v>Smoothie</v>
      </c>
      <c r="C864" t="s">
        <v>58</v>
      </c>
      <c r="D864">
        <v>1</v>
      </c>
      <c r="E864">
        <v>4</v>
      </c>
      <c r="F864">
        <v>4</v>
      </c>
      <c r="G864" t="s">
        <v>16</v>
      </c>
      <c r="H864" t="s">
        <v>17</v>
      </c>
      <c r="I864" s="1">
        <v>45220</v>
      </c>
      <c r="J864" t="s">
        <v>74</v>
      </c>
      <c r="K864" t="s">
        <v>75</v>
      </c>
      <c r="L864">
        <v>4</v>
      </c>
      <c r="M864" t="s">
        <v>45</v>
      </c>
      <c r="N864" t="s">
        <v>69</v>
      </c>
      <c r="O864" t="s">
        <v>40</v>
      </c>
    </row>
    <row r="865" spans="1:15" x14ac:dyDescent="0.35">
      <c r="A865" t="s">
        <v>926</v>
      </c>
      <c r="B865" t="str">
        <f t="shared" si="14"/>
        <v>Tea</v>
      </c>
      <c r="C865" t="s">
        <v>84</v>
      </c>
      <c r="D865">
        <v>3</v>
      </c>
      <c r="E865">
        <v>1.5</v>
      </c>
      <c r="F865">
        <v>4.5</v>
      </c>
      <c r="G865" t="s">
        <v>16</v>
      </c>
      <c r="H865" t="s">
        <v>26</v>
      </c>
      <c r="I865" s="1">
        <v>45236</v>
      </c>
      <c r="J865" t="s">
        <v>43</v>
      </c>
      <c r="K865" t="s">
        <v>44</v>
      </c>
      <c r="L865">
        <v>4</v>
      </c>
      <c r="M865" t="s">
        <v>45</v>
      </c>
      <c r="N865" t="s">
        <v>72</v>
      </c>
      <c r="O865" t="s">
        <v>22</v>
      </c>
    </row>
    <row r="866" spans="1:15" x14ac:dyDescent="0.35">
      <c r="A866" t="s">
        <v>927</v>
      </c>
      <c r="B866" t="str">
        <f t="shared" si="14"/>
        <v>Sandwich</v>
      </c>
      <c r="C866" t="s">
        <v>47</v>
      </c>
      <c r="D866">
        <v>4</v>
      </c>
      <c r="E866">
        <v>4</v>
      </c>
      <c r="F866">
        <v>16</v>
      </c>
      <c r="G866" t="s">
        <v>16</v>
      </c>
      <c r="H866" t="s">
        <v>17</v>
      </c>
      <c r="I866" s="1">
        <v>45212</v>
      </c>
      <c r="J866" t="s">
        <v>74</v>
      </c>
      <c r="K866" t="s">
        <v>75</v>
      </c>
      <c r="L866">
        <v>4</v>
      </c>
      <c r="M866" t="s">
        <v>45</v>
      </c>
      <c r="N866" t="s">
        <v>21</v>
      </c>
      <c r="O866" t="s">
        <v>22</v>
      </c>
    </row>
    <row r="867" spans="1:15" x14ac:dyDescent="0.35">
      <c r="A867" t="s">
        <v>928</v>
      </c>
      <c r="B867" t="str">
        <f t="shared" si="14"/>
        <v>Coffee</v>
      </c>
      <c r="C867" t="s">
        <v>15</v>
      </c>
      <c r="D867">
        <v>4</v>
      </c>
      <c r="E867">
        <v>2</v>
      </c>
      <c r="F867">
        <v>8</v>
      </c>
      <c r="G867" t="s">
        <v>25</v>
      </c>
      <c r="H867" t="s">
        <v>17</v>
      </c>
      <c r="I867" s="1">
        <v>45182</v>
      </c>
      <c r="J867" t="s">
        <v>18</v>
      </c>
      <c r="K867" t="s">
        <v>19</v>
      </c>
      <c r="L867">
        <v>3</v>
      </c>
      <c r="M867" t="s">
        <v>20</v>
      </c>
      <c r="N867" t="s">
        <v>34</v>
      </c>
      <c r="O867" t="s">
        <v>22</v>
      </c>
    </row>
    <row r="868" spans="1:15" x14ac:dyDescent="0.35">
      <c r="A868" t="s">
        <v>929</v>
      </c>
      <c r="B868" t="str">
        <f t="shared" si="14"/>
        <v>Cookie</v>
      </c>
      <c r="C868" t="s">
        <v>31</v>
      </c>
      <c r="D868">
        <v>2</v>
      </c>
      <c r="E868">
        <v>1</v>
      </c>
      <c r="F868">
        <v>2</v>
      </c>
      <c r="G868" t="s">
        <v>16</v>
      </c>
      <c r="H868" t="s">
        <v>17</v>
      </c>
      <c r="I868" s="1">
        <v>45215</v>
      </c>
      <c r="J868" t="s">
        <v>74</v>
      </c>
      <c r="K868" t="s">
        <v>75</v>
      </c>
      <c r="L868">
        <v>4</v>
      </c>
      <c r="M868" t="s">
        <v>45</v>
      </c>
      <c r="N868" t="s">
        <v>72</v>
      </c>
      <c r="O868" t="s">
        <v>22</v>
      </c>
    </row>
    <row r="869" spans="1:15" x14ac:dyDescent="0.35">
      <c r="A869" t="s">
        <v>930</v>
      </c>
      <c r="B869" t="str">
        <f t="shared" si="14"/>
        <v>Smoothie</v>
      </c>
      <c r="C869" t="s">
        <v>58</v>
      </c>
      <c r="D869">
        <v>1</v>
      </c>
      <c r="E869">
        <v>4</v>
      </c>
      <c r="F869">
        <v>4</v>
      </c>
      <c r="G869" t="s">
        <v>25</v>
      </c>
      <c r="H869" t="s">
        <v>17</v>
      </c>
      <c r="I869" s="1">
        <v>45054</v>
      </c>
      <c r="J869" t="s">
        <v>27</v>
      </c>
      <c r="K869" t="s">
        <v>27</v>
      </c>
      <c r="L869">
        <v>2</v>
      </c>
      <c r="M869" t="s">
        <v>28</v>
      </c>
      <c r="N869" t="s">
        <v>72</v>
      </c>
      <c r="O869" t="s">
        <v>22</v>
      </c>
    </row>
    <row r="870" spans="1:15" x14ac:dyDescent="0.35">
      <c r="A870" t="s">
        <v>931</v>
      </c>
      <c r="B870" t="str">
        <f t="shared" si="14"/>
        <v>Cookie</v>
      </c>
      <c r="C870" t="s">
        <v>31</v>
      </c>
      <c r="D870">
        <v>3</v>
      </c>
      <c r="E870">
        <v>1</v>
      </c>
      <c r="F870">
        <v>3</v>
      </c>
      <c r="G870" t="s">
        <v>25</v>
      </c>
      <c r="H870" t="s">
        <v>26</v>
      </c>
      <c r="I870" s="1">
        <v>45075</v>
      </c>
      <c r="J870" t="s">
        <v>27</v>
      </c>
      <c r="K870" t="s">
        <v>27</v>
      </c>
      <c r="L870">
        <v>2</v>
      </c>
      <c r="M870" t="s">
        <v>28</v>
      </c>
      <c r="N870" t="s">
        <v>72</v>
      </c>
      <c r="O870" t="s">
        <v>22</v>
      </c>
    </row>
    <row r="871" spans="1:15" x14ac:dyDescent="0.35">
      <c r="A871" t="s">
        <v>932</v>
      </c>
      <c r="B871" t="str">
        <f t="shared" si="14"/>
        <v>Sandwich</v>
      </c>
      <c r="C871" t="s">
        <v>47</v>
      </c>
      <c r="D871">
        <v>1</v>
      </c>
      <c r="E871">
        <v>4</v>
      </c>
      <c r="F871">
        <v>4</v>
      </c>
      <c r="G871" t="s">
        <v>36</v>
      </c>
      <c r="H871" t="s">
        <v>17</v>
      </c>
      <c r="I871" s="1">
        <v>44958</v>
      </c>
      <c r="J871" t="s">
        <v>51</v>
      </c>
      <c r="K871" t="s">
        <v>52</v>
      </c>
      <c r="L871">
        <v>1</v>
      </c>
      <c r="M871" t="s">
        <v>53</v>
      </c>
      <c r="N871" t="s">
        <v>34</v>
      </c>
      <c r="O871" t="s">
        <v>22</v>
      </c>
    </row>
    <row r="872" spans="1:15" x14ac:dyDescent="0.35">
      <c r="A872" t="s">
        <v>933</v>
      </c>
      <c r="B872" t="str">
        <f t="shared" si="14"/>
        <v>Cookie</v>
      </c>
      <c r="C872" t="s">
        <v>31</v>
      </c>
      <c r="D872">
        <v>5</v>
      </c>
      <c r="E872">
        <v>1</v>
      </c>
      <c r="F872">
        <v>5</v>
      </c>
      <c r="G872" t="s">
        <v>16</v>
      </c>
      <c r="H872" t="s">
        <v>17</v>
      </c>
      <c r="I872" s="1">
        <v>45135</v>
      </c>
      <c r="J872" t="s">
        <v>32</v>
      </c>
      <c r="K872" t="s">
        <v>33</v>
      </c>
      <c r="L872">
        <v>3</v>
      </c>
      <c r="M872" t="s">
        <v>20</v>
      </c>
      <c r="N872" t="s">
        <v>21</v>
      </c>
      <c r="O872" t="s">
        <v>22</v>
      </c>
    </row>
    <row r="873" spans="1:15" x14ac:dyDescent="0.35">
      <c r="A873" t="s">
        <v>934</v>
      </c>
      <c r="B873" t="str">
        <f t="shared" si="14"/>
        <v>Smoothie</v>
      </c>
      <c r="C873" t="s">
        <v>58</v>
      </c>
      <c r="D873">
        <v>1</v>
      </c>
      <c r="E873">
        <v>4</v>
      </c>
      <c r="F873">
        <v>4</v>
      </c>
      <c r="G873" t="s">
        <v>36</v>
      </c>
      <c r="H873" t="s">
        <v>17</v>
      </c>
      <c r="I873" s="1">
        <v>45102</v>
      </c>
      <c r="J873" t="s">
        <v>37</v>
      </c>
      <c r="K873" t="s">
        <v>38</v>
      </c>
      <c r="L873">
        <v>2</v>
      </c>
      <c r="M873" t="s">
        <v>28</v>
      </c>
      <c r="N873" t="s">
        <v>39</v>
      </c>
      <c r="O873" t="s">
        <v>40</v>
      </c>
    </row>
    <row r="874" spans="1:15" x14ac:dyDescent="0.35">
      <c r="A874" t="s">
        <v>935</v>
      </c>
      <c r="B874" t="str">
        <f t="shared" si="14"/>
        <v>Coffee</v>
      </c>
      <c r="C874" t="s">
        <v>15</v>
      </c>
      <c r="D874">
        <v>5</v>
      </c>
      <c r="E874">
        <v>2</v>
      </c>
      <c r="F874">
        <v>10</v>
      </c>
      <c r="G874" t="s">
        <v>36</v>
      </c>
      <c r="H874" t="s">
        <v>17</v>
      </c>
      <c r="I874" s="1">
        <v>45155</v>
      </c>
      <c r="J874" t="s">
        <v>93</v>
      </c>
      <c r="K874" t="s">
        <v>94</v>
      </c>
      <c r="L874">
        <v>3</v>
      </c>
      <c r="M874" t="s">
        <v>20</v>
      </c>
      <c r="N874" t="s">
        <v>64</v>
      </c>
      <c r="O874" t="s">
        <v>22</v>
      </c>
    </row>
    <row r="875" spans="1:15" x14ac:dyDescent="0.35">
      <c r="A875" t="s">
        <v>936</v>
      </c>
      <c r="B875" t="str">
        <f t="shared" si="14"/>
        <v>Tea</v>
      </c>
      <c r="C875" t="s">
        <v>84</v>
      </c>
      <c r="D875">
        <v>5</v>
      </c>
      <c r="E875">
        <v>1.5</v>
      </c>
      <c r="F875">
        <v>7.5</v>
      </c>
      <c r="G875" t="s">
        <v>36</v>
      </c>
      <c r="H875" t="s">
        <v>26</v>
      </c>
      <c r="I875" s="1">
        <v>45123</v>
      </c>
      <c r="J875" t="s">
        <v>32</v>
      </c>
      <c r="K875" t="s">
        <v>33</v>
      </c>
      <c r="L875">
        <v>3</v>
      </c>
      <c r="M875" t="s">
        <v>20</v>
      </c>
      <c r="N875" t="s">
        <v>39</v>
      </c>
      <c r="O875" t="s">
        <v>40</v>
      </c>
    </row>
    <row r="876" spans="1:15" x14ac:dyDescent="0.35">
      <c r="A876" t="s">
        <v>937</v>
      </c>
      <c r="B876" t="str">
        <f t="shared" si="14"/>
        <v>Smoothie</v>
      </c>
      <c r="C876" t="s">
        <v>58</v>
      </c>
      <c r="D876">
        <v>5</v>
      </c>
      <c r="E876">
        <v>4</v>
      </c>
      <c r="F876">
        <v>20</v>
      </c>
      <c r="G876" t="s">
        <v>25</v>
      </c>
      <c r="H876" t="s">
        <v>17</v>
      </c>
      <c r="I876" s="1">
        <v>45196</v>
      </c>
      <c r="J876" t="s">
        <v>18</v>
      </c>
      <c r="K876" t="s">
        <v>19</v>
      </c>
      <c r="L876">
        <v>3</v>
      </c>
      <c r="M876" t="s">
        <v>20</v>
      </c>
      <c r="N876" t="s">
        <v>34</v>
      </c>
      <c r="O876" t="s">
        <v>22</v>
      </c>
    </row>
    <row r="877" spans="1:15" x14ac:dyDescent="0.35">
      <c r="A877" t="s">
        <v>938</v>
      </c>
      <c r="B877" t="str">
        <f t="shared" si="14"/>
        <v>Sandwich</v>
      </c>
      <c r="C877" t="s">
        <v>47</v>
      </c>
      <c r="D877">
        <v>5</v>
      </c>
      <c r="E877">
        <v>4</v>
      </c>
      <c r="F877">
        <v>20</v>
      </c>
      <c r="G877" t="s">
        <v>16</v>
      </c>
      <c r="H877" t="s">
        <v>26</v>
      </c>
      <c r="I877" s="1">
        <v>44991</v>
      </c>
      <c r="J877" t="s">
        <v>62</v>
      </c>
      <c r="K877" t="s">
        <v>63</v>
      </c>
      <c r="L877">
        <v>1</v>
      </c>
      <c r="M877" t="s">
        <v>53</v>
      </c>
      <c r="N877" t="s">
        <v>72</v>
      </c>
      <c r="O877" t="s">
        <v>22</v>
      </c>
    </row>
    <row r="878" spans="1:15" x14ac:dyDescent="0.35">
      <c r="A878" t="s">
        <v>939</v>
      </c>
      <c r="B878" t="str">
        <f t="shared" si="14"/>
        <v>Sandwich</v>
      </c>
      <c r="C878" t="s">
        <v>47</v>
      </c>
      <c r="D878">
        <v>5</v>
      </c>
      <c r="E878">
        <v>4</v>
      </c>
      <c r="F878">
        <v>20</v>
      </c>
      <c r="G878" t="s">
        <v>36</v>
      </c>
      <c r="H878" t="s">
        <v>17</v>
      </c>
      <c r="I878" s="1">
        <v>44937</v>
      </c>
      <c r="J878" t="s">
        <v>55</v>
      </c>
      <c r="K878" t="s">
        <v>56</v>
      </c>
      <c r="L878">
        <v>1</v>
      </c>
      <c r="M878" t="s">
        <v>53</v>
      </c>
      <c r="N878" t="s">
        <v>34</v>
      </c>
      <c r="O878" t="s">
        <v>22</v>
      </c>
    </row>
    <row r="879" spans="1:15" x14ac:dyDescent="0.35">
      <c r="A879" t="s">
        <v>940</v>
      </c>
      <c r="B879" t="str">
        <f t="shared" si="14"/>
        <v>Tea</v>
      </c>
      <c r="C879" t="s">
        <v>84</v>
      </c>
      <c r="D879">
        <v>4</v>
      </c>
      <c r="E879">
        <v>1.5</v>
      </c>
      <c r="F879">
        <v>6</v>
      </c>
      <c r="G879" t="s">
        <v>36</v>
      </c>
      <c r="H879" t="s">
        <v>26</v>
      </c>
      <c r="I879" s="1">
        <v>44956</v>
      </c>
      <c r="J879" t="s">
        <v>55</v>
      </c>
      <c r="K879" t="s">
        <v>56</v>
      </c>
      <c r="L879">
        <v>1</v>
      </c>
      <c r="M879" t="s">
        <v>53</v>
      </c>
      <c r="N879" t="s">
        <v>72</v>
      </c>
      <c r="O879" t="s">
        <v>22</v>
      </c>
    </row>
    <row r="880" spans="1:15" x14ac:dyDescent="0.35">
      <c r="A880" t="s">
        <v>941</v>
      </c>
      <c r="B880" t="str">
        <f t="shared" si="14"/>
        <v>Coffee</v>
      </c>
      <c r="C880" t="s">
        <v>15</v>
      </c>
      <c r="D880">
        <v>2</v>
      </c>
      <c r="E880">
        <v>2</v>
      </c>
      <c r="F880">
        <v>4</v>
      </c>
      <c r="G880" t="s">
        <v>25</v>
      </c>
      <c r="H880" t="s">
        <v>26</v>
      </c>
      <c r="I880" s="1">
        <v>45196</v>
      </c>
      <c r="J880" t="s">
        <v>18</v>
      </c>
      <c r="K880" t="s">
        <v>19</v>
      </c>
      <c r="L880">
        <v>3</v>
      </c>
      <c r="M880" t="s">
        <v>20</v>
      </c>
      <c r="N880" t="s">
        <v>34</v>
      </c>
      <c r="O880" t="s">
        <v>22</v>
      </c>
    </row>
    <row r="881" spans="1:15" x14ac:dyDescent="0.35">
      <c r="A881" t="s">
        <v>942</v>
      </c>
      <c r="B881" t="str">
        <f t="shared" si="14"/>
        <v>Cake</v>
      </c>
      <c r="C881" t="s">
        <v>24</v>
      </c>
      <c r="D881">
        <v>2</v>
      </c>
      <c r="E881">
        <v>3</v>
      </c>
      <c r="F881">
        <v>6</v>
      </c>
      <c r="G881" t="s">
        <v>25</v>
      </c>
      <c r="H881" t="s">
        <v>26</v>
      </c>
      <c r="I881" s="1">
        <v>44968</v>
      </c>
      <c r="J881" t="s">
        <v>51</v>
      </c>
      <c r="K881" t="s">
        <v>52</v>
      </c>
      <c r="L881">
        <v>1</v>
      </c>
      <c r="M881" t="s">
        <v>53</v>
      </c>
      <c r="N881" t="s">
        <v>69</v>
      </c>
      <c r="O881" t="s">
        <v>40</v>
      </c>
    </row>
    <row r="882" spans="1:15" x14ac:dyDescent="0.35">
      <c r="A882" t="s">
        <v>943</v>
      </c>
      <c r="B882" t="str">
        <f t="shared" si="14"/>
        <v>Juice</v>
      </c>
      <c r="C882" t="s">
        <v>50</v>
      </c>
      <c r="D882">
        <v>3</v>
      </c>
      <c r="E882">
        <v>3</v>
      </c>
      <c r="F882">
        <v>9</v>
      </c>
      <c r="G882" t="s">
        <v>25</v>
      </c>
      <c r="H882" t="s">
        <v>26</v>
      </c>
      <c r="I882" s="1">
        <v>44951</v>
      </c>
      <c r="J882" t="s">
        <v>55</v>
      </c>
      <c r="K882" t="s">
        <v>56</v>
      </c>
      <c r="L882">
        <v>1</v>
      </c>
      <c r="M882" t="s">
        <v>53</v>
      </c>
      <c r="N882" t="s">
        <v>34</v>
      </c>
      <c r="O882" t="s">
        <v>22</v>
      </c>
    </row>
    <row r="883" spans="1:15" x14ac:dyDescent="0.35">
      <c r="A883" t="s">
        <v>944</v>
      </c>
      <c r="B883" t="str">
        <f t="shared" si="14"/>
        <v>Smoothie</v>
      </c>
      <c r="C883" t="s">
        <v>58</v>
      </c>
      <c r="D883">
        <v>1</v>
      </c>
      <c r="E883">
        <v>4</v>
      </c>
      <c r="F883">
        <v>4</v>
      </c>
      <c r="G883" t="s">
        <v>16</v>
      </c>
      <c r="H883" t="s">
        <v>26</v>
      </c>
      <c r="I883" s="1">
        <v>45122</v>
      </c>
      <c r="J883" t="s">
        <v>32</v>
      </c>
      <c r="K883" t="s">
        <v>33</v>
      </c>
      <c r="L883">
        <v>3</v>
      </c>
      <c r="M883" t="s">
        <v>20</v>
      </c>
      <c r="N883" t="s">
        <v>69</v>
      </c>
      <c r="O883" t="s">
        <v>40</v>
      </c>
    </row>
    <row r="884" spans="1:15" x14ac:dyDescent="0.35">
      <c r="A884" t="s">
        <v>945</v>
      </c>
      <c r="B884" t="str">
        <f t="shared" si="14"/>
        <v>Tea</v>
      </c>
      <c r="C884" t="s">
        <v>84</v>
      </c>
      <c r="D884">
        <v>5</v>
      </c>
      <c r="E884">
        <v>1.5</v>
      </c>
      <c r="F884">
        <v>7.5</v>
      </c>
      <c r="G884" t="s">
        <v>16</v>
      </c>
      <c r="H884" t="s">
        <v>26</v>
      </c>
      <c r="I884" s="1">
        <v>45223</v>
      </c>
      <c r="J884" t="s">
        <v>74</v>
      </c>
      <c r="K884" t="s">
        <v>75</v>
      </c>
      <c r="L884">
        <v>4</v>
      </c>
      <c r="M884" t="s">
        <v>45</v>
      </c>
      <c r="N884" t="s">
        <v>29</v>
      </c>
      <c r="O884" t="s">
        <v>22</v>
      </c>
    </row>
    <row r="885" spans="1:15" x14ac:dyDescent="0.35">
      <c r="A885" t="s">
        <v>946</v>
      </c>
      <c r="B885" t="str">
        <f t="shared" si="14"/>
        <v>Tea</v>
      </c>
      <c r="C885" t="s">
        <v>84</v>
      </c>
      <c r="D885">
        <v>3</v>
      </c>
      <c r="E885">
        <v>1.5</v>
      </c>
      <c r="F885">
        <v>4.5</v>
      </c>
      <c r="G885" t="s">
        <v>25</v>
      </c>
      <c r="H885" t="s">
        <v>26</v>
      </c>
      <c r="I885" s="1">
        <v>45148</v>
      </c>
      <c r="J885" t="s">
        <v>93</v>
      </c>
      <c r="K885" t="s">
        <v>94</v>
      </c>
      <c r="L885">
        <v>3</v>
      </c>
      <c r="M885" t="s">
        <v>20</v>
      </c>
      <c r="N885" t="s">
        <v>64</v>
      </c>
      <c r="O885" t="s">
        <v>22</v>
      </c>
    </row>
    <row r="886" spans="1:15" x14ac:dyDescent="0.35">
      <c r="A886" t="s">
        <v>947</v>
      </c>
      <c r="B886" t="str">
        <f t="shared" si="14"/>
        <v>Salad</v>
      </c>
      <c r="C886" t="s">
        <v>42</v>
      </c>
      <c r="D886">
        <v>1</v>
      </c>
      <c r="E886">
        <v>5</v>
      </c>
      <c r="F886">
        <v>5</v>
      </c>
      <c r="G886" t="s">
        <v>16</v>
      </c>
      <c r="H886" t="s">
        <v>17</v>
      </c>
      <c r="I886" s="1">
        <v>45022</v>
      </c>
      <c r="J886" t="s">
        <v>59</v>
      </c>
      <c r="K886" t="s">
        <v>60</v>
      </c>
      <c r="L886">
        <v>2</v>
      </c>
      <c r="M886" t="s">
        <v>28</v>
      </c>
      <c r="N886" t="s">
        <v>64</v>
      </c>
      <c r="O886" t="s">
        <v>22</v>
      </c>
    </row>
    <row r="887" spans="1:15" x14ac:dyDescent="0.35">
      <c r="A887" t="s">
        <v>948</v>
      </c>
      <c r="B887" t="str">
        <f t="shared" si="14"/>
        <v>Cake</v>
      </c>
      <c r="C887" t="s">
        <v>24</v>
      </c>
      <c r="D887">
        <v>5</v>
      </c>
      <c r="E887">
        <v>3</v>
      </c>
      <c r="F887">
        <v>15</v>
      </c>
      <c r="G887" t="s">
        <v>36</v>
      </c>
      <c r="H887" t="s">
        <v>26</v>
      </c>
      <c r="I887" s="1">
        <v>45083</v>
      </c>
      <c r="J887" t="s">
        <v>37</v>
      </c>
      <c r="K887" t="s">
        <v>38</v>
      </c>
      <c r="L887">
        <v>2</v>
      </c>
      <c r="M887" t="s">
        <v>28</v>
      </c>
      <c r="N887" t="s">
        <v>29</v>
      </c>
      <c r="O887" t="s">
        <v>22</v>
      </c>
    </row>
    <row r="888" spans="1:15" x14ac:dyDescent="0.35">
      <c r="A888" t="s">
        <v>949</v>
      </c>
      <c r="B888" t="str">
        <f t="shared" si="14"/>
        <v>Coffee</v>
      </c>
      <c r="C888" t="s">
        <v>15</v>
      </c>
      <c r="D888">
        <v>2</v>
      </c>
      <c r="E888">
        <v>2</v>
      </c>
      <c r="F888">
        <v>4</v>
      </c>
      <c r="G888" t="s">
        <v>36</v>
      </c>
      <c r="H888" t="s">
        <v>17</v>
      </c>
      <c r="I888" s="1">
        <v>45205</v>
      </c>
      <c r="J888" t="s">
        <v>74</v>
      </c>
      <c r="K888" t="s">
        <v>75</v>
      </c>
      <c r="L888">
        <v>4</v>
      </c>
      <c r="M888" t="s">
        <v>45</v>
      </c>
      <c r="N888" t="s">
        <v>21</v>
      </c>
      <c r="O888" t="s">
        <v>22</v>
      </c>
    </row>
    <row r="889" spans="1:15" x14ac:dyDescent="0.35">
      <c r="A889" t="s">
        <v>950</v>
      </c>
      <c r="B889" t="str">
        <f t="shared" si="14"/>
        <v>Cookie</v>
      </c>
      <c r="C889" t="s">
        <v>31</v>
      </c>
      <c r="D889">
        <v>2</v>
      </c>
      <c r="E889">
        <v>1</v>
      </c>
      <c r="F889">
        <v>2</v>
      </c>
      <c r="G889" t="s">
        <v>36</v>
      </c>
      <c r="H889" t="s">
        <v>17</v>
      </c>
      <c r="I889" s="1">
        <v>45056</v>
      </c>
      <c r="J889" t="s">
        <v>27</v>
      </c>
      <c r="K889" t="s">
        <v>27</v>
      </c>
      <c r="L889">
        <v>2</v>
      </c>
      <c r="M889" t="s">
        <v>28</v>
      </c>
      <c r="N889" t="s">
        <v>34</v>
      </c>
      <c r="O889" t="s">
        <v>22</v>
      </c>
    </row>
    <row r="890" spans="1:15" x14ac:dyDescent="0.35">
      <c r="A890" t="s">
        <v>951</v>
      </c>
      <c r="B890" t="str">
        <f t="shared" si="14"/>
        <v>Cookie</v>
      </c>
      <c r="C890" t="s">
        <v>31</v>
      </c>
      <c r="D890">
        <v>5</v>
      </c>
      <c r="E890">
        <v>1</v>
      </c>
      <c r="F890">
        <v>5</v>
      </c>
      <c r="G890" t="s">
        <v>16</v>
      </c>
      <c r="H890" t="s">
        <v>17</v>
      </c>
      <c r="I890" s="1">
        <v>45264</v>
      </c>
      <c r="J890" t="s">
        <v>66</v>
      </c>
      <c r="K890" t="s">
        <v>67</v>
      </c>
      <c r="L890">
        <v>4</v>
      </c>
      <c r="M890" t="s">
        <v>45</v>
      </c>
      <c r="N890" t="s">
        <v>72</v>
      </c>
      <c r="O890" t="s">
        <v>22</v>
      </c>
    </row>
    <row r="891" spans="1:15" x14ac:dyDescent="0.35">
      <c r="A891" t="s">
        <v>952</v>
      </c>
      <c r="B891" t="str">
        <f t="shared" si="14"/>
        <v>Salad</v>
      </c>
      <c r="C891" t="s">
        <v>42</v>
      </c>
      <c r="D891">
        <v>1</v>
      </c>
      <c r="E891">
        <v>5</v>
      </c>
      <c r="F891">
        <v>5</v>
      </c>
      <c r="G891" t="s">
        <v>25</v>
      </c>
      <c r="H891" t="s">
        <v>17</v>
      </c>
      <c r="I891" s="1">
        <v>45177</v>
      </c>
      <c r="J891" t="s">
        <v>18</v>
      </c>
      <c r="K891" t="s">
        <v>19</v>
      </c>
      <c r="L891">
        <v>3</v>
      </c>
      <c r="M891" t="s">
        <v>20</v>
      </c>
      <c r="N891" t="s">
        <v>21</v>
      </c>
      <c r="O891" t="s">
        <v>22</v>
      </c>
    </row>
    <row r="892" spans="1:15" x14ac:dyDescent="0.35">
      <c r="A892" t="s">
        <v>953</v>
      </c>
      <c r="B892" t="str">
        <f t="shared" si="14"/>
        <v>Coffee</v>
      </c>
      <c r="C892" t="s">
        <v>15</v>
      </c>
      <c r="D892">
        <v>4</v>
      </c>
      <c r="E892">
        <v>2</v>
      </c>
      <c r="F892">
        <v>8</v>
      </c>
      <c r="G892" t="s">
        <v>36</v>
      </c>
      <c r="H892" t="s">
        <v>17</v>
      </c>
      <c r="I892" s="1">
        <v>45006</v>
      </c>
      <c r="J892" t="s">
        <v>62</v>
      </c>
      <c r="K892" t="s">
        <v>63</v>
      </c>
      <c r="L892">
        <v>1</v>
      </c>
      <c r="M892" t="s">
        <v>53</v>
      </c>
      <c r="N892" t="s">
        <v>29</v>
      </c>
      <c r="O892" t="s">
        <v>22</v>
      </c>
    </row>
    <row r="893" spans="1:15" x14ac:dyDescent="0.35">
      <c r="A893" t="s">
        <v>954</v>
      </c>
      <c r="B893" t="str">
        <f t="shared" si="14"/>
        <v>Cookie</v>
      </c>
      <c r="C893" t="s">
        <v>31</v>
      </c>
      <c r="D893">
        <v>5</v>
      </c>
      <c r="E893">
        <v>1</v>
      </c>
      <c r="F893">
        <v>5</v>
      </c>
      <c r="G893" t="s">
        <v>36</v>
      </c>
      <c r="H893" t="s">
        <v>26</v>
      </c>
      <c r="I893" s="1">
        <v>45048</v>
      </c>
      <c r="J893" t="s">
        <v>27</v>
      </c>
      <c r="K893" t="s">
        <v>27</v>
      </c>
      <c r="L893">
        <v>2</v>
      </c>
      <c r="M893" t="s">
        <v>28</v>
      </c>
      <c r="N893" t="s">
        <v>29</v>
      </c>
      <c r="O893" t="s">
        <v>22</v>
      </c>
    </row>
    <row r="894" spans="1:15" x14ac:dyDescent="0.35">
      <c r="A894" t="s">
        <v>955</v>
      </c>
      <c r="B894" t="str">
        <f t="shared" si="14"/>
        <v>Coffee</v>
      </c>
      <c r="C894" t="s">
        <v>15</v>
      </c>
      <c r="D894">
        <v>5</v>
      </c>
      <c r="E894">
        <v>2</v>
      </c>
      <c r="F894">
        <v>10</v>
      </c>
      <c r="G894" t="s">
        <v>16</v>
      </c>
      <c r="H894" t="s">
        <v>17</v>
      </c>
      <c r="I894" s="1">
        <v>45256</v>
      </c>
      <c r="J894" t="s">
        <v>43</v>
      </c>
      <c r="K894" t="s">
        <v>44</v>
      </c>
      <c r="L894">
        <v>4</v>
      </c>
      <c r="M894" t="s">
        <v>45</v>
      </c>
      <c r="N894" t="s">
        <v>39</v>
      </c>
      <c r="O894" t="s">
        <v>40</v>
      </c>
    </row>
    <row r="895" spans="1:15" x14ac:dyDescent="0.35">
      <c r="A895" t="s">
        <v>956</v>
      </c>
      <c r="B895" t="str">
        <f t="shared" si="14"/>
        <v>Sandwich</v>
      </c>
      <c r="C895" t="s">
        <v>47</v>
      </c>
      <c r="D895">
        <v>4</v>
      </c>
      <c r="E895">
        <v>4</v>
      </c>
      <c r="F895">
        <v>16</v>
      </c>
      <c r="G895" t="s">
        <v>25</v>
      </c>
      <c r="H895" t="s">
        <v>17</v>
      </c>
      <c r="I895" s="1">
        <v>44972</v>
      </c>
      <c r="J895" t="s">
        <v>51</v>
      </c>
      <c r="K895" t="s">
        <v>52</v>
      </c>
      <c r="L895">
        <v>1</v>
      </c>
      <c r="M895" t="s">
        <v>53</v>
      </c>
      <c r="N895" t="s">
        <v>34</v>
      </c>
      <c r="O895" t="s">
        <v>22</v>
      </c>
    </row>
    <row r="896" spans="1:15" x14ac:dyDescent="0.35">
      <c r="A896" t="s">
        <v>957</v>
      </c>
      <c r="B896" t="str">
        <f t="shared" si="14"/>
        <v>Sandwich</v>
      </c>
      <c r="C896" t="s">
        <v>47</v>
      </c>
      <c r="D896">
        <v>1</v>
      </c>
      <c r="E896">
        <v>4</v>
      </c>
      <c r="F896">
        <v>4</v>
      </c>
      <c r="G896" t="s">
        <v>16</v>
      </c>
      <c r="H896" t="s">
        <v>26</v>
      </c>
      <c r="I896" s="1">
        <v>44951</v>
      </c>
      <c r="J896" t="s">
        <v>55</v>
      </c>
      <c r="K896" t="s">
        <v>56</v>
      </c>
      <c r="L896">
        <v>1</v>
      </c>
      <c r="M896" t="s">
        <v>53</v>
      </c>
      <c r="N896" t="s">
        <v>34</v>
      </c>
      <c r="O896" t="s">
        <v>22</v>
      </c>
    </row>
    <row r="897" spans="1:15" x14ac:dyDescent="0.35">
      <c r="A897" t="s">
        <v>958</v>
      </c>
      <c r="B897" t="str">
        <f t="shared" si="14"/>
        <v>Coffee</v>
      </c>
      <c r="C897" t="s">
        <v>15</v>
      </c>
      <c r="D897">
        <v>3</v>
      </c>
      <c r="E897">
        <v>2</v>
      </c>
      <c r="F897">
        <v>6</v>
      </c>
      <c r="G897" t="s">
        <v>16</v>
      </c>
      <c r="H897" t="s">
        <v>17</v>
      </c>
      <c r="I897" s="1">
        <v>45002</v>
      </c>
      <c r="J897" t="s">
        <v>62</v>
      </c>
      <c r="K897" t="s">
        <v>63</v>
      </c>
      <c r="L897">
        <v>1</v>
      </c>
      <c r="M897" t="s">
        <v>53</v>
      </c>
      <c r="N897" t="s">
        <v>21</v>
      </c>
      <c r="O897" t="s">
        <v>22</v>
      </c>
    </row>
    <row r="898" spans="1:15" x14ac:dyDescent="0.35">
      <c r="A898" t="s">
        <v>959</v>
      </c>
      <c r="B898" t="str">
        <f t="shared" ref="B898:B961" si="15">TRIM(CLEAN(C898))</f>
        <v>Salad</v>
      </c>
      <c r="C898" t="s">
        <v>42</v>
      </c>
      <c r="D898">
        <v>1</v>
      </c>
      <c r="E898">
        <v>5</v>
      </c>
      <c r="F898">
        <v>5</v>
      </c>
      <c r="G898" t="s">
        <v>36</v>
      </c>
      <c r="H898" t="s">
        <v>17</v>
      </c>
      <c r="I898" s="1">
        <v>44951</v>
      </c>
      <c r="J898" t="s">
        <v>55</v>
      </c>
      <c r="K898" t="s">
        <v>56</v>
      </c>
      <c r="L898">
        <v>1</v>
      </c>
      <c r="M898" t="s">
        <v>53</v>
      </c>
      <c r="N898" t="s">
        <v>34</v>
      </c>
      <c r="O898" t="s">
        <v>22</v>
      </c>
    </row>
    <row r="899" spans="1:15" x14ac:dyDescent="0.35">
      <c r="A899" t="s">
        <v>960</v>
      </c>
      <c r="B899" t="str">
        <f t="shared" si="15"/>
        <v>Salad</v>
      </c>
      <c r="C899" t="s">
        <v>42</v>
      </c>
      <c r="D899">
        <v>1</v>
      </c>
      <c r="E899">
        <v>5</v>
      </c>
      <c r="F899">
        <v>5</v>
      </c>
      <c r="G899" t="s">
        <v>25</v>
      </c>
      <c r="H899" t="s">
        <v>26</v>
      </c>
      <c r="I899" s="1">
        <v>45195</v>
      </c>
      <c r="J899" t="s">
        <v>18</v>
      </c>
      <c r="K899" t="s">
        <v>19</v>
      </c>
      <c r="L899">
        <v>3</v>
      </c>
      <c r="M899" t="s">
        <v>20</v>
      </c>
      <c r="N899" t="s">
        <v>29</v>
      </c>
      <c r="O899" t="s">
        <v>22</v>
      </c>
    </row>
    <row r="900" spans="1:15" x14ac:dyDescent="0.35">
      <c r="A900" t="s">
        <v>961</v>
      </c>
      <c r="B900" t="str">
        <f t="shared" si="15"/>
        <v>Smoothie</v>
      </c>
      <c r="C900" t="s">
        <v>58</v>
      </c>
      <c r="D900">
        <v>4</v>
      </c>
      <c r="E900">
        <v>4</v>
      </c>
      <c r="F900">
        <v>16</v>
      </c>
      <c r="G900" t="s">
        <v>16</v>
      </c>
      <c r="H900" t="s">
        <v>17</v>
      </c>
      <c r="I900" s="1">
        <v>45238</v>
      </c>
      <c r="J900" t="s">
        <v>43</v>
      </c>
      <c r="K900" t="s">
        <v>44</v>
      </c>
      <c r="L900">
        <v>4</v>
      </c>
      <c r="M900" t="s">
        <v>45</v>
      </c>
      <c r="N900" t="s">
        <v>34</v>
      </c>
      <c r="O900" t="s">
        <v>22</v>
      </c>
    </row>
    <row r="901" spans="1:15" x14ac:dyDescent="0.35">
      <c r="A901" t="s">
        <v>962</v>
      </c>
      <c r="B901" t="str">
        <f t="shared" si="15"/>
        <v>Cake</v>
      </c>
      <c r="C901" t="s">
        <v>24</v>
      </c>
      <c r="D901">
        <v>4</v>
      </c>
      <c r="E901">
        <v>3</v>
      </c>
      <c r="F901">
        <v>12</v>
      </c>
      <c r="G901" t="s">
        <v>25</v>
      </c>
      <c r="H901" t="s">
        <v>17</v>
      </c>
      <c r="I901" s="1">
        <v>45221</v>
      </c>
      <c r="J901" t="s">
        <v>74</v>
      </c>
      <c r="K901" t="s">
        <v>75</v>
      </c>
      <c r="L901">
        <v>4</v>
      </c>
      <c r="M901" t="s">
        <v>45</v>
      </c>
      <c r="N901" t="s">
        <v>39</v>
      </c>
      <c r="O901" t="s">
        <v>40</v>
      </c>
    </row>
    <row r="902" spans="1:15" x14ac:dyDescent="0.35">
      <c r="A902" t="s">
        <v>963</v>
      </c>
      <c r="B902" t="str">
        <f t="shared" si="15"/>
        <v>Coffee</v>
      </c>
      <c r="C902" t="s">
        <v>15</v>
      </c>
      <c r="D902">
        <v>3</v>
      </c>
      <c r="E902">
        <v>2</v>
      </c>
      <c r="F902">
        <v>6</v>
      </c>
      <c r="G902" t="s">
        <v>36</v>
      </c>
      <c r="H902" t="s">
        <v>26</v>
      </c>
      <c r="I902" s="1">
        <v>45148</v>
      </c>
      <c r="J902" t="s">
        <v>93</v>
      </c>
      <c r="K902" t="s">
        <v>94</v>
      </c>
      <c r="L902">
        <v>3</v>
      </c>
      <c r="M902" t="s">
        <v>20</v>
      </c>
      <c r="N902" t="s">
        <v>64</v>
      </c>
      <c r="O902" t="s">
        <v>22</v>
      </c>
    </row>
    <row r="903" spans="1:15" x14ac:dyDescent="0.35">
      <c r="A903" t="s">
        <v>964</v>
      </c>
      <c r="B903" t="str">
        <f t="shared" si="15"/>
        <v>Coffee</v>
      </c>
      <c r="C903" t="s">
        <v>15</v>
      </c>
      <c r="D903">
        <v>1</v>
      </c>
      <c r="E903">
        <v>2</v>
      </c>
      <c r="F903">
        <v>2</v>
      </c>
      <c r="G903" t="s">
        <v>16</v>
      </c>
      <c r="H903" t="s">
        <v>26</v>
      </c>
      <c r="I903" s="1">
        <v>45171</v>
      </c>
      <c r="J903" t="s">
        <v>18</v>
      </c>
      <c r="K903" t="s">
        <v>19</v>
      </c>
      <c r="L903">
        <v>3</v>
      </c>
      <c r="M903" t="s">
        <v>20</v>
      </c>
      <c r="N903" t="s">
        <v>69</v>
      </c>
      <c r="O903" t="s">
        <v>40</v>
      </c>
    </row>
    <row r="904" spans="1:15" x14ac:dyDescent="0.35">
      <c r="A904" t="s">
        <v>965</v>
      </c>
      <c r="B904" t="str">
        <f t="shared" si="15"/>
        <v>Smoothie</v>
      </c>
      <c r="C904" t="s">
        <v>58</v>
      </c>
      <c r="D904">
        <v>1</v>
      </c>
      <c r="E904">
        <v>4</v>
      </c>
      <c r="F904">
        <v>4</v>
      </c>
      <c r="G904" t="s">
        <v>25</v>
      </c>
      <c r="H904" t="s">
        <v>26</v>
      </c>
      <c r="I904" s="1">
        <v>45076</v>
      </c>
      <c r="J904" t="s">
        <v>27</v>
      </c>
      <c r="K904" t="s">
        <v>27</v>
      </c>
      <c r="L904">
        <v>2</v>
      </c>
      <c r="M904" t="s">
        <v>28</v>
      </c>
      <c r="N904" t="s">
        <v>29</v>
      </c>
      <c r="O904" t="s">
        <v>22</v>
      </c>
    </row>
    <row r="905" spans="1:15" x14ac:dyDescent="0.35">
      <c r="A905" t="s">
        <v>966</v>
      </c>
      <c r="B905" t="str">
        <f t="shared" si="15"/>
        <v>Tea</v>
      </c>
      <c r="C905" t="s">
        <v>84</v>
      </c>
      <c r="D905">
        <v>5</v>
      </c>
      <c r="E905">
        <v>1.5</v>
      </c>
      <c r="F905">
        <v>7.5</v>
      </c>
      <c r="G905" t="s">
        <v>25</v>
      </c>
      <c r="H905" t="s">
        <v>17</v>
      </c>
      <c r="I905" s="1">
        <v>45215</v>
      </c>
      <c r="J905" t="s">
        <v>74</v>
      </c>
      <c r="K905" t="s">
        <v>75</v>
      </c>
      <c r="L905">
        <v>4</v>
      </c>
      <c r="M905" t="s">
        <v>45</v>
      </c>
      <c r="N905" t="s">
        <v>72</v>
      </c>
      <c r="O905" t="s">
        <v>22</v>
      </c>
    </row>
    <row r="906" spans="1:15" x14ac:dyDescent="0.35">
      <c r="A906" t="s">
        <v>967</v>
      </c>
      <c r="B906" t="str">
        <f t="shared" si="15"/>
        <v>Cookie</v>
      </c>
      <c r="C906" t="s">
        <v>31</v>
      </c>
      <c r="D906">
        <v>3</v>
      </c>
      <c r="E906">
        <v>1</v>
      </c>
      <c r="F906">
        <v>3</v>
      </c>
      <c r="G906" t="s">
        <v>36</v>
      </c>
      <c r="H906" t="s">
        <v>17</v>
      </c>
      <c r="I906" s="1">
        <v>45036</v>
      </c>
      <c r="J906" t="s">
        <v>59</v>
      </c>
      <c r="K906" t="s">
        <v>60</v>
      </c>
      <c r="L906">
        <v>2</v>
      </c>
      <c r="M906" t="s">
        <v>28</v>
      </c>
      <c r="N906" t="s">
        <v>64</v>
      </c>
      <c r="O906" t="s">
        <v>22</v>
      </c>
    </row>
    <row r="907" spans="1:15" x14ac:dyDescent="0.35">
      <c r="A907" t="s">
        <v>968</v>
      </c>
      <c r="B907" t="str">
        <f t="shared" si="15"/>
        <v>Cookie</v>
      </c>
      <c r="C907" t="s">
        <v>31</v>
      </c>
      <c r="D907">
        <v>4</v>
      </c>
      <c r="E907">
        <v>1</v>
      </c>
      <c r="F907">
        <v>4</v>
      </c>
      <c r="G907" t="s">
        <v>25</v>
      </c>
      <c r="H907" t="s">
        <v>17</v>
      </c>
      <c r="I907" s="1">
        <v>45114</v>
      </c>
      <c r="J907" t="s">
        <v>32</v>
      </c>
      <c r="K907" t="s">
        <v>33</v>
      </c>
      <c r="L907">
        <v>3</v>
      </c>
      <c r="M907" t="s">
        <v>20</v>
      </c>
      <c r="N907" t="s">
        <v>21</v>
      </c>
      <c r="O907" t="s">
        <v>22</v>
      </c>
    </row>
    <row r="908" spans="1:15" x14ac:dyDescent="0.35">
      <c r="A908" t="s">
        <v>969</v>
      </c>
      <c r="B908" t="str">
        <f t="shared" si="15"/>
        <v>Smoothie</v>
      </c>
      <c r="C908" t="s">
        <v>58</v>
      </c>
      <c r="D908">
        <v>1</v>
      </c>
      <c r="E908">
        <v>4</v>
      </c>
      <c r="F908">
        <v>4</v>
      </c>
      <c r="G908" t="s">
        <v>25</v>
      </c>
      <c r="H908" t="s">
        <v>26</v>
      </c>
      <c r="I908" s="1">
        <v>45126</v>
      </c>
      <c r="J908" t="s">
        <v>32</v>
      </c>
      <c r="K908" t="s">
        <v>33</v>
      </c>
      <c r="L908">
        <v>3</v>
      </c>
      <c r="M908" t="s">
        <v>20</v>
      </c>
      <c r="N908" t="s">
        <v>34</v>
      </c>
      <c r="O908" t="s">
        <v>22</v>
      </c>
    </row>
    <row r="909" spans="1:15" x14ac:dyDescent="0.35">
      <c r="A909" t="s">
        <v>970</v>
      </c>
      <c r="B909" t="str">
        <f t="shared" si="15"/>
        <v>Coffee</v>
      </c>
      <c r="C909" t="s">
        <v>15</v>
      </c>
      <c r="D909">
        <v>5</v>
      </c>
      <c r="E909">
        <v>2</v>
      </c>
      <c r="F909">
        <v>10</v>
      </c>
      <c r="G909" t="s">
        <v>36</v>
      </c>
      <c r="H909" t="s">
        <v>17</v>
      </c>
      <c r="I909" s="1">
        <v>44935</v>
      </c>
      <c r="J909" t="s">
        <v>55</v>
      </c>
      <c r="K909" t="s">
        <v>56</v>
      </c>
      <c r="L909">
        <v>1</v>
      </c>
      <c r="M909" t="s">
        <v>53</v>
      </c>
      <c r="N909" t="s">
        <v>72</v>
      </c>
      <c r="O909" t="s">
        <v>22</v>
      </c>
    </row>
    <row r="910" spans="1:15" x14ac:dyDescent="0.35">
      <c r="A910" t="s">
        <v>971</v>
      </c>
      <c r="B910" t="str">
        <f t="shared" si="15"/>
        <v>Cookie</v>
      </c>
      <c r="C910" t="s">
        <v>31</v>
      </c>
      <c r="D910">
        <v>4</v>
      </c>
      <c r="E910">
        <v>1</v>
      </c>
      <c r="F910">
        <v>4</v>
      </c>
      <c r="G910" t="s">
        <v>16</v>
      </c>
      <c r="H910" t="s">
        <v>17</v>
      </c>
      <c r="I910" s="1">
        <v>45097</v>
      </c>
      <c r="J910" t="s">
        <v>37</v>
      </c>
      <c r="K910" t="s">
        <v>38</v>
      </c>
      <c r="L910">
        <v>2</v>
      </c>
      <c r="M910" t="s">
        <v>28</v>
      </c>
      <c r="N910" t="s">
        <v>29</v>
      </c>
      <c r="O910" t="s">
        <v>22</v>
      </c>
    </row>
    <row r="911" spans="1:15" x14ac:dyDescent="0.35">
      <c r="A911" t="s">
        <v>972</v>
      </c>
      <c r="B911" t="str">
        <f t="shared" si="15"/>
        <v>Salad</v>
      </c>
      <c r="C911" t="s">
        <v>42</v>
      </c>
      <c r="D911">
        <v>4</v>
      </c>
      <c r="E911">
        <v>5</v>
      </c>
      <c r="F911">
        <v>20</v>
      </c>
      <c r="G911" t="s">
        <v>16</v>
      </c>
      <c r="H911" t="s">
        <v>26</v>
      </c>
      <c r="I911" s="1">
        <v>45278</v>
      </c>
      <c r="J911" t="s">
        <v>66</v>
      </c>
      <c r="K911" t="s">
        <v>67</v>
      </c>
      <c r="L911">
        <v>4</v>
      </c>
      <c r="M911" t="s">
        <v>45</v>
      </c>
      <c r="N911" t="s">
        <v>72</v>
      </c>
      <c r="O911" t="s">
        <v>22</v>
      </c>
    </row>
    <row r="912" spans="1:15" x14ac:dyDescent="0.35">
      <c r="A912" t="s">
        <v>973</v>
      </c>
      <c r="B912" t="str">
        <f t="shared" si="15"/>
        <v>Juice</v>
      </c>
      <c r="C912" t="s">
        <v>50</v>
      </c>
      <c r="D912">
        <v>1</v>
      </c>
      <c r="E912">
        <v>3</v>
      </c>
      <c r="F912">
        <v>3</v>
      </c>
      <c r="G912" t="s">
        <v>36</v>
      </c>
      <c r="H912" t="s">
        <v>17</v>
      </c>
      <c r="I912" s="1">
        <v>45196</v>
      </c>
      <c r="J912" t="s">
        <v>18</v>
      </c>
      <c r="K912" t="s">
        <v>19</v>
      </c>
      <c r="L912">
        <v>3</v>
      </c>
      <c r="M912" t="s">
        <v>20</v>
      </c>
      <c r="N912" t="s">
        <v>34</v>
      </c>
      <c r="O912" t="s">
        <v>22</v>
      </c>
    </row>
    <row r="913" spans="1:15" x14ac:dyDescent="0.35">
      <c r="A913" t="s">
        <v>974</v>
      </c>
      <c r="B913" t="str">
        <f t="shared" si="15"/>
        <v>Cake</v>
      </c>
      <c r="C913" t="s">
        <v>24</v>
      </c>
      <c r="D913">
        <v>4</v>
      </c>
      <c r="E913">
        <v>3</v>
      </c>
      <c r="F913">
        <v>12</v>
      </c>
      <c r="G913" t="s">
        <v>16</v>
      </c>
      <c r="H913" t="s">
        <v>17</v>
      </c>
      <c r="I913" s="1">
        <v>45133</v>
      </c>
      <c r="J913" t="s">
        <v>32</v>
      </c>
      <c r="K913" t="s">
        <v>33</v>
      </c>
      <c r="L913">
        <v>3</v>
      </c>
      <c r="M913" t="s">
        <v>20</v>
      </c>
      <c r="N913" t="s">
        <v>34</v>
      </c>
      <c r="O913" t="s">
        <v>22</v>
      </c>
    </row>
    <row r="914" spans="1:15" x14ac:dyDescent="0.35">
      <c r="A914" t="s">
        <v>975</v>
      </c>
      <c r="B914" t="str">
        <f t="shared" si="15"/>
        <v>Juice</v>
      </c>
      <c r="C914" t="s">
        <v>50</v>
      </c>
      <c r="D914">
        <v>1</v>
      </c>
      <c r="E914">
        <v>3</v>
      </c>
      <c r="F914">
        <v>3</v>
      </c>
      <c r="G914" t="s">
        <v>16</v>
      </c>
      <c r="H914" t="s">
        <v>17</v>
      </c>
      <c r="I914" s="1">
        <v>44979</v>
      </c>
      <c r="J914" t="s">
        <v>51</v>
      </c>
      <c r="K914" t="s">
        <v>52</v>
      </c>
      <c r="L914">
        <v>1</v>
      </c>
      <c r="M914" t="s">
        <v>53</v>
      </c>
      <c r="N914" t="s">
        <v>34</v>
      </c>
      <c r="O914" t="s">
        <v>22</v>
      </c>
    </row>
    <row r="915" spans="1:15" x14ac:dyDescent="0.35">
      <c r="A915" t="s">
        <v>976</v>
      </c>
      <c r="B915" t="str">
        <f t="shared" si="15"/>
        <v>Cookie</v>
      </c>
      <c r="C915" t="s">
        <v>31</v>
      </c>
      <c r="D915">
        <v>4</v>
      </c>
      <c r="E915">
        <v>1</v>
      </c>
      <c r="F915">
        <v>4</v>
      </c>
      <c r="G915" t="s">
        <v>36</v>
      </c>
      <c r="H915" t="s">
        <v>17</v>
      </c>
      <c r="I915" s="1">
        <v>44972</v>
      </c>
      <c r="J915" t="s">
        <v>51</v>
      </c>
      <c r="K915" t="s">
        <v>52</v>
      </c>
      <c r="L915">
        <v>1</v>
      </c>
      <c r="M915" t="s">
        <v>53</v>
      </c>
      <c r="N915" t="s">
        <v>34</v>
      </c>
      <c r="O915" t="s">
        <v>22</v>
      </c>
    </row>
    <row r="916" spans="1:15" x14ac:dyDescent="0.35">
      <c r="A916" t="s">
        <v>977</v>
      </c>
      <c r="B916" t="str">
        <f t="shared" si="15"/>
        <v>Sandwich</v>
      </c>
      <c r="C916" t="s">
        <v>47</v>
      </c>
      <c r="D916">
        <v>5</v>
      </c>
      <c r="E916">
        <v>4</v>
      </c>
      <c r="F916">
        <v>20</v>
      </c>
      <c r="G916" t="s">
        <v>25</v>
      </c>
      <c r="H916" t="s">
        <v>17</v>
      </c>
      <c r="I916" s="1">
        <v>44931</v>
      </c>
      <c r="J916" t="s">
        <v>55</v>
      </c>
      <c r="K916" t="s">
        <v>56</v>
      </c>
      <c r="L916">
        <v>1</v>
      </c>
      <c r="M916" t="s">
        <v>53</v>
      </c>
      <c r="N916" t="s">
        <v>64</v>
      </c>
      <c r="O916" t="s">
        <v>22</v>
      </c>
    </row>
    <row r="917" spans="1:15" x14ac:dyDescent="0.35">
      <c r="A917" t="s">
        <v>978</v>
      </c>
      <c r="B917" t="str">
        <f t="shared" si="15"/>
        <v>Cookie</v>
      </c>
      <c r="C917" t="s">
        <v>31</v>
      </c>
      <c r="D917">
        <v>2</v>
      </c>
      <c r="E917">
        <v>1</v>
      </c>
      <c r="F917">
        <v>2</v>
      </c>
      <c r="G917" t="s">
        <v>25</v>
      </c>
      <c r="H917" t="s">
        <v>26</v>
      </c>
      <c r="I917" s="1">
        <v>45010</v>
      </c>
      <c r="J917" t="s">
        <v>62</v>
      </c>
      <c r="K917" t="s">
        <v>63</v>
      </c>
      <c r="L917">
        <v>1</v>
      </c>
      <c r="M917" t="s">
        <v>53</v>
      </c>
      <c r="N917" t="s">
        <v>69</v>
      </c>
      <c r="O917" t="s">
        <v>40</v>
      </c>
    </row>
    <row r="918" spans="1:15" x14ac:dyDescent="0.35">
      <c r="A918" t="s">
        <v>979</v>
      </c>
      <c r="B918" t="str">
        <f t="shared" si="15"/>
        <v>Sandwich</v>
      </c>
      <c r="C918" t="s">
        <v>47</v>
      </c>
      <c r="D918">
        <v>4</v>
      </c>
      <c r="E918">
        <v>4</v>
      </c>
      <c r="F918">
        <v>16</v>
      </c>
      <c r="G918" t="s">
        <v>16</v>
      </c>
      <c r="H918" t="s">
        <v>26</v>
      </c>
      <c r="I918" s="1">
        <v>45122</v>
      </c>
      <c r="J918" t="s">
        <v>32</v>
      </c>
      <c r="K918" t="s">
        <v>33</v>
      </c>
      <c r="L918">
        <v>3</v>
      </c>
      <c r="M918" t="s">
        <v>20</v>
      </c>
      <c r="N918" t="s">
        <v>69</v>
      </c>
      <c r="O918" t="s">
        <v>40</v>
      </c>
    </row>
    <row r="919" spans="1:15" x14ac:dyDescent="0.35">
      <c r="A919" t="s">
        <v>980</v>
      </c>
      <c r="B919" t="str">
        <f t="shared" si="15"/>
        <v>Cake</v>
      </c>
      <c r="C919" t="s">
        <v>24</v>
      </c>
      <c r="D919">
        <v>5</v>
      </c>
      <c r="E919">
        <v>3</v>
      </c>
      <c r="F919">
        <v>15</v>
      </c>
      <c r="G919" t="s">
        <v>25</v>
      </c>
      <c r="H919" t="s">
        <v>17</v>
      </c>
      <c r="I919" s="1">
        <v>45175</v>
      </c>
      <c r="J919" t="s">
        <v>18</v>
      </c>
      <c r="K919" t="s">
        <v>19</v>
      </c>
      <c r="L919">
        <v>3</v>
      </c>
      <c r="M919" t="s">
        <v>20</v>
      </c>
      <c r="N919" t="s">
        <v>34</v>
      </c>
      <c r="O919" t="s">
        <v>22</v>
      </c>
    </row>
    <row r="920" spans="1:15" x14ac:dyDescent="0.35">
      <c r="A920" t="s">
        <v>981</v>
      </c>
      <c r="B920" t="str">
        <f t="shared" si="15"/>
        <v>Coffee</v>
      </c>
      <c r="C920" t="s">
        <v>15</v>
      </c>
      <c r="D920">
        <v>2</v>
      </c>
      <c r="E920">
        <v>2</v>
      </c>
      <c r="F920">
        <v>4</v>
      </c>
      <c r="G920" t="s">
        <v>16</v>
      </c>
      <c r="H920" t="s">
        <v>17</v>
      </c>
      <c r="I920" s="1">
        <v>45128</v>
      </c>
      <c r="J920" t="s">
        <v>32</v>
      </c>
      <c r="K920" t="s">
        <v>33</v>
      </c>
      <c r="L920">
        <v>3</v>
      </c>
      <c r="M920" t="s">
        <v>20</v>
      </c>
      <c r="N920" t="s">
        <v>21</v>
      </c>
      <c r="O920" t="s">
        <v>22</v>
      </c>
    </row>
    <row r="921" spans="1:15" x14ac:dyDescent="0.35">
      <c r="A921" t="s">
        <v>982</v>
      </c>
      <c r="B921" t="str">
        <f t="shared" si="15"/>
        <v>Coffee</v>
      </c>
      <c r="C921" t="s">
        <v>15</v>
      </c>
      <c r="D921">
        <v>1</v>
      </c>
      <c r="E921">
        <v>2</v>
      </c>
      <c r="F921">
        <v>2</v>
      </c>
      <c r="G921" t="s">
        <v>25</v>
      </c>
      <c r="H921" t="s">
        <v>26</v>
      </c>
      <c r="I921" s="1">
        <v>44976</v>
      </c>
      <c r="J921" t="s">
        <v>51</v>
      </c>
      <c r="K921" t="s">
        <v>52</v>
      </c>
      <c r="L921">
        <v>1</v>
      </c>
      <c r="M921" t="s">
        <v>53</v>
      </c>
      <c r="N921" t="s">
        <v>39</v>
      </c>
      <c r="O921" t="s">
        <v>40</v>
      </c>
    </row>
    <row r="922" spans="1:15" x14ac:dyDescent="0.35">
      <c r="A922" t="s">
        <v>983</v>
      </c>
      <c r="B922" t="str">
        <f t="shared" si="15"/>
        <v>Tea</v>
      </c>
      <c r="C922" t="s">
        <v>84</v>
      </c>
      <c r="D922">
        <v>3</v>
      </c>
      <c r="E922">
        <v>1.5</v>
      </c>
      <c r="F922">
        <v>4.5</v>
      </c>
      <c r="G922" t="s">
        <v>25</v>
      </c>
      <c r="H922" t="s">
        <v>26</v>
      </c>
      <c r="I922" s="1">
        <v>45042</v>
      </c>
      <c r="J922" t="s">
        <v>59</v>
      </c>
      <c r="K922" t="s">
        <v>60</v>
      </c>
      <c r="L922">
        <v>2</v>
      </c>
      <c r="M922" t="s">
        <v>28</v>
      </c>
      <c r="N922" t="s">
        <v>34</v>
      </c>
      <c r="O922" t="s">
        <v>22</v>
      </c>
    </row>
    <row r="923" spans="1:15" x14ac:dyDescent="0.35">
      <c r="A923" t="s">
        <v>984</v>
      </c>
      <c r="B923" t="str">
        <f t="shared" si="15"/>
        <v>Sandwich</v>
      </c>
      <c r="C923" t="s">
        <v>47</v>
      </c>
      <c r="D923">
        <v>4</v>
      </c>
      <c r="E923">
        <v>4</v>
      </c>
      <c r="F923">
        <v>16</v>
      </c>
      <c r="G923" t="s">
        <v>16</v>
      </c>
      <c r="H923" t="s">
        <v>26</v>
      </c>
      <c r="I923" s="1">
        <v>45285</v>
      </c>
      <c r="J923" t="s">
        <v>66</v>
      </c>
      <c r="K923" t="s">
        <v>67</v>
      </c>
      <c r="L923">
        <v>4</v>
      </c>
      <c r="M923" t="s">
        <v>45</v>
      </c>
      <c r="N923" t="s">
        <v>72</v>
      </c>
      <c r="O923" t="s">
        <v>22</v>
      </c>
    </row>
    <row r="924" spans="1:15" x14ac:dyDescent="0.35">
      <c r="A924" t="s">
        <v>985</v>
      </c>
      <c r="B924" t="str">
        <f t="shared" si="15"/>
        <v>Salad</v>
      </c>
      <c r="C924" t="s">
        <v>42</v>
      </c>
      <c r="D924">
        <v>1</v>
      </c>
      <c r="E924">
        <v>5</v>
      </c>
      <c r="F924">
        <v>5</v>
      </c>
      <c r="G924" t="s">
        <v>16</v>
      </c>
      <c r="H924" t="s">
        <v>26</v>
      </c>
      <c r="I924" s="1">
        <v>45215</v>
      </c>
      <c r="J924" t="s">
        <v>74</v>
      </c>
      <c r="K924" t="s">
        <v>75</v>
      </c>
      <c r="L924">
        <v>4</v>
      </c>
      <c r="M924" t="s">
        <v>45</v>
      </c>
      <c r="N924" t="s">
        <v>72</v>
      </c>
      <c r="O924" t="s">
        <v>22</v>
      </c>
    </row>
    <row r="925" spans="1:15" x14ac:dyDescent="0.35">
      <c r="A925" t="s">
        <v>986</v>
      </c>
      <c r="B925" t="str">
        <f t="shared" si="15"/>
        <v>Salad</v>
      </c>
      <c r="C925" t="s">
        <v>42</v>
      </c>
      <c r="D925">
        <v>4</v>
      </c>
      <c r="E925">
        <v>5</v>
      </c>
      <c r="F925">
        <v>20</v>
      </c>
      <c r="G925" t="s">
        <v>16</v>
      </c>
      <c r="H925" t="s">
        <v>26</v>
      </c>
      <c r="I925" s="1">
        <v>44965</v>
      </c>
      <c r="J925" t="s">
        <v>51</v>
      </c>
      <c r="K925" t="s">
        <v>52</v>
      </c>
      <c r="L925">
        <v>1</v>
      </c>
      <c r="M925" t="s">
        <v>53</v>
      </c>
      <c r="N925" t="s">
        <v>34</v>
      </c>
      <c r="O925" t="s">
        <v>22</v>
      </c>
    </row>
    <row r="926" spans="1:15" x14ac:dyDescent="0.35">
      <c r="A926" t="s">
        <v>987</v>
      </c>
      <c r="B926" t="str">
        <f t="shared" si="15"/>
        <v>Coffee</v>
      </c>
      <c r="C926" t="s">
        <v>15</v>
      </c>
      <c r="D926">
        <v>1</v>
      </c>
      <c r="E926">
        <v>2</v>
      </c>
      <c r="F926">
        <v>2</v>
      </c>
      <c r="G926" t="s">
        <v>25</v>
      </c>
      <c r="H926" t="s">
        <v>26</v>
      </c>
      <c r="I926" s="1">
        <v>45212</v>
      </c>
      <c r="J926" t="s">
        <v>74</v>
      </c>
      <c r="K926" t="s">
        <v>75</v>
      </c>
      <c r="L926">
        <v>4</v>
      </c>
      <c r="M926" t="s">
        <v>45</v>
      </c>
      <c r="N926" t="s">
        <v>21</v>
      </c>
      <c r="O926" t="s">
        <v>22</v>
      </c>
    </row>
    <row r="927" spans="1:15" x14ac:dyDescent="0.35">
      <c r="A927" t="s">
        <v>988</v>
      </c>
      <c r="B927" t="str">
        <f t="shared" si="15"/>
        <v>Cake</v>
      </c>
      <c r="C927" t="s">
        <v>24</v>
      </c>
      <c r="D927">
        <v>4</v>
      </c>
      <c r="E927">
        <v>3</v>
      </c>
      <c r="F927">
        <v>12</v>
      </c>
      <c r="G927" t="s">
        <v>36</v>
      </c>
      <c r="H927" t="s">
        <v>26</v>
      </c>
      <c r="I927" s="1">
        <v>45191</v>
      </c>
      <c r="J927" t="s">
        <v>18</v>
      </c>
      <c r="K927" t="s">
        <v>19</v>
      </c>
      <c r="L927">
        <v>3</v>
      </c>
      <c r="M927" t="s">
        <v>20</v>
      </c>
      <c r="N927" t="s">
        <v>21</v>
      </c>
      <c r="O927" t="s">
        <v>22</v>
      </c>
    </row>
    <row r="928" spans="1:15" x14ac:dyDescent="0.35">
      <c r="A928" t="s">
        <v>989</v>
      </c>
      <c r="B928" t="str">
        <f t="shared" si="15"/>
        <v>Smoothie</v>
      </c>
      <c r="C928" t="s">
        <v>58</v>
      </c>
      <c r="D928">
        <v>3</v>
      </c>
      <c r="E928">
        <v>4</v>
      </c>
      <c r="F928">
        <v>12</v>
      </c>
      <c r="G928" t="s">
        <v>25</v>
      </c>
      <c r="H928" t="s">
        <v>26</v>
      </c>
      <c r="I928" s="1">
        <v>45005</v>
      </c>
      <c r="J928" t="s">
        <v>62</v>
      </c>
      <c r="K928" t="s">
        <v>63</v>
      </c>
      <c r="L928">
        <v>1</v>
      </c>
      <c r="M928" t="s">
        <v>53</v>
      </c>
      <c r="N928" t="s">
        <v>72</v>
      </c>
      <c r="O928" t="s">
        <v>22</v>
      </c>
    </row>
    <row r="929" spans="1:15" x14ac:dyDescent="0.35">
      <c r="A929" t="s">
        <v>990</v>
      </c>
      <c r="B929" t="str">
        <f t="shared" si="15"/>
        <v>Juice</v>
      </c>
      <c r="C929" t="s">
        <v>50</v>
      </c>
      <c r="D929">
        <v>2</v>
      </c>
      <c r="E929">
        <v>3</v>
      </c>
      <c r="F929">
        <v>6</v>
      </c>
      <c r="G929" t="s">
        <v>36</v>
      </c>
      <c r="H929" t="s">
        <v>26</v>
      </c>
      <c r="I929" s="1">
        <v>45107</v>
      </c>
      <c r="J929" t="s">
        <v>37</v>
      </c>
      <c r="K929" t="s">
        <v>38</v>
      </c>
      <c r="L929">
        <v>2</v>
      </c>
      <c r="M929" t="s">
        <v>28</v>
      </c>
      <c r="N929" t="s">
        <v>21</v>
      </c>
      <c r="O929" t="s">
        <v>22</v>
      </c>
    </row>
    <row r="930" spans="1:15" x14ac:dyDescent="0.35">
      <c r="A930" t="s">
        <v>991</v>
      </c>
      <c r="B930" t="str">
        <f t="shared" si="15"/>
        <v>Salad</v>
      </c>
      <c r="C930" t="s">
        <v>42</v>
      </c>
      <c r="D930">
        <v>3</v>
      </c>
      <c r="E930">
        <v>5</v>
      </c>
      <c r="F930">
        <v>15</v>
      </c>
      <c r="G930" t="s">
        <v>16</v>
      </c>
      <c r="H930" t="s">
        <v>26</v>
      </c>
      <c r="I930" s="1">
        <v>44991</v>
      </c>
      <c r="J930" t="s">
        <v>62</v>
      </c>
      <c r="K930" t="s">
        <v>63</v>
      </c>
      <c r="L930">
        <v>1</v>
      </c>
      <c r="M930" t="s">
        <v>53</v>
      </c>
      <c r="N930" t="s">
        <v>72</v>
      </c>
      <c r="O930" t="s">
        <v>22</v>
      </c>
    </row>
    <row r="931" spans="1:15" x14ac:dyDescent="0.35">
      <c r="A931" t="s">
        <v>992</v>
      </c>
      <c r="B931" t="str">
        <f t="shared" si="15"/>
        <v>Juice</v>
      </c>
      <c r="C931" t="s">
        <v>50</v>
      </c>
      <c r="D931">
        <v>2</v>
      </c>
      <c r="E931">
        <v>3</v>
      </c>
      <c r="F931">
        <v>6</v>
      </c>
      <c r="G931" t="s">
        <v>16</v>
      </c>
      <c r="H931" t="s">
        <v>17</v>
      </c>
      <c r="I931" s="1">
        <v>44948</v>
      </c>
      <c r="J931" t="s">
        <v>55</v>
      </c>
      <c r="K931" t="s">
        <v>56</v>
      </c>
      <c r="L931">
        <v>1</v>
      </c>
      <c r="M931" t="s">
        <v>53</v>
      </c>
      <c r="N931" t="s">
        <v>39</v>
      </c>
      <c r="O931" t="s">
        <v>40</v>
      </c>
    </row>
    <row r="932" spans="1:15" x14ac:dyDescent="0.35">
      <c r="A932" t="s">
        <v>993</v>
      </c>
      <c r="B932" t="str">
        <f t="shared" si="15"/>
        <v>Salad</v>
      </c>
      <c r="C932" t="s">
        <v>42</v>
      </c>
      <c r="D932">
        <v>1</v>
      </c>
      <c r="E932">
        <v>5</v>
      </c>
      <c r="F932">
        <v>5</v>
      </c>
      <c r="G932" t="s">
        <v>16</v>
      </c>
      <c r="H932" t="s">
        <v>17</v>
      </c>
      <c r="I932" s="1">
        <v>45033</v>
      </c>
      <c r="J932" t="s">
        <v>59</v>
      </c>
      <c r="K932" t="s">
        <v>60</v>
      </c>
      <c r="L932">
        <v>2</v>
      </c>
      <c r="M932" t="s">
        <v>28</v>
      </c>
      <c r="N932" t="s">
        <v>72</v>
      </c>
      <c r="O932" t="s">
        <v>22</v>
      </c>
    </row>
    <row r="933" spans="1:15" x14ac:dyDescent="0.35">
      <c r="A933" t="s">
        <v>994</v>
      </c>
      <c r="B933" t="str">
        <f t="shared" si="15"/>
        <v>Salad</v>
      </c>
      <c r="C933" t="s">
        <v>42</v>
      </c>
      <c r="D933">
        <v>3</v>
      </c>
      <c r="E933">
        <v>5</v>
      </c>
      <c r="F933">
        <v>15</v>
      </c>
      <c r="G933" t="s">
        <v>36</v>
      </c>
      <c r="H933" t="s">
        <v>17</v>
      </c>
      <c r="I933" s="1">
        <v>45252</v>
      </c>
      <c r="J933" t="s">
        <v>43</v>
      </c>
      <c r="K933" t="s">
        <v>44</v>
      </c>
      <c r="L933">
        <v>4</v>
      </c>
      <c r="M933" t="s">
        <v>45</v>
      </c>
      <c r="N933" t="s">
        <v>34</v>
      </c>
      <c r="O933" t="s">
        <v>22</v>
      </c>
    </row>
    <row r="934" spans="1:15" x14ac:dyDescent="0.35">
      <c r="A934" t="s">
        <v>995</v>
      </c>
      <c r="B934" t="str">
        <f t="shared" si="15"/>
        <v>Tea</v>
      </c>
      <c r="C934" t="s">
        <v>84</v>
      </c>
      <c r="D934">
        <v>2</v>
      </c>
      <c r="E934">
        <v>1.5</v>
      </c>
      <c r="F934">
        <v>3</v>
      </c>
      <c r="G934" t="s">
        <v>25</v>
      </c>
      <c r="H934" t="s">
        <v>26</v>
      </c>
      <c r="I934" s="1">
        <v>45179</v>
      </c>
      <c r="J934" t="s">
        <v>18</v>
      </c>
      <c r="K934" t="s">
        <v>19</v>
      </c>
      <c r="L934">
        <v>3</v>
      </c>
      <c r="M934" t="s">
        <v>20</v>
      </c>
      <c r="N934" t="s">
        <v>39</v>
      </c>
      <c r="O934" t="s">
        <v>40</v>
      </c>
    </row>
    <row r="935" spans="1:15" x14ac:dyDescent="0.35">
      <c r="A935" t="s">
        <v>996</v>
      </c>
      <c r="B935" t="str">
        <f t="shared" si="15"/>
        <v>Juice</v>
      </c>
      <c r="C935" t="s">
        <v>50</v>
      </c>
      <c r="D935">
        <v>5</v>
      </c>
      <c r="E935">
        <v>3</v>
      </c>
      <c r="F935">
        <v>15</v>
      </c>
      <c r="G935" t="s">
        <v>36</v>
      </c>
      <c r="H935" t="s">
        <v>26</v>
      </c>
      <c r="I935" s="1">
        <v>45001</v>
      </c>
      <c r="J935" t="s">
        <v>62</v>
      </c>
      <c r="K935" t="s">
        <v>63</v>
      </c>
      <c r="L935">
        <v>1</v>
      </c>
      <c r="M935" t="s">
        <v>53</v>
      </c>
      <c r="N935" t="s">
        <v>64</v>
      </c>
      <c r="O935" t="s">
        <v>22</v>
      </c>
    </row>
    <row r="936" spans="1:15" x14ac:dyDescent="0.35">
      <c r="A936" t="s">
        <v>997</v>
      </c>
      <c r="B936" t="str">
        <f t="shared" si="15"/>
        <v>Cake</v>
      </c>
      <c r="C936" t="s">
        <v>24</v>
      </c>
      <c r="D936">
        <v>4</v>
      </c>
      <c r="E936">
        <v>3</v>
      </c>
      <c r="F936">
        <v>12</v>
      </c>
      <c r="G936" t="s">
        <v>16</v>
      </c>
      <c r="H936" t="s">
        <v>26</v>
      </c>
      <c r="I936" s="1">
        <v>45210</v>
      </c>
      <c r="J936" t="s">
        <v>74</v>
      </c>
      <c r="K936" t="s">
        <v>75</v>
      </c>
      <c r="L936">
        <v>4</v>
      </c>
      <c r="M936" t="s">
        <v>45</v>
      </c>
      <c r="N936" t="s">
        <v>34</v>
      </c>
      <c r="O936" t="s">
        <v>22</v>
      </c>
    </row>
    <row r="937" spans="1:15" x14ac:dyDescent="0.35">
      <c r="A937" t="s">
        <v>998</v>
      </c>
      <c r="B937" t="str">
        <f t="shared" si="15"/>
        <v>Cookie</v>
      </c>
      <c r="C937" t="s">
        <v>31</v>
      </c>
      <c r="D937">
        <v>5</v>
      </c>
      <c r="E937">
        <v>1</v>
      </c>
      <c r="F937">
        <v>5</v>
      </c>
      <c r="G937" t="s">
        <v>16</v>
      </c>
      <c r="H937" t="s">
        <v>17</v>
      </c>
      <c r="I937" s="1">
        <v>45110</v>
      </c>
      <c r="J937" t="s">
        <v>32</v>
      </c>
      <c r="K937" t="s">
        <v>33</v>
      </c>
      <c r="L937">
        <v>3</v>
      </c>
      <c r="M937" t="s">
        <v>20</v>
      </c>
      <c r="N937" t="s">
        <v>72</v>
      </c>
      <c r="O937" t="s">
        <v>22</v>
      </c>
    </row>
    <row r="938" spans="1:15" x14ac:dyDescent="0.35">
      <c r="A938" t="s">
        <v>999</v>
      </c>
      <c r="B938" t="str">
        <f t="shared" si="15"/>
        <v>Cookie</v>
      </c>
      <c r="C938" t="s">
        <v>31</v>
      </c>
      <c r="D938">
        <v>5</v>
      </c>
      <c r="E938">
        <v>1</v>
      </c>
      <c r="F938">
        <v>5</v>
      </c>
      <c r="G938" t="s">
        <v>36</v>
      </c>
      <c r="H938" t="s">
        <v>17</v>
      </c>
      <c r="I938" s="1">
        <v>44958</v>
      </c>
      <c r="J938" t="s">
        <v>51</v>
      </c>
      <c r="K938" t="s">
        <v>52</v>
      </c>
      <c r="L938">
        <v>1</v>
      </c>
      <c r="M938" t="s">
        <v>53</v>
      </c>
      <c r="N938" t="s">
        <v>34</v>
      </c>
      <c r="O938" t="s">
        <v>22</v>
      </c>
    </row>
    <row r="939" spans="1:15" x14ac:dyDescent="0.35">
      <c r="A939" t="s">
        <v>1000</v>
      </c>
      <c r="B939" t="str">
        <f t="shared" si="15"/>
        <v>Smoothie</v>
      </c>
      <c r="C939" t="s">
        <v>58</v>
      </c>
      <c r="D939">
        <v>5</v>
      </c>
      <c r="E939">
        <v>4</v>
      </c>
      <c r="F939">
        <v>20</v>
      </c>
      <c r="G939" t="s">
        <v>36</v>
      </c>
      <c r="H939" t="s">
        <v>26</v>
      </c>
      <c r="I939" s="1">
        <v>44958</v>
      </c>
      <c r="J939" t="s">
        <v>51</v>
      </c>
      <c r="K939" t="s">
        <v>52</v>
      </c>
      <c r="L939">
        <v>1</v>
      </c>
      <c r="M939" t="s">
        <v>53</v>
      </c>
      <c r="N939" t="s">
        <v>34</v>
      </c>
      <c r="O939" t="s">
        <v>22</v>
      </c>
    </row>
    <row r="940" spans="1:15" x14ac:dyDescent="0.35">
      <c r="A940" t="s">
        <v>1001</v>
      </c>
      <c r="B940" t="str">
        <f t="shared" si="15"/>
        <v>Tea</v>
      </c>
      <c r="C940" t="s">
        <v>84</v>
      </c>
      <c r="D940">
        <v>4</v>
      </c>
      <c r="E940">
        <v>1.5</v>
      </c>
      <c r="F940">
        <v>6</v>
      </c>
      <c r="G940" t="s">
        <v>36</v>
      </c>
      <c r="H940" t="s">
        <v>26</v>
      </c>
      <c r="I940" s="1">
        <v>44983</v>
      </c>
      <c r="J940" t="s">
        <v>51</v>
      </c>
      <c r="K940" t="s">
        <v>52</v>
      </c>
      <c r="L940">
        <v>1</v>
      </c>
      <c r="M940" t="s">
        <v>53</v>
      </c>
      <c r="N940" t="s">
        <v>39</v>
      </c>
      <c r="O940" t="s">
        <v>40</v>
      </c>
    </row>
    <row r="941" spans="1:15" x14ac:dyDescent="0.35">
      <c r="A941" t="s">
        <v>1002</v>
      </c>
      <c r="B941" t="str">
        <f t="shared" si="15"/>
        <v>Coffee</v>
      </c>
      <c r="C941" t="s">
        <v>15</v>
      </c>
      <c r="D941">
        <v>4</v>
      </c>
      <c r="E941">
        <v>2</v>
      </c>
      <c r="F941">
        <v>8</v>
      </c>
      <c r="G941" t="s">
        <v>25</v>
      </c>
      <c r="H941" t="s">
        <v>17</v>
      </c>
      <c r="I941" s="1">
        <v>44932</v>
      </c>
      <c r="J941" t="s">
        <v>55</v>
      </c>
      <c r="K941" t="s">
        <v>56</v>
      </c>
      <c r="L941">
        <v>1</v>
      </c>
      <c r="M941" t="s">
        <v>53</v>
      </c>
      <c r="N941" t="s">
        <v>21</v>
      </c>
      <c r="O941" t="s">
        <v>22</v>
      </c>
    </row>
    <row r="942" spans="1:15" x14ac:dyDescent="0.35">
      <c r="A942" t="s">
        <v>1003</v>
      </c>
      <c r="B942" t="str">
        <f t="shared" si="15"/>
        <v>Cookie</v>
      </c>
      <c r="C942" t="s">
        <v>31</v>
      </c>
      <c r="D942">
        <v>5</v>
      </c>
      <c r="E942">
        <v>1</v>
      </c>
      <c r="F942">
        <v>5</v>
      </c>
      <c r="G942" t="s">
        <v>36</v>
      </c>
      <c r="H942" t="s">
        <v>17</v>
      </c>
      <c r="I942" s="1">
        <v>45035</v>
      </c>
      <c r="J942" t="s">
        <v>59</v>
      </c>
      <c r="K942" t="s">
        <v>60</v>
      </c>
      <c r="L942">
        <v>2</v>
      </c>
      <c r="M942" t="s">
        <v>28</v>
      </c>
      <c r="N942" t="s">
        <v>34</v>
      </c>
      <c r="O942" t="s">
        <v>22</v>
      </c>
    </row>
    <row r="943" spans="1:15" x14ac:dyDescent="0.35">
      <c r="A943" t="s">
        <v>1004</v>
      </c>
      <c r="B943" t="str">
        <f t="shared" si="15"/>
        <v>Cake</v>
      </c>
      <c r="C943" t="s">
        <v>24</v>
      </c>
      <c r="D943">
        <v>2</v>
      </c>
      <c r="E943">
        <v>3</v>
      </c>
      <c r="F943">
        <v>6</v>
      </c>
      <c r="G943" t="s">
        <v>25</v>
      </c>
      <c r="H943" t="s">
        <v>26</v>
      </c>
      <c r="I943" s="1">
        <v>44998</v>
      </c>
      <c r="J943" t="s">
        <v>62</v>
      </c>
      <c r="K943" t="s">
        <v>63</v>
      </c>
      <c r="L943">
        <v>1</v>
      </c>
      <c r="M943" t="s">
        <v>53</v>
      </c>
      <c r="N943" t="s">
        <v>72</v>
      </c>
      <c r="O943" t="s">
        <v>22</v>
      </c>
    </row>
    <row r="944" spans="1:15" x14ac:dyDescent="0.35">
      <c r="A944" t="s">
        <v>1005</v>
      </c>
      <c r="B944" t="str">
        <f t="shared" si="15"/>
        <v>Salad</v>
      </c>
      <c r="C944" t="s">
        <v>42</v>
      </c>
      <c r="D944">
        <v>4</v>
      </c>
      <c r="E944">
        <v>5</v>
      </c>
      <c r="F944">
        <v>20</v>
      </c>
      <c r="G944" t="s">
        <v>25</v>
      </c>
      <c r="H944" t="s">
        <v>26</v>
      </c>
      <c r="I944" s="1">
        <v>45089</v>
      </c>
      <c r="J944" t="s">
        <v>37</v>
      </c>
      <c r="K944" t="s">
        <v>38</v>
      </c>
      <c r="L944">
        <v>2</v>
      </c>
      <c r="M944" t="s">
        <v>28</v>
      </c>
      <c r="N944" t="s">
        <v>72</v>
      </c>
      <c r="O944" t="s">
        <v>22</v>
      </c>
    </row>
    <row r="945" spans="1:15" x14ac:dyDescent="0.35">
      <c r="A945" t="s">
        <v>1006</v>
      </c>
      <c r="B945" t="str">
        <f t="shared" si="15"/>
        <v>Cookie</v>
      </c>
      <c r="C945" t="s">
        <v>31</v>
      </c>
      <c r="D945">
        <v>4</v>
      </c>
      <c r="E945">
        <v>1</v>
      </c>
      <c r="F945">
        <v>4</v>
      </c>
      <c r="G945" t="s">
        <v>16</v>
      </c>
      <c r="H945" t="s">
        <v>17</v>
      </c>
      <c r="I945" s="1">
        <v>45003</v>
      </c>
      <c r="J945" t="s">
        <v>62</v>
      </c>
      <c r="K945" t="s">
        <v>63</v>
      </c>
      <c r="L945">
        <v>1</v>
      </c>
      <c r="M945" t="s">
        <v>53</v>
      </c>
      <c r="N945" t="s">
        <v>69</v>
      </c>
      <c r="O945" t="s">
        <v>40</v>
      </c>
    </row>
    <row r="946" spans="1:15" x14ac:dyDescent="0.35">
      <c r="A946" t="s">
        <v>1007</v>
      </c>
      <c r="B946" t="str">
        <f t="shared" si="15"/>
        <v>Juice</v>
      </c>
      <c r="C946" t="s">
        <v>50</v>
      </c>
      <c r="D946">
        <v>5</v>
      </c>
      <c r="E946">
        <v>3</v>
      </c>
      <c r="F946">
        <v>15</v>
      </c>
      <c r="G946" t="s">
        <v>25</v>
      </c>
      <c r="H946" t="s">
        <v>17</v>
      </c>
      <c r="I946" s="1">
        <v>44963</v>
      </c>
      <c r="J946" t="s">
        <v>51</v>
      </c>
      <c r="K946" t="s">
        <v>52</v>
      </c>
      <c r="L946">
        <v>1</v>
      </c>
      <c r="M946" t="s">
        <v>53</v>
      </c>
      <c r="N946" t="s">
        <v>72</v>
      </c>
      <c r="O946" t="s">
        <v>22</v>
      </c>
    </row>
    <row r="947" spans="1:15" x14ac:dyDescent="0.35">
      <c r="A947" t="s">
        <v>1008</v>
      </c>
      <c r="B947" t="str">
        <f t="shared" si="15"/>
        <v>Cookie</v>
      </c>
      <c r="C947" t="s">
        <v>31</v>
      </c>
      <c r="D947">
        <v>3</v>
      </c>
      <c r="E947">
        <v>1</v>
      </c>
      <c r="F947">
        <v>3</v>
      </c>
      <c r="G947" t="s">
        <v>16</v>
      </c>
      <c r="H947" t="s">
        <v>26</v>
      </c>
      <c r="I947" s="1">
        <v>45290</v>
      </c>
      <c r="J947" t="s">
        <v>66</v>
      </c>
      <c r="K947" t="s">
        <v>67</v>
      </c>
      <c r="L947">
        <v>4</v>
      </c>
      <c r="M947" t="s">
        <v>45</v>
      </c>
      <c r="N947" t="s">
        <v>69</v>
      </c>
      <c r="O947" t="s">
        <v>40</v>
      </c>
    </row>
    <row r="948" spans="1:15" x14ac:dyDescent="0.35">
      <c r="A948" t="s">
        <v>1009</v>
      </c>
      <c r="B948" t="str">
        <f t="shared" si="15"/>
        <v>Cookie</v>
      </c>
      <c r="C948" t="s">
        <v>31</v>
      </c>
      <c r="D948">
        <v>2</v>
      </c>
      <c r="E948">
        <v>1</v>
      </c>
      <c r="F948">
        <v>2</v>
      </c>
      <c r="G948" t="s">
        <v>16</v>
      </c>
      <c r="H948" t="s">
        <v>26</v>
      </c>
      <c r="I948" s="1">
        <v>45062</v>
      </c>
      <c r="J948" t="s">
        <v>27</v>
      </c>
      <c r="K948" t="s">
        <v>27</v>
      </c>
      <c r="L948">
        <v>2</v>
      </c>
      <c r="M948" t="s">
        <v>28</v>
      </c>
      <c r="N948" t="s">
        <v>29</v>
      </c>
      <c r="O948" t="s">
        <v>22</v>
      </c>
    </row>
    <row r="949" spans="1:15" x14ac:dyDescent="0.35">
      <c r="A949" t="s">
        <v>1010</v>
      </c>
      <c r="B949" t="str">
        <f t="shared" si="15"/>
        <v>Tea</v>
      </c>
      <c r="C949" t="s">
        <v>84</v>
      </c>
      <c r="D949">
        <v>2</v>
      </c>
      <c r="E949">
        <v>1.5</v>
      </c>
      <c r="F949">
        <v>3</v>
      </c>
      <c r="G949" t="s">
        <v>16</v>
      </c>
      <c r="H949" t="s">
        <v>26</v>
      </c>
      <c r="I949" s="1">
        <v>45019</v>
      </c>
      <c r="J949" t="s">
        <v>59</v>
      </c>
      <c r="K949" t="s">
        <v>60</v>
      </c>
      <c r="L949">
        <v>2</v>
      </c>
      <c r="M949" t="s">
        <v>28</v>
      </c>
      <c r="N949" t="s">
        <v>72</v>
      </c>
      <c r="O949" t="s">
        <v>22</v>
      </c>
    </row>
    <row r="950" spans="1:15" x14ac:dyDescent="0.35">
      <c r="A950" t="s">
        <v>1011</v>
      </c>
      <c r="B950" t="str">
        <f t="shared" si="15"/>
        <v>Cake</v>
      </c>
      <c r="C950" t="s">
        <v>24</v>
      </c>
      <c r="D950">
        <v>2</v>
      </c>
      <c r="E950">
        <v>3</v>
      </c>
      <c r="F950">
        <v>6</v>
      </c>
      <c r="G950" t="s">
        <v>16</v>
      </c>
      <c r="H950" t="s">
        <v>26</v>
      </c>
      <c r="I950" s="1">
        <v>45090</v>
      </c>
      <c r="J950" t="s">
        <v>37</v>
      </c>
      <c r="K950" t="s">
        <v>38</v>
      </c>
      <c r="L950">
        <v>2</v>
      </c>
      <c r="M950" t="s">
        <v>28</v>
      </c>
      <c r="N950" t="s">
        <v>29</v>
      </c>
      <c r="O950" t="s">
        <v>22</v>
      </c>
    </row>
    <row r="951" spans="1:15" x14ac:dyDescent="0.35">
      <c r="A951" t="s">
        <v>1012</v>
      </c>
      <c r="B951" t="str">
        <f t="shared" si="15"/>
        <v>Salad</v>
      </c>
      <c r="C951" t="s">
        <v>42</v>
      </c>
      <c r="D951">
        <v>5</v>
      </c>
      <c r="E951">
        <v>5</v>
      </c>
      <c r="F951">
        <v>25</v>
      </c>
      <c r="G951" t="s">
        <v>16</v>
      </c>
      <c r="H951" t="s">
        <v>26</v>
      </c>
      <c r="I951" s="1">
        <v>45094</v>
      </c>
      <c r="J951" t="s">
        <v>37</v>
      </c>
      <c r="K951" t="s">
        <v>38</v>
      </c>
      <c r="L951">
        <v>2</v>
      </c>
      <c r="M951" t="s">
        <v>28</v>
      </c>
      <c r="N951" t="s">
        <v>69</v>
      </c>
      <c r="O951" t="s">
        <v>40</v>
      </c>
    </row>
    <row r="952" spans="1:15" x14ac:dyDescent="0.35">
      <c r="A952" t="s">
        <v>1013</v>
      </c>
      <c r="B952" t="str">
        <f t="shared" si="15"/>
        <v>Juice</v>
      </c>
      <c r="C952" t="s">
        <v>50</v>
      </c>
      <c r="D952">
        <v>1</v>
      </c>
      <c r="E952">
        <v>3</v>
      </c>
      <c r="F952">
        <v>3</v>
      </c>
      <c r="G952" t="s">
        <v>16</v>
      </c>
      <c r="H952" t="s">
        <v>17</v>
      </c>
      <c r="I952" s="1">
        <v>45180</v>
      </c>
      <c r="J952" t="s">
        <v>18</v>
      </c>
      <c r="K952" t="s">
        <v>19</v>
      </c>
      <c r="L952">
        <v>3</v>
      </c>
      <c r="M952" t="s">
        <v>20</v>
      </c>
      <c r="N952" t="s">
        <v>72</v>
      </c>
      <c r="O952" t="s">
        <v>22</v>
      </c>
    </row>
    <row r="953" spans="1:15" x14ac:dyDescent="0.35">
      <c r="A953" t="s">
        <v>1014</v>
      </c>
      <c r="B953" t="str">
        <f t="shared" si="15"/>
        <v>Cookie</v>
      </c>
      <c r="C953" t="s">
        <v>31</v>
      </c>
      <c r="D953">
        <v>2</v>
      </c>
      <c r="E953">
        <v>1</v>
      </c>
      <c r="F953">
        <v>2</v>
      </c>
      <c r="G953" t="s">
        <v>25</v>
      </c>
      <c r="H953" t="s">
        <v>17</v>
      </c>
      <c r="I953" s="1">
        <v>45231</v>
      </c>
      <c r="J953" t="s">
        <v>43</v>
      </c>
      <c r="K953" t="s">
        <v>44</v>
      </c>
      <c r="L953">
        <v>4</v>
      </c>
      <c r="M953" t="s">
        <v>45</v>
      </c>
      <c r="N953" t="s">
        <v>34</v>
      </c>
      <c r="O953" t="s">
        <v>22</v>
      </c>
    </row>
    <row r="954" spans="1:15" x14ac:dyDescent="0.35">
      <c r="A954" t="s">
        <v>1015</v>
      </c>
      <c r="B954" t="str">
        <f t="shared" si="15"/>
        <v>Juice</v>
      </c>
      <c r="C954" t="s">
        <v>50</v>
      </c>
      <c r="D954">
        <v>4</v>
      </c>
      <c r="E954">
        <v>3</v>
      </c>
      <c r="F954">
        <v>12</v>
      </c>
      <c r="G954" t="s">
        <v>25</v>
      </c>
      <c r="H954" t="s">
        <v>26</v>
      </c>
      <c r="I954" s="1">
        <v>45208</v>
      </c>
      <c r="J954" t="s">
        <v>74</v>
      </c>
      <c r="K954" t="s">
        <v>75</v>
      </c>
      <c r="L954">
        <v>4</v>
      </c>
      <c r="M954" t="s">
        <v>45</v>
      </c>
      <c r="N954" t="s">
        <v>72</v>
      </c>
      <c r="O954" t="s">
        <v>22</v>
      </c>
    </row>
    <row r="955" spans="1:15" x14ac:dyDescent="0.35">
      <c r="A955" t="s">
        <v>1016</v>
      </c>
      <c r="B955" t="str">
        <f t="shared" si="15"/>
        <v>Tea</v>
      </c>
      <c r="C955" t="s">
        <v>84</v>
      </c>
      <c r="D955">
        <v>2</v>
      </c>
      <c r="E955">
        <v>1.5</v>
      </c>
      <c r="F955">
        <v>3</v>
      </c>
      <c r="G955" t="s">
        <v>36</v>
      </c>
      <c r="H955" t="s">
        <v>26</v>
      </c>
      <c r="I955" s="1">
        <v>44986</v>
      </c>
      <c r="J955" t="s">
        <v>62</v>
      </c>
      <c r="K955" t="s">
        <v>63</v>
      </c>
      <c r="L955">
        <v>1</v>
      </c>
      <c r="M955" t="s">
        <v>53</v>
      </c>
      <c r="N955" t="s">
        <v>34</v>
      </c>
      <c r="O955" t="s">
        <v>22</v>
      </c>
    </row>
    <row r="956" spans="1:15" x14ac:dyDescent="0.35">
      <c r="A956" t="s">
        <v>1017</v>
      </c>
      <c r="B956" t="str">
        <f t="shared" si="15"/>
        <v>Coffee</v>
      </c>
      <c r="C956" t="s">
        <v>15</v>
      </c>
      <c r="D956">
        <v>5</v>
      </c>
      <c r="E956">
        <v>2</v>
      </c>
      <c r="F956">
        <v>10</v>
      </c>
      <c r="G956" t="s">
        <v>25</v>
      </c>
      <c r="H956" t="s">
        <v>26</v>
      </c>
      <c r="I956" s="1">
        <v>45256</v>
      </c>
      <c r="J956" t="s">
        <v>43</v>
      </c>
      <c r="K956" t="s">
        <v>44</v>
      </c>
      <c r="L956">
        <v>4</v>
      </c>
      <c r="M956" t="s">
        <v>45</v>
      </c>
      <c r="N956" t="s">
        <v>39</v>
      </c>
      <c r="O956" t="s">
        <v>40</v>
      </c>
    </row>
    <row r="957" spans="1:15" x14ac:dyDescent="0.35">
      <c r="A957" t="s">
        <v>1018</v>
      </c>
      <c r="B957" t="str">
        <f t="shared" si="15"/>
        <v>Coffee</v>
      </c>
      <c r="C957" t="s">
        <v>15</v>
      </c>
      <c r="D957">
        <v>4</v>
      </c>
      <c r="E957">
        <v>2</v>
      </c>
      <c r="F957">
        <v>8</v>
      </c>
      <c r="G957" t="s">
        <v>25</v>
      </c>
      <c r="H957" t="s">
        <v>26</v>
      </c>
      <c r="I957" s="1">
        <v>45012</v>
      </c>
      <c r="J957" t="s">
        <v>62</v>
      </c>
      <c r="K957" t="s">
        <v>63</v>
      </c>
      <c r="L957">
        <v>1</v>
      </c>
      <c r="M957" t="s">
        <v>53</v>
      </c>
      <c r="N957" t="s">
        <v>72</v>
      </c>
      <c r="O957" t="s">
        <v>22</v>
      </c>
    </row>
    <row r="958" spans="1:15" x14ac:dyDescent="0.35">
      <c r="A958" t="s">
        <v>1019</v>
      </c>
      <c r="B958" t="str">
        <f t="shared" si="15"/>
        <v>Coffee</v>
      </c>
      <c r="C958" t="s">
        <v>15</v>
      </c>
      <c r="D958">
        <v>3</v>
      </c>
      <c r="E958">
        <v>2</v>
      </c>
      <c r="F958">
        <v>6</v>
      </c>
      <c r="G958" t="s">
        <v>36</v>
      </c>
      <c r="H958" t="s">
        <v>17</v>
      </c>
      <c r="I958" s="1">
        <v>45034</v>
      </c>
      <c r="J958" t="s">
        <v>59</v>
      </c>
      <c r="K958" t="s">
        <v>60</v>
      </c>
      <c r="L958">
        <v>2</v>
      </c>
      <c r="M958" t="s">
        <v>28</v>
      </c>
      <c r="N958" t="s">
        <v>29</v>
      </c>
      <c r="O958" t="s">
        <v>22</v>
      </c>
    </row>
    <row r="959" spans="1:15" x14ac:dyDescent="0.35">
      <c r="A959" t="s">
        <v>1020</v>
      </c>
      <c r="B959" t="str">
        <f t="shared" si="15"/>
        <v>Juice</v>
      </c>
      <c r="C959" t="s">
        <v>50</v>
      </c>
      <c r="D959">
        <v>4</v>
      </c>
      <c r="E959">
        <v>3</v>
      </c>
      <c r="F959">
        <v>12</v>
      </c>
      <c r="G959" t="s">
        <v>16</v>
      </c>
      <c r="H959" t="s">
        <v>26</v>
      </c>
      <c r="I959" s="1">
        <v>45252</v>
      </c>
      <c r="J959" t="s">
        <v>43</v>
      </c>
      <c r="K959" t="s">
        <v>44</v>
      </c>
      <c r="L959">
        <v>4</v>
      </c>
      <c r="M959" t="s">
        <v>45</v>
      </c>
      <c r="N959" t="s">
        <v>34</v>
      </c>
      <c r="O959" t="s">
        <v>22</v>
      </c>
    </row>
    <row r="960" spans="1:15" x14ac:dyDescent="0.35">
      <c r="A960" t="s">
        <v>1021</v>
      </c>
      <c r="B960" t="str">
        <f t="shared" si="15"/>
        <v>Sandwich</v>
      </c>
      <c r="C960" t="s">
        <v>47</v>
      </c>
      <c r="D960">
        <v>4</v>
      </c>
      <c r="E960">
        <v>4</v>
      </c>
      <c r="F960">
        <v>16</v>
      </c>
      <c r="G960" t="s">
        <v>16</v>
      </c>
      <c r="H960" t="s">
        <v>26</v>
      </c>
      <c r="I960" s="1">
        <v>45285</v>
      </c>
      <c r="J960" t="s">
        <v>66</v>
      </c>
      <c r="K960" t="s">
        <v>67</v>
      </c>
      <c r="L960">
        <v>4</v>
      </c>
      <c r="M960" t="s">
        <v>45</v>
      </c>
      <c r="N960" t="s">
        <v>72</v>
      </c>
      <c r="O960" t="s">
        <v>22</v>
      </c>
    </row>
    <row r="961" spans="1:15" x14ac:dyDescent="0.35">
      <c r="A961" t="s">
        <v>1022</v>
      </c>
      <c r="B961" t="str">
        <f t="shared" si="15"/>
        <v>Sandwich</v>
      </c>
      <c r="C961" t="s">
        <v>47</v>
      </c>
      <c r="D961">
        <v>1</v>
      </c>
      <c r="E961">
        <v>4</v>
      </c>
      <c r="F961">
        <v>4</v>
      </c>
      <c r="G961" t="s">
        <v>16</v>
      </c>
      <c r="H961" t="s">
        <v>26</v>
      </c>
      <c r="I961" s="1">
        <v>45094</v>
      </c>
      <c r="J961" t="s">
        <v>37</v>
      </c>
      <c r="K961" t="s">
        <v>38</v>
      </c>
      <c r="L961">
        <v>2</v>
      </c>
      <c r="M961" t="s">
        <v>28</v>
      </c>
      <c r="N961" t="s">
        <v>69</v>
      </c>
      <c r="O961" t="s">
        <v>40</v>
      </c>
    </row>
    <row r="962" spans="1:15" x14ac:dyDescent="0.35">
      <c r="A962" t="s">
        <v>1023</v>
      </c>
      <c r="B962" t="str">
        <f t="shared" ref="B962:B1025" si="16">TRIM(CLEAN(C962))</f>
        <v>Cake</v>
      </c>
      <c r="C962" t="s">
        <v>24</v>
      </c>
      <c r="D962">
        <v>5</v>
      </c>
      <c r="E962">
        <v>3</v>
      </c>
      <c r="F962">
        <v>15</v>
      </c>
      <c r="G962" t="s">
        <v>25</v>
      </c>
      <c r="H962" t="s">
        <v>26</v>
      </c>
      <c r="I962" s="1">
        <v>45177</v>
      </c>
      <c r="J962" t="s">
        <v>18</v>
      </c>
      <c r="K962" t="s">
        <v>19</v>
      </c>
      <c r="L962">
        <v>3</v>
      </c>
      <c r="M962" t="s">
        <v>20</v>
      </c>
      <c r="N962" t="s">
        <v>21</v>
      </c>
      <c r="O962" t="s">
        <v>22</v>
      </c>
    </row>
    <row r="963" spans="1:15" x14ac:dyDescent="0.35">
      <c r="A963" t="s">
        <v>1024</v>
      </c>
      <c r="B963" t="str">
        <f t="shared" si="16"/>
        <v>Cookie</v>
      </c>
      <c r="C963" t="s">
        <v>31</v>
      </c>
      <c r="D963">
        <v>4</v>
      </c>
      <c r="E963">
        <v>1</v>
      </c>
      <c r="F963">
        <v>4</v>
      </c>
      <c r="G963" t="s">
        <v>25</v>
      </c>
      <c r="H963" t="s">
        <v>17</v>
      </c>
      <c r="I963" s="1">
        <v>44978</v>
      </c>
      <c r="J963" t="s">
        <v>51</v>
      </c>
      <c r="K963" t="s">
        <v>52</v>
      </c>
      <c r="L963">
        <v>1</v>
      </c>
      <c r="M963" t="s">
        <v>53</v>
      </c>
      <c r="N963" t="s">
        <v>29</v>
      </c>
      <c r="O963" t="s">
        <v>22</v>
      </c>
    </row>
    <row r="964" spans="1:15" x14ac:dyDescent="0.35">
      <c r="A964" t="s">
        <v>1025</v>
      </c>
      <c r="B964" t="str">
        <f t="shared" si="16"/>
        <v>Smoothie</v>
      </c>
      <c r="C964" t="s">
        <v>58</v>
      </c>
      <c r="D964">
        <v>4</v>
      </c>
      <c r="E964">
        <v>4</v>
      </c>
      <c r="F964">
        <v>16</v>
      </c>
      <c r="G964" t="s">
        <v>25</v>
      </c>
      <c r="H964" t="s">
        <v>17</v>
      </c>
      <c r="I964" s="1">
        <v>45246</v>
      </c>
      <c r="J964" t="s">
        <v>43</v>
      </c>
      <c r="K964" t="s">
        <v>44</v>
      </c>
      <c r="L964">
        <v>4</v>
      </c>
      <c r="M964" t="s">
        <v>45</v>
      </c>
      <c r="N964" t="s">
        <v>64</v>
      </c>
      <c r="O964" t="s">
        <v>22</v>
      </c>
    </row>
    <row r="965" spans="1:15" x14ac:dyDescent="0.35">
      <c r="A965" t="s">
        <v>1026</v>
      </c>
      <c r="B965" t="str">
        <f t="shared" si="16"/>
        <v>Sandwich</v>
      </c>
      <c r="C965" t="s">
        <v>47</v>
      </c>
      <c r="D965">
        <v>5</v>
      </c>
      <c r="E965">
        <v>4</v>
      </c>
      <c r="F965">
        <v>20</v>
      </c>
      <c r="G965" t="s">
        <v>25</v>
      </c>
      <c r="H965" t="s">
        <v>17</v>
      </c>
      <c r="I965" s="1">
        <v>45063</v>
      </c>
      <c r="J965" t="s">
        <v>27</v>
      </c>
      <c r="K965" t="s">
        <v>27</v>
      </c>
      <c r="L965">
        <v>2</v>
      </c>
      <c r="M965" t="s">
        <v>28</v>
      </c>
      <c r="N965" t="s">
        <v>34</v>
      </c>
      <c r="O965" t="s">
        <v>22</v>
      </c>
    </row>
    <row r="966" spans="1:15" x14ac:dyDescent="0.35">
      <c r="A966" t="s">
        <v>1027</v>
      </c>
      <c r="B966" t="str">
        <f t="shared" si="16"/>
        <v>Cake</v>
      </c>
      <c r="C966" t="s">
        <v>24</v>
      </c>
      <c r="D966">
        <v>3</v>
      </c>
      <c r="E966">
        <v>3</v>
      </c>
      <c r="F966">
        <v>9</v>
      </c>
      <c r="G966" t="s">
        <v>16</v>
      </c>
      <c r="H966" t="s">
        <v>26</v>
      </c>
      <c r="I966" s="1">
        <v>45158</v>
      </c>
      <c r="J966" t="s">
        <v>93</v>
      </c>
      <c r="K966" t="s">
        <v>94</v>
      </c>
      <c r="L966">
        <v>3</v>
      </c>
      <c r="M966" t="s">
        <v>20</v>
      </c>
      <c r="N966" t="s">
        <v>39</v>
      </c>
      <c r="O966" t="s">
        <v>40</v>
      </c>
    </row>
    <row r="967" spans="1:15" x14ac:dyDescent="0.35">
      <c r="A967" t="s">
        <v>1028</v>
      </c>
      <c r="B967" t="str">
        <f t="shared" si="16"/>
        <v>Coffee</v>
      </c>
      <c r="C967" t="s">
        <v>15</v>
      </c>
      <c r="D967">
        <v>5</v>
      </c>
      <c r="E967">
        <v>2</v>
      </c>
      <c r="F967">
        <v>10</v>
      </c>
      <c r="G967" t="s">
        <v>25</v>
      </c>
      <c r="H967" t="s">
        <v>17</v>
      </c>
      <c r="I967" s="1">
        <v>45216</v>
      </c>
      <c r="J967" t="s">
        <v>74</v>
      </c>
      <c r="K967" t="s">
        <v>75</v>
      </c>
      <c r="L967">
        <v>4</v>
      </c>
      <c r="M967" t="s">
        <v>45</v>
      </c>
      <c r="N967" t="s">
        <v>29</v>
      </c>
      <c r="O967" t="s">
        <v>22</v>
      </c>
    </row>
    <row r="968" spans="1:15" x14ac:dyDescent="0.35">
      <c r="A968" t="s">
        <v>1029</v>
      </c>
      <c r="B968" t="str">
        <f t="shared" si="16"/>
        <v>Cookie</v>
      </c>
      <c r="C968" t="s">
        <v>31</v>
      </c>
      <c r="D968">
        <v>2</v>
      </c>
      <c r="E968">
        <v>1</v>
      </c>
      <c r="F968">
        <v>2</v>
      </c>
      <c r="G968" t="s">
        <v>36</v>
      </c>
      <c r="H968" t="s">
        <v>17</v>
      </c>
      <c r="I968" s="1">
        <v>45145</v>
      </c>
      <c r="J968" t="s">
        <v>93</v>
      </c>
      <c r="K968" t="s">
        <v>94</v>
      </c>
      <c r="L968">
        <v>3</v>
      </c>
      <c r="M968" t="s">
        <v>20</v>
      </c>
      <c r="N968" t="s">
        <v>72</v>
      </c>
      <c r="O968" t="s">
        <v>22</v>
      </c>
    </row>
    <row r="969" spans="1:15" x14ac:dyDescent="0.35">
      <c r="A969" t="s">
        <v>1030</v>
      </c>
      <c r="B969" t="str">
        <f t="shared" si="16"/>
        <v>Juice</v>
      </c>
      <c r="C969" t="s">
        <v>50</v>
      </c>
      <c r="D969">
        <v>5</v>
      </c>
      <c r="E969">
        <v>3</v>
      </c>
      <c r="F969">
        <v>15</v>
      </c>
      <c r="G969" t="s">
        <v>36</v>
      </c>
      <c r="H969" t="s">
        <v>26</v>
      </c>
      <c r="I969" s="1">
        <v>45250</v>
      </c>
      <c r="J969" t="s">
        <v>43</v>
      </c>
      <c r="K969" t="s">
        <v>44</v>
      </c>
      <c r="L969">
        <v>4</v>
      </c>
      <c r="M969" t="s">
        <v>45</v>
      </c>
      <c r="N969" t="s">
        <v>72</v>
      </c>
      <c r="O969" t="s">
        <v>22</v>
      </c>
    </row>
    <row r="970" spans="1:15" x14ac:dyDescent="0.35">
      <c r="A970" t="s">
        <v>1031</v>
      </c>
      <c r="B970" t="str">
        <f t="shared" si="16"/>
        <v>Juice</v>
      </c>
      <c r="C970" t="s">
        <v>50</v>
      </c>
      <c r="D970">
        <v>1</v>
      </c>
      <c r="E970">
        <v>3</v>
      </c>
      <c r="F970">
        <v>3</v>
      </c>
      <c r="G970" t="s">
        <v>16</v>
      </c>
      <c r="H970" t="s">
        <v>17</v>
      </c>
      <c r="I970" s="1">
        <v>45177</v>
      </c>
      <c r="J970" t="s">
        <v>18</v>
      </c>
      <c r="K970" t="s">
        <v>19</v>
      </c>
      <c r="L970">
        <v>3</v>
      </c>
      <c r="M970" t="s">
        <v>20</v>
      </c>
      <c r="N970" t="s">
        <v>21</v>
      </c>
      <c r="O970" t="s">
        <v>22</v>
      </c>
    </row>
    <row r="971" spans="1:15" x14ac:dyDescent="0.35">
      <c r="A971" t="s">
        <v>1032</v>
      </c>
      <c r="B971" t="str">
        <f t="shared" si="16"/>
        <v>Tea</v>
      </c>
      <c r="C971" t="s">
        <v>84</v>
      </c>
      <c r="D971">
        <v>4</v>
      </c>
      <c r="E971">
        <v>1.5</v>
      </c>
      <c r="F971">
        <v>6</v>
      </c>
      <c r="G971" t="s">
        <v>25</v>
      </c>
      <c r="H971" t="s">
        <v>26</v>
      </c>
      <c r="I971" s="1">
        <v>44944</v>
      </c>
      <c r="J971" t="s">
        <v>55</v>
      </c>
      <c r="K971" t="s">
        <v>56</v>
      </c>
      <c r="L971">
        <v>1</v>
      </c>
      <c r="M971" t="s">
        <v>53</v>
      </c>
      <c r="N971" t="s">
        <v>34</v>
      </c>
      <c r="O971" t="s">
        <v>22</v>
      </c>
    </row>
    <row r="972" spans="1:15" x14ac:dyDescent="0.35">
      <c r="A972" t="s">
        <v>1033</v>
      </c>
      <c r="B972" t="str">
        <f t="shared" si="16"/>
        <v>Salad</v>
      </c>
      <c r="C972" t="s">
        <v>42</v>
      </c>
      <c r="D972">
        <v>1</v>
      </c>
      <c r="E972">
        <v>5</v>
      </c>
      <c r="F972">
        <v>5</v>
      </c>
      <c r="G972" t="s">
        <v>25</v>
      </c>
      <c r="H972" t="s">
        <v>17</v>
      </c>
      <c r="I972" s="1">
        <v>45184</v>
      </c>
      <c r="J972" t="s">
        <v>18</v>
      </c>
      <c r="K972" t="s">
        <v>19</v>
      </c>
      <c r="L972">
        <v>3</v>
      </c>
      <c r="M972" t="s">
        <v>20</v>
      </c>
      <c r="N972" t="s">
        <v>21</v>
      </c>
      <c r="O972" t="s">
        <v>22</v>
      </c>
    </row>
    <row r="973" spans="1:15" x14ac:dyDescent="0.35">
      <c r="A973" t="s">
        <v>1034</v>
      </c>
      <c r="B973" t="str">
        <f t="shared" si="16"/>
        <v>Salad</v>
      </c>
      <c r="C973" t="s">
        <v>42</v>
      </c>
      <c r="D973">
        <v>5</v>
      </c>
      <c r="E973">
        <v>5</v>
      </c>
      <c r="F973">
        <v>25</v>
      </c>
      <c r="G973" t="s">
        <v>16</v>
      </c>
      <c r="H973" t="s">
        <v>26</v>
      </c>
      <c r="I973" s="1">
        <v>45163</v>
      </c>
      <c r="J973" t="s">
        <v>93</v>
      </c>
      <c r="K973" t="s">
        <v>94</v>
      </c>
      <c r="L973">
        <v>3</v>
      </c>
      <c r="M973" t="s">
        <v>20</v>
      </c>
      <c r="N973" t="s">
        <v>21</v>
      </c>
      <c r="O973" t="s">
        <v>22</v>
      </c>
    </row>
    <row r="974" spans="1:15" x14ac:dyDescent="0.35">
      <c r="A974" t="s">
        <v>1035</v>
      </c>
      <c r="B974" t="str">
        <f t="shared" si="16"/>
        <v>Cake</v>
      </c>
      <c r="C974" t="s">
        <v>24</v>
      </c>
      <c r="D974">
        <v>5</v>
      </c>
      <c r="E974">
        <v>3</v>
      </c>
      <c r="F974">
        <v>15</v>
      </c>
      <c r="G974" t="s">
        <v>16</v>
      </c>
      <c r="H974" t="s">
        <v>17</v>
      </c>
      <c r="I974" s="1">
        <v>44931</v>
      </c>
      <c r="J974" t="s">
        <v>55</v>
      </c>
      <c r="K974" t="s">
        <v>56</v>
      </c>
      <c r="L974">
        <v>1</v>
      </c>
      <c r="M974" t="s">
        <v>53</v>
      </c>
      <c r="N974" t="s">
        <v>64</v>
      </c>
      <c r="O974" t="s">
        <v>22</v>
      </c>
    </row>
    <row r="975" spans="1:15" x14ac:dyDescent="0.35">
      <c r="A975" t="s">
        <v>1036</v>
      </c>
      <c r="B975" t="str">
        <f t="shared" si="16"/>
        <v>Coffee</v>
      </c>
      <c r="C975" t="s">
        <v>15</v>
      </c>
      <c r="D975">
        <v>3</v>
      </c>
      <c r="E975">
        <v>2</v>
      </c>
      <c r="F975">
        <v>6</v>
      </c>
      <c r="G975" t="s">
        <v>36</v>
      </c>
      <c r="H975" t="s">
        <v>26</v>
      </c>
      <c r="I975" s="1">
        <v>45088</v>
      </c>
      <c r="J975" t="s">
        <v>37</v>
      </c>
      <c r="K975" t="s">
        <v>38</v>
      </c>
      <c r="L975">
        <v>2</v>
      </c>
      <c r="M975" t="s">
        <v>28</v>
      </c>
      <c r="N975" t="s">
        <v>39</v>
      </c>
      <c r="O975" t="s">
        <v>40</v>
      </c>
    </row>
    <row r="976" spans="1:15" x14ac:dyDescent="0.35">
      <c r="A976" t="s">
        <v>1037</v>
      </c>
      <c r="B976" t="str">
        <f t="shared" si="16"/>
        <v>Tea</v>
      </c>
      <c r="C976" t="s">
        <v>84</v>
      </c>
      <c r="D976">
        <v>3</v>
      </c>
      <c r="E976">
        <v>1.5</v>
      </c>
      <c r="F976">
        <v>4.5</v>
      </c>
      <c r="G976" t="s">
        <v>36</v>
      </c>
      <c r="H976" t="s">
        <v>17</v>
      </c>
      <c r="I976" s="1">
        <v>45131</v>
      </c>
      <c r="J976" t="s">
        <v>32</v>
      </c>
      <c r="K976" t="s">
        <v>33</v>
      </c>
      <c r="L976">
        <v>3</v>
      </c>
      <c r="M976" t="s">
        <v>20</v>
      </c>
      <c r="N976" t="s">
        <v>72</v>
      </c>
      <c r="O976" t="s">
        <v>22</v>
      </c>
    </row>
    <row r="977" spans="1:15" x14ac:dyDescent="0.35">
      <c r="A977" t="s">
        <v>1038</v>
      </c>
      <c r="B977" t="str">
        <f t="shared" si="16"/>
        <v>Juice</v>
      </c>
      <c r="C977" t="s">
        <v>50</v>
      </c>
      <c r="D977">
        <v>5</v>
      </c>
      <c r="E977">
        <v>3</v>
      </c>
      <c r="F977">
        <v>15</v>
      </c>
      <c r="G977" t="s">
        <v>36</v>
      </c>
      <c r="H977" t="s">
        <v>26</v>
      </c>
      <c r="I977" s="1">
        <v>44938</v>
      </c>
      <c r="J977" t="s">
        <v>55</v>
      </c>
      <c r="K977" t="s">
        <v>56</v>
      </c>
      <c r="L977">
        <v>1</v>
      </c>
      <c r="M977" t="s">
        <v>53</v>
      </c>
      <c r="N977" t="s">
        <v>64</v>
      </c>
      <c r="O977" t="s">
        <v>22</v>
      </c>
    </row>
    <row r="978" spans="1:15" x14ac:dyDescent="0.35">
      <c r="A978" t="s">
        <v>1039</v>
      </c>
      <c r="B978" t="str">
        <f t="shared" si="16"/>
        <v>Juice</v>
      </c>
      <c r="C978" t="s">
        <v>50</v>
      </c>
      <c r="D978">
        <v>5</v>
      </c>
      <c r="E978">
        <v>3</v>
      </c>
      <c r="F978">
        <v>15</v>
      </c>
      <c r="G978" t="s">
        <v>25</v>
      </c>
      <c r="H978" t="s">
        <v>17</v>
      </c>
      <c r="I978" s="1">
        <v>45150</v>
      </c>
      <c r="J978" t="s">
        <v>93</v>
      </c>
      <c r="K978" t="s">
        <v>94</v>
      </c>
      <c r="L978">
        <v>3</v>
      </c>
      <c r="M978" t="s">
        <v>20</v>
      </c>
      <c r="N978" t="s">
        <v>69</v>
      </c>
      <c r="O978" t="s">
        <v>40</v>
      </c>
    </row>
    <row r="979" spans="1:15" x14ac:dyDescent="0.35">
      <c r="A979" t="s">
        <v>1040</v>
      </c>
      <c r="B979" t="str">
        <f t="shared" si="16"/>
        <v>Salad</v>
      </c>
      <c r="C979" t="s">
        <v>42</v>
      </c>
      <c r="D979">
        <v>4</v>
      </c>
      <c r="E979">
        <v>5</v>
      </c>
      <c r="F979">
        <v>20</v>
      </c>
      <c r="G979" t="s">
        <v>25</v>
      </c>
      <c r="H979" t="s">
        <v>26</v>
      </c>
      <c r="I979" s="1">
        <v>45010</v>
      </c>
      <c r="J979" t="s">
        <v>62</v>
      </c>
      <c r="K979" t="s">
        <v>63</v>
      </c>
      <c r="L979">
        <v>1</v>
      </c>
      <c r="M979" t="s">
        <v>53</v>
      </c>
      <c r="N979" t="s">
        <v>69</v>
      </c>
      <c r="O979" t="s">
        <v>40</v>
      </c>
    </row>
    <row r="980" spans="1:15" x14ac:dyDescent="0.35">
      <c r="A980" t="s">
        <v>1041</v>
      </c>
      <c r="B980" t="str">
        <f t="shared" si="16"/>
        <v>Juice</v>
      </c>
      <c r="C980" t="s">
        <v>50</v>
      </c>
      <c r="D980">
        <v>4</v>
      </c>
      <c r="E980">
        <v>3</v>
      </c>
      <c r="F980">
        <v>12</v>
      </c>
      <c r="G980" t="s">
        <v>25</v>
      </c>
      <c r="H980" t="s">
        <v>26</v>
      </c>
      <c r="I980" s="1">
        <v>45137</v>
      </c>
      <c r="J980" t="s">
        <v>32</v>
      </c>
      <c r="K980" t="s">
        <v>33</v>
      </c>
      <c r="L980">
        <v>3</v>
      </c>
      <c r="M980" t="s">
        <v>20</v>
      </c>
      <c r="N980" t="s">
        <v>39</v>
      </c>
      <c r="O980" t="s">
        <v>40</v>
      </c>
    </row>
    <row r="981" spans="1:15" x14ac:dyDescent="0.35">
      <c r="A981" t="s">
        <v>1042</v>
      </c>
      <c r="B981" t="str">
        <f t="shared" si="16"/>
        <v>Smoothie</v>
      </c>
      <c r="C981" t="s">
        <v>58</v>
      </c>
      <c r="D981">
        <v>4</v>
      </c>
      <c r="E981">
        <v>4</v>
      </c>
      <c r="F981">
        <v>16</v>
      </c>
      <c r="G981" t="s">
        <v>25</v>
      </c>
      <c r="H981" t="s">
        <v>26</v>
      </c>
      <c r="I981" s="1">
        <v>44962</v>
      </c>
      <c r="J981" t="s">
        <v>51</v>
      </c>
      <c r="K981" t="s">
        <v>52</v>
      </c>
      <c r="L981">
        <v>1</v>
      </c>
      <c r="M981" t="s">
        <v>53</v>
      </c>
      <c r="N981" t="s">
        <v>39</v>
      </c>
      <c r="O981" t="s">
        <v>40</v>
      </c>
    </row>
    <row r="982" spans="1:15" x14ac:dyDescent="0.35">
      <c r="A982" t="s">
        <v>1043</v>
      </c>
      <c r="B982" t="str">
        <f t="shared" si="16"/>
        <v>Coffee</v>
      </c>
      <c r="C982" t="s">
        <v>15</v>
      </c>
      <c r="D982">
        <v>2</v>
      </c>
      <c r="E982">
        <v>2</v>
      </c>
      <c r="F982">
        <v>4</v>
      </c>
      <c r="G982" t="s">
        <v>16</v>
      </c>
      <c r="H982" t="s">
        <v>17</v>
      </c>
      <c r="I982" s="1">
        <v>45204</v>
      </c>
      <c r="J982" t="s">
        <v>74</v>
      </c>
      <c r="K982" t="s">
        <v>75</v>
      </c>
      <c r="L982">
        <v>4</v>
      </c>
      <c r="M982" t="s">
        <v>45</v>
      </c>
      <c r="N982" t="s">
        <v>64</v>
      </c>
      <c r="O982" t="s">
        <v>22</v>
      </c>
    </row>
    <row r="983" spans="1:15" x14ac:dyDescent="0.35">
      <c r="A983" t="s">
        <v>1044</v>
      </c>
      <c r="B983" t="str">
        <f t="shared" si="16"/>
        <v>Cookie</v>
      </c>
      <c r="C983" t="s">
        <v>31</v>
      </c>
      <c r="D983">
        <v>2</v>
      </c>
      <c r="E983">
        <v>1</v>
      </c>
      <c r="F983">
        <v>2</v>
      </c>
      <c r="G983" t="s">
        <v>36</v>
      </c>
      <c r="H983" t="s">
        <v>17</v>
      </c>
      <c r="I983" s="1">
        <v>45094</v>
      </c>
      <c r="J983" t="s">
        <v>37</v>
      </c>
      <c r="K983" t="s">
        <v>38</v>
      </c>
      <c r="L983">
        <v>2</v>
      </c>
      <c r="M983" t="s">
        <v>28</v>
      </c>
      <c r="N983" t="s">
        <v>69</v>
      </c>
      <c r="O983" t="s">
        <v>40</v>
      </c>
    </row>
    <row r="984" spans="1:15" x14ac:dyDescent="0.35">
      <c r="A984" t="s">
        <v>1045</v>
      </c>
      <c r="B984" t="str">
        <f t="shared" si="16"/>
        <v>Juice</v>
      </c>
      <c r="C984" t="s">
        <v>50</v>
      </c>
      <c r="D984">
        <v>5</v>
      </c>
      <c r="E984">
        <v>3</v>
      </c>
      <c r="F984">
        <v>15</v>
      </c>
      <c r="G984" t="s">
        <v>25</v>
      </c>
      <c r="H984" t="s">
        <v>26</v>
      </c>
      <c r="I984" s="1">
        <v>44941</v>
      </c>
      <c r="J984" t="s">
        <v>55</v>
      </c>
      <c r="K984" t="s">
        <v>56</v>
      </c>
      <c r="L984">
        <v>1</v>
      </c>
      <c r="M984" t="s">
        <v>53</v>
      </c>
      <c r="N984" t="s">
        <v>39</v>
      </c>
      <c r="O984" t="s">
        <v>40</v>
      </c>
    </row>
    <row r="985" spans="1:15" x14ac:dyDescent="0.35">
      <c r="A985" t="s">
        <v>1046</v>
      </c>
      <c r="B985" t="str">
        <f t="shared" si="16"/>
        <v>Coffee</v>
      </c>
      <c r="C985" t="s">
        <v>15</v>
      </c>
      <c r="D985">
        <v>1</v>
      </c>
      <c r="E985">
        <v>2</v>
      </c>
      <c r="F985">
        <v>2</v>
      </c>
      <c r="G985" t="s">
        <v>16</v>
      </c>
      <c r="H985" t="s">
        <v>26</v>
      </c>
      <c r="I985" s="1">
        <v>45223</v>
      </c>
      <c r="J985" t="s">
        <v>74</v>
      </c>
      <c r="K985" t="s">
        <v>75</v>
      </c>
      <c r="L985">
        <v>4</v>
      </c>
      <c r="M985" t="s">
        <v>45</v>
      </c>
      <c r="N985" t="s">
        <v>29</v>
      </c>
      <c r="O985" t="s">
        <v>22</v>
      </c>
    </row>
    <row r="986" spans="1:15" x14ac:dyDescent="0.35">
      <c r="A986" t="s">
        <v>1047</v>
      </c>
      <c r="B986" t="str">
        <f t="shared" si="16"/>
        <v>Coffee</v>
      </c>
      <c r="C986" t="s">
        <v>15</v>
      </c>
      <c r="D986">
        <v>5</v>
      </c>
      <c r="E986">
        <v>2</v>
      </c>
      <c r="F986">
        <v>10</v>
      </c>
      <c r="G986" t="s">
        <v>36</v>
      </c>
      <c r="H986" t="s">
        <v>17</v>
      </c>
      <c r="I986" s="1">
        <v>45170</v>
      </c>
      <c r="J986" t="s">
        <v>18</v>
      </c>
      <c r="K986" t="s">
        <v>19</v>
      </c>
      <c r="L986">
        <v>3</v>
      </c>
      <c r="M986" t="s">
        <v>20</v>
      </c>
      <c r="N986" t="s">
        <v>21</v>
      </c>
      <c r="O986" t="s">
        <v>22</v>
      </c>
    </row>
    <row r="987" spans="1:15" x14ac:dyDescent="0.35">
      <c r="A987" t="s">
        <v>1048</v>
      </c>
      <c r="B987" t="str">
        <f t="shared" si="16"/>
        <v>Smoothie</v>
      </c>
      <c r="C987" t="s">
        <v>58</v>
      </c>
      <c r="D987">
        <v>3</v>
      </c>
      <c r="E987">
        <v>4</v>
      </c>
      <c r="F987">
        <v>12</v>
      </c>
      <c r="G987" t="s">
        <v>36</v>
      </c>
      <c r="H987" t="s">
        <v>26</v>
      </c>
      <c r="I987" s="1">
        <v>45235</v>
      </c>
      <c r="J987" t="s">
        <v>43</v>
      </c>
      <c r="K987" t="s">
        <v>44</v>
      </c>
      <c r="L987">
        <v>4</v>
      </c>
      <c r="M987" t="s">
        <v>45</v>
      </c>
      <c r="N987" t="s">
        <v>39</v>
      </c>
      <c r="O987" t="s">
        <v>40</v>
      </c>
    </row>
    <row r="988" spans="1:15" x14ac:dyDescent="0.35">
      <c r="A988" t="s">
        <v>1049</v>
      </c>
      <c r="B988" t="str">
        <f t="shared" si="16"/>
        <v>Juice</v>
      </c>
      <c r="C988" t="s">
        <v>50</v>
      </c>
      <c r="D988">
        <v>2</v>
      </c>
      <c r="E988">
        <v>3</v>
      </c>
      <c r="F988">
        <v>6</v>
      </c>
      <c r="G988" t="s">
        <v>36</v>
      </c>
      <c r="H988" t="s">
        <v>26</v>
      </c>
      <c r="I988" s="1">
        <v>45119</v>
      </c>
      <c r="J988" t="s">
        <v>32</v>
      </c>
      <c r="K988" t="s">
        <v>33</v>
      </c>
      <c r="L988">
        <v>3</v>
      </c>
      <c r="M988" t="s">
        <v>20</v>
      </c>
      <c r="N988" t="s">
        <v>34</v>
      </c>
      <c r="O988" t="s">
        <v>22</v>
      </c>
    </row>
    <row r="989" spans="1:15" x14ac:dyDescent="0.35">
      <c r="A989" t="s">
        <v>1050</v>
      </c>
      <c r="B989" t="str">
        <f t="shared" si="16"/>
        <v>Salad</v>
      </c>
      <c r="C989" t="s">
        <v>42</v>
      </c>
      <c r="D989">
        <v>4</v>
      </c>
      <c r="E989">
        <v>5</v>
      </c>
      <c r="F989">
        <v>20</v>
      </c>
      <c r="G989" t="s">
        <v>25</v>
      </c>
      <c r="H989" t="s">
        <v>17</v>
      </c>
      <c r="I989" s="1">
        <v>45074</v>
      </c>
      <c r="J989" t="s">
        <v>27</v>
      </c>
      <c r="K989" t="s">
        <v>27</v>
      </c>
      <c r="L989">
        <v>2</v>
      </c>
      <c r="M989" t="s">
        <v>28</v>
      </c>
      <c r="N989" t="s">
        <v>39</v>
      </c>
      <c r="O989" t="s">
        <v>40</v>
      </c>
    </row>
    <row r="990" spans="1:15" x14ac:dyDescent="0.35">
      <c r="A990" t="s">
        <v>1051</v>
      </c>
      <c r="B990" t="str">
        <f t="shared" si="16"/>
        <v>Salad</v>
      </c>
      <c r="C990" t="s">
        <v>42</v>
      </c>
      <c r="D990">
        <v>1</v>
      </c>
      <c r="E990">
        <v>5</v>
      </c>
      <c r="F990">
        <v>5</v>
      </c>
      <c r="G990" t="s">
        <v>16</v>
      </c>
      <c r="H990" t="s">
        <v>26</v>
      </c>
      <c r="I990" s="1">
        <v>44951</v>
      </c>
      <c r="J990" t="s">
        <v>55</v>
      </c>
      <c r="K990" t="s">
        <v>56</v>
      </c>
      <c r="L990">
        <v>1</v>
      </c>
      <c r="M990" t="s">
        <v>53</v>
      </c>
      <c r="N990" t="s">
        <v>34</v>
      </c>
      <c r="O990" t="s">
        <v>22</v>
      </c>
    </row>
    <row r="991" spans="1:15" x14ac:dyDescent="0.35">
      <c r="A991" t="s">
        <v>1052</v>
      </c>
      <c r="B991" t="str">
        <f t="shared" si="16"/>
        <v>Cake</v>
      </c>
      <c r="C991" t="s">
        <v>24</v>
      </c>
      <c r="D991">
        <v>5</v>
      </c>
      <c r="E991">
        <v>3</v>
      </c>
      <c r="F991">
        <v>15</v>
      </c>
      <c r="G991" t="s">
        <v>36</v>
      </c>
      <c r="H991" t="s">
        <v>17</v>
      </c>
      <c r="I991" s="1">
        <v>45288</v>
      </c>
      <c r="J991" t="s">
        <v>66</v>
      </c>
      <c r="K991" t="s">
        <v>67</v>
      </c>
      <c r="L991">
        <v>4</v>
      </c>
      <c r="M991" t="s">
        <v>45</v>
      </c>
      <c r="N991" t="s">
        <v>64</v>
      </c>
      <c r="O991" t="s">
        <v>22</v>
      </c>
    </row>
    <row r="992" spans="1:15" x14ac:dyDescent="0.35">
      <c r="A992" t="s">
        <v>1053</v>
      </c>
      <c r="B992" t="str">
        <f t="shared" si="16"/>
        <v>Smoothie</v>
      </c>
      <c r="C992" t="s">
        <v>58</v>
      </c>
      <c r="D992">
        <v>2</v>
      </c>
      <c r="E992">
        <v>4</v>
      </c>
      <c r="F992">
        <v>8</v>
      </c>
      <c r="G992" t="s">
        <v>36</v>
      </c>
      <c r="H992" t="s">
        <v>17</v>
      </c>
      <c r="I992" s="1">
        <v>45015</v>
      </c>
      <c r="J992" t="s">
        <v>62</v>
      </c>
      <c r="K992" t="s">
        <v>63</v>
      </c>
      <c r="L992">
        <v>1</v>
      </c>
      <c r="M992" t="s">
        <v>53</v>
      </c>
      <c r="N992" t="s">
        <v>64</v>
      </c>
      <c r="O992" t="s">
        <v>22</v>
      </c>
    </row>
    <row r="993" spans="1:15" x14ac:dyDescent="0.35">
      <c r="A993" t="s">
        <v>1054</v>
      </c>
      <c r="B993" t="str">
        <f t="shared" si="16"/>
        <v>Coffee</v>
      </c>
      <c r="C993" t="s">
        <v>15</v>
      </c>
      <c r="D993">
        <v>1</v>
      </c>
      <c r="E993">
        <v>2</v>
      </c>
      <c r="F993">
        <v>2</v>
      </c>
      <c r="G993" t="s">
        <v>16</v>
      </c>
      <c r="H993" t="s">
        <v>26</v>
      </c>
      <c r="I993" s="1">
        <v>45261</v>
      </c>
      <c r="J993" t="s">
        <v>66</v>
      </c>
      <c r="K993" t="s">
        <v>67</v>
      </c>
      <c r="L993">
        <v>4</v>
      </c>
      <c r="M993" t="s">
        <v>45</v>
      </c>
      <c r="N993" t="s">
        <v>21</v>
      </c>
      <c r="O993" t="s">
        <v>22</v>
      </c>
    </row>
    <row r="994" spans="1:15" x14ac:dyDescent="0.35">
      <c r="A994" t="s">
        <v>1055</v>
      </c>
      <c r="B994" t="str">
        <f t="shared" si="16"/>
        <v>Cookie</v>
      </c>
      <c r="C994" t="s">
        <v>31</v>
      </c>
      <c r="D994">
        <v>2</v>
      </c>
      <c r="E994">
        <v>1</v>
      </c>
      <c r="F994">
        <v>2</v>
      </c>
      <c r="G994" t="s">
        <v>36</v>
      </c>
      <c r="H994" t="s">
        <v>17</v>
      </c>
      <c r="I994" s="1">
        <v>45270</v>
      </c>
      <c r="J994" t="s">
        <v>66</v>
      </c>
      <c r="K994" t="s">
        <v>67</v>
      </c>
      <c r="L994">
        <v>4</v>
      </c>
      <c r="M994" t="s">
        <v>45</v>
      </c>
      <c r="N994" t="s">
        <v>39</v>
      </c>
      <c r="O994" t="s">
        <v>40</v>
      </c>
    </row>
    <row r="995" spans="1:15" x14ac:dyDescent="0.35">
      <c r="A995" t="s">
        <v>1056</v>
      </c>
      <c r="B995" t="str">
        <f t="shared" si="16"/>
        <v>Sandwich</v>
      </c>
      <c r="C995" t="s">
        <v>47</v>
      </c>
      <c r="D995">
        <v>4</v>
      </c>
      <c r="E995">
        <v>4</v>
      </c>
      <c r="F995">
        <v>16</v>
      </c>
      <c r="G995" t="s">
        <v>25</v>
      </c>
      <c r="H995" t="s">
        <v>26</v>
      </c>
      <c r="I995" s="1">
        <v>44976</v>
      </c>
      <c r="J995" t="s">
        <v>51</v>
      </c>
      <c r="K995" t="s">
        <v>52</v>
      </c>
      <c r="L995">
        <v>1</v>
      </c>
      <c r="M995" t="s">
        <v>53</v>
      </c>
      <c r="N995" t="s">
        <v>39</v>
      </c>
      <c r="O995" t="s">
        <v>40</v>
      </c>
    </row>
    <row r="996" spans="1:15" x14ac:dyDescent="0.35">
      <c r="A996" t="s">
        <v>1057</v>
      </c>
      <c r="B996" t="str">
        <f t="shared" si="16"/>
        <v>Juice</v>
      </c>
      <c r="C996" t="s">
        <v>50</v>
      </c>
      <c r="D996">
        <v>1</v>
      </c>
      <c r="E996">
        <v>3</v>
      </c>
      <c r="F996">
        <v>3</v>
      </c>
      <c r="G996" t="s">
        <v>36</v>
      </c>
      <c r="H996" t="s">
        <v>17</v>
      </c>
      <c r="I996" s="1">
        <v>45116</v>
      </c>
      <c r="J996" t="s">
        <v>32</v>
      </c>
      <c r="K996" t="s">
        <v>33</v>
      </c>
      <c r="L996">
        <v>3</v>
      </c>
      <c r="M996" t="s">
        <v>20</v>
      </c>
      <c r="N996" t="s">
        <v>39</v>
      </c>
      <c r="O996" t="s">
        <v>40</v>
      </c>
    </row>
    <row r="997" spans="1:15" x14ac:dyDescent="0.35">
      <c r="A997" t="s">
        <v>1058</v>
      </c>
      <c r="B997" t="str">
        <f t="shared" si="16"/>
        <v>Juice</v>
      </c>
      <c r="C997" t="s">
        <v>50</v>
      </c>
      <c r="D997">
        <v>1</v>
      </c>
      <c r="E997">
        <v>3</v>
      </c>
      <c r="F997">
        <v>3</v>
      </c>
      <c r="G997" t="s">
        <v>16</v>
      </c>
      <c r="H997" t="s">
        <v>26</v>
      </c>
      <c r="I997" s="1">
        <v>45004</v>
      </c>
      <c r="J997" t="s">
        <v>62</v>
      </c>
      <c r="K997" t="s">
        <v>63</v>
      </c>
      <c r="L997">
        <v>1</v>
      </c>
      <c r="M997" t="s">
        <v>53</v>
      </c>
      <c r="N997" t="s">
        <v>39</v>
      </c>
      <c r="O997" t="s">
        <v>40</v>
      </c>
    </row>
    <row r="998" spans="1:15" x14ac:dyDescent="0.35">
      <c r="A998" t="s">
        <v>1059</v>
      </c>
      <c r="B998" t="str">
        <f t="shared" si="16"/>
        <v>Sandwich</v>
      </c>
      <c r="C998" t="s">
        <v>47</v>
      </c>
      <c r="D998">
        <v>5</v>
      </c>
      <c r="E998">
        <v>4</v>
      </c>
      <c r="F998">
        <v>20</v>
      </c>
      <c r="G998" t="s">
        <v>36</v>
      </c>
      <c r="H998" t="s">
        <v>26</v>
      </c>
      <c r="I998" s="1">
        <v>44969</v>
      </c>
      <c r="J998" t="s">
        <v>51</v>
      </c>
      <c r="K998" t="s">
        <v>52</v>
      </c>
      <c r="L998">
        <v>1</v>
      </c>
      <c r="M998" t="s">
        <v>53</v>
      </c>
      <c r="N998" t="s">
        <v>39</v>
      </c>
      <c r="O998" t="s">
        <v>40</v>
      </c>
    </row>
    <row r="999" spans="1:15" x14ac:dyDescent="0.35">
      <c r="A999" t="s">
        <v>1060</v>
      </c>
      <c r="B999" t="str">
        <f t="shared" si="16"/>
        <v>Juice</v>
      </c>
      <c r="C999" t="s">
        <v>50</v>
      </c>
      <c r="D999">
        <v>2</v>
      </c>
      <c r="E999">
        <v>3</v>
      </c>
      <c r="F999">
        <v>6</v>
      </c>
      <c r="G999" t="s">
        <v>16</v>
      </c>
      <c r="H999" t="s">
        <v>17</v>
      </c>
      <c r="I999" s="1">
        <v>45091</v>
      </c>
      <c r="J999" t="s">
        <v>37</v>
      </c>
      <c r="K999" t="s">
        <v>38</v>
      </c>
      <c r="L999">
        <v>2</v>
      </c>
      <c r="M999" t="s">
        <v>28</v>
      </c>
      <c r="N999" t="s">
        <v>34</v>
      </c>
      <c r="O999" t="s">
        <v>22</v>
      </c>
    </row>
    <row r="1000" spans="1:15" x14ac:dyDescent="0.35">
      <c r="A1000" t="s">
        <v>1061</v>
      </c>
      <c r="B1000" t="str">
        <f t="shared" si="16"/>
        <v>Smoothie</v>
      </c>
      <c r="C1000" t="s">
        <v>58</v>
      </c>
      <c r="D1000">
        <v>1</v>
      </c>
      <c r="E1000">
        <v>4</v>
      </c>
      <c r="F1000">
        <v>4</v>
      </c>
      <c r="G1000" t="s">
        <v>16</v>
      </c>
      <c r="H1000" t="s">
        <v>17</v>
      </c>
      <c r="I1000" s="1">
        <v>44966</v>
      </c>
      <c r="J1000" t="s">
        <v>51</v>
      </c>
      <c r="K1000" t="s">
        <v>52</v>
      </c>
      <c r="L1000">
        <v>1</v>
      </c>
      <c r="M1000" t="s">
        <v>53</v>
      </c>
      <c r="N1000" t="s">
        <v>64</v>
      </c>
      <c r="O1000" t="s">
        <v>22</v>
      </c>
    </row>
    <row r="1001" spans="1:15" x14ac:dyDescent="0.35">
      <c r="A1001" t="s">
        <v>1062</v>
      </c>
      <c r="B1001" t="str">
        <f t="shared" si="16"/>
        <v>Sandwich</v>
      </c>
      <c r="C1001" t="s">
        <v>47</v>
      </c>
      <c r="D1001">
        <v>1</v>
      </c>
      <c r="E1001">
        <v>4</v>
      </c>
      <c r="F1001">
        <v>4</v>
      </c>
      <c r="G1001" t="s">
        <v>36</v>
      </c>
      <c r="H1001" t="s">
        <v>17</v>
      </c>
      <c r="I1001" s="1">
        <v>45149</v>
      </c>
      <c r="J1001" t="s">
        <v>93</v>
      </c>
      <c r="K1001" t="s">
        <v>94</v>
      </c>
      <c r="L1001">
        <v>3</v>
      </c>
      <c r="M1001" t="s">
        <v>20</v>
      </c>
      <c r="N1001" t="s">
        <v>21</v>
      </c>
      <c r="O1001" t="s">
        <v>22</v>
      </c>
    </row>
    <row r="1002" spans="1:15" x14ac:dyDescent="0.35">
      <c r="A1002" t="s">
        <v>1063</v>
      </c>
      <c r="B1002" t="str">
        <f t="shared" si="16"/>
        <v>Cookie</v>
      </c>
      <c r="C1002" t="s">
        <v>31</v>
      </c>
      <c r="D1002">
        <v>1</v>
      </c>
      <c r="E1002">
        <v>1</v>
      </c>
      <c r="F1002">
        <v>1</v>
      </c>
      <c r="G1002" t="s">
        <v>16</v>
      </c>
      <c r="H1002" t="s">
        <v>17</v>
      </c>
      <c r="I1002" s="1">
        <v>45022</v>
      </c>
      <c r="J1002" t="s">
        <v>59</v>
      </c>
      <c r="K1002" t="s">
        <v>60</v>
      </c>
      <c r="L1002">
        <v>2</v>
      </c>
      <c r="M1002" t="s">
        <v>28</v>
      </c>
      <c r="N1002" t="s">
        <v>64</v>
      </c>
      <c r="O1002" t="s">
        <v>22</v>
      </c>
    </row>
    <row r="1003" spans="1:15" x14ac:dyDescent="0.35">
      <c r="A1003" t="s">
        <v>1064</v>
      </c>
      <c r="B1003" t="str">
        <f t="shared" si="16"/>
        <v>Cake</v>
      </c>
      <c r="C1003" t="s">
        <v>24</v>
      </c>
      <c r="D1003">
        <v>1</v>
      </c>
      <c r="E1003">
        <v>3</v>
      </c>
      <c r="F1003">
        <v>3</v>
      </c>
      <c r="G1003" t="s">
        <v>16</v>
      </c>
      <c r="H1003" t="s">
        <v>26</v>
      </c>
      <c r="I1003" s="1">
        <v>45176</v>
      </c>
      <c r="J1003" t="s">
        <v>18</v>
      </c>
      <c r="K1003" t="s">
        <v>19</v>
      </c>
      <c r="L1003">
        <v>3</v>
      </c>
      <c r="M1003" t="s">
        <v>20</v>
      </c>
      <c r="N1003" t="s">
        <v>64</v>
      </c>
      <c r="O1003" t="s">
        <v>22</v>
      </c>
    </row>
    <row r="1004" spans="1:15" x14ac:dyDescent="0.35">
      <c r="A1004" t="s">
        <v>1065</v>
      </c>
      <c r="B1004" t="str">
        <f t="shared" si="16"/>
        <v>Sandwich</v>
      </c>
      <c r="C1004" t="s">
        <v>47</v>
      </c>
      <c r="D1004">
        <v>2</v>
      </c>
      <c r="E1004">
        <v>4</v>
      </c>
      <c r="F1004">
        <v>8</v>
      </c>
      <c r="G1004" t="s">
        <v>16</v>
      </c>
      <c r="H1004" t="s">
        <v>17</v>
      </c>
      <c r="I1004" s="1">
        <v>45192</v>
      </c>
      <c r="J1004" t="s">
        <v>18</v>
      </c>
      <c r="K1004" t="s">
        <v>19</v>
      </c>
      <c r="L1004">
        <v>3</v>
      </c>
      <c r="M1004" t="s">
        <v>20</v>
      </c>
      <c r="N1004" t="s">
        <v>69</v>
      </c>
      <c r="O1004" t="s">
        <v>40</v>
      </c>
    </row>
    <row r="1005" spans="1:15" x14ac:dyDescent="0.35">
      <c r="A1005" t="s">
        <v>1066</v>
      </c>
      <c r="B1005" t="str">
        <f t="shared" si="16"/>
        <v>Smoothie</v>
      </c>
      <c r="C1005" t="s">
        <v>58</v>
      </c>
      <c r="D1005">
        <v>3</v>
      </c>
      <c r="E1005">
        <v>4</v>
      </c>
      <c r="F1005">
        <v>12</v>
      </c>
      <c r="G1005" t="s">
        <v>36</v>
      </c>
      <c r="H1005" t="s">
        <v>26</v>
      </c>
      <c r="I1005" s="1">
        <v>45040</v>
      </c>
      <c r="J1005" t="s">
        <v>59</v>
      </c>
      <c r="K1005" t="s">
        <v>60</v>
      </c>
      <c r="L1005">
        <v>2</v>
      </c>
      <c r="M1005" t="s">
        <v>28</v>
      </c>
      <c r="N1005" t="s">
        <v>72</v>
      </c>
      <c r="O1005" t="s">
        <v>22</v>
      </c>
    </row>
    <row r="1006" spans="1:15" x14ac:dyDescent="0.35">
      <c r="A1006" t="s">
        <v>1067</v>
      </c>
      <c r="B1006" t="str">
        <f t="shared" si="16"/>
        <v>Cake</v>
      </c>
      <c r="C1006" t="s">
        <v>24</v>
      </c>
      <c r="D1006">
        <v>5</v>
      </c>
      <c r="E1006">
        <v>3</v>
      </c>
      <c r="F1006">
        <v>15</v>
      </c>
      <c r="G1006" t="s">
        <v>16</v>
      </c>
      <c r="H1006" t="s">
        <v>26</v>
      </c>
      <c r="I1006" s="1">
        <v>45126</v>
      </c>
      <c r="J1006" t="s">
        <v>32</v>
      </c>
      <c r="K1006" t="s">
        <v>33</v>
      </c>
      <c r="L1006">
        <v>3</v>
      </c>
      <c r="M1006" t="s">
        <v>20</v>
      </c>
      <c r="N1006" t="s">
        <v>34</v>
      </c>
      <c r="O1006" t="s">
        <v>22</v>
      </c>
    </row>
    <row r="1007" spans="1:15" x14ac:dyDescent="0.35">
      <c r="A1007" t="s">
        <v>1068</v>
      </c>
      <c r="B1007" t="str">
        <f t="shared" si="16"/>
        <v>Cake</v>
      </c>
      <c r="C1007" t="s">
        <v>24</v>
      </c>
      <c r="D1007">
        <v>2</v>
      </c>
      <c r="E1007">
        <v>3</v>
      </c>
      <c r="F1007">
        <v>6</v>
      </c>
      <c r="G1007" t="s">
        <v>25</v>
      </c>
      <c r="H1007" t="s">
        <v>26</v>
      </c>
      <c r="I1007" s="1">
        <v>45132</v>
      </c>
      <c r="J1007" t="s">
        <v>32</v>
      </c>
      <c r="K1007" t="s">
        <v>33</v>
      </c>
      <c r="L1007">
        <v>3</v>
      </c>
      <c r="M1007" t="s">
        <v>20</v>
      </c>
      <c r="N1007" t="s">
        <v>29</v>
      </c>
      <c r="O1007" t="s">
        <v>22</v>
      </c>
    </row>
    <row r="1008" spans="1:15" x14ac:dyDescent="0.35">
      <c r="A1008" t="s">
        <v>1069</v>
      </c>
      <c r="B1008" t="str">
        <f t="shared" si="16"/>
        <v>Cake</v>
      </c>
      <c r="C1008" t="s">
        <v>24</v>
      </c>
      <c r="D1008">
        <v>4</v>
      </c>
      <c r="E1008">
        <v>3</v>
      </c>
      <c r="F1008">
        <v>12</v>
      </c>
      <c r="G1008" t="s">
        <v>36</v>
      </c>
      <c r="H1008" t="s">
        <v>17</v>
      </c>
      <c r="I1008" s="1">
        <v>45227</v>
      </c>
      <c r="J1008" t="s">
        <v>74</v>
      </c>
      <c r="K1008" t="s">
        <v>75</v>
      </c>
      <c r="L1008">
        <v>4</v>
      </c>
      <c r="M1008" t="s">
        <v>45</v>
      </c>
      <c r="N1008" t="s">
        <v>69</v>
      </c>
      <c r="O1008" t="s">
        <v>40</v>
      </c>
    </row>
    <row r="1009" spans="1:15" x14ac:dyDescent="0.35">
      <c r="A1009" t="s">
        <v>1070</v>
      </c>
      <c r="B1009" t="str">
        <f t="shared" si="16"/>
        <v>Cookie</v>
      </c>
      <c r="C1009" t="s">
        <v>31</v>
      </c>
      <c r="D1009">
        <v>5</v>
      </c>
      <c r="E1009">
        <v>1</v>
      </c>
      <c r="F1009">
        <v>5</v>
      </c>
      <c r="G1009" t="s">
        <v>36</v>
      </c>
      <c r="H1009" t="s">
        <v>26</v>
      </c>
      <c r="I1009" s="1">
        <v>45065</v>
      </c>
      <c r="J1009" t="s">
        <v>27</v>
      </c>
      <c r="K1009" t="s">
        <v>27</v>
      </c>
      <c r="L1009">
        <v>2</v>
      </c>
      <c r="M1009" t="s">
        <v>28</v>
      </c>
      <c r="N1009" t="s">
        <v>21</v>
      </c>
      <c r="O1009" t="s">
        <v>22</v>
      </c>
    </row>
    <row r="1010" spans="1:15" x14ac:dyDescent="0.35">
      <c r="A1010" t="s">
        <v>1071</v>
      </c>
      <c r="B1010" t="str">
        <f t="shared" si="16"/>
        <v>Smoothie</v>
      </c>
      <c r="C1010" t="s">
        <v>58</v>
      </c>
      <c r="D1010">
        <v>1</v>
      </c>
      <c r="E1010">
        <v>4</v>
      </c>
      <c r="F1010">
        <v>4</v>
      </c>
      <c r="G1010" t="s">
        <v>25</v>
      </c>
      <c r="H1010" t="s">
        <v>26</v>
      </c>
      <c r="I1010" s="1">
        <v>45174</v>
      </c>
      <c r="J1010" t="s">
        <v>18</v>
      </c>
      <c r="K1010" t="s">
        <v>19</v>
      </c>
      <c r="L1010">
        <v>3</v>
      </c>
      <c r="M1010" t="s">
        <v>20</v>
      </c>
      <c r="N1010" t="s">
        <v>29</v>
      </c>
      <c r="O1010" t="s">
        <v>22</v>
      </c>
    </row>
    <row r="1011" spans="1:15" x14ac:dyDescent="0.35">
      <c r="A1011" t="s">
        <v>1072</v>
      </c>
      <c r="B1011" t="str">
        <f t="shared" si="16"/>
        <v>Coffee</v>
      </c>
      <c r="C1011" t="s">
        <v>15</v>
      </c>
      <c r="D1011">
        <v>5</v>
      </c>
      <c r="E1011">
        <v>2</v>
      </c>
      <c r="F1011">
        <v>10</v>
      </c>
      <c r="G1011" t="s">
        <v>36</v>
      </c>
      <c r="H1011" t="s">
        <v>17</v>
      </c>
      <c r="I1011" s="1">
        <v>45099</v>
      </c>
      <c r="J1011" t="s">
        <v>37</v>
      </c>
      <c r="K1011" t="s">
        <v>38</v>
      </c>
      <c r="L1011">
        <v>2</v>
      </c>
      <c r="M1011" t="s">
        <v>28</v>
      </c>
      <c r="N1011" t="s">
        <v>64</v>
      </c>
      <c r="O1011" t="s">
        <v>22</v>
      </c>
    </row>
    <row r="1012" spans="1:15" x14ac:dyDescent="0.35">
      <c r="A1012" t="s">
        <v>1073</v>
      </c>
      <c r="B1012" t="str">
        <f t="shared" si="16"/>
        <v>Cookie</v>
      </c>
      <c r="C1012" t="s">
        <v>31</v>
      </c>
      <c r="D1012">
        <v>3</v>
      </c>
      <c r="E1012">
        <v>1</v>
      </c>
      <c r="F1012">
        <v>3</v>
      </c>
      <c r="G1012" t="s">
        <v>16</v>
      </c>
      <c r="H1012" t="s">
        <v>26</v>
      </c>
      <c r="I1012" s="1">
        <v>44931</v>
      </c>
      <c r="J1012" t="s">
        <v>55</v>
      </c>
      <c r="K1012" t="s">
        <v>56</v>
      </c>
      <c r="L1012">
        <v>1</v>
      </c>
      <c r="M1012" t="s">
        <v>53</v>
      </c>
      <c r="N1012" t="s">
        <v>64</v>
      </c>
      <c r="O1012" t="s">
        <v>22</v>
      </c>
    </row>
    <row r="1013" spans="1:15" x14ac:dyDescent="0.35">
      <c r="A1013" t="s">
        <v>1074</v>
      </c>
      <c r="B1013" t="str">
        <f t="shared" si="16"/>
        <v>Salad</v>
      </c>
      <c r="C1013" t="s">
        <v>42</v>
      </c>
      <c r="D1013">
        <v>5</v>
      </c>
      <c r="E1013">
        <v>5</v>
      </c>
      <c r="F1013">
        <v>25</v>
      </c>
      <c r="G1013" t="s">
        <v>36</v>
      </c>
      <c r="H1013" t="s">
        <v>26</v>
      </c>
      <c r="I1013" s="1">
        <v>45014</v>
      </c>
      <c r="J1013" t="s">
        <v>62</v>
      </c>
      <c r="K1013" t="s">
        <v>63</v>
      </c>
      <c r="L1013">
        <v>1</v>
      </c>
      <c r="M1013" t="s">
        <v>53</v>
      </c>
      <c r="N1013" t="s">
        <v>34</v>
      </c>
      <c r="O1013" t="s">
        <v>22</v>
      </c>
    </row>
    <row r="1014" spans="1:15" x14ac:dyDescent="0.35">
      <c r="A1014" t="s">
        <v>1075</v>
      </c>
      <c r="B1014" t="str">
        <f t="shared" si="16"/>
        <v>Sandwich</v>
      </c>
      <c r="C1014" t="s">
        <v>47</v>
      </c>
      <c r="D1014">
        <v>4</v>
      </c>
      <c r="E1014">
        <v>4</v>
      </c>
      <c r="F1014">
        <v>16</v>
      </c>
      <c r="G1014" t="s">
        <v>25</v>
      </c>
      <c r="H1014" t="s">
        <v>26</v>
      </c>
      <c r="I1014" s="1">
        <v>45080</v>
      </c>
      <c r="J1014" t="s">
        <v>37</v>
      </c>
      <c r="K1014" t="s">
        <v>38</v>
      </c>
      <c r="L1014">
        <v>2</v>
      </c>
      <c r="M1014" t="s">
        <v>28</v>
      </c>
      <c r="N1014" t="s">
        <v>69</v>
      </c>
      <c r="O1014" t="s">
        <v>40</v>
      </c>
    </row>
    <row r="1015" spans="1:15" x14ac:dyDescent="0.35">
      <c r="A1015" t="s">
        <v>1076</v>
      </c>
      <c r="B1015" t="str">
        <f t="shared" si="16"/>
        <v>Sandwich</v>
      </c>
      <c r="C1015" t="s">
        <v>47</v>
      </c>
      <c r="D1015">
        <v>4</v>
      </c>
      <c r="E1015">
        <v>4</v>
      </c>
      <c r="F1015">
        <v>16</v>
      </c>
      <c r="G1015" t="s">
        <v>36</v>
      </c>
      <c r="H1015" t="s">
        <v>26</v>
      </c>
      <c r="I1015" s="1">
        <v>45286</v>
      </c>
      <c r="J1015" t="s">
        <v>66</v>
      </c>
      <c r="K1015" t="s">
        <v>67</v>
      </c>
      <c r="L1015">
        <v>4</v>
      </c>
      <c r="M1015" t="s">
        <v>45</v>
      </c>
      <c r="N1015" t="s">
        <v>29</v>
      </c>
      <c r="O1015" t="s">
        <v>22</v>
      </c>
    </row>
    <row r="1016" spans="1:15" x14ac:dyDescent="0.35">
      <c r="A1016" t="s">
        <v>1077</v>
      </c>
      <c r="B1016" t="str">
        <f t="shared" si="16"/>
        <v>Salad</v>
      </c>
      <c r="C1016" t="s">
        <v>42</v>
      </c>
      <c r="D1016">
        <v>1</v>
      </c>
      <c r="E1016">
        <v>5</v>
      </c>
      <c r="F1016">
        <v>5</v>
      </c>
      <c r="G1016" t="s">
        <v>36</v>
      </c>
      <c r="H1016" t="s">
        <v>17</v>
      </c>
      <c r="I1016" s="1">
        <v>45215</v>
      </c>
      <c r="J1016" t="s">
        <v>74</v>
      </c>
      <c r="K1016" t="s">
        <v>75</v>
      </c>
      <c r="L1016">
        <v>4</v>
      </c>
      <c r="M1016" t="s">
        <v>45</v>
      </c>
      <c r="N1016" t="s">
        <v>72</v>
      </c>
      <c r="O1016" t="s">
        <v>22</v>
      </c>
    </row>
    <row r="1017" spans="1:15" x14ac:dyDescent="0.35">
      <c r="A1017" t="s">
        <v>1078</v>
      </c>
      <c r="B1017" t="str">
        <f t="shared" si="16"/>
        <v>Tea</v>
      </c>
      <c r="C1017" t="s">
        <v>84</v>
      </c>
      <c r="D1017">
        <v>2</v>
      </c>
      <c r="E1017">
        <v>1.5</v>
      </c>
      <c r="F1017">
        <v>3</v>
      </c>
      <c r="G1017" t="s">
        <v>36</v>
      </c>
      <c r="H1017" t="s">
        <v>26</v>
      </c>
      <c r="I1017" s="1">
        <v>45233</v>
      </c>
      <c r="J1017" t="s">
        <v>43</v>
      </c>
      <c r="K1017" t="s">
        <v>44</v>
      </c>
      <c r="L1017">
        <v>4</v>
      </c>
      <c r="M1017" t="s">
        <v>45</v>
      </c>
      <c r="N1017" t="s">
        <v>21</v>
      </c>
      <c r="O1017" t="s">
        <v>22</v>
      </c>
    </row>
    <row r="1018" spans="1:15" x14ac:dyDescent="0.35">
      <c r="A1018" t="s">
        <v>1079</v>
      </c>
      <c r="B1018" t="str">
        <f t="shared" si="16"/>
        <v>Cookie</v>
      </c>
      <c r="C1018" t="s">
        <v>31</v>
      </c>
      <c r="D1018">
        <v>1</v>
      </c>
      <c r="E1018">
        <v>1</v>
      </c>
      <c r="F1018">
        <v>1</v>
      </c>
      <c r="G1018" t="s">
        <v>16</v>
      </c>
      <c r="H1018" t="s">
        <v>17</v>
      </c>
      <c r="I1018" s="1">
        <v>45216</v>
      </c>
      <c r="J1018" t="s">
        <v>74</v>
      </c>
      <c r="K1018" t="s">
        <v>75</v>
      </c>
      <c r="L1018">
        <v>4</v>
      </c>
      <c r="M1018" t="s">
        <v>45</v>
      </c>
      <c r="N1018" t="s">
        <v>29</v>
      </c>
      <c r="O1018" t="s">
        <v>22</v>
      </c>
    </row>
    <row r="1019" spans="1:15" x14ac:dyDescent="0.35">
      <c r="A1019" t="s">
        <v>1080</v>
      </c>
      <c r="B1019" t="str">
        <f t="shared" si="16"/>
        <v>Tea</v>
      </c>
      <c r="C1019" t="s">
        <v>84</v>
      </c>
      <c r="D1019">
        <v>3</v>
      </c>
      <c r="E1019">
        <v>1.5</v>
      </c>
      <c r="F1019">
        <v>4.5</v>
      </c>
      <c r="G1019" t="s">
        <v>25</v>
      </c>
      <c r="H1019" t="s">
        <v>26</v>
      </c>
      <c r="I1019" s="1">
        <v>45231</v>
      </c>
      <c r="J1019" t="s">
        <v>43</v>
      </c>
      <c r="K1019" t="s">
        <v>44</v>
      </c>
      <c r="L1019">
        <v>4</v>
      </c>
      <c r="M1019" t="s">
        <v>45</v>
      </c>
      <c r="N1019" t="s">
        <v>34</v>
      </c>
      <c r="O1019" t="s">
        <v>22</v>
      </c>
    </row>
    <row r="1020" spans="1:15" x14ac:dyDescent="0.35">
      <c r="A1020" t="s">
        <v>1081</v>
      </c>
      <c r="B1020" t="str">
        <f t="shared" si="16"/>
        <v>Salad</v>
      </c>
      <c r="C1020" t="s">
        <v>42</v>
      </c>
      <c r="D1020">
        <v>2</v>
      </c>
      <c r="E1020">
        <v>5</v>
      </c>
      <c r="F1020">
        <v>10</v>
      </c>
      <c r="G1020" t="s">
        <v>36</v>
      </c>
      <c r="H1020" t="s">
        <v>17</v>
      </c>
      <c r="I1020" s="1">
        <v>45182</v>
      </c>
      <c r="J1020" t="s">
        <v>18</v>
      </c>
      <c r="K1020" t="s">
        <v>19</v>
      </c>
      <c r="L1020">
        <v>3</v>
      </c>
      <c r="M1020" t="s">
        <v>20</v>
      </c>
      <c r="N1020" t="s">
        <v>34</v>
      </c>
      <c r="O1020" t="s">
        <v>22</v>
      </c>
    </row>
    <row r="1021" spans="1:15" x14ac:dyDescent="0.35">
      <c r="A1021" t="s">
        <v>1082</v>
      </c>
      <c r="B1021" t="str">
        <f t="shared" si="16"/>
        <v>Juice</v>
      </c>
      <c r="C1021" t="s">
        <v>50</v>
      </c>
      <c r="D1021">
        <v>2</v>
      </c>
      <c r="E1021">
        <v>3</v>
      </c>
      <c r="F1021">
        <v>6</v>
      </c>
      <c r="G1021" t="s">
        <v>16</v>
      </c>
      <c r="H1021" t="s">
        <v>17</v>
      </c>
      <c r="I1021" s="1">
        <v>45222</v>
      </c>
      <c r="J1021" t="s">
        <v>74</v>
      </c>
      <c r="K1021" t="s">
        <v>75</v>
      </c>
      <c r="L1021">
        <v>4</v>
      </c>
      <c r="M1021" t="s">
        <v>45</v>
      </c>
      <c r="N1021" t="s">
        <v>72</v>
      </c>
      <c r="O1021" t="s">
        <v>22</v>
      </c>
    </row>
    <row r="1022" spans="1:15" x14ac:dyDescent="0.35">
      <c r="A1022" t="s">
        <v>1083</v>
      </c>
      <c r="B1022" t="str">
        <f t="shared" si="16"/>
        <v>Coffee</v>
      </c>
      <c r="C1022" t="s">
        <v>15</v>
      </c>
      <c r="D1022">
        <v>3</v>
      </c>
      <c r="E1022">
        <v>2</v>
      </c>
      <c r="F1022">
        <v>6</v>
      </c>
      <c r="G1022" t="s">
        <v>36</v>
      </c>
      <c r="H1022" t="s">
        <v>17</v>
      </c>
      <c r="I1022" s="1">
        <v>45065</v>
      </c>
      <c r="J1022" t="s">
        <v>27</v>
      </c>
      <c r="K1022" t="s">
        <v>27</v>
      </c>
      <c r="L1022">
        <v>2</v>
      </c>
      <c r="M1022" t="s">
        <v>28</v>
      </c>
      <c r="N1022" t="s">
        <v>21</v>
      </c>
      <c r="O1022" t="s">
        <v>22</v>
      </c>
    </row>
    <row r="1023" spans="1:15" x14ac:dyDescent="0.35">
      <c r="A1023" t="s">
        <v>1084</v>
      </c>
      <c r="B1023" t="str">
        <f t="shared" si="16"/>
        <v>Tea</v>
      </c>
      <c r="C1023" t="s">
        <v>84</v>
      </c>
      <c r="D1023">
        <v>1</v>
      </c>
      <c r="E1023">
        <v>1.5</v>
      </c>
      <c r="F1023">
        <v>1.5</v>
      </c>
      <c r="G1023" t="s">
        <v>16</v>
      </c>
      <c r="H1023" t="s">
        <v>26</v>
      </c>
      <c r="I1023" s="1">
        <v>44979</v>
      </c>
      <c r="J1023" t="s">
        <v>51</v>
      </c>
      <c r="K1023" t="s">
        <v>52</v>
      </c>
      <c r="L1023">
        <v>1</v>
      </c>
      <c r="M1023" t="s">
        <v>53</v>
      </c>
      <c r="N1023" t="s">
        <v>34</v>
      </c>
      <c r="O1023" t="s">
        <v>22</v>
      </c>
    </row>
    <row r="1024" spans="1:15" x14ac:dyDescent="0.35">
      <c r="A1024" t="s">
        <v>1085</v>
      </c>
      <c r="B1024" t="str">
        <f t="shared" si="16"/>
        <v>Juice</v>
      </c>
      <c r="C1024" t="s">
        <v>50</v>
      </c>
      <c r="D1024">
        <v>3</v>
      </c>
      <c r="E1024">
        <v>3</v>
      </c>
      <c r="F1024">
        <v>9</v>
      </c>
      <c r="G1024" t="s">
        <v>25</v>
      </c>
      <c r="H1024" t="s">
        <v>17</v>
      </c>
      <c r="I1024" s="1">
        <v>45196</v>
      </c>
      <c r="J1024" t="s">
        <v>18</v>
      </c>
      <c r="K1024" t="s">
        <v>19</v>
      </c>
      <c r="L1024">
        <v>3</v>
      </c>
      <c r="M1024" t="s">
        <v>20</v>
      </c>
      <c r="N1024" t="s">
        <v>34</v>
      </c>
      <c r="O1024" t="s">
        <v>22</v>
      </c>
    </row>
    <row r="1025" spans="1:15" x14ac:dyDescent="0.35">
      <c r="A1025" t="s">
        <v>1086</v>
      </c>
      <c r="B1025" t="str">
        <f t="shared" si="16"/>
        <v>Cake</v>
      </c>
      <c r="C1025" t="s">
        <v>24</v>
      </c>
      <c r="D1025">
        <v>5</v>
      </c>
      <c r="E1025">
        <v>3</v>
      </c>
      <c r="F1025">
        <v>15</v>
      </c>
      <c r="G1025" t="s">
        <v>36</v>
      </c>
      <c r="H1025" t="s">
        <v>17</v>
      </c>
      <c r="I1025" s="1">
        <v>45091</v>
      </c>
      <c r="J1025" t="s">
        <v>37</v>
      </c>
      <c r="K1025" t="s">
        <v>38</v>
      </c>
      <c r="L1025">
        <v>2</v>
      </c>
      <c r="M1025" t="s">
        <v>28</v>
      </c>
      <c r="N1025" t="s">
        <v>34</v>
      </c>
      <c r="O1025" t="s">
        <v>22</v>
      </c>
    </row>
    <row r="1026" spans="1:15" x14ac:dyDescent="0.35">
      <c r="A1026" t="s">
        <v>1087</v>
      </c>
      <c r="B1026" t="str">
        <f t="shared" ref="B1026:B1089" si="17">TRIM(CLEAN(C1026))</f>
        <v>Juice</v>
      </c>
      <c r="C1026" t="s">
        <v>50</v>
      </c>
      <c r="D1026">
        <v>3</v>
      </c>
      <c r="E1026">
        <v>3</v>
      </c>
      <c r="F1026">
        <v>9</v>
      </c>
      <c r="G1026" t="s">
        <v>25</v>
      </c>
      <c r="H1026" t="s">
        <v>17</v>
      </c>
      <c r="I1026" s="1">
        <v>44980</v>
      </c>
      <c r="J1026" t="s">
        <v>51</v>
      </c>
      <c r="K1026" t="s">
        <v>52</v>
      </c>
      <c r="L1026">
        <v>1</v>
      </c>
      <c r="M1026" t="s">
        <v>53</v>
      </c>
      <c r="N1026" t="s">
        <v>64</v>
      </c>
      <c r="O1026" t="s">
        <v>22</v>
      </c>
    </row>
    <row r="1027" spans="1:15" x14ac:dyDescent="0.35">
      <c r="A1027" t="s">
        <v>1088</v>
      </c>
      <c r="B1027" t="str">
        <f t="shared" si="17"/>
        <v>Cookie</v>
      </c>
      <c r="C1027" t="s">
        <v>31</v>
      </c>
      <c r="D1027">
        <v>5</v>
      </c>
      <c r="E1027">
        <v>1</v>
      </c>
      <c r="F1027">
        <v>5</v>
      </c>
      <c r="G1027" t="s">
        <v>36</v>
      </c>
      <c r="H1027" t="s">
        <v>26</v>
      </c>
      <c r="I1027" s="1">
        <v>45128</v>
      </c>
      <c r="J1027" t="s">
        <v>32</v>
      </c>
      <c r="K1027" t="s">
        <v>33</v>
      </c>
      <c r="L1027">
        <v>3</v>
      </c>
      <c r="M1027" t="s">
        <v>20</v>
      </c>
      <c r="N1027" t="s">
        <v>21</v>
      </c>
      <c r="O1027" t="s">
        <v>22</v>
      </c>
    </row>
    <row r="1028" spans="1:15" x14ac:dyDescent="0.35">
      <c r="A1028" t="s">
        <v>1089</v>
      </c>
      <c r="B1028" t="str">
        <f t="shared" si="17"/>
        <v>Cake</v>
      </c>
      <c r="C1028" t="s">
        <v>24</v>
      </c>
      <c r="D1028">
        <v>2</v>
      </c>
      <c r="E1028">
        <v>3</v>
      </c>
      <c r="F1028">
        <v>6</v>
      </c>
      <c r="G1028" t="s">
        <v>16</v>
      </c>
      <c r="H1028" t="s">
        <v>17</v>
      </c>
      <c r="I1028" s="1">
        <v>45084</v>
      </c>
      <c r="J1028" t="s">
        <v>37</v>
      </c>
      <c r="K1028" t="s">
        <v>38</v>
      </c>
      <c r="L1028">
        <v>2</v>
      </c>
      <c r="M1028" t="s">
        <v>28</v>
      </c>
      <c r="N1028" t="s">
        <v>34</v>
      </c>
      <c r="O1028" t="s">
        <v>22</v>
      </c>
    </row>
    <row r="1029" spans="1:15" x14ac:dyDescent="0.35">
      <c r="A1029" t="s">
        <v>1090</v>
      </c>
      <c r="B1029" t="str">
        <f t="shared" si="17"/>
        <v>Sandwich</v>
      </c>
      <c r="C1029" t="s">
        <v>47</v>
      </c>
      <c r="D1029">
        <v>1</v>
      </c>
      <c r="E1029">
        <v>4</v>
      </c>
      <c r="F1029">
        <v>4</v>
      </c>
      <c r="G1029" t="s">
        <v>36</v>
      </c>
      <c r="H1029" t="s">
        <v>26</v>
      </c>
      <c r="I1029" s="1">
        <v>44927</v>
      </c>
      <c r="J1029" t="s">
        <v>55</v>
      </c>
      <c r="K1029" t="s">
        <v>56</v>
      </c>
      <c r="L1029">
        <v>1</v>
      </c>
      <c r="M1029" t="s">
        <v>53</v>
      </c>
      <c r="N1029" t="s">
        <v>39</v>
      </c>
      <c r="O1029" t="s">
        <v>40</v>
      </c>
    </row>
    <row r="1030" spans="1:15" x14ac:dyDescent="0.35">
      <c r="A1030" t="s">
        <v>1091</v>
      </c>
      <c r="B1030" t="str">
        <f t="shared" si="17"/>
        <v>Salad</v>
      </c>
      <c r="C1030" t="s">
        <v>42</v>
      </c>
      <c r="D1030">
        <v>5</v>
      </c>
      <c r="E1030">
        <v>5</v>
      </c>
      <c r="F1030">
        <v>25</v>
      </c>
      <c r="G1030" t="s">
        <v>36</v>
      </c>
      <c r="H1030" t="s">
        <v>17</v>
      </c>
      <c r="I1030" s="1">
        <v>45031</v>
      </c>
      <c r="J1030" t="s">
        <v>59</v>
      </c>
      <c r="K1030" t="s">
        <v>60</v>
      </c>
      <c r="L1030">
        <v>2</v>
      </c>
      <c r="M1030" t="s">
        <v>28</v>
      </c>
      <c r="N1030" t="s">
        <v>69</v>
      </c>
      <c r="O1030" t="s">
        <v>40</v>
      </c>
    </row>
    <row r="1031" spans="1:15" x14ac:dyDescent="0.35">
      <c r="A1031" t="s">
        <v>1092</v>
      </c>
      <c r="B1031" t="str">
        <f t="shared" si="17"/>
        <v>Coffee</v>
      </c>
      <c r="C1031" t="s">
        <v>15</v>
      </c>
      <c r="D1031">
        <v>4</v>
      </c>
      <c r="E1031">
        <v>2</v>
      </c>
      <c r="F1031">
        <v>8</v>
      </c>
      <c r="G1031" t="s">
        <v>16</v>
      </c>
      <c r="H1031" t="s">
        <v>26</v>
      </c>
      <c r="I1031" s="1">
        <v>45072</v>
      </c>
      <c r="J1031" t="s">
        <v>27</v>
      </c>
      <c r="K1031" t="s">
        <v>27</v>
      </c>
      <c r="L1031">
        <v>2</v>
      </c>
      <c r="M1031" t="s">
        <v>28</v>
      </c>
      <c r="N1031" t="s">
        <v>21</v>
      </c>
      <c r="O1031" t="s">
        <v>22</v>
      </c>
    </row>
    <row r="1032" spans="1:15" x14ac:dyDescent="0.35">
      <c r="A1032" t="s">
        <v>1093</v>
      </c>
      <c r="B1032" t="str">
        <f t="shared" si="17"/>
        <v>Cake</v>
      </c>
      <c r="C1032" t="s">
        <v>24</v>
      </c>
      <c r="D1032">
        <v>2</v>
      </c>
      <c r="E1032">
        <v>3</v>
      </c>
      <c r="F1032">
        <v>6</v>
      </c>
      <c r="G1032" t="s">
        <v>36</v>
      </c>
      <c r="H1032" t="s">
        <v>17</v>
      </c>
      <c r="I1032" s="1">
        <v>45182</v>
      </c>
      <c r="J1032" t="s">
        <v>18</v>
      </c>
      <c r="K1032" t="s">
        <v>19</v>
      </c>
      <c r="L1032">
        <v>3</v>
      </c>
      <c r="M1032" t="s">
        <v>20</v>
      </c>
      <c r="N1032" t="s">
        <v>34</v>
      </c>
      <c r="O1032" t="s">
        <v>22</v>
      </c>
    </row>
    <row r="1033" spans="1:15" x14ac:dyDescent="0.35">
      <c r="A1033" t="s">
        <v>1094</v>
      </c>
      <c r="B1033" t="str">
        <f t="shared" si="17"/>
        <v>Sandwich</v>
      </c>
      <c r="C1033" t="s">
        <v>47</v>
      </c>
      <c r="D1033">
        <v>5</v>
      </c>
      <c r="E1033">
        <v>4</v>
      </c>
      <c r="F1033">
        <v>20</v>
      </c>
      <c r="G1033" t="s">
        <v>25</v>
      </c>
      <c r="H1033" t="s">
        <v>26</v>
      </c>
      <c r="I1033" s="1">
        <v>45196</v>
      </c>
      <c r="J1033" t="s">
        <v>18</v>
      </c>
      <c r="K1033" t="s">
        <v>19</v>
      </c>
      <c r="L1033">
        <v>3</v>
      </c>
      <c r="M1033" t="s">
        <v>20</v>
      </c>
      <c r="N1033" t="s">
        <v>34</v>
      </c>
      <c r="O1033" t="s">
        <v>22</v>
      </c>
    </row>
    <row r="1034" spans="1:15" x14ac:dyDescent="0.35">
      <c r="A1034" t="s">
        <v>1095</v>
      </c>
      <c r="B1034" t="str">
        <f t="shared" si="17"/>
        <v>Tea</v>
      </c>
      <c r="C1034" t="s">
        <v>84</v>
      </c>
      <c r="D1034">
        <v>2</v>
      </c>
      <c r="E1034">
        <v>1.5</v>
      </c>
      <c r="F1034">
        <v>3</v>
      </c>
      <c r="G1034" t="s">
        <v>25</v>
      </c>
      <c r="H1034" t="s">
        <v>17</v>
      </c>
      <c r="I1034" s="1">
        <v>45264</v>
      </c>
      <c r="J1034" t="s">
        <v>66</v>
      </c>
      <c r="K1034" t="s">
        <v>67</v>
      </c>
      <c r="L1034">
        <v>4</v>
      </c>
      <c r="M1034" t="s">
        <v>45</v>
      </c>
      <c r="N1034" t="s">
        <v>72</v>
      </c>
      <c r="O1034" t="s">
        <v>22</v>
      </c>
    </row>
    <row r="1035" spans="1:15" x14ac:dyDescent="0.35">
      <c r="A1035" t="s">
        <v>1096</v>
      </c>
      <c r="B1035" t="str">
        <f t="shared" si="17"/>
        <v>Smoothie</v>
      </c>
      <c r="C1035" t="s">
        <v>58</v>
      </c>
      <c r="D1035">
        <v>1</v>
      </c>
      <c r="E1035">
        <v>4</v>
      </c>
      <c r="F1035">
        <v>4</v>
      </c>
      <c r="G1035" t="s">
        <v>25</v>
      </c>
      <c r="H1035" t="s">
        <v>17</v>
      </c>
      <c r="I1035" s="1">
        <v>45159</v>
      </c>
      <c r="J1035" t="s">
        <v>93</v>
      </c>
      <c r="K1035" t="s">
        <v>94</v>
      </c>
      <c r="L1035">
        <v>3</v>
      </c>
      <c r="M1035" t="s">
        <v>20</v>
      </c>
      <c r="N1035" t="s">
        <v>72</v>
      </c>
      <c r="O1035" t="s">
        <v>22</v>
      </c>
    </row>
    <row r="1036" spans="1:15" x14ac:dyDescent="0.35">
      <c r="A1036" t="s">
        <v>1097</v>
      </c>
      <c r="B1036" t="str">
        <f t="shared" si="17"/>
        <v>Cake</v>
      </c>
      <c r="C1036" t="s">
        <v>24</v>
      </c>
      <c r="D1036">
        <v>1</v>
      </c>
      <c r="E1036">
        <v>3</v>
      </c>
      <c r="F1036">
        <v>3</v>
      </c>
      <c r="G1036" t="s">
        <v>25</v>
      </c>
      <c r="H1036" t="s">
        <v>17</v>
      </c>
      <c r="I1036" s="1">
        <v>45115</v>
      </c>
      <c r="J1036" t="s">
        <v>32</v>
      </c>
      <c r="K1036" t="s">
        <v>33</v>
      </c>
      <c r="L1036">
        <v>3</v>
      </c>
      <c r="M1036" t="s">
        <v>20</v>
      </c>
      <c r="N1036" t="s">
        <v>69</v>
      </c>
      <c r="O1036" t="s">
        <v>40</v>
      </c>
    </row>
    <row r="1037" spans="1:15" x14ac:dyDescent="0.35">
      <c r="A1037" t="s">
        <v>1098</v>
      </c>
      <c r="B1037" t="str">
        <f t="shared" si="17"/>
        <v>Coffee</v>
      </c>
      <c r="C1037" t="s">
        <v>15</v>
      </c>
      <c r="D1037">
        <v>5</v>
      </c>
      <c r="E1037">
        <v>2</v>
      </c>
      <c r="F1037">
        <v>10</v>
      </c>
      <c r="G1037" t="s">
        <v>16</v>
      </c>
      <c r="H1037" t="s">
        <v>26</v>
      </c>
      <c r="I1037" s="1">
        <v>45008</v>
      </c>
      <c r="J1037" t="s">
        <v>62</v>
      </c>
      <c r="K1037" t="s">
        <v>63</v>
      </c>
      <c r="L1037">
        <v>1</v>
      </c>
      <c r="M1037" t="s">
        <v>53</v>
      </c>
      <c r="N1037" t="s">
        <v>64</v>
      </c>
      <c r="O1037" t="s">
        <v>22</v>
      </c>
    </row>
    <row r="1038" spans="1:15" x14ac:dyDescent="0.35">
      <c r="A1038" t="s">
        <v>1099</v>
      </c>
      <c r="B1038" t="str">
        <f t="shared" si="17"/>
        <v>Juice</v>
      </c>
      <c r="C1038" t="s">
        <v>50</v>
      </c>
      <c r="D1038">
        <v>2</v>
      </c>
      <c r="E1038">
        <v>3</v>
      </c>
      <c r="F1038">
        <v>6</v>
      </c>
      <c r="G1038" t="s">
        <v>36</v>
      </c>
      <c r="H1038" t="s">
        <v>26</v>
      </c>
      <c r="I1038" s="1">
        <v>45162</v>
      </c>
      <c r="J1038" t="s">
        <v>93</v>
      </c>
      <c r="K1038" t="s">
        <v>94</v>
      </c>
      <c r="L1038">
        <v>3</v>
      </c>
      <c r="M1038" t="s">
        <v>20</v>
      </c>
      <c r="N1038" t="s">
        <v>64</v>
      </c>
      <c r="O1038" t="s">
        <v>22</v>
      </c>
    </row>
    <row r="1039" spans="1:15" x14ac:dyDescent="0.35">
      <c r="A1039" t="s">
        <v>1100</v>
      </c>
      <c r="B1039" t="str">
        <f t="shared" si="17"/>
        <v>Smoothie</v>
      </c>
      <c r="C1039" t="s">
        <v>58</v>
      </c>
      <c r="D1039">
        <v>3</v>
      </c>
      <c r="E1039">
        <v>4</v>
      </c>
      <c r="F1039">
        <v>12</v>
      </c>
      <c r="G1039" t="s">
        <v>25</v>
      </c>
      <c r="H1039" t="s">
        <v>17</v>
      </c>
      <c r="I1039" s="1">
        <v>45105</v>
      </c>
      <c r="J1039" t="s">
        <v>37</v>
      </c>
      <c r="K1039" t="s">
        <v>38</v>
      </c>
      <c r="L1039">
        <v>2</v>
      </c>
      <c r="M1039" t="s">
        <v>28</v>
      </c>
      <c r="N1039" t="s">
        <v>34</v>
      </c>
      <c r="O1039" t="s">
        <v>22</v>
      </c>
    </row>
    <row r="1040" spans="1:15" x14ac:dyDescent="0.35">
      <c r="A1040" t="s">
        <v>1101</v>
      </c>
      <c r="B1040" t="str">
        <f t="shared" si="17"/>
        <v>Cake</v>
      </c>
      <c r="C1040" t="s">
        <v>24</v>
      </c>
      <c r="D1040">
        <v>4</v>
      </c>
      <c r="E1040">
        <v>3</v>
      </c>
      <c r="F1040">
        <v>12</v>
      </c>
      <c r="G1040" t="s">
        <v>36</v>
      </c>
      <c r="H1040" t="s">
        <v>17</v>
      </c>
      <c r="I1040" s="1">
        <v>45128</v>
      </c>
      <c r="J1040" t="s">
        <v>32</v>
      </c>
      <c r="K1040" t="s">
        <v>33</v>
      </c>
      <c r="L1040">
        <v>3</v>
      </c>
      <c r="M1040" t="s">
        <v>20</v>
      </c>
      <c r="N1040" t="s">
        <v>21</v>
      </c>
      <c r="O1040" t="s">
        <v>22</v>
      </c>
    </row>
    <row r="1041" spans="1:15" x14ac:dyDescent="0.35">
      <c r="A1041" t="s">
        <v>1102</v>
      </c>
      <c r="B1041" t="str">
        <f t="shared" si="17"/>
        <v>Sandwich</v>
      </c>
      <c r="C1041" t="s">
        <v>47</v>
      </c>
      <c r="D1041">
        <v>5</v>
      </c>
      <c r="E1041">
        <v>4</v>
      </c>
      <c r="F1041">
        <v>20</v>
      </c>
      <c r="G1041" t="s">
        <v>36</v>
      </c>
      <c r="H1041" t="s">
        <v>26</v>
      </c>
      <c r="I1041" s="1">
        <v>45168</v>
      </c>
      <c r="J1041" t="s">
        <v>93</v>
      </c>
      <c r="K1041" t="s">
        <v>94</v>
      </c>
      <c r="L1041">
        <v>3</v>
      </c>
      <c r="M1041" t="s">
        <v>20</v>
      </c>
      <c r="N1041" t="s">
        <v>34</v>
      </c>
      <c r="O1041" t="s">
        <v>22</v>
      </c>
    </row>
    <row r="1042" spans="1:15" x14ac:dyDescent="0.35">
      <c r="A1042" t="s">
        <v>1103</v>
      </c>
      <c r="B1042" t="str">
        <f t="shared" si="17"/>
        <v>Cookie</v>
      </c>
      <c r="C1042" t="s">
        <v>31</v>
      </c>
      <c r="D1042">
        <v>3</v>
      </c>
      <c r="E1042">
        <v>1</v>
      </c>
      <c r="F1042">
        <v>3</v>
      </c>
      <c r="G1042" t="s">
        <v>36</v>
      </c>
      <c r="H1042" t="s">
        <v>26</v>
      </c>
      <c r="I1042" s="1">
        <v>45170</v>
      </c>
      <c r="J1042" t="s">
        <v>18</v>
      </c>
      <c r="K1042" t="s">
        <v>19</v>
      </c>
      <c r="L1042">
        <v>3</v>
      </c>
      <c r="M1042" t="s">
        <v>20</v>
      </c>
      <c r="N1042" t="s">
        <v>21</v>
      </c>
      <c r="O1042" t="s">
        <v>22</v>
      </c>
    </row>
    <row r="1043" spans="1:15" x14ac:dyDescent="0.35">
      <c r="A1043" t="s">
        <v>1104</v>
      </c>
      <c r="B1043" t="str">
        <f t="shared" si="17"/>
        <v>Coffee</v>
      </c>
      <c r="C1043" t="s">
        <v>15</v>
      </c>
      <c r="D1043">
        <v>5</v>
      </c>
      <c r="E1043">
        <v>2</v>
      </c>
      <c r="F1043">
        <v>10</v>
      </c>
      <c r="G1043" t="s">
        <v>36</v>
      </c>
      <c r="H1043" t="s">
        <v>17</v>
      </c>
      <c r="I1043" s="1">
        <v>45100</v>
      </c>
      <c r="J1043" t="s">
        <v>37</v>
      </c>
      <c r="K1043" t="s">
        <v>38</v>
      </c>
      <c r="L1043">
        <v>2</v>
      </c>
      <c r="M1043" t="s">
        <v>28</v>
      </c>
      <c r="N1043" t="s">
        <v>21</v>
      </c>
      <c r="O1043" t="s">
        <v>22</v>
      </c>
    </row>
    <row r="1044" spans="1:15" x14ac:dyDescent="0.35">
      <c r="A1044" t="s">
        <v>1105</v>
      </c>
      <c r="B1044" t="str">
        <f t="shared" si="17"/>
        <v>Sandwich</v>
      </c>
      <c r="C1044" t="s">
        <v>47</v>
      </c>
      <c r="D1044">
        <v>3</v>
      </c>
      <c r="E1044">
        <v>4</v>
      </c>
      <c r="F1044">
        <v>12</v>
      </c>
      <c r="G1044" t="s">
        <v>36</v>
      </c>
      <c r="H1044" t="s">
        <v>26</v>
      </c>
      <c r="I1044" s="1">
        <v>44943</v>
      </c>
      <c r="J1044" t="s">
        <v>55</v>
      </c>
      <c r="K1044" t="s">
        <v>56</v>
      </c>
      <c r="L1044">
        <v>1</v>
      </c>
      <c r="M1044" t="s">
        <v>53</v>
      </c>
      <c r="N1044" t="s">
        <v>29</v>
      </c>
      <c r="O1044" t="s">
        <v>22</v>
      </c>
    </row>
    <row r="1045" spans="1:15" x14ac:dyDescent="0.35">
      <c r="A1045" t="s">
        <v>1106</v>
      </c>
      <c r="B1045" t="str">
        <f t="shared" si="17"/>
        <v>Salad</v>
      </c>
      <c r="C1045" t="s">
        <v>42</v>
      </c>
      <c r="D1045">
        <v>3</v>
      </c>
      <c r="E1045">
        <v>5</v>
      </c>
      <c r="F1045">
        <v>15</v>
      </c>
      <c r="G1045" t="s">
        <v>36</v>
      </c>
      <c r="H1045" t="s">
        <v>26</v>
      </c>
      <c r="I1045" s="1">
        <v>45130</v>
      </c>
      <c r="J1045" t="s">
        <v>32</v>
      </c>
      <c r="K1045" t="s">
        <v>33</v>
      </c>
      <c r="L1045">
        <v>3</v>
      </c>
      <c r="M1045" t="s">
        <v>20</v>
      </c>
      <c r="N1045" t="s">
        <v>39</v>
      </c>
      <c r="O1045" t="s">
        <v>40</v>
      </c>
    </row>
    <row r="1046" spans="1:15" x14ac:dyDescent="0.35">
      <c r="A1046" t="s">
        <v>1107</v>
      </c>
      <c r="B1046" t="str">
        <f t="shared" si="17"/>
        <v>Sandwich</v>
      </c>
      <c r="C1046" t="s">
        <v>47</v>
      </c>
      <c r="D1046">
        <v>2</v>
      </c>
      <c r="E1046">
        <v>4</v>
      </c>
      <c r="F1046">
        <v>8</v>
      </c>
      <c r="G1046" t="s">
        <v>36</v>
      </c>
      <c r="H1046" t="s">
        <v>26</v>
      </c>
      <c r="I1046" s="1">
        <v>45057</v>
      </c>
      <c r="J1046" t="s">
        <v>27</v>
      </c>
      <c r="K1046" t="s">
        <v>27</v>
      </c>
      <c r="L1046">
        <v>2</v>
      </c>
      <c r="M1046" t="s">
        <v>28</v>
      </c>
      <c r="N1046" t="s">
        <v>64</v>
      </c>
      <c r="O1046" t="s">
        <v>22</v>
      </c>
    </row>
    <row r="1047" spans="1:15" x14ac:dyDescent="0.35">
      <c r="A1047" t="s">
        <v>1108</v>
      </c>
      <c r="B1047" t="str">
        <f t="shared" si="17"/>
        <v>Salad</v>
      </c>
      <c r="C1047" t="s">
        <v>42</v>
      </c>
      <c r="D1047">
        <v>3</v>
      </c>
      <c r="E1047">
        <v>5</v>
      </c>
      <c r="F1047">
        <v>15</v>
      </c>
      <c r="G1047" t="s">
        <v>16</v>
      </c>
      <c r="H1047" t="s">
        <v>26</v>
      </c>
      <c r="I1047" s="1">
        <v>45219</v>
      </c>
      <c r="J1047" t="s">
        <v>74</v>
      </c>
      <c r="K1047" t="s">
        <v>75</v>
      </c>
      <c r="L1047">
        <v>4</v>
      </c>
      <c r="M1047" t="s">
        <v>45</v>
      </c>
      <c r="N1047" t="s">
        <v>21</v>
      </c>
      <c r="O1047" t="s">
        <v>22</v>
      </c>
    </row>
    <row r="1048" spans="1:15" x14ac:dyDescent="0.35">
      <c r="A1048" t="s">
        <v>1109</v>
      </c>
      <c r="B1048" t="str">
        <f t="shared" si="17"/>
        <v>Smoothie</v>
      </c>
      <c r="C1048" t="s">
        <v>58</v>
      </c>
      <c r="D1048">
        <v>2</v>
      </c>
      <c r="E1048">
        <v>4</v>
      </c>
      <c r="F1048">
        <v>8</v>
      </c>
      <c r="G1048" t="s">
        <v>25</v>
      </c>
      <c r="H1048" t="s">
        <v>26</v>
      </c>
      <c r="I1048" s="1">
        <v>44942</v>
      </c>
      <c r="J1048" t="s">
        <v>55</v>
      </c>
      <c r="K1048" t="s">
        <v>56</v>
      </c>
      <c r="L1048">
        <v>1</v>
      </c>
      <c r="M1048" t="s">
        <v>53</v>
      </c>
      <c r="N1048" t="s">
        <v>72</v>
      </c>
      <c r="O1048" t="s">
        <v>22</v>
      </c>
    </row>
    <row r="1049" spans="1:15" x14ac:dyDescent="0.35">
      <c r="A1049" t="s">
        <v>1110</v>
      </c>
      <c r="B1049" t="str">
        <f t="shared" si="17"/>
        <v>Tea</v>
      </c>
      <c r="C1049" t="s">
        <v>84</v>
      </c>
      <c r="D1049">
        <v>5</v>
      </c>
      <c r="E1049">
        <v>1.5</v>
      </c>
      <c r="F1049">
        <v>7.5</v>
      </c>
      <c r="G1049" t="s">
        <v>36</v>
      </c>
      <c r="H1049" t="s">
        <v>17</v>
      </c>
      <c r="I1049" s="1">
        <v>45248</v>
      </c>
      <c r="J1049" t="s">
        <v>43</v>
      </c>
      <c r="K1049" t="s">
        <v>44</v>
      </c>
      <c r="L1049">
        <v>4</v>
      </c>
      <c r="M1049" t="s">
        <v>45</v>
      </c>
      <c r="N1049" t="s">
        <v>69</v>
      </c>
      <c r="O1049" t="s">
        <v>40</v>
      </c>
    </row>
    <row r="1050" spans="1:15" x14ac:dyDescent="0.35">
      <c r="A1050" t="s">
        <v>1111</v>
      </c>
      <c r="B1050" t="str">
        <f t="shared" si="17"/>
        <v>Tea</v>
      </c>
      <c r="C1050" t="s">
        <v>84</v>
      </c>
      <c r="D1050">
        <v>5</v>
      </c>
      <c r="E1050">
        <v>1.5</v>
      </c>
      <c r="F1050">
        <v>7.5</v>
      </c>
      <c r="G1050" t="s">
        <v>25</v>
      </c>
      <c r="H1050" t="s">
        <v>26</v>
      </c>
      <c r="I1050" s="1">
        <v>45241</v>
      </c>
      <c r="J1050" t="s">
        <v>43</v>
      </c>
      <c r="K1050" t="s">
        <v>44</v>
      </c>
      <c r="L1050">
        <v>4</v>
      </c>
      <c r="M1050" t="s">
        <v>45</v>
      </c>
      <c r="N1050" t="s">
        <v>69</v>
      </c>
      <c r="O1050" t="s">
        <v>40</v>
      </c>
    </row>
    <row r="1051" spans="1:15" x14ac:dyDescent="0.35">
      <c r="A1051" t="s">
        <v>1112</v>
      </c>
      <c r="B1051" t="str">
        <f t="shared" si="17"/>
        <v>Sandwich</v>
      </c>
      <c r="C1051" t="s">
        <v>47</v>
      </c>
      <c r="D1051">
        <v>4</v>
      </c>
      <c r="E1051">
        <v>4</v>
      </c>
      <c r="F1051">
        <v>16</v>
      </c>
      <c r="G1051" t="s">
        <v>25</v>
      </c>
      <c r="H1051" t="s">
        <v>26</v>
      </c>
      <c r="I1051" s="1">
        <v>45189</v>
      </c>
      <c r="J1051" t="s">
        <v>18</v>
      </c>
      <c r="K1051" t="s">
        <v>19</v>
      </c>
      <c r="L1051">
        <v>3</v>
      </c>
      <c r="M1051" t="s">
        <v>20</v>
      </c>
      <c r="N1051" t="s">
        <v>34</v>
      </c>
      <c r="O1051" t="s">
        <v>22</v>
      </c>
    </row>
    <row r="1052" spans="1:15" x14ac:dyDescent="0.35">
      <c r="A1052" t="s">
        <v>1113</v>
      </c>
      <c r="B1052" t="str">
        <f t="shared" si="17"/>
        <v>Salad</v>
      </c>
      <c r="C1052" t="s">
        <v>42</v>
      </c>
      <c r="D1052">
        <v>3</v>
      </c>
      <c r="E1052">
        <v>5</v>
      </c>
      <c r="F1052">
        <v>15</v>
      </c>
      <c r="G1052" t="s">
        <v>16</v>
      </c>
      <c r="H1052" t="s">
        <v>26</v>
      </c>
      <c r="I1052" s="1">
        <v>45200</v>
      </c>
      <c r="J1052" t="s">
        <v>74</v>
      </c>
      <c r="K1052" t="s">
        <v>75</v>
      </c>
      <c r="L1052">
        <v>4</v>
      </c>
      <c r="M1052" t="s">
        <v>45</v>
      </c>
      <c r="N1052" t="s">
        <v>39</v>
      </c>
      <c r="O1052" t="s">
        <v>40</v>
      </c>
    </row>
    <row r="1053" spans="1:15" x14ac:dyDescent="0.35">
      <c r="A1053" t="s">
        <v>1114</v>
      </c>
      <c r="B1053" t="str">
        <f t="shared" si="17"/>
        <v>Smoothie</v>
      </c>
      <c r="C1053" t="s">
        <v>58</v>
      </c>
      <c r="D1053">
        <v>2</v>
      </c>
      <c r="E1053">
        <v>4</v>
      </c>
      <c r="F1053">
        <v>8</v>
      </c>
      <c r="G1053" t="s">
        <v>36</v>
      </c>
      <c r="H1053" t="s">
        <v>17</v>
      </c>
      <c r="I1053" s="1">
        <v>45201</v>
      </c>
      <c r="J1053" t="s">
        <v>74</v>
      </c>
      <c r="K1053" t="s">
        <v>75</v>
      </c>
      <c r="L1053">
        <v>4</v>
      </c>
      <c r="M1053" t="s">
        <v>45</v>
      </c>
      <c r="N1053" t="s">
        <v>72</v>
      </c>
      <c r="O1053" t="s">
        <v>22</v>
      </c>
    </row>
    <row r="1054" spans="1:15" x14ac:dyDescent="0.35">
      <c r="A1054" t="s">
        <v>1115</v>
      </c>
      <c r="B1054" t="str">
        <f t="shared" si="17"/>
        <v>Smoothie</v>
      </c>
      <c r="C1054" t="s">
        <v>58</v>
      </c>
      <c r="D1054">
        <v>5</v>
      </c>
      <c r="E1054">
        <v>4</v>
      </c>
      <c r="F1054">
        <v>20</v>
      </c>
      <c r="G1054" t="s">
        <v>36</v>
      </c>
      <c r="H1054" t="s">
        <v>26</v>
      </c>
      <c r="I1054" s="1">
        <v>45066</v>
      </c>
      <c r="J1054" t="s">
        <v>27</v>
      </c>
      <c r="K1054" t="s">
        <v>27</v>
      </c>
      <c r="L1054">
        <v>2</v>
      </c>
      <c r="M1054" t="s">
        <v>28</v>
      </c>
      <c r="N1054" t="s">
        <v>69</v>
      </c>
      <c r="O1054" t="s">
        <v>40</v>
      </c>
    </row>
    <row r="1055" spans="1:15" x14ac:dyDescent="0.35">
      <c r="A1055" t="s">
        <v>1116</v>
      </c>
      <c r="B1055" t="str">
        <f t="shared" si="17"/>
        <v>Coffee</v>
      </c>
      <c r="C1055" t="s">
        <v>15</v>
      </c>
      <c r="D1055">
        <v>3</v>
      </c>
      <c r="E1055">
        <v>2</v>
      </c>
      <c r="F1055">
        <v>6</v>
      </c>
      <c r="G1055" t="s">
        <v>25</v>
      </c>
      <c r="H1055" t="s">
        <v>26</v>
      </c>
      <c r="I1055" s="1">
        <v>45006</v>
      </c>
      <c r="J1055" t="s">
        <v>62</v>
      </c>
      <c r="K1055" t="s">
        <v>63</v>
      </c>
      <c r="L1055">
        <v>1</v>
      </c>
      <c r="M1055" t="s">
        <v>53</v>
      </c>
      <c r="N1055" t="s">
        <v>29</v>
      </c>
      <c r="O1055" t="s">
        <v>22</v>
      </c>
    </row>
    <row r="1056" spans="1:15" x14ac:dyDescent="0.35">
      <c r="A1056" t="s">
        <v>1117</v>
      </c>
      <c r="B1056" t="str">
        <f t="shared" si="17"/>
        <v>Tea</v>
      </c>
      <c r="C1056" t="s">
        <v>84</v>
      </c>
      <c r="D1056">
        <v>1</v>
      </c>
      <c r="E1056">
        <v>1.5</v>
      </c>
      <c r="F1056">
        <v>1.5</v>
      </c>
      <c r="G1056" t="s">
        <v>36</v>
      </c>
      <c r="H1056" t="s">
        <v>17</v>
      </c>
      <c r="I1056" s="1">
        <v>45204</v>
      </c>
      <c r="J1056" t="s">
        <v>74</v>
      </c>
      <c r="K1056" t="s">
        <v>75</v>
      </c>
      <c r="L1056">
        <v>4</v>
      </c>
      <c r="M1056" t="s">
        <v>45</v>
      </c>
      <c r="N1056" t="s">
        <v>64</v>
      </c>
      <c r="O1056" t="s">
        <v>22</v>
      </c>
    </row>
    <row r="1057" spans="1:15" x14ac:dyDescent="0.35">
      <c r="A1057" t="s">
        <v>1118</v>
      </c>
      <c r="B1057" t="str">
        <f t="shared" si="17"/>
        <v>Salad</v>
      </c>
      <c r="C1057" t="s">
        <v>42</v>
      </c>
      <c r="D1057">
        <v>3</v>
      </c>
      <c r="E1057">
        <v>5</v>
      </c>
      <c r="F1057">
        <v>15</v>
      </c>
      <c r="G1057" t="s">
        <v>25</v>
      </c>
      <c r="H1057" t="s">
        <v>26</v>
      </c>
      <c r="I1057" s="1">
        <v>45113</v>
      </c>
      <c r="J1057" t="s">
        <v>32</v>
      </c>
      <c r="K1057" t="s">
        <v>33</v>
      </c>
      <c r="L1057">
        <v>3</v>
      </c>
      <c r="M1057" t="s">
        <v>20</v>
      </c>
      <c r="N1057" t="s">
        <v>64</v>
      </c>
      <c r="O1057" t="s">
        <v>22</v>
      </c>
    </row>
    <row r="1058" spans="1:15" x14ac:dyDescent="0.35">
      <c r="A1058" t="s">
        <v>1119</v>
      </c>
      <c r="B1058" t="str">
        <f t="shared" si="17"/>
        <v>Coffee</v>
      </c>
      <c r="C1058" t="s">
        <v>15</v>
      </c>
      <c r="D1058">
        <v>1</v>
      </c>
      <c r="E1058">
        <v>2</v>
      </c>
      <c r="F1058">
        <v>2</v>
      </c>
      <c r="G1058" t="s">
        <v>16</v>
      </c>
      <c r="H1058" t="s">
        <v>17</v>
      </c>
      <c r="I1058" s="1">
        <v>45015</v>
      </c>
      <c r="J1058" t="s">
        <v>62</v>
      </c>
      <c r="K1058" t="s">
        <v>63</v>
      </c>
      <c r="L1058">
        <v>1</v>
      </c>
      <c r="M1058" t="s">
        <v>53</v>
      </c>
      <c r="N1058" t="s">
        <v>64</v>
      </c>
      <c r="O1058" t="s">
        <v>22</v>
      </c>
    </row>
    <row r="1059" spans="1:15" x14ac:dyDescent="0.35">
      <c r="A1059" t="s">
        <v>1120</v>
      </c>
      <c r="B1059" t="str">
        <f t="shared" si="17"/>
        <v>Coffee</v>
      </c>
      <c r="C1059" t="s">
        <v>15</v>
      </c>
      <c r="D1059">
        <v>1</v>
      </c>
      <c r="E1059">
        <v>2</v>
      </c>
      <c r="F1059">
        <v>2</v>
      </c>
      <c r="G1059" t="s">
        <v>36</v>
      </c>
      <c r="H1059" t="s">
        <v>17</v>
      </c>
      <c r="I1059" s="1">
        <v>45177</v>
      </c>
      <c r="J1059" t="s">
        <v>18</v>
      </c>
      <c r="K1059" t="s">
        <v>19</v>
      </c>
      <c r="L1059">
        <v>3</v>
      </c>
      <c r="M1059" t="s">
        <v>20</v>
      </c>
      <c r="N1059" t="s">
        <v>21</v>
      </c>
      <c r="O1059" t="s">
        <v>22</v>
      </c>
    </row>
    <row r="1060" spans="1:15" x14ac:dyDescent="0.35">
      <c r="A1060" t="s">
        <v>1121</v>
      </c>
      <c r="B1060" t="str">
        <f t="shared" si="17"/>
        <v>Cake</v>
      </c>
      <c r="C1060" t="s">
        <v>24</v>
      </c>
      <c r="D1060">
        <v>2</v>
      </c>
      <c r="E1060">
        <v>3</v>
      </c>
      <c r="F1060">
        <v>6</v>
      </c>
      <c r="G1060" t="s">
        <v>16</v>
      </c>
      <c r="H1060" t="s">
        <v>26</v>
      </c>
      <c r="I1060" s="1">
        <v>44943</v>
      </c>
      <c r="J1060" t="s">
        <v>55</v>
      </c>
      <c r="K1060" t="s">
        <v>56</v>
      </c>
      <c r="L1060">
        <v>1</v>
      </c>
      <c r="M1060" t="s">
        <v>53</v>
      </c>
      <c r="N1060" t="s">
        <v>29</v>
      </c>
      <c r="O1060" t="s">
        <v>22</v>
      </c>
    </row>
    <row r="1061" spans="1:15" x14ac:dyDescent="0.35">
      <c r="A1061" t="s">
        <v>1122</v>
      </c>
      <c r="B1061" t="str">
        <f t="shared" si="17"/>
        <v>Cookie</v>
      </c>
      <c r="C1061" t="s">
        <v>31</v>
      </c>
      <c r="D1061">
        <v>5</v>
      </c>
      <c r="E1061">
        <v>1</v>
      </c>
      <c r="F1061">
        <v>5</v>
      </c>
      <c r="G1061" t="s">
        <v>36</v>
      </c>
      <c r="H1061" t="s">
        <v>17</v>
      </c>
      <c r="I1061" s="1">
        <v>45120</v>
      </c>
      <c r="J1061" t="s">
        <v>32</v>
      </c>
      <c r="K1061" t="s">
        <v>33</v>
      </c>
      <c r="L1061">
        <v>3</v>
      </c>
      <c r="M1061" t="s">
        <v>20</v>
      </c>
      <c r="N1061" t="s">
        <v>64</v>
      </c>
      <c r="O1061" t="s">
        <v>22</v>
      </c>
    </row>
    <row r="1062" spans="1:15" x14ac:dyDescent="0.35">
      <c r="A1062" t="s">
        <v>1123</v>
      </c>
      <c r="B1062" t="str">
        <f t="shared" si="17"/>
        <v>Salad</v>
      </c>
      <c r="C1062" t="s">
        <v>42</v>
      </c>
      <c r="D1062">
        <v>3</v>
      </c>
      <c r="E1062">
        <v>5</v>
      </c>
      <c r="F1062">
        <v>15</v>
      </c>
      <c r="G1062" t="s">
        <v>16</v>
      </c>
      <c r="H1062" t="s">
        <v>26</v>
      </c>
      <c r="I1062" s="1">
        <v>45031</v>
      </c>
      <c r="J1062" t="s">
        <v>59</v>
      </c>
      <c r="K1062" t="s">
        <v>60</v>
      </c>
      <c r="L1062">
        <v>2</v>
      </c>
      <c r="M1062" t="s">
        <v>28</v>
      </c>
      <c r="N1062" t="s">
        <v>69</v>
      </c>
      <c r="O1062" t="s">
        <v>40</v>
      </c>
    </row>
    <row r="1063" spans="1:15" x14ac:dyDescent="0.35">
      <c r="A1063" t="s">
        <v>1124</v>
      </c>
      <c r="B1063" t="str">
        <f t="shared" si="17"/>
        <v>Salad</v>
      </c>
      <c r="C1063" t="s">
        <v>42</v>
      </c>
      <c r="D1063">
        <v>3</v>
      </c>
      <c r="E1063">
        <v>5</v>
      </c>
      <c r="F1063">
        <v>15</v>
      </c>
      <c r="G1063" t="s">
        <v>25</v>
      </c>
      <c r="H1063" t="s">
        <v>26</v>
      </c>
      <c r="I1063" s="1">
        <v>45279</v>
      </c>
      <c r="J1063" t="s">
        <v>66</v>
      </c>
      <c r="K1063" t="s">
        <v>67</v>
      </c>
      <c r="L1063">
        <v>4</v>
      </c>
      <c r="M1063" t="s">
        <v>45</v>
      </c>
      <c r="N1063" t="s">
        <v>29</v>
      </c>
      <c r="O1063" t="s">
        <v>22</v>
      </c>
    </row>
    <row r="1064" spans="1:15" x14ac:dyDescent="0.35">
      <c r="A1064" t="s">
        <v>1125</v>
      </c>
      <c r="B1064" t="str">
        <f t="shared" si="17"/>
        <v>Tea</v>
      </c>
      <c r="C1064" t="s">
        <v>84</v>
      </c>
      <c r="D1064">
        <v>2</v>
      </c>
      <c r="E1064">
        <v>1.5</v>
      </c>
      <c r="F1064">
        <v>3</v>
      </c>
      <c r="G1064" t="s">
        <v>16</v>
      </c>
      <c r="H1064" t="s">
        <v>17</v>
      </c>
      <c r="I1064" s="1">
        <v>45069</v>
      </c>
      <c r="J1064" t="s">
        <v>27</v>
      </c>
      <c r="K1064" t="s">
        <v>27</v>
      </c>
      <c r="L1064">
        <v>2</v>
      </c>
      <c r="M1064" t="s">
        <v>28</v>
      </c>
      <c r="N1064" t="s">
        <v>29</v>
      </c>
      <c r="O1064" t="s">
        <v>22</v>
      </c>
    </row>
    <row r="1065" spans="1:15" x14ac:dyDescent="0.35">
      <c r="A1065" t="s">
        <v>1126</v>
      </c>
      <c r="B1065" t="str">
        <f t="shared" si="17"/>
        <v>Sandwich</v>
      </c>
      <c r="C1065" t="s">
        <v>47</v>
      </c>
      <c r="D1065">
        <v>5</v>
      </c>
      <c r="E1065">
        <v>4</v>
      </c>
      <c r="F1065">
        <v>20</v>
      </c>
      <c r="G1065" t="s">
        <v>16</v>
      </c>
      <c r="H1065" t="s">
        <v>26</v>
      </c>
      <c r="I1065" s="1">
        <v>45242</v>
      </c>
      <c r="J1065" t="s">
        <v>43</v>
      </c>
      <c r="K1065" t="s">
        <v>44</v>
      </c>
      <c r="L1065">
        <v>4</v>
      </c>
      <c r="M1065" t="s">
        <v>45</v>
      </c>
      <c r="N1065" t="s">
        <v>39</v>
      </c>
      <c r="O1065" t="s">
        <v>40</v>
      </c>
    </row>
    <row r="1066" spans="1:15" x14ac:dyDescent="0.35">
      <c r="A1066" t="s">
        <v>1127</v>
      </c>
      <c r="B1066" t="str">
        <f t="shared" si="17"/>
        <v>Tea</v>
      </c>
      <c r="C1066" t="s">
        <v>84</v>
      </c>
      <c r="D1066">
        <v>4</v>
      </c>
      <c r="E1066">
        <v>1.5</v>
      </c>
      <c r="F1066">
        <v>6</v>
      </c>
      <c r="G1066" t="s">
        <v>36</v>
      </c>
      <c r="H1066" t="s">
        <v>17</v>
      </c>
      <c r="I1066" s="1">
        <v>45236</v>
      </c>
      <c r="J1066" t="s">
        <v>43</v>
      </c>
      <c r="K1066" t="s">
        <v>44</v>
      </c>
      <c r="L1066">
        <v>4</v>
      </c>
      <c r="M1066" t="s">
        <v>45</v>
      </c>
      <c r="N1066" t="s">
        <v>72</v>
      </c>
      <c r="O1066" t="s">
        <v>22</v>
      </c>
    </row>
    <row r="1067" spans="1:15" x14ac:dyDescent="0.35">
      <c r="A1067" t="s">
        <v>1128</v>
      </c>
      <c r="B1067" t="str">
        <f t="shared" si="17"/>
        <v>Cake</v>
      </c>
      <c r="C1067" t="s">
        <v>24</v>
      </c>
      <c r="D1067">
        <v>3</v>
      </c>
      <c r="E1067">
        <v>3</v>
      </c>
      <c r="F1067">
        <v>9</v>
      </c>
      <c r="G1067" t="s">
        <v>25</v>
      </c>
      <c r="H1067" t="s">
        <v>26</v>
      </c>
      <c r="I1067" s="1">
        <v>44934</v>
      </c>
      <c r="J1067" t="s">
        <v>55</v>
      </c>
      <c r="K1067" t="s">
        <v>56</v>
      </c>
      <c r="L1067">
        <v>1</v>
      </c>
      <c r="M1067" t="s">
        <v>53</v>
      </c>
      <c r="N1067" t="s">
        <v>39</v>
      </c>
      <c r="O1067" t="s">
        <v>40</v>
      </c>
    </row>
    <row r="1068" spans="1:15" x14ac:dyDescent="0.35">
      <c r="A1068" t="s">
        <v>1129</v>
      </c>
      <c r="B1068" t="str">
        <f t="shared" si="17"/>
        <v>Juice</v>
      </c>
      <c r="C1068" t="s">
        <v>50</v>
      </c>
      <c r="D1068">
        <v>3</v>
      </c>
      <c r="E1068">
        <v>3</v>
      </c>
      <c r="F1068">
        <v>9</v>
      </c>
      <c r="G1068" t="s">
        <v>16</v>
      </c>
      <c r="H1068" t="s">
        <v>26</v>
      </c>
      <c r="I1068" s="1">
        <v>45035</v>
      </c>
      <c r="J1068" t="s">
        <v>59</v>
      </c>
      <c r="K1068" t="s">
        <v>60</v>
      </c>
      <c r="L1068">
        <v>2</v>
      </c>
      <c r="M1068" t="s">
        <v>28</v>
      </c>
      <c r="N1068" t="s">
        <v>34</v>
      </c>
      <c r="O1068" t="s">
        <v>22</v>
      </c>
    </row>
    <row r="1069" spans="1:15" x14ac:dyDescent="0.35">
      <c r="A1069" t="s">
        <v>1130</v>
      </c>
      <c r="B1069" t="str">
        <f t="shared" si="17"/>
        <v>Smoothie</v>
      </c>
      <c r="C1069" t="s">
        <v>58</v>
      </c>
      <c r="D1069">
        <v>4</v>
      </c>
      <c r="E1069">
        <v>4</v>
      </c>
      <c r="F1069">
        <v>16</v>
      </c>
      <c r="G1069" t="s">
        <v>25</v>
      </c>
      <c r="H1069" t="s">
        <v>17</v>
      </c>
      <c r="I1069" s="1">
        <v>45135</v>
      </c>
      <c r="J1069" t="s">
        <v>32</v>
      </c>
      <c r="K1069" t="s">
        <v>33</v>
      </c>
      <c r="L1069">
        <v>3</v>
      </c>
      <c r="M1069" t="s">
        <v>20</v>
      </c>
      <c r="N1069" t="s">
        <v>21</v>
      </c>
      <c r="O1069" t="s">
        <v>22</v>
      </c>
    </row>
    <row r="1070" spans="1:15" x14ac:dyDescent="0.35">
      <c r="A1070" t="s">
        <v>1131</v>
      </c>
      <c r="B1070" t="str">
        <f t="shared" si="17"/>
        <v>Juice</v>
      </c>
      <c r="C1070" t="s">
        <v>50</v>
      </c>
      <c r="D1070">
        <v>3</v>
      </c>
      <c r="E1070">
        <v>3</v>
      </c>
      <c r="F1070">
        <v>9</v>
      </c>
      <c r="G1070" t="s">
        <v>25</v>
      </c>
      <c r="H1070" t="s">
        <v>17</v>
      </c>
      <c r="I1070" s="1">
        <v>45270</v>
      </c>
      <c r="J1070" t="s">
        <v>66</v>
      </c>
      <c r="K1070" t="s">
        <v>67</v>
      </c>
      <c r="L1070">
        <v>4</v>
      </c>
      <c r="M1070" t="s">
        <v>45</v>
      </c>
      <c r="N1070" t="s">
        <v>39</v>
      </c>
      <c r="O1070" t="s">
        <v>40</v>
      </c>
    </row>
    <row r="1071" spans="1:15" x14ac:dyDescent="0.35">
      <c r="A1071" t="s">
        <v>1132</v>
      </c>
      <c r="B1071" t="str">
        <f t="shared" si="17"/>
        <v>Salad</v>
      </c>
      <c r="C1071" t="s">
        <v>42</v>
      </c>
      <c r="D1071">
        <v>2</v>
      </c>
      <c r="E1071">
        <v>5</v>
      </c>
      <c r="F1071">
        <v>10</v>
      </c>
      <c r="G1071" t="s">
        <v>16</v>
      </c>
      <c r="H1071" t="s">
        <v>26</v>
      </c>
      <c r="I1071" s="1">
        <v>44993</v>
      </c>
      <c r="J1071" t="s">
        <v>62</v>
      </c>
      <c r="K1071" t="s">
        <v>63</v>
      </c>
      <c r="L1071">
        <v>1</v>
      </c>
      <c r="M1071" t="s">
        <v>53</v>
      </c>
      <c r="N1071" t="s">
        <v>34</v>
      </c>
      <c r="O1071" t="s">
        <v>22</v>
      </c>
    </row>
    <row r="1072" spans="1:15" x14ac:dyDescent="0.35">
      <c r="A1072" t="s">
        <v>1133</v>
      </c>
      <c r="B1072" t="str">
        <f t="shared" si="17"/>
        <v>Cake</v>
      </c>
      <c r="C1072" t="s">
        <v>24</v>
      </c>
      <c r="D1072">
        <v>3</v>
      </c>
      <c r="E1072">
        <v>3</v>
      </c>
      <c r="F1072">
        <v>9</v>
      </c>
      <c r="G1072" t="s">
        <v>25</v>
      </c>
      <c r="H1072" t="s">
        <v>26</v>
      </c>
      <c r="I1072" s="1">
        <v>44960</v>
      </c>
      <c r="J1072" t="s">
        <v>51</v>
      </c>
      <c r="K1072" t="s">
        <v>52</v>
      </c>
      <c r="L1072">
        <v>1</v>
      </c>
      <c r="M1072" t="s">
        <v>53</v>
      </c>
      <c r="N1072" t="s">
        <v>21</v>
      </c>
      <c r="O1072" t="s">
        <v>22</v>
      </c>
    </row>
    <row r="1073" spans="1:15" x14ac:dyDescent="0.35">
      <c r="A1073" t="s">
        <v>1134</v>
      </c>
      <c r="B1073" t="str">
        <f t="shared" si="17"/>
        <v>Cake</v>
      </c>
      <c r="C1073" t="s">
        <v>24</v>
      </c>
      <c r="D1073">
        <v>1</v>
      </c>
      <c r="E1073">
        <v>3</v>
      </c>
      <c r="F1073">
        <v>3</v>
      </c>
      <c r="G1073" t="s">
        <v>16</v>
      </c>
      <c r="H1073" t="s">
        <v>17</v>
      </c>
      <c r="I1073" s="1">
        <v>45013</v>
      </c>
      <c r="J1073" t="s">
        <v>62</v>
      </c>
      <c r="K1073" t="s">
        <v>63</v>
      </c>
      <c r="L1073">
        <v>1</v>
      </c>
      <c r="M1073" t="s">
        <v>53</v>
      </c>
      <c r="N1073" t="s">
        <v>29</v>
      </c>
      <c r="O1073" t="s">
        <v>22</v>
      </c>
    </row>
    <row r="1074" spans="1:15" x14ac:dyDescent="0.35">
      <c r="A1074" t="s">
        <v>1135</v>
      </c>
      <c r="B1074" t="str">
        <f t="shared" si="17"/>
        <v>Salad</v>
      </c>
      <c r="C1074" t="s">
        <v>42</v>
      </c>
      <c r="D1074">
        <v>4</v>
      </c>
      <c r="E1074">
        <v>5</v>
      </c>
      <c r="F1074">
        <v>20</v>
      </c>
      <c r="G1074" t="s">
        <v>36</v>
      </c>
      <c r="H1074" t="s">
        <v>26</v>
      </c>
      <c r="I1074" s="1">
        <v>45250</v>
      </c>
      <c r="J1074" t="s">
        <v>43</v>
      </c>
      <c r="K1074" t="s">
        <v>44</v>
      </c>
      <c r="L1074">
        <v>4</v>
      </c>
      <c r="M1074" t="s">
        <v>45</v>
      </c>
      <c r="N1074" t="s">
        <v>72</v>
      </c>
      <c r="O1074" t="s">
        <v>22</v>
      </c>
    </row>
    <row r="1075" spans="1:15" x14ac:dyDescent="0.35">
      <c r="A1075" t="s">
        <v>1136</v>
      </c>
      <c r="B1075" t="str">
        <f t="shared" si="17"/>
        <v>Cake</v>
      </c>
      <c r="C1075" t="s">
        <v>24</v>
      </c>
      <c r="D1075">
        <v>5</v>
      </c>
      <c r="E1075">
        <v>3</v>
      </c>
      <c r="F1075">
        <v>15</v>
      </c>
      <c r="G1075" t="s">
        <v>36</v>
      </c>
      <c r="H1075" t="s">
        <v>17</v>
      </c>
      <c r="I1075" s="1">
        <v>45150</v>
      </c>
      <c r="J1075" t="s">
        <v>93</v>
      </c>
      <c r="K1075" t="s">
        <v>94</v>
      </c>
      <c r="L1075">
        <v>3</v>
      </c>
      <c r="M1075" t="s">
        <v>20</v>
      </c>
      <c r="N1075" t="s">
        <v>69</v>
      </c>
      <c r="O1075" t="s">
        <v>40</v>
      </c>
    </row>
    <row r="1076" spans="1:15" x14ac:dyDescent="0.35">
      <c r="A1076" t="s">
        <v>1137</v>
      </c>
      <c r="B1076" t="str">
        <f t="shared" si="17"/>
        <v>Tea</v>
      </c>
      <c r="C1076" t="s">
        <v>84</v>
      </c>
      <c r="D1076">
        <v>4</v>
      </c>
      <c r="E1076">
        <v>1.5</v>
      </c>
      <c r="F1076">
        <v>6</v>
      </c>
      <c r="G1076" t="s">
        <v>36</v>
      </c>
      <c r="H1076" t="s">
        <v>26</v>
      </c>
      <c r="I1076" s="1">
        <v>45035</v>
      </c>
      <c r="J1076" t="s">
        <v>59</v>
      </c>
      <c r="K1076" t="s">
        <v>60</v>
      </c>
      <c r="L1076">
        <v>2</v>
      </c>
      <c r="M1076" t="s">
        <v>28</v>
      </c>
      <c r="N1076" t="s">
        <v>34</v>
      </c>
      <c r="O1076" t="s">
        <v>22</v>
      </c>
    </row>
    <row r="1077" spans="1:15" x14ac:dyDescent="0.35">
      <c r="A1077" t="s">
        <v>1138</v>
      </c>
      <c r="B1077" t="str">
        <f t="shared" si="17"/>
        <v>Smoothie</v>
      </c>
      <c r="C1077" t="s">
        <v>58</v>
      </c>
      <c r="D1077">
        <v>4</v>
      </c>
      <c r="E1077">
        <v>4</v>
      </c>
      <c r="F1077">
        <v>16</v>
      </c>
      <c r="G1077" t="s">
        <v>25</v>
      </c>
      <c r="H1077" t="s">
        <v>17</v>
      </c>
      <c r="I1077" s="1">
        <v>45143</v>
      </c>
      <c r="J1077" t="s">
        <v>93</v>
      </c>
      <c r="K1077" t="s">
        <v>94</v>
      </c>
      <c r="L1077">
        <v>3</v>
      </c>
      <c r="M1077" t="s">
        <v>20</v>
      </c>
      <c r="N1077" t="s">
        <v>69</v>
      </c>
      <c r="O1077" t="s">
        <v>40</v>
      </c>
    </row>
    <row r="1078" spans="1:15" x14ac:dyDescent="0.35">
      <c r="A1078" t="s">
        <v>1139</v>
      </c>
      <c r="B1078" t="str">
        <f t="shared" si="17"/>
        <v>Juice</v>
      </c>
      <c r="C1078" t="s">
        <v>50</v>
      </c>
      <c r="D1078">
        <v>3</v>
      </c>
      <c r="E1078">
        <v>3</v>
      </c>
      <c r="F1078">
        <v>9</v>
      </c>
      <c r="G1078" t="s">
        <v>36</v>
      </c>
      <c r="H1078" t="s">
        <v>26</v>
      </c>
      <c r="I1078" s="1">
        <v>44994</v>
      </c>
      <c r="J1078" t="s">
        <v>62</v>
      </c>
      <c r="K1078" t="s">
        <v>63</v>
      </c>
      <c r="L1078">
        <v>1</v>
      </c>
      <c r="M1078" t="s">
        <v>53</v>
      </c>
      <c r="N1078" t="s">
        <v>64</v>
      </c>
      <c r="O1078" t="s">
        <v>22</v>
      </c>
    </row>
    <row r="1079" spans="1:15" x14ac:dyDescent="0.35">
      <c r="A1079" t="s">
        <v>1140</v>
      </c>
      <c r="B1079" t="str">
        <f t="shared" si="17"/>
        <v>Salad</v>
      </c>
      <c r="C1079" t="s">
        <v>42</v>
      </c>
      <c r="D1079">
        <v>4</v>
      </c>
      <c r="E1079">
        <v>5</v>
      </c>
      <c r="F1079">
        <v>20</v>
      </c>
      <c r="G1079" t="s">
        <v>36</v>
      </c>
      <c r="H1079" t="s">
        <v>26</v>
      </c>
      <c r="I1079" s="1">
        <v>45122</v>
      </c>
      <c r="J1079" t="s">
        <v>32</v>
      </c>
      <c r="K1079" t="s">
        <v>33</v>
      </c>
      <c r="L1079">
        <v>3</v>
      </c>
      <c r="M1079" t="s">
        <v>20</v>
      </c>
      <c r="N1079" t="s">
        <v>69</v>
      </c>
      <c r="O1079" t="s">
        <v>40</v>
      </c>
    </row>
    <row r="1080" spans="1:15" x14ac:dyDescent="0.35">
      <c r="A1080" t="s">
        <v>1141</v>
      </c>
      <c r="B1080" t="str">
        <f t="shared" si="17"/>
        <v>Tea</v>
      </c>
      <c r="C1080" t="s">
        <v>84</v>
      </c>
      <c r="D1080">
        <v>1</v>
      </c>
      <c r="E1080">
        <v>1.5</v>
      </c>
      <c r="F1080">
        <v>1.5</v>
      </c>
      <c r="G1080" t="s">
        <v>36</v>
      </c>
      <c r="H1080" t="s">
        <v>26</v>
      </c>
      <c r="I1080" s="1">
        <v>44994</v>
      </c>
      <c r="J1080" t="s">
        <v>62</v>
      </c>
      <c r="K1080" t="s">
        <v>63</v>
      </c>
      <c r="L1080">
        <v>1</v>
      </c>
      <c r="M1080" t="s">
        <v>53</v>
      </c>
      <c r="N1080" t="s">
        <v>64</v>
      </c>
      <c r="O1080" t="s">
        <v>22</v>
      </c>
    </row>
    <row r="1081" spans="1:15" x14ac:dyDescent="0.35">
      <c r="A1081" t="s">
        <v>1142</v>
      </c>
      <c r="B1081" t="str">
        <f t="shared" si="17"/>
        <v>Juice</v>
      </c>
      <c r="C1081" t="s">
        <v>50</v>
      </c>
      <c r="D1081">
        <v>2</v>
      </c>
      <c r="E1081">
        <v>3</v>
      </c>
      <c r="F1081">
        <v>6</v>
      </c>
      <c r="G1081" t="s">
        <v>36</v>
      </c>
      <c r="H1081" t="s">
        <v>17</v>
      </c>
      <c r="I1081" s="1">
        <v>45135</v>
      </c>
      <c r="J1081" t="s">
        <v>32</v>
      </c>
      <c r="K1081" t="s">
        <v>33</v>
      </c>
      <c r="L1081">
        <v>3</v>
      </c>
      <c r="M1081" t="s">
        <v>20</v>
      </c>
      <c r="N1081" t="s">
        <v>21</v>
      </c>
      <c r="O1081" t="s">
        <v>22</v>
      </c>
    </row>
    <row r="1082" spans="1:15" x14ac:dyDescent="0.35">
      <c r="A1082" t="s">
        <v>1143</v>
      </c>
      <c r="B1082" t="str">
        <f t="shared" si="17"/>
        <v>Tea</v>
      </c>
      <c r="C1082" t="s">
        <v>84</v>
      </c>
      <c r="D1082">
        <v>5</v>
      </c>
      <c r="E1082">
        <v>1.5</v>
      </c>
      <c r="F1082">
        <v>7.5</v>
      </c>
      <c r="G1082" t="s">
        <v>25</v>
      </c>
      <c r="H1082" t="s">
        <v>17</v>
      </c>
      <c r="I1082" s="1">
        <v>44962</v>
      </c>
      <c r="J1082" t="s">
        <v>51</v>
      </c>
      <c r="K1082" t="s">
        <v>52</v>
      </c>
      <c r="L1082">
        <v>1</v>
      </c>
      <c r="M1082" t="s">
        <v>53</v>
      </c>
      <c r="N1082" t="s">
        <v>39</v>
      </c>
      <c r="O1082" t="s">
        <v>40</v>
      </c>
    </row>
    <row r="1083" spans="1:15" x14ac:dyDescent="0.35">
      <c r="A1083" t="s">
        <v>1144</v>
      </c>
      <c r="B1083" t="str">
        <f t="shared" si="17"/>
        <v>Cookie</v>
      </c>
      <c r="C1083" t="s">
        <v>31</v>
      </c>
      <c r="D1083">
        <v>5</v>
      </c>
      <c r="E1083">
        <v>1</v>
      </c>
      <c r="F1083">
        <v>5</v>
      </c>
      <c r="G1083" t="s">
        <v>25</v>
      </c>
      <c r="H1083" t="s">
        <v>17</v>
      </c>
      <c r="I1083" s="1">
        <v>44984</v>
      </c>
      <c r="J1083" t="s">
        <v>51</v>
      </c>
      <c r="K1083" t="s">
        <v>52</v>
      </c>
      <c r="L1083">
        <v>1</v>
      </c>
      <c r="M1083" t="s">
        <v>53</v>
      </c>
      <c r="N1083" t="s">
        <v>72</v>
      </c>
      <c r="O1083" t="s">
        <v>22</v>
      </c>
    </row>
    <row r="1084" spans="1:15" x14ac:dyDescent="0.35">
      <c r="A1084" t="s">
        <v>1145</v>
      </c>
      <c r="B1084" t="str">
        <f t="shared" si="17"/>
        <v>Cookie</v>
      </c>
      <c r="C1084" t="s">
        <v>31</v>
      </c>
      <c r="D1084">
        <v>4</v>
      </c>
      <c r="E1084">
        <v>1</v>
      </c>
      <c r="F1084">
        <v>4</v>
      </c>
      <c r="G1084" t="s">
        <v>16</v>
      </c>
      <c r="H1084" t="s">
        <v>26</v>
      </c>
      <c r="I1084" s="1">
        <v>44953</v>
      </c>
      <c r="J1084" t="s">
        <v>55</v>
      </c>
      <c r="K1084" t="s">
        <v>56</v>
      </c>
      <c r="L1084">
        <v>1</v>
      </c>
      <c r="M1084" t="s">
        <v>53</v>
      </c>
      <c r="N1084" t="s">
        <v>21</v>
      </c>
      <c r="O1084" t="s">
        <v>22</v>
      </c>
    </row>
    <row r="1085" spans="1:15" x14ac:dyDescent="0.35">
      <c r="A1085" t="s">
        <v>1146</v>
      </c>
      <c r="B1085" t="str">
        <f t="shared" si="17"/>
        <v>Juice</v>
      </c>
      <c r="C1085" t="s">
        <v>50</v>
      </c>
      <c r="D1085">
        <v>2</v>
      </c>
      <c r="E1085">
        <v>3</v>
      </c>
      <c r="F1085">
        <v>6</v>
      </c>
      <c r="G1085" t="s">
        <v>25</v>
      </c>
      <c r="H1085" t="s">
        <v>26</v>
      </c>
      <c r="I1085" s="1">
        <v>45123</v>
      </c>
      <c r="J1085" t="s">
        <v>32</v>
      </c>
      <c r="K1085" t="s">
        <v>33</v>
      </c>
      <c r="L1085">
        <v>3</v>
      </c>
      <c r="M1085" t="s">
        <v>20</v>
      </c>
      <c r="N1085" t="s">
        <v>39</v>
      </c>
      <c r="O1085" t="s">
        <v>40</v>
      </c>
    </row>
    <row r="1086" spans="1:15" x14ac:dyDescent="0.35">
      <c r="A1086" t="s">
        <v>1147</v>
      </c>
      <c r="B1086" t="str">
        <f t="shared" si="17"/>
        <v>Sandwich</v>
      </c>
      <c r="C1086" t="s">
        <v>47</v>
      </c>
      <c r="D1086">
        <v>2</v>
      </c>
      <c r="E1086">
        <v>4</v>
      </c>
      <c r="F1086">
        <v>8</v>
      </c>
      <c r="G1086" t="s">
        <v>25</v>
      </c>
      <c r="H1086" t="s">
        <v>17</v>
      </c>
      <c r="I1086" s="1">
        <v>45264</v>
      </c>
      <c r="J1086" t="s">
        <v>66</v>
      </c>
      <c r="K1086" t="s">
        <v>67</v>
      </c>
      <c r="L1086">
        <v>4</v>
      </c>
      <c r="M1086" t="s">
        <v>45</v>
      </c>
      <c r="N1086" t="s">
        <v>72</v>
      </c>
      <c r="O1086" t="s">
        <v>22</v>
      </c>
    </row>
    <row r="1087" spans="1:15" x14ac:dyDescent="0.35">
      <c r="A1087" t="s">
        <v>1148</v>
      </c>
      <c r="B1087" t="str">
        <f t="shared" si="17"/>
        <v>Salad</v>
      </c>
      <c r="C1087" t="s">
        <v>42</v>
      </c>
      <c r="D1087">
        <v>4</v>
      </c>
      <c r="E1087">
        <v>5</v>
      </c>
      <c r="F1087">
        <v>20</v>
      </c>
      <c r="G1087" t="s">
        <v>25</v>
      </c>
      <c r="H1087" t="s">
        <v>17</v>
      </c>
      <c r="I1087" s="1">
        <v>45061</v>
      </c>
      <c r="J1087" t="s">
        <v>27</v>
      </c>
      <c r="K1087" t="s">
        <v>27</v>
      </c>
      <c r="L1087">
        <v>2</v>
      </c>
      <c r="M1087" t="s">
        <v>28</v>
      </c>
      <c r="N1087" t="s">
        <v>72</v>
      </c>
      <c r="O1087" t="s">
        <v>22</v>
      </c>
    </row>
    <row r="1088" spans="1:15" x14ac:dyDescent="0.35">
      <c r="A1088" t="s">
        <v>1149</v>
      </c>
      <c r="B1088" t="str">
        <f t="shared" si="17"/>
        <v>Coffee</v>
      </c>
      <c r="C1088" t="s">
        <v>15</v>
      </c>
      <c r="D1088">
        <v>5</v>
      </c>
      <c r="E1088">
        <v>2</v>
      </c>
      <c r="F1088">
        <v>10</v>
      </c>
      <c r="G1088" t="s">
        <v>16</v>
      </c>
      <c r="H1088" t="s">
        <v>26</v>
      </c>
      <c r="I1088" s="1">
        <v>44934</v>
      </c>
      <c r="J1088" t="s">
        <v>55</v>
      </c>
      <c r="K1088" t="s">
        <v>56</v>
      </c>
      <c r="L1088">
        <v>1</v>
      </c>
      <c r="M1088" t="s">
        <v>53</v>
      </c>
      <c r="N1088" t="s">
        <v>39</v>
      </c>
      <c r="O1088" t="s">
        <v>40</v>
      </c>
    </row>
    <row r="1089" spans="1:15" x14ac:dyDescent="0.35">
      <c r="A1089" t="s">
        <v>1150</v>
      </c>
      <c r="B1089" t="str">
        <f t="shared" si="17"/>
        <v>Cookie</v>
      </c>
      <c r="C1089" t="s">
        <v>31</v>
      </c>
      <c r="D1089">
        <v>3</v>
      </c>
      <c r="E1089">
        <v>1</v>
      </c>
      <c r="F1089">
        <v>3</v>
      </c>
      <c r="G1089" t="s">
        <v>25</v>
      </c>
      <c r="H1089" t="s">
        <v>26</v>
      </c>
      <c r="I1089" s="1">
        <v>45199</v>
      </c>
      <c r="J1089" t="s">
        <v>18</v>
      </c>
      <c r="K1089" t="s">
        <v>19</v>
      </c>
      <c r="L1089">
        <v>3</v>
      </c>
      <c r="M1089" t="s">
        <v>20</v>
      </c>
      <c r="N1089" t="s">
        <v>69</v>
      </c>
      <c r="O1089" t="s">
        <v>40</v>
      </c>
    </row>
    <row r="1090" spans="1:15" x14ac:dyDescent="0.35">
      <c r="A1090" t="s">
        <v>1151</v>
      </c>
      <c r="B1090" t="str">
        <f t="shared" ref="B1090:B1153" si="18">TRIM(CLEAN(C1090))</f>
        <v>Sandwich</v>
      </c>
      <c r="C1090" t="s">
        <v>47</v>
      </c>
      <c r="D1090">
        <v>2</v>
      </c>
      <c r="E1090">
        <v>4</v>
      </c>
      <c r="F1090">
        <v>8</v>
      </c>
      <c r="G1090" t="s">
        <v>36</v>
      </c>
      <c r="H1090" t="s">
        <v>17</v>
      </c>
      <c r="I1090" s="1">
        <v>45082</v>
      </c>
      <c r="J1090" t="s">
        <v>37</v>
      </c>
      <c r="K1090" t="s">
        <v>38</v>
      </c>
      <c r="L1090">
        <v>2</v>
      </c>
      <c r="M1090" t="s">
        <v>28</v>
      </c>
      <c r="N1090" t="s">
        <v>72</v>
      </c>
      <c r="O1090" t="s">
        <v>22</v>
      </c>
    </row>
    <row r="1091" spans="1:15" x14ac:dyDescent="0.35">
      <c r="A1091" t="s">
        <v>1152</v>
      </c>
      <c r="B1091" t="str">
        <f t="shared" si="18"/>
        <v>Cookie</v>
      </c>
      <c r="C1091" t="s">
        <v>31</v>
      </c>
      <c r="D1091">
        <v>2</v>
      </c>
      <c r="E1091">
        <v>1</v>
      </c>
      <c r="F1091">
        <v>2</v>
      </c>
      <c r="G1091" t="s">
        <v>25</v>
      </c>
      <c r="H1091" t="s">
        <v>17</v>
      </c>
      <c r="I1091" s="1">
        <v>45140</v>
      </c>
      <c r="J1091" t="s">
        <v>93</v>
      </c>
      <c r="K1091" t="s">
        <v>94</v>
      </c>
      <c r="L1091">
        <v>3</v>
      </c>
      <c r="M1091" t="s">
        <v>20</v>
      </c>
      <c r="N1091" t="s">
        <v>34</v>
      </c>
      <c r="O1091" t="s">
        <v>22</v>
      </c>
    </row>
    <row r="1092" spans="1:15" x14ac:dyDescent="0.35">
      <c r="A1092" t="s">
        <v>1153</v>
      </c>
      <c r="B1092" t="str">
        <f t="shared" si="18"/>
        <v>Salad</v>
      </c>
      <c r="C1092" t="s">
        <v>42</v>
      </c>
      <c r="D1092">
        <v>1</v>
      </c>
      <c r="E1092">
        <v>5</v>
      </c>
      <c r="F1092">
        <v>5</v>
      </c>
      <c r="G1092" t="s">
        <v>25</v>
      </c>
      <c r="H1092" t="s">
        <v>17</v>
      </c>
      <c r="I1092" s="1">
        <v>45100</v>
      </c>
      <c r="J1092" t="s">
        <v>37</v>
      </c>
      <c r="K1092" t="s">
        <v>38</v>
      </c>
      <c r="L1092">
        <v>2</v>
      </c>
      <c r="M1092" t="s">
        <v>28</v>
      </c>
      <c r="N1092" t="s">
        <v>21</v>
      </c>
      <c r="O1092" t="s">
        <v>22</v>
      </c>
    </row>
    <row r="1093" spans="1:15" x14ac:dyDescent="0.35">
      <c r="A1093" t="s">
        <v>1154</v>
      </c>
      <c r="B1093" t="str">
        <f t="shared" si="18"/>
        <v>Coffee</v>
      </c>
      <c r="C1093" t="s">
        <v>15</v>
      </c>
      <c r="D1093">
        <v>4</v>
      </c>
      <c r="E1093">
        <v>2</v>
      </c>
      <c r="F1093">
        <v>8</v>
      </c>
      <c r="G1093" t="s">
        <v>25</v>
      </c>
      <c r="H1093" t="s">
        <v>26</v>
      </c>
      <c r="I1093" s="1">
        <v>45272</v>
      </c>
      <c r="J1093" t="s">
        <v>66</v>
      </c>
      <c r="K1093" t="s">
        <v>67</v>
      </c>
      <c r="L1093">
        <v>4</v>
      </c>
      <c r="M1093" t="s">
        <v>45</v>
      </c>
      <c r="N1093" t="s">
        <v>29</v>
      </c>
      <c r="O1093" t="s">
        <v>22</v>
      </c>
    </row>
    <row r="1094" spans="1:15" x14ac:dyDescent="0.35">
      <c r="A1094" t="s">
        <v>1155</v>
      </c>
      <c r="B1094" t="str">
        <f t="shared" si="18"/>
        <v>Sandwich</v>
      </c>
      <c r="C1094" t="s">
        <v>47</v>
      </c>
      <c r="D1094">
        <v>4</v>
      </c>
      <c r="E1094">
        <v>4</v>
      </c>
      <c r="F1094">
        <v>16</v>
      </c>
      <c r="G1094" t="s">
        <v>25</v>
      </c>
      <c r="H1094" t="s">
        <v>17</v>
      </c>
      <c r="I1094" s="1">
        <v>45277</v>
      </c>
      <c r="J1094" t="s">
        <v>66</v>
      </c>
      <c r="K1094" t="s">
        <v>67</v>
      </c>
      <c r="L1094">
        <v>4</v>
      </c>
      <c r="M1094" t="s">
        <v>45</v>
      </c>
      <c r="N1094" t="s">
        <v>39</v>
      </c>
      <c r="O1094" t="s">
        <v>40</v>
      </c>
    </row>
    <row r="1095" spans="1:15" x14ac:dyDescent="0.35">
      <c r="A1095" t="s">
        <v>1156</v>
      </c>
      <c r="B1095" t="str">
        <f t="shared" si="18"/>
        <v>Juice</v>
      </c>
      <c r="C1095" t="s">
        <v>50</v>
      </c>
      <c r="D1095">
        <v>4</v>
      </c>
      <c r="E1095">
        <v>3</v>
      </c>
      <c r="F1095">
        <v>12</v>
      </c>
      <c r="G1095" t="s">
        <v>36</v>
      </c>
      <c r="H1095" t="s">
        <v>17</v>
      </c>
      <c r="I1095" s="1">
        <v>45077</v>
      </c>
      <c r="J1095" t="s">
        <v>27</v>
      </c>
      <c r="K1095" t="s">
        <v>27</v>
      </c>
      <c r="L1095">
        <v>2</v>
      </c>
      <c r="M1095" t="s">
        <v>28</v>
      </c>
      <c r="N1095" t="s">
        <v>34</v>
      </c>
      <c r="O1095" t="s">
        <v>22</v>
      </c>
    </row>
    <row r="1096" spans="1:15" x14ac:dyDescent="0.35">
      <c r="A1096" t="s">
        <v>1157</v>
      </c>
      <c r="B1096" t="str">
        <f t="shared" si="18"/>
        <v>Sandwich</v>
      </c>
      <c r="C1096" t="s">
        <v>47</v>
      </c>
      <c r="D1096">
        <v>5</v>
      </c>
      <c r="E1096">
        <v>4</v>
      </c>
      <c r="F1096">
        <v>20</v>
      </c>
      <c r="G1096" t="s">
        <v>16</v>
      </c>
      <c r="H1096" t="s">
        <v>17</v>
      </c>
      <c r="I1096" s="1">
        <v>45124</v>
      </c>
      <c r="J1096" t="s">
        <v>32</v>
      </c>
      <c r="K1096" t="s">
        <v>33</v>
      </c>
      <c r="L1096">
        <v>3</v>
      </c>
      <c r="M1096" t="s">
        <v>20</v>
      </c>
      <c r="N1096" t="s">
        <v>72</v>
      </c>
      <c r="O1096" t="s">
        <v>22</v>
      </c>
    </row>
    <row r="1097" spans="1:15" x14ac:dyDescent="0.35">
      <c r="A1097" t="s">
        <v>1158</v>
      </c>
      <c r="B1097" t="str">
        <f t="shared" si="18"/>
        <v>Sandwich</v>
      </c>
      <c r="C1097" t="s">
        <v>47</v>
      </c>
      <c r="D1097">
        <v>2</v>
      </c>
      <c r="E1097">
        <v>4</v>
      </c>
      <c r="F1097">
        <v>8</v>
      </c>
      <c r="G1097" t="s">
        <v>16</v>
      </c>
      <c r="H1097" t="s">
        <v>26</v>
      </c>
      <c r="I1097" s="1">
        <v>44928</v>
      </c>
      <c r="J1097" t="s">
        <v>55</v>
      </c>
      <c r="K1097" t="s">
        <v>56</v>
      </c>
      <c r="L1097">
        <v>1</v>
      </c>
      <c r="M1097" t="s">
        <v>53</v>
      </c>
      <c r="N1097" t="s">
        <v>72</v>
      </c>
      <c r="O1097" t="s">
        <v>22</v>
      </c>
    </row>
    <row r="1098" spans="1:15" x14ac:dyDescent="0.35">
      <c r="A1098" t="s">
        <v>1159</v>
      </c>
      <c r="B1098" t="str">
        <f t="shared" si="18"/>
        <v>Cake</v>
      </c>
      <c r="C1098" t="s">
        <v>24</v>
      </c>
      <c r="D1098">
        <v>3</v>
      </c>
      <c r="E1098">
        <v>3</v>
      </c>
      <c r="F1098">
        <v>9</v>
      </c>
      <c r="G1098" t="s">
        <v>16</v>
      </c>
      <c r="H1098" t="s">
        <v>17</v>
      </c>
      <c r="I1098" s="1">
        <v>45027</v>
      </c>
      <c r="J1098" t="s">
        <v>59</v>
      </c>
      <c r="K1098" t="s">
        <v>60</v>
      </c>
      <c r="L1098">
        <v>2</v>
      </c>
      <c r="M1098" t="s">
        <v>28</v>
      </c>
      <c r="N1098" t="s">
        <v>29</v>
      </c>
      <c r="O1098" t="s">
        <v>22</v>
      </c>
    </row>
    <row r="1099" spans="1:15" x14ac:dyDescent="0.35">
      <c r="A1099" t="s">
        <v>1160</v>
      </c>
      <c r="B1099" t="str">
        <f t="shared" si="18"/>
        <v>Cookie</v>
      </c>
      <c r="C1099" t="s">
        <v>31</v>
      </c>
      <c r="D1099">
        <v>5</v>
      </c>
      <c r="E1099">
        <v>1</v>
      </c>
      <c r="F1099">
        <v>5</v>
      </c>
      <c r="G1099" t="s">
        <v>25</v>
      </c>
      <c r="H1099" t="s">
        <v>26</v>
      </c>
      <c r="I1099" s="1">
        <v>45067</v>
      </c>
      <c r="J1099" t="s">
        <v>27</v>
      </c>
      <c r="K1099" t="s">
        <v>27</v>
      </c>
      <c r="L1099">
        <v>2</v>
      </c>
      <c r="M1099" t="s">
        <v>28</v>
      </c>
      <c r="N1099" t="s">
        <v>39</v>
      </c>
      <c r="O1099" t="s">
        <v>40</v>
      </c>
    </row>
    <row r="1100" spans="1:15" x14ac:dyDescent="0.35">
      <c r="A1100" t="s">
        <v>1161</v>
      </c>
      <c r="B1100" t="str">
        <f t="shared" si="18"/>
        <v>Juice</v>
      </c>
      <c r="C1100" t="s">
        <v>50</v>
      </c>
      <c r="D1100">
        <v>4</v>
      </c>
      <c r="E1100">
        <v>3</v>
      </c>
      <c r="F1100">
        <v>12</v>
      </c>
      <c r="G1100" t="s">
        <v>16</v>
      </c>
      <c r="H1100" t="s">
        <v>17</v>
      </c>
      <c r="I1100" s="1">
        <v>45167</v>
      </c>
      <c r="J1100" t="s">
        <v>93</v>
      </c>
      <c r="K1100" t="s">
        <v>94</v>
      </c>
      <c r="L1100">
        <v>3</v>
      </c>
      <c r="M1100" t="s">
        <v>20</v>
      </c>
      <c r="N1100" t="s">
        <v>29</v>
      </c>
      <c r="O1100" t="s">
        <v>22</v>
      </c>
    </row>
    <row r="1101" spans="1:15" x14ac:dyDescent="0.35">
      <c r="A1101" t="s">
        <v>1162</v>
      </c>
      <c r="B1101" t="str">
        <f t="shared" si="18"/>
        <v>Salad</v>
      </c>
      <c r="C1101" t="s">
        <v>42</v>
      </c>
      <c r="D1101">
        <v>4</v>
      </c>
      <c r="E1101">
        <v>5</v>
      </c>
      <c r="F1101">
        <v>20</v>
      </c>
      <c r="G1101" t="s">
        <v>16</v>
      </c>
      <c r="H1101" t="s">
        <v>17</v>
      </c>
      <c r="I1101" s="1">
        <v>44969</v>
      </c>
      <c r="J1101" t="s">
        <v>51</v>
      </c>
      <c r="K1101" t="s">
        <v>52</v>
      </c>
      <c r="L1101">
        <v>1</v>
      </c>
      <c r="M1101" t="s">
        <v>53</v>
      </c>
      <c r="N1101" t="s">
        <v>39</v>
      </c>
      <c r="O1101" t="s">
        <v>40</v>
      </c>
    </row>
    <row r="1102" spans="1:15" x14ac:dyDescent="0.35">
      <c r="A1102" t="s">
        <v>1163</v>
      </c>
      <c r="B1102" t="str">
        <f t="shared" si="18"/>
        <v>Salad</v>
      </c>
      <c r="C1102" t="s">
        <v>42</v>
      </c>
      <c r="D1102">
        <v>1</v>
      </c>
      <c r="E1102">
        <v>5</v>
      </c>
      <c r="F1102">
        <v>5</v>
      </c>
      <c r="G1102" t="s">
        <v>36</v>
      </c>
      <c r="H1102" t="s">
        <v>17</v>
      </c>
      <c r="I1102" s="1">
        <v>44962</v>
      </c>
      <c r="J1102" t="s">
        <v>51</v>
      </c>
      <c r="K1102" t="s">
        <v>52</v>
      </c>
      <c r="L1102">
        <v>1</v>
      </c>
      <c r="M1102" t="s">
        <v>53</v>
      </c>
      <c r="N1102" t="s">
        <v>39</v>
      </c>
      <c r="O1102" t="s">
        <v>40</v>
      </c>
    </row>
    <row r="1103" spans="1:15" x14ac:dyDescent="0.35">
      <c r="A1103" t="s">
        <v>1164</v>
      </c>
      <c r="B1103" t="str">
        <f t="shared" si="18"/>
        <v>Salad</v>
      </c>
      <c r="C1103" t="s">
        <v>42</v>
      </c>
      <c r="D1103">
        <v>2</v>
      </c>
      <c r="E1103">
        <v>5</v>
      </c>
      <c r="F1103">
        <v>10</v>
      </c>
      <c r="G1103" t="s">
        <v>25</v>
      </c>
      <c r="H1103" t="s">
        <v>26</v>
      </c>
      <c r="I1103" s="1">
        <v>45057</v>
      </c>
      <c r="J1103" t="s">
        <v>27</v>
      </c>
      <c r="K1103" t="s">
        <v>27</v>
      </c>
      <c r="L1103">
        <v>2</v>
      </c>
      <c r="M1103" t="s">
        <v>28</v>
      </c>
      <c r="N1103" t="s">
        <v>64</v>
      </c>
      <c r="O1103" t="s">
        <v>22</v>
      </c>
    </row>
    <row r="1104" spans="1:15" x14ac:dyDescent="0.35">
      <c r="A1104" t="s">
        <v>1165</v>
      </c>
      <c r="B1104" t="str">
        <f t="shared" si="18"/>
        <v>Cookie</v>
      </c>
      <c r="C1104" t="s">
        <v>31</v>
      </c>
      <c r="D1104">
        <v>5</v>
      </c>
      <c r="E1104">
        <v>1</v>
      </c>
      <c r="F1104">
        <v>5</v>
      </c>
      <c r="G1104" t="s">
        <v>36</v>
      </c>
      <c r="H1104" t="s">
        <v>17</v>
      </c>
      <c r="I1104" s="1">
        <v>45110</v>
      </c>
      <c r="J1104" t="s">
        <v>32</v>
      </c>
      <c r="K1104" t="s">
        <v>33</v>
      </c>
      <c r="L1104">
        <v>3</v>
      </c>
      <c r="M1104" t="s">
        <v>20</v>
      </c>
      <c r="N1104" t="s">
        <v>72</v>
      </c>
      <c r="O1104" t="s">
        <v>22</v>
      </c>
    </row>
    <row r="1105" spans="1:15" x14ac:dyDescent="0.35">
      <c r="A1105" t="s">
        <v>1166</v>
      </c>
      <c r="B1105" t="str">
        <f t="shared" si="18"/>
        <v>Cookie</v>
      </c>
      <c r="C1105" t="s">
        <v>31</v>
      </c>
      <c r="D1105">
        <v>4</v>
      </c>
      <c r="E1105">
        <v>1</v>
      </c>
      <c r="F1105">
        <v>4</v>
      </c>
      <c r="G1105" t="s">
        <v>25</v>
      </c>
      <c r="H1105" t="s">
        <v>17</v>
      </c>
      <c r="I1105" s="1">
        <v>45115</v>
      </c>
      <c r="J1105" t="s">
        <v>32</v>
      </c>
      <c r="K1105" t="s">
        <v>33</v>
      </c>
      <c r="L1105">
        <v>3</v>
      </c>
      <c r="M1105" t="s">
        <v>20</v>
      </c>
      <c r="N1105" t="s">
        <v>69</v>
      </c>
      <c r="O1105" t="s">
        <v>40</v>
      </c>
    </row>
    <row r="1106" spans="1:15" x14ac:dyDescent="0.35">
      <c r="A1106" t="s">
        <v>1167</v>
      </c>
      <c r="B1106" t="str">
        <f t="shared" si="18"/>
        <v>Cake</v>
      </c>
      <c r="C1106" t="s">
        <v>24</v>
      </c>
      <c r="D1106">
        <v>1</v>
      </c>
      <c r="E1106">
        <v>3</v>
      </c>
      <c r="F1106">
        <v>3</v>
      </c>
      <c r="G1106" t="s">
        <v>36</v>
      </c>
      <c r="H1106" t="s">
        <v>26</v>
      </c>
      <c r="I1106" s="1">
        <v>44943</v>
      </c>
      <c r="J1106" t="s">
        <v>55</v>
      </c>
      <c r="K1106" t="s">
        <v>56</v>
      </c>
      <c r="L1106">
        <v>1</v>
      </c>
      <c r="M1106" t="s">
        <v>53</v>
      </c>
      <c r="N1106" t="s">
        <v>29</v>
      </c>
      <c r="O1106" t="s">
        <v>22</v>
      </c>
    </row>
    <row r="1107" spans="1:15" x14ac:dyDescent="0.35">
      <c r="A1107" t="s">
        <v>1168</v>
      </c>
      <c r="B1107" t="str">
        <f t="shared" si="18"/>
        <v>Salad</v>
      </c>
      <c r="C1107" t="s">
        <v>42</v>
      </c>
      <c r="D1107">
        <v>1</v>
      </c>
      <c r="E1107">
        <v>5</v>
      </c>
      <c r="F1107">
        <v>5</v>
      </c>
      <c r="G1107" t="s">
        <v>16</v>
      </c>
      <c r="H1107" t="s">
        <v>17</v>
      </c>
      <c r="I1107" s="1">
        <v>45027</v>
      </c>
      <c r="J1107" t="s">
        <v>59</v>
      </c>
      <c r="K1107" t="s">
        <v>60</v>
      </c>
      <c r="L1107">
        <v>2</v>
      </c>
      <c r="M1107" t="s">
        <v>28</v>
      </c>
      <c r="N1107" t="s">
        <v>29</v>
      </c>
      <c r="O1107" t="s">
        <v>22</v>
      </c>
    </row>
    <row r="1108" spans="1:15" x14ac:dyDescent="0.35">
      <c r="A1108" t="s">
        <v>1169</v>
      </c>
      <c r="B1108" t="str">
        <f t="shared" si="18"/>
        <v>Coffee</v>
      </c>
      <c r="C1108" t="s">
        <v>15</v>
      </c>
      <c r="D1108">
        <v>3</v>
      </c>
      <c r="E1108">
        <v>2</v>
      </c>
      <c r="F1108">
        <v>6</v>
      </c>
      <c r="G1108" t="s">
        <v>36</v>
      </c>
      <c r="H1108" t="s">
        <v>26</v>
      </c>
      <c r="I1108" s="1">
        <v>45144</v>
      </c>
      <c r="J1108" t="s">
        <v>93</v>
      </c>
      <c r="K1108" t="s">
        <v>94</v>
      </c>
      <c r="L1108">
        <v>3</v>
      </c>
      <c r="M1108" t="s">
        <v>20</v>
      </c>
      <c r="N1108" t="s">
        <v>39</v>
      </c>
      <c r="O1108" t="s">
        <v>40</v>
      </c>
    </row>
    <row r="1109" spans="1:15" x14ac:dyDescent="0.35">
      <c r="A1109" t="s">
        <v>1170</v>
      </c>
      <c r="B1109" t="str">
        <f t="shared" si="18"/>
        <v>Salad</v>
      </c>
      <c r="C1109" t="s">
        <v>42</v>
      </c>
      <c r="D1109">
        <v>3</v>
      </c>
      <c r="E1109">
        <v>5</v>
      </c>
      <c r="F1109">
        <v>15</v>
      </c>
      <c r="G1109" t="s">
        <v>16</v>
      </c>
      <c r="H1109" t="s">
        <v>17</v>
      </c>
      <c r="I1109" s="1">
        <v>45160</v>
      </c>
      <c r="J1109" t="s">
        <v>93</v>
      </c>
      <c r="K1109" t="s">
        <v>94</v>
      </c>
      <c r="L1109">
        <v>3</v>
      </c>
      <c r="M1109" t="s">
        <v>20</v>
      </c>
      <c r="N1109" t="s">
        <v>29</v>
      </c>
      <c r="O1109" t="s">
        <v>22</v>
      </c>
    </row>
    <row r="1110" spans="1:15" x14ac:dyDescent="0.35">
      <c r="A1110" t="s">
        <v>1171</v>
      </c>
      <c r="B1110" t="str">
        <f t="shared" si="18"/>
        <v>Cake</v>
      </c>
      <c r="C1110" t="s">
        <v>24</v>
      </c>
      <c r="D1110">
        <v>5</v>
      </c>
      <c r="E1110">
        <v>3</v>
      </c>
      <c r="F1110">
        <v>15</v>
      </c>
      <c r="G1110" t="s">
        <v>25</v>
      </c>
      <c r="H1110" t="s">
        <v>17</v>
      </c>
      <c r="I1110" s="1">
        <v>45113</v>
      </c>
      <c r="J1110" t="s">
        <v>32</v>
      </c>
      <c r="K1110" t="s">
        <v>33</v>
      </c>
      <c r="L1110">
        <v>3</v>
      </c>
      <c r="M1110" t="s">
        <v>20</v>
      </c>
      <c r="N1110" t="s">
        <v>64</v>
      </c>
      <c r="O1110" t="s">
        <v>22</v>
      </c>
    </row>
    <row r="1111" spans="1:15" x14ac:dyDescent="0.35">
      <c r="A1111" t="s">
        <v>1172</v>
      </c>
      <c r="B1111" t="str">
        <f t="shared" si="18"/>
        <v>Juice</v>
      </c>
      <c r="C1111" t="s">
        <v>50</v>
      </c>
      <c r="D1111">
        <v>4</v>
      </c>
      <c r="E1111">
        <v>3</v>
      </c>
      <c r="F1111">
        <v>12</v>
      </c>
      <c r="G1111" t="s">
        <v>36</v>
      </c>
      <c r="H1111" t="s">
        <v>26</v>
      </c>
      <c r="I1111" s="1">
        <v>45207</v>
      </c>
      <c r="J1111" t="s">
        <v>74</v>
      </c>
      <c r="K1111" t="s">
        <v>75</v>
      </c>
      <c r="L1111">
        <v>4</v>
      </c>
      <c r="M1111" t="s">
        <v>45</v>
      </c>
      <c r="N1111" t="s">
        <v>39</v>
      </c>
      <c r="O1111" t="s">
        <v>40</v>
      </c>
    </row>
    <row r="1112" spans="1:15" x14ac:dyDescent="0.35">
      <c r="A1112" t="s">
        <v>1173</v>
      </c>
      <c r="B1112" t="str">
        <f t="shared" si="18"/>
        <v>Salad</v>
      </c>
      <c r="C1112" t="s">
        <v>42</v>
      </c>
      <c r="D1112">
        <v>3</v>
      </c>
      <c r="E1112">
        <v>5</v>
      </c>
      <c r="F1112">
        <v>15</v>
      </c>
      <c r="G1112" t="s">
        <v>25</v>
      </c>
      <c r="H1112" t="s">
        <v>26</v>
      </c>
      <c r="I1112" s="1">
        <v>45045</v>
      </c>
      <c r="J1112" t="s">
        <v>59</v>
      </c>
      <c r="K1112" t="s">
        <v>60</v>
      </c>
      <c r="L1112">
        <v>2</v>
      </c>
      <c r="M1112" t="s">
        <v>28</v>
      </c>
      <c r="N1112" t="s">
        <v>69</v>
      </c>
      <c r="O1112" t="s">
        <v>40</v>
      </c>
    </row>
    <row r="1113" spans="1:15" x14ac:dyDescent="0.35">
      <c r="A1113" t="s">
        <v>1174</v>
      </c>
      <c r="B1113" t="str">
        <f t="shared" si="18"/>
        <v>Cookie</v>
      </c>
      <c r="C1113" t="s">
        <v>31</v>
      </c>
      <c r="D1113">
        <v>1</v>
      </c>
      <c r="E1113">
        <v>1</v>
      </c>
      <c r="F1113">
        <v>1</v>
      </c>
      <c r="G1113" t="s">
        <v>25</v>
      </c>
      <c r="H1113" t="s">
        <v>26</v>
      </c>
      <c r="I1113" s="1">
        <v>45211</v>
      </c>
      <c r="J1113" t="s">
        <v>74</v>
      </c>
      <c r="K1113" t="s">
        <v>75</v>
      </c>
      <c r="L1113">
        <v>4</v>
      </c>
      <c r="M1113" t="s">
        <v>45</v>
      </c>
      <c r="N1113" t="s">
        <v>64</v>
      </c>
      <c r="O1113" t="s">
        <v>22</v>
      </c>
    </row>
    <row r="1114" spans="1:15" x14ac:dyDescent="0.35">
      <c r="A1114" t="s">
        <v>1175</v>
      </c>
      <c r="B1114" t="str">
        <f t="shared" si="18"/>
        <v>Juice</v>
      </c>
      <c r="C1114" t="s">
        <v>50</v>
      </c>
      <c r="D1114">
        <v>2</v>
      </c>
      <c r="E1114">
        <v>3</v>
      </c>
      <c r="F1114">
        <v>6</v>
      </c>
      <c r="G1114" t="s">
        <v>16</v>
      </c>
      <c r="H1114" t="s">
        <v>17</v>
      </c>
      <c r="I1114" s="1">
        <v>45154</v>
      </c>
      <c r="J1114" t="s">
        <v>93</v>
      </c>
      <c r="K1114" t="s">
        <v>94</v>
      </c>
      <c r="L1114">
        <v>3</v>
      </c>
      <c r="M1114" t="s">
        <v>20</v>
      </c>
      <c r="N1114" t="s">
        <v>34</v>
      </c>
      <c r="O1114" t="s">
        <v>22</v>
      </c>
    </row>
    <row r="1115" spans="1:15" x14ac:dyDescent="0.35">
      <c r="A1115" t="s">
        <v>1176</v>
      </c>
      <c r="B1115" t="str">
        <f t="shared" si="18"/>
        <v>Cake</v>
      </c>
      <c r="C1115" t="s">
        <v>24</v>
      </c>
      <c r="D1115">
        <v>2</v>
      </c>
      <c r="E1115">
        <v>3</v>
      </c>
      <c r="F1115">
        <v>6</v>
      </c>
      <c r="G1115" t="s">
        <v>25</v>
      </c>
      <c r="H1115" t="s">
        <v>26</v>
      </c>
      <c r="I1115" s="1">
        <v>45045</v>
      </c>
      <c r="J1115" t="s">
        <v>59</v>
      </c>
      <c r="K1115" t="s">
        <v>60</v>
      </c>
      <c r="L1115">
        <v>2</v>
      </c>
      <c r="M1115" t="s">
        <v>28</v>
      </c>
      <c r="N1115" t="s">
        <v>69</v>
      </c>
      <c r="O1115" t="s">
        <v>40</v>
      </c>
    </row>
    <row r="1116" spans="1:15" x14ac:dyDescent="0.35">
      <c r="A1116" t="s">
        <v>1177</v>
      </c>
      <c r="B1116" t="str">
        <f t="shared" si="18"/>
        <v>Coffee</v>
      </c>
      <c r="C1116" t="s">
        <v>15</v>
      </c>
      <c r="D1116">
        <v>3</v>
      </c>
      <c r="E1116">
        <v>2</v>
      </c>
      <c r="F1116">
        <v>6</v>
      </c>
      <c r="G1116" t="s">
        <v>36</v>
      </c>
      <c r="H1116" t="s">
        <v>17</v>
      </c>
      <c r="I1116" s="1">
        <v>45232</v>
      </c>
      <c r="J1116" t="s">
        <v>43</v>
      </c>
      <c r="K1116" t="s">
        <v>44</v>
      </c>
      <c r="L1116">
        <v>4</v>
      </c>
      <c r="M1116" t="s">
        <v>45</v>
      </c>
      <c r="N1116" t="s">
        <v>64</v>
      </c>
      <c r="O1116" t="s">
        <v>22</v>
      </c>
    </row>
    <row r="1117" spans="1:15" x14ac:dyDescent="0.35">
      <c r="A1117" t="s">
        <v>1178</v>
      </c>
      <c r="B1117" t="str">
        <f t="shared" si="18"/>
        <v>Smoothie</v>
      </c>
      <c r="C1117" t="s">
        <v>58</v>
      </c>
      <c r="D1117">
        <v>1</v>
      </c>
      <c r="E1117">
        <v>4</v>
      </c>
      <c r="F1117">
        <v>4</v>
      </c>
      <c r="G1117" t="s">
        <v>36</v>
      </c>
      <c r="H1117" t="s">
        <v>17</v>
      </c>
      <c r="I1117" s="1">
        <v>44987</v>
      </c>
      <c r="J1117" t="s">
        <v>62</v>
      </c>
      <c r="K1117" t="s">
        <v>63</v>
      </c>
      <c r="L1117">
        <v>1</v>
      </c>
      <c r="M1117" t="s">
        <v>53</v>
      </c>
      <c r="N1117" t="s">
        <v>64</v>
      </c>
      <c r="O1117" t="s">
        <v>22</v>
      </c>
    </row>
    <row r="1118" spans="1:15" x14ac:dyDescent="0.35">
      <c r="A1118" t="s">
        <v>1179</v>
      </c>
      <c r="B1118" t="str">
        <f t="shared" si="18"/>
        <v>Juice</v>
      </c>
      <c r="C1118" t="s">
        <v>50</v>
      </c>
      <c r="D1118">
        <v>3</v>
      </c>
      <c r="E1118">
        <v>3</v>
      </c>
      <c r="F1118">
        <v>9</v>
      </c>
      <c r="G1118" t="s">
        <v>36</v>
      </c>
      <c r="H1118" t="s">
        <v>17</v>
      </c>
      <c r="I1118" s="1">
        <v>45056</v>
      </c>
      <c r="J1118" t="s">
        <v>27</v>
      </c>
      <c r="K1118" t="s">
        <v>27</v>
      </c>
      <c r="L1118">
        <v>2</v>
      </c>
      <c r="M1118" t="s">
        <v>28</v>
      </c>
      <c r="N1118" t="s">
        <v>34</v>
      </c>
      <c r="O1118" t="s">
        <v>22</v>
      </c>
    </row>
    <row r="1119" spans="1:15" x14ac:dyDescent="0.35">
      <c r="A1119" t="s">
        <v>1180</v>
      </c>
      <c r="B1119" t="str">
        <f t="shared" si="18"/>
        <v>Tea</v>
      </c>
      <c r="C1119" t="s">
        <v>84</v>
      </c>
      <c r="D1119">
        <v>3</v>
      </c>
      <c r="E1119">
        <v>1.5</v>
      </c>
      <c r="F1119">
        <v>4.5</v>
      </c>
      <c r="G1119" t="s">
        <v>16</v>
      </c>
      <c r="H1119" t="s">
        <v>26</v>
      </c>
      <c r="I1119" s="1">
        <v>45284</v>
      </c>
      <c r="J1119" t="s">
        <v>66</v>
      </c>
      <c r="K1119" t="s">
        <v>67</v>
      </c>
      <c r="L1119">
        <v>4</v>
      </c>
      <c r="M1119" t="s">
        <v>45</v>
      </c>
      <c r="N1119" t="s">
        <v>39</v>
      </c>
      <c r="O1119" t="s">
        <v>40</v>
      </c>
    </row>
    <row r="1120" spans="1:15" x14ac:dyDescent="0.35">
      <c r="A1120" t="s">
        <v>1181</v>
      </c>
      <c r="B1120" t="str">
        <f t="shared" si="18"/>
        <v>Smoothie</v>
      </c>
      <c r="C1120" t="s">
        <v>58</v>
      </c>
      <c r="D1120">
        <v>3</v>
      </c>
      <c r="E1120">
        <v>4</v>
      </c>
      <c r="F1120">
        <v>12</v>
      </c>
      <c r="G1120" t="s">
        <v>16</v>
      </c>
      <c r="H1120" t="s">
        <v>26</v>
      </c>
      <c r="I1120" s="1">
        <v>45234</v>
      </c>
      <c r="J1120" t="s">
        <v>43</v>
      </c>
      <c r="K1120" t="s">
        <v>44</v>
      </c>
      <c r="L1120">
        <v>4</v>
      </c>
      <c r="M1120" t="s">
        <v>45</v>
      </c>
      <c r="N1120" t="s">
        <v>69</v>
      </c>
      <c r="O1120" t="s">
        <v>40</v>
      </c>
    </row>
    <row r="1121" spans="1:15" x14ac:dyDescent="0.35">
      <c r="A1121" t="s">
        <v>1182</v>
      </c>
      <c r="B1121" t="str">
        <f t="shared" si="18"/>
        <v>Cookie</v>
      </c>
      <c r="C1121" t="s">
        <v>31</v>
      </c>
      <c r="D1121">
        <v>1</v>
      </c>
      <c r="E1121">
        <v>1</v>
      </c>
      <c r="F1121">
        <v>1</v>
      </c>
      <c r="G1121" t="s">
        <v>16</v>
      </c>
      <c r="H1121" t="s">
        <v>17</v>
      </c>
      <c r="I1121" s="1">
        <v>45251</v>
      </c>
      <c r="J1121" t="s">
        <v>43</v>
      </c>
      <c r="K1121" t="s">
        <v>44</v>
      </c>
      <c r="L1121">
        <v>4</v>
      </c>
      <c r="M1121" t="s">
        <v>45</v>
      </c>
      <c r="N1121" t="s">
        <v>29</v>
      </c>
      <c r="O1121" t="s">
        <v>22</v>
      </c>
    </row>
    <row r="1122" spans="1:15" x14ac:dyDescent="0.35">
      <c r="A1122" t="s">
        <v>1183</v>
      </c>
      <c r="B1122" t="str">
        <f t="shared" si="18"/>
        <v>Cake</v>
      </c>
      <c r="C1122" t="s">
        <v>24</v>
      </c>
      <c r="D1122">
        <v>2</v>
      </c>
      <c r="E1122">
        <v>3</v>
      </c>
      <c r="F1122">
        <v>6</v>
      </c>
      <c r="G1122" t="s">
        <v>36</v>
      </c>
      <c r="H1122" t="s">
        <v>26</v>
      </c>
      <c r="I1122" s="1">
        <v>44967</v>
      </c>
      <c r="J1122" t="s">
        <v>51</v>
      </c>
      <c r="K1122" t="s">
        <v>52</v>
      </c>
      <c r="L1122">
        <v>1</v>
      </c>
      <c r="M1122" t="s">
        <v>53</v>
      </c>
      <c r="N1122" t="s">
        <v>21</v>
      </c>
      <c r="O1122" t="s">
        <v>22</v>
      </c>
    </row>
    <row r="1123" spans="1:15" x14ac:dyDescent="0.35">
      <c r="A1123" t="s">
        <v>1184</v>
      </c>
      <c r="B1123" t="str">
        <f t="shared" si="18"/>
        <v>Smoothie</v>
      </c>
      <c r="C1123" t="s">
        <v>58</v>
      </c>
      <c r="D1123">
        <v>3</v>
      </c>
      <c r="E1123">
        <v>4</v>
      </c>
      <c r="F1123">
        <v>12</v>
      </c>
      <c r="G1123" t="s">
        <v>16</v>
      </c>
      <c r="H1123" t="s">
        <v>26</v>
      </c>
      <c r="I1123" s="1">
        <v>45255</v>
      </c>
      <c r="J1123" t="s">
        <v>43</v>
      </c>
      <c r="K1123" t="s">
        <v>44</v>
      </c>
      <c r="L1123">
        <v>4</v>
      </c>
      <c r="M1123" t="s">
        <v>45</v>
      </c>
      <c r="N1123" t="s">
        <v>69</v>
      </c>
      <c r="O1123" t="s">
        <v>40</v>
      </c>
    </row>
    <row r="1124" spans="1:15" x14ac:dyDescent="0.35">
      <c r="A1124" t="s">
        <v>1185</v>
      </c>
      <c r="B1124" t="str">
        <f t="shared" si="18"/>
        <v>Tea</v>
      </c>
      <c r="C1124" t="s">
        <v>84</v>
      </c>
      <c r="D1124">
        <v>1</v>
      </c>
      <c r="E1124">
        <v>1.5</v>
      </c>
      <c r="F1124">
        <v>1.5</v>
      </c>
      <c r="G1124" t="s">
        <v>16</v>
      </c>
      <c r="H1124" t="s">
        <v>26</v>
      </c>
      <c r="I1124" s="1">
        <v>45218</v>
      </c>
      <c r="J1124" t="s">
        <v>74</v>
      </c>
      <c r="K1124" t="s">
        <v>75</v>
      </c>
      <c r="L1124">
        <v>4</v>
      </c>
      <c r="M1124" t="s">
        <v>45</v>
      </c>
      <c r="N1124" t="s">
        <v>64</v>
      </c>
      <c r="O1124" t="s">
        <v>22</v>
      </c>
    </row>
    <row r="1125" spans="1:15" x14ac:dyDescent="0.35">
      <c r="A1125" t="s">
        <v>1186</v>
      </c>
      <c r="B1125" t="str">
        <f t="shared" si="18"/>
        <v>Coffee</v>
      </c>
      <c r="C1125" t="s">
        <v>15</v>
      </c>
      <c r="D1125">
        <v>4</v>
      </c>
      <c r="E1125">
        <v>2</v>
      </c>
      <c r="F1125">
        <v>8</v>
      </c>
      <c r="G1125" t="s">
        <v>16</v>
      </c>
      <c r="H1125" t="s">
        <v>26</v>
      </c>
      <c r="I1125" s="1">
        <v>45279</v>
      </c>
      <c r="J1125" t="s">
        <v>66</v>
      </c>
      <c r="K1125" t="s">
        <v>67</v>
      </c>
      <c r="L1125">
        <v>4</v>
      </c>
      <c r="M1125" t="s">
        <v>45</v>
      </c>
      <c r="N1125" t="s">
        <v>29</v>
      </c>
      <c r="O1125" t="s">
        <v>22</v>
      </c>
    </row>
    <row r="1126" spans="1:15" x14ac:dyDescent="0.35">
      <c r="A1126" t="s">
        <v>1187</v>
      </c>
      <c r="B1126" t="str">
        <f t="shared" si="18"/>
        <v>Cookie</v>
      </c>
      <c r="C1126" t="s">
        <v>31</v>
      </c>
      <c r="D1126">
        <v>1</v>
      </c>
      <c r="E1126">
        <v>1</v>
      </c>
      <c r="F1126">
        <v>1</v>
      </c>
      <c r="G1126" t="s">
        <v>36</v>
      </c>
      <c r="H1126" t="s">
        <v>17</v>
      </c>
      <c r="I1126" s="1">
        <v>45067</v>
      </c>
      <c r="J1126" t="s">
        <v>27</v>
      </c>
      <c r="K1126" t="s">
        <v>27</v>
      </c>
      <c r="L1126">
        <v>2</v>
      </c>
      <c r="M1126" t="s">
        <v>28</v>
      </c>
      <c r="N1126" t="s">
        <v>39</v>
      </c>
      <c r="O1126" t="s">
        <v>40</v>
      </c>
    </row>
    <row r="1127" spans="1:15" x14ac:dyDescent="0.35">
      <c r="A1127" t="s">
        <v>1188</v>
      </c>
      <c r="B1127" t="str">
        <f t="shared" si="18"/>
        <v>Cake</v>
      </c>
      <c r="C1127" t="s">
        <v>24</v>
      </c>
      <c r="D1127">
        <v>5</v>
      </c>
      <c r="E1127">
        <v>3</v>
      </c>
      <c r="F1127">
        <v>15</v>
      </c>
      <c r="G1127" t="s">
        <v>25</v>
      </c>
      <c r="H1127" t="s">
        <v>17</v>
      </c>
      <c r="I1127" s="1">
        <v>45195</v>
      </c>
      <c r="J1127" t="s">
        <v>18</v>
      </c>
      <c r="K1127" t="s">
        <v>19</v>
      </c>
      <c r="L1127">
        <v>3</v>
      </c>
      <c r="M1127" t="s">
        <v>20</v>
      </c>
      <c r="N1127" t="s">
        <v>29</v>
      </c>
      <c r="O1127" t="s">
        <v>22</v>
      </c>
    </row>
    <row r="1128" spans="1:15" x14ac:dyDescent="0.35">
      <c r="A1128" t="s">
        <v>1189</v>
      </c>
      <c r="B1128" t="str">
        <f t="shared" si="18"/>
        <v>Smoothie</v>
      </c>
      <c r="C1128" t="s">
        <v>58</v>
      </c>
      <c r="D1128">
        <v>5</v>
      </c>
      <c r="E1128">
        <v>4</v>
      </c>
      <c r="F1128">
        <v>20</v>
      </c>
      <c r="G1128" t="s">
        <v>36</v>
      </c>
      <c r="H1128" t="s">
        <v>26</v>
      </c>
      <c r="I1128" s="1">
        <v>45217</v>
      </c>
      <c r="J1128" t="s">
        <v>74</v>
      </c>
      <c r="K1128" t="s">
        <v>75</v>
      </c>
      <c r="L1128">
        <v>4</v>
      </c>
      <c r="M1128" t="s">
        <v>45</v>
      </c>
      <c r="N1128" t="s">
        <v>34</v>
      </c>
      <c r="O1128" t="s">
        <v>22</v>
      </c>
    </row>
    <row r="1129" spans="1:15" x14ac:dyDescent="0.35">
      <c r="A1129" t="s">
        <v>1190</v>
      </c>
      <c r="B1129" t="str">
        <f t="shared" si="18"/>
        <v>Salad</v>
      </c>
      <c r="C1129" t="s">
        <v>42</v>
      </c>
      <c r="D1129">
        <v>1</v>
      </c>
      <c r="E1129">
        <v>5</v>
      </c>
      <c r="F1129">
        <v>5</v>
      </c>
      <c r="G1129" t="s">
        <v>25</v>
      </c>
      <c r="H1129" t="s">
        <v>26</v>
      </c>
      <c r="I1129" s="1">
        <v>45100</v>
      </c>
      <c r="J1129" t="s">
        <v>37</v>
      </c>
      <c r="K1129" t="s">
        <v>38</v>
      </c>
      <c r="L1129">
        <v>2</v>
      </c>
      <c r="M1129" t="s">
        <v>28</v>
      </c>
      <c r="N1129" t="s">
        <v>21</v>
      </c>
      <c r="O1129" t="s">
        <v>22</v>
      </c>
    </row>
    <row r="1130" spans="1:15" x14ac:dyDescent="0.35">
      <c r="A1130" t="s">
        <v>1191</v>
      </c>
      <c r="B1130" t="str">
        <f t="shared" si="18"/>
        <v>Juice</v>
      </c>
      <c r="C1130" t="s">
        <v>50</v>
      </c>
      <c r="D1130">
        <v>5</v>
      </c>
      <c r="E1130">
        <v>3</v>
      </c>
      <c r="F1130">
        <v>15</v>
      </c>
      <c r="G1130" t="s">
        <v>16</v>
      </c>
      <c r="H1130" t="s">
        <v>26</v>
      </c>
      <c r="I1130" s="1">
        <v>45086</v>
      </c>
      <c r="J1130" t="s">
        <v>37</v>
      </c>
      <c r="K1130" t="s">
        <v>38</v>
      </c>
      <c r="L1130">
        <v>2</v>
      </c>
      <c r="M1130" t="s">
        <v>28</v>
      </c>
      <c r="N1130" t="s">
        <v>21</v>
      </c>
      <c r="O1130" t="s">
        <v>22</v>
      </c>
    </row>
    <row r="1131" spans="1:15" x14ac:dyDescent="0.35">
      <c r="A1131" t="s">
        <v>1192</v>
      </c>
      <c r="B1131" t="str">
        <f t="shared" si="18"/>
        <v>Cake</v>
      </c>
      <c r="C1131" t="s">
        <v>24</v>
      </c>
      <c r="D1131">
        <v>2</v>
      </c>
      <c r="E1131">
        <v>3</v>
      </c>
      <c r="F1131">
        <v>6</v>
      </c>
      <c r="G1131" t="s">
        <v>36</v>
      </c>
      <c r="H1131" t="s">
        <v>26</v>
      </c>
      <c r="I1131" s="1">
        <v>44939</v>
      </c>
      <c r="J1131" t="s">
        <v>55</v>
      </c>
      <c r="K1131" t="s">
        <v>56</v>
      </c>
      <c r="L1131">
        <v>1</v>
      </c>
      <c r="M1131" t="s">
        <v>53</v>
      </c>
      <c r="N1131" t="s">
        <v>21</v>
      </c>
      <c r="O1131" t="s">
        <v>22</v>
      </c>
    </row>
    <row r="1132" spans="1:15" x14ac:dyDescent="0.35">
      <c r="A1132" t="s">
        <v>1193</v>
      </c>
      <c r="B1132" t="str">
        <f t="shared" si="18"/>
        <v>Salad</v>
      </c>
      <c r="C1132" t="s">
        <v>42</v>
      </c>
      <c r="D1132">
        <v>3</v>
      </c>
      <c r="E1132">
        <v>5</v>
      </c>
      <c r="F1132">
        <v>15</v>
      </c>
      <c r="G1132" t="s">
        <v>36</v>
      </c>
      <c r="H1132" t="s">
        <v>26</v>
      </c>
      <c r="I1132" s="1">
        <v>45093</v>
      </c>
      <c r="J1132" t="s">
        <v>37</v>
      </c>
      <c r="K1132" t="s">
        <v>38</v>
      </c>
      <c r="L1132">
        <v>2</v>
      </c>
      <c r="M1132" t="s">
        <v>28</v>
      </c>
      <c r="N1132" t="s">
        <v>21</v>
      </c>
      <c r="O1132" t="s">
        <v>22</v>
      </c>
    </row>
    <row r="1133" spans="1:15" x14ac:dyDescent="0.35">
      <c r="A1133" t="s">
        <v>1194</v>
      </c>
      <c r="B1133" t="str">
        <f t="shared" si="18"/>
        <v>Tea</v>
      </c>
      <c r="C1133" t="s">
        <v>84</v>
      </c>
      <c r="D1133">
        <v>5</v>
      </c>
      <c r="E1133">
        <v>1.5</v>
      </c>
      <c r="F1133">
        <v>7.5</v>
      </c>
      <c r="G1133" t="s">
        <v>16</v>
      </c>
      <c r="H1133" t="s">
        <v>17</v>
      </c>
      <c r="I1133" s="1">
        <v>45029</v>
      </c>
      <c r="J1133" t="s">
        <v>59</v>
      </c>
      <c r="K1133" t="s">
        <v>60</v>
      </c>
      <c r="L1133">
        <v>2</v>
      </c>
      <c r="M1133" t="s">
        <v>28</v>
      </c>
      <c r="N1133" t="s">
        <v>64</v>
      </c>
      <c r="O1133" t="s">
        <v>22</v>
      </c>
    </row>
    <row r="1134" spans="1:15" x14ac:dyDescent="0.35">
      <c r="A1134" t="s">
        <v>1195</v>
      </c>
      <c r="B1134" t="str">
        <f t="shared" si="18"/>
        <v>Coffee</v>
      </c>
      <c r="C1134" t="s">
        <v>15</v>
      </c>
      <c r="D1134">
        <v>2</v>
      </c>
      <c r="E1134">
        <v>2</v>
      </c>
      <c r="F1134">
        <v>4</v>
      </c>
      <c r="G1134" t="s">
        <v>36</v>
      </c>
      <c r="H1134" t="s">
        <v>17</v>
      </c>
      <c r="I1134" s="1">
        <v>45222</v>
      </c>
      <c r="J1134" t="s">
        <v>74</v>
      </c>
      <c r="K1134" t="s">
        <v>75</v>
      </c>
      <c r="L1134">
        <v>4</v>
      </c>
      <c r="M1134" t="s">
        <v>45</v>
      </c>
      <c r="N1134" t="s">
        <v>72</v>
      </c>
      <c r="O1134" t="s">
        <v>22</v>
      </c>
    </row>
    <row r="1135" spans="1:15" x14ac:dyDescent="0.35">
      <c r="A1135" t="s">
        <v>1196</v>
      </c>
      <c r="B1135" t="str">
        <f t="shared" si="18"/>
        <v>Juice</v>
      </c>
      <c r="C1135" t="s">
        <v>50</v>
      </c>
      <c r="D1135">
        <v>3</v>
      </c>
      <c r="E1135">
        <v>3</v>
      </c>
      <c r="F1135">
        <v>9</v>
      </c>
      <c r="G1135" t="s">
        <v>36</v>
      </c>
      <c r="H1135" t="s">
        <v>26</v>
      </c>
      <c r="I1135" s="1">
        <v>44980</v>
      </c>
      <c r="J1135" t="s">
        <v>51</v>
      </c>
      <c r="K1135" t="s">
        <v>52</v>
      </c>
      <c r="L1135">
        <v>1</v>
      </c>
      <c r="M1135" t="s">
        <v>53</v>
      </c>
      <c r="N1135" t="s">
        <v>64</v>
      </c>
      <c r="O1135" t="s">
        <v>22</v>
      </c>
    </row>
    <row r="1136" spans="1:15" x14ac:dyDescent="0.35">
      <c r="A1136" t="s">
        <v>1197</v>
      </c>
      <c r="B1136" t="str">
        <f t="shared" si="18"/>
        <v>Tea</v>
      </c>
      <c r="C1136" t="s">
        <v>84</v>
      </c>
      <c r="D1136">
        <v>2</v>
      </c>
      <c r="E1136">
        <v>1.5</v>
      </c>
      <c r="F1136">
        <v>3</v>
      </c>
      <c r="G1136" t="s">
        <v>16</v>
      </c>
      <c r="H1136" t="s">
        <v>17</v>
      </c>
      <c r="I1136" s="1">
        <v>44930</v>
      </c>
      <c r="J1136" t="s">
        <v>55</v>
      </c>
      <c r="K1136" t="s">
        <v>56</v>
      </c>
      <c r="L1136">
        <v>1</v>
      </c>
      <c r="M1136" t="s">
        <v>53</v>
      </c>
      <c r="N1136" t="s">
        <v>34</v>
      </c>
      <c r="O1136" t="s">
        <v>22</v>
      </c>
    </row>
    <row r="1137" spans="1:15" x14ac:dyDescent="0.35">
      <c r="A1137" t="s">
        <v>1198</v>
      </c>
      <c r="B1137" t="str">
        <f t="shared" si="18"/>
        <v>Tea</v>
      </c>
      <c r="C1137" t="s">
        <v>84</v>
      </c>
      <c r="D1137">
        <v>4</v>
      </c>
      <c r="E1137">
        <v>1.5</v>
      </c>
      <c r="F1137">
        <v>6</v>
      </c>
      <c r="G1137" t="s">
        <v>36</v>
      </c>
      <c r="H1137" t="s">
        <v>17</v>
      </c>
      <c r="I1137" s="1">
        <v>45275</v>
      </c>
      <c r="J1137" t="s">
        <v>66</v>
      </c>
      <c r="K1137" t="s">
        <v>67</v>
      </c>
      <c r="L1137">
        <v>4</v>
      </c>
      <c r="M1137" t="s">
        <v>45</v>
      </c>
      <c r="N1137" t="s">
        <v>21</v>
      </c>
      <c r="O1137" t="s">
        <v>22</v>
      </c>
    </row>
    <row r="1138" spans="1:15" x14ac:dyDescent="0.35">
      <c r="A1138" t="s">
        <v>1199</v>
      </c>
      <c r="B1138" t="str">
        <f t="shared" si="18"/>
        <v>Cake</v>
      </c>
      <c r="C1138" t="s">
        <v>24</v>
      </c>
      <c r="D1138">
        <v>1</v>
      </c>
      <c r="E1138">
        <v>3</v>
      </c>
      <c r="F1138">
        <v>3</v>
      </c>
      <c r="G1138" t="s">
        <v>25</v>
      </c>
      <c r="H1138" t="s">
        <v>26</v>
      </c>
      <c r="I1138" s="1">
        <v>44965</v>
      </c>
      <c r="J1138" t="s">
        <v>51</v>
      </c>
      <c r="K1138" t="s">
        <v>52</v>
      </c>
      <c r="L1138">
        <v>1</v>
      </c>
      <c r="M1138" t="s">
        <v>53</v>
      </c>
      <c r="N1138" t="s">
        <v>34</v>
      </c>
      <c r="O1138" t="s">
        <v>22</v>
      </c>
    </row>
    <row r="1139" spans="1:15" x14ac:dyDescent="0.35">
      <c r="A1139" t="s">
        <v>1200</v>
      </c>
      <c r="B1139" t="str">
        <f t="shared" si="18"/>
        <v>Juice</v>
      </c>
      <c r="C1139" t="s">
        <v>50</v>
      </c>
      <c r="D1139">
        <v>2</v>
      </c>
      <c r="E1139">
        <v>3</v>
      </c>
      <c r="F1139">
        <v>6</v>
      </c>
      <c r="G1139" t="s">
        <v>36</v>
      </c>
      <c r="H1139" t="s">
        <v>26</v>
      </c>
      <c r="I1139" s="1">
        <v>44933</v>
      </c>
      <c r="J1139" t="s">
        <v>55</v>
      </c>
      <c r="K1139" t="s">
        <v>56</v>
      </c>
      <c r="L1139">
        <v>1</v>
      </c>
      <c r="M1139" t="s">
        <v>53</v>
      </c>
      <c r="N1139" t="s">
        <v>69</v>
      </c>
      <c r="O1139" t="s">
        <v>40</v>
      </c>
    </row>
    <row r="1140" spans="1:15" x14ac:dyDescent="0.35">
      <c r="A1140" t="s">
        <v>1201</v>
      </c>
      <c r="B1140" t="str">
        <f t="shared" si="18"/>
        <v>Coffee</v>
      </c>
      <c r="C1140" t="s">
        <v>15</v>
      </c>
      <c r="D1140">
        <v>1</v>
      </c>
      <c r="E1140">
        <v>2</v>
      </c>
      <c r="F1140">
        <v>2</v>
      </c>
      <c r="G1140" t="s">
        <v>16</v>
      </c>
      <c r="H1140" t="s">
        <v>17</v>
      </c>
      <c r="I1140" s="1">
        <v>45182</v>
      </c>
      <c r="J1140" t="s">
        <v>18</v>
      </c>
      <c r="K1140" t="s">
        <v>19</v>
      </c>
      <c r="L1140">
        <v>3</v>
      </c>
      <c r="M1140" t="s">
        <v>20</v>
      </c>
      <c r="N1140" t="s">
        <v>34</v>
      </c>
      <c r="O1140" t="s">
        <v>22</v>
      </c>
    </row>
    <row r="1141" spans="1:15" x14ac:dyDescent="0.35">
      <c r="A1141" t="s">
        <v>1202</v>
      </c>
      <c r="B1141" t="str">
        <f t="shared" si="18"/>
        <v>Coffee</v>
      </c>
      <c r="C1141" t="s">
        <v>15</v>
      </c>
      <c r="D1141">
        <v>2</v>
      </c>
      <c r="E1141">
        <v>2</v>
      </c>
      <c r="F1141">
        <v>4</v>
      </c>
      <c r="G1141" t="s">
        <v>25</v>
      </c>
      <c r="H1141" t="s">
        <v>17</v>
      </c>
      <c r="I1141" s="1">
        <v>45214</v>
      </c>
      <c r="J1141" t="s">
        <v>74</v>
      </c>
      <c r="K1141" t="s">
        <v>75</v>
      </c>
      <c r="L1141">
        <v>4</v>
      </c>
      <c r="M1141" t="s">
        <v>45</v>
      </c>
      <c r="N1141" t="s">
        <v>39</v>
      </c>
      <c r="O1141" t="s">
        <v>40</v>
      </c>
    </row>
    <row r="1142" spans="1:15" x14ac:dyDescent="0.35">
      <c r="A1142" t="s">
        <v>1203</v>
      </c>
      <c r="B1142" t="str">
        <f t="shared" si="18"/>
        <v>Sandwich</v>
      </c>
      <c r="C1142" t="s">
        <v>47</v>
      </c>
      <c r="D1142">
        <v>2</v>
      </c>
      <c r="E1142">
        <v>4</v>
      </c>
      <c r="F1142">
        <v>8</v>
      </c>
      <c r="G1142" t="s">
        <v>25</v>
      </c>
      <c r="H1142" t="s">
        <v>17</v>
      </c>
      <c r="I1142" s="1">
        <v>45190</v>
      </c>
      <c r="J1142" t="s">
        <v>18</v>
      </c>
      <c r="K1142" t="s">
        <v>19</v>
      </c>
      <c r="L1142">
        <v>3</v>
      </c>
      <c r="M1142" t="s">
        <v>20</v>
      </c>
      <c r="N1142" t="s">
        <v>64</v>
      </c>
      <c r="O1142" t="s">
        <v>22</v>
      </c>
    </row>
    <row r="1143" spans="1:15" x14ac:dyDescent="0.35">
      <c r="A1143" t="s">
        <v>1204</v>
      </c>
      <c r="B1143" t="str">
        <f t="shared" si="18"/>
        <v>Coffee</v>
      </c>
      <c r="C1143" t="s">
        <v>15</v>
      </c>
      <c r="D1143">
        <v>1</v>
      </c>
      <c r="E1143">
        <v>2</v>
      </c>
      <c r="F1143">
        <v>2</v>
      </c>
      <c r="G1143" t="s">
        <v>25</v>
      </c>
      <c r="H1143" t="s">
        <v>26</v>
      </c>
      <c r="I1143" s="1">
        <v>45095</v>
      </c>
      <c r="J1143" t="s">
        <v>37</v>
      </c>
      <c r="K1143" t="s">
        <v>38</v>
      </c>
      <c r="L1143">
        <v>2</v>
      </c>
      <c r="M1143" t="s">
        <v>28</v>
      </c>
      <c r="N1143" t="s">
        <v>39</v>
      </c>
      <c r="O1143" t="s">
        <v>40</v>
      </c>
    </row>
    <row r="1144" spans="1:15" x14ac:dyDescent="0.35">
      <c r="A1144" t="s">
        <v>1205</v>
      </c>
      <c r="B1144" t="str">
        <f t="shared" si="18"/>
        <v>Cake</v>
      </c>
      <c r="C1144" t="s">
        <v>24</v>
      </c>
      <c r="D1144">
        <v>2</v>
      </c>
      <c r="E1144">
        <v>3</v>
      </c>
      <c r="F1144">
        <v>6</v>
      </c>
      <c r="G1144" t="s">
        <v>25</v>
      </c>
      <c r="H1144" t="s">
        <v>26</v>
      </c>
      <c r="I1144" s="1">
        <v>45008</v>
      </c>
      <c r="J1144" t="s">
        <v>62</v>
      </c>
      <c r="K1144" t="s">
        <v>63</v>
      </c>
      <c r="L1144">
        <v>1</v>
      </c>
      <c r="M1144" t="s">
        <v>53</v>
      </c>
      <c r="N1144" t="s">
        <v>64</v>
      </c>
      <c r="O1144" t="s">
        <v>22</v>
      </c>
    </row>
    <row r="1145" spans="1:15" x14ac:dyDescent="0.35">
      <c r="A1145" t="s">
        <v>1206</v>
      </c>
      <c r="B1145" t="str">
        <f t="shared" si="18"/>
        <v>Juice</v>
      </c>
      <c r="C1145" t="s">
        <v>50</v>
      </c>
      <c r="D1145">
        <v>4</v>
      </c>
      <c r="E1145">
        <v>3</v>
      </c>
      <c r="F1145">
        <v>12</v>
      </c>
      <c r="G1145" t="s">
        <v>36</v>
      </c>
      <c r="H1145" t="s">
        <v>17</v>
      </c>
      <c r="I1145" s="1">
        <v>45117</v>
      </c>
      <c r="J1145" t="s">
        <v>32</v>
      </c>
      <c r="K1145" t="s">
        <v>33</v>
      </c>
      <c r="L1145">
        <v>3</v>
      </c>
      <c r="M1145" t="s">
        <v>20</v>
      </c>
      <c r="N1145" t="s">
        <v>72</v>
      </c>
      <c r="O1145" t="s">
        <v>22</v>
      </c>
    </row>
    <row r="1146" spans="1:15" x14ac:dyDescent="0.35">
      <c r="A1146" t="s">
        <v>1207</v>
      </c>
      <c r="B1146" t="str">
        <f t="shared" si="18"/>
        <v>Coffee</v>
      </c>
      <c r="C1146" t="s">
        <v>15</v>
      </c>
      <c r="D1146">
        <v>1</v>
      </c>
      <c r="E1146">
        <v>2</v>
      </c>
      <c r="F1146">
        <v>2</v>
      </c>
      <c r="G1146" t="s">
        <v>16</v>
      </c>
      <c r="H1146" t="s">
        <v>26</v>
      </c>
      <c r="I1146" s="1">
        <v>45082</v>
      </c>
      <c r="J1146" t="s">
        <v>37</v>
      </c>
      <c r="K1146" t="s">
        <v>38</v>
      </c>
      <c r="L1146">
        <v>2</v>
      </c>
      <c r="M1146" t="s">
        <v>28</v>
      </c>
      <c r="N1146" t="s">
        <v>72</v>
      </c>
      <c r="O1146" t="s">
        <v>22</v>
      </c>
    </row>
    <row r="1147" spans="1:15" x14ac:dyDescent="0.35">
      <c r="A1147" t="s">
        <v>1208</v>
      </c>
      <c r="B1147" t="str">
        <f t="shared" si="18"/>
        <v>Tea</v>
      </c>
      <c r="C1147" t="s">
        <v>84</v>
      </c>
      <c r="D1147">
        <v>5</v>
      </c>
      <c r="E1147">
        <v>1.5</v>
      </c>
      <c r="F1147">
        <v>7.5</v>
      </c>
      <c r="G1147" t="s">
        <v>16</v>
      </c>
      <c r="H1147" t="s">
        <v>17</v>
      </c>
      <c r="I1147" s="1">
        <v>45051</v>
      </c>
      <c r="J1147" t="s">
        <v>27</v>
      </c>
      <c r="K1147" t="s">
        <v>27</v>
      </c>
      <c r="L1147">
        <v>2</v>
      </c>
      <c r="M1147" t="s">
        <v>28</v>
      </c>
      <c r="N1147" t="s">
        <v>21</v>
      </c>
      <c r="O1147" t="s">
        <v>22</v>
      </c>
    </row>
    <row r="1148" spans="1:15" x14ac:dyDescent="0.35">
      <c r="A1148" t="s">
        <v>1209</v>
      </c>
      <c r="B1148" t="str">
        <f t="shared" si="18"/>
        <v>Salad</v>
      </c>
      <c r="C1148" t="s">
        <v>42</v>
      </c>
      <c r="D1148">
        <v>2</v>
      </c>
      <c r="E1148">
        <v>5</v>
      </c>
      <c r="F1148">
        <v>10</v>
      </c>
      <c r="G1148" t="s">
        <v>36</v>
      </c>
      <c r="H1148" t="s">
        <v>26</v>
      </c>
      <c r="I1148" s="1">
        <v>44957</v>
      </c>
      <c r="J1148" t="s">
        <v>55</v>
      </c>
      <c r="K1148" t="s">
        <v>56</v>
      </c>
      <c r="L1148">
        <v>1</v>
      </c>
      <c r="M1148" t="s">
        <v>53</v>
      </c>
      <c r="N1148" t="s">
        <v>29</v>
      </c>
      <c r="O1148" t="s">
        <v>22</v>
      </c>
    </row>
    <row r="1149" spans="1:15" x14ac:dyDescent="0.35">
      <c r="A1149" t="s">
        <v>1210</v>
      </c>
      <c r="B1149" t="str">
        <f t="shared" si="18"/>
        <v>Sandwich</v>
      </c>
      <c r="C1149" t="s">
        <v>47</v>
      </c>
      <c r="D1149">
        <v>3</v>
      </c>
      <c r="E1149">
        <v>4</v>
      </c>
      <c r="F1149">
        <v>12</v>
      </c>
      <c r="G1149" t="s">
        <v>36</v>
      </c>
      <c r="H1149" t="s">
        <v>17</v>
      </c>
      <c r="I1149" s="1">
        <v>44953</v>
      </c>
      <c r="J1149" t="s">
        <v>55</v>
      </c>
      <c r="K1149" t="s">
        <v>56</v>
      </c>
      <c r="L1149">
        <v>1</v>
      </c>
      <c r="M1149" t="s">
        <v>53</v>
      </c>
      <c r="N1149" t="s">
        <v>21</v>
      </c>
      <c r="O1149" t="s">
        <v>22</v>
      </c>
    </row>
    <row r="1150" spans="1:15" x14ac:dyDescent="0.35">
      <c r="A1150" t="s">
        <v>1211</v>
      </c>
      <c r="B1150" t="str">
        <f t="shared" si="18"/>
        <v>Juice</v>
      </c>
      <c r="C1150" t="s">
        <v>50</v>
      </c>
      <c r="D1150">
        <v>4</v>
      </c>
      <c r="E1150">
        <v>3</v>
      </c>
      <c r="F1150">
        <v>12</v>
      </c>
      <c r="G1150" t="s">
        <v>16</v>
      </c>
      <c r="H1150" t="s">
        <v>17</v>
      </c>
      <c r="I1150" s="1">
        <v>45036</v>
      </c>
      <c r="J1150" t="s">
        <v>59</v>
      </c>
      <c r="K1150" t="s">
        <v>60</v>
      </c>
      <c r="L1150">
        <v>2</v>
      </c>
      <c r="M1150" t="s">
        <v>28</v>
      </c>
      <c r="N1150" t="s">
        <v>64</v>
      </c>
      <c r="O1150" t="s">
        <v>22</v>
      </c>
    </row>
    <row r="1151" spans="1:15" x14ac:dyDescent="0.35">
      <c r="A1151" t="s">
        <v>1212</v>
      </c>
      <c r="B1151" t="str">
        <f t="shared" si="18"/>
        <v>Salad</v>
      </c>
      <c r="C1151" t="s">
        <v>42</v>
      </c>
      <c r="D1151">
        <v>2</v>
      </c>
      <c r="E1151">
        <v>5</v>
      </c>
      <c r="F1151">
        <v>10</v>
      </c>
      <c r="G1151" t="s">
        <v>16</v>
      </c>
      <c r="H1151" t="s">
        <v>26</v>
      </c>
      <c r="I1151" s="1">
        <v>45197</v>
      </c>
      <c r="J1151" t="s">
        <v>18</v>
      </c>
      <c r="K1151" t="s">
        <v>19</v>
      </c>
      <c r="L1151">
        <v>3</v>
      </c>
      <c r="M1151" t="s">
        <v>20</v>
      </c>
      <c r="N1151" t="s">
        <v>64</v>
      </c>
      <c r="O1151" t="s">
        <v>22</v>
      </c>
    </row>
    <row r="1152" spans="1:15" x14ac:dyDescent="0.35">
      <c r="A1152" t="s">
        <v>1213</v>
      </c>
      <c r="B1152" t="str">
        <f t="shared" si="18"/>
        <v>Juice</v>
      </c>
      <c r="C1152" t="s">
        <v>50</v>
      </c>
      <c r="D1152">
        <v>2</v>
      </c>
      <c r="E1152">
        <v>3</v>
      </c>
      <c r="F1152">
        <v>6</v>
      </c>
      <c r="G1152" t="s">
        <v>25</v>
      </c>
      <c r="H1152" t="s">
        <v>17</v>
      </c>
      <c r="I1152" s="1">
        <v>45237</v>
      </c>
      <c r="J1152" t="s">
        <v>43</v>
      </c>
      <c r="K1152" t="s">
        <v>44</v>
      </c>
      <c r="L1152">
        <v>4</v>
      </c>
      <c r="M1152" t="s">
        <v>45</v>
      </c>
      <c r="N1152" t="s">
        <v>29</v>
      </c>
      <c r="O1152" t="s">
        <v>22</v>
      </c>
    </row>
    <row r="1153" spans="1:15" x14ac:dyDescent="0.35">
      <c r="A1153" t="s">
        <v>1214</v>
      </c>
      <c r="B1153" t="str">
        <f t="shared" si="18"/>
        <v>Juice</v>
      </c>
      <c r="C1153" t="s">
        <v>50</v>
      </c>
      <c r="D1153">
        <v>3</v>
      </c>
      <c r="E1153">
        <v>3</v>
      </c>
      <c r="F1153">
        <v>9</v>
      </c>
      <c r="G1153" t="s">
        <v>36</v>
      </c>
      <c r="H1153" t="s">
        <v>26</v>
      </c>
      <c r="I1153" s="1">
        <v>45050</v>
      </c>
      <c r="J1153" t="s">
        <v>27</v>
      </c>
      <c r="K1153" t="s">
        <v>27</v>
      </c>
      <c r="L1153">
        <v>2</v>
      </c>
      <c r="M1153" t="s">
        <v>28</v>
      </c>
      <c r="N1153" t="s">
        <v>64</v>
      </c>
      <c r="O1153" t="s">
        <v>22</v>
      </c>
    </row>
    <row r="1154" spans="1:15" x14ac:dyDescent="0.35">
      <c r="A1154" t="s">
        <v>1215</v>
      </c>
      <c r="B1154" t="str">
        <f t="shared" ref="B1154:B1217" si="19">TRIM(CLEAN(C1154))</f>
        <v>Cookie</v>
      </c>
      <c r="C1154" t="s">
        <v>31</v>
      </c>
      <c r="D1154">
        <v>5</v>
      </c>
      <c r="E1154">
        <v>1</v>
      </c>
      <c r="F1154">
        <v>5</v>
      </c>
      <c r="G1154" t="s">
        <v>36</v>
      </c>
      <c r="H1154" t="s">
        <v>17</v>
      </c>
      <c r="I1154" s="1">
        <v>45135</v>
      </c>
      <c r="J1154" t="s">
        <v>32</v>
      </c>
      <c r="K1154" t="s">
        <v>33</v>
      </c>
      <c r="L1154">
        <v>3</v>
      </c>
      <c r="M1154" t="s">
        <v>20</v>
      </c>
      <c r="N1154" t="s">
        <v>21</v>
      </c>
      <c r="O1154" t="s">
        <v>22</v>
      </c>
    </row>
    <row r="1155" spans="1:15" x14ac:dyDescent="0.35">
      <c r="A1155" t="s">
        <v>1216</v>
      </c>
      <c r="B1155" t="str">
        <f t="shared" si="19"/>
        <v>Cake</v>
      </c>
      <c r="C1155" t="s">
        <v>24</v>
      </c>
      <c r="D1155">
        <v>4</v>
      </c>
      <c r="E1155">
        <v>3</v>
      </c>
      <c r="F1155">
        <v>12</v>
      </c>
      <c r="G1155" t="s">
        <v>36</v>
      </c>
      <c r="H1155" t="s">
        <v>17</v>
      </c>
      <c r="I1155" s="1">
        <v>45176</v>
      </c>
      <c r="J1155" t="s">
        <v>18</v>
      </c>
      <c r="K1155" t="s">
        <v>19</v>
      </c>
      <c r="L1155">
        <v>3</v>
      </c>
      <c r="M1155" t="s">
        <v>20</v>
      </c>
      <c r="N1155" t="s">
        <v>64</v>
      </c>
      <c r="O1155" t="s">
        <v>22</v>
      </c>
    </row>
    <row r="1156" spans="1:15" x14ac:dyDescent="0.35">
      <c r="A1156" t="s">
        <v>1217</v>
      </c>
      <c r="B1156" t="str">
        <f t="shared" si="19"/>
        <v>Cake</v>
      </c>
      <c r="C1156" t="s">
        <v>24</v>
      </c>
      <c r="D1156">
        <v>4</v>
      </c>
      <c r="E1156">
        <v>3</v>
      </c>
      <c r="F1156">
        <v>12</v>
      </c>
      <c r="G1156" t="s">
        <v>36</v>
      </c>
      <c r="H1156" t="s">
        <v>26</v>
      </c>
      <c r="I1156" s="1">
        <v>45207</v>
      </c>
      <c r="J1156" t="s">
        <v>74</v>
      </c>
      <c r="K1156" t="s">
        <v>75</v>
      </c>
      <c r="L1156">
        <v>4</v>
      </c>
      <c r="M1156" t="s">
        <v>45</v>
      </c>
      <c r="N1156" t="s">
        <v>39</v>
      </c>
      <c r="O1156" t="s">
        <v>40</v>
      </c>
    </row>
    <row r="1157" spans="1:15" x14ac:dyDescent="0.35">
      <c r="A1157" t="s">
        <v>1218</v>
      </c>
      <c r="B1157" t="str">
        <f t="shared" si="19"/>
        <v>Cake</v>
      </c>
      <c r="C1157" t="s">
        <v>24</v>
      </c>
      <c r="D1157">
        <v>5</v>
      </c>
      <c r="E1157">
        <v>3</v>
      </c>
      <c r="F1157">
        <v>15</v>
      </c>
      <c r="G1157" t="s">
        <v>25</v>
      </c>
      <c r="H1157" t="s">
        <v>26</v>
      </c>
      <c r="I1157" s="1">
        <v>45028</v>
      </c>
      <c r="J1157" t="s">
        <v>59</v>
      </c>
      <c r="K1157" t="s">
        <v>60</v>
      </c>
      <c r="L1157">
        <v>2</v>
      </c>
      <c r="M1157" t="s">
        <v>28</v>
      </c>
      <c r="N1157" t="s">
        <v>34</v>
      </c>
      <c r="O1157" t="s">
        <v>22</v>
      </c>
    </row>
    <row r="1158" spans="1:15" x14ac:dyDescent="0.35">
      <c r="A1158" t="s">
        <v>1219</v>
      </c>
      <c r="B1158" t="str">
        <f t="shared" si="19"/>
        <v>Juice</v>
      </c>
      <c r="C1158" t="s">
        <v>50</v>
      </c>
      <c r="D1158">
        <v>1</v>
      </c>
      <c r="E1158">
        <v>3</v>
      </c>
      <c r="F1158">
        <v>3</v>
      </c>
      <c r="G1158" t="s">
        <v>36</v>
      </c>
      <c r="H1158" t="s">
        <v>26</v>
      </c>
      <c r="I1158" s="1">
        <v>45159</v>
      </c>
      <c r="J1158" t="s">
        <v>93</v>
      </c>
      <c r="K1158" t="s">
        <v>94</v>
      </c>
      <c r="L1158">
        <v>3</v>
      </c>
      <c r="M1158" t="s">
        <v>20</v>
      </c>
      <c r="N1158" t="s">
        <v>72</v>
      </c>
      <c r="O1158" t="s">
        <v>22</v>
      </c>
    </row>
    <row r="1159" spans="1:15" x14ac:dyDescent="0.35">
      <c r="A1159" t="s">
        <v>1220</v>
      </c>
      <c r="B1159" t="str">
        <f t="shared" si="19"/>
        <v>Cookie</v>
      </c>
      <c r="C1159" t="s">
        <v>31</v>
      </c>
      <c r="D1159">
        <v>1</v>
      </c>
      <c r="E1159">
        <v>1</v>
      </c>
      <c r="F1159">
        <v>1</v>
      </c>
      <c r="G1159" t="s">
        <v>36</v>
      </c>
      <c r="H1159" t="s">
        <v>17</v>
      </c>
      <c r="I1159" s="1">
        <v>45016</v>
      </c>
      <c r="J1159" t="s">
        <v>62</v>
      </c>
      <c r="K1159" t="s">
        <v>63</v>
      </c>
      <c r="L1159">
        <v>1</v>
      </c>
      <c r="M1159" t="s">
        <v>53</v>
      </c>
      <c r="N1159" t="s">
        <v>21</v>
      </c>
      <c r="O1159" t="s">
        <v>22</v>
      </c>
    </row>
    <row r="1160" spans="1:15" x14ac:dyDescent="0.35">
      <c r="A1160" t="s">
        <v>1221</v>
      </c>
      <c r="B1160" t="str">
        <f t="shared" si="19"/>
        <v>Coffee</v>
      </c>
      <c r="C1160" t="s">
        <v>15</v>
      </c>
      <c r="D1160">
        <v>5</v>
      </c>
      <c r="E1160">
        <v>2</v>
      </c>
      <c r="F1160">
        <v>10</v>
      </c>
      <c r="G1160" t="s">
        <v>36</v>
      </c>
      <c r="H1160" t="s">
        <v>17</v>
      </c>
      <c r="I1160" s="1">
        <v>45208</v>
      </c>
      <c r="J1160" t="s">
        <v>74</v>
      </c>
      <c r="K1160" t="s">
        <v>75</v>
      </c>
      <c r="L1160">
        <v>4</v>
      </c>
      <c r="M1160" t="s">
        <v>45</v>
      </c>
      <c r="N1160" t="s">
        <v>72</v>
      </c>
      <c r="O1160" t="s">
        <v>22</v>
      </c>
    </row>
    <row r="1161" spans="1:15" x14ac:dyDescent="0.35">
      <c r="A1161" t="s">
        <v>1222</v>
      </c>
      <c r="B1161" t="str">
        <f t="shared" si="19"/>
        <v>Cake</v>
      </c>
      <c r="C1161" t="s">
        <v>24</v>
      </c>
      <c r="D1161">
        <v>3</v>
      </c>
      <c r="E1161">
        <v>3</v>
      </c>
      <c r="F1161">
        <v>9</v>
      </c>
      <c r="G1161" t="s">
        <v>36</v>
      </c>
      <c r="H1161" t="s">
        <v>26</v>
      </c>
      <c r="I1161" s="1">
        <v>45152</v>
      </c>
      <c r="J1161" t="s">
        <v>93</v>
      </c>
      <c r="K1161" t="s">
        <v>94</v>
      </c>
      <c r="L1161">
        <v>3</v>
      </c>
      <c r="M1161" t="s">
        <v>20</v>
      </c>
      <c r="N1161" t="s">
        <v>72</v>
      </c>
      <c r="O1161" t="s">
        <v>22</v>
      </c>
    </row>
    <row r="1162" spans="1:15" x14ac:dyDescent="0.35">
      <c r="A1162" t="s">
        <v>1223</v>
      </c>
      <c r="B1162" t="str">
        <f t="shared" si="19"/>
        <v>Coffee</v>
      </c>
      <c r="C1162" t="s">
        <v>15</v>
      </c>
      <c r="D1162">
        <v>3</v>
      </c>
      <c r="E1162">
        <v>2</v>
      </c>
      <c r="F1162">
        <v>6</v>
      </c>
      <c r="G1162" t="s">
        <v>36</v>
      </c>
      <c r="H1162" t="s">
        <v>17</v>
      </c>
      <c r="I1162" s="1">
        <v>45168</v>
      </c>
      <c r="J1162" t="s">
        <v>93</v>
      </c>
      <c r="K1162" t="s">
        <v>94</v>
      </c>
      <c r="L1162">
        <v>3</v>
      </c>
      <c r="M1162" t="s">
        <v>20</v>
      </c>
      <c r="N1162" t="s">
        <v>34</v>
      </c>
      <c r="O1162" t="s">
        <v>22</v>
      </c>
    </row>
    <row r="1163" spans="1:15" x14ac:dyDescent="0.35">
      <c r="A1163" t="s">
        <v>1224</v>
      </c>
      <c r="B1163" t="str">
        <f t="shared" si="19"/>
        <v>Sandwich</v>
      </c>
      <c r="C1163" t="s">
        <v>47</v>
      </c>
      <c r="D1163">
        <v>1</v>
      </c>
      <c r="E1163">
        <v>4</v>
      </c>
      <c r="F1163">
        <v>4</v>
      </c>
      <c r="G1163" t="s">
        <v>36</v>
      </c>
      <c r="H1163" t="s">
        <v>17</v>
      </c>
      <c r="I1163" s="1">
        <v>45121</v>
      </c>
      <c r="J1163" t="s">
        <v>32</v>
      </c>
      <c r="K1163" t="s">
        <v>33</v>
      </c>
      <c r="L1163">
        <v>3</v>
      </c>
      <c r="M1163" t="s">
        <v>20</v>
      </c>
      <c r="N1163" t="s">
        <v>21</v>
      </c>
      <c r="O1163" t="s">
        <v>22</v>
      </c>
    </row>
    <row r="1164" spans="1:15" x14ac:dyDescent="0.35">
      <c r="A1164" t="s">
        <v>1225</v>
      </c>
      <c r="B1164" t="str">
        <f t="shared" si="19"/>
        <v>Cake</v>
      </c>
      <c r="C1164" t="s">
        <v>24</v>
      </c>
      <c r="D1164">
        <v>2</v>
      </c>
      <c r="E1164">
        <v>3</v>
      </c>
      <c r="F1164">
        <v>6</v>
      </c>
      <c r="G1164" t="s">
        <v>16</v>
      </c>
      <c r="H1164" t="s">
        <v>17</v>
      </c>
      <c r="I1164" s="1">
        <v>45250</v>
      </c>
      <c r="J1164" t="s">
        <v>43</v>
      </c>
      <c r="K1164" t="s">
        <v>44</v>
      </c>
      <c r="L1164">
        <v>4</v>
      </c>
      <c r="M1164" t="s">
        <v>45</v>
      </c>
      <c r="N1164" t="s">
        <v>72</v>
      </c>
      <c r="O1164" t="s">
        <v>22</v>
      </c>
    </row>
    <row r="1165" spans="1:15" x14ac:dyDescent="0.35">
      <c r="A1165" t="s">
        <v>1226</v>
      </c>
      <c r="B1165" t="str">
        <f t="shared" si="19"/>
        <v>Juice</v>
      </c>
      <c r="C1165" t="s">
        <v>50</v>
      </c>
      <c r="D1165">
        <v>1</v>
      </c>
      <c r="E1165">
        <v>3</v>
      </c>
      <c r="F1165">
        <v>3</v>
      </c>
      <c r="G1165" t="s">
        <v>16</v>
      </c>
      <c r="H1165" t="s">
        <v>17</v>
      </c>
      <c r="I1165" s="1">
        <v>45101</v>
      </c>
      <c r="J1165" t="s">
        <v>37</v>
      </c>
      <c r="K1165" t="s">
        <v>38</v>
      </c>
      <c r="L1165">
        <v>2</v>
      </c>
      <c r="M1165" t="s">
        <v>28</v>
      </c>
      <c r="N1165" t="s">
        <v>69</v>
      </c>
      <c r="O1165" t="s">
        <v>40</v>
      </c>
    </row>
    <row r="1166" spans="1:15" x14ac:dyDescent="0.35">
      <c r="A1166" t="s">
        <v>1227</v>
      </c>
      <c r="B1166" t="str">
        <f t="shared" si="19"/>
        <v>Cake</v>
      </c>
      <c r="C1166" t="s">
        <v>24</v>
      </c>
      <c r="D1166">
        <v>4</v>
      </c>
      <c r="E1166">
        <v>3</v>
      </c>
      <c r="F1166">
        <v>12</v>
      </c>
      <c r="G1166" t="s">
        <v>36</v>
      </c>
      <c r="H1166" t="s">
        <v>26</v>
      </c>
      <c r="I1166" s="1">
        <v>45092</v>
      </c>
      <c r="J1166" t="s">
        <v>37</v>
      </c>
      <c r="K1166" t="s">
        <v>38</v>
      </c>
      <c r="L1166">
        <v>2</v>
      </c>
      <c r="M1166" t="s">
        <v>28</v>
      </c>
      <c r="N1166" t="s">
        <v>64</v>
      </c>
      <c r="O1166" t="s">
        <v>22</v>
      </c>
    </row>
    <row r="1167" spans="1:15" x14ac:dyDescent="0.35">
      <c r="A1167" t="s">
        <v>1228</v>
      </c>
      <c r="B1167" t="str">
        <f t="shared" si="19"/>
        <v>Cake</v>
      </c>
      <c r="C1167" t="s">
        <v>24</v>
      </c>
      <c r="D1167">
        <v>3</v>
      </c>
      <c r="E1167">
        <v>3</v>
      </c>
      <c r="F1167">
        <v>9</v>
      </c>
      <c r="G1167" t="s">
        <v>25</v>
      </c>
      <c r="H1167" t="s">
        <v>26</v>
      </c>
      <c r="I1167" s="1">
        <v>45184</v>
      </c>
      <c r="J1167" t="s">
        <v>18</v>
      </c>
      <c r="K1167" t="s">
        <v>19</v>
      </c>
      <c r="L1167">
        <v>3</v>
      </c>
      <c r="M1167" t="s">
        <v>20</v>
      </c>
      <c r="N1167" t="s">
        <v>21</v>
      </c>
      <c r="O1167" t="s">
        <v>22</v>
      </c>
    </row>
    <row r="1168" spans="1:15" x14ac:dyDescent="0.35">
      <c r="A1168" t="s">
        <v>1229</v>
      </c>
      <c r="B1168" t="str">
        <f t="shared" si="19"/>
        <v>Cookie</v>
      </c>
      <c r="C1168" t="s">
        <v>31</v>
      </c>
      <c r="D1168">
        <v>5</v>
      </c>
      <c r="E1168">
        <v>1</v>
      </c>
      <c r="F1168">
        <v>5</v>
      </c>
      <c r="G1168" t="s">
        <v>25</v>
      </c>
      <c r="H1168" t="s">
        <v>17</v>
      </c>
      <c r="I1168" s="1">
        <v>45078</v>
      </c>
      <c r="J1168" t="s">
        <v>37</v>
      </c>
      <c r="K1168" t="s">
        <v>38</v>
      </c>
      <c r="L1168">
        <v>2</v>
      </c>
      <c r="M1168" t="s">
        <v>28</v>
      </c>
      <c r="N1168" t="s">
        <v>64</v>
      </c>
      <c r="O1168" t="s">
        <v>22</v>
      </c>
    </row>
    <row r="1169" spans="1:15" x14ac:dyDescent="0.35">
      <c r="A1169" t="s">
        <v>1230</v>
      </c>
      <c r="B1169" t="str">
        <f t="shared" si="19"/>
        <v>Cookie</v>
      </c>
      <c r="C1169" t="s">
        <v>31</v>
      </c>
      <c r="D1169">
        <v>2</v>
      </c>
      <c r="E1169">
        <v>1</v>
      </c>
      <c r="F1169">
        <v>2</v>
      </c>
      <c r="G1169" t="s">
        <v>16</v>
      </c>
      <c r="H1169" t="s">
        <v>26</v>
      </c>
      <c r="I1169" s="1">
        <v>45265</v>
      </c>
      <c r="J1169" t="s">
        <v>66</v>
      </c>
      <c r="K1169" t="s">
        <v>67</v>
      </c>
      <c r="L1169">
        <v>4</v>
      </c>
      <c r="M1169" t="s">
        <v>45</v>
      </c>
      <c r="N1169" t="s">
        <v>29</v>
      </c>
      <c r="O1169" t="s">
        <v>22</v>
      </c>
    </row>
    <row r="1170" spans="1:15" x14ac:dyDescent="0.35">
      <c r="A1170" t="s">
        <v>1231</v>
      </c>
      <c r="B1170" t="str">
        <f t="shared" si="19"/>
        <v>Smoothie</v>
      </c>
      <c r="C1170" t="s">
        <v>58</v>
      </c>
      <c r="D1170">
        <v>3</v>
      </c>
      <c r="E1170">
        <v>4</v>
      </c>
      <c r="F1170">
        <v>12</v>
      </c>
      <c r="G1170" t="s">
        <v>16</v>
      </c>
      <c r="H1170" t="s">
        <v>17</v>
      </c>
      <c r="I1170" s="1">
        <v>45170</v>
      </c>
      <c r="J1170" t="s">
        <v>18</v>
      </c>
      <c r="K1170" t="s">
        <v>19</v>
      </c>
      <c r="L1170">
        <v>3</v>
      </c>
      <c r="M1170" t="s">
        <v>20</v>
      </c>
      <c r="N1170" t="s">
        <v>21</v>
      </c>
      <c r="O1170" t="s">
        <v>22</v>
      </c>
    </row>
    <row r="1171" spans="1:15" x14ac:dyDescent="0.35">
      <c r="A1171" t="s">
        <v>1232</v>
      </c>
      <c r="B1171" t="str">
        <f t="shared" si="19"/>
        <v>Sandwich</v>
      </c>
      <c r="C1171" t="s">
        <v>47</v>
      </c>
      <c r="D1171">
        <v>3</v>
      </c>
      <c r="E1171">
        <v>4</v>
      </c>
      <c r="F1171">
        <v>12</v>
      </c>
      <c r="G1171" t="s">
        <v>16</v>
      </c>
      <c r="H1171" t="s">
        <v>26</v>
      </c>
      <c r="I1171" s="1">
        <v>44985</v>
      </c>
      <c r="J1171" t="s">
        <v>51</v>
      </c>
      <c r="K1171" t="s">
        <v>52</v>
      </c>
      <c r="L1171">
        <v>1</v>
      </c>
      <c r="M1171" t="s">
        <v>53</v>
      </c>
      <c r="N1171" t="s">
        <v>29</v>
      </c>
      <c r="O1171" t="s">
        <v>22</v>
      </c>
    </row>
    <row r="1172" spans="1:15" x14ac:dyDescent="0.35">
      <c r="A1172" t="s">
        <v>1233</v>
      </c>
      <c r="B1172" t="str">
        <f t="shared" si="19"/>
        <v>Salad</v>
      </c>
      <c r="C1172" t="s">
        <v>42</v>
      </c>
      <c r="D1172">
        <v>3</v>
      </c>
      <c r="E1172">
        <v>5</v>
      </c>
      <c r="F1172">
        <v>15</v>
      </c>
      <c r="G1172" t="s">
        <v>36</v>
      </c>
      <c r="H1172" t="s">
        <v>17</v>
      </c>
      <c r="I1172" s="1">
        <v>45237</v>
      </c>
      <c r="J1172" t="s">
        <v>43</v>
      </c>
      <c r="K1172" t="s">
        <v>44</v>
      </c>
      <c r="L1172">
        <v>4</v>
      </c>
      <c r="M1172" t="s">
        <v>45</v>
      </c>
      <c r="N1172" t="s">
        <v>29</v>
      </c>
      <c r="O1172" t="s">
        <v>22</v>
      </c>
    </row>
    <row r="1173" spans="1:15" x14ac:dyDescent="0.35">
      <c r="A1173" t="s">
        <v>1234</v>
      </c>
      <c r="B1173" t="str">
        <f t="shared" si="19"/>
        <v>Cookie</v>
      </c>
      <c r="C1173" t="s">
        <v>31</v>
      </c>
      <c r="D1173">
        <v>4</v>
      </c>
      <c r="E1173">
        <v>1</v>
      </c>
      <c r="F1173">
        <v>4</v>
      </c>
      <c r="G1173" t="s">
        <v>25</v>
      </c>
      <c r="H1173" t="s">
        <v>17</v>
      </c>
      <c r="I1173" s="1">
        <v>45226</v>
      </c>
      <c r="J1173" t="s">
        <v>74</v>
      </c>
      <c r="K1173" t="s">
        <v>75</v>
      </c>
      <c r="L1173">
        <v>4</v>
      </c>
      <c r="M1173" t="s">
        <v>45</v>
      </c>
      <c r="N1173" t="s">
        <v>21</v>
      </c>
      <c r="O1173" t="s">
        <v>22</v>
      </c>
    </row>
    <row r="1174" spans="1:15" x14ac:dyDescent="0.35">
      <c r="A1174" t="s">
        <v>1235</v>
      </c>
      <c r="B1174" t="str">
        <f t="shared" si="19"/>
        <v>Salad</v>
      </c>
      <c r="C1174" t="s">
        <v>42</v>
      </c>
      <c r="D1174">
        <v>5</v>
      </c>
      <c r="E1174">
        <v>5</v>
      </c>
      <c r="F1174">
        <v>25</v>
      </c>
      <c r="G1174" t="s">
        <v>36</v>
      </c>
      <c r="H1174" t="s">
        <v>26</v>
      </c>
      <c r="I1174" s="1">
        <v>44986</v>
      </c>
      <c r="J1174" t="s">
        <v>62</v>
      </c>
      <c r="K1174" t="s">
        <v>63</v>
      </c>
      <c r="L1174">
        <v>1</v>
      </c>
      <c r="M1174" t="s">
        <v>53</v>
      </c>
      <c r="N1174" t="s">
        <v>34</v>
      </c>
      <c r="O1174" t="s">
        <v>22</v>
      </c>
    </row>
    <row r="1175" spans="1:15" x14ac:dyDescent="0.35">
      <c r="A1175" t="s">
        <v>1236</v>
      </c>
      <c r="B1175" t="str">
        <f t="shared" si="19"/>
        <v>Cookie</v>
      </c>
      <c r="C1175" t="s">
        <v>31</v>
      </c>
      <c r="D1175">
        <v>2</v>
      </c>
      <c r="E1175">
        <v>1</v>
      </c>
      <c r="F1175">
        <v>2</v>
      </c>
      <c r="G1175" t="s">
        <v>16</v>
      </c>
      <c r="H1175" t="s">
        <v>26</v>
      </c>
      <c r="I1175" s="1">
        <v>45044</v>
      </c>
      <c r="J1175" t="s">
        <v>59</v>
      </c>
      <c r="K1175" t="s">
        <v>60</v>
      </c>
      <c r="L1175">
        <v>2</v>
      </c>
      <c r="M1175" t="s">
        <v>28</v>
      </c>
      <c r="N1175" t="s">
        <v>21</v>
      </c>
      <c r="O1175" t="s">
        <v>22</v>
      </c>
    </row>
    <row r="1176" spans="1:15" x14ac:dyDescent="0.35">
      <c r="A1176" t="s">
        <v>1237</v>
      </c>
      <c r="B1176" t="str">
        <f t="shared" si="19"/>
        <v>Smoothie</v>
      </c>
      <c r="C1176" t="s">
        <v>58</v>
      </c>
      <c r="D1176">
        <v>5</v>
      </c>
      <c r="E1176">
        <v>4</v>
      </c>
      <c r="F1176">
        <v>20</v>
      </c>
      <c r="G1176" t="s">
        <v>36</v>
      </c>
      <c r="H1176" t="s">
        <v>26</v>
      </c>
      <c r="I1176" s="1">
        <v>45271</v>
      </c>
      <c r="J1176" t="s">
        <v>66</v>
      </c>
      <c r="K1176" t="s">
        <v>67</v>
      </c>
      <c r="L1176">
        <v>4</v>
      </c>
      <c r="M1176" t="s">
        <v>45</v>
      </c>
      <c r="N1176" t="s">
        <v>72</v>
      </c>
      <c r="O1176" t="s">
        <v>22</v>
      </c>
    </row>
    <row r="1177" spans="1:15" x14ac:dyDescent="0.35">
      <c r="A1177" t="s">
        <v>1238</v>
      </c>
      <c r="B1177" t="str">
        <f t="shared" si="19"/>
        <v>Salad</v>
      </c>
      <c r="C1177" t="s">
        <v>42</v>
      </c>
      <c r="D1177">
        <v>1</v>
      </c>
      <c r="E1177">
        <v>5</v>
      </c>
      <c r="F1177">
        <v>5</v>
      </c>
      <c r="G1177" t="s">
        <v>25</v>
      </c>
      <c r="H1177" t="s">
        <v>26</v>
      </c>
      <c r="I1177" s="1">
        <v>45045</v>
      </c>
      <c r="J1177" t="s">
        <v>59</v>
      </c>
      <c r="K1177" t="s">
        <v>60</v>
      </c>
      <c r="L1177">
        <v>2</v>
      </c>
      <c r="M1177" t="s">
        <v>28</v>
      </c>
      <c r="N1177" t="s">
        <v>69</v>
      </c>
      <c r="O1177" t="s">
        <v>40</v>
      </c>
    </row>
    <row r="1178" spans="1:15" x14ac:dyDescent="0.35">
      <c r="A1178" t="s">
        <v>1239</v>
      </c>
      <c r="B1178" t="str">
        <f t="shared" si="19"/>
        <v>Salad</v>
      </c>
      <c r="C1178" t="s">
        <v>42</v>
      </c>
      <c r="D1178">
        <v>2</v>
      </c>
      <c r="E1178">
        <v>5</v>
      </c>
      <c r="F1178">
        <v>10</v>
      </c>
      <c r="G1178" t="s">
        <v>25</v>
      </c>
      <c r="H1178" t="s">
        <v>26</v>
      </c>
      <c r="I1178" s="1">
        <v>45276</v>
      </c>
      <c r="J1178" t="s">
        <v>66</v>
      </c>
      <c r="K1178" t="s">
        <v>67</v>
      </c>
      <c r="L1178">
        <v>4</v>
      </c>
      <c r="M1178" t="s">
        <v>45</v>
      </c>
      <c r="N1178" t="s">
        <v>69</v>
      </c>
      <c r="O1178" t="s">
        <v>40</v>
      </c>
    </row>
    <row r="1179" spans="1:15" x14ac:dyDescent="0.35">
      <c r="A1179" t="s">
        <v>1240</v>
      </c>
      <c r="B1179" t="str">
        <f t="shared" si="19"/>
        <v>Cake</v>
      </c>
      <c r="C1179" t="s">
        <v>24</v>
      </c>
      <c r="D1179">
        <v>1</v>
      </c>
      <c r="E1179">
        <v>3</v>
      </c>
      <c r="F1179">
        <v>3</v>
      </c>
      <c r="G1179" t="s">
        <v>16</v>
      </c>
      <c r="H1179" t="s">
        <v>26</v>
      </c>
      <c r="I1179" s="1">
        <v>45253</v>
      </c>
      <c r="J1179" t="s">
        <v>43</v>
      </c>
      <c r="K1179" t="s">
        <v>44</v>
      </c>
      <c r="L1179">
        <v>4</v>
      </c>
      <c r="M1179" t="s">
        <v>45</v>
      </c>
      <c r="N1179" t="s">
        <v>64</v>
      </c>
      <c r="O1179" t="s">
        <v>22</v>
      </c>
    </row>
    <row r="1180" spans="1:15" x14ac:dyDescent="0.35">
      <c r="A1180" t="s">
        <v>1241</v>
      </c>
      <c r="B1180" t="str">
        <f t="shared" si="19"/>
        <v>Smoothie</v>
      </c>
      <c r="C1180" t="s">
        <v>58</v>
      </c>
      <c r="D1180">
        <v>2</v>
      </c>
      <c r="E1180">
        <v>4</v>
      </c>
      <c r="F1180">
        <v>8</v>
      </c>
      <c r="G1180" t="s">
        <v>16</v>
      </c>
      <c r="H1180" t="s">
        <v>26</v>
      </c>
      <c r="I1180" s="1">
        <v>45229</v>
      </c>
      <c r="J1180" t="s">
        <v>74</v>
      </c>
      <c r="K1180" t="s">
        <v>75</v>
      </c>
      <c r="L1180">
        <v>4</v>
      </c>
      <c r="M1180" t="s">
        <v>45</v>
      </c>
      <c r="N1180" t="s">
        <v>72</v>
      </c>
      <c r="O1180" t="s">
        <v>22</v>
      </c>
    </row>
    <row r="1181" spans="1:15" x14ac:dyDescent="0.35">
      <c r="A1181" t="s">
        <v>1242</v>
      </c>
      <c r="B1181" t="str">
        <f t="shared" si="19"/>
        <v>Cake</v>
      </c>
      <c r="C1181" t="s">
        <v>24</v>
      </c>
      <c r="D1181">
        <v>4</v>
      </c>
      <c r="E1181">
        <v>3</v>
      </c>
      <c r="F1181">
        <v>12</v>
      </c>
      <c r="G1181" t="s">
        <v>16</v>
      </c>
      <c r="H1181" t="s">
        <v>17</v>
      </c>
      <c r="I1181" s="1">
        <v>45100</v>
      </c>
      <c r="J1181" t="s">
        <v>37</v>
      </c>
      <c r="K1181" t="s">
        <v>38</v>
      </c>
      <c r="L1181">
        <v>2</v>
      </c>
      <c r="M1181" t="s">
        <v>28</v>
      </c>
      <c r="N1181" t="s">
        <v>21</v>
      </c>
      <c r="O1181" t="s">
        <v>22</v>
      </c>
    </row>
    <row r="1182" spans="1:15" x14ac:dyDescent="0.35">
      <c r="A1182" t="s">
        <v>1243</v>
      </c>
      <c r="B1182" t="str">
        <f t="shared" si="19"/>
        <v>Juice</v>
      </c>
      <c r="C1182" t="s">
        <v>50</v>
      </c>
      <c r="D1182">
        <v>1</v>
      </c>
      <c r="E1182">
        <v>3</v>
      </c>
      <c r="F1182">
        <v>3</v>
      </c>
      <c r="G1182" t="s">
        <v>25</v>
      </c>
      <c r="H1182" t="s">
        <v>17</v>
      </c>
      <c r="I1182" s="1">
        <v>45016</v>
      </c>
      <c r="J1182" t="s">
        <v>62</v>
      </c>
      <c r="K1182" t="s">
        <v>63</v>
      </c>
      <c r="L1182">
        <v>1</v>
      </c>
      <c r="M1182" t="s">
        <v>53</v>
      </c>
      <c r="N1182" t="s">
        <v>21</v>
      </c>
      <c r="O1182" t="s">
        <v>22</v>
      </c>
    </row>
    <row r="1183" spans="1:15" x14ac:dyDescent="0.35">
      <c r="A1183" t="s">
        <v>1244</v>
      </c>
      <c r="B1183" t="str">
        <f t="shared" si="19"/>
        <v>Cookie</v>
      </c>
      <c r="C1183" t="s">
        <v>31</v>
      </c>
      <c r="D1183">
        <v>4</v>
      </c>
      <c r="E1183">
        <v>1</v>
      </c>
      <c r="F1183">
        <v>4</v>
      </c>
      <c r="G1183" t="s">
        <v>25</v>
      </c>
      <c r="H1183" t="s">
        <v>17</v>
      </c>
      <c r="I1183" s="1">
        <v>45242</v>
      </c>
      <c r="J1183" t="s">
        <v>43</v>
      </c>
      <c r="K1183" t="s">
        <v>44</v>
      </c>
      <c r="L1183">
        <v>4</v>
      </c>
      <c r="M1183" t="s">
        <v>45</v>
      </c>
      <c r="N1183" t="s">
        <v>39</v>
      </c>
      <c r="O1183" t="s">
        <v>40</v>
      </c>
    </row>
    <row r="1184" spans="1:15" x14ac:dyDescent="0.35">
      <c r="A1184" t="s">
        <v>1245</v>
      </c>
      <c r="B1184" t="str">
        <f t="shared" si="19"/>
        <v>Salad</v>
      </c>
      <c r="C1184" t="s">
        <v>42</v>
      </c>
      <c r="D1184">
        <v>5</v>
      </c>
      <c r="E1184">
        <v>5</v>
      </c>
      <c r="F1184">
        <v>25</v>
      </c>
      <c r="G1184" t="s">
        <v>16</v>
      </c>
      <c r="H1184" t="s">
        <v>26</v>
      </c>
      <c r="I1184" s="1">
        <v>44931</v>
      </c>
      <c r="J1184" t="s">
        <v>55</v>
      </c>
      <c r="K1184" t="s">
        <v>56</v>
      </c>
      <c r="L1184">
        <v>1</v>
      </c>
      <c r="M1184" t="s">
        <v>53</v>
      </c>
      <c r="N1184" t="s">
        <v>64</v>
      </c>
      <c r="O1184" t="s">
        <v>22</v>
      </c>
    </row>
    <row r="1185" spans="1:15" x14ac:dyDescent="0.35">
      <c r="A1185" t="s">
        <v>1246</v>
      </c>
      <c r="B1185" t="str">
        <f t="shared" si="19"/>
        <v>Coffee</v>
      </c>
      <c r="C1185" t="s">
        <v>15</v>
      </c>
      <c r="D1185">
        <v>5</v>
      </c>
      <c r="E1185">
        <v>2</v>
      </c>
      <c r="F1185">
        <v>10</v>
      </c>
      <c r="G1185" t="s">
        <v>36</v>
      </c>
      <c r="H1185" t="s">
        <v>26</v>
      </c>
      <c r="I1185" s="1">
        <v>44934</v>
      </c>
      <c r="J1185" t="s">
        <v>55</v>
      </c>
      <c r="K1185" t="s">
        <v>56</v>
      </c>
      <c r="L1185">
        <v>1</v>
      </c>
      <c r="M1185" t="s">
        <v>53</v>
      </c>
      <c r="N1185" t="s">
        <v>39</v>
      </c>
      <c r="O1185" t="s">
        <v>40</v>
      </c>
    </row>
    <row r="1186" spans="1:15" x14ac:dyDescent="0.35">
      <c r="A1186" t="s">
        <v>1247</v>
      </c>
      <c r="B1186" t="str">
        <f t="shared" si="19"/>
        <v>Sandwich</v>
      </c>
      <c r="C1186" t="s">
        <v>47</v>
      </c>
      <c r="D1186">
        <v>2</v>
      </c>
      <c r="E1186">
        <v>4</v>
      </c>
      <c r="F1186">
        <v>8</v>
      </c>
      <c r="G1186" t="s">
        <v>25</v>
      </c>
      <c r="H1186" t="s">
        <v>17</v>
      </c>
      <c r="I1186" s="1">
        <v>44967</v>
      </c>
      <c r="J1186" t="s">
        <v>51</v>
      </c>
      <c r="K1186" t="s">
        <v>52</v>
      </c>
      <c r="L1186">
        <v>1</v>
      </c>
      <c r="M1186" t="s">
        <v>53</v>
      </c>
      <c r="N1186" t="s">
        <v>21</v>
      </c>
      <c r="O1186" t="s">
        <v>22</v>
      </c>
    </row>
    <row r="1187" spans="1:15" x14ac:dyDescent="0.35">
      <c r="A1187" t="s">
        <v>1248</v>
      </c>
      <c r="B1187" t="str">
        <f t="shared" si="19"/>
        <v>Smoothie</v>
      </c>
      <c r="C1187" t="s">
        <v>58</v>
      </c>
      <c r="D1187">
        <v>4</v>
      </c>
      <c r="E1187">
        <v>4</v>
      </c>
      <c r="F1187">
        <v>16</v>
      </c>
      <c r="G1187" t="s">
        <v>25</v>
      </c>
      <c r="H1187" t="s">
        <v>26</v>
      </c>
      <c r="I1187" s="1">
        <v>45054</v>
      </c>
      <c r="J1187" t="s">
        <v>27</v>
      </c>
      <c r="K1187" t="s">
        <v>27</v>
      </c>
      <c r="L1187">
        <v>2</v>
      </c>
      <c r="M1187" t="s">
        <v>28</v>
      </c>
      <c r="N1187" t="s">
        <v>72</v>
      </c>
      <c r="O1187" t="s">
        <v>22</v>
      </c>
    </row>
    <row r="1188" spans="1:15" x14ac:dyDescent="0.35">
      <c r="A1188" t="s">
        <v>1249</v>
      </c>
      <c r="B1188" t="str">
        <f t="shared" si="19"/>
        <v>Juice</v>
      </c>
      <c r="C1188" t="s">
        <v>50</v>
      </c>
      <c r="D1188">
        <v>3</v>
      </c>
      <c r="E1188">
        <v>3</v>
      </c>
      <c r="F1188">
        <v>9</v>
      </c>
      <c r="G1188" t="s">
        <v>16</v>
      </c>
      <c r="H1188" t="s">
        <v>26</v>
      </c>
      <c r="I1188" s="1">
        <v>45031</v>
      </c>
      <c r="J1188" t="s">
        <v>59</v>
      </c>
      <c r="K1188" t="s">
        <v>60</v>
      </c>
      <c r="L1188">
        <v>2</v>
      </c>
      <c r="M1188" t="s">
        <v>28</v>
      </c>
      <c r="N1188" t="s">
        <v>69</v>
      </c>
      <c r="O1188" t="s">
        <v>40</v>
      </c>
    </row>
    <row r="1189" spans="1:15" x14ac:dyDescent="0.35">
      <c r="A1189" t="s">
        <v>1250</v>
      </c>
      <c r="B1189" t="str">
        <f t="shared" si="19"/>
        <v>Coffee</v>
      </c>
      <c r="C1189" t="s">
        <v>15</v>
      </c>
      <c r="D1189">
        <v>4</v>
      </c>
      <c r="E1189">
        <v>2</v>
      </c>
      <c r="F1189">
        <v>8</v>
      </c>
      <c r="G1189" t="s">
        <v>36</v>
      </c>
      <c r="H1189" t="s">
        <v>26</v>
      </c>
      <c r="I1189" s="1">
        <v>45198</v>
      </c>
      <c r="J1189" t="s">
        <v>18</v>
      </c>
      <c r="K1189" t="s">
        <v>19</v>
      </c>
      <c r="L1189">
        <v>3</v>
      </c>
      <c r="M1189" t="s">
        <v>20</v>
      </c>
      <c r="N1189" t="s">
        <v>21</v>
      </c>
      <c r="O1189" t="s">
        <v>22</v>
      </c>
    </row>
    <row r="1190" spans="1:15" x14ac:dyDescent="0.35">
      <c r="A1190" t="s">
        <v>1251</v>
      </c>
      <c r="B1190" t="str">
        <f t="shared" si="19"/>
        <v>Cake</v>
      </c>
      <c r="C1190" t="s">
        <v>24</v>
      </c>
      <c r="D1190">
        <v>2</v>
      </c>
      <c r="E1190">
        <v>3</v>
      </c>
      <c r="F1190">
        <v>6</v>
      </c>
      <c r="G1190" t="s">
        <v>25</v>
      </c>
      <c r="H1190" t="s">
        <v>17</v>
      </c>
      <c r="I1190" s="1">
        <v>45198</v>
      </c>
      <c r="J1190" t="s">
        <v>18</v>
      </c>
      <c r="K1190" t="s">
        <v>19</v>
      </c>
      <c r="L1190">
        <v>3</v>
      </c>
      <c r="M1190" t="s">
        <v>20</v>
      </c>
      <c r="N1190" t="s">
        <v>21</v>
      </c>
      <c r="O1190" t="s">
        <v>22</v>
      </c>
    </row>
    <row r="1191" spans="1:15" x14ac:dyDescent="0.35">
      <c r="A1191" t="s">
        <v>1252</v>
      </c>
      <c r="B1191" t="str">
        <f t="shared" si="19"/>
        <v>Cake</v>
      </c>
      <c r="C1191" t="s">
        <v>24</v>
      </c>
      <c r="D1191">
        <v>5</v>
      </c>
      <c r="E1191">
        <v>3</v>
      </c>
      <c r="F1191">
        <v>15</v>
      </c>
      <c r="G1191" t="s">
        <v>25</v>
      </c>
      <c r="H1191" t="s">
        <v>17</v>
      </c>
      <c r="I1191" s="1">
        <v>45163</v>
      </c>
      <c r="J1191" t="s">
        <v>93</v>
      </c>
      <c r="K1191" t="s">
        <v>94</v>
      </c>
      <c r="L1191">
        <v>3</v>
      </c>
      <c r="M1191" t="s">
        <v>20</v>
      </c>
      <c r="N1191" t="s">
        <v>21</v>
      </c>
      <c r="O1191" t="s">
        <v>22</v>
      </c>
    </row>
    <row r="1192" spans="1:15" x14ac:dyDescent="0.35">
      <c r="A1192" t="s">
        <v>1253</v>
      </c>
      <c r="B1192" t="str">
        <f t="shared" si="19"/>
        <v>Tea</v>
      </c>
      <c r="C1192" t="s">
        <v>84</v>
      </c>
      <c r="D1192">
        <v>2</v>
      </c>
      <c r="E1192">
        <v>1.5</v>
      </c>
      <c r="F1192">
        <v>3</v>
      </c>
      <c r="G1192" t="s">
        <v>16</v>
      </c>
      <c r="H1192" t="s">
        <v>17</v>
      </c>
      <c r="I1192" s="1">
        <v>45168</v>
      </c>
      <c r="J1192" t="s">
        <v>93</v>
      </c>
      <c r="K1192" t="s">
        <v>94</v>
      </c>
      <c r="L1192">
        <v>3</v>
      </c>
      <c r="M1192" t="s">
        <v>20</v>
      </c>
      <c r="N1192" t="s">
        <v>34</v>
      </c>
      <c r="O1192" t="s">
        <v>22</v>
      </c>
    </row>
    <row r="1193" spans="1:15" x14ac:dyDescent="0.35">
      <c r="A1193" t="s">
        <v>1254</v>
      </c>
      <c r="B1193" t="str">
        <f t="shared" si="19"/>
        <v>Sandwich</v>
      </c>
      <c r="C1193" t="s">
        <v>47</v>
      </c>
      <c r="D1193">
        <v>2</v>
      </c>
      <c r="E1193">
        <v>4</v>
      </c>
      <c r="F1193">
        <v>8</v>
      </c>
      <c r="G1193" t="s">
        <v>25</v>
      </c>
      <c r="H1193" t="s">
        <v>26</v>
      </c>
      <c r="I1193" s="1">
        <v>45146</v>
      </c>
      <c r="J1193" t="s">
        <v>93</v>
      </c>
      <c r="K1193" t="s">
        <v>94</v>
      </c>
      <c r="L1193">
        <v>3</v>
      </c>
      <c r="M1193" t="s">
        <v>20</v>
      </c>
      <c r="N1193" t="s">
        <v>29</v>
      </c>
      <c r="O1193" t="s">
        <v>22</v>
      </c>
    </row>
    <row r="1194" spans="1:15" x14ac:dyDescent="0.35">
      <c r="A1194" t="s">
        <v>1255</v>
      </c>
      <c r="B1194" t="str">
        <f t="shared" si="19"/>
        <v>Juice</v>
      </c>
      <c r="C1194" t="s">
        <v>50</v>
      </c>
      <c r="D1194">
        <v>5</v>
      </c>
      <c r="E1194">
        <v>3</v>
      </c>
      <c r="F1194">
        <v>15</v>
      </c>
      <c r="G1194" t="s">
        <v>16</v>
      </c>
      <c r="H1194" t="s">
        <v>17</v>
      </c>
      <c r="I1194" s="1">
        <v>45105</v>
      </c>
      <c r="J1194" t="s">
        <v>37</v>
      </c>
      <c r="K1194" t="s">
        <v>38</v>
      </c>
      <c r="L1194">
        <v>2</v>
      </c>
      <c r="M1194" t="s">
        <v>28</v>
      </c>
      <c r="N1194" t="s">
        <v>34</v>
      </c>
      <c r="O1194" t="s">
        <v>22</v>
      </c>
    </row>
    <row r="1195" spans="1:15" x14ac:dyDescent="0.35">
      <c r="A1195" t="s">
        <v>1256</v>
      </c>
      <c r="B1195" t="str">
        <f t="shared" si="19"/>
        <v>Juice</v>
      </c>
      <c r="C1195" t="s">
        <v>50</v>
      </c>
      <c r="D1195">
        <v>1</v>
      </c>
      <c r="E1195">
        <v>3</v>
      </c>
      <c r="F1195">
        <v>3</v>
      </c>
      <c r="G1195" t="s">
        <v>25</v>
      </c>
      <c r="H1195" t="s">
        <v>17</v>
      </c>
      <c r="I1195" s="1">
        <v>45082</v>
      </c>
      <c r="J1195" t="s">
        <v>37</v>
      </c>
      <c r="K1195" t="s">
        <v>38</v>
      </c>
      <c r="L1195">
        <v>2</v>
      </c>
      <c r="M1195" t="s">
        <v>28</v>
      </c>
      <c r="N1195" t="s">
        <v>72</v>
      </c>
      <c r="O1195" t="s">
        <v>22</v>
      </c>
    </row>
    <row r="1196" spans="1:15" x14ac:dyDescent="0.35">
      <c r="A1196" t="s">
        <v>1257</v>
      </c>
      <c r="B1196" t="str">
        <f t="shared" si="19"/>
        <v>Smoothie</v>
      </c>
      <c r="C1196" t="s">
        <v>58</v>
      </c>
      <c r="D1196">
        <v>3</v>
      </c>
      <c r="E1196">
        <v>4</v>
      </c>
      <c r="F1196">
        <v>12</v>
      </c>
      <c r="G1196" t="s">
        <v>16</v>
      </c>
      <c r="H1196" t="s">
        <v>26</v>
      </c>
      <c r="I1196" s="1">
        <v>45187</v>
      </c>
      <c r="J1196" t="s">
        <v>18</v>
      </c>
      <c r="K1196" t="s">
        <v>19</v>
      </c>
      <c r="L1196">
        <v>3</v>
      </c>
      <c r="M1196" t="s">
        <v>20</v>
      </c>
      <c r="N1196" t="s">
        <v>72</v>
      </c>
      <c r="O1196" t="s">
        <v>22</v>
      </c>
    </row>
    <row r="1197" spans="1:15" x14ac:dyDescent="0.35">
      <c r="A1197" t="s">
        <v>1258</v>
      </c>
      <c r="B1197" t="str">
        <f t="shared" si="19"/>
        <v>Cookie</v>
      </c>
      <c r="C1197" t="s">
        <v>31</v>
      </c>
      <c r="D1197">
        <v>1</v>
      </c>
      <c r="E1197">
        <v>1</v>
      </c>
      <c r="F1197">
        <v>1</v>
      </c>
      <c r="G1197" t="s">
        <v>16</v>
      </c>
      <c r="H1197" t="s">
        <v>26</v>
      </c>
      <c r="I1197" s="1">
        <v>45178</v>
      </c>
      <c r="J1197" t="s">
        <v>18</v>
      </c>
      <c r="K1197" t="s">
        <v>19</v>
      </c>
      <c r="L1197">
        <v>3</v>
      </c>
      <c r="M1197" t="s">
        <v>20</v>
      </c>
      <c r="N1197" t="s">
        <v>69</v>
      </c>
      <c r="O1197" t="s">
        <v>40</v>
      </c>
    </row>
    <row r="1198" spans="1:15" x14ac:dyDescent="0.35">
      <c r="A1198" t="s">
        <v>1259</v>
      </c>
      <c r="B1198" t="str">
        <f t="shared" si="19"/>
        <v>Cookie</v>
      </c>
      <c r="C1198" t="s">
        <v>31</v>
      </c>
      <c r="D1198">
        <v>2</v>
      </c>
      <c r="E1198">
        <v>1</v>
      </c>
      <c r="F1198">
        <v>2</v>
      </c>
      <c r="G1198" t="s">
        <v>36</v>
      </c>
      <c r="H1198" t="s">
        <v>17</v>
      </c>
      <c r="I1198" s="1">
        <v>45047</v>
      </c>
      <c r="J1198" t="s">
        <v>27</v>
      </c>
      <c r="K1198" t="s">
        <v>27</v>
      </c>
      <c r="L1198">
        <v>2</v>
      </c>
      <c r="M1198" t="s">
        <v>28</v>
      </c>
      <c r="N1198" t="s">
        <v>72</v>
      </c>
      <c r="O1198" t="s">
        <v>22</v>
      </c>
    </row>
    <row r="1199" spans="1:15" x14ac:dyDescent="0.35">
      <c r="A1199" t="s">
        <v>1260</v>
      </c>
      <c r="B1199" t="str">
        <f t="shared" si="19"/>
        <v>Cookie</v>
      </c>
      <c r="C1199" t="s">
        <v>31</v>
      </c>
      <c r="D1199">
        <v>2</v>
      </c>
      <c r="E1199">
        <v>1</v>
      </c>
      <c r="F1199">
        <v>2</v>
      </c>
      <c r="G1199" t="s">
        <v>25</v>
      </c>
      <c r="H1199" t="s">
        <v>17</v>
      </c>
      <c r="I1199" s="1">
        <v>45024</v>
      </c>
      <c r="J1199" t="s">
        <v>59</v>
      </c>
      <c r="K1199" t="s">
        <v>60</v>
      </c>
      <c r="L1199">
        <v>2</v>
      </c>
      <c r="M1199" t="s">
        <v>28</v>
      </c>
      <c r="N1199" t="s">
        <v>69</v>
      </c>
      <c r="O1199" t="s">
        <v>40</v>
      </c>
    </row>
    <row r="1200" spans="1:15" x14ac:dyDescent="0.35">
      <c r="A1200" t="s">
        <v>1261</v>
      </c>
      <c r="B1200" t="str">
        <f t="shared" si="19"/>
        <v>Cake</v>
      </c>
      <c r="C1200" t="s">
        <v>24</v>
      </c>
      <c r="D1200">
        <v>4</v>
      </c>
      <c r="E1200">
        <v>3</v>
      </c>
      <c r="F1200">
        <v>12</v>
      </c>
      <c r="G1200" t="s">
        <v>25</v>
      </c>
      <c r="H1200" t="s">
        <v>17</v>
      </c>
      <c r="I1200" s="1">
        <v>45001</v>
      </c>
      <c r="J1200" t="s">
        <v>62</v>
      </c>
      <c r="K1200" t="s">
        <v>63</v>
      </c>
      <c r="L1200">
        <v>1</v>
      </c>
      <c r="M1200" t="s">
        <v>53</v>
      </c>
      <c r="N1200" t="s">
        <v>64</v>
      </c>
      <c r="O1200" t="s">
        <v>22</v>
      </c>
    </row>
    <row r="1201" spans="1:15" x14ac:dyDescent="0.35">
      <c r="A1201" t="s">
        <v>1262</v>
      </c>
      <c r="B1201" t="str">
        <f t="shared" si="19"/>
        <v>Cookie</v>
      </c>
      <c r="C1201" t="s">
        <v>31</v>
      </c>
      <c r="D1201">
        <v>3</v>
      </c>
      <c r="E1201">
        <v>1</v>
      </c>
      <c r="F1201">
        <v>3</v>
      </c>
      <c r="G1201" t="s">
        <v>36</v>
      </c>
      <c r="H1201" t="s">
        <v>17</v>
      </c>
      <c r="I1201" s="1">
        <v>45175</v>
      </c>
      <c r="J1201" t="s">
        <v>18</v>
      </c>
      <c r="K1201" t="s">
        <v>19</v>
      </c>
      <c r="L1201">
        <v>3</v>
      </c>
      <c r="M1201" t="s">
        <v>20</v>
      </c>
      <c r="N1201" t="s">
        <v>34</v>
      </c>
      <c r="O1201" t="s">
        <v>22</v>
      </c>
    </row>
    <row r="1202" spans="1:15" x14ac:dyDescent="0.35">
      <c r="A1202" t="s">
        <v>1263</v>
      </c>
      <c r="B1202" t="str">
        <f t="shared" si="19"/>
        <v>Smoothie</v>
      </c>
      <c r="C1202" t="s">
        <v>58</v>
      </c>
      <c r="D1202">
        <v>5</v>
      </c>
      <c r="E1202">
        <v>4</v>
      </c>
      <c r="F1202">
        <v>20</v>
      </c>
      <c r="G1202" t="s">
        <v>36</v>
      </c>
      <c r="H1202" t="s">
        <v>17</v>
      </c>
      <c r="I1202" s="1">
        <v>44964</v>
      </c>
      <c r="J1202" t="s">
        <v>51</v>
      </c>
      <c r="K1202" t="s">
        <v>52</v>
      </c>
      <c r="L1202">
        <v>1</v>
      </c>
      <c r="M1202" t="s">
        <v>53</v>
      </c>
      <c r="N1202" t="s">
        <v>29</v>
      </c>
      <c r="O1202" t="s">
        <v>22</v>
      </c>
    </row>
    <row r="1203" spans="1:15" x14ac:dyDescent="0.35">
      <c r="A1203" t="s">
        <v>1264</v>
      </c>
      <c r="B1203" t="str">
        <f t="shared" si="19"/>
        <v>Tea</v>
      </c>
      <c r="C1203" t="s">
        <v>84</v>
      </c>
      <c r="D1203">
        <v>2</v>
      </c>
      <c r="E1203">
        <v>1.5</v>
      </c>
      <c r="F1203">
        <v>3</v>
      </c>
      <c r="G1203" t="s">
        <v>16</v>
      </c>
      <c r="H1203" t="s">
        <v>17</v>
      </c>
      <c r="I1203" s="1">
        <v>45232</v>
      </c>
      <c r="J1203" t="s">
        <v>43</v>
      </c>
      <c r="K1203" t="s">
        <v>44</v>
      </c>
      <c r="L1203">
        <v>4</v>
      </c>
      <c r="M1203" t="s">
        <v>45</v>
      </c>
      <c r="N1203" t="s">
        <v>64</v>
      </c>
      <c r="O1203" t="s">
        <v>22</v>
      </c>
    </row>
    <row r="1204" spans="1:15" x14ac:dyDescent="0.35">
      <c r="A1204" t="s">
        <v>1265</v>
      </c>
      <c r="B1204" t="str">
        <f t="shared" si="19"/>
        <v>Smoothie</v>
      </c>
      <c r="C1204" t="s">
        <v>58</v>
      </c>
      <c r="D1204">
        <v>3</v>
      </c>
      <c r="E1204">
        <v>4</v>
      </c>
      <c r="F1204">
        <v>12</v>
      </c>
      <c r="G1204" t="s">
        <v>25</v>
      </c>
      <c r="H1204" t="s">
        <v>26</v>
      </c>
      <c r="I1204" s="1">
        <v>44932</v>
      </c>
      <c r="J1204" t="s">
        <v>55</v>
      </c>
      <c r="K1204" t="s">
        <v>56</v>
      </c>
      <c r="L1204">
        <v>1</v>
      </c>
      <c r="M1204" t="s">
        <v>53</v>
      </c>
      <c r="N1204" t="s">
        <v>21</v>
      </c>
      <c r="O1204" t="s">
        <v>22</v>
      </c>
    </row>
    <row r="1205" spans="1:15" x14ac:dyDescent="0.35">
      <c r="A1205" t="s">
        <v>1266</v>
      </c>
      <c r="B1205" t="str">
        <f t="shared" si="19"/>
        <v>Sandwich</v>
      </c>
      <c r="C1205" t="s">
        <v>47</v>
      </c>
      <c r="D1205">
        <v>3</v>
      </c>
      <c r="E1205">
        <v>4</v>
      </c>
      <c r="F1205">
        <v>12</v>
      </c>
      <c r="G1205" t="s">
        <v>16</v>
      </c>
      <c r="H1205" t="s">
        <v>26</v>
      </c>
      <c r="I1205" s="1">
        <v>44982</v>
      </c>
      <c r="J1205" t="s">
        <v>51</v>
      </c>
      <c r="K1205" t="s">
        <v>52</v>
      </c>
      <c r="L1205">
        <v>1</v>
      </c>
      <c r="M1205" t="s">
        <v>53</v>
      </c>
      <c r="N1205" t="s">
        <v>69</v>
      </c>
      <c r="O1205" t="s">
        <v>40</v>
      </c>
    </row>
    <row r="1206" spans="1:15" x14ac:dyDescent="0.35">
      <c r="A1206" t="s">
        <v>1267</v>
      </c>
      <c r="B1206" t="str">
        <f t="shared" si="19"/>
        <v>Cake</v>
      </c>
      <c r="C1206" t="s">
        <v>24</v>
      </c>
      <c r="D1206">
        <v>4</v>
      </c>
      <c r="E1206">
        <v>3</v>
      </c>
      <c r="F1206">
        <v>12</v>
      </c>
      <c r="G1206" t="s">
        <v>36</v>
      </c>
      <c r="H1206" t="s">
        <v>17</v>
      </c>
      <c r="I1206" s="1">
        <v>45238</v>
      </c>
      <c r="J1206" t="s">
        <v>43</v>
      </c>
      <c r="K1206" t="s">
        <v>44</v>
      </c>
      <c r="L1206">
        <v>4</v>
      </c>
      <c r="M1206" t="s">
        <v>45</v>
      </c>
      <c r="N1206" t="s">
        <v>34</v>
      </c>
      <c r="O1206" t="s">
        <v>22</v>
      </c>
    </row>
    <row r="1207" spans="1:15" x14ac:dyDescent="0.35">
      <c r="A1207" t="s">
        <v>1268</v>
      </c>
      <c r="B1207" t="str">
        <f t="shared" si="19"/>
        <v>Cake</v>
      </c>
      <c r="C1207" t="s">
        <v>24</v>
      </c>
      <c r="D1207">
        <v>1</v>
      </c>
      <c r="E1207">
        <v>3</v>
      </c>
      <c r="F1207">
        <v>3</v>
      </c>
      <c r="G1207" t="s">
        <v>16</v>
      </c>
      <c r="H1207" t="s">
        <v>17</v>
      </c>
      <c r="I1207" s="1">
        <v>45174</v>
      </c>
      <c r="J1207" t="s">
        <v>18</v>
      </c>
      <c r="K1207" t="s">
        <v>19</v>
      </c>
      <c r="L1207">
        <v>3</v>
      </c>
      <c r="M1207" t="s">
        <v>20</v>
      </c>
      <c r="N1207" t="s">
        <v>29</v>
      </c>
      <c r="O1207" t="s">
        <v>22</v>
      </c>
    </row>
    <row r="1208" spans="1:15" x14ac:dyDescent="0.35">
      <c r="A1208" t="s">
        <v>1269</v>
      </c>
      <c r="B1208" t="str">
        <f t="shared" si="19"/>
        <v>Salad</v>
      </c>
      <c r="C1208" t="s">
        <v>42</v>
      </c>
      <c r="D1208">
        <v>5</v>
      </c>
      <c r="E1208">
        <v>5</v>
      </c>
      <c r="F1208">
        <v>25</v>
      </c>
      <c r="G1208" t="s">
        <v>36</v>
      </c>
      <c r="H1208" t="s">
        <v>26</v>
      </c>
      <c r="I1208" s="1">
        <v>45158</v>
      </c>
      <c r="J1208" t="s">
        <v>93</v>
      </c>
      <c r="K1208" t="s">
        <v>94</v>
      </c>
      <c r="L1208">
        <v>3</v>
      </c>
      <c r="M1208" t="s">
        <v>20</v>
      </c>
      <c r="N1208" t="s">
        <v>39</v>
      </c>
      <c r="O1208" t="s">
        <v>40</v>
      </c>
    </row>
    <row r="1209" spans="1:15" x14ac:dyDescent="0.35">
      <c r="A1209" t="s">
        <v>1270</v>
      </c>
      <c r="B1209" t="str">
        <f t="shared" si="19"/>
        <v>Salad</v>
      </c>
      <c r="C1209" t="s">
        <v>42</v>
      </c>
      <c r="D1209">
        <v>5</v>
      </c>
      <c r="E1209">
        <v>5</v>
      </c>
      <c r="F1209">
        <v>25</v>
      </c>
      <c r="G1209" t="s">
        <v>25</v>
      </c>
      <c r="H1209" t="s">
        <v>26</v>
      </c>
      <c r="I1209" s="1">
        <v>45034</v>
      </c>
      <c r="J1209" t="s">
        <v>59</v>
      </c>
      <c r="K1209" t="s">
        <v>60</v>
      </c>
      <c r="L1209">
        <v>2</v>
      </c>
      <c r="M1209" t="s">
        <v>28</v>
      </c>
      <c r="N1209" t="s">
        <v>29</v>
      </c>
      <c r="O1209" t="s">
        <v>22</v>
      </c>
    </row>
    <row r="1210" spans="1:15" x14ac:dyDescent="0.35">
      <c r="A1210" t="s">
        <v>1271</v>
      </c>
      <c r="B1210" t="str">
        <f t="shared" si="19"/>
        <v>Salad</v>
      </c>
      <c r="C1210" t="s">
        <v>42</v>
      </c>
      <c r="D1210">
        <v>1</v>
      </c>
      <c r="E1210">
        <v>5</v>
      </c>
      <c r="F1210">
        <v>5</v>
      </c>
      <c r="G1210" t="s">
        <v>36</v>
      </c>
      <c r="H1210" t="s">
        <v>26</v>
      </c>
      <c r="I1210" s="1">
        <v>44937</v>
      </c>
      <c r="J1210" t="s">
        <v>55</v>
      </c>
      <c r="K1210" t="s">
        <v>56</v>
      </c>
      <c r="L1210">
        <v>1</v>
      </c>
      <c r="M1210" t="s">
        <v>53</v>
      </c>
      <c r="N1210" t="s">
        <v>34</v>
      </c>
      <c r="O1210" t="s">
        <v>22</v>
      </c>
    </row>
    <row r="1211" spans="1:15" x14ac:dyDescent="0.35">
      <c r="A1211" t="s">
        <v>1272</v>
      </c>
      <c r="B1211" t="str">
        <f t="shared" si="19"/>
        <v>Smoothie</v>
      </c>
      <c r="C1211" t="s">
        <v>58</v>
      </c>
      <c r="D1211">
        <v>3</v>
      </c>
      <c r="E1211">
        <v>4</v>
      </c>
      <c r="F1211">
        <v>12</v>
      </c>
      <c r="G1211" t="s">
        <v>36</v>
      </c>
      <c r="H1211" t="s">
        <v>26</v>
      </c>
      <c r="I1211" s="1">
        <v>44956</v>
      </c>
      <c r="J1211" t="s">
        <v>55</v>
      </c>
      <c r="K1211" t="s">
        <v>56</v>
      </c>
      <c r="L1211">
        <v>1</v>
      </c>
      <c r="M1211" t="s">
        <v>53</v>
      </c>
      <c r="N1211" t="s">
        <v>72</v>
      </c>
      <c r="O1211" t="s">
        <v>22</v>
      </c>
    </row>
    <row r="1212" spans="1:15" x14ac:dyDescent="0.35">
      <c r="A1212" t="s">
        <v>1273</v>
      </c>
      <c r="B1212" t="str">
        <f t="shared" si="19"/>
        <v>Tea</v>
      </c>
      <c r="C1212" t="s">
        <v>84</v>
      </c>
      <c r="D1212">
        <v>5</v>
      </c>
      <c r="E1212">
        <v>1.5</v>
      </c>
      <c r="F1212">
        <v>7.5</v>
      </c>
      <c r="G1212" t="s">
        <v>36</v>
      </c>
      <c r="H1212" t="s">
        <v>26</v>
      </c>
      <c r="I1212" s="1">
        <v>45268</v>
      </c>
      <c r="J1212" t="s">
        <v>66</v>
      </c>
      <c r="K1212" t="s">
        <v>67</v>
      </c>
      <c r="L1212">
        <v>4</v>
      </c>
      <c r="M1212" t="s">
        <v>45</v>
      </c>
      <c r="N1212" t="s">
        <v>21</v>
      </c>
      <c r="O1212" t="s">
        <v>22</v>
      </c>
    </row>
    <row r="1213" spans="1:15" x14ac:dyDescent="0.35">
      <c r="A1213" t="s">
        <v>1274</v>
      </c>
      <c r="B1213" t="str">
        <f t="shared" si="19"/>
        <v>Salad</v>
      </c>
      <c r="C1213" t="s">
        <v>42</v>
      </c>
      <c r="D1213">
        <v>2</v>
      </c>
      <c r="E1213">
        <v>5</v>
      </c>
      <c r="F1213">
        <v>10</v>
      </c>
      <c r="G1213" t="s">
        <v>25</v>
      </c>
      <c r="H1213" t="s">
        <v>17</v>
      </c>
      <c r="I1213" s="1">
        <v>45228</v>
      </c>
      <c r="J1213" t="s">
        <v>74</v>
      </c>
      <c r="K1213" t="s">
        <v>75</v>
      </c>
      <c r="L1213">
        <v>4</v>
      </c>
      <c r="M1213" t="s">
        <v>45</v>
      </c>
      <c r="N1213" t="s">
        <v>39</v>
      </c>
      <c r="O1213" t="s">
        <v>40</v>
      </c>
    </row>
    <row r="1214" spans="1:15" x14ac:dyDescent="0.35">
      <c r="A1214" t="s">
        <v>1275</v>
      </c>
      <c r="B1214" t="str">
        <f t="shared" si="19"/>
        <v>Tea</v>
      </c>
      <c r="C1214" t="s">
        <v>84</v>
      </c>
      <c r="D1214">
        <v>1</v>
      </c>
      <c r="E1214">
        <v>1.5</v>
      </c>
      <c r="F1214">
        <v>1.5</v>
      </c>
      <c r="G1214" t="s">
        <v>16</v>
      </c>
      <c r="H1214" t="s">
        <v>17</v>
      </c>
      <c r="I1214" s="1">
        <v>44955</v>
      </c>
      <c r="J1214" t="s">
        <v>55</v>
      </c>
      <c r="K1214" t="s">
        <v>56</v>
      </c>
      <c r="L1214">
        <v>1</v>
      </c>
      <c r="M1214" t="s">
        <v>53</v>
      </c>
      <c r="N1214" t="s">
        <v>39</v>
      </c>
      <c r="O1214" t="s">
        <v>40</v>
      </c>
    </row>
    <row r="1215" spans="1:15" x14ac:dyDescent="0.35">
      <c r="A1215" t="s">
        <v>1276</v>
      </c>
      <c r="B1215" t="str">
        <f t="shared" si="19"/>
        <v>Juice</v>
      </c>
      <c r="C1215" t="s">
        <v>50</v>
      </c>
      <c r="D1215">
        <v>1</v>
      </c>
      <c r="E1215">
        <v>3</v>
      </c>
      <c r="F1215">
        <v>3</v>
      </c>
      <c r="G1215" t="s">
        <v>36</v>
      </c>
      <c r="H1215" t="s">
        <v>26</v>
      </c>
      <c r="I1215" s="1">
        <v>45063</v>
      </c>
      <c r="J1215" t="s">
        <v>27</v>
      </c>
      <c r="K1215" t="s">
        <v>27</v>
      </c>
      <c r="L1215">
        <v>2</v>
      </c>
      <c r="M1215" t="s">
        <v>28</v>
      </c>
      <c r="N1215" t="s">
        <v>34</v>
      </c>
      <c r="O1215" t="s">
        <v>22</v>
      </c>
    </row>
    <row r="1216" spans="1:15" x14ac:dyDescent="0.35">
      <c r="A1216" t="s">
        <v>1277</v>
      </c>
      <c r="B1216" t="str">
        <f t="shared" si="19"/>
        <v>Tea</v>
      </c>
      <c r="C1216" t="s">
        <v>84</v>
      </c>
      <c r="D1216">
        <v>4</v>
      </c>
      <c r="E1216">
        <v>1.5</v>
      </c>
      <c r="F1216">
        <v>6</v>
      </c>
      <c r="G1216" t="s">
        <v>16</v>
      </c>
      <c r="H1216" t="s">
        <v>26</v>
      </c>
      <c r="I1216" s="1">
        <v>45049</v>
      </c>
      <c r="J1216" t="s">
        <v>27</v>
      </c>
      <c r="K1216" t="s">
        <v>27</v>
      </c>
      <c r="L1216">
        <v>2</v>
      </c>
      <c r="M1216" t="s">
        <v>28</v>
      </c>
      <c r="N1216" t="s">
        <v>34</v>
      </c>
      <c r="O1216" t="s">
        <v>22</v>
      </c>
    </row>
    <row r="1217" spans="1:15" x14ac:dyDescent="0.35">
      <c r="A1217" t="s">
        <v>1278</v>
      </c>
      <c r="B1217" t="str">
        <f t="shared" si="19"/>
        <v>Cake</v>
      </c>
      <c r="C1217" t="s">
        <v>24</v>
      </c>
      <c r="D1217">
        <v>5</v>
      </c>
      <c r="E1217">
        <v>3</v>
      </c>
      <c r="F1217">
        <v>15</v>
      </c>
      <c r="G1217" t="s">
        <v>16</v>
      </c>
      <c r="H1217" t="s">
        <v>17</v>
      </c>
      <c r="I1217" s="1">
        <v>45016</v>
      </c>
      <c r="J1217" t="s">
        <v>62</v>
      </c>
      <c r="K1217" t="s">
        <v>63</v>
      </c>
      <c r="L1217">
        <v>1</v>
      </c>
      <c r="M1217" t="s">
        <v>53</v>
      </c>
      <c r="N1217" t="s">
        <v>21</v>
      </c>
      <c r="O1217" t="s">
        <v>22</v>
      </c>
    </row>
    <row r="1218" spans="1:15" x14ac:dyDescent="0.35">
      <c r="A1218" t="s">
        <v>1279</v>
      </c>
      <c r="B1218" t="str">
        <f t="shared" ref="B1218:B1281" si="20">TRIM(CLEAN(C1218))</f>
        <v>Sandwich</v>
      </c>
      <c r="C1218" t="s">
        <v>47</v>
      </c>
      <c r="D1218">
        <v>5</v>
      </c>
      <c r="E1218">
        <v>4</v>
      </c>
      <c r="F1218">
        <v>20</v>
      </c>
      <c r="G1218" t="s">
        <v>36</v>
      </c>
      <c r="H1218" t="s">
        <v>26</v>
      </c>
      <c r="I1218" s="1">
        <v>45003</v>
      </c>
      <c r="J1218" t="s">
        <v>62</v>
      </c>
      <c r="K1218" t="s">
        <v>63</v>
      </c>
      <c r="L1218">
        <v>1</v>
      </c>
      <c r="M1218" t="s">
        <v>53</v>
      </c>
      <c r="N1218" t="s">
        <v>69</v>
      </c>
      <c r="O1218" t="s">
        <v>40</v>
      </c>
    </row>
    <row r="1219" spans="1:15" x14ac:dyDescent="0.35">
      <c r="A1219" t="s">
        <v>1280</v>
      </c>
      <c r="B1219" t="str">
        <f t="shared" si="20"/>
        <v>Juice</v>
      </c>
      <c r="C1219" t="s">
        <v>50</v>
      </c>
      <c r="D1219">
        <v>4</v>
      </c>
      <c r="E1219">
        <v>3</v>
      </c>
      <c r="F1219">
        <v>12</v>
      </c>
      <c r="G1219" t="s">
        <v>16</v>
      </c>
      <c r="H1219" t="s">
        <v>17</v>
      </c>
      <c r="I1219" s="1">
        <v>45279</v>
      </c>
      <c r="J1219" t="s">
        <v>66</v>
      </c>
      <c r="K1219" t="s">
        <v>67</v>
      </c>
      <c r="L1219">
        <v>4</v>
      </c>
      <c r="M1219" t="s">
        <v>45</v>
      </c>
      <c r="N1219" t="s">
        <v>29</v>
      </c>
      <c r="O1219" t="s">
        <v>22</v>
      </c>
    </row>
    <row r="1220" spans="1:15" x14ac:dyDescent="0.35">
      <c r="A1220" t="s">
        <v>1281</v>
      </c>
      <c r="B1220" t="str">
        <f t="shared" si="20"/>
        <v>Smoothie</v>
      </c>
      <c r="C1220" t="s">
        <v>58</v>
      </c>
      <c r="D1220">
        <v>1</v>
      </c>
      <c r="E1220">
        <v>4</v>
      </c>
      <c r="F1220">
        <v>4</v>
      </c>
      <c r="G1220" t="s">
        <v>36</v>
      </c>
      <c r="H1220" t="s">
        <v>26</v>
      </c>
      <c r="I1220" s="1">
        <v>45278</v>
      </c>
      <c r="J1220" t="s">
        <v>66</v>
      </c>
      <c r="K1220" t="s">
        <v>67</v>
      </c>
      <c r="L1220">
        <v>4</v>
      </c>
      <c r="M1220" t="s">
        <v>45</v>
      </c>
      <c r="N1220" t="s">
        <v>72</v>
      </c>
      <c r="O1220" t="s">
        <v>22</v>
      </c>
    </row>
    <row r="1221" spans="1:15" x14ac:dyDescent="0.35">
      <c r="A1221" t="s">
        <v>1282</v>
      </c>
      <c r="B1221" t="str">
        <f t="shared" si="20"/>
        <v>Sandwich</v>
      </c>
      <c r="C1221" t="s">
        <v>47</v>
      </c>
      <c r="D1221">
        <v>5</v>
      </c>
      <c r="E1221">
        <v>4</v>
      </c>
      <c r="F1221">
        <v>20</v>
      </c>
      <c r="G1221" t="s">
        <v>36</v>
      </c>
      <c r="H1221" t="s">
        <v>26</v>
      </c>
      <c r="I1221" s="1">
        <v>44983</v>
      </c>
      <c r="J1221" t="s">
        <v>51</v>
      </c>
      <c r="K1221" t="s">
        <v>52</v>
      </c>
      <c r="L1221">
        <v>1</v>
      </c>
      <c r="M1221" t="s">
        <v>53</v>
      </c>
      <c r="N1221" t="s">
        <v>39</v>
      </c>
      <c r="O1221" t="s">
        <v>40</v>
      </c>
    </row>
    <row r="1222" spans="1:15" x14ac:dyDescent="0.35">
      <c r="A1222" t="s">
        <v>1283</v>
      </c>
      <c r="B1222" t="str">
        <f t="shared" si="20"/>
        <v>Cake</v>
      </c>
      <c r="C1222" t="s">
        <v>24</v>
      </c>
      <c r="D1222">
        <v>5</v>
      </c>
      <c r="E1222">
        <v>3</v>
      </c>
      <c r="F1222">
        <v>15</v>
      </c>
      <c r="G1222" t="s">
        <v>25</v>
      </c>
      <c r="H1222" t="s">
        <v>26</v>
      </c>
      <c r="I1222" s="1">
        <v>45024</v>
      </c>
      <c r="J1222" t="s">
        <v>59</v>
      </c>
      <c r="K1222" t="s">
        <v>60</v>
      </c>
      <c r="L1222">
        <v>2</v>
      </c>
      <c r="M1222" t="s">
        <v>28</v>
      </c>
      <c r="N1222" t="s">
        <v>69</v>
      </c>
      <c r="O1222" t="s">
        <v>40</v>
      </c>
    </row>
    <row r="1223" spans="1:15" x14ac:dyDescent="0.35">
      <c r="A1223" t="s">
        <v>1284</v>
      </c>
      <c r="B1223" t="str">
        <f t="shared" si="20"/>
        <v>Cookie</v>
      </c>
      <c r="C1223" t="s">
        <v>31</v>
      </c>
      <c r="D1223">
        <v>2</v>
      </c>
      <c r="E1223">
        <v>1</v>
      </c>
      <c r="F1223">
        <v>2</v>
      </c>
      <c r="G1223" t="s">
        <v>16</v>
      </c>
      <c r="H1223" t="s">
        <v>26</v>
      </c>
      <c r="I1223" s="1">
        <v>45037</v>
      </c>
      <c r="J1223" t="s">
        <v>59</v>
      </c>
      <c r="K1223" t="s">
        <v>60</v>
      </c>
      <c r="L1223">
        <v>2</v>
      </c>
      <c r="M1223" t="s">
        <v>28</v>
      </c>
      <c r="N1223" t="s">
        <v>21</v>
      </c>
      <c r="O1223" t="s">
        <v>22</v>
      </c>
    </row>
    <row r="1224" spans="1:15" x14ac:dyDescent="0.35">
      <c r="A1224" t="s">
        <v>1285</v>
      </c>
      <c r="B1224" t="str">
        <f t="shared" si="20"/>
        <v>Cookie</v>
      </c>
      <c r="C1224" t="s">
        <v>31</v>
      </c>
      <c r="D1224">
        <v>3</v>
      </c>
      <c r="E1224">
        <v>1</v>
      </c>
      <c r="F1224">
        <v>3</v>
      </c>
      <c r="G1224" t="s">
        <v>25</v>
      </c>
      <c r="H1224" t="s">
        <v>26</v>
      </c>
      <c r="I1224" s="1">
        <v>45139</v>
      </c>
      <c r="J1224" t="s">
        <v>93</v>
      </c>
      <c r="K1224" t="s">
        <v>94</v>
      </c>
      <c r="L1224">
        <v>3</v>
      </c>
      <c r="M1224" t="s">
        <v>20</v>
      </c>
      <c r="N1224" t="s">
        <v>29</v>
      </c>
      <c r="O1224" t="s">
        <v>22</v>
      </c>
    </row>
    <row r="1225" spans="1:15" x14ac:dyDescent="0.35">
      <c r="A1225" t="s">
        <v>1286</v>
      </c>
      <c r="B1225" t="str">
        <f t="shared" si="20"/>
        <v>Juice</v>
      </c>
      <c r="C1225" t="s">
        <v>50</v>
      </c>
      <c r="D1225">
        <v>4</v>
      </c>
      <c r="E1225">
        <v>3</v>
      </c>
      <c r="F1225">
        <v>12</v>
      </c>
      <c r="G1225" t="s">
        <v>16</v>
      </c>
      <c r="H1225" t="s">
        <v>26</v>
      </c>
      <c r="I1225" s="1">
        <v>45169</v>
      </c>
      <c r="J1225" t="s">
        <v>93</v>
      </c>
      <c r="K1225" t="s">
        <v>94</v>
      </c>
      <c r="L1225">
        <v>3</v>
      </c>
      <c r="M1225" t="s">
        <v>20</v>
      </c>
      <c r="N1225" t="s">
        <v>64</v>
      </c>
      <c r="O1225" t="s">
        <v>22</v>
      </c>
    </row>
    <row r="1226" spans="1:15" x14ac:dyDescent="0.35">
      <c r="A1226" t="s">
        <v>1287</v>
      </c>
      <c r="B1226" t="str">
        <f t="shared" si="20"/>
        <v>Juice</v>
      </c>
      <c r="C1226" t="s">
        <v>50</v>
      </c>
      <c r="D1226">
        <v>3</v>
      </c>
      <c r="E1226">
        <v>3</v>
      </c>
      <c r="F1226">
        <v>9</v>
      </c>
      <c r="G1226" t="s">
        <v>25</v>
      </c>
      <c r="H1226" t="s">
        <v>17</v>
      </c>
      <c r="I1226" s="1">
        <v>44970</v>
      </c>
      <c r="J1226" t="s">
        <v>51</v>
      </c>
      <c r="K1226" t="s">
        <v>52</v>
      </c>
      <c r="L1226">
        <v>1</v>
      </c>
      <c r="M1226" t="s">
        <v>53</v>
      </c>
      <c r="N1226" t="s">
        <v>72</v>
      </c>
      <c r="O1226" t="s">
        <v>22</v>
      </c>
    </row>
    <row r="1227" spans="1:15" x14ac:dyDescent="0.35">
      <c r="A1227" t="s">
        <v>1288</v>
      </c>
      <c r="B1227" t="str">
        <f t="shared" si="20"/>
        <v>Salad</v>
      </c>
      <c r="C1227" t="s">
        <v>42</v>
      </c>
      <c r="D1227">
        <v>1</v>
      </c>
      <c r="E1227">
        <v>5</v>
      </c>
      <c r="F1227">
        <v>5</v>
      </c>
      <c r="G1227" t="s">
        <v>25</v>
      </c>
      <c r="H1227" t="s">
        <v>17</v>
      </c>
      <c r="I1227" s="1">
        <v>44949</v>
      </c>
      <c r="J1227" t="s">
        <v>55</v>
      </c>
      <c r="K1227" t="s">
        <v>56</v>
      </c>
      <c r="L1227">
        <v>1</v>
      </c>
      <c r="M1227" t="s">
        <v>53</v>
      </c>
      <c r="N1227" t="s">
        <v>72</v>
      </c>
      <c r="O1227" t="s">
        <v>22</v>
      </c>
    </row>
    <row r="1228" spans="1:15" x14ac:dyDescent="0.35">
      <c r="A1228" t="s">
        <v>1289</v>
      </c>
      <c r="B1228" t="str">
        <f t="shared" si="20"/>
        <v>Sandwich</v>
      </c>
      <c r="C1228" t="s">
        <v>47</v>
      </c>
      <c r="D1228">
        <v>5</v>
      </c>
      <c r="E1228">
        <v>4</v>
      </c>
      <c r="F1228">
        <v>20</v>
      </c>
      <c r="G1228" t="s">
        <v>36</v>
      </c>
      <c r="H1228" t="s">
        <v>17</v>
      </c>
      <c r="I1228" s="1">
        <v>45070</v>
      </c>
      <c r="J1228" t="s">
        <v>27</v>
      </c>
      <c r="K1228" t="s">
        <v>27</v>
      </c>
      <c r="L1228">
        <v>2</v>
      </c>
      <c r="M1228" t="s">
        <v>28</v>
      </c>
      <c r="N1228" t="s">
        <v>34</v>
      </c>
      <c r="O1228" t="s">
        <v>22</v>
      </c>
    </row>
    <row r="1229" spans="1:15" x14ac:dyDescent="0.35">
      <c r="A1229" t="s">
        <v>1290</v>
      </c>
      <c r="B1229" t="str">
        <f t="shared" si="20"/>
        <v>Juice</v>
      </c>
      <c r="C1229" t="s">
        <v>50</v>
      </c>
      <c r="D1229">
        <v>3</v>
      </c>
      <c r="E1229">
        <v>3</v>
      </c>
      <c r="F1229">
        <v>9</v>
      </c>
      <c r="G1229" t="s">
        <v>36</v>
      </c>
      <c r="H1229" t="s">
        <v>17</v>
      </c>
      <c r="I1229" s="1">
        <v>45197</v>
      </c>
      <c r="J1229" t="s">
        <v>18</v>
      </c>
      <c r="K1229" t="s">
        <v>19</v>
      </c>
      <c r="L1229">
        <v>3</v>
      </c>
      <c r="M1229" t="s">
        <v>20</v>
      </c>
      <c r="N1229" t="s">
        <v>64</v>
      </c>
      <c r="O1229" t="s">
        <v>22</v>
      </c>
    </row>
    <row r="1230" spans="1:15" x14ac:dyDescent="0.35">
      <c r="A1230" t="s">
        <v>1291</v>
      </c>
      <c r="B1230" t="str">
        <f t="shared" si="20"/>
        <v>Sandwich</v>
      </c>
      <c r="C1230" t="s">
        <v>47</v>
      </c>
      <c r="D1230">
        <v>3</v>
      </c>
      <c r="E1230">
        <v>4</v>
      </c>
      <c r="F1230">
        <v>12</v>
      </c>
      <c r="G1230" t="s">
        <v>16</v>
      </c>
      <c r="H1230" t="s">
        <v>26</v>
      </c>
      <c r="I1230" s="1">
        <v>44964</v>
      </c>
      <c r="J1230" t="s">
        <v>51</v>
      </c>
      <c r="K1230" t="s">
        <v>52</v>
      </c>
      <c r="L1230">
        <v>1</v>
      </c>
      <c r="M1230" t="s">
        <v>53</v>
      </c>
      <c r="N1230" t="s">
        <v>29</v>
      </c>
      <c r="O1230" t="s">
        <v>22</v>
      </c>
    </row>
    <row r="1231" spans="1:15" x14ac:dyDescent="0.35">
      <c r="A1231" t="s">
        <v>1292</v>
      </c>
      <c r="B1231" t="str">
        <f t="shared" si="20"/>
        <v>Cake</v>
      </c>
      <c r="C1231" t="s">
        <v>24</v>
      </c>
      <c r="D1231">
        <v>5</v>
      </c>
      <c r="E1231">
        <v>3</v>
      </c>
      <c r="F1231">
        <v>15</v>
      </c>
      <c r="G1231" t="s">
        <v>25</v>
      </c>
      <c r="H1231" t="s">
        <v>26</v>
      </c>
      <c r="I1231" s="1">
        <v>45153</v>
      </c>
      <c r="J1231" t="s">
        <v>93</v>
      </c>
      <c r="K1231" t="s">
        <v>94</v>
      </c>
      <c r="L1231">
        <v>3</v>
      </c>
      <c r="M1231" t="s">
        <v>20</v>
      </c>
      <c r="N1231" t="s">
        <v>29</v>
      </c>
      <c r="O1231" t="s">
        <v>22</v>
      </c>
    </row>
    <row r="1232" spans="1:15" x14ac:dyDescent="0.35">
      <c r="A1232" t="s">
        <v>1293</v>
      </c>
      <c r="B1232" t="str">
        <f t="shared" si="20"/>
        <v>Smoothie</v>
      </c>
      <c r="C1232" t="s">
        <v>58</v>
      </c>
      <c r="D1232">
        <v>4</v>
      </c>
      <c r="E1232">
        <v>4</v>
      </c>
      <c r="F1232">
        <v>16</v>
      </c>
      <c r="G1232" t="s">
        <v>16</v>
      </c>
      <c r="H1232" t="s">
        <v>26</v>
      </c>
      <c r="I1232" s="1">
        <v>45124</v>
      </c>
      <c r="J1232" t="s">
        <v>32</v>
      </c>
      <c r="K1232" t="s">
        <v>33</v>
      </c>
      <c r="L1232">
        <v>3</v>
      </c>
      <c r="M1232" t="s">
        <v>20</v>
      </c>
      <c r="N1232" t="s">
        <v>72</v>
      </c>
      <c r="O1232" t="s">
        <v>22</v>
      </c>
    </row>
    <row r="1233" spans="1:15" x14ac:dyDescent="0.35">
      <c r="A1233" t="s">
        <v>1294</v>
      </c>
      <c r="B1233" t="str">
        <f t="shared" si="20"/>
        <v>Cake</v>
      </c>
      <c r="C1233" t="s">
        <v>24</v>
      </c>
      <c r="D1233">
        <v>4</v>
      </c>
      <c r="E1233">
        <v>3</v>
      </c>
      <c r="F1233">
        <v>12</v>
      </c>
      <c r="G1233" t="s">
        <v>25</v>
      </c>
      <c r="H1233" t="s">
        <v>17</v>
      </c>
      <c r="I1233" s="1">
        <v>45018</v>
      </c>
      <c r="J1233" t="s">
        <v>59</v>
      </c>
      <c r="K1233" t="s">
        <v>60</v>
      </c>
      <c r="L1233">
        <v>2</v>
      </c>
      <c r="M1233" t="s">
        <v>28</v>
      </c>
      <c r="N1233" t="s">
        <v>39</v>
      </c>
      <c r="O1233" t="s">
        <v>40</v>
      </c>
    </row>
    <row r="1234" spans="1:15" x14ac:dyDescent="0.35">
      <c r="A1234" t="s">
        <v>1295</v>
      </c>
      <c r="B1234" t="str">
        <f t="shared" si="20"/>
        <v>Cookie</v>
      </c>
      <c r="C1234" t="s">
        <v>31</v>
      </c>
      <c r="D1234">
        <v>5</v>
      </c>
      <c r="E1234">
        <v>1</v>
      </c>
      <c r="F1234">
        <v>5</v>
      </c>
      <c r="G1234" t="s">
        <v>36</v>
      </c>
      <c r="H1234" t="s">
        <v>17</v>
      </c>
      <c r="I1234" s="1">
        <v>45155</v>
      </c>
      <c r="J1234" t="s">
        <v>93</v>
      </c>
      <c r="K1234" t="s">
        <v>94</v>
      </c>
      <c r="L1234">
        <v>3</v>
      </c>
      <c r="M1234" t="s">
        <v>20</v>
      </c>
      <c r="N1234" t="s">
        <v>64</v>
      </c>
      <c r="O1234" t="s">
        <v>22</v>
      </c>
    </row>
    <row r="1235" spans="1:15" x14ac:dyDescent="0.35">
      <c r="A1235" t="s">
        <v>1296</v>
      </c>
      <c r="B1235" t="str">
        <f t="shared" si="20"/>
        <v>Smoothie</v>
      </c>
      <c r="C1235" t="s">
        <v>58</v>
      </c>
      <c r="D1235">
        <v>1</v>
      </c>
      <c r="E1235">
        <v>4</v>
      </c>
      <c r="F1235">
        <v>4</v>
      </c>
      <c r="G1235" t="s">
        <v>25</v>
      </c>
      <c r="H1235" t="s">
        <v>17</v>
      </c>
      <c r="I1235" s="1">
        <v>45073</v>
      </c>
      <c r="J1235" t="s">
        <v>27</v>
      </c>
      <c r="K1235" t="s">
        <v>27</v>
      </c>
      <c r="L1235">
        <v>2</v>
      </c>
      <c r="M1235" t="s">
        <v>28</v>
      </c>
      <c r="N1235" t="s">
        <v>69</v>
      </c>
      <c r="O1235" t="s">
        <v>40</v>
      </c>
    </row>
    <row r="1236" spans="1:15" x14ac:dyDescent="0.35">
      <c r="A1236" t="s">
        <v>1297</v>
      </c>
      <c r="B1236" t="str">
        <f t="shared" si="20"/>
        <v>Cookie</v>
      </c>
      <c r="C1236" t="s">
        <v>31</v>
      </c>
      <c r="D1236">
        <v>2</v>
      </c>
      <c r="E1236">
        <v>1</v>
      </c>
      <c r="F1236">
        <v>2</v>
      </c>
      <c r="G1236" t="s">
        <v>16</v>
      </c>
      <c r="H1236" t="s">
        <v>17</v>
      </c>
      <c r="I1236" s="1">
        <v>45288</v>
      </c>
      <c r="J1236" t="s">
        <v>66</v>
      </c>
      <c r="K1236" t="s">
        <v>67</v>
      </c>
      <c r="L1236">
        <v>4</v>
      </c>
      <c r="M1236" t="s">
        <v>45</v>
      </c>
      <c r="N1236" t="s">
        <v>64</v>
      </c>
      <c r="O1236" t="s">
        <v>22</v>
      </c>
    </row>
    <row r="1237" spans="1:15" x14ac:dyDescent="0.35">
      <c r="A1237" t="s">
        <v>1298</v>
      </c>
      <c r="B1237" t="str">
        <f t="shared" si="20"/>
        <v>Cookie</v>
      </c>
      <c r="C1237" t="s">
        <v>31</v>
      </c>
      <c r="D1237">
        <v>1</v>
      </c>
      <c r="E1237">
        <v>1</v>
      </c>
      <c r="F1237">
        <v>1</v>
      </c>
      <c r="G1237" t="s">
        <v>16</v>
      </c>
      <c r="H1237" t="s">
        <v>26</v>
      </c>
      <c r="I1237" s="1">
        <v>45137</v>
      </c>
      <c r="J1237" t="s">
        <v>32</v>
      </c>
      <c r="K1237" t="s">
        <v>33</v>
      </c>
      <c r="L1237">
        <v>3</v>
      </c>
      <c r="M1237" t="s">
        <v>20</v>
      </c>
      <c r="N1237" t="s">
        <v>39</v>
      </c>
      <c r="O1237" t="s">
        <v>40</v>
      </c>
    </row>
    <row r="1238" spans="1:15" x14ac:dyDescent="0.35">
      <c r="A1238" t="s">
        <v>1299</v>
      </c>
      <c r="B1238" t="str">
        <f t="shared" si="20"/>
        <v>Sandwich</v>
      </c>
      <c r="C1238" t="s">
        <v>47</v>
      </c>
      <c r="D1238">
        <v>5</v>
      </c>
      <c r="E1238">
        <v>4</v>
      </c>
      <c r="F1238">
        <v>20</v>
      </c>
      <c r="G1238" t="s">
        <v>36</v>
      </c>
      <c r="H1238" t="s">
        <v>26</v>
      </c>
      <c r="I1238" s="1">
        <v>45122</v>
      </c>
      <c r="J1238" t="s">
        <v>32</v>
      </c>
      <c r="K1238" t="s">
        <v>33</v>
      </c>
      <c r="L1238">
        <v>3</v>
      </c>
      <c r="M1238" t="s">
        <v>20</v>
      </c>
      <c r="N1238" t="s">
        <v>69</v>
      </c>
      <c r="O1238" t="s">
        <v>40</v>
      </c>
    </row>
    <row r="1239" spans="1:15" x14ac:dyDescent="0.35">
      <c r="A1239" t="s">
        <v>1300</v>
      </c>
      <c r="B1239" t="str">
        <f t="shared" si="20"/>
        <v>Cake</v>
      </c>
      <c r="C1239" t="s">
        <v>24</v>
      </c>
      <c r="D1239">
        <v>2</v>
      </c>
      <c r="E1239">
        <v>3</v>
      </c>
      <c r="F1239">
        <v>6</v>
      </c>
      <c r="G1239" t="s">
        <v>16</v>
      </c>
      <c r="H1239" t="s">
        <v>17</v>
      </c>
      <c r="I1239" s="1">
        <v>45169</v>
      </c>
      <c r="J1239" t="s">
        <v>93</v>
      </c>
      <c r="K1239" t="s">
        <v>94</v>
      </c>
      <c r="L1239">
        <v>3</v>
      </c>
      <c r="M1239" t="s">
        <v>20</v>
      </c>
      <c r="N1239" t="s">
        <v>64</v>
      </c>
      <c r="O1239" t="s">
        <v>22</v>
      </c>
    </row>
    <row r="1240" spans="1:15" x14ac:dyDescent="0.35">
      <c r="A1240" t="s">
        <v>1301</v>
      </c>
      <c r="B1240" t="str">
        <f t="shared" si="20"/>
        <v>Cookie</v>
      </c>
      <c r="C1240" t="s">
        <v>31</v>
      </c>
      <c r="D1240">
        <v>5</v>
      </c>
      <c r="E1240">
        <v>1</v>
      </c>
      <c r="F1240">
        <v>5</v>
      </c>
      <c r="G1240" t="s">
        <v>16</v>
      </c>
      <c r="H1240" t="s">
        <v>17</v>
      </c>
      <c r="I1240" s="1">
        <v>45242</v>
      </c>
      <c r="J1240" t="s">
        <v>43</v>
      </c>
      <c r="K1240" t="s">
        <v>44</v>
      </c>
      <c r="L1240">
        <v>4</v>
      </c>
      <c r="M1240" t="s">
        <v>45</v>
      </c>
      <c r="N1240" t="s">
        <v>39</v>
      </c>
      <c r="O1240" t="s">
        <v>40</v>
      </c>
    </row>
    <row r="1241" spans="1:15" x14ac:dyDescent="0.35">
      <c r="A1241" t="s">
        <v>1302</v>
      </c>
      <c r="B1241" t="str">
        <f t="shared" si="20"/>
        <v>Salad</v>
      </c>
      <c r="C1241" t="s">
        <v>42</v>
      </c>
      <c r="D1241">
        <v>5</v>
      </c>
      <c r="E1241">
        <v>5</v>
      </c>
      <c r="F1241">
        <v>25</v>
      </c>
      <c r="G1241" t="s">
        <v>25</v>
      </c>
      <c r="H1241" t="s">
        <v>17</v>
      </c>
      <c r="I1241" s="1">
        <v>45222</v>
      </c>
      <c r="J1241" t="s">
        <v>74</v>
      </c>
      <c r="K1241" t="s">
        <v>75</v>
      </c>
      <c r="L1241">
        <v>4</v>
      </c>
      <c r="M1241" t="s">
        <v>45</v>
      </c>
      <c r="N1241" t="s">
        <v>72</v>
      </c>
      <c r="O1241" t="s">
        <v>22</v>
      </c>
    </row>
    <row r="1242" spans="1:15" x14ac:dyDescent="0.35">
      <c r="A1242" t="s">
        <v>1303</v>
      </c>
      <c r="B1242" t="str">
        <f t="shared" si="20"/>
        <v>Cake</v>
      </c>
      <c r="C1242" t="s">
        <v>24</v>
      </c>
      <c r="D1242">
        <v>1</v>
      </c>
      <c r="E1242">
        <v>3</v>
      </c>
      <c r="F1242">
        <v>3</v>
      </c>
      <c r="G1242" t="s">
        <v>36</v>
      </c>
      <c r="H1242" t="s">
        <v>26</v>
      </c>
      <c r="I1242" s="1">
        <v>45096</v>
      </c>
      <c r="J1242" t="s">
        <v>37</v>
      </c>
      <c r="K1242" t="s">
        <v>38</v>
      </c>
      <c r="L1242">
        <v>2</v>
      </c>
      <c r="M1242" t="s">
        <v>28</v>
      </c>
      <c r="N1242" t="s">
        <v>72</v>
      </c>
      <c r="O1242" t="s">
        <v>22</v>
      </c>
    </row>
    <row r="1243" spans="1:15" x14ac:dyDescent="0.35">
      <c r="A1243" t="s">
        <v>1304</v>
      </c>
      <c r="B1243" t="str">
        <f t="shared" si="20"/>
        <v>Coffee</v>
      </c>
      <c r="C1243" t="s">
        <v>15</v>
      </c>
      <c r="D1243">
        <v>5</v>
      </c>
      <c r="E1243">
        <v>2</v>
      </c>
      <c r="F1243">
        <v>10</v>
      </c>
      <c r="G1243" t="s">
        <v>25</v>
      </c>
      <c r="H1243" t="s">
        <v>17</v>
      </c>
      <c r="I1243" s="1">
        <v>44971</v>
      </c>
      <c r="J1243" t="s">
        <v>51</v>
      </c>
      <c r="K1243" t="s">
        <v>52</v>
      </c>
      <c r="L1243">
        <v>1</v>
      </c>
      <c r="M1243" t="s">
        <v>53</v>
      </c>
      <c r="N1243" t="s">
        <v>29</v>
      </c>
      <c r="O1243" t="s">
        <v>22</v>
      </c>
    </row>
    <row r="1244" spans="1:15" x14ac:dyDescent="0.35">
      <c r="A1244" t="s">
        <v>1305</v>
      </c>
      <c r="B1244" t="str">
        <f t="shared" si="20"/>
        <v>Cookie</v>
      </c>
      <c r="C1244" t="s">
        <v>31</v>
      </c>
      <c r="D1244">
        <v>3</v>
      </c>
      <c r="E1244">
        <v>1</v>
      </c>
      <c r="F1244">
        <v>3</v>
      </c>
      <c r="G1244" t="s">
        <v>36</v>
      </c>
      <c r="H1244" t="s">
        <v>17</v>
      </c>
      <c r="I1244" s="1">
        <v>45000</v>
      </c>
      <c r="J1244" t="s">
        <v>62</v>
      </c>
      <c r="K1244" t="s">
        <v>63</v>
      </c>
      <c r="L1244">
        <v>1</v>
      </c>
      <c r="M1244" t="s">
        <v>53</v>
      </c>
      <c r="N1244" t="s">
        <v>34</v>
      </c>
      <c r="O1244" t="s">
        <v>22</v>
      </c>
    </row>
    <row r="1245" spans="1:15" x14ac:dyDescent="0.35">
      <c r="A1245" t="s">
        <v>1306</v>
      </c>
      <c r="B1245" t="str">
        <f t="shared" si="20"/>
        <v>Salad</v>
      </c>
      <c r="C1245" t="s">
        <v>42</v>
      </c>
      <c r="D1245">
        <v>3</v>
      </c>
      <c r="E1245">
        <v>5</v>
      </c>
      <c r="F1245">
        <v>15</v>
      </c>
      <c r="G1245" t="s">
        <v>25</v>
      </c>
      <c r="H1245" t="s">
        <v>26</v>
      </c>
      <c r="I1245" s="1">
        <v>45291</v>
      </c>
      <c r="J1245" t="s">
        <v>66</v>
      </c>
      <c r="K1245" t="s">
        <v>67</v>
      </c>
      <c r="L1245">
        <v>4</v>
      </c>
      <c r="M1245" t="s">
        <v>45</v>
      </c>
      <c r="N1245" t="s">
        <v>39</v>
      </c>
      <c r="O1245" t="s">
        <v>40</v>
      </c>
    </row>
    <row r="1246" spans="1:15" x14ac:dyDescent="0.35">
      <c r="A1246" t="s">
        <v>1307</v>
      </c>
      <c r="B1246" t="str">
        <f t="shared" si="20"/>
        <v>Juice</v>
      </c>
      <c r="C1246" t="s">
        <v>50</v>
      </c>
      <c r="D1246">
        <v>4</v>
      </c>
      <c r="E1246">
        <v>3</v>
      </c>
      <c r="F1246">
        <v>12</v>
      </c>
      <c r="G1246" t="s">
        <v>16</v>
      </c>
      <c r="H1246" t="s">
        <v>17</v>
      </c>
      <c r="I1246" s="1">
        <v>44979</v>
      </c>
      <c r="J1246" t="s">
        <v>51</v>
      </c>
      <c r="K1246" t="s">
        <v>52</v>
      </c>
      <c r="L1246">
        <v>1</v>
      </c>
      <c r="M1246" t="s">
        <v>53</v>
      </c>
      <c r="N1246" t="s">
        <v>34</v>
      </c>
      <c r="O1246" t="s">
        <v>22</v>
      </c>
    </row>
    <row r="1247" spans="1:15" x14ac:dyDescent="0.35">
      <c r="A1247" t="s">
        <v>1308</v>
      </c>
      <c r="B1247" t="str">
        <f t="shared" si="20"/>
        <v>Coffee</v>
      </c>
      <c r="C1247" t="s">
        <v>15</v>
      </c>
      <c r="D1247">
        <v>3</v>
      </c>
      <c r="E1247">
        <v>2</v>
      </c>
      <c r="F1247">
        <v>6</v>
      </c>
      <c r="G1247" t="s">
        <v>16</v>
      </c>
      <c r="H1247" t="s">
        <v>26</v>
      </c>
      <c r="I1247" s="1">
        <v>44930</v>
      </c>
      <c r="J1247" t="s">
        <v>55</v>
      </c>
      <c r="K1247" t="s">
        <v>56</v>
      </c>
      <c r="L1247">
        <v>1</v>
      </c>
      <c r="M1247" t="s">
        <v>53</v>
      </c>
      <c r="N1247" t="s">
        <v>34</v>
      </c>
      <c r="O1247" t="s">
        <v>22</v>
      </c>
    </row>
    <row r="1248" spans="1:15" x14ac:dyDescent="0.35">
      <c r="A1248" t="s">
        <v>1309</v>
      </c>
      <c r="B1248" t="str">
        <f t="shared" si="20"/>
        <v>Tea</v>
      </c>
      <c r="C1248" t="s">
        <v>84</v>
      </c>
      <c r="D1248">
        <v>3</v>
      </c>
      <c r="E1248">
        <v>1.5</v>
      </c>
      <c r="F1248">
        <v>4.5</v>
      </c>
      <c r="G1248" t="s">
        <v>25</v>
      </c>
      <c r="H1248" t="s">
        <v>17</v>
      </c>
      <c r="I1248" s="1">
        <v>44937</v>
      </c>
      <c r="J1248" t="s">
        <v>55</v>
      </c>
      <c r="K1248" t="s">
        <v>56</v>
      </c>
      <c r="L1248">
        <v>1</v>
      </c>
      <c r="M1248" t="s">
        <v>53</v>
      </c>
      <c r="N1248" t="s">
        <v>34</v>
      </c>
      <c r="O1248" t="s">
        <v>22</v>
      </c>
    </row>
    <row r="1249" spans="1:15" x14ac:dyDescent="0.35">
      <c r="A1249" t="s">
        <v>1310</v>
      </c>
      <c r="B1249" t="str">
        <f t="shared" si="20"/>
        <v>Smoothie</v>
      </c>
      <c r="C1249" t="s">
        <v>58</v>
      </c>
      <c r="D1249">
        <v>5</v>
      </c>
      <c r="E1249">
        <v>4</v>
      </c>
      <c r="F1249">
        <v>20</v>
      </c>
      <c r="G1249" t="s">
        <v>36</v>
      </c>
      <c r="H1249" t="s">
        <v>26</v>
      </c>
      <c r="I1249" s="1">
        <v>45139</v>
      </c>
      <c r="J1249" t="s">
        <v>93</v>
      </c>
      <c r="K1249" t="s">
        <v>94</v>
      </c>
      <c r="L1249">
        <v>3</v>
      </c>
      <c r="M1249" t="s">
        <v>20</v>
      </c>
      <c r="N1249" t="s">
        <v>29</v>
      </c>
      <c r="O1249" t="s">
        <v>22</v>
      </c>
    </row>
    <row r="1250" spans="1:15" x14ac:dyDescent="0.35">
      <c r="A1250" t="s">
        <v>1311</v>
      </c>
      <c r="B1250" t="str">
        <f t="shared" si="20"/>
        <v>Juice</v>
      </c>
      <c r="C1250" t="s">
        <v>50</v>
      </c>
      <c r="D1250">
        <v>1</v>
      </c>
      <c r="E1250">
        <v>3</v>
      </c>
      <c r="F1250">
        <v>3</v>
      </c>
      <c r="G1250" t="s">
        <v>36</v>
      </c>
      <c r="H1250" t="s">
        <v>17</v>
      </c>
      <c r="I1250" s="1">
        <v>45019</v>
      </c>
      <c r="J1250" t="s">
        <v>59</v>
      </c>
      <c r="K1250" t="s">
        <v>60</v>
      </c>
      <c r="L1250">
        <v>2</v>
      </c>
      <c r="M1250" t="s">
        <v>28</v>
      </c>
      <c r="N1250" t="s">
        <v>72</v>
      </c>
      <c r="O1250" t="s">
        <v>22</v>
      </c>
    </row>
    <row r="1251" spans="1:15" x14ac:dyDescent="0.35">
      <c r="A1251" t="s">
        <v>1312</v>
      </c>
      <c r="B1251" t="str">
        <f t="shared" si="20"/>
        <v>Sandwich</v>
      </c>
      <c r="C1251" t="s">
        <v>47</v>
      </c>
      <c r="D1251">
        <v>4</v>
      </c>
      <c r="E1251">
        <v>4</v>
      </c>
      <c r="F1251">
        <v>16</v>
      </c>
      <c r="G1251" t="s">
        <v>36</v>
      </c>
      <c r="H1251" t="s">
        <v>26</v>
      </c>
      <c r="I1251" s="1">
        <v>45175</v>
      </c>
      <c r="J1251" t="s">
        <v>18</v>
      </c>
      <c r="K1251" t="s">
        <v>19</v>
      </c>
      <c r="L1251">
        <v>3</v>
      </c>
      <c r="M1251" t="s">
        <v>20</v>
      </c>
      <c r="N1251" t="s">
        <v>34</v>
      </c>
      <c r="O1251" t="s">
        <v>22</v>
      </c>
    </row>
    <row r="1252" spans="1:15" x14ac:dyDescent="0.35">
      <c r="A1252" t="s">
        <v>1313</v>
      </c>
      <c r="B1252" t="str">
        <f t="shared" si="20"/>
        <v>Smoothie</v>
      </c>
      <c r="C1252" t="s">
        <v>58</v>
      </c>
      <c r="D1252">
        <v>3</v>
      </c>
      <c r="E1252">
        <v>4</v>
      </c>
      <c r="F1252">
        <v>12</v>
      </c>
      <c r="G1252" t="s">
        <v>16</v>
      </c>
      <c r="H1252" t="s">
        <v>26</v>
      </c>
      <c r="I1252" s="1">
        <v>44978</v>
      </c>
      <c r="J1252" t="s">
        <v>51</v>
      </c>
      <c r="K1252" t="s">
        <v>52</v>
      </c>
      <c r="L1252">
        <v>1</v>
      </c>
      <c r="M1252" t="s">
        <v>53</v>
      </c>
      <c r="N1252" t="s">
        <v>29</v>
      </c>
      <c r="O1252" t="s">
        <v>22</v>
      </c>
    </row>
    <row r="1253" spans="1:15" x14ac:dyDescent="0.35">
      <c r="A1253" t="s">
        <v>1314</v>
      </c>
      <c r="B1253" t="str">
        <f t="shared" si="20"/>
        <v>Smoothie</v>
      </c>
      <c r="C1253" t="s">
        <v>58</v>
      </c>
      <c r="D1253">
        <v>4</v>
      </c>
      <c r="E1253">
        <v>4</v>
      </c>
      <c r="F1253">
        <v>16</v>
      </c>
      <c r="G1253" t="s">
        <v>36</v>
      </c>
      <c r="H1253" t="s">
        <v>17</v>
      </c>
      <c r="I1253" s="1">
        <v>45219</v>
      </c>
      <c r="J1253" t="s">
        <v>74</v>
      </c>
      <c r="K1253" t="s">
        <v>75</v>
      </c>
      <c r="L1253">
        <v>4</v>
      </c>
      <c r="M1253" t="s">
        <v>45</v>
      </c>
      <c r="N1253" t="s">
        <v>21</v>
      </c>
      <c r="O1253" t="s">
        <v>22</v>
      </c>
    </row>
    <row r="1254" spans="1:15" x14ac:dyDescent="0.35">
      <c r="A1254" t="s">
        <v>1315</v>
      </c>
      <c r="B1254" t="str">
        <f t="shared" si="20"/>
        <v>Tea</v>
      </c>
      <c r="C1254" t="s">
        <v>84</v>
      </c>
      <c r="D1254">
        <v>4</v>
      </c>
      <c r="E1254">
        <v>1.5</v>
      </c>
      <c r="F1254">
        <v>6</v>
      </c>
      <c r="G1254" t="s">
        <v>36</v>
      </c>
      <c r="H1254" t="s">
        <v>26</v>
      </c>
      <c r="I1254" s="1">
        <v>45043</v>
      </c>
      <c r="J1254" t="s">
        <v>59</v>
      </c>
      <c r="K1254" t="s">
        <v>60</v>
      </c>
      <c r="L1254">
        <v>2</v>
      </c>
      <c r="M1254" t="s">
        <v>28</v>
      </c>
      <c r="N1254" t="s">
        <v>64</v>
      </c>
      <c r="O1254" t="s">
        <v>22</v>
      </c>
    </row>
    <row r="1255" spans="1:15" x14ac:dyDescent="0.35">
      <c r="A1255" t="s">
        <v>1316</v>
      </c>
      <c r="B1255" t="str">
        <f t="shared" si="20"/>
        <v>Cookie</v>
      </c>
      <c r="C1255" t="s">
        <v>31</v>
      </c>
      <c r="D1255">
        <v>3</v>
      </c>
      <c r="E1255">
        <v>1</v>
      </c>
      <c r="F1255">
        <v>3</v>
      </c>
      <c r="G1255" t="s">
        <v>25</v>
      </c>
      <c r="H1255" t="s">
        <v>26</v>
      </c>
      <c r="I1255" s="1">
        <v>45048</v>
      </c>
      <c r="J1255" t="s">
        <v>27</v>
      </c>
      <c r="K1255" t="s">
        <v>27</v>
      </c>
      <c r="L1255">
        <v>2</v>
      </c>
      <c r="M1255" t="s">
        <v>28</v>
      </c>
      <c r="N1255" t="s">
        <v>29</v>
      </c>
      <c r="O1255" t="s">
        <v>22</v>
      </c>
    </row>
    <row r="1256" spans="1:15" x14ac:dyDescent="0.35">
      <c r="A1256" t="s">
        <v>1317</v>
      </c>
      <c r="B1256" t="str">
        <f t="shared" si="20"/>
        <v>Smoothie</v>
      </c>
      <c r="C1256" t="s">
        <v>58</v>
      </c>
      <c r="D1256">
        <v>3</v>
      </c>
      <c r="E1256">
        <v>4</v>
      </c>
      <c r="F1256">
        <v>12</v>
      </c>
      <c r="G1256" t="s">
        <v>16</v>
      </c>
      <c r="H1256" t="s">
        <v>26</v>
      </c>
      <c r="I1256" s="1">
        <v>44954</v>
      </c>
      <c r="J1256" t="s">
        <v>55</v>
      </c>
      <c r="K1256" t="s">
        <v>56</v>
      </c>
      <c r="L1256">
        <v>1</v>
      </c>
      <c r="M1256" t="s">
        <v>53</v>
      </c>
      <c r="N1256" t="s">
        <v>69</v>
      </c>
      <c r="O1256" t="s">
        <v>40</v>
      </c>
    </row>
    <row r="1257" spans="1:15" x14ac:dyDescent="0.35">
      <c r="A1257" t="s">
        <v>1318</v>
      </c>
      <c r="B1257" t="str">
        <f t="shared" si="20"/>
        <v>Cake</v>
      </c>
      <c r="C1257" t="s">
        <v>24</v>
      </c>
      <c r="D1257">
        <v>1</v>
      </c>
      <c r="E1257">
        <v>3</v>
      </c>
      <c r="F1257">
        <v>3</v>
      </c>
      <c r="G1257" t="s">
        <v>25</v>
      </c>
      <c r="H1257" t="s">
        <v>17</v>
      </c>
      <c r="I1257" s="1">
        <v>44986</v>
      </c>
      <c r="J1257" t="s">
        <v>62</v>
      </c>
      <c r="K1257" t="s">
        <v>63</v>
      </c>
      <c r="L1257">
        <v>1</v>
      </c>
      <c r="M1257" t="s">
        <v>53</v>
      </c>
      <c r="N1257" t="s">
        <v>34</v>
      </c>
      <c r="O1257" t="s">
        <v>22</v>
      </c>
    </row>
    <row r="1258" spans="1:15" x14ac:dyDescent="0.35">
      <c r="A1258" t="s">
        <v>1319</v>
      </c>
      <c r="B1258" t="str">
        <f t="shared" si="20"/>
        <v>Cake</v>
      </c>
      <c r="C1258" t="s">
        <v>24</v>
      </c>
      <c r="D1258">
        <v>3</v>
      </c>
      <c r="E1258">
        <v>3</v>
      </c>
      <c r="F1258">
        <v>9</v>
      </c>
      <c r="G1258" t="s">
        <v>36</v>
      </c>
      <c r="H1258" t="s">
        <v>26</v>
      </c>
      <c r="I1258" s="1">
        <v>45027</v>
      </c>
      <c r="J1258" t="s">
        <v>59</v>
      </c>
      <c r="K1258" t="s">
        <v>60</v>
      </c>
      <c r="L1258">
        <v>2</v>
      </c>
      <c r="M1258" t="s">
        <v>28</v>
      </c>
      <c r="N1258" t="s">
        <v>29</v>
      </c>
      <c r="O1258" t="s">
        <v>22</v>
      </c>
    </row>
    <row r="1259" spans="1:15" x14ac:dyDescent="0.35">
      <c r="A1259" t="s">
        <v>1320</v>
      </c>
      <c r="B1259" t="str">
        <f t="shared" si="20"/>
        <v>Juice</v>
      </c>
      <c r="C1259" t="s">
        <v>50</v>
      </c>
      <c r="D1259">
        <v>3</v>
      </c>
      <c r="E1259">
        <v>3</v>
      </c>
      <c r="F1259">
        <v>9</v>
      </c>
      <c r="G1259" t="s">
        <v>36</v>
      </c>
      <c r="H1259" t="s">
        <v>17</v>
      </c>
      <c r="I1259" s="1">
        <v>45096</v>
      </c>
      <c r="J1259" t="s">
        <v>37</v>
      </c>
      <c r="K1259" t="s">
        <v>38</v>
      </c>
      <c r="L1259">
        <v>2</v>
      </c>
      <c r="M1259" t="s">
        <v>28</v>
      </c>
      <c r="N1259" t="s">
        <v>72</v>
      </c>
      <c r="O1259" t="s">
        <v>22</v>
      </c>
    </row>
    <row r="1260" spans="1:15" x14ac:dyDescent="0.35">
      <c r="A1260" t="s">
        <v>1321</v>
      </c>
      <c r="B1260" t="str">
        <f t="shared" si="20"/>
        <v>Tea</v>
      </c>
      <c r="C1260" t="s">
        <v>84</v>
      </c>
      <c r="D1260">
        <v>3</v>
      </c>
      <c r="E1260">
        <v>1.5</v>
      </c>
      <c r="F1260">
        <v>4.5</v>
      </c>
      <c r="G1260" t="s">
        <v>25</v>
      </c>
      <c r="H1260" t="s">
        <v>26</v>
      </c>
      <c r="I1260" s="1">
        <v>45104</v>
      </c>
      <c r="J1260" t="s">
        <v>37</v>
      </c>
      <c r="K1260" t="s">
        <v>38</v>
      </c>
      <c r="L1260">
        <v>2</v>
      </c>
      <c r="M1260" t="s">
        <v>28</v>
      </c>
      <c r="N1260" t="s">
        <v>29</v>
      </c>
      <c r="O1260" t="s">
        <v>22</v>
      </c>
    </row>
    <row r="1261" spans="1:15" x14ac:dyDescent="0.35">
      <c r="A1261" t="s">
        <v>1322</v>
      </c>
      <c r="B1261" t="str">
        <f t="shared" si="20"/>
        <v>Sandwich</v>
      </c>
      <c r="C1261" t="s">
        <v>47</v>
      </c>
      <c r="D1261">
        <v>1</v>
      </c>
      <c r="E1261">
        <v>4</v>
      </c>
      <c r="F1261">
        <v>4</v>
      </c>
      <c r="G1261" t="s">
        <v>25</v>
      </c>
      <c r="H1261" t="s">
        <v>17</v>
      </c>
      <c r="I1261" s="1">
        <v>45157</v>
      </c>
      <c r="J1261" t="s">
        <v>93</v>
      </c>
      <c r="K1261" t="s">
        <v>94</v>
      </c>
      <c r="L1261">
        <v>3</v>
      </c>
      <c r="M1261" t="s">
        <v>20</v>
      </c>
      <c r="N1261" t="s">
        <v>69</v>
      </c>
      <c r="O1261" t="s">
        <v>40</v>
      </c>
    </row>
    <row r="1262" spans="1:15" x14ac:dyDescent="0.35">
      <c r="A1262" t="s">
        <v>1323</v>
      </c>
      <c r="B1262" t="str">
        <f t="shared" si="20"/>
        <v>Coffee</v>
      </c>
      <c r="C1262" t="s">
        <v>15</v>
      </c>
      <c r="D1262">
        <v>3</v>
      </c>
      <c r="E1262">
        <v>2</v>
      </c>
      <c r="F1262">
        <v>6</v>
      </c>
      <c r="G1262" t="s">
        <v>36</v>
      </c>
      <c r="H1262" t="s">
        <v>17</v>
      </c>
      <c r="I1262" s="1">
        <v>45049</v>
      </c>
      <c r="J1262" t="s">
        <v>27</v>
      </c>
      <c r="K1262" t="s">
        <v>27</v>
      </c>
      <c r="L1262">
        <v>2</v>
      </c>
      <c r="M1262" t="s">
        <v>28</v>
      </c>
      <c r="N1262" t="s">
        <v>34</v>
      </c>
      <c r="O1262" t="s">
        <v>22</v>
      </c>
    </row>
    <row r="1263" spans="1:15" x14ac:dyDescent="0.35">
      <c r="A1263" t="s">
        <v>1324</v>
      </c>
      <c r="B1263" t="str">
        <f t="shared" si="20"/>
        <v>Tea</v>
      </c>
      <c r="C1263" t="s">
        <v>84</v>
      </c>
      <c r="D1263">
        <v>5</v>
      </c>
      <c r="E1263">
        <v>1.5</v>
      </c>
      <c r="F1263">
        <v>7.5</v>
      </c>
      <c r="G1263" t="s">
        <v>16</v>
      </c>
      <c r="H1263" t="s">
        <v>26</v>
      </c>
      <c r="I1263" s="1">
        <v>45017</v>
      </c>
      <c r="J1263" t="s">
        <v>59</v>
      </c>
      <c r="K1263" t="s">
        <v>60</v>
      </c>
      <c r="L1263">
        <v>2</v>
      </c>
      <c r="M1263" t="s">
        <v>28</v>
      </c>
      <c r="N1263" t="s">
        <v>69</v>
      </c>
      <c r="O1263" t="s">
        <v>40</v>
      </c>
    </row>
    <row r="1264" spans="1:15" x14ac:dyDescent="0.35">
      <c r="A1264" t="s">
        <v>1325</v>
      </c>
      <c r="B1264" t="str">
        <f t="shared" si="20"/>
        <v>Salad</v>
      </c>
      <c r="C1264" t="s">
        <v>42</v>
      </c>
      <c r="D1264">
        <v>1</v>
      </c>
      <c r="E1264">
        <v>5</v>
      </c>
      <c r="F1264">
        <v>5</v>
      </c>
      <c r="G1264" t="s">
        <v>25</v>
      </c>
      <c r="H1264" t="s">
        <v>26</v>
      </c>
      <c r="I1264" s="1">
        <v>45131</v>
      </c>
      <c r="J1264" t="s">
        <v>32</v>
      </c>
      <c r="K1264" t="s">
        <v>33</v>
      </c>
      <c r="L1264">
        <v>3</v>
      </c>
      <c r="M1264" t="s">
        <v>20</v>
      </c>
      <c r="N1264" t="s">
        <v>72</v>
      </c>
      <c r="O1264" t="s">
        <v>22</v>
      </c>
    </row>
    <row r="1265" spans="1:15" x14ac:dyDescent="0.35">
      <c r="A1265" t="s">
        <v>1326</v>
      </c>
      <c r="B1265" t="str">
        <f t="shared" si="20"/>
        <v>Juice</v>
      </c>
      <c r="C1265" t="s">
        <v>50</v>
      </c>
      <c r="D1265">
        <v>4</v>
      </c>
      <c r="E1265">
        <v>3</v>
      </c>
      <c r="F1265">
        <v>12</v>
      </c>
      <c r="G1265" t="s">
        <v>16</v>
      </c>
      <c r="H1265" t="s">
        <v>26</v>
      </c>
      <c r="I1265" s="1">
        <v>44972</v>
      </c>
      <c r="J1265" t="s">
        <v>51</v>
      </c>
      <c r="K1265" t="s">
        <v>52</v>
      </c>
      <c r="L1265">
        <v>1</v>
      </c>
      <c r="M1265" t="s">
        <v>53</v>
      </c>
      <c r="N1265" t="s">
        <v>34</v>
      </c>
      <c r="O1265" t="s">
        <v>22</v>
      </c>
    </row>
    <row r="1266" spans="1:15" x14ac:dyDescent="0.35">
      <c r="A1266" t="s">
        <v>1327</v>
      </c>
      <c r="B1266" t="str">
        <f t="shared" si="20"/>
        <v>Salad</v>
      </c>
      <c r="C1266" t="s">
        <v>42</v>
      </c>
      <c r="D1266">
        <v>4</v>
      </c>
      <c r="E1266">
        <v>5</v>
      </c>
      <c r="F1266">
        <v>20</v>
      </c>
      <c r="G1266" t="s">
        <v>16</v>
      </c>
      <c r="H1266" t="s">
        <v>26</v>
      </c>
      <c r="I1266" s="1">
        <v>45158</v>
      </c>
      <c r="J1266" t="s">
        <v>93</v>
      </c>
      <c r="K1266" t="s">
        <v>94</v>
      </c>
      <c r="L1266">
        <v>3</v>
      </c>
      <c r="M1266" t="s">
        <v>20</v>
      </c>
      <c r="N1266" t="s">
        <v>39</v>
      </c>
      <c r="O1266" t="s">
        <v>40</v>
      </c>
    </row>
    <row r="1267" spans="1:15" x14ac:dyDescent="0.35">
      <c r="A1267" t="s">
        <v>1328</v>
      </c>
      <c r="B1267" t="str">
        <f t="shared" si="20"/>
        <v>Smoothie</v>
      </c>
      <c r="C1267" t="s">
        <v>58</v>
      </c>
      <c r="D1267">
        <v>2</v>
      </c>
      <c r="E1267">
        <v>4</v>
      </c>
      <c r="F1267">
        <v>8</v>
      </c>
      <c r="G1267" t="s">
        <v>16</v>
      </c>
      <c r="H1267" t="s">
        <v>26</v>
      </c>
      <c r="I1267" s="1">
        <v>45234</v>
      </c>
      <c r="J1267" t="s">
        <v>43</v>
      </c>
      <c r="K1267" t="s">
        <v>44</v>
      </c>
      <c r="L1267">
        <v>4</v>
      </c>
      <c r="M1267" t="s">
        <v>45</v>
      </c>
      <c r="N1267" t="s">
        <v>69</v>
      </c>
      <c r="O1267" t="s">
        <v>40</v>
      </c>
    </row>
    <row r="1268" spans="1:15" x14ac:dyDescent="0.35">
      <c r="A1268" t="s">
        <v>1329</v>
      </c>
      <c r="B1268" t="str">
        <f t="shared" si="20"/>
        <v>Tea</v>
      </c>
      <c r="C1268" t="s">
        <v>84</v>
      </c>
      <c r="D1268">
        <v>1</v>
      </c>
      <c r="E1268">
        <v>1.5</v>
      </c>
      <c r="F1268">
        <v>1.5</v>
      </c>
      <c r="G1268" t="s">
        <v>25</v>
      </c>
      <c r="H1268" t="s">
        <v>26</v>
      </c>
      <c r="I1268" s="1">
        <v>45156</v>
      </c>
      <c r="J1268" t="s">
        <v>93</v>
      </c>
      <c r="K1268" t="s">
        <v>94</v>
      </c>
      <c r="L1268">
        <v>3</v>
      </c>
      <c r="M1268" t="s">
        <v>20</v>
      </c>
      <c r="N1268" t="s">
        <v>21</v>
      </c>
      <c r="O1268" t="s">
        <v>22</v>
      </c>
    </row>
    <row r="1269" spans="1:15" x14ac:dyDescent="0.35">
      <c r="A1269" t="s">
        <v>1330</v>
      </c>
      <c r="B1269" t="str">
        <f t="shared" si="20"/>
        <v>Coffee</v>
      </c>
      <c r="C1269" t="s">
        <v>15</v>
      </c>
      <c r="D1269">
        <v>4</v>
      </c>
      <c r="E1269">
        <v>2</v>
      </c>
      <c r="F1269">
        <v>8</v>
      </c>
      <c r="G1269" t="s">
        <v>36</v>
      </c>
      <c r="H1269" t="s">
        <v>26</v>
      </c>
      <c r="I1269" s="1">
        <v>45051</v>
      </c>
      <c r="J1269" t="s">
        <v>27</v>
      </c>
      <c r="K1269" t="s">
        <v>27</v>
      </c>
      <c r="L1269">
        <v>2</v>
      </c>
      <c r="M1269" t="s">
        <v>28</v>
      </c>
      <c r="N1269" t="s">
        <v>21</v>
      </c>
      <c r="O1269" t="s">
        <v>22</v>
      </c>
    </row>
    <row r="1270" spans="1:15" x14ac:dyDescent="0.35">
      <c r="A1270" t="s">
        <v>1331</v>
      </c>
      <c r="B1270" t="str">
        <f t="shared" si="20"/>
        <v>Tea</v>
      </c>
      <c r="C1270" t="s">
        <v>84</v>
      </c>
      <c r="D1270">
        <v>1</v>
      </c>
      <c r="E1270">
        <v>1.5</v>
      </c>
      <c r="F1270">
        <v>1.5</v>
      </c>
      <c r="G1270" t="s">
        <v>16</v>
      </c>
      <c r="H1270" t="s">
        <v>17</v>
      </c>
      <c r="I1270" s="1">
        <v>44931</v>
      </c>
      <c r="J1270" t="s">
        <v>55</v>
      </c>
      <c r="K1270" t="s">
        <v>56</v>
      </c>
      <c r="L1270">
        <v>1</v>
      </c>
      <c r="M1270" t="s">
        <v>53</v>
      </c>
      <c r="N1270" t="s">
        <v>64</v>
      </c>
      <c r="O1270" t="s">
        <v>22</v>
      </c>
    </row>
    <row r="1271" spans="1:15" x14ac:dyDescent="0.35">
      <c r="A1271" t="s">
        <v>1332</v>
      </c>
      <c r="B1271" t="str">
        <f t="shared" si="20"/>
        <v>Cookie</v>
      </c>
      <c r="C1271" t="s">
        <v>31</v>
      </c>
      <c r="D1271">
        <v>1</v>
      </c>
      <c r="E1271">
        <v>1</v>
      </c>
      <c r="F1271">
        <v>1</v>
      </c>
      <c r="G1271" t="s">
        <v>25</v>
      </c>
      <c r="H1271" t="s">
        <v>17</v>
      </c>
      <c r="I1271" s="1">
        <v>45158</v>
      </c>
      <c r="J1271" t="s">
        <v>93</v>
      </c>
      <c r="K1271" t="s">
        <v>94</v>
      </c>
      <c r="L1271">
        <v>3</v>
      </c>
      <c r="M1271" t="s">
        <v>20</v>
      </c>
      <c r="N1271" t="s">
        <v>39</v>
      </c>
      <c r="O1271" t="s">
        <v>40</v>
      </c>
    </row>
    <row r="1272" spans="1:15" x14ac:dyDescent="0.35">
      <c r="A1272" t="s">
        <v>1333</v>
      </c>
      <c r="B1272" t="str">
        <f t="shared" si="20"/>
        <v>Sandwich</v>
      </c>
      <c r="C1272" t="s">
        <v>47</v>
      </c>
      <c r="D1272">
        <v>2</v>
      </c>
      <c r="E1272">
        <v>4</v>
      </c>
      <c r="F1272">
        <v>8</v>
      </c>
      <c r="G1272" t="s">
        <v>25</v>
      </c>
      <c r="H1272" t="s">
        <v>26</v>
      </c>
      <c r="I1272" s="1">
        <v>45220</v>
      </c>
      <c r="J1272" t="s">
        <v>74</v>
      </c>
      <c r="K1272" t="s">
        <v>75</v>
      </c>
      <c r="L1272">
        <v>4</v>
      </c>
      <c r="M1272" t="s">
        <v>45</v>
      </c>
      <c r="N1272" t="s">
        <v>69</v>
      </c>
      <c r="O1272" t="s">
        <v>40</v>
      </c>
    </row>
    <row r="1273" spans="1:15" x14ac:dyDescent="0.35">
      <c r="A1273" t="s">
        <v>1334</v>
      </c>
      <c r="B1273" t="str">
        <f t="shared" si="20"/>
        <v>Coffee</v>
      </c>
      <c r="C1273" t="s">
        <v>15</v>
      </c>
      <c r="D1273">
        <v>2</v>
      </c>
      <c r="E1273">
        <v>2</v>
      </c>
      <c r="F1273">
        <v>4</v>
      </c>
      <c r="G1273" t="s">
        <v>36</v>
      </c>
      <c r="H1273" t="s">
        <v>17</v>
      </c>
      <c r="I1273" s="1">
        <v>45028</v>
      </c>
      <c r="J1273" t="s">
        <v>59</v>
      </c>
      <c r="K1273" t="s">
        <v>60</v>
      </c>
      <c r="L1273">
        <v>2</v>
      </c>
      <c r="M1273" t="s">
        <v>28</v>
      </c>
      <c r="N1273" t="s">
        <v>34</v>
      </c>
      <c r="O1273" t="s">
        <v>22</v>
      </c>
    </row>
    <row r="1274" spans="1:15" x14ac:dyDescent="0.35">
      <c r="A1274" t="s">
        <v>1335</v>
      </c>
      <c r="B1274" t="str">
        <f t="shared" si="20"/>
        <v>Coffee</v>
      </c>
      <c r="C1274" t="s">
        <v>15</v>
      </c>
      <c r="D1274">
        <v>2</v>
      </c>
      <c r="E1274">
        <v>2</v>
      </c>
      <c r="F1274">
        <v>4</v>
      </c>
      <c r="G1274" t="s">
        <v>16</v>
      </c>
      <c r="H1274" t="s">
        <v>17</v>
      </c>
      <c r="I1274" s="1">
        <v>45006</v>
      </c>
      <c r="J1274" t="s">
        <v>62</v>
      </c>
      <c r="K1274" t="s">
        <v>63</v>
      </c>
      <c r="L1274">
        <v>1</v>
      </c>
      <c r="M1274" t="s">
        <v>53</v>
      </c>
      <c r="N1274" t="s">
        <v>29</v>
      </c>
      <c r="O1274" t="s">
        <v>22</v>
      </c>
    </row>
    <row r="1275" spans="1:15" x14ac:dyDescent="0.35">
      <c r="A1275" t="s">
        <v>1336</v>
      </c>
      <c r="B1275" t="str">
        <f t="shared" si="20"/>
        <v>Juice</v>
      </c>
      <c r="C1275" t="s">
        <v>50</v>
      </c>
      <c r="D1275">
        <v>4</v>
      </c>
      <c r="E1275">
        <v>3</v>
      </c>
      <c r="F1275">
        <v>12</v>
      </c>
      <c r="G1275" t="s">
        <v>16</v>
      </c>
      <c r="H1275" t="s">
        <v>26</v>
      </c>
      <c r="I1275" s="1">
        <v>45286</v>
      </c>
      <c r="J1275" t="s">
        <v>66</v>
      </c>
      <c r="K1275" t="s">
        <v>67</v>
      </c>
      <c r="L1275">
        <v>4</v>
      </c>
      <c r="M1275" t="s">
        <v>45</v>
      </c>
      <c r="N1275" t="s">
        <v>29</v>
      </c>
      <c r="O1275" t="s">
        <v>22</v>
      </c>
    </row>
    <row r="1276" spans="1:15" x14ac:dyDescent="0.35">
      <c r="A1276" t="s">
        <v>1337</v>
      </c>
      <c r="B1276" t="str">
        <f t="shared" si="20"/>
        <v>Cake</v>
      </c>
      <c r="C1276" t="s">
        <v>24</v>
      </c>
      <c r="D1276">
        <v>3</v>
      </c>
      <c r="E1276">
        <v>3</v>
      </c>
      <c r="F1276">
        <v>9</v>
      </c>
      <c r="G1276" t="s">
        <v>25</v>
      </c>
      <c r="H1276" t="s">
        <v>26</v>
      </c>
      <c r="I1276" s="1">
        <v>45184</v>
      </c>
      <c r="J1276" t="s">
        <v>18</v>
      </c>
      <c r="K1276" t="s">
        <v>19</v>
      </c>
      <c r="L1276">
        <v>3</v>
      </c>
      <c r="M1276" t="s">
        <v>20</v>
      </c>
      <c r="N1276" t="s">
        <v>21</v>
      </c>
      <c r="O1276" t="s">
        <v>22</v>
      </c>
    </row>
    <row r="1277" spans="1:15" x14ac:dyDescent="0.35">
      <c r="A1277" t="s">
        <v>1338</v>
      </c>
      <c r="B1277" t="str">
        <f t="shared" si="20"/>
        <v>Salad</v>
      </c>
      <c r="C1277" t="s">
        <v>42</v>
      </c>
      <c r="D1277">
        <v>1</v>
      </c>
      <c r="E1277">
        <v>5</v>
      </c>
      <c r="F1277">
        <v>5</v>
      </c>
      <c r="G1277" t="s">
        <v>16</v>
      </c>
      <c r="H1277" t="s">
        <v>17</v>
      </c>
      <c r="I1277" s="1">
        <v>45144</v>
      </c>
      <c r="J1277" t="s">
        <v>93</v>
      </c>
      <c r="K1277" t="s">
        <v>94</v>
      </c>
      <c r="L1277">
        <v>3</v>
      </c>
      <c r="M1277" t="s">
        <v>20</v>
      </c>
      <c r="N1277" t="s">
        <v>39</v>
      </c>
      <c r="O1277" t="s">
        <v>40</v>
      </c>
    </row>
    <row r="1278" spans="1:15" x14ac:dyDescent="0.35">
      <c r="A1278" t="s">
        <v>1339</v>
      </c>
      <c r="B1278" t="str">
        <f t="shared" si="20"/>
        <v>Cookie</v>
      </c>
      <c r="C1278" t="s">
        <v>31</v>
      </c>
      <c r="D1278">
        <v>1</v>
      </c>
      <c r="E1278">
        <v>1</v>
      </c>
      <c r="F1278">
        <v>1</v>
      </c>
      <c r="G1278" t="s">
        <v>25</v>
      </c>
      <c r="H1278" t="s">
        <v>26</v>
      </c>
      <c r="I1278" s="1">
        <v>45083</v>
      </c>
      <c r="J1278" t="s">
        <v>37</v>
      </c>
      <c r="K1278" t="s">
        <v>38</v>
      </c>
      <c r="L1278">
        <v>2</v>
      </c>
      <c r="M1278" t="s">
        <v>28</v>
      </c>
      <c r="N1278" t="s">
        <v>29</v>
      </c>
      <c r="O1278" t="s">
        <v>22</v>
      </c>
    </row>
    <row r="1279" spans="1:15" x14ac:dyDescent="0.35">
      <c r="A1279" t="s">
        <v>1340</v>
      </c>
      <c r="B1279" t="str">
        <f t="shared" si="20"/>
        <v>Cookie</v>
      </c>
      <c r="C1279" t="s">
        <v>31</v>
      </c>
      <c r="D1279">
        <v>1</v>
      </c>
      <c r="E1279">
        <v>1</v>
      </c>
      <c r="F1279">
        <v>1</v>
      </c>
      <c r="G1279" t="s">
        <v>16</v>
      </c>
      <c r="H1279" t="s">
        <v>17</v>
      </c>
      <c r="I1279" s="1">
        <v>45183</v>
      </c>
      <c r="J1279" t="s">
        <v>18</v>
      </c>
      <c r="K1279" t="s">
        <v>19</v>
      </c>
      <c r="L1279">
        <v>3</v>
      </c>
      <c r="M1279" t="s">
        <v>20</v>
      </c>
      <c r="N1279" t="s">
        <v>64</v>
      </c>
      <c r="O1279" t="s">
        <v>22</v>
      </c>
    </row>
    <row r="1280" spans="1:15" x14ac:dyDescent="0.35">
      <c r="A1280" t="s">
        <v>1341</v>
      </c>
      <c r="B1280" t="str">
        <f t="shared" si="20"/>
        <v>Tea</v>
      </c>
      <c r="C1280" t="s">
        <v>84</v>
      </c>
      <c r="D1280">
        <v>4</v>
      </c>
      <c r="E1280">
        <v>1.5</v>
      </c>
      <c r="F1280">
        <v>6</v>
      </c>
      <c r="G1280" t="s">
        <v>25</v>
      </c>
      <c r="H1280" t="s">
        <v>17</v>
      </c>
      <c r="I1280" s="1">
        <v>45009</v>
      </c>
      <c r="J1280" t="s">
        <v>62</v>
      </c>
      <c r="K1280" t="s">
        <v>63</v>
      </c>
      <c r="L1280">
        <v>1</v>
      </c>
      <c r="M1280" t="s">
        <v>53</v>
      </c>
      <c r="N1280" t="s">
        <v>21</v>
      </c>
      <c r="O1280" t="s">
        <v>22</v>
      </c>
    </row>
    <row r="1281" spans="1:15" x14ac:dyDescent="0.35">
      <c r="A1281" t="s">
        <v>1342</v>
      </c>
      <c r="B1281" t="str">
        <f t="shared" si="20"/>
        <v>Tea</v>
      </c>
      <c r="C1281" t="s">
        <v>84</v>
      </c>
      <c r="D1281">
        <v>2</v>
      </c>
      <c r="E1281">
        <v>1.5</v>
      </c>
      <c r="F1281">
        <v>3</v>
      </c>
      <c r="G1281" t="s">
        <v>25</v>
      </c>
      <c r="H1281" t="s">
        <v>17</v>
      </c>
      <c r="I1281" s="1">
        <v>45166</v>
      </c>
      <c r="J1281" t="s">
        <v>93</v>
      </c>
      <c r="K1281" t="s">
        <v>94</v>
      </c>
      <c r="L1281">
        <v>3</v>
      </c>
      <c r="M1281" t="s">
        <v>20</v>
      </c>
      <c r="N1281" t="s">
        <v>72</v>
      </c>
      <c r="O1281" t="s">
        <v>22</v>
      </c>
    </row>
    <row r="1282" spans="1:15" x14ac:dyDescent="0.35">
      <c r="A1282" t="s">
        <v>1343</v>
      </c>
      <c r="B1282" t="str">
        <f t="shared" ref="B1282:B1345" si="21">TRIM(CLEAN(C1282))</f>
        <v>Sandwich</v>
      </c>
      <c r="C1282" t="s">
        <v>47</v>
      </c>
      <c r="D1282">
        <v>2</v>
      </c>
      <c r="E1282">
        <v>4</v>
      </c>
      <c r="F1282">
        <v>8</v>
      </c>
      <c r="G1282" t="s">
        <v>25</v>
      </c>
      <c r="H1282" t="s">
        <v>17</v>
      </c>
      <c r="I1282" s="1">
        <v>45125</v>
      </c>
      <c r="J1282" t="s">
        <v>32</v>
      </c>
      <c r="K1282" t="s">
        <v>33</v>
      </c>
      <c r="L1282">
        <v>3</v>
      </c>
      <c r="M1282" t="s">
        <v>20</v>
      </c>
      <c r="N1282" t="s">
        <v>29</v>
      </c>
      <c r="O1282" t="s">
        <v>22</v>
      </c>
    </row>
    <row r="1283" spans="1:15" x14ac:dyDescent="0.35">
      <c r="A1283" t="s">
        <v>1344</v>
      </c>
      <c r="B1283" t="str">
        <f t="shared" si="21"/>
        <v>Salad</v>
      </c>
      <c r="C1283" t="s">
        <v>42</v>
      </c>
      <c r="D1283">
        <v>4</v>
      </c>
      <c r="E1283">
        <v>5</v>
      </c>
      <c r="F1283">
        <v>20</v>
      </c>
      <c r="G1283" t="s">
        <v>36</v>
      </c>
      <c r="H1283" t="s">
        <v>26</v>
      </c>
      <c r="I1283" s="1">
        <v>45093</v>
      </c>
      <c r="J1283" t="s">
        <v>37</v>
      </c>
      <c r="K1283" t="s">
        <v>38</v>
      </c>
      <c r="L1283">
        <v>2</v>
      </c>
      <c r="M1283" t="s">
        <v>28</v>
      </c>
      <c r="N1283" t="s">
        <v>21</v>
      </c>
      <c r="O1283" t="s">
        <v>22</v>
      </c>
    </row>
    <row r="1284" spans="1:15" x14ac:dyDescent="0.35">
      <c r="A1284" t="s">
        <v>1345</v>
      </c>
      <c r="B1284" t="str">
        <f t="shared" si="21"/>
        <v>Juice</v>
      </c>
      <c r="C1284" t="s">
        <v>50</v>
      </c>
      <c r="D1284">
        <v>2</v>
      </c>
      <c r="E1284">
        <v>3</v>
      </c>
      <c r="F1284">
        <v>6</v>
      </c>
      <c r="G1284" t="s">
        <v>25</v>
      </c>
      <c r="H1284" t="s">
        <v>17</v>
      </c>
      <c r="I1284" s="1">
        <v>44998</v>
      </c>
      <c r="J1284" t="s">
        <v>62</v>
      </c>
      <c r="K1284" t="s">
        <v>63</v>
      </c>
      <c r="L1284">
        <v>1</v>
      </c>
      <c r="M1284" t="s">
        <v>53</v>
      </c>
      <c r="N1284" t="s">
        <v>72</v>
      </c>
      <c r="O1284" t="s">
        <v>22</v>
      </c>
    </row>
    <row r="1285" spans="1:15" x14ac:dyDescent="0.35">
      <c r="A1285" t="s">
        <v>1346</v>
      </c>
      <c r="B1285" t="str">
        <f t="shared" si="21"/>
        <v>Sandwich</v>
      </c>
      <c r="C1285" t="s">
        <v>47</v>
      </c>
      <c r="D1285">
        <v>1</v>
      </c>
      <c r="E1285">
        <v>4</v>
      </c>
      <c r="F1285">
        <v>4</v>
      </c>
      <c r="G1285" t="s">
        <v>16</v>
      </c>
      <c r="H1285" t="s">
        <v>17</v>
      </c>
      <c r="I1285" s="1">
        <v>45163</v>
      </c>
      <c r="J1285" t="s">
        <v>93</v>
      </c>
      <c r="K1285" t="s">
        <v>94</v>
      </c>
      <c r="L1285">
        <v>3</v>
      </c>
      <c r="M1285" t="s">
        <v>20</v>
      </c>
      <c r="N1285" t="s">
        <v>21</v>
      </c>
      <c r="O1285" t="s">
        <v>22</v>
      </c>
    </row>
    <row r="1286" spans="1:15" x14ac:dyDescent="0.35">
      <c r="A1286" t="s">
        <v>1347</v>
      </c>
      <c r="B1286" t="str">
        <f t="shared" si="21"/>
        <v>Sandwich</v>
      </c>
      <c r="C1286" t="s">
        <v>47</v>
      </c>
      <c r="D1286">
        <v>5</v>
      </c>
      <c r="E1286">
        <v>4</v>
      </c>
      <c r="F1286">
        <v>20</v>
      </c>
      <c r="G1286" t="s">
        <v>16</v>
      </c>
      <c r="H1286" t="s">
        <v>26</v>
      </c>
      <c r="I1286" s="1">
        <v>44939</v>
      </c>
      <c r="J1286" t="s">
        <v>55</v>
      </c>
      <c r="K1286" t="s">
        <v>56</v>
      </c>
      <c r="L1286">
        <v>1</v>
      </c>
      <c r="M1286" t="s">
        <v>53</v>
      </c>
      <c r="N1286" t="s">
        <v>21</v>
      </c>
      <c r="O1286" t="s">
        <v>22</v>
      </c>
    </row>
    <row r="1287" spans="1:15" x14ac:dyDescent="0.35">
      <c r="A1287" t="s">
        <v>1348</v>
      </c>
      <c r="B1287" t="str">
        <f t="shared" si="21"/>
        <v>Sandwich</v>
      </c>
      <c r="C1287" t="s">
        <v>47</v>
      </c>
      <c r="D1287">
        <v>5</v>
      </c>
      <c r="E1287">
        <v>4</v>
      </c>
      <c r="F1287">
        <v>20</v>
      </c>
      <c r="G1287" t="s">
        <v>16</v>
      </c>
      <c r="H1287" t="s">
        <v>26</v>
      </c>
      <c r="I1287" s="1">
        <v>45043</v>
      </c>
      <c r="J1287" t="s">
        <v>59</v>
      </c>
      <c r="K1287" t="s">
        <v>60</v>
      </c>
      <c r="L1287">
        <v>2</v>
      </c>
      <c r="M1287" t="s">
        <v>28</v>
      </c>
      <c r="N1287" t="s">
        <v>64</v>
      </c>
      <c r="O1287" t="s">
        <v>22</v>
      </c>
    </row>
    <row r="1288" spans="1:15" x14ac:dyDescent="0.35">
      <c r="A1288" t="s">
        <v>1349</v>
      </c>
      <c r="B1288" t="str">
        <f t="shared" si="21"/>
        <v>Cookie</v>
      </c>
      <c r="C1288" t="s">
        <v>31</v>
      </c>
      <c r="D1288">
        <v>5</v>
      </c>
      <c r="E1288">
        <v>1</v>
      </c>
      <c r="F1288">
        <v>5</v>
      </c>
      <c r="G1288" t="s">
        <v>25</v>
      </c>
      <c r="H1288" t="s">
        <v>26</v>
      </c>
      <c r="I1288" s="1">
        <v>45057</v>
      </c>
      <c r="J1288" t="s">
        <v>27</v>
      </c>
      <c r="K1288" t="s">
        <v>27</v>
      </c>
      <c r="L1288">
        <v>2</v>
      </c>
      <c r="M1288" t="s">
        <v>28</v>
      </c>
      <c r="N1288" t="s">
        <v>64</v>
      </c>
      <c r="O1288" t="s">
        <v>22</v>
      </c>
    </row>
    <row r="1289" spans="1:15" x14ac:dyDescent="0.35">
      <c r="A1289" t="s">
        <v>1350</v>
      </c>
      <c r="B1289" t="str">
        <f t="shared" si="21"/>
        <v>Juice</v>
      </c>
      <c r="C1289" t="s">
        <v>50</v>
      </c>
      <c r="D1289">
        <v>2</v>
      </c>
      <c r="E1289">
        <v>3</v>
      </c>
      <c r="F1289">
        <v>6</v>
      </c>
      <c r="G1289" t="s">
        <v>36</v>
      </c>
      <c r="H1289" t="s">
        <v>17</v>
      </c>
      <c r="I1289" s="1">
        <v>44952</v>
      </c>
      <c r="J1289" t="s">
        <v>55</v>
      </c>
      <c r="K1289" t="s">
        <v>56</v>
      </c>
      <c r="L1289">
        <v>1</v>
      </c>
      <c r="M1289" t="s">
        <v>53</v>
      </c>
      <c r="N1289" t="s">
        <v>64</v>
      </c>
      <c r="O1289" t="s">
        <v>22</v>
      </c>
    </row>
    <row r="1290" spans="1:15" x14ac:dyDescent="0.35">
      <c r="A1290" t="s">
        <v>1351</v>
      </c>
      <c r="B1290" t="str">
        <f t="shared" si="21"/>
        <v>Coffee</v>
      </c>
      <c r="C1290" t="s">
        <v>15</v>
      </c>
      <c r="D1290">
        <v>4</v>
      </c>
      <c r="E1290">
        <v>2</v>
      </c>
      <c r="F1290">
        <v>8</v>
      </c>
      <c r="G1290" t="s">
        <v>16</v>
      </c>
      <c r="H1290" t="s">
        <v>26</v>
      </c>
      <c r="I1290" s="1">
        <v>45217</v>
      </c>
      <c r="J1290" t="s">
        <v>74</v>
      </c>
      <c r="K1290" t="s">
        <v>75</v>
      </c>
      <c r="L1290">
        <v>4</v>
      </c>
      <c r="M1290" t="s">
        <v>45</v>
      </c>
      <c r="N1290" t="s">
        <v>34</v>
      </c>
      <c r="O1290" t="s">
        <v>22</v>
      </c>
    </row>
    <row r="1291" spans="1:15" x14ac:dyDescent="0.35">
      <c r="A1291" t="s">
        <v>1352</v>
      </c>
      <c r="B1291" t="str">
        <f t="shared" si="21"/>
        <v>Tea</v>
      </c>
      <c r="C1291" t="s">
        <v>84</v>
      </c>
      <c r="D1291">
        <v>1</v>
      </c>
      <c r="E1291">
        <v>1.5</v>
      </c>
      <c r="F1291">
        <v>1.5</v>
      </c>
      <c r="G1291" t="s">
        <v>25</v>
      </c>
      <c r="H1291" t="s">
        <v>26</v>
      </c>
      <c r="I1291" s="1">
        <v>45061</v>
      </c>
      <c r="J1291" t="s">
        <v>27</v>
      </c>
      <c r="K1291" t="s">
        <v>27</v>
      </c>
      <c r="L1291">
        <v>2</v>
      </c>
      <c r="M1291" t="s">
        <v>28</v>
      </c>
      <c r="N1291" t="s">
        <v>72</v>
      </c>
      <c r="O1291" t="s">
        <v>22</v>
      </c>
    </row>
    <row r="1292" spans="1:15" x14ac:dyDescent="0.35">
      <c r="A1292" t="s">
        <v>1353</v>
      </c>
      <c r="B1292" t="str">
        <f t="shared" si="21"/>
        <v>Cake</v>
      </c>
      <c r="C1292" t="s">
        <v>24</v>
      </c>
      <c r="D1292">
        <v>5</v>
      </c>
      <c r="E1292">
        <v>3</v>
      </c>
      <c r="F1292">
        <v>15</v>
      </c>
      <c r="G1292" t="s">
        <v>25</v>
      </c>
      <c r="H1292" t="s">
        <v>17</v>
      </c>
      <c r="I1292" s="1">
        <v>44946</v>
      </c>
      <c r="J1292" t="s">
        <v>55</v>
      </c>
      <c r="K1292" t="s">
        <v>56</v>
      </c>
      <c r="L1292">
        <v>1</v>
      </c>
      <c r="M1292" t="s">
        <v>53</v>
      </c>
      <c r="N1292" t="s">
        <v>21</v>
      </c>
      <c r="O1292" t="s">
        <v>22</v>
      </c>
    </row>
    <row r="1293" spans="1:15" x14ac:dyDescent="0.35">
      <c r="A1293" t="s">
        <v>1354</v>
      </c>
      <c r="B1293" t="str">
        <f t="shared" si="21"/>
        <v>Smoothie</v>
      </c>
      <c r="C1293" t="s">
        <v>58</v>
      </c>
      <c r="D1293">
        <v>4</v>
      </c>
      <c r="E1293">
        <v>4</v>
      </c>
      <c r="F1293">
        <v>16</v>
      </c>
      <c r="G1293" t="s">
        <v>25</v>
      </c>
      <c r="H1293" t="s">
        <v>26</v>
      </c>
      <c r="I1293" s="1">
        <v>45224</v>
      </c>
      <c r="J1293" t="s">
        <v>74</v>
      </c>
      <c r="K1293" t="s">
        <v>75</v>
      </c>
      <c r="L1293">
        <v>4</v>
      </c>
      <c r="M1293" t="s">
        <v>45</v>
      </c>
      <c r="N1293" t="s">
        <v>34</v>
      </c>
      <c r="O1293" t="s">
        <v>22</v>
      </c>
    </row>
    <row r="1294" spans="1:15" x14ac:dyDescent="0.35">
      <c r="A1294" t="s">
        <v>1355</v>
      </c>
      <c r="B1294" t="str">
        <f t="shared" si="21"/>
        <v>Cake</v>
      </c>
      <c r="C1294" t="s">
        <v>24</v>
      </c>
      <c r="D1294">
        <v>1</v>
      </c>
      <c r="E1294">
        <v>3</v>
      </c>
      <c r="F1294">
        <v>3</v>
      </c>
      <c r="G1294" t="s">
        <v>36</v>
      </c>
      <c r="H1294" t="s">
        <v>17</v>
      </c>
      <c r="I1294" s="1">
        <v>45249</v>
      </c>
      <c r="J1294" t="s">
        <v>43</v>
      </c>
      <c r="K1294" t="s">
        <v>44</v>
      </c>
      <c r="L1294">
        <v>4</v>
      </c>
      <c r="M1294" t="s">
        <v>45</v>
      </c>
      <c r="N1294" t="s">
        <v>39</v>
      </c>
      <c r="O1294" t="s">
        <v>40</v>
      </c>
    </row>
    <row r="1295" spans="1:15" x14ac:dyDescent="0.35">
      <c r="A1295" t="s">
        <v>1356</v>
      </c>
      <c r="B1295" t="str">
        <f t="shared" si="21"/>
        <v>Sandwich</v>
      </c>
      <c r="C1295" t="s">
        <v>47</v>
      </c>
      <c r="D1295">
        <v>3</v>
      </c>
      <c r="E1295">
        <v>4</v>
      </c>
      <c r="F1295">
        <v>12</v>
      </c>
      <c r="G1295" t="s">
        <v>16</v>
      </c>
      <c r="H1295" t="s">
        <v>26</v>
      </c>
      <c r="I1295" s="1">
        <v>45110</v>
      </c>
      <c r="J1295" t="s">
        <v>32</v>
      </c>
      <c r="K1295" t="s">
        <v>33</v>
      </c>
      <c r="L1295">
        <v>3</v>
      </c>
      <c r="M1295" t="s">
        <v>20</v>
      </c>
      <c r="N1295" t="s">
        <v>72</v>
      </c>
      <c r="O1295" t="s">
        <v>22</v>
      </c>
    </row>
    <row r="1296" spans="1:15" x14ac:dyDescent="0.35">
      <c r="A1296" t="s">
        <v>1357</v>
      </c>
      <c r="B1296" t="str">
        <f t="shared" si="21"/>
        <v>Salad</v>
      </c>
      <c r="C1296" t="s">
        <v>42</v>
      </c>
      <c r="D1296">
        <v>5</v>
      </c>
      <c r="E1296">
        <v>5</v>
      </c>
      <c r="F1296">
        <v>25</v>
      </c>
      <c r="G1296" t="s">
        <v>25</v>
      </c>
      <c r="H1296" t="s">
        <v>26</v>
      </c>
      <c r="I1296" s="1">
        <v>45147</v>
      </c>
      <c r="J1296" t="s">
        <v>93</v>
      </c>
      <c r="K1296" t="s">
        <v>94</v>
      </c>
      <c r="L1296">
        <v>3</v>
      </c>
      <c r="M1296" t="s">
        <v>20</v>
      </c>
      <c r="N1296" t="s">
        <v>34</v>
      </c>
      <c r="O1296" t="s">
        <v>22</v>
      </c>
    </row>
    <row r="1297" spans="1:15" x14ac:dyDescent="0.35">
      <c r="A1297" t="s">
        <v>1358</v>
      </c>
      <c r="B1297" t="str">
        <f t="shared" si="21"/>
        <v>Salad</v>
      </c>
      <c r="C1297" t="s">
        <v>42</v>
      </c>
      <c r="D1297">
        <v>4</v>
      </c>
      <c r="E1297">
        <v>5</v>
      </c>
      <c r="F1297">
        <v>20</v>
      </c>
      <c r="G1297" t="s">
        <v>25</v>
      </c>
      <c r="H1297" t="s">
        <v>17</v>
      </c>
      <c r="I1297" s="1">
        <v>45013</v>
      </c>
      <c r="J1297" t="s">
        <v>62</v>
      </c>
      <c r="K1297" t="s">
        <v>63</v>
      </c>
      <c r="L1297">
        <v>1</v>
      </c>
      <c r="M1297" t="s">
        <v>53</v>
      </c>
      <c r="N1297" t="s">
        <v>29</v>
      </c>
      <c r="O1297" t="s">
        <v>22</v>
      </c>
    </row>
    <row r="1298" spans="1:15" x14ac:dyDescent="0.35">
      <c r="A1298" t="s">
        <v>1359</v>
      </c>
      <c r="B1298" t="str">
        <f t="shared" si="21"/>
        <v>Coffee</v>
      </c>
      <c r="C1298" t="s">
        <v>15</v>
      </c>
      <c r="D1298">
        <v>2</v>
      </c>
      <c r="E1298">
        <v>2</v>
      </c>
      <c r="F1298">
        <v>4</v>
      </c>
      <c r="G1298" t="s">
        <v>25</v>
      </c>
      <c r="H1298" t="s">
        <v>17</v>
      </c>
      <c r="I1298" s="1">
        <v>45265</v>
      </c>
      <c r="J1298" t="s">
        <v>66</v>
      </c>
      <c r="K1298" t="s">
        <v>67</v>
      </c>
      <c r="L1298">
        <v>4</v>
      </c>
      <c r="M1298" t="s">
        <v>45</v>
      </c>
      <c r="N1298" t="s">
        <v>29</v>
      </c>
      <c r="O1298" t="s">
        <v>22</v>
      </c>
    </row>
    <row r="1299" spans="1:15" x14ac:dyDescent="0.35">
      <c r="A1299" t="s">
        <v>1360</v>
      </c>
      <c r="B1299" t="str">
        <f t="shared" si="21"/>
        <v>Tea</v>
      </c>
      <c r="C1299" t="s">
        <v>84</v>
      </c>
      <c r="D1299">
        <v>3</v>
      </c>
      <c r="E1299">
        <v>1.5</v>
      </c>
      <c r="F1299">
        <v>4.5</v>
      </c>
      <c r="G1299" t="s">
        <v>16</v>
      </c>
      <c r="H1299" t="s">
        <v>26</v>
      </c>
      <c r="I1299" s="1">
        <v>45083</v>
      </c>
      <c r="J1299" t="s">
        <v>37</v>
      </c>
      <c r="K1299" t="s">
        <v>38</v>
      </c>
      <c r="L1299">
        <v>2</v>
      </c>
      <c r="M1299" t="s">
        <v>28</v>
      </c>
      <c r="N1299" t="s">
        <v>29</v>
      </c>
      <c r="O1299" t="s">
        <v>22</v>
      </c>
    </row>
    <row r="1300" spans="1:15" x14ac:dyDescent="0.35">
      <c r="A1300" t="s">
        <v>1361</v>
      </c>
      <c r="B1300" t="str">
        <f t="shared" si="21"/>
        <v>Cake</v>
      </c>
      <c r="C1300" t="s">
        <v>24</v>
      </c>
      <c r="D1300">
        <v>5</v>
      </c>
      <c r="E1300">
        <v>3</v>
      </c>
      <c r="F1300">
        <v>15</v>
      </c>
      <c r="G1300" t="s">
        <v>16</v>
      </c>
      <c r="H1300" t="s">
        <v>17</v>
      </c>
      <c r="I1300" s="1">
        <v>45105</v>
      </c>
      <c r="J1300" t="s">
        <v>37</v>
      </c>
      <c r="K1300" t="s">
        <v>38</v>
      </c>
      <c r="L1300">
        <v>2</v>
      </c>
      <c r="M1300" t="s">
        <v>28</v>
      </c>
      <c r="N1300" t="s">
        <v>34</v>
      </c>
      <c r="O1300" t="s">
        <v>22</v>
      </c>
    </row>
    <row r="1301" spans="1:15" x14ac:dyDescent="0.35">
      <c r="A1301" t="s">
        <v>1362</v>
      </c>
      <c r="B1301" t="str">
        <f t="shared" si="21"/>
        <v>Juice</v>
      </c>
      <c r="C1301" t="s">
        <v>50</v>
      </c>
      <c r="D1301">
        <v>3</v>
      </c>
      <c r="E1301">
        <v>3</v>
      </c>
      <c r="F1301">
        <v>9</v>
      </c>
      <c r="G1301" t="s">
        <v>36</v>
      </c>
      <c r="H1301" t="s">
        <v>17</v>
      </c>
      <c r="I1301" s="1">
        <v>45001</v>
      </c>
      <c r="J1301" t="s">
        <v>62</v>
      </c>
      <c r="K1301" t="s">
        <v>63</v>
      </c>
      <c r="L1301">
        <v>1</v>
      </c>
      <c r="M1301" t="s">
        <v>53</v>
      </c>
      <c r="N1301" t="s">
        <v>64</v>
      </c>
      <c r="O1301" t="s">
        <v>22</v>
      </c>
    </row>
    <row r="1302" spans="1:15" x14ac:dyDescent="0.35">
      <c r="A1302" t="s">
        <v>1363</v>
      </c>
      <c r="B1302" t="str">
        <f t="shared" si="21"/>
        <v>Salad</v>
      </c>
      <c r="C1302" t="s">
        <v>42</v>
      </c>
      <c r="D1302">
        <v>4</v>
      </c>
      <c r="E1302">
        <v>5</v>
      </c>
      <c r="F1302">
        <v>20</v>
      </c>
      <c r="G1302" t="s">
        <v>16</v>
      </c>
      <c r="H1302" t="s">
        <v>17</v>
      </c>
      <c r="I1302" s="1">
        <v>45014</v>
      </c>
      <c r="J1302" t="s">
        <v>62</v>
      </c>
      <c r="K1302" t="s">
        <v>63</v>
      </c>
      <c r="L1302">
        <v>1</v>
      </c>
      <c r="M1302" t="s">
        <v>53</v>
      </c>
      <c r="N1302" t="s">
        <v>34</v>
      </c>
      <c r="O1302" t="s">
        <v>22</v>
      </c>
    </row>
    <row r="1303" spans="1:15" x14ac:dyDescent="0.35">
      <c r="A1303" t="s">
        <v>1364</v>
      </c>
      <c r="B1303" t="str">
        <f t="shared" si="21"/>
        <v>Smoothie</v>
      </c>
      <c r="C1303" t="s">
        <v>58</v>
      </c>
      <c r="D1303">
        <v>1</v>
      </c>
      <c r="E1303">
        <v>4</v>
      </c>
      <c r="F1303">
        <v>4</v>
      </c>
      <c r="G1303" t="s">
        <v>16</v>
      </c>
      <c r="H1303" t="s">
        <v>17</v>
      </c>
      <c r="I1303" s="1">
        <v>45060</v>
      </c>
      <c r="J1303" t="s">
        <v>27</v>
      </c>
      <c r="K1303" t="s">
        <v>27</v>
      </c>
      <c r="L1303">
        <v>2</v>
      </c>
      <c r="M1303" t="s">
        <v>28</v>
      </c>
      <c r="N1303" t="s">
        <v>39</v>
      </c>
      <c r="O1303" t="s">
        <v>40</v>
      </c>
    </row>
    <row r="1304" spans="1:15" x14ac:dyDescent="0.35">
      <c r="A1304" t="s">
        <v>1365</v>
      </c>
      <c r="B1304" t="str">
        <f t="shared" si="21"/>
        <v>Juice</v>
      </c>
      <c r="C1304" t="s">
        <v>50</v>
      </c>
      <c r="D1304">
        <v>1</v>
      </c>
      <c r="E1304">
        <v>3</v>
      </c>
      <c r="F1304">
        <v>3</v>
      </c>
      <c r="G1304" t="s">
        <v>25</v>
      </c>
      <c r="H1304" t="s">
        <v>17</v>
      </c>
      <c r="I1304" s="1">
        <v>44998</v>
      </c>
      <c r="J1304" t="s">
        <v>62</v>
      </c>
      <c r="K1304" t="s">
        <v>63</v>
      </c>
      <c r="L1304">
        <v>1</v>
      </c>
      <c r="M1304" t="s">
        <v>53</v>
      </c>
      <c r="N1304" t="s">
        <v>72</v>
      </c>
      <c r="O1304" t="s">
        <v>22</v>
      </c>
    </row>
    <row r="1305" spans="1:15" x14ac:dyDescent="0.35">
      <c r="A1305" t="s">
        <v>1366</v>
      </c>
      <c r="B1305" t="str">
        <f t="shared" si="21"/>
        <v>Coffee</v>
      </c>
      <c r="C1305" t="s">
        <v>15</v>
      </c>
      <c r="D1305">
        <v>5</v>
      </c>
      <c r="E1305">
        <v>2</v>
      </c>
      <c r="F1305">
        <v>10</v>
      </c>
      <c r="G1305" t="s">
        <v>25</v>
      </c>
      <c r="H1305" t="s">
        <v>17</v>
      </c>
      <c r="I1305" s="1">
        <v>45039</v>
      </c>
      <c r="J1305" t="s">
        <v>59</v>
      </c>
      <c r="K1305" t="s">
        <v>60</v>
      </c>
      <c r="L1305">
        <v>2</v>
      </c>
      <c r="M1305" t="s">
        <v>28</v>
      </c>
      <c r="N1305" t="s">
        <v>39</v>
      </c>
      <c r="O1305" t="s">
        <v>40</v>
      </c>
    </row>
    <row r="1306" spans="1:15" x14ac:dyDescent="0.35">
      <c r="A1306" t="s">
        <v>1367</v>
      </c>
      <c r="B1306" t="str">
        <f t="shared" si="21"/>
        <v>Cake</v>
      </c>
      <c r="C1306" t="s">
        <v>24</v>
      </c>
      <c r="D1306">
        <v>5</v>
      </c>
      <c r="E1306">
        <v>3</v>
      </c>
      <c r="F1306">
        <v>15</v>
      </c>
      <c r="G1306" t="s">
        <v>36</v>
      </c>
      <c r="H1306" t="s">
        <v>17</v>
      </c>
      <c r="I1306" s="1">
        <v>45025</v>
      </c>
      <c r="J1306" t="s">
        <v>59</v>
      </c>
      <c r="K1306" t="s">
        <v>60</v>
      </c>
      <c r="L1306">
        <v>2</v>
      </c>
      <c r="M1306" t="s">
        <v>28</v>
      </c>
      <c r="N1306" t="s">
        <v>39</v>
      </c>
      <c r="O1306" t="s">
        <v>40</v>
      </c>
    </row>
    <row r="1307" spans="1:15" x14ac:dyDescent="0.35">
      <c r="A1307" t="s">
        <v>1368</v>
      </c>
      <c r="B1307" t="str">
        <f t="shared" si="21"/>
        <v>Tea</v>
      </c>
      <c r="C1307" t="s">
        <v>84</v>
      </c>
      <c r="D1307">
        <v>1</v>
      </c>
      <c r="E1307">
        <v>1.5</v>
      </c>
      <c r="F1307">
        <v>1.5</v>
      </c>
      <c r="G1307" t="s">
        <v>16</v>
      </c>
      <c r="H1307" t="s">
        <v>26</v>
      </c>
      <c r="I1307" s="1">
        <v>45182</v>
      </c>
      <c r="J1307" t="s">
        <v>18</v>
      </c>
      <c r="K1307" t="s">
        <v>19</v>
      </c>
      <c r="L1307">
        <v>3</v>
      </c>
      <c r="M1307" t="s">
        <v>20</v>
      </c>
      <c r="N1307" t="s">
        <v>34</v>
      </c>
      <c r="O1307" t="s">
        <v>22</v>
      </c>
    </row>
    <row r="1308" spans="1:15" x14ac:dyDescent="0.35">
      <c r="A1308" t="s">
        <v>1369</v>
      </c>
      <c r="B1308" t="str">
        <f t="shared" si="21"/>
        <v>Cookie</v>
      </c>
      <c r="C1308" t="s">
        <v>31</v>
      </c>
      <c r="D1308">
        <v>5</v>
      </c>
      <c r="E1308">
        <v>1</v>
      </c>
      <c r="F1308">
        <v>5</v>
      </c>
      <c r="G1308" t="s">
        <v>36</v>
      </c>
      <c r="H1308" t="s">
        <v>26</v>
      </c>
      <c r="I1308" s="1">
        <v>45024</v>
      </c>
      <c r="J1308" t="s">
        <v>59</v>
      </c>
      <c r="K1308" t="s">
        <v>60</v>
      </c>
      <c r="L1308">
        <v>2</v>
      </c>
      <c r="M1308" t="s">
        <v>28</v>
      </c>
      <c r="N1308" t="s">
        <v>69</v>
      </c>
      <c r="O1308" t="s">
        <v>40</v>
      </c>
    </row>
    <row r="1309" spans="1:15" x14ac:dyDescent="0.35">
      <c r="A1309" t="s">
        <v>1370</v>
      </c>
      <c r="B1309" t="str">
        <f t="shared" si="21"/>
        <v>Salad</v>
      </c>
      <c r="C1309" t="s">
        <v>42</v>
      </c>
      <c r="D1309">
        <v>1</v>
      </c>
      <c r="E1309">
        <v>5</v>
      </c>
      <c r="F1309">
        <v>5</v>
      </c>
      <c r="G1309" t="s">
        <v>25</v>
      </c>
      <c r="H1309" t="s">
        <v>17</v>
      </c>
      <c r="I1309" s="1">
        <v>45180</v>
      </c>
      <c r="J1309" t="s">
        <v>18</v>
      </c>
      <c r="K1309" t="s">
        <v>19</v>
      </c>
      <c r="L1309">
        <v>3</v>
      </c>
      <c r="M1309" t="s">
        <v>20</v>
      </c>
      <c r="N1309" t="s">
        <v>72</v>
      </c>
      <c r="O1309" t="s">
        <v>22</v>
      </c>
    </row>
    <row r="1310" spans="1:15" x14ac:dyDescent="0.35">
      <c r="A1310" t="s">
        <v>1371</v>
      </c>
      <c r="B1310" t="str">
        <f t="shared" si="21"/>
        <v>Salad</v>
      </c>
      <c r="C1310" t="s">
        <v>42</v>
      </c>
      <c r="D1310">
        <v>2</v>
      </c>
      <c r="E1310">
        <v>5</v>
      </c>
      <c r="F1310">
        <v>10</v>
      </c>
      <c r="G1310" t="s">
        <v>36</v>
      </c>
      <c r="H1310" t="s">
        <v>26</v>
      </c>
      <c r="I1310" s="1">
        <v>45203</v>
      </c>
      <c r="J1310" t="s">
        <v>74</v>
      </c>
      <c r="K1310" t="s">
        <v>75</v>
      </c>
      <c r="L1310">
        <v>4</v>
      </c>
      <c r="M1310" t="s">
        <v>45</v>
      </c>
      <c r="N1310" t="s">
        <v>34</v>
      </c>
      <c r="O1310" t="s">
        <v>22</v>
      </c>
    </row>
    <row r="1311" spans="1:15" x14ac:dyDescent="0.35">
      <c r="A1311" t="s">
        <v>1372</v>
      </c>
      <c r="B1311" t="str">
        <f t="shared" si="21"/>
        <v>Cookie</v>
      </c>
      <c r="C1311" t="s">
        <v>31</v>
      </c>
      <c r="D1311">
        <v>4</v>
      </c>
      <c r="E1311">
        <v>1</v>
      </c>
      <c r="F1311">
        <v>4</v>
      </c>
      <c r="G1311" t="s">
        <v>25</v>
      </c>
      <c r="H1311" t="s">
        <v>17</v>
      </c>
      <c r="I1311" s="1">
        <v>45105</v>
      </c>
      <c r="J1311" t="s">
        <v>37</v>
      </c>
      <c r="K1311" t="s">
        <v>38</v>
      </c>
      <c r="L1311">
        <v>2</v>
      </c>
      <c r="M1311" t="s">
        <v>28</v>
      </c>
      <c r="N1311" t="s">
        <v>34</v>
      </c>
      <c r="O1311" t="s">
        <v>22</v>
      </c>
    </row>
    <row r="1312" spans="1:15" x14ac:dyDescent="0.35">
      <c r="A1312" t="s">
        <v>1373</v>
      </c>
      <c r="B1312" t="str">
        <f t="shared" si="21"/>
        <v>Tea</v>
      </c>
      <c r="C1312" t="s">
        <v>84</v>
      </c>
      <c r="D1312">
        <v>5</v>
      </c>
      <c r="E1312">
        <v>1.5</v>
      </c>
      <c r="F1312">
        <v>7.5</v>
      </c>
      <c r="G1312" t="s">
        <v>36</v>
      </c>
      <c r="H1312" t="s">
        <v>26</v>
      </c>
      <c r="I1312" s="1">
        <v>45206</v>
      </c>
      <c r="J1312" t="s">
        <v>74</v>
      </c>
      <c r="K1312" t="s">
        <v>75</v>
      </c>
      <c r="L1312">
        <v>4</v>
      </c>
      <c r="M1312" t="s">
        <v>45</v>
      </c>
      <c r="N1312" t="s">
        <v>69</v>
      </c>
      <c r="O1312" t="s">
        <v>40</v>
      </c>
    </row>
    <row r="1313" spans="1:15" x14ac:dyDescent="0.35">
      <c r="A1313" t="s">
        <v>1374</v>
      </c>
      <c r="B1313" t="str">
        <f t="shared" si="21"/>
        <v>Cookie</v>
      </c>
      <c r="C1313" t="s">
        <v>31</v>
      </c>
      <c r="D1313">
        <v>5</v>
      </c>
      <c r="E1313">
        <v>1</v>
      </c>
      <c r="F1313">
        <v>5</v>
      </c>
      <c r="G1313" t="s">
        <v>25</v>
      </c>
      <c r="H1313" t="s">
        <v>26</v>
      </c>
      <c r="I1313" s="1">
        <v>45077</v>
      </c>
      <c r="J1313" t="s">
        <v>27</v>
      </c>
      <c r="K1313" t="s">
        <v>27</v>
      </c>
      <c r="L1313">
        <v>2</v>
      </c>
      <c r="M1313" t="s">
        <v>28</v>
      </c>
      <c r="N1313" t="s">
        <v>34</v>
      </c>
      <c r="O1313" t="s">
        <v>22</v>
      </c>
    </row>
    <row r="1314" spans="1:15" x14ac:dyDescent="0.35">
      <c r="A1314" t="s">
        <v>1375</v>
      </c>
      <c r="B1314" t="str">
        <f t="shared" si="21"/>
        <v>Cake</v>
      </c>
      <c r="C1314" t="s">
        <v>24</v>
      </c>
      <c r="D1314">
        <v>3</v>
      </c>
      <c r="E1314">
        <v>3</v>
      </c>
      <c r="F1314">
        <v>9</v>
      </c>
      <c r="G1314" t="s">
        <v>36</v>
      </c>
      <c r="H1314" t="s">
        <v>26</v>
      </c>
      <c r="I1314" s="1">
        <v>44999</v>
      </c>
      <c r="J1314" t="s">
        <v>62</v>
      </c>
      <c r="K1314" t="s">
        <v>63</v>
      </c>
      <c r="L1314">
        <v>1</v>
      </c>
      <c r="M1314" t="s">
        <v>53</v>
      </c>
      <c r="N1314" t="s">
        <v>29</v>
      </c>
      <c r="O1314" t="s">
        <v>22</v>
      </c>
    </row>
    <row r="1315" spans="1:15" x14ac:dyDescent="0.35">
      <c r="A1315" t="s">
        <v>1376</v>
      </c>
      <c r="B1315" t="str">
        <f t="shared" si="21"/>
        <v>Cookie</v>
      </c>
      <c r="C1315" t="s">
        <v>31</v>
      </c>
      <c r="D1315">
        <v>5</v>
      </c>
      <c r="E1315">
        <v>1</v>
      </c>
      <c r="F1315">
        <v>5</v>
      </c>
      <c r="G1315" t="s">
        <v>25</v>
      </c>
      <c r="H1315" t="s">
        <v>26</v>
      </c>
      <c r="I1315" s="1">
        <v>45157</v>
      </c>
      <c r="J1315" t="s">
        <v>93</v>
      </c>
      <c r="K1315" t="s">
        <v>94</v>
      </c>
      <c r="L1315">
        <v>3</v>
      </c>
      <c r="M1315" t="s">
        <v>20</v>
      </c>
      <c r="N1315" t="s">
        <v>69</v>
      </c>
      <c r="O1315" t="s">
        <v>40</v>
      </c>
    </row>
    <row r="1316" spans="1:15" x14ac:dyDescent="0.35">
      <c r="A1316" t="s">
        <v>1377</v>
      </c>
      <c r="B1316" t="str">
        <f t="shared" si="21"/>
        <v>Sandwich</v>
      </c>
      <c r="C1316" t="s">
        <v>47</v>
      </c>
      <c r="D1316">
        <v>5</v>
      </c>
      <c r="E1316">
        <v>4</v>
      </c>
      <c r="F1316">
        <v>20</v>
      </c>
      <c r="G1316" t="s">
        <v>25</v>
      </c>
      <c r="H1316" t="s">
        <v>17</v>
      </c>
      <c r="I1316" s="1">
        <v>45043</v>
      </c>
      <c r="J1316" t="s">
        <v>59</v>
      </c>
      <c r="K1316" t="s">
        <v>60</v>
      </c>
      <c r="L1316">
        <v>2</v>
      </c>
      <c r="M1316" t="s">
        <v>28</v>
      </c>
      <c r="N1316" t="s">
        <v>64</v>
      </c>
      <c r="O1316" t="s">
        <v>22</v>
      </c>
    </row>
    <row r="1317" spans="1:15" x14ac:dyDescent="0.35">
      <c r="A1317" t="s">
        <v>1378</v>
      </c>
      <c r="B1317" t="str">
        <f t="shared" si="21"/>
        <v>Cake</v>
      </c>
      <c r="C1317" t="s">
        <v>24</v>
      </c>
      <c r="D1317">
        <v>5</v>
      </c>
      <c r="E1317">
        <v>3</v>
      </c>
      <c r="F1317">
        <v>15</v>
      </c>
      <c r="G1317" t="s">
        <v>16</v>
      </c>
      <c r="H1317" t="s">
        <v>26</v>
      </c>
      <c r="I1317" s="1">
        <v>45148</v>
      </c>
      <c r="J1317" t="s">
        <v>93</v>
      </c>
      <c r="K1317" t="s">
        <v>94</v>
      </c>
      <c r="L1317">
        <v>3</v>
      </c>
      <c r="M1317" t="s">
        <v>20</v>
      </c>
      <c r="N1317" t="s">
        <v>64</v>
      </c>
      <c r="O1317" t="s">
        <v>22</v>
      </c>
    </row>
    <row r="1318" spans="1:15" x14ac:dyDescent="0.35">
      <c r="A1318" t="s">
        <v>1379</v>
      </c>
      <c r="B1318" t="str">
        <f t="shared" si="21"/>
        <v>Smoothie</v>
      </c>
      <c r="C1318" t="s">
        <v>58</v>
      </c>
      <c r="D1318">
        <v>5</v>
      </c>
      <c r="E1318">
        <v>4</v>
      </c>
      <c r="F1318">
        <v>20</v>
      </c>
      <c r="G1318" t="s">
        <v>36</v>
      </c>
      <c r="H1318" t="s">
        <v>17</v>
      </c>
      <c r="I1318" s="1">
        <v>45249</v>
      </c>
      <c r="J1318" t="s">
        <v>43</v>
      </c>
      <c r="K1318" t="s">
        <v>44</v>
      </c>
      <c r="L1318">
        <v>4</v>
      </c>
      <c r="M1318" t="s">
        <v>45</v>
      </c>
      <c r="N1318" t="s">
        <v>39</v>
      </c>
      <c r="O1318" t="s">
        <v>40</v>
      </c>
    </row>
    <row r="1319" spans="1:15" x14ac:dyDescent="0.35">
      <c r="A1319" t="s">
        <v>1380</v>
      </c>
      <c r="B1319" t="str">
        <f t="shared" si="21"/>
        <v>Coffee</v>
      </c>
      <c r="C1319" t="s">
        <v>15</v>
      </c>
      <c r="D1319">
        <v>5</v>
      </c>
      <c r="E1319">
        <v>2</v>
      </c>
      <c r="F1319">
        <v>10</v>
      </c>
      <c r="G1319" t="s">
        <v>16</v>
      </c>
      <c r="H1319" t="s">
        <v>17</v>
      </c>
      <c r="I1319" s="1">
        <v>45065</v>
      </c>
      <c r="J1319" t="s">
        <v>27</v>
      </c>
      <c r="K1319" t="s">
        <v>27</v>
      </c>
      <c r="L1319">
        <v>2</v>
      </c>
      <c r="M1319" t="s">
        <v>28</v>
      </c>
      <c r="N1319" t="s">
        <v>21</v>
      </c>
      <c r="O1319" t="s">
        <v>22</v>
      </c>
    </row>
    <row r="1320" spans="1:15" x14ac:dyDescent="0.35">
      <c r="A1320" t="s">
        <v>1381</v>
      </c>
      <c r="B1320" t="str">
        <f t="shared" si="21"/>
        <v>Cookie</v>
      </c>
      <c r="C1320" t="s">
        <v>31</v>
      </c>
      <c r="D1320">
        <v>5</v>
      </c>
      <c r="E1320">
        <v>1</v>
      </c>
      <c r="F1320">
        <v>5</v>
      </c>
      <c r="G1320" t="s">
        <v>25</v>
      </c>
      <c r="H1320" t="s">
        <v>26</v>
      </c>
      <c r="I1320" s="1">
        <v>45093</v>
      </c>
      <c r="J1320" t="s">
        <v>37</v>
      </c>
      <c r="K1320" t="s">
        <v>38</v>
      </c>
      <c r="L1320">
        <v>2</v>
      </c>
      <c r="M1320" t="s">
        <v>28</v>
      </c>
      <c r="N1320" t="s">
        <v>21</v>
      </c>
      <c r="O1320" t="s">
        <v>22</v>
      </c>
    </row>
    <row r="1321" spans="1:15" x14ac:dyDescent="0.35">
      <c r="A1321" t="s">
        <v>1382</v>
      </c>
      <c r="B1321" t="str">
        <f t="shared" si="21"/>
        <v>Cookie</v>
      </c>
      <c r="C1321" t="s">
        <v>31</v>
      </c>
      <c r="D1321">
        <v>2</v>
      </c>
      <c r="E1321">
        <v>1</v>
      </c>
      <c r="F1321">
        <v>2</v>
      </c>
      <c r="G1321" t="s">
        <v>36</v>
      </c>
      <c r="H1321" t="s">
        <v>17</v>
      </c>
      <c r="I1321" s="1">
        <v>45223</v>
      </c>
      <c r="J1321" t="s">
        <v>74</v>
      </c>
      <c r="K1321" t="s">
        <v>75</v>
      </c>
      <c r="L1321">
        <v>4</v>
      </c>
      <c r="M1321" t="s">
        <v>45</v>
      </c>
      <c r="N1321" t="s">
        <v>29</v>
      </c>
      <c r="O1321" t="s">
        <v>22</v>
      </c>
    </row>
    <row r="1322" spans="1:15" x14ac:dyDescent="0.35">
      <c r="A1322" t="s">
        <v>1383</v>
      </c>
      <c r="B1322" t="str">
        <f t="shared" si="21"/>
        <v>Cake</v>
      </c>
      <c r="C1322" t="s">
        <v>24</v>
      </c>
      <c r="D1322">
        <v>4</v>
      </c>
      <c r="E1322">
        <v>3</v>
      </c>
      <c r="F1322">
        <v>12</v>
      </c>
      <c r="G1322" t="s">
        <v>25</v>
      </c>
      <c r="H1322" t="s">
        <v>17</v>
      </c>
      <c r="I1322" s="1">
        <v>45093</v>
      </c>
      <c r="J1322" t="s">
        <v>37</v>
      </c>
      <c r="K1322" t="s">
        <v>38</v>
      </c>
      <c r="L1322">
        <v>2</v>
      </c>
      <c r="M1322" t="s">
        <v>28</v>
      </c>
      <c r="N1322" t="s">
        <v>21</v>
      </c>
      <c r="O1322" t="s">
        <v>22</v>
      </c>
    </row>
    <row r="1323" spans="1:15" x14ac:dyDescent="0.35">
      <c r="A1323" t="s">
        <v>1384</v>
      </c>
      <c r="B1323" t="str">
        <f t="shared" si="21"/>
        <v>Tea</v>
      </c>
      <c r="C1323" t="s">
        <v>84</v>
      </c>
      <c r="D1323">
        <v>5</v>
      </c>
      <c r="E1323">
        <v>1.5</v>
      </c>
      <c r="F1323">
        <v>7.5</v>
      </c>
      <c r="G1323" t="s">
        <v>36</v>
      </c>
      <c r="H1323" t="s">
        <v>26</v>
      </c>
      <c r="I1323" s="1">
        <v>45284</v>
      </c>
      <c r="J1323" t="s">
        <v>66</v>
      </c>
      <c r="K1323" t="s">
        <v>67</v>
      </c>
      <c r="L1323">
        <v>4</v>
      </c>
      <c r="M1323" t="s">
        <v>45</v>
      </c>
      <c r="N1323" t="s">
        <v>39</v>
      </c>
      <c r="O1323" t="s">
        <v>40</v>
      </c>
    </row>
    <row r="1324" spans="1:15" x14ac:dyDescent="0.35">
      <c r="A1324" t="s">
        <v>1385</v>
      </c>
      <c r="B1324" t="str">
        <f t="shared" si="21"/>
        <v>Cookie</v>
      </c>
      <c r="C1324" t="s">
        <v>31</v>
      </c>
      <c r="D1324">
        <v>4</v>
      </c>
      <c r="E1324">
        <v>1</v>
      </c>
      <c r="F1324">
        <v>4</v>
      </c>
      <c r="G1324" t="s">
        <v>16</v>
      </c>
      <c r="H1324" t="s">
        <v>26</v>
      </c>
      <c r="I1324" s="1">
        <v>44987</v>
      </c>
      <c r="J1324" t="s">
        <v>62</v>
      </c>
      <c r="K1324" t="s">
        <v>63</v>
      </c>
      <c r="L1324">
        <v>1</v>
      </c>
      <c r="M1324" t="s">
        <v>53</v>
      </c>
      <c r="N1324" t="s">
        <v>64</v>
      </c>
      <c r="O1324" t="s">
        <v>22</v>
      </c>
    </row>
    <row r="1325" spans="1:15" x14ac:dyDescent="0.35">
      <c r="A1325" t="s">
        <v>1386</v>
      </c>
      <c r="B1325" t="str">
        <f t="shared" si="21"/>
        <v>Tea</v>
      </c>
      <c r="C1325" t="s">
        <v>84</v>
      </c>
      <c r="D1325">
        <v>3</v>
      </c>
      <c r="E1325">
        <v>1.5</v>
      </c>
      <c r="F1325">
        <v>4.5</v>
      </c>
      <c r="G1325" t="s">
        <v>25</v>
      </c>
      <c r="H1325" t="s">
        <v>17</v>
      </c>
      <c r="I1325" s="1">
        <v>45171</v>
      </c>
      <c r="J1325" t="s">
        <v>18</v>
      </c>
      <c r="K1325" t="s">
        <v>19</v>
      </c>
      <c r="L1325">
        <v>3</v>
      </c>
      <c r="M1325" t="s">
        <v>20</v>
      </c>
      <c r="N1325" t="s">
        <v>69</v>
      </c>
      <c r="O1325" t="s">
        <v>40</v>
      </c>
    </row>
    <row r="1326" spans="1:15" x14ac:dyDescent="0.35">
      <c r="A1326" t="s">
        <v>1387</v>
      </c>
      <c r="B1326" t="str">
        <f t="shared" si="21"/>
        <v>Cake</v>
      </c>
      <c r="C1326" t="s">
        <v>24</v>
      </c>
      <c r="D1326">
        <v>1</v>
      </c>
      <c r="E1326">
        <v>3</v>
      </c>
      <c r="F1326">
        <v>3</v>
      </c>
      <c r="G1326" t="s">
        <v>16</v>
      </c>
      <c r="H1326" t="s">
        <v>26</v>
      </c>
      <c r="I1326" s="1">
        <v>45086</v>
      </c>
      <c r="J1326" t="s">
        <v>37</v>
      </c>
      <c r="K1326" t="s">
        <v>38</v>
      </c>
      <c r="L1326">
        <v>2</v>
      </c>
      <c r="M1326" t="s">
        <v>28</v>
      </c>
      <c r="N1326" t="s">
        <v>21</v>
      </c>
      <c r="O1326" t="s">
        <v>22</v>
      </c>
    </row>
    <row r="1327" spans="1:15" x14ac:dyDescent="0.35">
      <c r="A1327" t="s">
        <v>1388</v>
      </c>
      <c r="B1327" t="str">
        <f t="shared" si="21"/>
        <v>Tea</v>
      </c>
      <c r="C1327" t="s">
        <v>84</v>
      </c>
      <c r="D1327">
        <v>4</v>
      </c>
      <c r="E1327">
        <v>1.5</v>
      </c>
      <c r="F1327">
        <v>6</v>
      </c>
      <c r="G1327" t="s">
        <v>16</v>
      </c>
      <c r="H1327" t="s">
        <v>26</v>
      </c>
      <c r="I1327" s="1">
        <v>44972</v>
      </c>
      <c r="J1327" t="s">
        <v>51</v>
      </c>
      <c r="K1327" t="s">
        <v>52</v>
      </c>
      <c r="L1327">
        <v>1</v>
      </c>
      <c r="M1327" t="s">
        <v>53</v>
      </c>
      <c r="N1327" t="s">
        <v>34</v>
      </c>
      <c r="O1327" t="s">
        <v>22</v>
      </c>
    </row>
    <row r="1328" spans="1:15" x14ac:dyDescent="0.35">
      <c r="A1328" t="s">
        <v>1389</v>
      </c>
      <c r="B1328" t="str">
        <f t="shared" si="21"/>
        <v>Cookie</v>
      </c>
      <c r="C1328" t="s">
        <v>31</v>
      </c>
      <c r="D1328">
        <v>2</v>
      </c>
      <c r="E1328">
        <v>1</v>
      </c>
      <c r="F1328">
        <v>2</v>
      </c>
      <c r="G1328" t="s">
        <v>36</v>
      </c>
      <c r="H1328" t="s">
        <v>17</v>
      </c>
      <c r="I1328" s="1">
        <v>45233</v>
      </c>
      <c r="J1328" t="s">
        <v>43</v>
      </c>
      <c r="K1328" t="s">
        <v>44</v>
      </c>
      <c r="L1328">
        <v>4</v>
      </c>
      <c r="M1328" t="s">
        <v>45</v>
      </c>
      <c r="N1328" t="s">
        <v>21</v>
      </c>
      <c r="O1328" t="s">
        <v>22</v>
      </c>
    </row>
    <row r="1329" spans="1:15" x14ac:dyDescent="0.35">
      <c r="A1329" t="s">
        <v>1390</v>
      </c>
      <c r="B1329" t="str">
        <f t="shared" si="21"/>
        <v>Tea</v>
      </c>
      <c r="C1329" t="s">
        <v>84</v>
      </c>
      <c r="D1329">
        <v>1</v>
      </c>
      <c r="E1329">
        <v>1.5</v>
      </c>
      <c r="F1329">
        <v>1.5</v>
      </c>
      <c r="G1329" t="s">
        <v>25</v>
      </c>
      <c r="H1329" t="s">
        <v>17</v>
      </c>
      <c r="I1329" s="1">
        <v>45005</v>
      </c>
      <c r="J1329" t="s">
        <v>62</v>
      </c>
      <c r="K1329" t="s">
        <v>63</v>
      </c>
      <c r="L1329">
        <v>1</v>
      </c>
      <c r="M1329" t="s">
        <v>53</v>
      </c>
      <c r="N1329" t="s">
        <v>72</v>
      </c>
      <c r="O1329" t="s">
        <v>22</v>
      </c>
    </row>
    <row r="1330" spans="1:15" x14ac:dyDescent="0.35">
      <c r="A1330" t="s">
        <v>1391</v>
      </c>
      <c r="B1330" t="str">
        <f t="shared" si="21"/>
        <v>Smoothie</v>
      </c>
      <c r="C1330" t="s">
        <v>58</v>
      </c>
      <c r="D1330">
        <v>5</v>
      </c>
      <c r="E1330">
        <v>4</v>
      </c>
      <c r="F1330">
        <v>20</v>
      </c>
      <c r="G1330" t="s">
        <v>36</v>
      </c>
      <c r="H1330" t="s">
        <v>17</v>
      </c>
      <c r="I1330" s="1">
        <v>45033</v>
      </c>
      <c r="J1330" t="s">
        <v>59</v>
      </c>
      <c r="K1330" t="s">
        <v>60</v>
      </c>
      <c r="L1330">
        <v>2</v>
      </c>
      <c r="M1330" t="s">
        <v>28</v>
      </c>
      <c r="N1330" t="s">
        <v>72</v>
      </c>
      <c r="O1330" t="s">
        <v>22</v>
      </c>
    </row>
    <row r="1331" spans="1:15" x14ac:dyDescent="0.35">
      <c r="A1331" t="s">
        <v>1392</v>
      </c>
      <c r="B1331" t="str">
        <f t="shared" si="21"/>
        <v>Juice</v>
      </c>
      <c r="C1331" t="s">
        <v>50</v>
      </c>
      <c r="D1331">
        <v>4</v>
      </c>
      <c r="E1331">
        <v>3</v>
      </c>
      <c r="F1331">
        <v>12</v>
      </c>
      <c r="G1331" t="s">
        <v>36</v>
      </c>
      <c r="H1331" t="s">
        <v>17</v>
      </c>
      <c r="I1331" s="1">
        <v>45030</v>
      </c>
      <c r="J1331" t="s">
        <v>59</v>
      </c>
      <c r="K1331" t="s">
        <v>60</v>
      </c>
      <c r="L1331">
        <v>2</v>
      </c>
      <c r="M1331" t="s">
        <v>28</v>
      </c>
      <c r="N1331" t="s">
        <v>21</v>
      </c>
      <c r="O1331" t="s">
        <v>22</v>
      </c>
    </row>
    <row r="1332" spans="1:15" x14ac:dyDescent="0.35">
      <c r="A1332" t="s">
        <v>1393</v>
      </c>
      <c r="B1332" t="str">
        <f t="shared" si="21"/>
        <v>Tea</v>
      </c>
      <c r="C1332" t="s">
        <v>84</v>
      </c>
      <c r="D1332">
        <v>1</v>
      </c>
      <c r="E1332">
        <v>1.5</v>
      </c>
      <c r="F1332">
        <v>1.5</v>
      </c>
      <c r="G1332" t="s">
        <v>25</v>
      </c>
      <c r="H1332" t="s">
        <v>26</v>
      </c>
      <c r="I1332" s="1">
        <v>45190</v>
      </c>
      <c r="J1332" t="s">
        <v>18</v>
      </c>
      <c r="K1332" t="s">
        <v>19</v>
      </c>
      <c r="L1332">
        <v>3</v>
      </c>
      <c r="M1332" t="s">
        <v>20</v>
      </c>
      <c r="N1332" t="s">
        <v>64</v>
      </c>
      <c r="O1332" t="s">
        <v>22</v>
      </c>
    </row>
    <row r="1333" spans="1:15" x14ac:dyDescent="0.35">
      <c r="A1333" t="s">
        <v>1394</v>
      </c>
      <c r="B1333" t="str">
        <f t="shared" si="21"/>
        <v>Salad</v>
      </c>
      <c r="C1333" t="s">
        <v>42</v>
      </c>
      <c r="D1333">
        <v>2</v>
      </c>
      <c r="E1333">
        <v>5</v>
      </c>
      <c r="F1333">
        <v>10</v>
      </c>
      <c r="G1333" t="s">
        <v>16</v>
      </c>
      <c r="H1333" t="s">
        <v>26</v>
      </c>
      <c r="I1333" s="1">
        <v>45175</v>
      </c>
      <c r="J1333" t="s">
        <v>18</v>
      </c>
      <c r="K1333" t="s">
        <v>19</v>
      </c>
      <c r="L1333">
        <v>3</v>
      </c>
      <c r="M1333" t="s">
        <v>20</v>
      </c>
      <c r="N1333" t="s">
        <v>34</v>
      </c>
      <c r="O1333" t="s">
        <v>22</v>
      </c>
    </row>
    <row r="1334" spans="1:15" x14ac:dyDescent="0.35">
      <c r="A1334" t="s">
        <v>1395</v>
      </c>
      <c r="B1334" t="str">
        <f t="shared" si="21"/>
        <v>Salad</v>
      </c>
      <c r="C1334" t="s">
        <v>42</v>
      </c>
      <c r="D1334">
        <v>3</v>
      </c>
      <c r="E1334">
        <v>5</v>
      </c>
      <c r="F1334">
        <v>15</v>
      </c>
      <c r="G1334" t="s">
        <v>16</v>
      </c>
      <c r="H1334" t="s">
        <v>26</v>
      </c>
      <c r="I1334" s="1">
        <v>45072</v>
      </c>
      <c r="J1334" t="s">
        <v>27</v>
      </c>
      <c r="K1334" t="s">
        <v>27</v>
      </c>
      <c r="L1334">
        <v>2</v>
      </c>
      <c r="M1334" t="s">
        <v>28</v>
      </c>
      <c r="N1334" t="s">
        <v>21</v>
      </c>
      <c r="O1334" t="s">
        <v>22</v>
      </c>
    </row>
    <row r="1335" spans="1:15" x14ac:dyDescent="0.35">
      <c r="A1335" t="s">
        <v>1396</v>
      </c>
      <c r="B1335" t="str">
        <f t="shared" si="21"/>
        <v>Sandwich</v>
      </c>
      <c r="C1335" t="s">
        <v>47</v>
      </c>
      <c r="D1335">
        <v>5</v>
      </c>
      <c r="E1335">
        <v>4</v>
      </c>
      <c r="F1335">
        <v>20</v>
      </c>
      <c r="G1335" t="s">
        <v>25</v>
      </c>
      <c r="H1335" t="s">
        <v>17</v>
      </c>
      <c r="I1335" s="1">
        <v>44942</v>
      </c>
      <c r="J1335" t="s">
        <v>55</v>
      </c>
      <c r="K1335" t="s">
        <v>56</v>
      </c>
      <c r="L1335">
        <v>1</v>
      </c>
      <c r="M1335" t="s">
        <v>53</v>
      </c>
      <c r="N1335" t="s">
        <v>72</v>
      </c>
      <c r="O1335" t="s">
        <v>22</v>
      </c>
    </row>
    <row r="1336" spans="1:15" x14ac:dyDescent="0.35">
      <c r="A1336" t="s">
        <v>1397</v>
      </c>
      <c r="B1336" t="str">
        <f t="shared" si="21"/>
        <v>Cookie</v>
      </c>
      <c r="C1336" t="s">
        <v>31</v>
      </c>
      <c r="D1336">
        <v>4</v>
      </c>
      <c r="E1336">
        <v>1</v>
      </c>
      <c r="F1336">
        <v>4</v>
      </c>
      <c r="G1336" t="s">
        <v>36</v>
      </c>
      <c r="H1336" t="s">
        <v>17</v>
      </c>
      <c r="I1336" s="1">
        <v>45022</v>
      </c>
      <c r="J1336" t="s">
        <v>59</v>
      </c>
      <c r="K1336" t="s">
        <v>60</v>
      </c>
      <c r="L1336">
        <v>2</v>
      </c>
      <c r="M1336" t="s">
        <v>28</v>
      </c>
      <c r="N1336" t="s">
        <v>64</v>
      </c>
      <c r="O1336" t="s">
        <v>22</v>
      </c>
    </row>
    <row r="1337" spans="1:15" x14ac:dyDescent="0.35">
      <c r="A1337" t="s">
        <v>1398</v>
      </c>
      <c r="B1337" t="str">
        <f t="shared" si="21"/>
        <v>Salad</v>
      </c>
      <c r="C1337" t="s">
        <v>42</v>
      </c>
      <c r="D1337">
        <v>4</v>
      </c>
      <c r="E1337">
        <v>5</v>
      </c>
      <c r="F1337">
        <v>20</v>
      </c>
      <c r="G1337" t="s">
        <v>36</v>
      </c>
      <c r="H1337" t="s">
        <v>17</v>
      </c>
      <c r="I1337" s="1">
        <v>45066</v>
      </c>
      <c r="J1337" t="s">
        <v>27</v>
      </c>
      <c r="K1337" t="s">
        <v>27</v>
      </c>
      <c r="L1337">
        <v>2</v>
      </c>
      <c r="M1337" t="s">
        <v>28</v>
      </c>
      <c r="N1337" t="s">
        <v>69</v>
      </c>
      <c r="O1337" t="s">
        <v>40</v>
      </c>
    </row>
    <row r="1338" spans="1:15" x14ac:dyDescent="0.35">
      <c r="A1338" t="s">
        <v>1399</v>
      </c>
      <c r="B1338" t="str">
        <f t="shared" si="21"/>
        <v>Sandwich</v>
      </c>
      <c r="C1338" t="s">
        <v>47</v>
      </c>
      <c r="D1338">
        <v>2</v>
      </c>
      <c r="E1338">
        <v>4</v>
      </c>
      <c r="F1338">
        <v>8</v>
      </c>
      <c r="G1338" t="s">
        <v>36</v>
      </c>
      <c r="H1338" t="s">
        <v>17</v>
      </c>
      <c r="I1338" s="1">
        <v>45228</v>
      </c>
      <c r="J1338" t="s">
        <v>74</v>
      </c>
      <c r="K1338" t="s">
        <v>75</v>
      </c>
      <c r="L1338">
        <v>4</v>
      </c>
      <c r="M1338" t="s">
        <v>45</v>
      </c>
      <c r="N1338" t="s">
        <v>39</v>
      </c>
      <c r="O1338" t="s">
        <v>40</v>
      </c>
    </row>
    <row r="1339" spans="1:15" x14ac:dyDescent="0.35">
      <c r="A1339" t="s">
        <v>1400</v>
      </c>
      <c r="B1339" t="str">
        <f t="shared" si="21"/>
        <v>Coffee</v>
      </c>
      <c r="C1339" t="s">
        <v>15</v>
      </c>
      <c r="D1339">
        <v>2</v>
      </c>
      <c r="E1339">
        <v>2</v>
      </c>
      <c r="F1339">
        <v>4</v>
      </c>
      <c r="G1339" t="s">
        <v>25</v>
      </c>
      <c r="H1339" t="s">
        <v>26</v>
      </c>
      <c r="I1339" s="1">
        <v>45233</v>
      </c>
      <c r="J1339" t="s">
        <v>43</v>
      </c>
      <c r="K1339" t="s">
        <v>44</v>
      </c>
      <c r="L1339">
        <v>4</v>
      </c>
      <c r="M1339" t="s">
        <v>45</v>
      </c>
      <c r="N1339" t="s">
        <v>21</v>
      </c>
      <c r="O1339" t="s">
        <v>22</v>
      </c>
    </row>
    <row r="1340" spans="1:15" x14ac:dyDescent="0.35">
      <c r="A1340" t="s">
        <v>1401</v>
      </c>
      <c r="B1340" t="str">
        <f t="shared" si="21"/>
        <v>Smoothie</v>
      </c>
      <c r="C1340" t="s">
        <v>58</v>
      </c>
      <c r="D1340">
        <v>1</v>
      </c>
      <c r="E1340">
        <v>4</v>
      </c>
      <c r="F1340">
        <v>4</v>
      </c>
      <c r="G1340" t="s">
        <v>25</v>
      </c>
      <c r="H1340" t="s">
        <v>26</v>
      </c>
      <c r="I1340" s="1">
        <v>45190</v>
      </c>
      <c r="J1340" t="s">
        <v>18</v>
      </c>
      <c r="K1340" t="s">
        <v>19</v>
      </c>
      <c r="L1340">
        <v>3</v>
      </c>
      <c r="M1340" t="s">
        <v>20</v>
      </c>
      <c r="N1340" t="s">
        <v>64</v>
      </c>
      <c r="O1340" t="s">
        <v>22</v>
      </c>
    </row>
    <row r="1341" spans="1:15" x14ac:dyDescent="0.35">
      <c r="A1341" t="s">
        <v>1402</v>
      </c>
      <c r="B1341" t="str">
        <f t="shared" si="21"/>
        <v>Smoothie</v>
      </c>
      <c r="C1341" t="s">
        <v>58</v>
      </c>
      <c r="D1341">
        <v>5</v>
      </c>
      <c r="E1341">
        <v>4</v>
      </c>
      <c r="F1341">
        <v>20</v>
      </c>
      <c r="G1341" t="s">
        <v>36</v>
      </c>
      <c r="H1341" t="s">
        <v>17</v>
      </c>
      <c r="I1341" s="1">
        <v>45262</v>
      </c>
      <c r="J1341" t="s">
        <v>66</v>
      </c>
      <c r="K1341" t="s">
        <v>67</v>
      </c>
      <c r="L1341">
        <v>4</v>
      </c>
      <c r="M1341" t="s">
        <v>45</v>
      </c>
      <c r="N1341" t="s">
        <v>69</v>
      </c>
      <c r="O1341" t="s">
        <v>40</v>
      </c>
    </row>
    <row r="1342" spans="1:15" x14ac:dyDescent="0.35">
      <c r="A1342" t="s">
        <v>1403</v>
      </c>
      <c r="B1342" t="str">
        <f t="shared" si="21"/>
        <v>Coffee</v>
      </c>
      <c r="C1342" t="s">
        <v>15</v>
      </c>
      <c r="D1342">
        <v>2</v>
      </c>
      <c r="E1342">
        <v>2</v>
      </c>
      <c r="F1342">
        <v>4</v>
      </c>
      <c r="G1342" t="s">
        <v>25</v>
      </c>
      <c r="H1342" t="s">
        <v>17</v>
      </c>
      <c r="I1342" s="1">
        <v>45265</v>
      </c>
      <c r="J1342" t="s">
        <v>66</v>
      </c>
      <c r="K1342" t="s">
        <v>67</v>
      </c>
      <c r="L1342">
        <v>4</v>
      </c>
      <c r="M1342" t="s">
        <v>45</v>
      </c>
      <c r="N1342" t="s">
        <v>29</v>
      </c>
      <c r="O1342" t="s">
        <v>22</v>
      </c>
    </row>
    <row r="1343" spans="1:15" x14ac:dyDescent="0.35">
      <c r="A1343" t="s">
        <v>1404</v>
      </c>
      <c r="B1343" t="str">
        <f t="shared" si="21"/>
        <v>Cake</v>
      </c>
      <c r="C1343" t="s">
        <v>24</v>
      </c>
      <c r="D1343">
        <v>4</v>
      </c>
      <c r="E1343">
        <v>3</v>
      </c>
      <c r="F1343">
        <v>12</v>
      </c>
      <c r="G1343" t="s">
        <v>16</v>
      </c>
      <c r="H1343" t="s">
        <v>17</v>
      </c>
      <c r="I1343" s="1">
        <v>45219</v>
      </c>
      <c r="J1343" t="s">
        <v>74</v>
      </c>
      <c r="K1343" t="s">
        <v>75</v>
      </c>
      <c r="L1343">
        <v>4</v>
      </c>
      <c r="M1343" t="s">
        <v>45</v>
      </c>
      <c r="N1343" t="s">
        <v>21</v>
      </c>
      <c r="O1343" t="s">
        <v>22</v>
      </c>
    </row>
    <row r="1344" spans="1:15" x14ac:dyDescent="0.35">
      <c r="A1344" t="s">
        <v>1405</v>
      </c>
      <c r="B1344" t="str">
        <f t="shared" si="21"/>
        <v>Salad</v>
      </c>
      <c r="C1344" t="s">
        <v>42</v>
      </c>
      <c r="D1344">
        <v>3</v>
      </c>
      <c r="E1344">
        <v>5</v>
      </c>
      <c r="F1344">
        <v>15</v>
      </c>
      <c r="G1344" t="s">
        <v>36</v>
      </c>
      <c r="H1344" t="s">
        <v>26</v>
      </c>
      <c r="I1344" s="1">
        <v>45221</v>
      </c>
      <c r="J1344" t="s">
        <v>74</v>
      </c>
      <c r="K1344" t="s">
        <v>75</v>
      </c>
      <c r="L1344">
        <v>4</v>
      </c>
      <c r="M1344" t="s">
        <v>45</v>
      </c>
      <c r="N1344" t="s">
        <v>39</v>
      </c>
      <c r="O1344" t="s">
        <v>40</v>
      </c>
    </row>
    <row r="1345" spans="1:15" x14ac:dyDescent="0.35">
      <c r="A1345" t="s">
        <v>1406</v>
      </c>
      <c r="B1345" t="str">
        <f t="shared" si="21"/>
        <v>Tea</v>
      </c>
      <c r="C1345" t="s">
        <v>84</v>
      </c>
      <c r="D1345">
        <v>2</v>
      </c>
      <c r="E1345">
        <v>1.5</v>
      </c>
      <c r="F1345">
        <v>3</v>
      </c>
      <c r="G1345" t="s">
        <v>36</v>
      </c>
      <c r="H1345" t="s">
        <v>17</v>
      </c>
      <c r="I1345" s="1">
        <v>45136</v>
      </c>
      <c r="J1345" t="s">
        <v>32</v>
      </c>
      <c r="K1345" t="s">
        <v>33</v>
      </c>
      <c r="L1345">
        <v>3</v>
      </c>
      <c r="M1345" t="s">
        <v>20</v>
      </c>
      <c r="N1345" t="s">
        <v>69</v>
      </c>
      <c r="O1345" t="s">
        <v>40</v>
      </c>
    </row>
    <row r="1346" spans="1:15" x14ac:dyDescent="0.35">
      <c r="A1346" t="s">
        <v>1407</v>
      </c>
      <c r="B1346" t="str">
        <f t="shared" ref="B1346:B1409" si="22">TRIM(CLEAN(C1346))</f>
        <v>Salad</v>
      </c>
      <c r="C1346" t="s">
        <v>42</v>
      </c>
      <c r="D1346">
        <v>5</v>
      </c>
      <c r="E1346">
        <v>5</v>
      </c>
      <c r="F1346">
        <v>25</v>
      </c>
      <c r="G1346" t="s">
        <v>25</v>
      </c>
      <c r="H1346" t="s">
        <v>17</v>
      </c>
      <c r="I1346" s="1">
        <v>45178</v>
      </c>
      <c r="J1346" t="s">
        <v>18</v>
      </c>
      <c r="K1346" t="s">
        <v>19</v>
      </c>
      <c r="L1346">
        <v>3</v>
      </c>
      <c r="M1346" t="s">
        <v>20</v>
      </c>
      <c r="N1346" t="s">
        <v>69</v>
      </c>
      <c r="O1346" t="s">
        <v>40</v>
      </c>
    </row>
    <row r="1347" spans="1:15" x14ac:dyDescent="0.35">
      <c r="A1347" t="s">
        <v>1408</v>
      </c>
      <c r="B1347" t="str">
        <f t="shared" si="22"/>
        <v>Tea</v>
      </c>
      <c r="C1347" t="s">
        <v>84</v>
      </c>
      <c r="D1347">
        <v>2</v>
      </c>
      <c r="E1347">
        <v>1.5</v>
      </c>
      <c r="F1347">
        <v>3</v>
      </c>
      <c r="G1347" t="s">
        <v>36</v>
      </c>
      <c r="H1347" t="s">
        <v>26</v>
      </c>
      <c r="I1347" s="1">
        <v>45012</v>
      </c>
      <c r="J1347" t="s">
        <v>62</v>
      </c>
      <c r="K1347" t="s">
        <v>63</v>
      </c>
      <c r="L1347">
        <v>1</v>
      </c>
      <c r="M1347" t="s">
        <v>53</v>
      </c>
      <c r="N1347" t="s">
        <v>72</v>
      </c>
      <c r="O1347" t="s">
        <v>22</v>
      </c>
    </row>
    <row r="1348" spans="1:15" x14ac:dyDescent="0.35">
      <c r="A1348" t="s">
        <v>1409</v>
      </c>
      <c r="B1348" t="str">
        <f t="shared" si="22"/>
        <v>Salad</v>
      </c>
      <c r="C1348" t="s">
        <v>42</v>
      </c>
      <c r="D1348">
        <v>1</v>
      </c>
      <c r="E1348">
        <v>5</v>
      </c>
      <c r="F1348">
        <v>5</v>
      </c>
      <c r="G1348" t="s">
        <v>25</v>
      </c>
      <c r="H1348" t="s">
        <v>26</v>
      </c>
      <c r="I1348" s="1">
        <v>45163</v>
      </c>
      <c r="J1348" t="s">
        <v>93</v>
      </c>
      <c r="K1348" t="s">
        <v>94</v>
      </c>
      <c r="L1348">
        <v>3</v>
      </c>
      <c r="M1348" t="s">
        <v>20</v>
      </c>
      <c r="N1348" t="s">
        <v>21</v>
      </c>
      <c r="O1348" t="s">
        <v>22</v>
      </c>
    </row>
    <row r="1349" spans="1:15" x14ac:dyDescent="0.35">
      <c r="A1349" t="s">
        <v>1410</v>
      </c>
      <c r="B1349" t="str">
        <f t="shared" si="22"/>
        <v>Smoothie</v>
      </c>
      <c r="C1349" t="s">
        <v>58</v>
      </c>
      <c r="D1349">
        <v>4</v>
      </c>
      <c r="E1349">
        <v>4</v>
      </c>
      <c r="F1349">
        <v>16</v>
      </c>
      <c r="G1349" t="s">
        <v>25</v>
      </c>
      <c r="H1349" t="s">
        <v>26</v>
      </c>
      <c r="I1349" s="1">
        <v>45189</v>
      </c>
      <c r="J1349" t="s">
        <v>18</v>
      </c>
      <c r="K1349" t="s">
        <v>19</v>
      </c>
      <c r="L1349">
        <v>3</v>
      </c>
      <c r="M1349" t="s">
        <v>20</v>
      </c>
      <c r="N1349" t="s">
        <v>34</v>
      </c>
      <c r="O1349" t="s">
        <v>22</v>
      </c>
    </row>
    <row r="1350" spans="1:15" x14ac:dyDescent="0.35">
      <c r="A1350" t="s">
        <v>1411</v>
      </c>
      <c r="B1350" t="str">
        <f t="shared" si="22"/>
        <v>Coffee</v>
      </c>
      <c r="C1350" t="s">
        <v>15</v>
      </c>
      <c r="D1350">
        <v>2</v>
      </c>
      <c r="E1350">
        <v>2</v>
      </c>
      <c r="F1350">
        <v>4</v>
      </c>
      <c r="G1350" t="s">
        <v>36</v>
      </c>
      <c r="H1350" t="s">
        <v>17</v>
      </c>
      <c r="I1350" s="1">
        <v>45103</v>
      </c>
      <c r="J1350" t="s">
        <v>37</v>
      </c>
      <c r="K1350" t="s">
        <v>38</v>
      </c>
      <c r="L1350">
        <v>2</v>
      </c>
      <c r="M1350" t="s">
        <v>28</v>
      </c>
      <c r="N1350" t="s">
        <v>72</v>
      </c>
      <c r="O1350" t="s">
        <v>22</v>
      </c>
    </row>
    <row r="1351" spans="1:15" x14ac:dyDescent="0.35">
      <c r="A1351" t="s">
        <v>1412</v>
      </c>
      <c r="B1351" t="str">
        <f t="shared" si="22"/>
        <v>Salad</v>
      </c>
      <c r="C1351" t="s">
        <v>42</v>
      </c>
      <c r="D1351">
        <v>5</v>
      </c>
      <c r="E1351">
        <v>5</v>
      </c>
      <c r="F1351">
        <v>25</v>
      </c>
      <c r="G1351" t="s">
        <v>25</v>
      </c>
      <c r="H1351" t="s">
        <v>26</v>
      </c>
      <c r="I1351" s="1">
        <v>45240</v>
      </c>
      <c r="J1351" t="s">
        <v>43</v>
      </c>
      <c r="K1351" t="s">
        <v>44</v>
      </c>
      <c r="L1351">
        <v>4</v>
      </c>
      <c r="M1351" t="s">
        <v>45</v>
      </c>
      <c r="N1351" t="s">
        <v>21</v>
      </c>
      <c r="O1351" t="s">
        <v>22</v>
      </c>
    </row>
    <row r="1352" spans="1:15" x14ac:dyDescent="0.35">
      <c r="A1352" t="s">
        <v>1413</v>
      </c>
      <c r="B1352" t="str">
        <f t="shared" si="22"/>
        <v>Cookie</v>
      </c>
      <c r="C1352" t="s">
        <v>31</v>
      </c>
      <c r="D1352">
        <v>2</v>
      </c>
      <c r="E1352">
        <v>1</v>
      </c>
      <c r="F1352">
        <v>2</v>
      </c>
      <c r="G1352" t="s">
        <v>16</v>
      </c>
      <c r="H1352" t="s">
        <v>26</v>
      </c>
      <c r="I1352" s="1">
        <v>45112</v>
      </c>
      <c r="J1352" t="s">
        <v>32</v>
      </c>
      <c r="K1352" t="s">
        <v>33</v>
      </c>
      <c r="L1352">
        <v>3</v>
      </c>
      <c r="M1352" t="s">
        <v>20</v>
      </c>
      <c r="N1352" t="s">
        <v>34</v>
      </c>
      <c r="O1352" t="s">
        <v>22</v>
      </c>
    </row>
    <row r="1353" spans="1:15" x14ac:dyDescent="0.35">
      <c r="A1353" t="s">
        <v>1414</v>
      </c>
      <c r="B1353" t="str">
        <f t="shared" si="22"/>
        <v>Cookie</v>
      </c>
      <c r="C1353" t="s">
        <v>31</v>
      </c>
      <c r="D1353">
        <v>4</v>
      </c>
      <c r="E1353">
        <v>1</v>
      </c>
      <c r="F1353">
        <v>4</v>
      </c>
      <c r="G1353" t="s">
        <v>16</v>
      </c>
      <c r="H1353" t="s">
        <v>17</v>
      </c>
      <c r="I1353" s="1">
        <v>45006</v>
      </c>
      <c r="J1353" t="s">
        <v>62</v>
      </c>
      <c r="K1353" t="s">
        <v>63</v>
      </c>
      <c r="L1353">
        <v>1</v>
      </c>
      <c r="M1353" t="s">
        <v>53</v>
      </c>
      <c r="N1353" t="s">
        <v>29</v>
      </c>
      <c r="O1353" t="s">
        <v>22</v>
      </c>
    </row>
    <row r="1354" spans="1:15" x14ac:dyDescent="0.35">
      <c r="A1354" t="s">
        <v>1415</v>
      </c>
      <c r="B1354" t="str">
        <f t="shared" si="22"/>
        <v>Smoothie</v>
      </c>
      <c r="C1354" t="s">
        <v>58</v>
      </c>
      <c r="D1354">
        <v>3</v>
      </c>
      <c r="E1354">
        <v>4</v>
      </c>
      <c r="F1354">
        <v>12</v>
      </c>
      <c r="G1354" t="s">
        <v>36</v>
      </c>
      <c r="H1354" t="s">
        <v>17</v>
      </c>
      <c r="I1354" s="1">
        <v>45172</v>
      </c>
      <c r="J1354" t="s">
        <v>18</v>
      </c>
      <c r="K1354" t="s">
        <v>19</v>
      </c>
      <c r="L1354">
        <v>3</v>
      </c>
      <c r="M1354" t="s">
        <v>20</v>
      </c>
      <c r="N1354" t="s">
        <v>39</v>
      </c>
      <c r="O1354" t="s">
        <v>40</v>
      </c>
    </row>
    <row r="1355" spans="1:15" x14ac:dyDescent="0.35">
      <c r="A1355" t="s">
        <v>1416</v>
      </c>
      <c r="B1355" t="str">
        <f t="shared" si="22"/>
        <v>Cookie</v>
      </c>
      <c r="C1355" t="s">
        <v>31</v>
      </c>
      <c r="D1355">
        <v>1</v>
      </c>
      <c r="E1355">
        <v>1</v>
      </c>
      <c r="F1355">
        <v>1</v>
      </c>
      <c r="G1355" t="s">
        <v>16</v>
      </c>
      <c r="H1355" t="s">
        <v>17</v>
      </c>
      <c r="I1355" s="1">
        <v>45119</v>
      </c>
      <c r="J1355" t="s">
        <v>32</v>
      </c>
      <c r="K1355" t="s">
        <v>33</v>
      </c>
      <c r="L1355">
        <v>3</v>
      </c>
      <c r="M1355" t="s">
        <v>20</v>
      </c>
      <c r="N1355" t="s">
        <v>34</v>
      </c>
      <c r="O1355" t="s">
        <v>22</v>
      </c>
    </row>
    <row r="1356" spans="1:15" x14ac:dyDescent="0.35">
      <c r="A1356" t="s">
        <v>1417</v>
      </c>
      <c r="B1356" t="str">
        <f t="shared" si="22"/>
        <v>Salad</v>
      </c>
      <c r="C1356" t="s">
        <v>42</v>
      </c>
      <c r="D1356">
        <v>4</v>
      </c>
      <c r="E1356">
        <v>5</v>
      </c>
      <c r="F1356">
        <v>20</v>
      </c>
      <c r="G1356" t="s">
        <v>16</v>
      </c>
      <c r="H1356" t="s">
        <v>26</v>
      </c>
      <c r="I1356" s="1">
        <v>45202</v>
      </c>
      <c r="J1356" t="s">
        <v>74</v>
      </c>
      <c r="K1356" t="s">
        <v>75</v>
      </c>
      <c r="L1356">
        <v>4</v>
      </c>
      <c r="M1356" t="s">
        <v>45</v>
      </c>
      <c r="N1356" t="s">
        <v>29</v>
      </c>
      <c r="O1356" t="s">
        <v>22</v>
      </c>
    </row>
    <row r="1357" spans="1:15" x14ac:dyDescent="0.35">
      <c r="A1357" t="s">
        <v>1418</v>
      </c>
      <c r="B1357" t="str">
        <f t="shared" si="22"/>
        <v>Juice</v>
      </c>
      <c r="C1357" t="s">
        <v>50</v>
      </c>
      <c r="D1357">
        <v>4</v>
      </c>
      <c r="E1357">
        <v>3</v>
      </c>
      <c r="F1357">
        <v>12</v>
      </c>
      <c r="G1357" t="s">
        <v>25</v>
      </c>
      <c r="H1357" t="s">
        <v>17</v>
      </c>
      <c r="I1357" s="1">
        <v>45155</v>
      </c>
      <c r="J1357" t="s">
        <v>93</v>
      </c>
      <c r="K1357" t="s">
        <v>94</v>
      </c>
      <c r="L1357">
        <v>3</v>
      </c>
      <c r="M1357" t="s">
        <v>20</v>
      </c>
      <c r="N1357" t="s">
        <v>64</v>
      </c>
      <c r="O1357" t="s">
        <v>22</v>
      </c>
    </row>
    <row r="1358" spans="1:15" x14ac:dyDescent="0.35">
      <c r="A1358" t="s">
        <v>1419</v>
      </c>
      <c r="B1358" t="str">
        <f t="shared" si="22"/>
        <v>Salad</v>
      </c>
      <c r="C1358" t="s">
        <v>42</v>
      </c>
      <c r="D1358">
        <v>4</v>
      </c>
      <c r="E1358">
        <v>5</v>
      </c>
      <c r="F1358">
        <v>20</v>
      </c>
      <c r="G1358" t="s">
        <v>25</v>
      </c>
      <c r="H1358" t="s">
        <v>26</v>
      </c>
      <c r="I1358" s="1">
        <v>45083</v>
      </c>
      <c r="J1358" t="s">
        <v>37</v>
      </c>
      <c r="K1358" t="s">
        <v>38</v>
      </c>
      <c r="L1358">
        <v>2</v>
      </c>
      <c r="M1358" t="s">
        <v>28</v>
      </c>
      <c r="N1358" t="s">
        <v>29</v>
      </c>
      <c r="O1358" t="s">
        <v>22</v>
      </c>
    </row>
    <row r="1359" spans="1:15" x14ac:dyDescent="0.35">
      <c r="A1359" t="s">
        <v>1420</v>
      </c>
      <c r="B1359" t="str">
        <f t="shared" si="22"/>
        <v>Juice</v>
      </c>
      <c r="C1359" t="s">
        <v>50</v>
      </c>
      <c r="D1359">
        <v>4</v>
      </c>
      <c r="E1359">
        <v>3</v>
      </c>
      <c r="F1359">
        <v>12</v>
      </c>
      <c r="G1359" t="s">
        <v>36</v>
      </c>
      <c r="H1359" t="s">
        <v>26</v>
      </c>
      <c r="I1359" s="1">
        <v>44999</v>
      </c>
      <c r="J1359" t="s">
        <v>62</v>
      </c>
      <c r="K1359" t="s">
        <v>63</v>
      </c>
      <c r="L1359">
        <v>1</v>
      </c>
      <c r="M1359" t="s">
        <v>53</v>
      </c>
      <c r="N1359" t="s">
        <v>29</v>
      </c>
      <c r="O1359" t="s">
        <v>22</v>
      </c>
    </row>
    <row r="1360" spans="1:15" x14ac:dyDescent="0.35">
      <c r="A1360" t="s">
        <v>1421</v>
      </c>
      <c r="B1360" t="str">
        <f t="shared" si="22"/>
        <v>Juice</v>
      </c>
      <c r="C1360" t="s">
        <v>50</v>
      </c>
      <c r="D1360">
        <v>2</v>
      </c>
      <c r="E1360">
        <v>3</v>
      </c>
      <c r="F1360">
        <v>6</v>
      </c>
      <c r="G1360" t="s">
        <v>36</v>
      </c>
      <c r="H1360" t="s">
        <v>17</v>
      </c>
      <c r="I1360" s="1">
        <v>45004</v>
      </c>
      <c r="J1360" t="s">
        <v>62</v>
      </c>
      <c r="K1360" t="s">
        <v>63</v>
      </c>
      <c r="L1360">
        <v>1</v>
      </c>
      <c r="M1360" t="s">
        <v>53</v>
      </c>
      <c r="N1360" t="s">
        <v>39</v>
      </c>
      <c r="O1360" t="s">
        <v>40</v>
      </c>
    </row>
    <row r="1361" spans="1:15" x14ac:dyDescent="0.35">
      <c r="A1361" t="s">
        <v>1422</v>
      </c>
      <c r="B1361" t="str">
        <f t="shared" si="22"/>
        <v>Coffee</v>
      </c>
      <c r="C1361" t="s">
        <v>15</v>
      </c>
      <c r="D1361">
        <v>1</v>
      </c>
      <c r="E1361">
        <v>2</v>
      </c>
      <c r="F1361">
        <v>2</v>
      </c>
      <c r="G1361" t="s">
        <v>16</v>
      </c>
      <c r="H1361" t="s">
        <v>26</v>
      </c>
      <c r="I1361" s="1">
        <v>45205</v>
      </c>
      <c r="J1361" t="s">
        <v>74</v>
      </c>
      <c r="K1361" t="s">
        <v>75</v>
      </c>
      <c r="L1361">
        <v>4</v>
      </c>
      <c r="M1361" t="s">
        <v>45</v>
      </c>
      <c r="N1361" t="s">
        <v>21</v>
      </c>
      <c r="O1361" t="s">
        <v>22</v>
      </c>
    </row>
    <row r="1362" spans="1:15" x14ac:dyDescent="0.35">
      <c r="A1362" t="s">
        <v>1423</v>
      </c>
      <c r="B1362" t="str">
        <f t="shared" si="22"/>
        <v>Juice</v>
      </c>
      <c r="C1362" t="s">
        <v>50</v>
      </c>
      <c r="D1362">
        <v>2</v>
      </c>
      <c r="E1362">
        <v>3</v>
      </c>
      <c r="F1362">
        <v>6</v>
      </c>
      <c r="G1362" t="s">
        <v>36</v>
      </c>
      <c r="H1362" t="s">
        <v>17</v>
      </c>
      <c r="I1362" s="1">
        <v>45050</v>
      </c>
      <c r="J1362" t="s">
        <v>27</v>
      </c>
      <c r="K1362" t="s">
        <v>27</v>
      </c>
      <c r="L1362">
        <v>2</v>
      </c>
      <c r="M1362" t="s">
        <v>28</v>
      </c>
      <c r="N1362" t="s">
        <v>64</v>
      </c>
      <c r="O1362" t="s">
        <v>22</v>
      </c>
    </row>
    <row r="1363" spans="1:15" x14ac:dyDescent="0.35">
      <c r="A1363" t="s">
        <v>1424</v>
      </c>
      <c r="B1363" t="str">
        <f t="shared" si="22"/>
        <v>Cookie</v>
      </c>
      <c r="C1363" t="s">
        <v>31</v>
      </c>
      <c r="D1363">
        <v>3</v>
      </c>
      <c r="E1363">
        <v>1</v>
      </c>
      <c r="F1363">
        <v>3</v>
      </c>
      <c r="G1363" t="s">
        <v>36</v>
      </c>
      <c r="H1363" t="s">
        <v>17</v>
      </c>
      <c r="I1363" s="1">
        <v>45213</v>
      </c>
      <c r="J1363" t="s">
        <v>74</v>
      </c>
      <c r="K1363" t="s">
        <v>75</v>
      </c>
      <c r="L1363">
        <v>4</v>
      </c>
      <c r="M1363" t="s">
        <v>45</v>
      </c>
      <c r="N1363" t="s">
        <v>69</v>
      </c>
      <c r="O1363" t="s">
        <v>40</v>
      </c>
    </row>
    <row r="1364" spans="1:15" x14ac:dyDescent="0.35">
      <c r="A1364" t="s">
        <v>1425</v>
      </c>
      <c r="B1364" t="str">
        <f t="shared" si="22"/>
        <v>Coffee</v>
      </c>
      <c r="C1364" t="s">
        <v>15</v>
      </c>
      <c r="D1364">
        <v>4</v>
      </c>
      <c r="E1364">
        <v>2</v>
      </c>
      <c r="F1364">
        <v>8</v>
      </c>
      <c r="G1364" t="s">
        <v>36</v>
      </c>
      <c r="H1364" t="s">
        <v>26</v>
      </c>
      <c r="I1364" s="1">
        <v>45176</v>
      </c>
      <c r="J1364" t="s">
        <v>18</v>
      </c>
      <c r="K1364" t="s">
        <v>19</v>
      </c>
      <c r="L1364">
        <v>3</v>
      </c>
      <c r="M1364" t="s">
        <v>20</v>
      </c>
      <c r="N1364" t="s">
        <v>64</v>
      </c>
      <c r="O1364" t="s">
        <v>22</v>
      </c>
    </row>
    <row r="1365" spans="1:15" x14ac:dyDescent="0.35">
      <c r="A1365" t="s">
        <v>1426</v>
      </c>
      <c r="B1365" t="str">
        <f t="shared" si="22"/>
        <v>Cookie</v>
      </c>
      <c r="C1365" t="s">
        <v>31</v>
      </c>
      <c r="D1365">
        <v>3</v>
      </c>
      <c r="E1365">
        <v>1</v>
      </c>
      <c r="F1365">
        <v>3</v>
      </c>
      <c r="G1365" t="s">
        <v>25</v>
      </c>
      <c r="H1365" t="s">
        <v>26</v>
      </c>
      <c r="I1365" s="1">
        <v>45248</v>
      </c>
      <c r="J1365" t="s">
        <v>43</v>
      </c>
      <c r="K1365" t="s">
        <v>44</v>
      </c>
      <c r="L1365">
        <v>4</v>
      </c>
      <c r="M1365" t="s">
        <v>45</v>
      </c>
      <c r="N1365" t="s">
        <v>69</v>
      </c>
      <c r="O1365" t="s">
        <v>40</v>
      </c>
    </row>
    <row r="1366" spans="1:15" x14ac:dyDescent="0.35">
      <c r="A1366" t="s">
        <v>1427</v>
      </c>
      <c r="B1366" t="str">
        <f t="shared" si="22"/>
        <v>Smoothie</v>
      </c>
      <c r="C1366" t="s">
        <v>58</v>
      </c>
      <c r="D1366">
        <v>2</v>
      </c>
      <c r="E1366">
        <v>4</v>
      </c>
      <c r="F1366">
        <v>8</v>
      </c>
      <c r="G1366" t="s">
        <v>16</v>
      </c>
      <c r="H1366" t="s">
        <v>17</v>
      </c>
      <c r="I1366" s="1">
        <v>44957</v>
      </c>
      <c r="J1366" t="s">
        <v>55</v>
      </c>
      <c r="K1366" t="s">
        <v>56</v>
      </c>
      <c r="L1366">
        <v>1</v>
      </c>
      <c r="M1366" t="s">
        <v>53</v>
      </c>
      <c r="N1366" t="s">
        <v>29</v>
      </c>
      <c r="O1366" t="s">
        <v>22</v>
      </c>
    </row>
    <row r="1367" spans="1:15" x14ac:dyDescent="0.35">
      <c r="A1367" t="s">
        <v>1428</v>
      </c>
      <c r="B1367" t="str">
        <f t="shared" si="22"/>
        <v>Coffee</v>
      </c>
      <c r="C1367" t="s">
        <v>15</v>
      </c>
      <c r="D1367">
        <v>3</v>
      </c>
      <c r="E1367">
        <v>2</v>
      </c>
      <c r="F1367">
        <v>6</v>
      </c>
      <c r="G1367" t="s">
        <v>36</v>
      </c>
      <c r="H1367" t="s">
        <v>17</v>
      </c>
      <c r="I1367" s="1">
        <v>45072</v>
      </c>
      <c r="J1367" t="s">
        <v>27</v>
      </c>
      <c r="K1367" t="s">
        <v>27</v>
      </c>
      <c r="L1367">
        <v>2</v>
      </c>
      <c r="M1367" t="s">
        <v>28</v>
      </c>
      <c r="N1367" t="s">
        <v>21</v>
      </c>
      <c r="O1367" t="s">
        <v>22</v>
      </c>
    </row>
    <row r="1368" spans="1:15" x14ac:dyDescent="0.35">
      <c r="A1368" t="s">
        <v>1429</v>
      </c>
      <c r="B1368" t="str">
        <f t="shared" si="22"/>
        <v>Smoothie</v>
      </c>
      <c r="C1368" t="s">
        <v>58</v>
      </c>
      <c r="D1368">
        <v>5</v>
      </c>
      <c r="E1368">
        <v>4</v>
      </c>
      <c r="F1368">
        <v>20</v>
      </c>
      <c r="G1368" t="s">
        <v>36</v>
      </c>
      <c r="H1368" t="s">
        <v>26</v>
      </c>
      <c r="I1368" s="1">
        <v>45004</v>
      </c>
      <c r="J1368" t="s">
        <v>62</v>
      </c>
      <c r="K1368" t="s">
        <v>63</v>
      </c>
      <c r="L1368">
        <v>1</v>
      </c>
      <c r="M1368" t="s">
        <v>53</v>
      </c>
      <c r="N1368" t="s">
        <v>39</v>
      </c>
      <c r="O1368" t="s">
        <v>40</v>
      </c>
    </row>
    <row r="1369" spans="1:15" x14ac:dyDescent="0.35">
      <c r="A1369" t="s">
        <v>1430</v>
      </c>
      <c r="B1369" t="str">
        <f t="shared" si="22"/>
        <v>Tea</v>
      </c>
      <c r="C1369" t="s">
        <v>84</v>
      </c>
      <c r="D1369">
        <v>5</v>
      </c>
      <c r="E1369">
        <v>1.5</v>
      </c>
      <c r="F1369">
        <v>7.5</v>
      </c>
      <c r="G1369" t="s">
        <v>25</v>
      </c>
      <c r="H1369" t="s">
        <v>17</v>
      </c>
      <c r="I1369" s="1">
        <v>45113</v>
      </c>
      <c r="J1369" t="s">
        <v>32</v>
      </c>
      <c r="K1369" t="s">
        <v>33</v>
      </c>
      <c r="L1369">
        <v>3</v>
      </c>
      <c r="M1369" t="s">
        <v>20</v>
      </c>
      <c r="N1369" t="s">
        <v>64</v>
      </c>
      <c r="O1369" t="s">
        <v>22</v>
      </c>
    </row>
    <row r="1370" spans="1:15" x14ac:dyDescent="0.35">
      <c r="A1370" t="s">
        <v>1431</v>
      </c>
      <c r="B1370" t="str">
        <f t="shared" si="22"/>
        <v>Tea</v>
      </c>
      <c r="C1370" t="s">
        <v>84</v>
      </c>
      <c r="D1370">
        <v>5</v>
      </c>
      <c r="E1370">
        <v>1.5</v>
      </c>
      <c r="F1370">
        <v>7.5</v>
      </c>
      <c r="G1370" t="s">
        <v>16</v>
      </c>
      <c r="H1370" t="s">
        <v>17</v>
      </c>
      <c r="I1370" s="1">
        <v>45263</v>
      </c>
      <c r="J1370" t="s">
        <v>66</v>
      </c>
      <c r="K1370" t="s">
        <v>67</v>
      </c>
      <c r="L1370">
        <v>4</v>
      </c>
      <c r="M1370" t="s">
        <v>45</v>
      </c>
      <c r="N1370" t="s">
        <v>39</v>
      </c>
      <c r="O1370" t="s">
        <v>40</v>
      </c>
    </row>
    <row r="1371" spans="1:15" x14ac:dyDescent="0.35">
      <c r="A1371" t="s">
        <v>1432</v>
      </c>
      <c r="B1371" t="str">
        <f t="shared" si="22"/>
        <v>Juice</v>
      </c>
      <c r="C1371" t="s">
        <v>50</v>
      </c>
      <c r="D1371">
        <v>3</v>
      </c>
      <c r="E1371">
        <v>3</v>
      </c>
      <c r="F1371">
        <v>9</v>
      </c>
      <c r="G1371" t="s">
        <v>16</v>
      </c>
      <c r="H1371" t="s">
        <v>26</v>
      </c>
      <c r="I1371" s="1">
        <v>45143</v>
      </c>
      <c r="J1371" t="s">
        <v>93</v>
      </c>
      <c r="K1371" t="s">
        <v>94</v>
      </c>
      <c r="L1371">
        <v>3</v>
      </c>
      <c r="M1371" t="s">
        <v>20</v>
      </c>
      <c r="N1371" t="s">
        <v>69</v>
      </c>
      <c r="O1371" t="s">
        <v>40</v>
      </c>
    </row>
    <row r="1372" spans="1:15" x14ac:dyDescent="0.35">
      <c r="A1372" t="s">
        <v>1433</v>
      </c>
      <c r="B1372" t="str">
        <f t="shared" si="22"/>
        <v>Coffee</v>
      </c>
      <c r="C1372" t="s">
        <v>15</v>
      </c>
      <c r="D1372">
        <v>4</v>
      </c>
      <c r="E1372">
        <v>2</v>
      </c>
      <c r="F1372">
        <v>8</v>
      </c>
      <c r="G1372" t="s">
        <v>16</v>
      </c>
      <c r="H1372" t="s">
        <v>17</v>
      </c>
      <c r="I1372" s="1">
        <v>45051</v>
      </c>
      <c r="J1372" t="s">
        <v>27</v>
      </c>
      <c r="K1372" t="s">
        <v>27</v>
      </c>
      <c r="L1372">
        <v>2</v>
      </c>
      <c r="M1372" t="s">
        <v>28</v>
      </c>
      <c r="N1372" t="s">
        <v>21</v>
      </c>
      <c r="O1372" t="s">
        <v>22</v>
      </c>
    </row>
    <row r="1373" spans="1:15" x14ac:dyDescent="0.35">
      <c r="A1373" t="s">
        <v>1434</v>
      </c>
      <c r="B1373" t="str">
        <f t="shared" si="22"/>
        <v>Sandwich</v>
      </c>
      <c r="C1373" t="s">
        <v>47</v>
      </c>
      <c r="D1373">
        <v>4</v>
      </c>
      <c r="E1373">
        <v>4</v>
      </c>
      <c r="F1373">
        <v>16</v>
      </c>
      <c r="G1373" t="s">
        <v>16</v>
      </c>
      <c r="H1373" t="s">
        <v>17</v>
      </c>
      <c r="I1373" s="1">
        <v>45070</v>
      </c>
      <c r="J1373" t="s">
        <v>27</v>
      </c>
      <c r="K1373" t="s">
        <v>27</v>
      </c>
      <c r="L1373">
        <v>2</v>
      </c>
      <c r="M1373" t="s">
        <v>28</v>
      </c>
      <c r="N1373" t="s">
        <v>34</v>
      </c>
      <c r="O1373" t="s">
        <v>22</v>
      </c>
    </row>
    <row r="1374" spans="1:15" x14ac:dyDescent="0.35">
      <c r="A1374" t="s">
        <v>1435</v>
      </c>
      <c r="B1374" t="str">
        <f t="shared" si="22"/>
        <v>Tea</v>
      </c>
      <c r="C1374" t="s">
        <v>84</v>
      </c>
      <c r="D1374">
        <v>2</v>
      </c>
      <c r="E1374">
        <v>1.5</v>
      </c>
      <c r="F1374">
        <v>3</v>
      </c>
      <c r="G1374" t="s">
        <v>36</v>
      </c>
      <c r="H1374" t="s">
        <v>26</v>
      </c>
      <c r="I1374" s="1">
        <v>45026</v>
      </c>
      <c r="J1374" t="s">
        <v>59</v>
      </c>
      <c r="K1374" t="s">
        <v>60</v>
      </c>
      <c r="L1374">
        <v>2</v>
      </c>
      <c r="M1374" t="s">
        <v>28</v>
      </c>
      <c r="N1374" t="s">
        <v>72</v>
      </c>
      <c r="O1374" t="s">
        <v>22</v>
      </c>
    </row>
    <row r="1375" spans="1:15" x14ac:dyDescent="0.35">
      <c r="A1375" t="s">
        <v>1436</v>
      </c>
      <c r="B1375" t="str">
        <f t="shared" si="22"/>
        <v>Tea</v>
      </c>
      <c r="C1375" t="s">
        <v>84</v>
      </c>
      <c r="D1375">
        <v>5</v>
      </c>
      <c r="E1375">
        <v>1.5</v>
      </c>
      <c r="F1375">
        <v>7.5</v>
      </c>
      <c r="G1375" t="s">
        <v>16</v>
      </c>
      <c r="H1375" t="s">
        <v>26</v>
      </c>
      <c r="I1375" s="1">
        <v>44964</v>
      </c>
      <c r="J1375" t="s">
        <v>51</v>
      </c>
      <c r="K1375" t="s">
        <v>52</v>
      </c>
      <c r="L1375">
        <v>1</v>
      </c>
      <c r="M1375" t="s">
        <v>53</v>
      </c>
      <c r="N1375" t="s">
        <v>29</v>
      </c>
      <c r="O1375" t="s">
        <v>22</v>
      </c>
    </row>
    <row r="1376" spans="1:15" x14ac:dyDescent="0.35">
      <c r="A1376" t="s">
        <v>1437</v>
      </c>
      <c r="B1376" t="str">
        <f t="shared" si="22"/>
        <v>Tea</v>
      </c>
      <c r="C1376" t="s">
        <v>84</v>
      </c>
      <c r="D1376">
        <v>2</v>
      </c>
      <c r="E1376">
        <v>1.5</v>
      </c>
      <c r="F1376">
        <v>3</v>
      </c>
      <c r="G1376" t="s">
        <v>25</v>
      </c>
      <c r="H1376" t="s">
        <v>26</v>
      </c>
      <c r="I1376" s="1">
        <v>45085</v>
      </c>
      <c r="J1376" t="s">
        <v>37</v>
      </c>
      <c r="K1376" t="s">
        <v>38</v>
      </c>
      <c r="L1376">
        <v>2</v>
      </c>
      <c r="M1376" t="s">
        <v>28</v>
      </c>
      <c r="N1376" t="s">
        <v>64</v>
      </c>
      <c r="O1376" t="s">
        <v>22</v>
      </c>
    </row>
    <row r="1377" spans="1:15" x14ac:dyDescent="0.35">
      <c r="A1377" t="s">
        <v>1438</v>
      </c>
      <c r="B1377" t="str">
        <f t="shared" si="22"/>
        <v>Salad</v>
      </c>
      <c r="C1377" t="s">
        <v>42</v>
      </c>
      <c r="D1377">
        <v>3</v>
      </c>
      <c r="E1377">
        <v>5</v>
      </c>
      <c r="F1377">
        <v>15</v>
      </c>
      <c r="G1377" t="s">
        <v>16</v>
      </c>
      <c r="H1377" t="s">
        <v>26</v>
      </c>
      <c r="I1377" s="1">
        <v>45246</v>
      </c>
      <c r="J1377" t="s">
        <v>43</v>
      </c>
      <c r="K1377" t="s">
        <v>44</v>
      </c>
      <c r="L1377">
        <v>4</v>
      </c>
      <c r="M1377" t="s">
        <v>45</v>
      </c>
      <c r="N1377" t="s">
        <v>64</v>
      </c>
      <c r="O1377" t="s">
        <v>22</v>
      </c>
    </row>
    <row r="1378" spans="1:15" x14ac:dyDescent="0.35">
      <c r="A1378" t="s">
        <v>1439</v>
      </c>
      <c r="B1378" t="str">
        <f t="shared" si="22"/>
        <v>Tea</v>
      </c>
      <c r="C1378" t="s">
        <v>84</v>
      </c>
      <c r="D1378">
        <v>2</v>
      </c>
      <c r="E1378">
        <v>1.5</v>
      </c>
      <c r="F1378">
        <v>3</v>
      </c>
      <c r="G1378" t="s">
        <v>16</v>
      </c>
      <c r="H1378" t="s">
        <v>26</v>
      </c>
      <c r="I1378" s="1">
        <v>45159</v>
      </c>
      <c r="J1378" t="s">
        <v>93</v>
      </c>
      <c r="K1378" t="s">
        <v>94</v>
      </c>
      <c r="L1378">
        <v>3</v>
      </c>
      <c r="M1378" t="s">
        <v>20</v>
      </c>
      <c r="N1378" t="s">
        <v>72</v>
      </c>
      <c r="O1378" t="s">
        <v>22</v>
      </c>
    </row>
    <row r="1379" spans="1:15" x14ac:dyDescent="0.35">
      <c r="A1379" t="s">
        <v>1440</v>
      </c>
      <c r="B1379" t="str">
        <f t="shared" si="22"/>
        <v>Sandwich</v>
      </c>
      <c r="C1379" t="s">
        <v>47</v>
      </c>
      <c r="D1379">
        <v>3</v>
      </c>
      <c r="E1379">
        <v>4</v>
      </c>
      <c r="F1379">
        <v>12</v>
      </c>
      <c r="G1379" t="s">
        <v>36</v>
      </c>
      <c r="H1379" t="s">
        <v>26</v>
      </c>
      <c r="I1379" s="1">
        <v>45106</v>
      </c>
      <c r="J1379" t="s">
        <v>37</v>
      </c>
      <c r="K1379" t="s">
        <v>38</v>
      </c>
      <c r="L1379">
        <v>2</v>
      </c>
      <c r="M1379" t="s">
        <v>28</v>
      </c>
      <c r="N1379" t="s">
        <v>64</v>
      </c>
      <c r="O1379" t="s">
        <v>22</v>
      </c>
    </row>
    <row r="1380" spans="1:15" x14ac:dyDescent="0.35">
      <c r="A1380" t="s">
        <v>1441</v>
      </c>
      <c r="B1380" t="str">
        <f t="shared" si="22"/>
        <v>Sandwich</v>
      </c>
      <c r="C1380" t="s">
        <v>47</v>
      </c>
      <c r="D1380">
        <v>4</v>
      </c>
      <c r="E1380">
        <v>4</v>
      </c>
      <c r="F1380">
        <v>16</v>
      </c>
      <c r="G1380" t="s">
        <v>36</v>
      </c>
      <c r="H1380" t="s">
        <v>26</v>
      </c>
      <c r="I1380" s="1">
        <v>44938</v>
      </c>
      <c r="J1380" t="s">
        <v>55</v>
      </c>
      <c r="K1380" t="s">
        <v>56</v>
      </c>
      <c r="L1380">
        <v>1</v>
      </c>
      <c r="M1380" t="s">
        <v>53</v>
      </c>
      <c r="N1380" t="s">
        <v>64</v>
      </c>
      <c r="O1380" t="s">
        <v>22</v>
      </c>
    </row>
    <row r="1381" spans="1:15" x14ac:dyDescent="0.35">
      <c r="A1381" t="s">
        <v>1442</v>
      </c>
      <c r="B1381" t="str">
        <f t="shared" si="22"/>
        <v>Cake</v>
      </c>
      <c r="C1381" t="s">
        <v>24</v>
      </c>
      <c r="D1381">
        <v>4</v>
      </c>
      <c r="E1381">
        <v>3</v>
      </c>
      <c r="F1381">
        <v>12</v>
      </c>
      <c r="G1381" t="s">
        <v>16</v>
      </c>
      <c r="H1381" t="s">
        <v>17</v>
      </c>
      <c r="I1381" s="1">
        <v>45197</v>
      </c>
      <c r="J1381" t="s">
        <v>18</v>
      </c>
      <c r="K1381" t="s">
        <v>19</v>
      </c>
      <c r="L1381">
        <v>3</v>
      </c>
      <c r="M1381" t="s">
        <v>20</v>
      </c>
      <c r="N1381" t="s">
        <v>64</v>
      </c>
      <c r="O1381" t="s">
        <v>22</v>
      </c>
    </row>
    <row r="1382" spans="1:15" x14ac:dyDescent="0.35">
      <c r="A1382" t="s">
        <v>1443</v>
      </c>
      <c r="B1382" t="str">
        <f t="shared" si="22"/>
        <v>Coffee</v>
      </c>
      <c r="C1382" t="s">
        <v>15</v>
      </c>
      <c r="D1382">
        <v>5</v>
      </c>
      <c r="E1382">
        <v>2</v>
      </c>
      <c r="F1382">
        <v>10</v>
      </c>
      <c r="G1382" t="s">
        <v>16</v>
      </c>
      <c r="H1382" t="s">
        <v>17</v>
      </c>
      <c r="I1382" s="1">
        <v>45062</v>
      </c>
      <c r="J1382" t="s">
        <v>27</v>
      </c>
      <c r="K1382" t="s">
        <v>27</v>
      </c>
      <c r="L1382">
        <v>2</v>
      </c>
      <c r="M1382" t="s">
        <v>28</v>
      </c>
      <c r="N1382" t="s">
        <v>29</v>
      </c>
      <c r="O1382" t="s">
        <v>22</v>
      </c>
    </row>
    <row r="1383" spans="1:15" x14ac:dyDescent="0.35">
      <c r="A1383" t="s">
        <v>1444</v>
      </c>
      <c r="B1383" t="str">
        <f t="shared" si="22"/>
        <v>Smoothie</v>
      </c>
      <c r="C1383" t="s">
        <v>58</v>
      </c>
      <c r="D1383">
        <v>1</v>
      </c>
      <c r="E1383">
        <v>4</v>
      </c>
      <c r="F1383">
        <v>4</v>
      </c>
      <c r="G1383" t="s">
        <v>36</v>
      </c>
      <c r="H1383" t="s">
        <v>26</v>
      </c>
      <c r="I1383" s="1">
        <v>45195</v>
      </c>
      <c r="J1383" t="s">
        <v>18</v>
      </c>
      <c r="K1383" t="s">
        <v>19</v>
      </c>
      <c r="L1383">
        <v>3</v>
      </c>
      <c r="M1383" t="s">
        <v>20</v>
      </c>
      <c r="N1383" t="s">
        <v>29</v>
      </c>
      <c r="O1383" t="s">
        <v>22</v>
      </c>
    </row>
    <row r="1384" spans="1:15" x14ac:dyDescent="0.35">
      <c r="A1384" t="s">
        <v>1445</v>
      </c>
      <c r="B1384" t="str">
        <f t="shared" si="22"/>
        <v>Cookie</v>
      </c>
      <c r="C1384" t="s">
        <v>31</v>
      </c>
      <c r="D1384">
        <v>4</v>
      </c>
      <c r="E1384">
        <v>1</v>
      </c>
      <c r="F1384">
        <v>4</v>
      </c>
      <c r="G1384" t="s">
        <v>16</v>
      </c>
      <c r="H1384" t="s">
        <v>17</v>
      </c>
      <c r="I1384" s="1">
        <v>45198</v>
      </c>
      <c r="J1384" t="s">
        <v>18</v>
      </c>
      <c r="K1384" t="s">
        <v>19</v>
      </c>
      <c r="L1384">
        <v>3</v>
      </c>
      <c r="M1384" t="s">
        <v>20</v>
      </c>
      <c r="N1384" t="s">
        <v>21</v>
      </c>
      <c r="O1384" t="s">
        <v>22</v>
      </c>
    </row>
    <row r="1385" spans="1:15" x14ac:dyDescent="0.35">
      <c r="A1385" t="s">
        <v>1446</v>
      </c>
      <c r="B1385" t="str">
        <f t="shared" si="22"/>
        <v>Tea</v>
      </c>
      <c r="C1385" t="s">
        <v>84</v>
      </c>
      <c r="D1385">
        <v>2</v>
      </c>
      <c r="E1385">
        <v>1.5</v>
      </c>
      <c r="F1385">
        <v>3</v>
      </c>
      <c r="G1385" t="s">
        <v>36</v>
      </c>
      <c r="H1385" t="s">
        <v>17</v>
      </c>
      <c r="I1385" s="1">
        <v>45129</v>
      </c>
      <c r="J1385" t="s">
        <v>32</v>
      </c>
      <c r="K1385" t="s">
        <v>33</v>
      </c>
      <c r="L1385">
        <v>3</v>
      </c>
      <c r="M1385" t="s">
        <v>20</v>
      </c>
      <c r="N1385" t="s">
        <v>69</v>
      </c>
      <c r="O1385" t="s">
        <v>40</v>
      </c>
    </row>
    <row r="1386" spans="1:15" x14ac:dyDescent="0.35">
      <c r="A1386" t="s">
        <v>1447</v>
      </c>
      <c r="B1386" t="str">
        <f t="shared" si="22"/>
        <v>Cookie</v>
      </c>
      <c r="C1386" t="s">
        <v>31</v>
      </c>
      <c r="D1386">
        <v>3</v>
      </c>
      <c r="E1386">
        <v>1</v>
      </c>
      <c r="F1386">
        <v>3</v>
      </c>
      <c r="G1386" t="s">
        <v>16</v>
      </c>
      <c r="H1386" t="s">
        <v>17</v>
      </c>
      <c r="I1386" s="1">
        <v>45258</v>
      </c>
      <c r="J1386" t="s">
        <v>43</v>
      </c>
      <c r="K1386" t="s">
        <v>44</v>
      </c>
      <c r="L1386">
        <v>4</v>
      </c>
      <c r="M1386" t="s">
        <v>45</v>
      </c>
      <c r="N1386" t="s">
        <v>29</v>
      </c>
      <c r="O1386" t="s">
        <v>22</v>
      </c>
    </row>
    <row r="1387" spans="1:15" x14ac:dyDescent="0.35">
      <c r="A1387" t="s">
        <v>1448</v>
      </c>
      <c r="B1387" t="str">
        <f t="shared" si="22"/>
        <v>Cake</v>
      </c>
      <c r="C1387" t="s">
        <v>24</v>
      </c>
      <c r="D1387">
        <v>4</v>
      </c>
      <c r="E1387">
        <v>3</v>
      </c>
      <c r="F1387">
        <v>12</v>
      </c>
      <c r="G1387" t="s">
        <v>36</v>
      </c>
      <c r="H1387" t="s">
        <v>26</v>
      </c>
      <c r="I1387" s="1">
        <v>45244</v>
      </c>
      <c r="J1387" t="s">
        <v>43</v>
      </c>
      <c r="K1387" t="s">
        <v>44</v>
      </c>
      <c r="L1387">
        <v>4</v>
      </c>
      <c r="M1387" t="s">
        <v>45</v>
      </c>
      <c r="N1387" t="s">
        <v>29</v>
      </c>
      <c r="O1387" t="s">
        <v>22</v>
      </c>
    </row>
    <row r="1388" spans="1:15" x14ac:dyDescent="0.35">
      <c r="A1388" t="s">
        <v>1449</v>
      </c>
      <c r="B1388" t="str">
        <f t="shared" si="22"/>
        <v>Salad</v>
      </c>
      <c r="C1388" t="s">
        <v>42</v>
      </c>
      <c r="D1388">
        <v>2</v>
      </c>
      <c r="E1388">
        <v>5</v>
      </c>
      <c r="F1388">
        <v>10</v>
      </c>
      <c r="G1388" t="s">
        <v>16</v>
      </c>
      <c r="H1388" t="s">
        <v>26</v>
      </c>
      <c r="I1388" s="1">
        <v>45064</v>
      </c>
      <c r="J1388" t="s">
        <v>27</v>
      </c>
      <c r="K1388" t="s">
        <v>27</v>
      </c>
      <c r="L1388">
        <v>2</v>
      </c>
      <c r="M1388" t="s">
        <v>28</v>
      </c>
      <c r="N1388" t="s">
        <v>64</v>
      </c>
      <c r="O1388" t="s">
        <v>22</v>
      </c>
    </row>
    <row r="1389" spans="1:15" x14ac:dyDescent="0.35">
      <c r="A1389" t="s">
        <v>1450</v>
      </c>
      <c r="B1389" t="str">
        <f t="shared" si="22"/>
        <v>Tea</v>
      </c>
      <c r="C1389" t="s">
        <v>84</v>
      </c>
      <c r="D1389">
        <v>5</v>
      </c>
      <c r="E1389">
        <v>1.5</v>
      </c>
      <c r="F1389">
        <v>7.5</v>
      </c>
      <c r="G1389" t="s">
        <v>36</v>
      </c>
      <c r="H1389" t="s">
        <v>17</v>
      </c>
      <c r="I1389" s="1">
        <v>45002</v>
      </c>
      <c r="J1389" t="s">
        <v>62</v>
      </c>
      <c r="K1389" t="s">
        <v>63</v>
      </c>
      <c r="L1389">
        <v>1</v>
      </c>
      <c r="M1389" t="s">
        <v>53</v>
      </c>
      <c r="N1389" t="s">
        <v>21</v>
      </c>
      <c r="O1389" t="s">
        <v>22</v>
      </c>
    </row>
    <row r="1390" spans="1:15" x14ac:dyDescent="0.35">
      <c r="A1390" t="s">
        <v>1451</v>
      </c>
      <c r="B1390" t="str">
        <f t="shared" si="22"/>
        <v>Coffee</v>
      </c>
      <c r="C1390" t="s">
        <v>15</v>
      </c>
      <c r="D1390">
        <v>3</v>
      </c>
      <c r="E1390">
        <v>2</v>
      </c>
      <c r="F1390">
        <v>6</v>
      </c>
      <c r="G1390" t="s">
        <v>16</v>
      </c>
      <c r="H1390" t="s">
        <v>17</v>
      </c>
      <c r="I1390" s="1">
        <v>44963</v>
      </c>
      <c r="J1390" t="s">
        <v>51</v>
      </c>
      <c r="K1390" t="s">
        <v>52</v>
      </c>
      <c r="L1390">
        <v>1</v>
      </c>
      <c r="M1390" t="s">
        <v>53</v>
      </c>
      <c r="N1390" t="s">
        <v>72</v>
      </c>
      <c r="O1390" t="s">
        <v>22</v>
      </c>
    </row>
    <row r="1391" spans="1:15" x14ac:dyDescent="0.35">
      <c r="A1391" t="s">
        <v>1452</v>
      </c>
      <c r="B1391" t="str">
        <f t="shared" si="22"/>
        <v>Cookie</v>
      </c>
      <c r="C1391" t="s">
        <v>31</v>
      </c>
      <c r="D1391">
        <v>2</v>
      </c>
      <c r="E1391">
        <v>1</v>
      </c>
      <c r="F1391">
        <v>2</v>
      </c>
      <c r="G1391" t="s">
        <v>25</v>
      </c>
      <c r="H1391" t="s">
        <v>17</v>
      </c>
      <c r="I1391" s="1">
        <v>45268</v>
      </c>
      <c r="J1391" t="s">
        <v>66</v>
      </c>
      <c r="K1391" t="s">
        <v>67</v>
      </c>
      <c r="L1391">
        <v>4</v>
      </c>
      <c r="M1391" t="s">
        <v>45</v>
      </c>
      <c r="N1391" t="s">
        <v>21</v>
      </c>
      <c r="O1391" t="s">
        <v>22</v>
      </c>
    </row>
    <row r="1392" spans="1:15" x14ac:dyDescent="0.35">
      <c r="A1392" t="s">
        <v>1453</v>
      </c>
      <c r="B1392" t="str">
        <f t="shared" si="22"/>
        <v>Coffee</v>
      </c>
      <c r="C1392" t="s">
        <v>15</v>
      </c>
      <c r="D1392">
        <v>5</v>
      </c>
      <c r="E1392">
        <v>2</v>
      </c>
      <c r="F1392">
        <v>10</v>
      </c>
      <c r="G1392" t="s">
        <v>36</v>
      </c>
      <c r="H1392" t="s">
        <v>26</v>
      </c>
      <c r="I1392" s="1">
        <v>45257</v>
      </c>
      <c r="J1392" t="s">
        <v>43</v>
      </c>
      <c r="K1392" t="s">
        <v>44</v>
      </c>
      <c r="L1392">
        <v>4</v>
      </c>
      <c r="M1392" t="s">
        <v>45</v>
      </c>
      <c r="N1392" t="s">
        <v>72</v>
      </c>
      <c r="O1392" t="s">
        <v>22</v>
      </c>
    </row>
    <row r="1393" spans="1:15" x14ac:dyDescent="0.35">
      <c r="A1393" t="s">
        <v>1454</v>
      </c>
      <c r="B1393" t="str">
        <f t="shared" si="22"/>
        <v>Tea</v>
      </c>
      <c r="C1393" t="s">
        <v>84</v>
      </c>
      <c r="D1393">
        <v>2</v>
      </c>
      <c r="E1393">
        <v>1.5</v>
      </c>
      <c r="F1393">
        <v>3</v>
      </c>
      <c r="G1393" t="s">
        <v>16</v>
      </c>
      <c r="H1393" t="s">
        <v>26</v>
      </c>
      <c r="I1393" s="1">
        <v>45260</v>
      </c>
      <c r="J1393" t="s">
        <v>43</v>
      </c>
      <c r="K1393" t="s">
        <v>44</v>
      </c>
      <c r="L1393">
        <v>4</v>
      </c>
      <c r="M1393" t="s">
        <v>45</v>
      </c>
      <c r="N1393" t="s">
        <v>64</v>
      </c>
      <c r="O1393" t="s">
        <v>22</v>
      </c>
    </row>
    <row r="1394" spans="1:15" x14ac:dyDescent="0.35">
      <c r="A1394" t="s">
        <v>1455</v>
      </c>
      <c r="B1394" t="str">
        <f t="shared" si="22"/>
        <v>Sandwich</v>
      </c>
      <c r="C1394" t="s">
        <v>47</v>
      </c>
      <c r="D1394">
        <v>4</v>
      </c>
      <c r="E1394">
        <v>4</v>
      </c>
      <c r="F1394">
        <v>16</v>
      </c>
      <c r="G1394" t="s">
        <v>25</v>
      </c>
      <c r="H1394" t="s">
        <v>26</v>
      </c>
      <c r="I1394" s="1">
        <v>45031</v>
      </c>
      <c r="J1394" t="s">
        <v>59</v>
      </c>
      <c r="K1394" t="s">
        <v>60</v>
      </c>
      <c r="L1394">
        <v>2</v>
      </c>
      <c r="M1394" t="s">
        <v>28</v>
      </c>
      <c r="N1394" t="s">
        <v>69</v>
      </c>
      <c r="O1394" t="s">
        <v>40</v>
      </c>
    </row>
    <row r="1395" spans="1:15" x14ac:dyDescent="0.35">
      <c r="A1395" t="s">
        <v>1456</v>
      </c>
      <c r="B1395" t="str">
        <f t="shared" si="22"/>
        <v>Cookie</v>
      </c>
      <c r="C1395" t="s">
        <v>31</v>
      </c>
      <c r="D1395">
        <v>1</v>
      </c>
      <c r="E1395">
        <v>1</v>
      </c>
      <c r="F1395">
        <v>1</v>
      </c>
      <c r="G1395" t="s">
        <v>16</v>
      </c>
      <c r="H1395" t="s">
        <v>17</v>
      </c>
      <c r="I1395" s="1">
        <v>45204</v>
      </c>
      <c r="J1395" t="s">
        <v>74</v>
      </c>
      <c r="K1395" t="s">
        <v>75</v>
      </c>
      <c r="L1395">
        <v>4</v>
      </c>
      <c r="M1395" t="s">
        <v>45</v>
      </c>
      <c r="N1395" t="s">
        <v>64</v>
      </c>
      <c r="O1395" t="s">
        <v>22</v>
      </c>
    </row>
    <row r="1396" spans="1:15" x14ac:dyDescent="0.35">
      <c r="A1396" t="s">
        <v>1457</v>
      </c>
      <c r="B1396" t="str">
        <f t="shared" si="22"/>
        <v>Tea</v>
      </c>
      <c r="C1396" t="s">
        <v>84</v>
      </c>
      <c r="D1396">
        <v>1</v>
      </c>
      <c r="E1396">
        <v>1.5</v>
      </c>
      <c r="F1396">
        <v>1.5</v>
      </c>
      <c r="G1396" t="s">
        <v>16</v>
      </c>
      <c r="H1396" t="s">
        <v>17</v>
      </c>
      <c r="I1396" s="1">
        <v>45072</v>
      </c>
      <c r="J1396" t="s">
        <v>27</v>
      </c>
      <c r="K1396" t="s">
        <v>27</v>
      </c>
      <c r="L1396">
        <v>2</v>
      </c>
      <c r="M1396" t="s">
        <v>28</v>
      </c>
      <c r="N1396" t="s">
        <v>21</v>
      </c>
      <c r="O1396" t="s">
        <v>22</v>
      </c>
    </row>
    <row r="1397" spans="1:15" x14ac:dyDescent="0.35">
      <c r="A1397" t="s">
        <v>1458</v>
      </c>
      <c r="B1397" t="str">
        <f t="shared" si="22"/>
        <v>Salad</v>
      </c>
      <c r="C1397" t="s">
        <v>42</v>
      </c>
      <c r="D1397">
        <v>4</v>
      </c>
      <c r="E1397">
        <v>5</v>
      </c>
      <c r="F1397">
        <v>20</v>
      </c>
      <c r="G1397" t="s">
        <v>25</v>
      </c>
      <c r="H1397" t="s">
        <v>26</v>
      </c>
      <c r="I1397" s="1">
        <v>45218</v>
      </c>
      <c r="J1397" t="s">
        <v>74</v>
      </c>
      <c r="K1397" t="s">
        <v>75</v>
      </c>
      <c r="L1397">
        <v>4</v>
      </c>
      <c r="M1397" t="s">
        <v>45</v>
      </c>
      <c r="N1397" t="s">
        <v>64</v>
      </c>
      <c r="O1397" t="s">
        <v>22</v>
      </c>
    </row>
    <row r="1398" spans="1:15" x14ac:dyDescent="0.35">
      <c r="A1398" t="s">
        <v>1459</v>
      </c>
      <c r="B1398" t="str">
        <f t="shared" si="22"/>
        <v>Smoothie</v>
      </c>
      <c r="C1398" t="s">
        <v>58</v>
      </c>
      <c r="D1398">
        <v>1</v>
      </c>
      <c r="E1398">
        <v>4</v>
      </c>
      <c r="F1398">
        <v>4</v>
      </c>
      <c r="G1398" t="s">
        <v>16</v>
      </c>
      <c r="H1398" t="s">
        <v>17</v>
      </c>
      <c r="I1398" s="1">
        <v>45056</v>
      </c>
      <c r="J1398" t="s">
        <v>27</v>
      </c>
      <c r="K1398" t="s">
        <v>27</v>
      </c>
      <c r="L1398">
        <v>2</v>
      </c>
      <c r="M1398" t="s">
        <v>28</v>
      </c>
      <c r="N1398" t="s">
        <v>34</v>
      </c>
      <c r="O1398" t="s">
        <v>22</v>
      </c>
    </row>
    <row r="1399" spans="1:15" x14ac:dyDescent="0.35">
      <c r="A1399" t="s">
        <v>1460</v>
      </c>
      <c r="B1399" t="str">
        <f t="shared" si="22"/>
        <v>Coffee</v>
      </c>
      <c r="C1399" t="s">
        <v>15</v>
      </c>
      <c r="D1399">
        <v>2</v>
      </c>
      <c r="E1399">
        <v>2</v>
      </c>
      <c r="F1399">
        <v>4</v>
      </c>
      <c r="G1399" t="s">
        <v>36</v>
      </c>
      <c r="H1399" t="s">
        <v>17</v>
      </c>
      <c r="I1399" s="1">
        <v>45108</v>
      </c>
      <c r="J1399" t="s">
        <v>32</v>
      </c>
      <c r="K1399" t="s">
        <v>33</v>
      </c>
      <c r="L1399">
        <v>3</v>
      </c>
      <c r="M1399" t="s">
        <v>20</v>
      </c>
      <c r="N1399" t="s">
        <v>69</v>
      </c>
      <c r="O1399" t="s">
        <v>40</v>
      </c>
    </row>
    <row r="1400" spans="1:15" x14ac:dyDescent="0.35">
      <c r="A1400" t="s">
        <v>1461</v>
      </c>
      <c r="B1400" t="str">
        <f t="shared" si="22"/>
        <v>Tea</v>
      </c>
      <c r="C1400" t="s">
        <v>84</v>
      </c>
      <c r="D1400">
        <v>1</v>
      </c>
      <c r="E1400">
        <v>1.5</v>
      </c>
      <c r="F1400">
        <v>1.5</v>
      </c>
      <c r="G1400" t="s">
        <v>36</v>
      </c>
      <c r="H1400" t="s">
        <v>17</v>
      </c>
      <c r="I1400" s="1">
        <v>45039</v>
      </c>
      <c r="J1400" t="s">
        <v>59</v>
      </c>
      <c r="K1400" t="s">
        <v>60</v>
      </c>
      <c r="L1400">
        <v>2</v>
      </c>
      <c r="M1400" t="s">
        <v>28</v>
      </c>
      <c r="N1400" t="s">
        <v>39</v>
      </c>
      <c r="O1400" t="s">
        <v>40</v>
      </c>
    </row>
    <row r="1401" spans="1:15" x14ac:dyDescent="0.35">
      <c r="A1401" t="s">
        <v>1462</v>
      </c>
      <c r="B1401" t="str">
        <f t="shared" si="22"/>
        <v>Tea</v>
      </c>
      <c r="C1401" t="s">
        <v>84</v>
      </c>
      <c r="D1401">
        <v>1</v>
      </c>
      <c r="E1401">
        <v>1.5</v>
      </c>
      <c r="F1401">
        <v>1.5</v>
      </c>
      <c r="G1401" t="s">
        <v>36</v>
      </c>
      <c r="H1401" t="s">
        <v>17</v>
      </c>
      <c r="I1401" s="1">
        <v>44954</v>
      </c>
      <c r="J1401" t="s">
        <v>55</v>
      </c>
      <c r="K1401" t="s">
        <v>56</v>
      </c>
      <c r="L1401">
        <v>1</v>
      </c>
      <c r="M1401" t="s">
        <v>53</v>
      </c>
      <c r="N1401" t="s">
        <v>69</v>
      </c>
      <c r="O1401" t="s">
        <v>40</v>
      </c>
    </row>
    <row r="1402" spans="1:15" x14ac:dyDescent="0.35">
      <c r="A1402" t="s">
        <v>1463</v>
      </c>
      <c r="B1402" t="str">
        <f t="shared" si="22"/>
        <v>Salad</v>
      </c>
      <c r="C1402" t="s">
        <v>42</v>
      </c>
      <c r="D1402">
        <v>5</v>
      </c>
      <c r="E1402">
        <v>5</v>
      </c>
      <c r="F1402">
        <v>25</v>
      </c>
      <c r="G1402" t="s">
        <v>16</v>
      </c>
      <c r="H1402" t="s">
        <v>17</v>
      </c>
      <c r="I1402" s="1">
        <v>44976</v>
      </c>
      <c r="J1402" t="s">
        <v>51</v>
      </c>
      <c r="K1402" t="s">
        <v>52</v>
      </c>
      <c r="L1402">
        <v>1</v>
      </c>
      <c r="M1402" t="s">
        <v>53</v>
      </c>
      <c r="N1402" t="s">
        <v>39</v>
      </c>
      <c r="O1402" t="s">
        <v>40</v>
      </c>
    </row>
    <row r="1403" spans="1:15" x14ac:dyDescent="0.35">
      <c r="A1403" t="s">
        <v>1464</v>
      </c>
      <c r="B1403" t="str">
        <f t="shared" si="22"/>
        <v>Tea</v>
      </c>
      <c r="C1403" t="s">
        <v>84</v>
      </c>
      <c r="D1403">
        <v>4</v>
      </c>
      <c r="E1403">
        <v>1.5</v>
      </c>
      <c r="F1403">
        <v>6</v>
      </c>
      <c r="G1403" t="s">
        <v>25</v>
      </c>
      <c r="H1403" t="s">
        <v>17</v>
      </c>
      <c r="I1403" s="1">
        <v>45038</v>
      </c>
      <c r="J1403" t="s">
        <v>59</v>
      </c>
      <c r="K1403" t="s">
        <v>60</v>
      </c>
      <c r="L1403">
        <v>2</v>
      </c>
      <c r="M1403" t="s">
        <v>28</v>
      </c>
      <c r="N1403" t="s">
        <v>69</v>
      </c>
      <c r="O1403" t="s">
        <v>40</v>
      </c>
    </row>
    <row r="1404" spans="1:15" x14ac:dyDescent="0.35">
      <c r="A1404" t="s">
        <v>1465</v>
      </c>
      <c r="B1404" t="str">
        <f t="shared" si="22"/>
        <v>Cookie</v>
      </c>
      <c r="C1404" t="s">
        <v>31</v>
      </c>
      <c r="D1404">
        <v>3</v>
      </c>
      <c r="E1404">
        <v>1</v>
      </c>
      <c r="F1404">
        <v>3</v>
      </c>
      <c r="G1404" t="s">
        <v>16</v>
      </c>
      <c r="H1404" t="s">
        <v>26</v>
      </c>
      <c r="I1404" s="1">
        <v>45067</v>
      </c>
      <c r="J1404" t="s">
        <v>27</v>
      </c>
      <c r="K1404" t="s">
        <v>27</v>
      </c>
      <c r="L1404">
        <v>2</v>
      </c>
      <c r="M1404" t="s">
        <v>28</v>
      </c>
      <c r="N1404" t="s">
        <v>39</v>
      </c>
      <c r="O1404" t="s">
        <v>40</v>
      </c>
    </row>
    <row r="1405" spans="1:15" x14ac:dyDescent="0.35">
      <c r="A1405" t="s">
        <v>1466</v>
      </c>
      <c r="B1405" t="str">
        <f t="shared" si="22"/>
        <v>Sandwich</v>
      </c>
      <c r="C1405" t="s">
        <v>47</v>
      </c>
      <c r="D1405">
        <v>2</v>
      </c>
      <c r="E1405">
        <v>4</v>
      </c>
      <c r="F1405">
        <v>8</v>
      </c>
      <c r="G1405" t="s">
        <v>36</v>
      </c>
      <c r="H1405" t="s">
        <v>26</v>
      </c>
      <c r="I1405" s="1">
        <v>45238</v>
      </c>
      <c r="J1405" t="s">
        <v>43</v>
      </c>
      <c r="K1405" t="s">
        <v>44</v>
      </c>
      <c r="L1405">
        <v>4</v>
      </c>
      <c r="M1405" t="s">
        <v>45</v>
      </c>
      <c r="N1405" t="s">
        <v>34</v>
      </c>
      <c r="O1405" t="s">
        <v>22</v>
      </c>
    </row>
    <row r="1406" spans="1:15" x14ac:dyDescent="0.35">
      <c r="A1406" t="s">
        <v>1467</v>
      </c>
      <c r="B1406" t="str">
        <f t="shared" si="22"/>
        <v>Cookie</v>
      </c>
      <c r="C1406" t="s">
        <v>31</v>
      </c>
      <c r="D1406">
        <v>3</v>
      </c>
      <c r="E1406">
        <v>1</v>
      </c>
      <c r="F1406">
        <v>3</v>
      </c>
      <c r="G1406" t="s">
        <v>25</v>
      </c>
      <c r="H1406" t="s">
        <v>17</v>
      </c>
      <c r="I1406" s="1">
        <v>44955</v>
      </c>
      <c r="J1406" t="s">
        <v>55</v>
      </c>
      <c r="K1406" t="s">
        <v>56</v>
      </c>
      <c r="L1406">
        <v>1</v>
      </c>
      <c r="M1406" t="s">
        <v>53</v>
      </c>
      <c r="N1406" t="s">
        <v>39</v>
      </c>
      <c r="O1406" t="s">
        <v>40</v>
      </c>
    </row>
    <row r="1407" spans="1:15" x14ac:dyDescent="0.35">
      <c r="A1407" t="s">
        <v>1468</v>
      </c>
      <c r="B1407" t="str">
        <f t="shared" si="22"/>
        <v>Smoothie</v>
      </c>
      <c r="C1407" t="s">
        <v>58</v>
      </c>
      <c r="D1407">
        <v>1</v>
      </c>
      <c r="E1407">
        <v>4</v>
      </c>
      <c r="F1407">
        <v>4</v>
      </c>
      <c r="G1407" t="s">
        <v>25</v>
      </c>
      <c r="H1407" t="s">
        <v>26</v>
      </c>
      <c r="I1407" s="1">
        <v>44992</v>
      </c>
      <c r="J1407" t="s">
        <v>62</v>
      </c>
      <c r="K1407" t="s">
        <v>63</v>
      </c>
      <c r="L1407">
        <v>1</v>
      </c>
      <c r="M1407" t="s">
        <v>53</v>
      </c>
      <c r="N1407" t="s">
        <v>29</v>
      </c>
      <c r="O1407" t="s">
        <v>22</v>
      </c>
    </row>
    <row r="1408" spans="1:15" x14ac:dyDescent="0.35">
      <c r="A1408" t="s">
        <v>1469</v>
      </c>
      <c r="B1408" t="str">
        <f t="shared" si="22"/>
        <v>Salad</v>
      </c>
      <c r="C1408" t="s">
        <v>42</v>
      </c>
      <c r="D1408">
        <v>5</v>
      </c>
      <c r="E1408">
        <v>5</v>
      </c>
      <c r="F1408">
        <v>25</v>
      </c>
      <c r="G1408" t="s">
        <v>36</v>
      </c>
      <c r="H1408" t="s">
        <v>26</v>
      </c>
      <c r="I1408" s="1">
        <v>45258</v>
      </c>
      <c r="J1408" t="s">
        <v>43</v>
      </c>
      <c r="K1408" t="s">
        <v>44</v>
      </c>
      <c r="L1408">
        <v>4</v>
      </c>
      <c r="M1408" t="s">
        <v>45</v>
      </c>
      <c r="N1408" t="s">
        <v>29</v>
      </c>
      <c r="O1408" t="s">
        <v>22</v>
      </c>
    </row>
    <row r="1409" spans="1:15" x14ac:dyDescent="0.35">
      <c r="A1409" t="s">
        <v>1470</v>
      </c>
      <c r="B1409" t="str">
        <f t="shared" si="22"/>
        <v>Sandwich</v>
      </c>
      <c r="C1409" t="s">
        <v>47</v>
      </c>
      <c r="D1409">
        <v>5</v>
      </c>
      <c r="E1409">
        <v>4</v>
      </c>
      <c r="F1409">
        <v>20</v>
      </c>
      <c r="G1409" t="s">
        <v>25</v>
      </c>
      <c r="H1409" t="s">
        <v>17</v>
      </c>
      <c r="I1409" s="1">
        <v>44931</v>
      </c>
      <c r="J1409" t="s">
        <v>55</v>
      </c>
      <c r="K1409" t="s">
        <v>56</v>
      </c>
      <c r="L1409">
        <v>1</v>
      </c>
      <c r="M1409" t="s">
        <v>53</v>
      </c>
      <c r="N1409" t="s">
        <v>64</v>
      </c>
      <c r="O1409" t="s">
        <v>22</v>
      </c>
    </row>
    <row r="1410" spans="1:15" x14ac:dyDescent="0.35">
      <c r="A1410" t="s">
        <v>1471</v>
      </c>
      <c r="B1410" t="str">
        <f t="shared" ref="B1410:B1473" si="23">TRIM(CLEAN(C1410))</f>
        <v>Juice</v>
      </c>
      <c r="C1410" t="s">
        <v>50</v>
      </c>
      <c r="D1410">
        <v>3</v>
      </c>
      <c r="E1410">
        <v>3</v>
      </c>
      <c r="F1410">
        <v>9</v>
      </c>
      <c r="G1410" t="s">
        <v>16</v>
      </c>
      <c r="H1410" t="s">
        <v>17</v>
      </c>
      <c r="I1410" s="1">
        <v>45226</v>
      </c>
      <c r="J1410" t="s">
        <v>74</v>
      </c>
      <c r="K1410" t="s">
        <v>75</v>
      </c>
      <c r="L1410">
        <v>4</v>
      </c>
      <c r="M1410" t="s">
        <v>45</v>
      </c>
      <c r="N1410" t="s">
        <v>21</v>
      </c>
      <c r="O1410" t="s">
        <v>22</v>
      </c>
    </row>
    <row r="1411" spans="1:15" x14ac:dyDescent="0.35">
      <c r="A1411" t="s">
        <v>1472</v>
      </c>
      <c r="B1411" t="str">
        <f t="shared" si="23"/>
        <v>Cake</v>
      </c>
      <c r="C1411" t="s">
        <v>24</v>
      </c>
      <c r="D1411">
        <v>3</v>
      </c>
      <c r="E1411">
        <v>3</v>
      </c>
      <c r="F1411">
        <v>9</v>
      </c>
      <c r="G1411" t="s">
        <v>25</v>
      </c>
      <c r="H1411" t="s">
        <v>17</v>
      </c>
      <c r="I1411" s="1">
        <v>45256</v>
      </c>
      <c r="J1411" t="s">
        <v>43</v>
      </c>
      <c r="K1411" t="s">
        <v>44</v>
      </c>
      <c r="L1411">
        <v>4</v>
      </c>
      <c r="M1411" t="s">
        <v>45</v>
      </c>
      <c r="N1411" t="s">
        <v>39</v>
      </c>
      <c r="O1411" t="s">
        <v>40</v>
      </c>
    </row>
    <row r="1412" spans="1:15" x14ac:dyDescent="0.35">
      <c r="A1412" t="s">
        <v>1473</v>
      </c>
      <c r="B1412" t="str">
        <f t="shared" si="23"/>
        <v>Juice</v>
      </c>
      <c r="C1412" t="s">
        <v>50</v>
      </c>
      <c r="D1412">
        <v>2</v>
      </c>
      <c r="E1412">
        <v>3</v>
      </c>
      <c r="F1412">
        <v>6</v>
      </c>
      <c r="G1412" t="s">
        <v>36</v>
      </c>
      <c r="H1412" t="s">
        <v>26</v>
      </c>
      <c r="I1412" s="1">
        <v>45001</v>
      </c>
      <c r="J1412" t="s">
        <v>62</v>
      </c>
      <c r="K1412" t="s">
        <v>63</v>
      </c>
      <c r="L1412">
        <v>1</v>
      </c>
      <c r="M1412" t="s">
        <v>53</v>
      </c>
      <c r="N1412" t="s">
        <v>64</v>
      </c>
      <c r="O1412" t="s">
        <v>22</v>
      </c>
    </row>
    <row r="1413" spans="1:15" x14ac:dyDescent="0.35">
      <c r="A1413" t="s">
        <v>1474</v>
      </c>
      <c r="B1413" t="str">
        <f t="shared" si="23"/>
        <v>Cake</v>
      </c>
      <c r="C1413" t="s">
        <v>24</v>
      </c>
      <c r="D1413">
        <v>1</v>
      </c>
      <c r="E1413">
        <v>3</v>
      </c>
      <c r="F1413">
        <v>3</v>
      </c>
      <c r="G1413" t="s">
        <v>36</v>
      </c>
      <c r="H1413" t="s">
        <v>17</v>
      </c>
      <c r="I1413" s="1">
        <v>45125</v>
      </c>
      <c r="J1413" t="s">
        <v>32</v>
      </c>
      <c r="K1413" t="s">
        <v>33</v>
      </c>
      <c r="L1413">
        <v>3</v>
      </c>
      <c r="M1413" t="s">
        <v>20</v>
      </c>
      <c r="N1413" t="s">
        <v>29</v>
      </c>
      <c r="O1413" t="s">
        <v>22</v>
      </c>
    </row>
    <row r="1414" spans="1:15" x14ac:dyDescent="0.35">
      <c r="A1414" t="s">
        <v>1475</v>
      </c>
      <c r="B1414" t="str">
        <f t="shared" si="23"/>
        <v>Cake</v>
      </c>
      <c r="C1414" t="s">
        <v>24</v>
      </c>
      <c r="D1414">
        <v>1</v>
      </c>
      <c r="E1414">
        <v>3</v>
      </c>
      <c r="F1414">
        <v>3</v>
      </c>
      <c r="G1414" t="s">
        <v>25</v>
      </c>
      <c r="H1414" t="s">
        <v>26</v>
      </c>
      <c r="I1414" s="1">
        <v>45253</v>
      </c>
      <c r="J1414" t="s">
        <v>43</v>
      </c>
      <c r="K1414" t="s">
        <v>44</v>
      </c>
      <c r="L1414">
        <v>4</v>
      </c>
      <c r="M1414" t="s">
        <v>45</v>
      </c>
      <c r="N1414" t="s">
        <v>64</v>
      </c>
      <c r="O1414" t="s">
        <v>22</v>
      </c>
    </row>
    <row r="1415" spans="1:15" x14ac:dyDescent="0.35">
      <c r="A1415" t="s">
        <v>1476</v>
      </c>
      <c r="B1415" t="str">
        <f t="shared" si="23"/>
        <v>Cake</v>
      </c>
      <c r="C1415" t="s">
        <v>24</v>
      </c>
      <c r="D1415">
        <v>4</v>
      </c>
      <c r="E1415">
        <v>3</v>
      </c>
      <c r="F1415">
        <v>12</v>
      </c>
      <c r="G1415" t="s">
        <v>16</v>
      </c>
      <c r="H1415" t="s">
        <v>17</v>
      </c>
      <c r="I1415" s="1">
        <v>45229</v>
      </c>
      <c r="J1415" t="s">
        <v>74</v>
      </c>
      <c r="K1415" t="s">
        <v>75</v>
      </c>
      <c r="L1415">
        <v>4</v>
      </c>
      <c r="M1415" t="s">
        <v>45</v>
      </c>
      <c r="N1415" t="s">
        <v>72</v>
      </c>
      <c r="O1415" t="s">
        <v>22</v>
      </c>
    </row>
    <row r="1416" spans="1:15" x14ac:dyDescent="0.35">
      <c r="A1416" t="s">
        <v>1477</v>
      </c>
      <c r="B1416" t="str">
        <f t="shared" si="23"/>
        <v>Juice</v>
      </c>
      <c r="C1416" t="s">
        <v>50</v>
      </c>
      <c r="D1416">
        <v>1</v>
      </c>
      <c r="E1416">
        <v>3</v>
      </c>
      <c r="F1416">
        <v>3</v>
      </c>
      <c r="G1416" t="s">
        <v>16</v>
      </c>
      <c r="H1416" t="s">
        <v>26</v>
      </c>
      <c r="I1416" s="1">
        <v>44955</v>
      </c>
      <c r="J1416" t="s">
        <v>55</v>
      </c>
      <c r="K1416" t="s">
        <v>56</v>
      </c>
      <c r="L1416">
        <v>1</v>
      </c>
      <c r="M1416" t="s">
        <v>53</v>
      </c>
      <c r="N1416" t="s">
        <v>39</v>
      </c>
      <c r="O1416" t="s">
        <v>40</v>
      </c>
    </row>
    <row r="1417" spans="1:15" x14ac:dyDescent="0.35">
      <c r="A1417" t="s">
        <v>1478</v>
      </c>
      <c r="B1417" t="str">
        <f t="shared" si="23"/>
        <v>Smoothie</v>
      </c>
      <c r="C1417" t="s">
        <v>58</v>
      </c>
      <c r="D1417">
        <v>2</v>
      </c>
      <c r="E1417">
        <v>4</v>
      </c>
      <c r="F1417">
        <v>8</v>
      </c>
      <c r="G1417" t="s">
        <v>36</v>
      </c>
      <c r="H1417" t="s">
        <v>26</v>
      </c>
      <c r="I1417" s="1">
        <v>44945</v>
      </c>
      <c r="J1417" t="s">
        <v>55</v>
      </c>
      <c r="K1417" t="s">
        <v>56</v>
      </c>
      <c r="L1417">
        <v>1</v>
      </c>
      <c r="M1417" t="s">
        <v>53</v>
      </c>
      <c r="N1417" t="s">
        <v>64</v>
      </c>
      <c r="O1417" t="s">
        <v>22</v>
      </c>
    </row>
    <row r="1418" spans="1:15" x14ac:dyDescent="0.35">
      <c r="A1418" t="s">
        <v>1479</v>
      </c>
      <c r="B1418" t="str">
        <f t="shared" si="23"/>
        <v>Sandwich</v>
      </c>
      <c r="C1418" t="s">
        <v>47</v>
      </c>
      <c r="D1418">
        <v>2</v>
      </c>
      <c r="E1418">
        <v>4</v>
      </c>
      <c r="F1418">
        <v>8</v>
      </c>
      <c r="G1418" t="s">
        <v>16</v>
      </c>
      <c r="H1418" t="s">
        <v>17</v>
      </c>
      <c r="I1418" s="1">
        <v>45214</v>
      </c>
      <c r="J1418" t="s">
        <v>74</v>
      </c>
      <c r="K1418" t="s">
        <v>75</v>
      </c>
      <c r="L1418">
        <v>4</v>
      </c>
      <c r="M1418" t="s">
        <v>45</v>
      </c>
      <c r="N1418" t="s">
        <v>39</v>
      </c>
      <c r="O1418" t="s">
        <v>40</v>
      </c>
    </row>
    <row r="1419" spans="1:15" x14ac:dyDescent="0.35">
      <c r="A1419" t="s">
        <v>1480</v>
      </c>
      <c r="B1419" t="str">
        <f t="shared" si="23"/>
        <v>Coffee</v>
      </c>
      <c r="C1419" t="s">
        <v>15</v>
      </c>
      <c r="D1419">
        <v>5</v>
      </c>
      <c r="E1419">
        <v>2</v>
      </c>
      <c r="F1419">
        <v>10</v>
      </c>
      <c r="G1419" t="s">
        <v>36</v>
      </c>
      <c r="H1419" t="s">
        <v>17</v>
      </c>
      <c r="I1419" s="1">
        <v>45139</v>
      </c>
      <c r="J1419" t="s">
        <v>93</v>
      </c>
      <c r="K1419" t="s">
        <v>94</v>
      </c>
      <c r="L1419">
        <v>3</v>
      </c>
      <c r="M1419" t="s">
        <v>20</v>
      </c>
      <c r="N1419" t="s">
        <v>29</v>
      </c>
      <c r="O1419" t="s">
        <v>22</v>
      </c>
    </row>
    <row r="1420" spans="1:15" x14ac:dyDescent="0.35">
      <c r="A1420" t="s">
        <v>1481</v>
      </c>
      <c r="B1420" t="str">
        <f t="shared" si="23"/>
        <v>Salad</v>
      </c>
      <c r="C1420" t="s">
        <v>42</v>
      </c>
      <c r="D1420">
        <v>4</v>
      </c>
      <c r="E1420">
        <v>5</v>
      </c>
      <c r="F1420">
        <v>20</v>
      </c>
      <c r="G1420" t="s">
        <v>25</v>
      </c>
      <c r="H1420" t="s">
        <v>17</v>
      </c>
      <c r="I1420" s="1">
        <v>45004</v>
      </c>
      <c r="J1420" t="s">
        <v>62</v>
      </c>
      <c r="K1420" t="s">
        <v>63</v>
      </c>
      <c r="L1420">
        <v>1</v>
      </c>
      <c r="M1420" t="s">
        <v>53</v>
      </c>
      <c r="N1420" t="s">
        <v>39</v>
      </c>
      <c r="O1420" t="s">
        <v>40</v>
      </c>
    </row>
    <row r="1421" spans="1:15" x14ac:dyDescent="0.35">
      <c r="A1421" t="s">
        <v>1482</v>
      </c>
      <c r="B1421" t="str">
        <f t="shared" si="23"/>
        <v>Tea</v>
      </c>
      <c r="C1421" t="s">
        <v>84</v>
      </c>
      <c r="D1421">
        <v>3</v>
      </c>
      <c r="E1421">
        <v>1.5</v>
      </c>
      <c r="F1421">
        <v>4.5</v>
      </c>
      <c r="G1421" t="s">
        <v>36</v>
      </c>
      <c r="H1421" t="s">
        <v>17</v>
      </c>
      <c r="I1421" s="1">
        <v>45089</v>
      </c>
      <c r="J1421" t="s">
        <v>37</v>
      </c>
      <c r="K1421" t="s">
        <v>38</v>
      </c>
      <c r="L1421">
        <v>2</v>
      </c>
      <c r="M1421" t="s">
        <v>28</v>
      </c>
      <c r="N1421" t="s">
        <v>72</v>
      </c>
      <c r="O1421" t="s">
        <v>22</v>
      </c>
    </row>
    <row r="1422" spans="1:15" x14ac:dyDescent="0.35">
      <c r="A1422" t="s">
        <v>1483</v>
      </c>
      <c r="B1422" t="str">
        <f t="shared" si="23"/>
        <v>Tea</v>
      </c>
      <c r="C1422" t="s">
        <v>84</v>
      </c>
      <c r="D1422">
        <v>5</v>
      </c>
      <c r="E1422">
        <v>1.5</v>
      </c>
      <c r="F1422">
        <v>7.5</v>
      </c>
      <c r="G1422" t="s">
        <v>16</v>
      </c>
      <c r="H1422" t="s">
        <v>26</v>
      </c>
      <c r="I1422" s="1">
        <v>45276</v>
      </c>
      <c r="J1422" t="s">
        <v>66</v>
      </c>
      <c r="K1422" t="s">
        <v>67</v>
      </c>
      <c r="L1422">
        <v>4</v>
      </c>
      <c r="M1422" t="s">
        <v>45</v>
      </c>
      <c r="N1422" t="s">
        <v>69</v>
      </c>
      <c r="O1422" t="s">
        <v>40</v>
      </c>
    </row>
    <row r="1423" spans="1:15" x14ac:dyDescent="0.35">
      <c r="A1423" t="s">
        <v>1484</v>
      </c>
      <c r="B1423" t="str">
        <f t="shared" si="23"/>
        <v>Tea</v>
      </c>
      <c r="C1423" t="s">
        <v>84</v>
      </c>
      <c r="D1423">
        <v>4</v>
      </c>
      <c r="E1423">
        <v>1.5</v>
      </c>
      <c r="F1423">
        <v>6</v>
      </c>
      <c r="G1423" t="s">
        <v>36</v>
      </c>
      <c r="H1423" t="s">
        <v>17</v>
      </c>
      <c r="I1423" s="1">
        <v>45070</v>
      </c>
      <c r="J1423" t="s">
        <v>27</v>
      </c>
      <c r="K1423" t="s">
        <v>27</v>
      </c>
      <c r="L1423">
        <v>2</v>
      </c>
      <c r="M1423" t="s">
        <v>28</v>
      </c>
      <c r="N1423" t="s">
        <v>34</v>
      </c>
      <c r="O1423" t="s">
        <v>22</v>
      </c>
    </row>
    <row r="1424" spans="1:15" x14ac:dyDescent="0.35">
      <c r="A1424" t="s">
        <v>1485</v>
      </c>
      <c r="B1424" t="str">
        <f t="shared" si="23"/>
        <v>Juice</v>
      </c>
      <c r="C1424" t="s">
        <v>50</v>
      </c>
      <c r="D1424">
        <v>3</v>
      </c>
      <c r="E1424">
        <v>3</v>
      </c>
      <c r="F1424">
        <v>9</v>
      </c>
      <c r="G1424" t="s">
        <v>16</v>
      </c>
      <c r="H1424" t="s">
        <v>17</v>
      </c>
      <c r="I1424" s="1">
        <v>44998</v>
      </c>
      <c r="J1424" t="s">
        <v>62</v>
      </c>
      <c r="K1424" t="s">
        <v>63</v>
      </c>
      <c r="L1424">
        <v>1</v>
      </c>
      <c r="M1424" t="s">
        <v>53</v>
      </c>
      <c r="N1424" t="s">
        <v>72</v>
      </c>
      <c r="O1424" t="s">
        <v>22</v>
      </c>
    </row>
    <row r="1425" spans="1:15" x14ac:dyDescent="0.35">
      <c r="A1425" t="s">
        <v>1486</v>
      </c>
      <c r="B1425" t="str">
        <f t="shared" si="23"/>
        <v>Salad</v>
      </c>
      <c r="C1425" t="s">
        <v>42</v>
      </c>
      <c r="D1425">
        <v>4</v>
      </c>
      <c r="E1425">
        <v>5</v>
      </c>
      <c r="F1425">
        <v>20</v>
      </c>
      <c r="G1425" t="s">
        <v>16</v>
      </c>
      <c r="H1425" t="s">
        <v>26</v>
      </c>
      <c r="I1425" s="1">
        <v>44989</v>
      </c>
      <c r="J1425" t="s">
        <v>62</v>
      </c>
      <c r="K1425" t="s">
        <v>63</v>
      </c>
      <c r="L1425">
        <v>1</v>
      </c>
      <c r="M1425" t="s">
        <v>53</v>
      </c>
      <c r="N1425" t="s">
        <v>69</v>
      </c>
      <c r="O1425" t="s">
        <v>40</v>
      </c>
    </row>
    <row r="1426" spans="1:15" x14ac:dyDescent="0.35">
      <c r="A1426" t="s">
        <v>1487</v>
      </c>
      <c r="B1426" t="str">
        <f t="shared" si="23"/>
        <v>Salad</v>
      </c>
      <c r="C1426" t="s">
        <v>42</v>
      </c>
      <c r="D1426">
        <v>5</v>
      </c>
      <c r="E1426">
        <v>5</v>
      </c>
      <c r="F1426">
        <v>25</v>
      </c>
      <c r="G1426" t="s">
        <v>36</v>
      </c>
      <c r="H1426" t="s">
        <v>26</v>
      </c>
      <c r="I1426" s="1">
        <v>45239</v>
      </c>
      <c r="J1426" t="s">
        <v>43</v>
      </c>
      <c r="K1426" t="s">
        <v>44</v>
      </c>
      <c r="L1426">
        <v>4</v>
      </c>
      <c r="M1426" t="s">
        <v>45</v>
      </c>
      <c r="N1426" t="s">
        <v>64</v>
      </c>
      <c r="O1426" t="s">
        <v>22</v>
      </c>
    </row>
    <row r="1427" spans="1:15" x14ac:dyDescent="0.35">
      <c r="A1427" t="s">
        <v>1488</v>
      </c>
      <c r="B1427" t="str">
        <f t="shared" si="23"/>
        <v>Cake</v>
      </c>
      <c r="C1427" t="s">
        <v>24</v>
      </c>
      <c r="D1427">
        <v>3</v>
      </c>
      <c r="E1427">
        <v>3</v>
      </c>
      <c r="F1427">
        <v>9</v>
      </c>
      <c r="G1427" t="s">
        <v>36</v>
      </c>
      <c r="H1427" t="s">
        <v>17</v>
      </c>
      <c r="I1427" s="1">
        <v>44956</v>
      </c>
      <c r="J1427" t="s">
        <v>55</v>
      </c>
      <c r="K1427" t="s">
        <v>56</v>
      </c>
      <c r="L1427">
        <v>1</v>
      </c>
      <c r="M1427" t="s">
        <v>53</v>
      </c>
      <c r="N1427" t="s">
        <v>72</v>
      </c>
      <c r="O1427" t="s">
        <v>22</v>
      </c>
    </row>
    <row r="1428" spans="1:15" x14ac:dyDescent="0.35">
      <c r="A1428" t="s">
        <v>1489</v>
      </c>
      <c r="B1428" t="str">
        <f t="shared" si="23"/>
        <v>Salad</v>
      </c>
      <c r="C1428" t="s">
        <v>42</v>
      </c>
      <c r="D1428">
        <v>5</v>
      </c>
      <c r="E1428">
        <v>5</v>
      </c>
      <c r="F1428">
        <v>25</v>
      </c>
      <c r="G1428" t="s">
        <v>16</v>
      </c>
      <c r="H1428" t="s">
        <v>26</v>
      </c>
      <c r="I1428" s="1">
        <v>45182</v>
      </c>
      <c r="J1428" t="s">
        <v>18</v>
      </c>
      <c r="K1428" t="s">
        <v>19</v>
      </c>
      <c r="L1428">
        <v>3</v>
      </c>
      <c r="M1428" t="s">
        <v>20</v>
      </c>
      <c r="N1428" t="s">
        <v>34</v>
      </c>
      <c r="O1428" t="s">
        <v>22</v>
      </c>
    </row>
    <row r="1429" spans="1:15" x14ac:dyDescent="0.35">
      <c r="A1429" t="s">
        <v>1490</v>
      </c>
      <c r="B1429" t="str">
        <f t="shared" si="23"/>
        <v>Juice</v>
      </c>
      <c r="C1429" t="s">
        <v>50</v>
      </c>
      <c r="D1429">
        <v>4</v>
      </c>
      <c r="E1429">
        <v>3</v>
      </c>
      <c r="F1429">
        <v>12</v>
      </c>
      <c r="G1429" t="s">
        <v>36</v>
      </c>
      <c r="H1429" t="s">
        <v>26</v>
      </c>
      <c r="I1429" s="1">
        <v>45249</v>
      </c>
      <c r="J1429" t="s">
        <v>43</v>
      </c>
      <c r="K1429" t="s">
        <v>44</v>
      </c>
      <c r="L1429">
        <v>4</v>
      </c>
      <c r="M1429" t="s">
        <v>45</v>
      </c>
      <c r="N1429" t="s">
        <v>39</v>
      </c>
      <c r="O1429" t="s">
        <v>40</v>
      </c>
    </row>
    <row r="1430" spans="1:15" x14ac:dyDescent="0.35">
      <c r="A1430" t="s">
        <v>1491</v>
      </c>
      <c r="B1430" t="str">
        <f t="shared" si="23"/>
        <v>Salad</v>
      </c>
      <c r="C1430" t="s">
        <v>42</v>
      </c>
      <c r="D1430">
        <v>4</v>
      </c>
      <c r="E1430">
        <v>5</v>
      </c>
      <c r="F1430">
        <v>20</v>
      </c>
      <c r="G1430" t="s">
        <v>36</v>
      </c>
      <c r="H1430" t="s">
        <v>17</v>
      </c>
      <c r="I1430" s="1">
        <v>45018</v>
      </c>
      <c r="J1430" t="s">
        <v>59</v>
      </c>
      <c r="K1430" t="s">
        <v>60</v>
      </c>
      <c r="L1430">
        <v>2</v>
      </c>
      <c r="M1430" t="s">
        <v>28</v>
      </c>
      <c r="N1430" t="s">
        <v>39</v>
      </c>
      <c r="O1430" t="s">
        <v>40</v>
      </c>
    </row>
    <row r="1431" spans="1:15" x14ac:dyDescent="0.35">
      <c r="A1431" t="s">
        <v>1492</v>
      </c>
      <c r="B1431" t="str">
        <f t="shared" si="23"/>
        <v>Smoothie</v>
      </c>
      <c r="C1431" t="s">
        <v>58</v>
      </c>
      <c r="D1431">
        <v>1</v>
      </c>
      <c r="E1431">
        <v>4</v>
      </c>
      <c r="F1431">
        <v>4</v>
      </c>
      <c r="G1431" t="s">
        <v>36</v>
      </c>
      <c r="H1431" t="s">
        <v>26</v>
      </c>
      <c r="I1431" s="1">
        <v>45002</v>
      </c>
      <c r="J1431" t="s">
        <v>62</v>
      </c>
      <c r="K1431" t="s">
        <v>63</v>
      </c>
      <c r="L1431">
        <v>1</v>
      </c>
      <c r="M1431" t="s">
        <v>53</v>
      </c>
      <c r="N1431" t="s">
        <v>21</v>
      </c>
      <c r="O1431" t="s">
        <v>22</v>
      </c>
    </row>
    <row r="1432" spans="1:15" x14ac:dyDescent="0.35">
      <c r="A1432" t="s">
        <v>1493</v>
      </c>
      <c r="B1432" t="str">
        <f t="shared" si="23"/>
        <v>Cookie</v>
      </c>
      <c r="C1432" t="s">
        <v>31</v>
      </c>
      <c r="D1432">
        <v>4</v>
      </c>
      <c r="E1432">
        <v>1</v>
      </c>
      <c r="F1432">
        <v>4</v>
      </c>
      <c r="G1432" t="s">
        <v>36</v>
      </c>
      <c r="H1432" t="s">
        <v>17</v>
      </c>
      <c r="I1432" s="1">
        <v>45107</v>
      </c>
      <c r="J1432" t="s">
        <v>37</v>
      </c>
      <c r="K1432" t="s">
        <v>38</v>
      </c>
      <c r="L1432">
        <v>2</v>
      </c>
      <c r="M1432" t="s">
        <v>28</v>
      </c>
      <c r="N1432" t="s">
        <v>21</v>
      </c>
      <c r="O1432" t="s">
        <v>22</v>
      </c>
    </row>
    <row r="1433" spans="1:15" x14ac:dyDescent="0.35">
      <c r="A1433" t="s">
        <v>1494</v>
      </c>
      <c r="B1433" t="str">
        <f t="shared" si="23"/>
        <v>Tea</v>
      </c>
      <c r="C1433" t="s">
        <v>84</v>
      </c>
      <c r="D1433">
        <v>2</v>
      </c>
      <c r="E1433">
        <v>1.5</v>
      </c>
      <c r="F1433">
        <v>3</v>
      </c>
      <c r="G1433" t="s">
        <v>16</v>
      </c>
      <c r="H1433" t="s">
        <v>17</v>
      </c>
      <c r="I1433" s="1">
        <v>45016</v>
      </c>
      <c r="J1433" t="s">
        <v>62</v>
      </c>
      <c r="K1433" t="s">
        <v>63</v>
      </c>
      <c r="L1433">
        <v>1</v>
      </c>
      <c r="M1433" t="s">
        <v>53</v>
      </c>
      <c r="N1433" t="s">
        <v>21</v>
      </c>
      <c r="O1433" t="s">
        <v>22</v>
      </c>
    </row>
    <row r="1434" spans="1:15" x14ac:dyDescent="0.35">
      <c r="A1434" t="s">
        <v>1495</v>
      </c>
      <c r="B1434" t="str">
        <f t="shared" si="23"/>
        <v>Smoothie</v>
      </c>
      <c r="C1434" t="s">
        <v>58</v>
      </c>
      <c r="D1434">
        <v>2</v>
      </c>
      <c r="E1434">
        <v>4</v>
      </c>
      <c r="F1434">
        <v>8</v>
      </c>
      <c r="G1434" t="s">
        <v>16</v>
      </c>
      <c r="H1434" t="s">
        <v>26</v>
      </c>
      <c r="I1434" s="1">
        <v>45191</v>
      </c>
      <c r="J1434" t="s">
        <v>18</v>
      </c>
      <c r="K1434" t="s">
        <v>19</v>
      </c>
      <c r="L1434">
        <v>3</v>
      </c>
      <c r="M1434" t="s">
        <v>20</v>
      </c>
      <c r="N1434" t="s">
        <v>21</v>
      </c>
      <c r="O1434" t="s">
        <v>22</v>
      </c>
    </row>
    <row r="1435" spans="1:15" x14ac:dyDescent="0.35">
      <c r="A1435" t="s">
        <v>1496</v>
      </c>
      <c r="B1435" t="str">
        <f t="shared" si="23"/>
        <v>Cookie</v>
      </c>
      <c r="C1435" t="s">
        <v>31</v>
      </c>
      <c r="D1435">
        <v>1</v>
      </c>
      <c r="E1435">
        <v>1</v>
      </c>
      <c r="F1435">
        <v>1</v>
      </c>
      <c r="G1435" t="s">
        <v>36</v>
      </c>
      <c r="H1435" t="s">
        <v>26</v>
      </c>
      <c r="I1435" s="1">
        <v>45084</v>
      </c>
      <c r="J1435" t="s">
        <v>37</v>
      </c>
      <c r="K1435" t="s">
        <v>38</v>
      </c>
      <c r="L1435">
        <v>2</v>
      </c>
      <c r="M1435" t="s">
        <v>28</v>
      </c>
      <c r="N1435" t="s">
        <v>34</v>
      </c>
      <c r="O1435" t="s">
        <v>22</v>
      </c>
    </row>
    <row r="1436" spans="1:15" x14ac:dyDescent="0.35">
      <c r="A1436" t="s">
        <v>1497</v>
      </c>
      <c r="B1436" t="str">
        <f t="shared" si="23"/>
        <v>Cookie</v>
      </c>
      <c r="C1436" t="s">
        <v>31</v>
      </c>
      <c r="D1436">
        <v>3</v>
      </c>
      <c r="E1436">
        <v>1</v>
      </c>
      <c r="F1436">
        <v>3</v>
      </c>
      <c r="G1436" t="s">
        <v>16</v>
      </c>
      <c r="H1436" t="s">
        <v>26</v>
      </c>
      <c r="I1436" s="1">
        <v>45138</v>
      </c>
      <c r="J1436" t="s">
        <v>32</v>
      </c>
      <c r="K1436" t="s">
        <v>33</v>
      </c>
      <c r="L1436">
        <v>3</v>
      </c>
      <c r="M1436" t="s">
        <v>20</v>
      </c>
      <c r="N1436" t="s">
        <v>72</v>
      </c>
      <c r="O1436" t="s">
        <v>22</v>
      </c>
    </row>
    <row r="1437" spans="1:15" x14ac:dyDescent="0.35">
      <c r="A1437" t="s">
        <v>1498</v>
      </c>
      <c r="B1437" t="str">
        <f t="shared" si="23"/>
        <v>Coffee</v>
      </c>
      <c r="C1437" t="s">
        <v>15</v>
      </c>
      <c r="D1437">
        <v>2</v>
      </c>
      <c r="E1437">
        <v>2</v>
      </c>
      <c r="F1437">
        <v>4</v>
      </c>
      <c r="G1437" t="s">
        <v>36</v>
      </c>
      <c r="H1437" t="s">
        <v>26</v>
      </c>
      <c r="I1437" s="1">
        <v>45259</v>
      </c>
      <c r="J1437" t="s">
        <v>43</v>
      </c>
      <c r="K1437" t="s">
        <v>44</v>
      </c>
      <c r="L1437">
        <v>4</v>
      </c>
      <c r="M1437" t="s">
        <v>45</v>
      </c>
      <c r="N1437" t="s">
        <v>34</v>
      </c>
      <c r="O1437" t="s">
        <v>22</v>
      </c>
    </row>
    <row r="1438" spans="1:15" x14ac:dyDescent="0.35">
      <c r="A1438" t="s">
        <v>1499</v>
      </c>
      <c r="B1438" t="str">
        <f t="shared" si="23"/>
        <v>Coffee</v>
      </c>
      <c r="C1438" t="s">
        <v>15</v>
      </c>
      <c r="D1438">
        <v>2</v>
      </c>
      <c r="E1438">
        <v>2</v>
      </c>
      <c r="F1438">
        <v>4</v>
      </c>
      <c r="G1438" t="s">
        <v>16</v>
      </c>
      <c r="H1438" t="s">
        <v>17</v>
      </c>
      <c r="I1438" s="1">
        <v>45003</v>
      </c>
      <c r="J1438" t="s">
        <v>62</v>
      </c>
      <c r="K1438" t="s">
        <v>63</v>
      </c>
      <c r="L1438">
        <v>1</v>
      </c>
      <c r="M1438" t="s">
        <v>53</v>
      </c>
      <c r="N1438" t="s">
        <v>69</v>
      </c>
      <c r="O1438" t="s">
        <v>40</v>
      </c>
    </row>
    <row r="1439" spans="1:15" x14ac:dyDescent="0.35">
      <c r="A1439" t="s">
        <v>1500</v>
      </c>
      <c r="B1439" t="str">
        <f t="shared" si="23"/>
        <v>Sandwich</v>
      </c>
      <c r="C1439" t="s">
        <v>47</v>
      </c>
      <c r="D1439">
        <v>1</v>
      </c>
      <c r="E1439">
        <v>4</v>
      </c>
      <c r="F1439">
        <v>4</v>
      </c>
      <c r="G1439" t="s">
        <v>36</v>
      </c>
      <c r="H1439" t="s">
        <v>17</v>
      </c>
      <c r="I1439" s="1">
        <v>45126</v>
      </c>
      <c r="J1439" t="s">
        <v>32</v>
      </c>
      <c r="K1439" t="s">
        <v>33</v>
      </c>
      <c r="L1439">
        <v>3</v>
      </c>
      <c r="M1439" t="s">
        <v>20</v>
      </c>
      <c r="N1439" t="s">
        <v>34</v>
      </c>
      <c r="O1439" t="s">
        <v>22</v>
      </c>
    </row>
    <row r="1440" spans="1:15" x14ac:dyDescent="0.35">
      <c r="A1440" t="s">
        <v>1501</v>
      </c>
      <c r="B1440" t="str">
        <f t="shared" si="23"/>
        <v>Juice</v>
      </c>
      <c r="C1440" t="s">
        <v>50</v>
      </c>
      <c r="D1440">
        <v>2</v>
      </c>
      <c r="E1440">
        <v>3</v>
      </c>
      <c r="F1440">
        <v>6</v>
      </c>
      <c r="G1440" t="s">
        <v>36</v>
      </c>
      <c r="H1440" t="s">
        <v>17</v>
      </c>
      <c r="I1440" s="1">
        <v>45057</v>
      </c>
      <c r="J1440" t="s">
        <v>27</v>
      </c>
      <c r="K1440" t="s">
        <v>27</v>
      </c>
      <c r="L1440">
        <v>2</v>
      </c>
      <c r="M1440" t="s">
        <v>28</v>
      </c>
      <c r="N1440" t="s">
        <v>64</v>
      </c>
      <c r="O1440" t="s">
        <v>22</v>
      </c>
    </row>
    <row r="1441" spans="1:15" x14ac:dyDescent="0.35">
      <c r="A1441" t="s">
        <v>1502</v>
      </c>
      <c r="B1441" t="str">
        <f t="shared" si="23"/>
        <v>Sandwich</v>
      </c>
      <c r="C1441" t="s">
        <v>47</v>
      </c>
      <c r="D1441">
        <v>4</v>
      </c>
      <c r="E1441">
        <v>4</v>
      </c>
      <c r="F1441">
        <v>16</v>
      </c>
      <c r="G1441" t="s">
        <v>16</v>
      </c>
      <c r="H1441" t="s">
        <v>26</v>
      </c>
      <c r="I1441" s="1">
        <v>45134</v>
      </c>
      <c r="J1441" t="s">
        <v>32</v>
      </c>
      <c r="K1441" t="s">
        <v>33</v>
      </c>
      <c r="L1441">
        <v>3</v>
      </c>
      <c r="M1441" t="s">
        <v>20</v>
      </c>
      <c r="N1441" t="s">
        <v>64</v>
      </c>
      <c r="O1441" t="s">
        <v>22</v>
      </c>
    </row>
    <row r="1442" spans="1:15" x14ac:dyDescent="0.35">
      <c r="A1442" t="s">
        <v>1503</v>
      </c>
      <c r="B1442" t="str">
        <f t="shared" si="23"/>
        <v>Coffee</v>
      </c>
      <c r="C1442" t="s">
        <v>15</v>
      </c>
      <c r="D1442">
        <v>1</v>
      </c>
      <c r="E1442">
        <v>2</v>
      </c>
      <c r="F1442">
        <v>2</v>
      </c>
      <c r="G1442" t="s">
        <v>16</v>
      </c>
      <c r="H1442" t="s">
        <v>26</v>
      </c>
      <c r="I1442" s="1">
        <v>45266</v>
      </c>
      <c r="J1442" t="s">
        <v>66</v>
      </c>
      <c r="K1442" t="s">
        <v>67</v>
      </c>
      <c r="L1442">
        <v>4</v>
      </c>
      <c r="M1442" t="s">
        <v>45</v>
      </c>
      <c r="N1442" t="s">
        <v>34</v>
      </c>
      <c r="O1442" t="s">
        <v>22</v>
      </c>
    </row>
    <row r="1443" spans="1:15" x14ac:dyDescent="0.35">
      <c r="A1443" t="s">
        <v>1504</v>
      </c>
      <c r="B1443" t="str">
        <f t="shared" si="23"/>
        <v>Cookie</v>
      </c>
      <c r="C1443" t="s">
        <v>31</v>
      </c>
      <c r="D1443">
        <v>5</v>
      </c>
      <c r="E1443">
        <v>1</v>
      </c>
      <c r="F1443">
        <v>5</v>
      </c>
      <c r="G1443" t="s">
        <v>25</v>
      </c>
      <c r="H1443" t="s">
        <v>26</v>
      </c>
      <c r="I1443" s="1">
        <v>45275</v>
      </c>
      <c r="J1443" t="s">
        <v>66</v>
      </c>
      <c r="K1443" t="s">
        <v>67</v>
      </c>
      <c r="L1443">
        <v>4</v>
      </c>
      <c r="M1443" t="s">
        <v>45</v>
      </c>
      <c r="N1443" t="s">
        <v>21</v>
      </c>
      <c r="O1443" t="s">
        <v>22</v>
      </c>
    </row>
    <row r="1444" spans="1:15" x14ac:dyDescent="0.35">
      <c r="A1444" t="s">
        <v>1505</v>
      </c>
      <c r="B1444" t="str">
        <f t="shared" si="23"/>
        <v>Coffee</v>
      </c>
      <c r="C1444" t="s">
        <v>15</v>
      </c>
      <c r="D1444">
        <v>4</v>
      </c>
      <c r="E1444">
        <v>2</v>
      </c>
      <c r="F1444">
        <v>8</v>
      </c>
      <c r="G1444" t="s">
        <v>16</v>
      </c>
      <c r="H1444" t="s">
        <v>17</v>
      </c>
      <c r="I1444" s="1">
        <v>45023</v>
      </c>
      <c r="J1444" t="s">
        <v>59</v>
      </c>
      <c r="K1444" t="s">
        <v>60</v>
      </c>
      <c r="L1444">
        <v>2</v>
      </c>
      <c r="M1444" t="s">
        <v>28</v>
      </c>
      <c r="N1444" t="s">
        <v>21</v>
      </c>
      <c r="O1444" t="s">
        <v>22</v>
      </c>
    </row>
    <row r="1445" spans="1:15" x14ac:dyDescent="0.35">
      <c r="A1445" t="s">
        <v>1506</v>
      </c>
      <c r="B1445" t="str">
        <f t="shared" si="23"/>
        <v>Cookie</v>
      </c>
      <c r="C1445" t="s">
        <v>31</v>
      </c>
      <c r="D1445">
        <v>5</v>
      </c>
      <c r="E1445">
        <v>1</v>
      </c>
      <c r="F1445">
        <v>5</v>
      </c>
      <c r="G1445" t="s">
        <v>36</v>
      </c>
      <c r="H1445" t="s">
        <v>17</v>
      </c>
      <c r="I1445" s="1">
        <v>45050</v>
      </c>
      <c r="J1445" t="s">
        <v>27</v>
      </c>
      <c r="K1445" t="s">
        <v>27</v>
      </c>
      <c r="L1445">
        <v>2</v>
      </c>
      <c r="M1445" t="s">
        <v>28</v>
      </c>
      <c r="N1445" t="s">
        <v>64</v>
      </c>
      <c r="O1445" t="s">
        <v>22</v>
      </c>
    </row>
    <row r="1446" spans="1:15" x14ac:dyDescent="0.35">
      <c r="A1446" t="s">
        <v>1507</v>
      </c>
      <c r="B1446" t="str">
        <f t="shared" si="23"/>
        <v>Smoothie</v>
      </c>
      <c r="C1446" t="s">
        <v>58</v>
      </c>
      <c r="D1446">
        <v>3</v>
      </c>
      <c r="E1446">
        <v>4</v>
      </c>
      <c r="F1446">
        <v>12</v>
      </c>
      <c r="G1446" t="s">
        <v>36</v>
      </c>
      <c r="H1446" t="s">
        <v>17</v>
      </c>
      <c r="I1446" s="1">
        <v>44957</v>
      </c>
      <c r="J1446" t="s">
        <v>55</v>
      </c>
      <c r="K1446" t="s">
        <v>56</v>
      </c>
      <c r="L1446">
        <v>1</v>
      </c>
      <c r="M1446" t="s">
        <v>53</v>
      </c>
      <c r="N1446" t="s">
        <v>29</v>
      </c>
      <c r="O1446" t="s">
        <v>22</v>
      </c>
    </row>
    <row r="1447" spans="1:15" x14ac:dyDescent="0.35">
      <c r="A1447" t="s">
        <v>1508</v>
      </c>
      <c r="B1447" t="str">
        <f t="shared" si="23"/>
        <v>Cake</v>
      </c>
      <c r="C1447" t="s">
        <v>24</v>
      </c>
      <c r="D1447">
        <v>5</v>
      </c>
      <c r="E1447">
        <v>3</v>
      </c>
      <c r="F1447">
        <v>15</v>
      </c>
      <c r="G1447" t="s">
        <v>36</v>
      </c>
      <c r="H1447" t="s">
        <v>17</v>
      </c>
      <c r="I1447" s="1">
        <v>44933</v>
      </c>
      <c r="J1447" t="s">
        <v>55</v>
      </c>
      <c r="K1447" t="s">
        <v>56</v>
      </c>
      <c r="L1447">
        <v>1</v>
      </c>
      <c r="M1447" t="s">
        <v>53</v>
      </c>
      <c r="N1447" t="s">
        <v>69</v>
      </c>
      <c r="O1447" t="s">
        <v>40</v>
      </c>
    </row>
    <row r="1448" spans="1:15" x14ac:dyDescent="0.35">
      <c r="A1448" t="s">
        <v>1509</v>
      </c>
      <c r="B1448" t="str">
        <f t="shared" si="23"/>
        <v>Cookie</v>
      </c>
      <c r="C1448" t="s">
        <v>31</v>
      </c>
      <c r="D1448">
        <v>4</v>
      </c>
      <c r="E1448">
        <v>1</v>
      </c>
      <c r="F1448">
        <v>4</v>
      </c>
      <c r="G1448" t="s">
        <v>16</v>
      </c>
      <c r="H1448" t="s">
        <v>26</v>
      </c>
      <c r="I1448" s="1">
        <v>45277</v>
      </c>
      <c r="J1448" t="s">
        <v>66</v>
      </c>
      <c r="K1448" t="s">
        <v>67</v>
      </c>
      <c r="L1448">
        <v>4</v>
      </c>
      <c r="M1448" t="s">
        <v>45</v>
      </c>
      <c r="N1448" t="s">
        <v>39</v>
      </c>
      <c r="O1448" t="s">
        <v>40</v>
      </c>
    </row>
    <row r="1449" spans="1:15" x14ac:dyDescent="0.35">
      <c r="A1449" t="s">
        <v>1510</v>
      </c>
      <c r="B1449" t="str">
        <f t="shared" si="23"/>
        <v>Salad</v>
      </c>
      <c r="C1449" t="s">
        <v>42</v>
      </c>
      <c r="D1449">
        <v>1</v>
      </c>
      <c r="E1449">
        <v>5</v>
      </c>
      <c r="F1449">
        <v>5</v>
      </c>
      <c r="G1449" t="s">
        <v>16</v>
      </c>
      <c r="H1449" t="s">
        <v>26</v>
      </c>
      <c r="I1449" s="1">
        <v>44998</v>
      </c>
      <c r="J1449" t="s">
        <v>62</v>
      </c>
      <c r="K1449" t="s">
        <v>63</v>
      </c>
      <c r="L1449">
        <v>1</v>
      </c>
      <c r="M1449" t="s">
        <v>53</v>
      </c>
      <c r="N1449" t="s">
        <v>72</v>
      </c>
      <c r="O1449" t="s">
        <v>22</v>
      </c>
    </row>
    <row r="1450" spans="1:15" x14ac:dyDescent="0.35">
      <c r="A1450" t="s">
        <v>1511</v>
      </c>
      <c r="B1450" t="str">
        <f t="shared" si="23"/>
        <v>Cookie</v>
      </c>
      <c r="C1450" t="s">
        <v>31</v>
      </c>
      <c r="D1450">
        <v>2</v>
      </c>
      <c r="E1450">
        <v>1</v>
      </c>
      <c r="F1450">
        <v>2</v>
      </c>
      <c r="G1450" t="s">
        <v>25</v>
      </c>
      <c r="H1450" t="s">
        <v>17</v>
      </c>
      <c r="I1450" s="1">
        <v>44986</v>
      </c>
      <c r="J1450" t="s">
        <v>62</v>
      </c>
      <c r="K1450" t="s">
        <v>63</v>
      </c>
      <c r="L1450">
        <v>1</v>
      </c>
      <c r="M1450" t="s">
        <v>53</v>
      </c>
      <c r="N1450" t="s">
        <v>34</v>
      </c>
      <c r="O1450" t="s">
        <v>22</v>
      </c>
    </row>
    <row r="1451" spans="1:15" x14ac:dyDescent="0.35">
      <c r="A1451" t="s">
        <v>1512</v>
      </c>
      <c r="B1451" t="str">
        <f t="shared" si="23"/>
        <v>Cake</v>
      </c>
      <c r="C1451" t="s">
        <v>24</v>
      </c>
      <c r="D1451">
        <v>4</v>
      </c>
      <c r="E1451">
        <v>3</v>
      </c>
      <c r="F1451">
        <v>12</v>
      </c>
      <c r="G1451" t="s">
        <v>25</v>
      </c>
      <c r="H1451" t="s">
        <v>17</v>
      </c>
      <c r="I1451" s="1">
        <v>44963</v>
      </c>
      <c r="J1451" t="s">
        <v>51</v>
      </c>
      <c r="K1451" t="s">
        <v>52</v>
      </c>
      <c r="L1451">
        <v>1</v>
      </c>
      <c r="M1451" t="s">
        <v>53</v>
      </c>
      <c r="N1451" t="s">
        <v>72</v>
      </c>
      <c r="O1451" t="s">
        <v>22</v>
      </c>
    </row>
    <row r="1452" spans="1:15" x14ac:dyDescent="0.35">
      <c r="A1452" t="s">
        <v>1513</v>
      </c>
      <c r="B1452" t="str">
        <f t="shared" si="23"/>
        <v>Smoothie</v>
      </c>
      <c r="C1452" t="s">
        <v>58</v>
      </c>
      <c r="D1452">
        <v>5</v>
      </c>
      <c r="E1452">
        <v>4</v>
      </c>
      <c r="F1452">
        <v>20</v>
      </c>
      <c r="G1452" t="s">
        <v>36</v>
      </c>
      <c r="H1452" t="s">
        <v>17</v>
      </c>
      <c r="I1452" s="1">
        <v>45084</v>
      </c>
      <c r="J1452" t="s">
        <v>37</v>
      </c>
      <c r="K1452" t="s">
        <v>38</v>
      </c>
      <c r="L1452">
        <v>2</v>
      </c>
      <c r="M1452" t="s">
        <v>28</v>
      </c>
      <c r="N1452" t="s">
        <v>34</v>
      </c>
      <c r="O1452" t="s">
        <v>22</v>
      </c>
    </row>
    <row r="1453" spans="1:15" x14ac:dyDescent="0.35">
      <c r="A1453" t="s">
        <v>1514</v>
      </c>
      <c r="B1453" t="str">
        <f t="shared" si="23"/>
        <v>Coffee</v>
      </c>
      <c r="C1453" t="s">
        <v>15</v>
      </c>
      <c r="D1453">
        <v>1</v>
      </c>
      <c r="E1453">
        <v>2</v>
      </c>
      <c r="F1453">
        <v>2</v>
      </c>
      <c r="G1453" t="s">
        <v>36</v>
      </c>
      <c r="H1453" t="s">
        <v>26</v>
      </c>
      <c r="I1453" s="1">
        <v>45022</v>
      </c>
      <c r="J1453" t="s">
        <v>59</v>
      </c>
      <c r="K1453" t="s">
        <v>60</v>
      </c>
      <c r="L1453">
        <v>2</v>
      </c>
      <c r="M1453" t="s">
        <v>28</v>
      </c>
      <c r="N1453" t="s">
        <v>64</v>
      </c>
      <c r="O1453" t="s">
        <v>22</v>
      </c>
    </row>
    <row r="1454" spans="1:15" x14ac:dyDescent="0.35">
      <c r="A1454" t="s">
        <v>1515</v>
      </c>
      <c r="B1454" t="str">
        <f t="shared" si="23"/>
        <v>Sandwich</v>
      </c>
      <c r="C1454" t="s">
        <v>47</v>
      </c>
      <c r="D1454">
        <v>5</v>
      </c>
      <c r="E1454">
        <v>4</v>
      </c>
      <c r="F1454">
        <v>20</v>
      </c>
      <c r="G1454" t="s">
        <v>16</v>
      </c>
      <c r="H1454" t="s">
        <v>26</v>
      </c>
      <c r="I1454" s="1">
        <v>44977</v>
      </c>
      <c r="J1454" t="s">
        <v>51</v>
      </c>
      <c r="K1454" t="s">
        <v>52</v>
      </c>
      <c r="L1454">
        <v>1</v>
      </c>
      <c r="M1454" t="s">
        <v>53</v>
      </c>
      <c r="N1454" t="s">
        <v>72</v>
      </c>
      <c r="O1454" t="s">
        <v>22</v>
      </c>
    </row>
    <row r="1455" spans="1:15" x14ac:dyDescent="0.35">
      <c r="A1455" t="s">
        <v>1516</v>
      </c>
      <c r="B1455" t="str">
        <f t="shared" si="23"/>
        <v>Tea</v>
      </c>
      <c r="C1455" t="s">
        <v>84</v>
      </c>
      <c r="D1455">
        <v>2</v>
      </c>
      <c r="E1455">
        <v>1.5</v>
      </c>
      <c r="F1455">
        <v>3</v>
      </c>
      <c r="G1455" t="s">
        <v>36</v>
      </c>
      <c r="H1455" t="s">
        <v>17</v>
      </c>
      <c r="I1455" s="1">
        <v>45244</v>
      </c>
      <c r="J1455" t="s">
        <v>43</v>
      </c>
      <c r="K1455" t="s">
        <v>44</v>
      </c>
      <c r="L1455">
        <v>4</v>
      </c>
      <c r="M1455" t="s">
        <v>45</v>
      </c>
      <c r="N1455" t="s">
        <v>29</v>
      </c>
      <c r="O1455" t="s">
        <v>22</v>
      </c>
    </row>
    <row r="1456" spans="1:15" x14ac:dyDescent="0.35">
      <c r="A1456" t="s">
        <v>1517</v>
      </c>
      <c r="B1456" t="str">
        <f t="shared" si="23"/>
        <v>Tea</v>
      </c>
      <c r="C1456" t="s">
        <v>84</v>
      </c>
      <c r="D1456">
        <v>3</v>
      </c>
      <c r="E1456">
        <v>1.5</v>
      </c>
      <c r="F1456">
        <v>4.5</v>
      </c>
      <c r="G1456" t="s">
        <v>16</v>
      </c>
      <c r="H1456" t="s">
        <v>26</v>
      </c>
      <c r="I1456" s="1">
        <v>45007</v>
      </c>
      <c r="J1456" t="s">
        <v>62</v>
      </c>
      <c r="K1456" t="s">
        <v>63</v>
      </c>
      <c r="L1456">
        <v>1</v>
      </c>
      <c r="M1456" t="s">
        <v>53</v>
      </c>
      <c r="N1456" t="s">
        <v>34</v>
      </c>
      <c r="O1456" t="s">
        <v>22</v>
      </c>
    </row>
    <row r="1457" spans="1:15" x14ac:dyDescent="0.35">
      <c r="A1457" t="s">
        <v>1518</v>
      </c>
      <c r="B1457" t="str">
        <f t="shared" si="23"/>
        <v>Juice</v>
      </c>
      <c r="C1457" t="s">
        <v>50</v>
      </c>
      <c r="D1457">
        <v>4</v>
      </c>
      <c r="E1457">
        <v>3</v>
      </c>
      <c r="F1457">
        <v>12</v>
      </c>
      <c r="G1457" t="s">
        <v>36</v>
      </c>
      <c r="H1457" t="s">
        <v>17</v>
      </c>
      <c r="I1457" s="1">
        <v>44968</v>
      </c>
      <c r="J1457" t="s">
        <v>51</v>
      </c>
      <c r="K1457" t="s">
        <v>52</v>
      </c>
      <c r="L1457">
        <v>1</v>
      </c>
      <c r="M1457" t="s">
        <v>53</v>
      </c>
      <c r="N1457" t="s">
        <v>69</v>
      </c>
      <c r="O1457" t="s">
        <v>40</v>
      </c>
    </row>
    <row r="1458" spans="1:15" x14ac:dyDescent="0.35">
      <c r="A1458" t="s">
        <v>1519</v>
      </c>
      <c r="B1458" t="str">
        <f t="shared" si="23"/>
        <v>Cake</v>
      </c>
      <c r="C1458" t="s">
        <v>24</v>
      </c>
      <c r="D1458">
        <v>4</v>
      </c>
      <c r="E1458">
        <v>3</v>
      </c>
      <c r="F1458">
        <v>12</v>
      </c>
      <c r="G1458" t="s">
        <v>16</v>
      </c>
      <c r="H1458" t="s">
        <v>17</v>
      </c>
      <c r="I1458" s="1">
        <v>45221</v>
      </c>
      <c r="J1458" t="s">
        <v>74</v>
      </c>
      <c r="K1458" t="s">
        <v>75</v>
      </c>
      <c r="L1458">
        <v>4</v>
      </c>
      <c r="M1458" t="s">
        <v>45</v>
      </c>
      <c r="N1458" t="s">
        <v>39</v>
      </c>
      <c r="O1458" t="s">
        <v>40</v>
      </c>
    </row>
    <row r="1459" spans="1:15" x14ac:dyDescent="0.35">
      <c r="A1459" t="s">
        <v>1520</v>
      </c>
      <c r="B1459" t="str">
        <f t="shared" si="23"/>
        <v>Cookie</v>
      </c>
      <c r="C1459" t="s">
        <v>31</v>
      </c>
      <c r="D1459">
        <v>1</v>
      </c>
      <c r="E1459">
        <v>1</v>
      </c>
      <c r="F1459">
        <v>1</v>
      </c>
      <c r="G1459" t="s">
        <v>36</v>
      </c>
      <c r="H1459" t="s">
        <v>17</v>
      </c>
      <c r="I1459" s="1">
        <v>45170</v>
      </c>
      <c r="J1459" t="s">
        <v>18</v>
      </c>
      <c r="K1459" t="s">
        <v>19</v>
      </c>
      <c r="L1459">
        <v>3</v>
      </c>
      <c r="M1459" t="s">
        <v>20</v>
      </c>
      <c r="N1459" t="s">
        <v>21</v>
      </c>
      <c r="O1459" t="s">
        <v>22</v>
      </c>
    </row>
    <row r="1460" spans="1:15" x14ac:dyDescent="0.35">
      <c r="A1460" t="s">
        <v>1521</v>
      </c>
      <c r="B1460" t="str">
        <f t="shared" si="23"/>
        <v>Cake</v>
      </c>
      <c r="C1460" t="s">
        <v>24</v>
      </c>
      <c r="D1460">
        <v>1</v>
      </c>
      <c r="E1460">
        <v>3</v>
      </c>
      <c r="F1460">
        <v>3</v>
      </c>
      <c r="G1460" t="s">
        <v>25</v>
      </c>
      <c r="H1460" t="s">
        <v>26</v>
      </c>
      <c r="I1460" s="1">
        <v>45185</v>
      </c>
      <c r="J1460" t="s">
        <v>18</v>
      </c>
      <c r="K1460" t="s">
        <v>19</v>
      </c>
      <c r="L1460">
        <v>3</v>
      </c>
      <c r="M1460" t="s">
        <v>20</v>
      </c>
      <c r="N1460" t="s">
        <v>69</v>
      </c>
      <c r="O1460" t="s">
        <v>40</v>
      </c>
    </row>
    <row r="1461" spans="1:15" x14ac:dyDescent="0.35">
      <c r="A1461" t="s">
        <v>1522</v>
      </c>
      <c r="B1461" t="str">
        <f t="shared" si="23"/>
        <v>Cake</v>
      </c>
      <c r="C1461" t="s">
        <v>24</v>
      </c>
      <c r="D1461">
        <v>1</v>
      </c>
      <c r="E1461">
        <v>3</v>
      </c>
      <c r="F1461">
        <v>3</v>
      </c>
      <c r="G1461" t="s">
        <v>25</v>
      </c>
      <c r="H1461" t="s">
        <v>17</v>
      </c>
      <c r="I1461" s="1">
        <v>45233</v>
      </c>
      <c r="J1461" t="s">
        <v>43</v>
      </c>
      <c r="K1461" t="s">
        <v>44</v>
      </c>
      <c r="L1461">
        <v>4</v>
      </c>
      <c r="M1461" t="s">
        <v>45</v>
      </c>
      <c r="N1461" t="s">
        <v>21</v>
      </c>
      <c r="O1461" t="s">
        <v>22</v>
      </c>
    </row>
    <row r="1462" spans="1:15" x14ac:dyDescent="0.35">
      <c r="A1462" t="s">
        <v>1523</v>
      </c>
      <c r="B1462" t="str">
        <f t="shared" si="23"/>
        <v>Coffee</v>
      </c>
      <c r="C1462" t="s">
        <v>15</v>
      </c>
      <c r="D1462">
        <v>1</v>
      </c>
      <c r="E1462">
        <v>2</v>
      </c>
      <c r="F1462">
        <v>2</v>
      </c>
      <c r="G1462" t="s">
        <v>16</v>
      </c>
      <c r="H1462" t="s">
        <v>17</v>
      </c>
      <c r="I1462" s="1">
        <v>45234</v>
      </c>
      <c r="J1462" t="s">
        <v>43</v>
      </c>
      <c r="K1462" t="s">
        <v>44</v>
      </c>
      <c r="L1462">
        <v>4</v>
      </c>
      <c r="M1462" t="s">
        <v>45</v>
      </c>
      <c r="N1462" t="s">
        <v>69</v>
      </c>
      <c r="O1462" t="s">
        <v>40</v>
      </c>
    </row>
    <row r="1463" spans="1:15" x14ac:dyDescent="0.35">
      <c r="A1463" t="s">
        <v>1524</v>
      </c>
      <c r="B1463" t="str">
        <f t="shared" si="23"/>
        <v>Cookie</v>
      </c>
      <c r="C1463" t="s">
        <v>31</v>
      </c>
      <c r="D1463">
        <v>3</v>
      </c>
      <c r="E1463">
        <v>1</v>
      </c>
      <c r="F1463">
        <v>3</v>
      </c>
      <c r="G1463" t="s">
        <v>25</v>
      </c>
      <c r="H1463" t="s">
        <v>26</v>
      </c>
      <c r="I1463" s="1">
        <v>44958</v>
      </c>
      <c r="J1463" t="s">
        <v>51</v>
      </c>
      <c r="K1463" t="s">
        <v>52</v>
      </c>
      <c r="L1463">
        <v>1</v>
      </c>
      <c r="M1463" t="s">
        <v>53</v>
      </c>
      <c r="N1463" t="s">
        <v>34</v>
      </c>
      <c r="O1463" t="s">
        <v>22</v>
      </c>
    </row>
    <row r="1464" spans="1:15" x14ac:dyDescent="0.35">
      <c r="A1464" t="s">
        <v>1525</v>
      </c>
      <c r="B1464" t="str">
        <f t="shared" si="23"/>
        <v>Coffee</v>
      </c>
      <c r="C1464" t="s">
        <v>15</v>
      </c>
      <c r="D1464">
        <v>5</v>
      </c>
      <c r="E1464">
        <v>2</v>
      </c>
      <c r="F1464">
        <v>10</v>
      </c>
      <c r="G1464" t="s">
        <v>36</v>
      </c>
      <c r="H1464" t="s">
        <v>17</v>
      </c>
      <c r="I1464" s="1">
        <v>45085</v>
      </c>
      <c r="J1464" t="s">
        <v>37</v>
      </c>
      <c r="K1464" t="s">
        <v>38</v>
      </c>
      <c r="L1464">
        <v>2</v>
      </c>
      <c r="M1464" t="s">
        <v>28</v>
      </c>
      <c r="N1464" t="s">
        <v>64</v>
      </c>
      <c r="O1464" t="s">
        <v>22</v>
      </c>
    </row>
    <row r="1465" spans="1:15" x14ac:dyDescent="0.35">
      <c r="A1465" t="s">
        <v>1526</v>
      </c>
      <c r="B1465" t="str">
        <f t="shared" si="23"/>
        <v>Tea</v>
      </c>
      <c r="C1465" t="s">
        <v>84</v>
      </c>
      <c r="D1465">
        <v>4</v>
      </c>
      <c r="E1465">
        <v>1.5</v>
      </c>
      <c r="F1465">
        <v>6</v>
      </c>
      <c r="G1465" t="s">
        <v>25</v>
      </c>
      <c r="H1465" t="s">
        <v>17</v>
      </c>
      <c r="I1465" s="1">
        <v>44976</v>
      </c>
      <c r="J1465" t="s">
        <v>51</v>
      </c>
      <c r="K1465" t="s">
        <v>52</v>
      </c>
      <c r="L1465">
        <v>1</v>
      </c>
      <c r="M1465" t="s">
        <v>53</v>
      </c>
      <c r="N1465" t="s">
        <v>39</v>
      </c>
      <c r="O1465" t="s">
        <v>40</v>
      </c>
    </row>
    <row r="1466" spans="1:15" x14ac:dyDescent="0.35">
      <c r="A1466" t="s">
        <v>1527</v>
      </c>
      <c r="B1466" t="str">
        <f t="shared" si="23"/>
        <v>Cookie</v>
      </c>
      <c r="C1466" t="s">
        <v>31</v>
      </c>
      <c r="D1466">
        <v>4</v>
      </c>
      <c r="E1466">
        <v>1</v>
      </c>
      <c r="F1466">
        <v>4</v>
      </c>
      <c r="G1466" t="s">
        <v>25</v>
      </c>
      <c r="H1466" t="s">
        <v>26</v>
      </c>
      <c r="I1466" s="1">
        <v>44952</v>
      </c>
      <c r="J1466" t="s">
        <v>55</v>
      </c>
      <c r="K1466" t="s">
        <v>56</v>
      </c>
      <c r="L1466">
        <v>1</v>
      </c>
      <c r="M1466" t="s">
        <v>53</v>
      </c>
      <c r="N1466" t="s">
        <v>64</v>
      </c>
      <c r="O1466" t="s">
        <v>22</v>
      </c>
    </row>
    <row r="1467" spans="1:15" x14ac:dyDescent="0.35">
      <c r="A1467" t="s">
        <v>1528</v>
      </c>
      <c r="B1467" t="str">
        <f t="shared" si="23"/>
        <v>Juice</v>
      </c>
      <c r="C1467" t="s">
        <v>50</v>
      </c>
      <c r="D1467">
        <v>4</v>
      </c>
      <c r="E1467">
        <v>3</v>
      </c>
      <c r="F1467">
        <v>12</v>
      </c>
      <c r="G1467" t="s">
        <v>25</v>
      </c>
      <c r="H1467" t="s">
        <v>26</v>
      </c>
      <c r="I1467" s="1">
        <v>45027</v>
      </c>
      <c r="J1467" t="s">
        <v>59</v>
      </c>
      <c r="K1467" t="s">
        <v>60</v>
      </c>
      <c r="L1467">
        <v>2</v>
      </c>
      <c r="M1467" t="s">
        <v>28</v>
      </c>
      <c r="N1467" t="s">
        <v>29</v>
      </c>
      <c r="O1467" t="s">
        <v>22</v>
      </c>
    </row>
    <row r="1468" spans="1:15" x14ac:dyDescent="0.35">
      <c r="A1468" t="s">
        <v>1529</v>
      </c>
      <c r="B1468" t="str">
        <f t="shared" si="23"/>
        <v>Cookie</v>
      </c>
      <c r="C1468" t="s">
        <v>31</v>
      </c>
      <c r="D1468">
        <v>1</v>
      </c>
      <c r="E1468">
        <v>1</v>
      </c>
      <c r="F1468">
        <v>1</v>
      </c>
      <c r="G1468" t="s">
        <v>16</v>
      </c>
      <c r="H1468" t="s">
        <v>17</v>
      </c>
      <c r="I1468" s="1">
        <v>45185</v>
      </c>
      <c r="J1468" t="s">
        <v>18</v>
      </c>
      <c r="K1468" t="s">
        <v>19</v>
      </c>
      <c r="L1468">
        <v>3</v>
      </c>
      <c r="M1468" t="s">
        <v>20</v>
      </c>
      <c r="N1468" t="s">
        <v>69</v>
      </c>
      <c r="O1468" t="s">
        <v>40</v>
      </c>
    </row>
    <row r="1469" spans="1:15" x14ac:dyDescent="0.35">
      <c r="A1469" t="s">
        <v>1530</v>
      </c>
      <c r="B1469" t="str">
        <f t="shared" si="23"/>
        <v>Juice</v>
      </c>
      <c r="C1469" t="s">
        <v>50</v>
      </c>
      <c r="D1469">
        <v>4</v>
      </c>
      <c r="E1469">
        <v>3</v>
      </c>
      <c r="F1469">
        <v>12</v>
      </c>
      <c r="G1469" t="s">
        <v>25</v>
      </c>
      <c r="H1469" t="s">
        <v>26</v>
      </c>
      <c r="I1469" s="1">
        <v>44956</v>
      </c>
      <c r="J1469" t="s">
        <v>55</v>
      </c>
      <c r="K1469" t="s">
        <v>56</v>
      </c>
      <c r="L1469">
        <v>1</v>
      </c>
      <c r="M1469" t="s">
        <v>53</v>
      </c>
      <c r="N1469" t="s">
        <v>72</v>
      </c>
      <c r="O1469" t="s">
        <v>22</v>
      </c>
    </row>
    <row r="1470" spans="1:15" x14ac:dyDescent="0.35">
      <c r="A1470" t="s">
        <v>1531</v>
      </c>
      <c r="B1470" t="str">
        <f t="shared" si="23"/>
        <v>Coffee</v>
      </c>
      <c r="C1470" t="s">
        <v>15</v>
      </c>
      <c r="D1470">
        <v>4</v>
      </c>
      <c r="E1470">
        <v>2</v>
      </c>
      <c r="F1470">
        <v>8</v>
      </c>
      <c r="G1470" t="s">
        <v>16</v>
      </c>
      <c r="H1470" t="s">
        <v>17</v>
      </c>
      <c r="I1470" s="1">
        <v>45131</v>
      </c>
      <c r="J1470" t="s">
        <v>32</v>
      </c>
      <c r="K1470" t="s">
        <v>33</v>
      </c>
      <c r="L1470">
        <v>3</v>
      </c>
      <c r="M1470" t="s">
        <v>20</v>
      </c>
      <c r="N1470" t="s">
        <v>72</v>
      </c>
      <c r="O1470" t="s">
        <v>22</v>
      </c>
    </row>
    <row r="1471" spans="1:15" x14ac:dyDescent="0.35">
      <c r="A1471" t="s">
        <v>1532</v>
      </c>
      <c r="B1471" t="str">
        <f t="shared" si="23"/>
        <v>Cake</v>
      </c>
      <c r="C1471" t="s">
        <v>24</v>
      </c>
      <c r="D1471">
        <v>3</v>
      </c>
      <c r="E1471">
        <v>3</v>
      </c>
      <c r="F1471">
        <v>9</v>
      </c>
      <c r="G1471" t="s">
        <v>25</v>
      </c>
      <c r="H1471" t="s">
        <v>26</v>
      </c>
      <c r="I1471" s="1">
        <v>45143</v>
      </c>
      <c r="J1471" t="s">
        <v>93</v>
      </c>
      <c r="K1471" t="s">
        <v>94</v>
      </c>
      <c r="L1471">
        <v>3</v>
      </c>
      <c r="M1471" t="s">
        <v>20</v>
      </c>
      <c r="N1471" t="s">
        <v>69</v>
      </c>
      <c r="O1471" t="s">
        <v>40</v>
      </c>
    </row>
    <row r="1472" spans="1:15" x14ac:dyDescent="0.35">
      <c r="A1472" t="s">
        <v>1533</v>
      </c>
      <c r="B1472" t="str">
        <f t="shared" si="23"/>
        <v>Tea</v>
      </c>
      <c r="C1472" t="s">
        <v>84</v>
      </c>
      <c r="D1472">
        <v>4</v>
      </c>
      <c r="E1472">
        <v>1.5</v>
      </c>
      <c r="F1472">
        <v>6</v>
      </c>
      <c r="G1472" t="s">
        <v>25</v>
      </c>
      <c r="H1472" t="s">
        <v>17</v>
      </c>
      <c r="I1472" s="1">
        <v>45253</v>
      </c>
      <c r="J1472" t="s">
        <v>43</v>
      </c>
      <c r="K1472" t="s">
        <v>44</v>
      </c>
      <c r="L1472">
        <v>4</v>
      </c>
      <c r="M1472" t="s">
        <v>45</v>
      </c>
      <c r="N1472" t="s">
        <v>64</v>
      </c>
      <c r="O1472" t="s">
        <v>22</v>
      </c>
    </row>
    <row r="1473" spans="1:15" x14ac:dyDescent="0.35">
      <c r="A1473" t="s">
        <v>1534</v>
      </c>
      <c r="B1473" t="str">
        <f t="shared" si="23"/>
        <v>Cookie</v>
      </c>
      <c r="C1473" t="s">
        <v>31</v>
      </c>
      <c r="D1473">
        <v>4</v>
      </c>
      <c r="E1473">
        <v>1</v>
      </c>
      <c r="F1473">
        <v>4</v>
      </c>
      <c r="G1473" t="s">
        <v>16</v>
      </c>
      <c r="H1473" t="s">
        <v>26</v>
      </c>
      <c r="I1473" s="1">
        <v>44940</v>
      </c>
      <c r="J1473" t="s">
        <v>55</v>
      </c>
      <c r="K1473" t="s">
        <v>56</v>
      </c>
      <c r="L1473">
        <v>1</v>
      </c>
      <c r="M1473" t="s">
        <v>53</v>
      </c>
      <c r="N1473" t="s">
        <v>69</v>
      </c>
      <c r="O1473" t="s">
        <v>40</v>
      </c>
    </row>
    <row r="1474" spans="1:15" x14ac:dyDescent="0.35">
      <c r="A1474" t="s">
        <v>1535</v>
      </c>
      <c r="B1474" t="str">
        <f t="shared" ref="B1474:B1537" si="24">TRIM(CLEAN(C1474))</f>
        <v>Coffee</v>
      </c>
      <c r="C1474" t="s">
        <v>15</v>
      </c>
      <c r="D1474">
        <v>4</v>
      </c>
      <c r="E1474">
        <v>2</v>
      </c>
      <c r="F1474">
        <v>8</v>
      </c>
      <c r="G1474" t="s">
        <v>36</v>
      </c>
      <c r="H1474" t="s">
        <v>17</v>
      </c>
      <c r="I1474" s="1">
        <v>45134</v>
      </c>
      <c r="J1474" t="s">
        <v>32</v>
      </c>
      <c r="K1474" t="s">
        <v>33</v>
      </c>
      <c r="L1474">
        <v>3</v>
      </c>
      <c r="M1474" t="s">
        <v>20</v>
      </c>
      <c r="N1474" t="s">
        <v>64</v>
      </c>
      <c r="O1474" t="s">
        <v>22</v>
      </c>
    </row>
    <row r="1475" spans="1:15" x14ac:dyDescent="0.35">
      <c r="A1475" t="s">
        <v>1536</v>
      </c>
      <c r="B1475" t="str">
        <f t="shared" si="24"/>
        <v>Cookie</v>
      </c>
      <c r="C1475" t="s">
        <v>31</v>
      </c>
      <c r="D1475">
        <v>1</v>
      </c>
      <c r="E1475">
        <v>1</v>
      </c>
      <c r="F1475">
        <v>1</v>
      </c>
      <c r="G1475" t="s">
        <v>16</v>
      </c>
      <c r="H1475" t="s">
        <v>26</v>
      </c>
      <c r="I1475" s="1">
        <v>45109</v>
      </c>
      <c r="J1475" t="s">
        <v>32</v>
      </c>
      <c r="K1475" t="s">
        <v>33</v>
      </c>
      <c r="L1475">
        <v>3</v>
      </c>
      <c r="M1475" t="s">
        <v>20</v>
      </c>
      <c r="N1475" t="s">
        <v>39</v>
      </c>
      <c r="O1475" t="s">
        <v>40</v>
      </c>
    </row>
    <row r="1476" spans="1:15" x14ac:dyDescent="0.35">
      <c r="A1476" t="s">
        <v>1537</v>
      </c>
      <c r="B1476" t="str">
        <f t="shared" si="24"/>
        <v>Salad</v>
      </c>
      <c r="C1476" t="s">
        <v>42</v>
      </c>
      <c r="D1476">
        <v>2</v>
      </c>
      <c r="E1476">
        <v>5</v>
      </c>
      <c r="F1476">
        <v>10</v>
      </c>
      <c r="G1476" t="s">
        <v>25</v>
      </c>
      <c r="H1476" t="s">
        <v>17</v>
      </c>
      <c r="I1476" s="1">
        <v>44941</v>
      </c>
      <c r="J1476" t="s">
        <v>55</v>
      </c>
      <c r="K1476" t="s">
        <v>56</v>
      </c>
      <c r="L1476">
        <v>1</v>
      </c>
      <c r="M1476" t="s">
        <v>53</v>
      </c>
      <c r="N1476" t="s">
        <v>39</v>
      </c>
      <c r="O1476" t="s">
        <v>40</v>
      </c>
    </row>
    <row r="1477" spans="1:15" x14ac:dyDescent="0.35">
      <c r="A1477" t="s">
        <v>1538</v>
      </c>
      <c r="B1477" t="str">
        <f t="shared" si="24"/>
        <v>Sandwich</v>
      </c>
      <c r="C1477" t="s">
        <v>47</v>
      </c>
      <c r="D1477">
        <v>1</v>
      </c>
      <c r="E1477">
        <v>4</v>
      </c>
      <c r="F1477">
        <v>4</v>
      </c>
      <c r="G1477" t="s">
        <v>16</v>
      </c>
      <c r="H1477" t="s">
        <v>26</v>
      </c>
      <c r="I1477" s="1">
        <v>45158</v>
      </c>
      <c r="J1477" t="s">
        <v>93</v>
      </c>
      <c r="K1477" t="s">
        <v>94</v>
      </c>
      <c r="L1477">
        <v>3</v>
      </c>
      <c r="M1477" t="s">
        <v>20</v>
      </c>
      <c r="N1477" t="s">
        <v>39</v>
      </c>
      <c r="O1477" t="s">
        <v>40</v>
      </c>
    </row>
    <row r="1478" spans="1:15" x14ac:dyDescent="0.35">
      <c r="A1478" t="s">
        <v>1539</v>
      </c>
      <c r="B1478" t="str">
        <f t="shared" si="24"/>
        <v>Juice</v>
      </c>
      <c r="C1478" t="s">
        <v>50</v>
      </c>
      <c r="D1478">
        <v>3</v>
      </c>
      <c r="E1478">
        <v>3</v>
      </c>
      <c r="F1478">
        <v>9</v>
      </c>
      <c r="G1478" t="s">
        <v>36</v>
      </c>
      <c r="H1478" t="s">
        <v>26</v>
      </c>
      <c r="I1478" s="1">
        <v>45188</v>
      </c>
      <c r="J1478" t="s">
        <v>18</v>
      </c>
      <c r="K1478" t="s">
        <v>19</v>
      </c>
      <c r="L1478">
        <v>3</v>
      </c>
      <c r="M1478" t="s">
        <v>20</v>
      </c>
      <c r="N1478" t="s">
        <v>29</v>
      </c>
      <c r="O1478" t="s">
        <v>22</v>
      </c>
    </row>
    <row r="1479" spans="1:15" x14ac:dyDescent="0.35">
      <c r="A1479" t="s">
        <v>1540</v>
      </c>
      <c r="B1479" t="str">
        <f t="shared" si="24"/>
        <v>Salad</v>
      </c>
      <c r="C1479" t="s">
        <v>42</v>
      </c>
      <c r="D1479">
        <v>3</v>
      </c>
      <c r="E1479">
        <v>5</v>
      </c>
      <c r="F1479">
        <v>15</v>
      </c>
      <c r="G1479" t="s">
        <v>36</v>
      </c>
      <c r="H1479" t="s">
        <v>26</v>
      </c>
      <c r="I1479" s="1">
        <v>45116</v>
      </c>
      <c r="J1479" t="s">
        <v>32</v>
      </c>
      <c r="K1479" t="s">
        <v>33</v>
      </c>
      <c r="L1479">
        <v>3</v>
      </c>
      <c r="M1479" t="s">
        <v>20</v>
      </c>
      <c r="N1479" t="s">
        <v>39</v>
      </c>
      <c r="O1479" t="s">
        <v>40</v>
      </c>
    </row>
    <row r="1480" spans="1:15" x14ac:dyDescent="0.35">
      <c r="A1480" t="s">
        <v>1541</v>
      </c>
      <c r="B1480" t="str">
        <f t="shared" si="24"/>
        <v>Coffee</v>
      </c>
      <c r="C1480" t="s">
        <v>15</v>
      </c>
      <c r="D1480">
        <v>1</v>
      </c>
      <c r="E1480">
        <v>2</v>
      </c>
      <c r="F1480">
        <v>2</v>
      </c>
      <c r="G1480" t="s">
        <v>36</v>
      </c>
      <c r="H1480" t="s">
        <v>17</v>
      </c>
      <c r="I1480" s="1">
        <v>45225</v>
      </c>
      <c r="J1480" t="s">
        <v>74</v>
      </c>
      <c r="K1480" t="s">
        <v>75</v>
      </c>
      <c r="L1480">
        <v>4</v>
      </c>
      <c r="M1480" t="s">
        <v>45</v>
      </c>
      <c r="N1480" t="s">
        <v>64</v>
      </c>
      <c r="O1480" t="s">
        <v>22</v>
      </c>
    </row>
    <row r="1481" spans="1:15" x14ac:dyDescent="0.35">
      <c r="A1481" t="s">
        <v>1542</v>
      </c>
      <c r="B1481" t="str">
        <f t="shared" si="24"/>
        <v>Cake</v>
      </c>
      <c r="C1481" t="s">
        <v>24</v>
      </c>
      <c r="D1481">
        <v>5</v>
      </c>
      <c r="E1481">
        <v>3</v>
      </c>
      <c r="F1481">
        <v>15</v>
      </c>
      <c r="G1481" t="s">
        <v>25</v>
      </c>
      <c r="H1481" t="s">
        <v>26</v>
      </c>
      <c r="I1481" s="1">
        <v>45068</v>
      </c>
      <c r="J1481" t="s">
        <v>27</v>
      </c>
      <c r="K1481" t="s">
        <v>27</v>
      </c>
      <c r="L1481">
        <v>2</v>
      </c>
      <c r="M1481" t="s">
        <v>28</v>
      </c>
      <c r="N1481" t="s">
        <v>72</v>
      </c>
      <c r="O1481" t="s">
        <v>22</v>
      </c>
    </row>
    <row r="1482" spans="1:15" x14ac:dyDescent="0.35">
      <c r="A1482" t="s">
        <v>1543</v>
      </c>
      <c r="B1482" t="str">
        <f t="shared" si="24"/>
        <v>Salad</v>
      </c>
      <c r="C1482" t="s">
        <v>42</v>
      </c>
      <c r="D1482">
        <v>2</v>
      </c>
      <c r="E1482">
        <v>5</v>
      </c>
      <c r="F1482">
        <v>10</v>
      </c>
      <c r="G1482" t="s">
        <v>25</v>
      </c>
      <c r="H1482" t="s">
        <v>26</v>
      </c>
      <c r="I1482" s="1">
        <v>44965</v>
      </c>
      <c r="J1482" t="s">
        <v>51</v>
      </c>
      <c r="K1482" t="s">
        <v>52</v>
      </c>
      <c r="L1482">
        <v>1</v>
      </c>
      <c r="M1482" t="s">
        <v>53</v>
      </c>
      <c r="N1482" t="s">
        <v>34</v>
      </c>
      <c r="O1482" t="s">
        <v>22</v>
      </c>
    </row>
    <row r="1483" spans="1:15" x14ac:dyDescent="0.35">
      <c r="A1483" t="s">
        <v>1544</v>
      </c>
      <c r="B1483" t="str">
        <f t="shared" si="24"/>
        <v>Coffee</v>
      </c>
      <c r="C1483" t="s">
        <v>15</v>
      </c>
      <c r="D1483">
        <v>3</v>
      </c>
      <c r="E1483">
        <v>2</v>
      </c>
      <c r="F1483">
        <v>6</v>
      </c>
      <c r="G1483" t="s">
        <v>36</v>
      </c>
      <c r="H1483" t="s">
        <v>17</v>
      </c>
      <c r="I1483" s="1">
        <v>45163</v>
      </c>
      <c r="J1483" t="s">
        <v>93</v>
      </c>
      <c r="K1483" t="s">
        <v>94</v>
      </c>
      <c r="L1483">
        <v>3</v>
      </c>
      <c r="M1483" t="s">
        <v>20</v>
      </c>
      <c r="N1483" t="s">
        <v>21</v>
      </c>
      <c r="O1483" t="s">
        <v>22</v>
      </c>
    </row>
    <row r="1484" spans="1:15" x14ac:dyDescent="0.35">
      <c r="A1484" t="s">
        <v>1545</v>
      </c>
      <c r="B1484" t="str">
        <f t="shared" si="24"/>
        <v>Cake</v>
      </c>
      <c r="C1484" t="s">
        <v>24</v>
      </c>
      <c r="D1484">
        <v>5</v>
      </c>
      <c r="E1484">
        <v>3</v>
      </c>
      <c r="F1484">
        <v>15</v>
      </c>
      <c r="G1484" t="s">
        <v>36</v>
      </c>
      <c r="H1484" t="s">
        <v>26</v>
      </c>
      <c r="I1484" s="1">
        <v>44954</v>
      </c>
      <c r="J1484" t="s">
        <v>55</v>
      </c>
      <c r="K1484" t="s">
        <v>56</v>
      </c>
      <c r="L1484">
        <v>1</v>
      </c>
      <c r="M1484" t="s">
        <v>53</v>
      </c>
      <c r="N1484" t="s">
        <v>69</v>
      </c>
      <c r="O1484" t="s">
        <v>40</v>
      </c>
    </row>
    <row r="1485" spans="1:15" x14ac:dyDescent="0.35">
      <c r="A1485" t="s">
        <v>1546</v>
      </c>
      <c r="B1485" t="str">
        <f t="shared" si="24"/>
        <v>Cake</v>
      </c>
      <c r="C1485" t="s">
        <v>24</v>
      </c>
      <c r="D1485">
        <v>2</v>
      </c>
      <c r="E1485">
        <v>3</v>
      </c>
      <c r="F1485">
        <v>6</v>
      </c>
      <c r="G1485" t="s">
        <v>36</v>
      </c>
      <c r="H1485" t="s">
        <v>26</v>
      </c>
      <c r="I1485" s="1">
        <v>45022</v>
      </c>
      <c r="J1485" t="s">
        <v>59</v>
      </c>
      <c r="K1485" t="s">
        <v>60</v>
      </c>
      <c r="L1485">
        <v>2</v>
      </c>
      <c r="M1485" t="s">
        <v>28</v>
      </c>
      <c r="N1485" t="s">
        <v>64</v>
      </c>
      <c r="O1485" t="s">
        <v>22</v>
      </c>
    </row>
    <row r="1486" spans="1:15" x14ac:dyDescent="0.35">
      <c r="A1486" t="s">
        <v>1547</v>
      </c>
      <c r="B1486" t="str">
        <f t="shared" si="24"/>
        <v>Salad</v>
      </c>
      <c r="C1486" t="s">
        <v>42</v>
      </c>
      <c r="D1486">
        <v>4</v>
      </c>
      <c r="E1486">
        <v>5</v>
      </c>
      <c r="F1486">
        <v>20</v>
      </c>
      <c r="G1486" t="s">
        <v>36</v>
      </c>
      <c r="H1486" t="s">
        <v>17</v>
      </c>
      <c r="I1486" s="1">
        <v>45042</v>
      </c>
      <c r="J1486" t="s">
        <v>59</v>
      </c>
      <c r="K1486" t="s">
        <v>60</v>
      </c>
      <c r="L1486">
        <v>2</v>
      </c>
      <c r="M1486" t="s">
        <v>28</v>
      </c>
      <c r="N1486" t="s">
        <v>34</v>
      </c>
      <c r="O1486" t="s">
        <v>22</v>
      </c>
    </row>
    <row r="1487" spans="1:15" x14ac:dyDescent="0.35">
      <c r="A1487" t="s">
        <v>1548</v>
      </c>
      <c r="B1487" t="str">
        <f t="shared" si="24"/>
        <v>Tea</v>
      </c>
      <c r="C1487" t="s">
        <v>84</v>
      </c>
      <c r="D1487">
        <v>5</v>
      </c>
      <c r="E1487">
        <v>1.5</v>
      </c>
      <c r="F1487">
        <v>7.5</v>
      </c>
      <c r="G1487" t="s">
        <v>25</v>
      </c>
      <c r="H1487" t="s">
        <v>17</v>
      </c>
      <c r="I1487" s="1">
        <v>45229</v>
      </c>
      <c r="J1487" t="s">
        <v>74</v>
      </c>
      <c r="K1487" t="s">
        <v>75</v>
      </c>
      <c r="L1487">
        <v>4</v>
      </c>
      <c r="M1487" t="s">
        <v>45</v>
      </c>
      <c r="N1487" t="s">
        <v>72</v>
      </c>
      <c r="O1487" t="s">
        <v>22</v>
      </c>
    </row>
    <row r="1488" spans="1:15" x14ac:dyDescent="0.35">
      <c r="A1488" t="s">
        <v>1549</v>
      </c>
      <c r="B1488" t="str">
        <f t="shared" si="24"/>
        <v>Cookie</v>
      </c>
      <c r="C1488" t="s">
        <v>31</v>
      </c>
      <c r="D1488">
        <v>3</v>
      </c>
      <c r="E1488">
        <v>1</v>
      </c>
      <c r="F1488">
        <v>3</v>
      </c>
      <c r="G1488" t="s">
        <v>36</v>
      </c>
      <c r="H1488" t="s">
        <v>26</v>
      </c>
      <c r="I1488" s="1">
        <v>45278</v>
      </c>
      <c r="J1488" t="s">
        <v>66</v>
      </c>
      <c r="K1488" t="s">
        <v>67</v>
      </c>
      <c r="L1488">
        <v>4</v>
      </c>
      <c r="M1488" t="s">
        <v>45</v>
      </c>
      <c r="N1488" t="s">
        <v>72</v>
      </c>
      <c r="O1488" t="s">
        <v>22</v>
      </c>
    </row>
    <row r="1489" spans="1:15" x14ac:dyDescent="0.35">
      <c r="A1489" t="s">
        <v>1550</v>
      </c>
      <c r="B1489" t="str">
        <f t="shared" si="24"/>
        <v>Tea</v>
      </c>
      <c r="C1489" t="s">
        <v>84</v>
      </c>
      <c r="D1489">
        <v>5</v>
      </c>
      <c r="E1489">
        <v>1.5</v>
      </c>
      <c r="F1489">
        <v>7.5</v>
      </c>
      <c r="G1489" t="s">
        <v>16</v>
      </c>
      <c r="H1489" t="s">
        <v>17</v>
      </c>
      <c r="I1489" s="1">
        <v>45208</v>
      </c>
      <c r="J1489" t="s">
        <v>74</v>
      </c>
      <c r="K1489" t="s">
        <v>75</v>
      </c>
      <c r="L1489">
        <v>4</v>
      </c>
      <c r="M1489" t="s">
        <v>45</v>
      </c>
      <c r="N1489" t="s">
        <v>72</v>
      </c>
      <c r="O1489" t="s">
        <v>22</v>
      </c>
    </row>
    <row r="1490" spans="1:15" x14ac:dyDescent="0.35">
      <c r="A1490" t="s">
        <v>1551</v>
      </c>
      <c r="B1490" t="str">
        <f t="shared" si="24"/>
        <v>Smoothie</v>
      </c>
      <c r="C1490" t="s">
        <v>58</v>
      </c>
      <c r="D1490">
        <v>1</v>
      </c>
      <c r="E1490">
        <v>4</v>
      </c>
      <c r="F1490">
        <v>4</v>
      </c>
      <c r="G1490" t="s">
        <v>25</v>
      </c>
      <c r="H1490" t="s">
        <v>17</v>
      </c>
      <c r="I1490" s="1">
        <v>45124</v>
      </c>
      <c r="J1490" t="s">
        <v>32</v>
      </c>
      <c r="K1490" t="s">
        <v>33</v>
      </c>
      <c r="L1490">
        <v>3</v>
      </c>
      <c r="M1490" t="s">
        <v>20</v>
      </c>
      <c r="N1490" t="s">
        <v>72</v>
      </c>
      <c r="O1490" t="s">
        <v>22</v>
      </c>
    </row>
    <row r="1491" spans="1:15" x14ac:dyDescent="0.35">
      <c r="A1491" t="s">
        <v>1552</v>
      </c>
      <c r="B1491" t="str">
        <f t="shared" si="24"/>
        <v>Juice</v>
      </c>
      <c r="C1491" t="s">
        <v>50</v>
      </c>
      <c r="D1491">
        <v>4</v>
      </c>
      <c r="E1491">
        <v>3</v>
      </c>
      <c r="F1491">
        <v>12</v>
      </c>
      <c r="G1491" t="s">
        <v>36</v>
      </c>
      <c r="H1491" t="s">
        <v>17</v>
      </c>
      <c r="I1491" s="1">
        <v>45143</v>
      </c>
      <c r="J1491" t="s">
        <v>93</v>
      </c>
      <c r="K1491" t="s">
        <v>94</v>
      </c>
      <c r="L1491">
        <v>3</v>
      </c>
      <c r="M1491" t="s">
        <v>20</v>
      </c>
      <c r="N1491" t="s">
        <v>69</v>
      </c>
      <c r="O1491" t="s">
        <v>40</v>
      </c>
    </row>
    <row r="1492" spans="1:15" x14ac:dyDescent="0.35">
      <c r="A1492" t="s">
        <v>1553</v>
      </c>
      <c r="B1492" t="str">
        <f t="shared" si="24"/>
        <v>Juice</v>
      </c>
      <c r="C1492" t="s">
        <v>50</v>
      </c>
      <c r="D1492">
        <v>3</v>
      </c>
      <c r="E1492">
        <v>3</v>
      </c>
      <c r="F1492">
        <v>9</v>
      </c>
      <c r="G1492" t="s">
        <v>25</v>
      </c>
      <c r="H1492" t="s">
        <v>26</v>
      </c>
      <c r="I1492" s="1">
        <v>45249</v>
      </c>
      <c r="J1492" t="s">
        <v>43</v>
      </c>
      <c r="K1492" t="s">
        <v>44</v>
      </c>
      <c r="L1492">
        <v>4</v>
      </c>
      <c r="M1492" t="s">
        <v>45</v>
      </c>
      <c r="N1492" t="s">
        <v>39</v>
      </c>
      <c r="O1492" t="s">
        <v>40</v>
      </c>
    </row>
    <row r="1493" spans="1:15" x14ac:dyDescent="0.35">
      <c r="A1493" t="s">
        <v>1554</v>
      </c>
      <c r="B1493" t="str">
        <f t="shared" si="24"/>
        <v>Cookie</v>
      </c>
      <c r="C1493" t="s">
        <v>31</v>
      </c>
      <c r="D1493">
        <v>5</v>
      </c>
      <c r="E1493">
        <v>1</v>
      </c>
      <c r="F1493">
        <v>5</v>
      </c>
      <c r="G1493" t="s">
        <v>16</v>
      </c>
      <c r="H1493" t="s">
        <v>26</v>
      </c>
      <c r="I1493" s="1">
        <v>45202</v>
      </c>
      <c r="J1493" t="s">
        <v>74</v>
      </c>
      <c r="K1493" t="s">
        <v>75</v>
      </c>
      <c r="L1493">
        <v>4</v>
      </c>
      <c r="M1493" t="s">
        <v>45</v>
      </c>
      <c r="N1493" t="s">
        <v>29</v>
      </c>
      <c r="O1493" t="s">
        <v>22</v>
      </c>
    </row>
    <row r="1494" spans="1:15" x14ac:dyDescent="0.35">
      <c r="A1494" t="s">
        <v>1555</v>
      </c>
      <c r="B1494" t="str">
        <f t="shared" si="24"/>
        <v>Cake</v>
      </c>
      <c r="C1494" t="s">
        <v>24</v>
      </c>
      <c r="D1494">
        <v>4</v>
      </c>
      <c r="E1494">
        <v>3</v>
      </c>
      <c r="F1494">
        <v>12</v>
      </c>
      <c r="G1494" t="s">
        <v>36</v>
      </c>
      <c r="H1494" t="s">
        <v>17</v>
      </c>
      <c r="I1494" s="1">
        <v>44949</v>
      </c>
      <c r="J1494" t="s">
        <v>55</v>
      </c>
      <c r="K1494" t="s">
        <v>56</v>
      </c>
      <c r="L1494">
        <v>1</v>
      </c>
      <c r="M1494" t="s">
        <v>53</v>
      </c>
      <c r="N1494" t="s">
        <v>72</v>
      </c>
      <c r="O1494" t="s">
        <v>22</v>
      </c>
    </row>
    <row r="1495" spans="1:15" x14ac:dyDescent="0.35">
      <c r="A1495" t="s">
        <v>1556</v>
      </c>
      <c r="B1495" t="str">
        <f t="shared" si="24"/>
        <v>Salad</v>
      </c>
      <c r="C1495" t="s">
        <v>42</v>
      </c>
      <c r="D1495">
        <v>1</v>
      </c>
      <c r="E1495">
        <v>5</v>
      </c>
      <c r="F1495">
        <v>5</v>
      </c>
      <c r="G1495" t="s">
        <v>25</v>
      </c>
      <c r="H1495" t="s">
        <v>26</v>
      </c>
      <c r="I1495" s="1">
        <v>45225</v>
      </c>
      <c r="J1495" t="s">
        <v>74</v>
      </c>
      <c r="K1495" t="s">
        <v>75</v>
      </c>
      <c r="L1495">
        <v>4</v>
      </c>
      <c r="M1495" t="s">
        <v>45</v>
      </c>
      <c r="N1495" t="s">
        <v>64</v>
      </c>
      <c r="O1495" t="s">
        <v>22</v>
      </c>
    </row>
    <row r="1496" spans="1:15" x14ac:dyDescent="0.35">
      <c r="A1496" t="s">
        <v>1557</v>
      </c>
      <c r="B1496" t="str">
        <f t="shared" si="24"/>
        <v>Coffee</v>
      </c>
      <c r="C1496" t="s">
        <v>15</v>
      </c>
      <c r="D1496">
        <v>5</v>
      </c>
      <c r="E1496">
        <v>2</v>
      </c>
      <c r="F1496">
        <v>10</v>
      </c>
      <c r="G1496" t="s">
        <v>36</v>
      </c>
      <c r="H1496" t="s">
        <v>17</v>
      </c>
      <c r="I1496" s="1">
        <v>45085</v>
      </c>
      <c r="J1496" t="s">
        <v>37</v>
      </c>
      <c r="K1496" t="s">
        <v>38</v>
      </c>
      <c r="L1496">
        <v>2</v>
      </c>
      <c r="M1496" t="s">
        <v>28</v>
      </c>
      <c r="N1496" t="s">
        <v>64</v>
      </c>
      <c r="O1496" t="s">
        <v>22</v>
      </c>
    </row>
    <row r="1497" spans="1:15" x14ac:dyDescent="0.35">
      <c r="A1497" t="s">
        <v>1558</v>
      </c>
      <c r="B1497" t="str">
        <f t="shared" si="24"/>
        <v>Sandwich</v>
      </c>
      <c r="C1497" t="s">
        <v>47</v>
      </c>
      <c r="D1497">
        <v>3</v>
      </c>
      <c r="E1497">
        <v>4</v>
      </c>
      <c r="F1497">
        <v>12</v>
      </c>
      <c r="G1497" t="s">
        <v>16</v>
      </c>
      <c r="H1497" t="s">
        <v>26</v>
      </c>
      <c r="I1497" s="1">
        <v>44985</v>
      </c>
      <c r="J1497" t="s">
        <v>51</v>
      </c>
      <c r="K1497" t="s">
        <v>52</v>
      </c>
      <c r="L1497">
        <v>1</v>
      </c>
      <c r="M1497" t="s">
        <v>53</v>
      </c>
      <c r="N1497" t="s">
        <v>29</v>
      </c>
      <c r="O1497" t="s">
        <v>22</v>
      </c>
    </row>
    <row r="1498" spans="1:15" x14ac:dyDescent="0.35">
      <c r="A1498" t="s">
        <v>1559</v>
      </c>
      <c r="B1498" t="str">
        <f t="shared" si="24"/>
        <v>Cake</v>
      </c>
      <c r="C1498" t="s">
        <v>24</v>
      </c>
      <c r="D1498">
        <v>2</v>
      </c>
      <c r="E1498">
        <v>3</v>
      </c>
      <c r="F1498">
        <v>6</v>
      </c>
      <c r="G1498" t="s">
        <v>16</v>
      </c>
      <c r="H1498" t="s">
        <v>17</v>
      </c>
      <c r="I1498" s="1">
        <v>44991</v>
      </c>
      <c r="J1498" t="s">
        <v>62</v>
      </c>
      <c r="K1498" t="s">
        <v>63</v>
      </c>
      <c r="L1498">
        <v>1</v>
      </c>
      <c r="M1498" t="s">
        <v>53</v>
      </c>
      <c r="N1498" t="s">
        <v>72</v>
      </c>
      <c r="O1498" t="s">
        <v>22</v>
      </c>
    </row>
    <row r="1499" spans="1:15" x14ac:dyDescent="0.35">
      <c r="A1499" t="s">
        <v>1560</v>
      </c>
      <c r="B1499" t="str">
        <f t="shared" si="24"/>
        <v>Salad</v>
      </c>
      <c r="C1499" t="s">
        <v>42</v>
      </c>
      <c r="D1499">
        <v>2</v>
      </c>
      <c r="E1499">
        <v>5</v>
      </c>
      <c r="F1499">
        <v>10</v>
      </c>
      <c r="G1499" t="s">
        <v>25</v>
      </c>
      <c r="H1499" t="s">
        <v>17</v>
      </c>
      <c r="I1499" s="1">
        <v>45133</v>
      </c>
      <c r="J1499" t="s">
        <v>32</v>
      </c>
      <c r="K1499" t="s">
        <v>33</v>
      </c>
      <c r="L1499">
        <v>3</v>
      </c>
      <c r="M1499" t="s">
        <v>20</v>
      </c>
      <c r="N1499" t="s">
        <v>34</v>
      </c>
      <c r="O1499" t="s">
        <v>22</v>
      </c>
    </row>
    <row r="1500" spans="1:15" x14ac:dyDescent="0.35">
      <c r="A1500" t="s">
        <v>1561</v>
      </c>
      <c r="B1500" t="str">
        <f t="shared" si="24"/>
        <v>Smoothie</v>
      </c>
      <c r="C1500" t="s">
        <v>58</v>
      </c>
      <c r="D1500">
        <v>4</v>
      </c>
      <c r="E1500">
        <v>4</v>
      </c>
      <c r="F1500">
        <v>16</v>
      </c>
      <c r="G1500" t="s">
        <v>25</v>
      </c>
      <c r="H1500" t="s">
        <v>17</v>
      </c>
      <c r="I1500" s="1">
        <v>45063</v>
      </c>
      <c r="J1500" t="s">
        <v>27</v>
      </c>
      <c r="K1500" t="s">
        <v>27</v>
      </c>
      <c r="L1500">
        <v>2</v>
      </c>
      <c r="M1500" t="s">
        <v>28</v>
      </c>
      <c r="N1500" t="s">
        <v>34</v>
      </c>
      <c r="O1500" t="s">
        <v>22</v>
      </c>
    </row>
    <row r="1501" spans="1:15" x14ac:dyDescent="0.35">
      <c r="A1501" t="s">
        <v>1562</v>
      </c>
      <c r="B1501" t="str">
        <f t="shared" si="24"/>
        <v>Cookie</v>
      </c>
      <c r="C1501" t="s">
        <v>31</v>
      </c>
      <c r="D1501">
        <v>4</v>
      </c>
      <c r="E1501">
        <v>1</v>
      </c>
      <c r="F1501">
        <v>4</v>
      </c>
      <c r="G1501" t="s">
        <v>25</v>
      </c>
      <c r="H1501" t="s">
        <v>26</v>
      </c>
      <c r="I1501" s="1">
        <v>45100</v>
      </c>
      <c r="J1501" t="s">
        <v>37</v>
      </c>
      <c r="K1501" t="s">
        <v>38</v>
      </c>
      <c r="L1501">
        <v>2</v>
      </c>
      <c r="M1501" t="s">
        <v>28</v>
      </c>
      <c r="N1501" t="s">
        <v>21</v>
      </c>
      <c r="O1501" t="s">
        <v>22</v>
      </c>
    </row>
    <row r="1502" spans="1:15" x14ac:dyDescent="0.35">
      <c r="A1502" t="s">
        <v>1563</v>
      </c>
      <c r="B1502" t="str">
        <f t="shared" si="24"/>
        <v>Juice</v>
      </c>
      <c r="C1502" t="s">
        <v>50</v>
      </c>
      <c r="D1502">
        <v>4</v>
      </c>
      <c r="E1502">
        <v>3</v>
      </c>
      <c r="F1502">
        <v>12</v>
      </c>
      <c r="G1502" t="s">
        <v>16</v>
      </c>
      <c r="H1502" t="s">
        <v>26</v>
      </c>
      <c r="I1502" s="1">
        <v>45067</v>
      </c>
      <c r="J1502" t="s">
        <v>27</v>
      </c>
      <c r="K1502" t="s">
        <v>27</v>
      </c>
      <c r="L1502">
        <v>2</v>
      </c>
      <c r="M1502" t="s">
        <v>28</v>
      </c>
      <c r="N1502" t="s">
        <v>39</v>
      </c>
      <c r="O1502" t="s">
        <v>40</v>
      </c>
    </row>
    <row r="1503" spans="1:15" x14ac:dyDescent="0.35">
      <c r="A1503" t="s">
        <v>1564</v>
      </c>
      <c r="B1503" t="str">
        <f t="shared" si="24"/>
        <v>Tea</v>
      </c>
      <c r="C1503" t="s">
        <v>84</v>
      </c>
      <c r="D1503">
        <v>5</v>
      </c>
      <c r="E1503">
        <v>1.5</v>
      </c>
      <c r="F1503">
        <v>7.5</v>
      </c>
      <c r="G1503" t="s">
        <v>36</v>
      </c>
      <c r="H1503" t="s">
        <v>17</v>
      </c>
      <c r="I1503" s="1">
        <v>45198</v>
      </c>
      <c r="J1503" t="s">
        <v>18</v>
      </c>
      <c r="K1503" t="s">
        <v>19</v>
      </c>
      <c r="L1503">
        <v>3</v>
      </c>
      <c r="M1503" t="s">
        <v>20</v>
      </c>
      <c r="N1503" t="s">
        <v>21</v>
      </c>
      <c r="O1503" t="s">
        <v>22</v>
      </c>
    </row>
    <row r="1504" spans="1:15" x14ac:dyDescent="0.35">
      <c r="A1504" t="s">
        <v>1565</v>
      </c>
      <c r="B1504" t="str">
        <f t="shared" si="24"/>
        <v>Cake</v>
      </c>
      <c r="C1504" t="s">
        <v>24</v>
      </c>
      <c r="D1504">
        <v>3</v>
      </c>
      <c r="E1504">
        <v>3</v>
      </c>
      <c r="F1504">
        <v>9</v>
      </c>
      <c r="G1504" t="s">
        <v>36</v>
      </c>
      <c r="H1504" t="s">
        <v>26</v>
      </c>
      <c r="I1504" s="1">
        <v>44999</v>
      </c>
      <c r="J1504" t="s">
        <v>62</v>
      </c>
      <c r="K1504" t="s">
        <v>63</v>
      </c>
      <c r="L1504">
        <v>1</v>
      </c>
      <c r="M1504" t="s">
        <v>53</v>
      </c>
      <c r="N1504" t="s">
        <v>29</v>
      </c>
      <c r="O1504" t="s">
        <v>22</v>
      </c>
    </row>
    <row r="1505" spans="1:15" x14ac:dyDescent="0.35">
      <c r="A1505" t="s">
        <v>1566</v>
      </c>
      <c r="B1505" t="str">
        <f t="shared" si="24"/>
        <v>Coffee</v>
      </c>
      <c r="C1505" t="s">
        <v>15</v>
      </c>
      <c r="D1505">
        <v>3</v>
      </c>
      <c r="E1505">
        <v>2</v>
      </c>
      <c r="F1505">
        <v>6</v>
      </c>
      <c r="G1505" t="s">
        <v>36</v>
      </c>
      <c r="H1505" t="s">
        <v>17</v>
      </c>
      <c r="I1505" s="1">
        <v>45271</v>
      </c>
      <c r="J1505" t="s">
        <v>66</v>
      </c>
      <c r="K1505" t="s">
        <v>67</v>
      </c>
      <c r="L1505">
        <v>4</v>
      </c>
      <c r="M1505" t="s">
        <v>45</v>
      </c>
      <c r="N1505" t="s">
        <v>72</v>
      </c>
      <c r="O1505" t="s">
        <v>22</v>
      </c>
    </row>
    <row r="1506" spans="1:15" x14ac:dyDescent="0.35">
      <c r="A1506" t="s">
        <v>1567</v>
      </c>
      <c r="B1506" t="str">
        <f t="shared" si="24"/>
        <v>Sandwich</v>
      </c>
      <c r="C1506" t="s">
        <v>47</v>
      </c>
      <c r="D1506">
        <v>4</v>
      </c>
      <c r="E1506">
        <v>4</v>
      </c>
      <c r="F1506">
        <v>16</v>
      </c>
      <c r="G1506" t="s">
        <v>25</v>
      </c>
      <c r="H1506" t="s">
        <v>17</v>
      </c>
      <c r="I1506" s="1">
        <v>45003</v>
      </c>
      <c r="J1506" t="s">
        <v>62</v>
      </c>
      <c r="K1506" t="s">
        <v>63</v>
      </c>
      <c r="L1506">
        <v>1</v>
      </c>
      <c r="M1506" t="s">
        <v>53</v>
      </c>
      <c r="N1506" t="s">
        <v>69</v>
      </c>
      <c r="O1506" t="s">
        <v>40</v>
      </c>
    </row>
    <row r="1507" spans="1:15" x14ac:dyDescent="0.35">
      <c r="A1507" t="s">
        <v>1568</v>
      </c>
      <c r="B1507" t="str">
        <f t="shared" si="24"/>
        <v>Cake</v>
      </c>
      <c r="C1507" t="s">
        <v>24</v>
      </c>
      <c r="D1507">
        <v>4</v>
      </c>
      <c r="E1507">
        <v>3</v>
      </c>
      <c r="F1507">
        <v>12</v>
      </c>
      <c r="G1507" t="s">
        <v>16</v>
      </c>
      <c r="H1507" t="s">
        <v>17</v>
      </c>
      <c r="I1507" s="1">
        <v>45239</v>
      </c>
      <c r="J1507" t="s">
        <v>43</v>
      </c>
      <c r="K1507" t="s">
        <v>44</v>
      </c>
      <c r="L1507">
        <v>4</v>
      </c>
      <c r="M1507" t="s">
        <v>45</v>
      </c>
      <c r="N1507" t="s">
        <v>64</v>
      </c>
      <c r="O1507" t="s">
        <v>22</v>
      </c>
    </row>
    <row r="1508" spans="1:15" x14ac:dyDescent="0.35">
      <c r="A1508" t="s">
        <v>1569</v>
      </c>
      <c r="B1508" t="str">
        <f t="shared" si="24"/>
        <v>Salad</v>
      </c>
      <c r="C1508" t="s">
        <v>42</v>
      </c>
      <c r="D1508">
        <v>3</v>
      </c>
      <c r="E1508">
        <v>5</v>
      </c>
      <c r="F1508">
        <v>15</v>
      </c>
      <c r="G1508" t="s">
        <v>16</v>
      </c>
      <c r="H1508" t="s">
        <v>17</v>
      </c>
      <c r="I1508" s="1">
        <v>45133</v>
      </c>
      <c r="J1508" t="s">
        <v>32</v>
      </c>
      <c r="K1508" t="s">
        <v>33</v>
      </c>
      <c r="L1508">
        <v>3</v>
      </c>
      <c r="M1508" t="s">
        <v>20</v>
      </c>
      <c r="N1508" t="s">
        <v>34</v>
      </c>
      <c r="O1508" t="s">
        <v>22</v>
      </c>
    </row>
    <row r="1509" spans="1:15" x14ac:dyDescent="0.35">
      <c r="A1509" t="s">
        <v>1570</v>
      </c>
      <c r="B1509" t="str">
        <f t="shared" si="24"/>
        <v>Sandwich</v>
      </c>
      <c r="C1509" t="s">
        <v>47</v>
      </c>
      <c r="D1509">
        <v>1</v>
      </c>
      <c r="E1509">
        <v>4</v>
      </c>
      <c r="F1509">
        <v>4</v>
      </c>
      <c r="G1509" t="s">
        <v>36</v>
      </c>
      <c r="H1509" t="s">
        <v>17</v>
      </c>
      <c r="I1509" s="1">
        <v>45273</v>
      </c>
      <c r="J1509" t="s">
        <v>66</v>
      </c>
      <c r="K1509" t="s">
        <v>67</v>
      </c>
      <c r="L1509">
        <v>4</v>
      </c>
      <c r="M1509" t="s">
        <v>45</v>
      </c>
      <c r="N1509" t="s">
        <v>34</v>
      </c>
      <c r="O1509" t="s">
        <v>22</v>
      </c>
    </row>
    <row r="1510" spans="1:15" x14ac:dyDescent="0.35">
      <c r="A1510" t="s">
        <v>1571</v>
      </c>
      <c r="B1510" t="str">
        <f t="shared" si="24"/>
        <v>Cake</v>
      </c>
      <c r="C1510" t="s">
        <v>24</v>
      </c>
      <c r="D1510">
        <v>5</v>
      </c>
      <c r="E1510">
        <v>3</v>
      </c>
      <c r="F1510">
        <v>15</v>
      </c>
      <c r="G1510" t="s">
        <v>36</v>
      </c>
      <c r="H1510" t="s">
        <v>26</v>
      </c>
      <c r="I1510" s="1">
        <v>45223</v>
      </c>
      <c r="J1510" t="s">
        <v>74</v>
      </c>
      <c r="K1510" t="s">
        <v>75</v>
      </c>
      <c r="L1510">
        <v>4</v>
      </c>
      <c r="M1510" t="s">
        <v>45</v>
      </c>
      <c r="N1510" t="s">
        <v>29</v>
      </c>
      <c r="O1510" t="s">
        <v>22</v>
      </c>
    </row>
    <row r="1511" spans="1:15" x14ac:dyDescent="0.35">
      <c r="A1511" t="s">
        <v>1572</v>
      </c>
      <c r="B1511" t="str">
        <f t="shared" si="24"/>
        <v>Sandwich</v>
      </c>
      <c r="C1511" t="s">
        <v>47</v>
      </c>
      <c r="D1511">
        <v>1</v>
      </c>
      <c r="E1511">
        <v>4</v>
      </c>
      <c r="F1511">
        <v>4</v>
      </c>
      <c r="G1511" t="s">
        <v>16</v>
      </c>
      <c r="H1511" t="s">
        <v>17</v>
      </c>
      <c r="I1511" s="1">
        <v>45022</v>
      </c>
      <c r="J1511" t="s">
        <v>59</v>
      </c>
      <c r="K1511" t="s">
        <v>60</v>
      </c>
      <c r="L1511">
        <v>2</v>
      </c>
      <c r="M1511" t="s">
        <v>28</v>
      </c>
      <c r="N1511" t="s">
        <v>64</v>
      </c>
      <c r="O1511" t="s">
        <v>22</v>
      </c>
    </row>
    <row r="1512" spans="1:15" x14ac:dyDescent="0.35">
      <c r="A1512" t="s">
        <v>1573</v>
      </c>
      <c r="B1512" t="str">
        <f t="shared" si="24"/>
        <v>Coffee</v>
      </c>
      <c r="C1512" t="s">
        <v>15</v>
      </c>
      <c r="D1512">
        <v>4</v>
      </c>
      <c r="E1512">
        <v>2</v>
      </c>
      <c r="F1512">
        <v>8</v>
      </c>
      <c r="G1512" t="s">
        <v>25</v>
      </c>
      <c r="H1512" t="s">
        <v>17</v>
      </c>
      <c r="I1512" s="1">
        <v>45093</v>
      </c>
      <c r="J1512" t="s">
        <v>37</v>
      </c>
      <c r="K1512" t="s">
        <v>38</v>
      </c>
      <c r="L1512">
        <v>2</v>
      </c>
      <c r="M1512" t="s">
        <v>28</v>
      </c>
      <c r="N1512" t="s">
        <v>21</v>
      </c>
      <c r="O1512" t="s">
        <v>22</v>
      </c>
    </row>
    <row r="1513" spans="1:15" x14ac:dyDescent="0.35">
      <c r="A1513" t="s">
        <v>1574</v>
      </c>
      <c r="B1513" t="str">
        <f t="shared" si="24"/>
        <v>Tea</v>
      </c>
      <c r="C1513" t="s">
        <v>84</v>
      </c>
      <c r="D1513">
        <v>5</v>
      </c>
      <c r="E1513">
        <v>1.5</v>
      </c>
      <c r="F1513">
        <v>7.5</v>
      </c>
      <c r="G1513" t="s">
        <v>16</v>
      </c>
      <c r="H1513" t="s">
        <v>26</v>
      </c>
      <c r="I1513" s="1">
        <v>45227</v>
      </c>
      <c r="J1513" t="s">
        <v>74</v>
      </c>
      <c r="K1513" t="s">
        <v>75</v>
      </c>
      <c r="L1513">
        <v>4</v>
      </c>
      <c r="M1513" t="s">
        <v>45</v>
      </c>
      <c r="N1513" t="s">
        <v>69</v>
      </c>
      <c r="O1513" t="s">
        <v>40</v>
      </c>
    </row>
    <row r="1514" spans="1:15" x14ac:dyDescent="0.35">
      <c r="A1514" t="s">
        <v>1575</v>
      </c>
      <c r="B1514" t="str">
        <f t="shared" si="24"/>
        <v>Cookie</v>
      </c>
      <c r="C1514" t="s">
        <v>31</v>
      </c>
      <c r="D1514">
        <v>1</v>
      </c>
      <c r="E1514">
        <v>1</v>
      </c>
      <c r="F1514">
        <v>1</v>
      </c>
      <c r="G1514" t="s">
        <v>16</v>
      </c>
      <c r="H1514" t="s">
        <v>26</v>
      </c>
      <c r="I1514" s="1">
        <v>44964</v>
      </c>
      <c r="J1514" t="s">
        <v>51</v>
      </c>
      <c r="K1514" t="s">
        <v>52</v>
      </c>
      <c r="L1514">
        <v>1</v>
      </c>
      <c r="M1514" t="s">
        <v>53</v>
      </c>
      <c r="N1514" t="s">
        <v>29</v>
      </c>
      <c r="O1514" t="s">
        <v>22</v>
      </c>
    </row>
    <row r="1515" spans="1:15" x14ac:dyDescent="0.35">
      <c r="A1515" t="s">
        <v>1576</v>
      </c>
      <c r="B1515" t="str">
        <f t="shared" si="24"/>
        <v>Cookie</v>
      </c>
      <c r="C1515" t="s">
        <v>31</v>
      </c>
      <c r="D1515">
        <v>5</v>
      </c>
      <c r="E1515">
        <v>1</v>
      </c>
      <c r="F1515">
        <v>5</v>
      </c>
      <c r="G1515" t="s">
        <v>25</v>
      </c>
      <c r="H1515" t="s">
        <v>26</v>
      </c>
      <c r="I1515" s="1">
        <v>44976</v>
      </c>
      <c r="J1515" t="s">
        <v>51</v>
      </c>
      <c r="K1515" t="s">
        <v>52</v>
      </c>
      <c r="L1515">
        <v>1</v>
      </c>
      <c r="M1515" t="s">
        <v>53</v>
      </c>
      <c r="N1515" t="s">
        <v>39</v>
      </c>
      <c r="O1515" t="s">
        <v>40</v>
      </c>
    </row>
    <row r="1516" spans="1:15" x14ac:dyDescent="0.35">
      <c r="A1516" t="s">
        <v>1577</v>
      </c>
      <c r="B1516" t="str">
        <f t="shared" si="24"/>
        <v>Cookie</v>
      </c>
      <c r="C1516" t="s">
        <v>31</v>
      </c>
      <c r="D1516">
        <v>1</v>
      </c>
      <c r="E1516">
        <v>1</v>
      </c>
      <c r="F1516">
        <v>1</v>
      </c>
      <c r="G1516" t="s">
        <v>16</v>
      </c>
      <c r="H1516" t="s">
        <v>26</v>
      </c>
      <c r="I1516" s="1">
        <v>44998</v>
      </c>
      <c r="J1516" t="s">
        <v>62</v>
      </c>
      <c r="K1516" t="s">
        <v>63</v>
      </c>
      <c r="L1516">
        <v>1</v>
      </c>
      <c r="M1516" t="s">
        <v>53</v>
      </c>
      <c r="N1516" t="s">
        <v>72</v>
      </c>
      <c r="O1516" t="s">
        <v>22</v>
      </c>
    </row>
    <row r="1517" spans="1:15" x14ac:dyDescent="0.35">
      <c r="A1517" t="s">
        <v>1578</v>
      </c>
      <c r="B1517" t="str">
        <f t="shared" si="24"/>
        <v>Cake</v>
      </c>
      <c r="C1517" t="s">
        <v>24</v>
      </c>
      <c r="D1517">
        <v>4</v>
      </c>
      <c r="E1517">
        <v>3</v>
      </c>
      <c r="F1517">
        <v>12</v>
      </c>
      <c r="G1517" t="s">
        <v>16</v>
      </c>
      <c r="H1517" t="s">
        <v>26</v>
      </c>
      <c r="I1517" s="1">
        <v>45103</v>
      </c>
      <c r="J1517" t="s">
        <v>37</v>
      </c>
      <c r="K1517" t="s">
        <v>38</v>
      </c>
      <c r="L1517">
        <v>2</v>
      </c>
      <c r="M1517" t="s">
        <v>28</v>
      </c>
      <c r="N1517" t="s">
        <v>72</v>
      </c>
      <c r="O1517" t="s">
        <v>22</v>
      </c>
    </row>
    <row r="1518" spans="1:15" x14ac:dyDescent="0.35">
      <c r="A1518" t="s">
        <v>1579</v>
      </c>
      <c r="B1518" t="str">
        <f t="shared" si="24"/>
        <v>Juice</v>
      </c>
      <c r="C1518" t="s">
        <v>50</v>
      </c>
      <c r="D1518">
        <v>3</v>
      </c>
      <c r="E1518">
        <v>3</v>
      </c>
      <c r="F1518">
        <v>9</v>
      </c>
      <c r="G1518" t="s">
        <v>36</v>
      </c>
      <c r="H1518" t="s">
        <v>26</v>
      </c>
      <c r="I1518" s="1">
        <v>45140</v>
      </c>
      <c r="J1518" t="s">
        <v>93</v>
      </c>
      <c r="K1518" t="s">
        <v>94</v>
      </c>
      <c r="L1518">
        <v>3</v>
      </c>
      <c r="M1518" t="s">
        <v>20</v>
      </c>
      <c r="N1518" t="s">
        <v>34</v>
      </c>
      <c r="O1518" t="s">
        <v>22</v>
      </c>
    </row>
    <row r="1519" spans="1:15" x14ac:dyDescent="0.35">
      <c r="A1519" t="s">
        <v>1580</v>
      </c>
      <c r="B1519" t="str">
        <f t="shared" si="24"/>
        <v>Salad</v>
      </c>
      <c r="C1519" t="s">
        <v>42</v>
      </c>
      <c r="D1519">
        <v>2</v>
      </c>
      <c r="E1519">
        <v>5</v>
      </c>
      <c r="F1519">
        <v>10</v>
      </c>
      <c r="G1519" t="s">
        <v>25</v>
      </c>
      <c r="H1519" t="s">
        <v>26</v>
      </c>
      <c r="I1519" s="1">
        <v>45120</v>
      </c>
      <c r="J1519" t="s">
        <v>32</v>
      </c>
      <c r="K1519" t="s">
        <v>33</v>
      </c>
      <c r="L1519">
        <v>3</v>
      </c>
      <c r="M1519" t="s">
        <v>20</v>
      </c>
      <c r="N1519" t="s">
        <v>64</v>
      </c>
      <c r="O1519" t="s">
        <v>22</v>
      </c>
    </row>
    <row r="1520" spans="1:15" x14ac:dyDescent="0.35">
      <c r="A1520" t="s">
        <v>1581</v>
      </c>
      <c r="B1520" t="str">
        <f t="shared" si="24"/>
        <v>Tea</v>
      </c>
      <c r="C1520" t="s">
        <v>84</v>
      </c>
      <c r="D1520">
        <v>2</v>
      </c>
      <c r="E1520">
        <v>1.5</v>
      </c>
      <c r="F1520">
        <v>3</v>
      </c>
      <c r="G1520" t="s">
        <v>16</v>
      </c>
      <c r="H1520" t="s">
        <v>17</v>
      </c>
      <c r="I1520" s="1">
        <v>45148</v>
      </c>
      <c r="J1520" t="s">
        <v>93</v>
      </c>
      <c r="K1520" t="s">
        <v>94</v>
      </c>
      <c r="L1520">
        <v>3</v>
      </c>
      <c r="M1520" t="s">
        <v>20</v>
      </c>
      <c r="N1520" t="s">
        <v>64</v>
      </c>
      <c r="O1520" t="s">
        <v>22</v>
      </c>
    </row>
    <row r="1521" spans="1:15" x14ac:dyDescent="0.35">
      <c r="A1521" t="s">
        <v>1582</v>
      </c>
      <c r="B1521" t="str">
        <f t="shared" si="24"/>
        <v>Coffee</v>
      </c>
      <c r="C1521" t="s">
        <v>15</v>
      </c>
      <c r="D1521">
        <v>5</v>
      </c>
      <c r="E1521">
        <v>2</v>
      </c>
      <c r="F1521">
        <v>10</v>
      </c>
      <c r="G1521" t="s">
        <v>36</v>
      </c>
      <c r="H1521" t="s">
        <v>17</v>
      </c>
      <c r="I1521" s="1">
        <v>45005</v>
      </c>
      <c r="J1521" t="s">
        <v>62</v>
      </c>
      <c r="K1521" t="s">
        <v>63</v>
      </c>
      <c r="L1521">
        <v>1</v>
      </c>
      <c r="M1521" t="s">
        <v>53</v>
      </c>
      <c r="N1521" t="s">
        <v>72</v>
      </c>
      <c r="O1521" t="s">
        <v>22</v>
      </c>
    </row>
    <row r="1522" spans="1:15" x14ac:dyDescent="0.35">
      <c r="A1522" t="s">
        <v>1583</v>
      </c>
      <c r="B1522" t="str">
        <f t="shared" si="24"/>
        <v>Smoothie</v>
      </c>
      <c r="C1522" t="s">
        <v>58</v>
      </c>
      <c r="D1522">
        <v>5</v>
      </c>
      <c r="E1522">
        <v>4</v>
      </c>
      <c r="F1522">
        <v>20</v>
      </c>
      <c r="G1522" t="s">
        <v>36</v>
      </c>
      <c r="H1522" t="s">
        <v>17</v>
      </c>
      <c r="I1522" s="1">
        <v>45234</v>
      </c>
      <c r="J1522" t="s">
        <v>43</v>
      </c>
      <c r="K1522" t="s">
        <v>44</v>
      </c>
      <c r="L1522">
        <v>4</v>
      </c>
      <c r="M1522" t="s">
        <v>45</v>
      </c>
      <c r="N1522" t="s">
        <v>69</v>
      </c>
      <c r="O1522" t="s">
        <v>40</v>
      </c>
    </row>
    <row r="1523" spans="1:15" x14ac:dyDescent="0.35">
      <c r="A1523" t="s">
        <v>1584</v>
      </c>
      <c r="B1523" t="str">
        <f t="shared" si="24"/>
        <v>Salad</v>
      </c>
      <c r="C1523" t="s">
        <v>42</v>
      </c>
      <c r="D1523">
        <v>5</v>
      </c>
      <c r="E1523">
        <v>5</v>
      </c>
      <c r="F1523">
        <v>25</v>
      </c>
      <c r="G1523" t="s">
        <v>16</v>
      </c>
      <c r="H1523" t="s">
        <v>26</v>
      </c>
      <c r="I1523" s="1">
        <v>45017</v>
      </c>
      <c r="J1523" t="s">
        <v>59</v>
      </c>
      <c r="K1523" t="s">
        <v>60</v>
      </c>
      <c r="L1523">
        <v>2</v>
      </c>
      <c r="M1523" t="s">
        <v>28</v>
      </c>
      <c r="N1523" t="s">
        <v>69</v>
      </c>
      <c r="O1523" t="s">
        <v>40</v>
      </c>
    </row>
    <row r="1524" spans="1:15" x14ac:dyDescent="0.35">
      <c r="A1524" t="s">
        <v>1585</v>
      </c>
      <c r="B1524" t="str">
        <f t="shared" si="24"/>
        <v>Juice</v>
      </c>
      <c r="C1524" t="s">
        <v>50</v>
      </c>
      <c r="D1524">
        <v>1</v>
      </c>
      <c r="E1524">
        <v>3</v>
      </c>
      <c r="F1524">
        <v>3</v>
      </c>
      <c r="G1524" t="s">
        <v>16</v>
      </c>
      <c r="H1524" t="s">
        <v>26</v>
      </c>
      <c r="I1524" s="1">
        <v>45213</v>
      </c>
      <c r="J1524" t="s">
        <v>74</v>
      </c>
      <c r="K1524" t="s">
        <v>75</v>
      </c>
      <c r="L1524">
        <v>4</v>
      </c>
      <c r="M1524" t="s">
        <v>45</v>
      </c>
      <c r="N1524" t="s">
        <v>69</v>
      </c>
      <c r="O1524" t="s">
        <v>40</v>
      </c>
    </row>
    <row r="1525" spans="1:15" x14ac:dyDescent="0.35">
      <c r="A1525" t="s">
        <v>1586</v>
      </c>
      <c r="B1525" t="str">
        <f t="shared" si="24"/>
        <v>Cookie</v>
      </c>
      <c r="C1525" t="s">
        <v>31</v>
      </c>
      <c r="D1525">
        <v>3</v>
      </c>
      <c r="E1525">
        <v>1</v>
      </c>
      <c r="F1525">
        <v>3</v>
      </c>
      <c r="G1525" t="s">
        <v>25</v>
      </c>
      <c r="H1525" t="s">
        <v>26</v>
      </c>
      <c r="I1525" s="1">
        <v>45290</v>
      </c>
      <c r="J1525" t="s">
        <v>66</v>
      </c>
      <c r="K1525" t="s">
        <v>67</v>
      </c>
      <c r="L1525">
        <v>4</v>
      </c>
      <c r="M1525" t="s">
        <v>45</v>
      </c>
      <c r="N1525" t="s">
        <v>69</v>
      </c>
      <c r="O1525" t="s">
        <v>40</v>
      </c>
    </row>
    <row r="1526" spans="1:15" x14ac:dyDescent="0.35">
      <c r="A1526" t="s">
        <v>1587</v>
      </c>
      <c r="B1526" t="str">
        <f t="shared" si="24"/>
        <v>Coffee</v>
      </c>
      <c r="C1526" t="s">
        <v>15</v>
      </c>
      <c r="D1526">
        <v>1</v>
      </c>
      <c r="E1526">
        <v>2</v>
      </c>
      <c r="F1526">
        <v>2</v>
      </c>
      <c r="G1526" t="s">
        <v>36</v>
      </c>
      <c r="H1526" t="s">
        <v>17</v>
      </c>
      <c r="I1526" s="1">
        <v>45103</v>
      </c>
      <c r="J1526" t="s">
        <v>37</v>
      </c>
      <c r="K1526" t="s">
        <v>38</v>
      </c>
      <c r="L1526">
        <v>2</v>
      </c>
      <c r="M1526" t="s">
        <v>28</v>
      </c>
      <c r="N1526" t="s">
        <v>72</v>
      </c>
      <c r="O1526" t="s">
        <v>22</v>
      </c>
    </row>
    <row r="1527" spans="1:15" x14ac:dyDescent="0.35">
      <c r="A1527" t="s">
        <v>1588</v>
      </c>
      <c r="B1527" t="str">
        <f t="shared" si="24"/>
        <v>Salad</v>
      </c>
      <c r="C1527" t="s">
        <v>42</v>
      </c>
      <c r="D1527">
        <v>1</v>
      </c>
      <c r="E1527">
        <v>5</v>
      </c>
      <c r="F1527">
        <v>5</v>
      </c>
      <c r="G1527" t="s">
        <v>25</v>
      </c>
      <c r="H1527" t="s">
        <v>17</v>
      </c>
      <c r="I1527" s="1">
        <v>45065</v>
      </c>
      <c r="J1527" t="s">
        <v>27</v>
      </c>
      <c r="K1527" t="s">
        <v>27</v>
      </c>
      <c r="L1527">
        <v>2</v>
      </c>
      <c r="M1527" t="s">
        <v>28</v>
      </c>
      <c r="N1527" t="s">
        <v>21</v>
      </c>
      <c r="O1527" t="s">
        <v>22</v>
      </c>
    </row>
    <row r="1528" spans="1:15" x14ac:dyDescent="0.35">
      <c r="A1528" t="s">
        <v>1589</v>
      </c>
      <c r="B1528" t="str">
        <f t="shared" si="24"/>
        <v>Coffee</v>
      </c>
      <c r="C1528" t="s">
        <v>15</v>
      </c>
      <c r="D1528">
        <v>2</v>
      </c>
      <c r="E1528">
        <v>2</v>
      </c>
      <c r="F1528">
        <v>4</v>
      </c>
      <c r="G1528" t="s">
        <v>25</v>
      </c>
      <c r="H1528" t="s">
        <v>26</v>
      </c>
      <c r="I1528" s="1">
        <v>44956</v>
      </c>
      <c r="J1528" t="s">
        <v>55</v>
      </c>
      <c r="K1528" t="s">
        <v>56</v>
      </c>
      <c r="L1528">
        <v>1</v>
      </c>
      <c r="M1528" t="s">
        <v>53</v>
      </c>
      <c r="N1528" t="s">
        <v>72</v>
      </c>
      <c r="O1528" t="s">
        <v>22</v>
      </c>
    </row>
    <row r="1529" spans="1:15" x14ac:dyDescent="0.35">
      <c r="A1529" t="s">
        <v>1590</v>
      </c>
      <c r="B1529" t="str">
        <f t="shared" si="24"/>
        <v>Salad</v>
      </c>
      <c r="C1529" t="s">
        <v>42</v>
      </c>
      <c r="D1529">
        <v>5</v>
      </c>
      <c r="E1529">
        <v>5</v>
      </c>
      <c r="F1529">
        <v>25</v>
      </c>
      <c r="G1529" t="s">
        <v>25</v>
      </c>
      <c r="H1529" t="s">
        <v>26</v>
      </c>
      <c r="I1529" s="1">
        <v>44943</v>
      </c>
      <c r="J1529" t="s">
        <v>55</v>
      </c>
      <c r="K1529" t="s">
        <v>56</v>
      </c>
      <c r="L1529">
        <v>1</v>
      </c>
      <c r="M1529" t="s">
        <v>53</v>
      </c>
      <c r="N1529" t="s">
        <v>29</v>
      </c>
      <c r="O1529" t="s">
        <v>22</v>
      </c>
    </row>
    <row r="1530" spans="1:15" x14ac:dyDescent="0.35">
      <c r="A1530" t="s">
        <v>1591</v>
      </c>
      <c r="B1530" t="str">
        <f t="shared" si="24"/>
        <v>Coffee</v>
      </c>
      <c r="C1530" t="s">
        <v>15</v>
      </c>
      <c r="D1530">
        <v>2</v>
      </c>
      <c r="E1530">
        <v>2</v>
      </c>
      <c r="F1530">
        <v>4</v>
      </c>
      <c r="G1530" t="s">
        <v>16</v>
      </c>
      <c r="H1530" t="s">
        <v>26</v>
      </c>
      <c r="I1530" s="1">
        <v>45279</v>
      </c>
      <c r="J1530" t="s">
        <v>66</v>
      </c>
      <c r="K1530" t="s">
        <v>67</v>
      </c>
      <c r="L1530">
        <v>4</v>
      </c>
      <c r="M1530" t="s">
        <v>45</v>
      </c>
      <c r="N1530" t="s">
        <v>29</v>
      </c>
      <c r="O1530" t="s">
        <v>22</v>
      </c>
    </row>
    <row r="1531" spans="1:15" x14ac:dyDescent="0.35">
      <c r="A1531" t="s">
        <v>1592</v>
      </c>
      <c r="B1531" t="str">
        <f t="shared" si="24"/>
        <v>Cookie</v>
      </c>
      <c r="C1531" t="s">
        <v>31</v>
      </c>
      <c r="D1531">
        <v>4</v>
      </c>
      <c r="E1531">
        <v>1</v>
      </c>
      <c r="F1531">
        <v>4</v>
      </c>
      <c r="G1531" t="s">
        <v>16</v>
      </c>
      <c r="H1531" t="s">
        <v>26</v>
      </c>
      <c r="I1531" s="1">
        <v>44940</v>
      </c>
      <c r="J1531" t="s">
        <v>55</v>
      </c>
      <c r="K1531" t="s">
        <v>56</v>
      </c>
      <c r="L1531">
        <v>1</v>
      </c>
      <c r="M1531" t="s">
        <v>53</v>
      </c>
      <c r="N1531" t="s">
        <v>69</v>
      </c>
      <c r="O1531" t="s">
        <v>40</v>
      </c>
    </row>
    <row r="1532" spans="1:15" x14ac:dyDescent="0.35">
      <c r="A1532" t="s">
        <v>1593</v>
      </c>
      <c r="B1532" t="str">
        <f t="shared" si="24"/>
        <v>Tea</v>
      </c>
      <c r="C1532" t="s">
        <v>84</v>
      </c>
      <c r="D1532">
        <v>5</v>
      </c>
      <c r="E1532">
        <v>1.5</v>
      </c>
      <c r="F1532">
        <v>7.5</v>
      </c>
      <c r="G1532" t="s">
        <v>36</v>
      </c>
      <c r="H1532" t="s">
        <v>17</v>
      </c>
      <c r="I1532" s="1">
        <v>44988</v>
      </c>
      <c r="J1532" t="s">
        <v>62</v>
      </c>
      <c r="K1532" t="s">
        <v>63</v>
      </c>
      <c r="L1532">
        <v>1</v>
      </c>
      <c r="M1532" t="s">
        <v>53</v>
      </c>
      <c r="N1532" t="s">
        <v>21</v>
      </c>
      <c r="O1532" t="s">
        <v>22</v>
      </c>
    </row>
    <row r="1533" spans="1:15" x14ac:dyDescent="0.35">
      <c r="A1533" t="s">
        <v>1594</v>
      </c>
      <c r="B1533" t="str">
        <f t="shared" si="24"/>
        <v>Salad</v>
      </c>
      <c r="C1533" t="s">
        <v>42</v>
      </c>
      <c r="D1533">
        <v>2</v>
      </c>
      <c r="E1533">
        <v>5</v>
      </c>
      <c r="F1533">
        <v>10</v>
      </c>
      <c r="G1533" t="s">
        <v>16</v>
      </c>
      <c r="H1533" t="s">
        <v>26</v>
      </c>
      <c r="I1533" s="1">
        <v>45290</v>
      </c>
      <c r="J1533" t="s">
        <v>66</v>
      </c>
      <c r="K1533" t="s">
        <v>67</v>
      </c>
      <c r="L1533">
        <v>4</v>
      </c>
      <c r="M1533" t="s">
        <v>45</v>
      </c>
      <c r="N1533" t="s">
        <v>69</v>
      </c>
      <c r="O1533" t="s">
        <v>40</v>
      </c>
    </row>
    <row r="1534" spans="1:15" x14ac:dyDescent="0.35">
      <c r="A1534" t="s">
        <v>1595</v>
      </c>
      <c r="B1534" t="str">
        <f t="shared" si="24"/>
        <v>Tea</v>
      </c>
      <c r="C1534" t="s">
        <v>84</v>
      </c>
      <c r="D1534">
        <v>5</v>
      </c>
      <c r="E1534">
        <v>1.5</v>
      </c>
      <c r="F1534">
        <v>7.5</v>
      </c>
      <c r="G1534" t="s">
        <v>16</v>
      </c>
      <c r="H1534" t="s">
        <v>26</v>
      </c>
      <c r="I1534" s="1">
        <v>44945</v>
      </c>
      <c r="J1534" t="s">
        <v>55</v>
      </c>
      <c r="K1534" t="s">
        <v>56</v>
      </c>
      <c r="L1534">
        <v>1</v>
      </c>
      <c r="M1534" t="s">
        <v>53</v>
      </c>
      <c r="N1534" t="s">
        <v>64</v>
      </c>
      <c r="O1534" t="s">
        <v>22</v>
      </c>
    </row>
    <row r="1535" spans="1:15" x14ac:dyDescent="0.35">
      <c r="A1535" t="s">
        <v>1596</v>
      </c>
      <c r="B1535" t="str">
        <f t="shared" si="24"/>
        <v>Cookie</v>
      </c>
      <c r="C1535" t="s">
        <v>31</v>
      </c>
      <c r="D1535">
        <v>2</v>
      </c>
      <c r="E1535">
        <v>1</v>
      </c>
      <c r="F1535">
        <v>2</v>
      </c>
      <c r="G1535" t="s">
        <v>36</v>
      </c>
      <c r="H1535" t="s">
        <v>17</v>
      </c>
      <c r="I1535" s="1">
        <v>45036</v>
      </c>
      <c r="J1535" t="s">
        <v>59</v>
      </c>
      <c r="K1535" t="s">
        <v>60</v>
      </c>
      <c r="L1535">
        <v>2</v>
      </c>
      <c r="M1535" t="s">
        <v>28</v>
      </c>
      <c r="N1535" t="s">
        <v>64</v>
      </c>
      <c r="O1535" t="s">
        <v>22</v>
      </c>
    </row>
    <row r="1536" spans="1:15" x14ac:dyDescent="0.35">
      <c r="A1536" t="s">
        <v>1597</v>
      </c>
      <c r="B1536" t="str">
        <f t="shared" si="24"/>
        <v>Smoothie</v>
      </c>
      <c r="C1536" t="s">
        <v>58</v>
      </c>
      <c r="D1536">
        <v>5</v>
      </c>
      <c r="E1536">
        <v>4</v>
      </c>
      <c r="F1536">
        <v>20</v>
      </c>
      <c r="G1536" t="s">
        <v>36</v>
      </c>
      <c r="H1536" t="s">
        <v>26</v>
      </c>
      <c r="I1536" s="1">
        <v>44976</v>
      </c>
      <c r="J1536" t="s">
        <v>51</v>
      </c>
      <c r="K1536" t="s">
        <v>52</v>
      </c>
      <c r="L1536">
        <v>1</v>
      </c>
      <c r="M1536" t="s">
        <v>53</v>
      </c>
      <c r="N1536" t="s">
        <v>39</v>
      </c>
      <c r="O1536" t="s">
        <v>40</v>
      </c>
    </row>
    <row r="1537" spans="1:15" x14ac:dyDescent="0.35">
      <c r="A1537" t="s">
        <v>1598</v>
      </c>
      <c r="B1537" t="str">
        <f t="shared" si="24"/>
        <v>Juice</v>
      </c>
      <c r="C1537" t="s">
        <v>50</v>
      </c>
      <c r="D1537">
        <v>4</v>
      </c>
      <c r="E1537">
        <v>3</v>
      </c>
      <c r="F1537">
        <v>12</v>
      </c>
      <c r="G1537" t="s">
        <v>36</v>
      </c>
      <c r="H1537" t="s">
        <v>26</v>
      </c>
      <c r="I1537" s="1">
        <v>45144</v>
      </c>
      <c r="J1537" t="s">
        <v>93</v>
      </c>
      <c r="K1537" t="s">
        <v>94</v>
      </c>
      <c r="L1537">
        <v>3</v>
      </c>
      <c r="M1537" t="s">
        <v>20</v>
      </c>
      <c r="N1537" t="s">
        <v>39</v>
      </c>
      <c r="O1537" t="s">
        <v>40</v>
      </c>
    </row>
    <row r="1538" spans="1:15" x14ac:dyDescent="0.35">
      <c r="A1538" t="s">
        <v>1599</v>
      </c>
      <c r="B1538" t="str">
        <f t="shared" ref="B1538:B1601" si="25">TRIM(CLEAN(C1538))</f>
        <v>Juice</v>
      </c>
      <c r="C1538" t="s">
        <v>50</v>
      </c>
      <c r="D1538">
        <v>1</v>
      </c>
      <c r="E1538">
        <v>3</v>
      </c>
      <c r="F1538">
        <v>3</v>
      </c>
      <c r="G1538" t="s">
        <v>16</v>
      </c>
      <c r="H1538" t="s">
        <v>26</v>
      </c>
      <c r="I1538" s="1">
        <v>44995</v>
      </c>
      <c r="J1538" t="s">
        <v>62</v>
      </c>
      <c r="K1538" t="s">
        <v>63</v>
      </c>
      <c r="L1538">
        <v>1</v>
      </c>
      <c r="M1538" t="s">
        <v>53</v>
      </c>
      <c r="N1538" t="s">
        <v>21</v>
      </c>
      <c r="O1538" t="s">
        <v>22</v>
      </c>
    </row>
    <row r="1539" spans="1:15" x14ac:dyDescent="0.35">
      <c r="A1539" t="s">
        <v>1600</v>
      </c>
      <c r="B1539" t="str">
        <f t="shared" si="25"/>
        <v>Cake</v>
      </c>
      <c r="C1539" t="s">
        <v>24</v>
      </c>
      <c r="D1539">
        <v>3</v>
      </c>
      <c r="E1539">
        <v>3</v>
      </c>
      <c r="F1539">
        <v>9</v>
      </c>
      <c r="G1539" t="s">
        <v>25</v>
      </c>
      <c r="H1539" t="s">
        <v>26</v>
      </c>
      <c r="I1539" s="1">
        <v>45279</v>
      </c>
      <c r="J1539" t="s">
        <v>66</v>
      </c>
      <c r="K1539" t="s">
        <v>67</v>
      </c>
      <c r="L1539">
        <v>4</v>
      </c>
      <c r="M1539" t="s">
        <v>45</v>
      </c>
      <c r="N1539" t="s">
        <v>29</v>
      </c>
      <c r="O1539" t="s">
        <v>22</v>
      </c>
    </row>
    <row r="1540" spans="1:15" x14ac:dyDescent="0.35">
      <c r="A1540" t="s">
        <v>1601</v>
      </c>
      <c r="B1540" t="str">
        <f t="shared" si="25"/>
        <v>Smoothie</v>
      </c>
      <c r="C1540" t="s">
        <v>58</v>
      </c>
      <c r="D1540">
        <v>1</v>
      </c>
      <c r="E1540">
        <v>4</v>
      </c>
      <c r="F1540">
        <v>4</v>
      </c>
      <c r="G1540" t="s">
        <v>36</v>
      </c>
      <c r="H1540" t="s">
        <v>17</v>
      </c>
      <c r="I1540" s="1">
        <v>44997</v>
      </c>
      <c r="J1540" t="s">
        <v>62</v>
      </c>
      <c r="K1540" t="s">
        <v>63</v>
      </c>
      <c r="L1540">
        <v>1</v>
      </c>
      <c r="M1540" t="s">
        <v>53</v>
      </c>
      <c r="N1540" t="s">
        <v>39</v>
      </c>
      <c r="O1540" t="s">
        <v>40</v>
      </c>
    </row>
    <row r="1541" spans="1:15" x14ac:dyDescent="0.35">
      <c r="A1541" t="s">
        <v>1602</v>
      </c>
      <c r="B1541" t="str">
        <f t="shared" si="25"/>
        <v>Tea</v>
      </c>
      <c r="C1541" t="s">
        <v>84</v>
      </c>
      <c r="D1541">
        <v>2</v>
      </c>
      <c r="E1541">
        <v>1.5</v>
      </c>
      <c r="F1541">
        <v>3</v>
      </c>
      <c r="G1541" t="s">
        <v>25</v>
      </c>
      <c r="H1541" t="s">
        <v>17</v>
      </c>
      <c r="I1541" s="1">
        <v>45128</v>
      </c>
      <c r="J1541" t="s">
        <v>32</v>
      </c>
      <c r="K1541" t="s">
        <v>33</v>
      </c>
      <c r="L1541">
        <v>3</v>
      </c>
      <c r="M1541" t="s">
        <v>20</v>
      </c>
      <c r="N1541" t="s">
        <v>21</v>
      </c>
      <c r="O1541" t="s">
        <v>22</v>
      </c>
    </row>
    <row r="1542" spans="1:15" x14ac:dyDescent="0.35">
      <c r="A1542" t="s">
        <v>1603</v>
      </c>
      <c r="B1542" t="str">
        <f t="shared" si="25"/>
        <v>Smoothie</v>
      </c>
      <c r="C1542" t="s">
        <v>58</v>
      </c>
      <c r="D1542">
        <v>1</v>
      </c>
      <c r="E1542">
        <v>4</v>
      </c>
      <c r="F1542">
        <v>4</v>
      </c>
      <c r="G1542" t="s">
        <v>36</v>
      </c>
      <c r="H1542" t="s">
        <v>26</v>
      </c>
      <c r="I1542" s="1">
        <v>45169</v>
      </c>
      <c r="J1542" t="s">
        <v>93</v>
      </c>
      <c r="K1542" t="s">
        <v>94</v>
      </c>
      <c r="L1542">
        <v>3</v>
      </c>
      <c r="M1542" t="s">
        <v>20</v>
      </c>
      <c r="N1542" t="s">
        <v>64</v>
      </c>
      <c r="O1542" t="s">
        <v>22</v>
      </c>
    </row>
    <row r="1543" spans="1:15" x14ac:dyDescent="0.35">
      <c r="A1543" t="s">
        <v>1604</v>
      </c>
      <c r="B1543" t="str">
        <f t="shared" si="25"/>
        <v>Sandwich</v>
      </c>
      <c r="C1543" t="s">
        <v>47</v>
      </c>
      <c r="D1543">
        <v>5</v>
      </c>
      <c r="E1543">
        <v>4</v>
      </c>
      <c r="F1543">
        <v>20</v>
      </c>
      <c r="G1543" t="s">
        <v>36</v>
      </c>
      <c r="H1543" t="s">
        <v>26</v>
      </c>
      <c r="I1543" s="1">
        <v>45053</v>
      </c>
      <c r="J1543" t="s">
        <v>27</v>
      </c>
      <c r="K1543" t="s">
        <v>27</v>
      </c>
      <c r="L1543">
        <v>2</v>
      </c>
      <c r="M1543" t="s">
        <v>28</v>
      </c>
      <c r="N1543" t="s">
        <v>39</v>
      </c>
      <c r="O1543" t="s">
        <v>40</v>
      </c>
    </row>
    <row r="1544" spans="1:15" x14ac:dyDescent="0.35">
      <c r="A1544" t="s">
        <v>1605</v>
      </c>
      <c r="B1544" t="str">
        <f t="shared" si="25"/>
        <v>Juice</v>
      </c>
      <c r="C1544" t="s">
        <v>50</v>
      </c>
      <c r="D1544">
        <v>3</v>
      </c>
      <c r="E1544">
        <v>3</v>
      </c>
      <c r="F1544">
        <v>9</v>
      </c>
      <c r="G1544" t="s">
        <v>16</v>
      </c>
      <c r="H1544" t="s">
        <v>26</v>
      </c>
      <c r="I1544" s="1">
        <v>44957</v>
      </c>
      <c r="J1544" t="s">
        <v>55</v>
      </c>
      <c r="K1544" t="s">
        <v>56</v>
      </c>
      <c r="L1544">
        <v>1</v>
      </c>
      <c r="M1544" t="s">
        <v>53</v>
      </c>
      <c r="N1544" t="s">
        <v>29</v>
      </c>
      <c r="O1544" t="s">
        <v>22</v>
      </c>
    </row>
    <row r="1545" spans="1:15" x14ac:dyDescent="0.35">
      <c r="A1545" t="s">
        <v>1606</v>
      </c>
      <c r="B1545" t="str">
        <f t="shared" si="25"/>
        <v>Cookie</v>
      </c>
      <c r="C1545" t="s">
        <v>31</v>
      </c>
      <c r="D1545">
        <v>1</v>
      </c>
      <c r="E1545">
        <v>1</v>
      </c>
      <c r="F1545">
        <v>1</v>
      </c>
      <c r="G1545" t="s">
        <v>16</v>
      </c>
      <c r="H1545" t="s">
        <v>26</v>
      </c>
      <c r="I1545" s="1">
        <v>45227</v>
      </c>
      <c r="J1545" t="s">
        <v>74</v>
      </c>
      <c r="K1545" t="s">
        <v>75</v>
      </c>
      <c r="L1545">
        <v>4</v>
      </c>
      <c r="M1545" t="s">
        <v>45</v>
      </c>
      <c r="N1545" t="s">
        <v>69</v>
      </c>
      <c r="O1545" t="s">
        <v>40</v>
      </c>
    </row>
    <row r="1546" spans="1:15" x14ac:dyDescent="0.35">
      <c r="A1546" t="s">
        <v>1607</v>
      </c>
      <c r="B1546" t="str">
        <f t="shared" si="25"/>
        <v>Coffee</v>
      </c>
      <c r="C1546" t="s">
        <v>15</v>
      </c>
      <c r="D1546">
        <v>2</v>
      </c>
      <c r="E1546">
        <v>2</v>
      </c>
      <c r="F1546">
        <v>4</v>
      </c>
      <c r="G1546" t="s">
        <v>36</v>
      </c>
      <c r="H1546" t="s">
        <v>26</v>
      </c>
      <c r="I1546" s="1">
        <v>44960</v>
      </c>
      <c r="J1546" t="s">
        <v>51</v>
      </c>
      <c r="K1546" t="s">
        <v>52</v>
      </c>
      <c r="L1546">
        <v>1</v>
      </c>
      <c r="M1546" t="s">
        <v>53</v>
      </c>
      <c r="N1546" t="s">
        <v>21</v>
      </c>
      <c r="O1546" t="s">
        <v>22</v>
      </c>
    </row>
    <row r="1547" spans="1:15" x14ac:dyDescent="0.35">
      <c r="A1547" t="s">
        <v>1608</v>
      </c>
      <c r="B1547" t="str">
        <f t="shared" si="25"/>
        <v>Coffee</v>
      </c>
      <c r="C1547" t="s">
        <v>15</v>
      </c>
      <c r="D1547">
        <v>2</v>
      </c>
      <c r="E1547">
        <v>2</v>
      </c>
      <c r="F1547">
        <v>4</v>
      </c>
      <c r="G1547" t="s">
        <v>36</v>
      </c>
      <c r="H1547" t="s">
        <v>17</v>
      </c>
      <c r="I1547" s="1">
        <v>45261</v>
      </c>
      <c r="J1547" t="s">
        <v>66</v>
      </c>
      <c r="K1547" t="s">
        <v>67</v>
      </c>
      <c r="L1547">
        <v>4</v>
      </c>
      <c r="M1547" t="s">
        <v>45</v>
      </c>
      <c r="N1547" t="s">
        <v>21</v>
      </c>
      <c r="O1547" t="s">
        <v>22</v>
      </c>
    </row>
    <row r="1548" spans="1:15" x14ac:dyDescent="0.35">
      <c r="A1548" t="s">
        <v>1609</v>
      </c>
      <c r="B1548" t="str">
        <f t="shared" si="25"/>
        <v>Cake</v>
      </c>
      <c r="C1548" t="s">
        <v>24</v>
      </c>
      <c r="D1548">
        <v>1</v>
      </c>
      <c r="E1548">
        <v>3</v>
      </c>
      <c r="F1548">
        <v>3</v>
      </c>
      <c r="G1548" t="s">
        <v>25</v>
      </c>
      <c r="H1548" t="s">
        <v>17</v>
      </c>
      <c r="I1548" s="1">
        <v>45161</v>
      </c>
      <c r="J1548" t="s">
        <v>93</v>
      </c>
      <c r="K1548" t="s">
        <v>94</v>
      </c>
      <c r="L1548">
        <v>3</v>
      </c>
      <c r="M1548" t="s">
        <v>20</v>
      </c>
      <c r="N1548" t="s">
        <v>34</v>
      </c>
      <c r="O1548" t="s">
        <v>22</v>
      </c>
    </row>
    <row r="1549" spans="1:15" x14ac:dyDescent="0.35">
      <c r="A1549" t="s">
        <v>1610</v>
      </c>
      <c r="B1549" t="str">
        <f t="shared" si="25"/>
        <v>Cookie</v>
      </c>
      <c r="C1549" t="s">
        <v>31</v>
      </c>
      <c r="D1549">
        <v>4</v>
      </c>
      <c r="E1549">
        <v>1</v>
      </c>
      <c r="F1549">
        <v>4</v>
      </c>
      <c r="G1549" t="s">
        <v>16</v>
      </c>
      <c r="H1549" t="s">
        <v>17</v>
      </c>
      <c r="I1549" s="1">
        <v>44941</v>
      </c>
      <c r="J1549" t="s">
        <v>55</v>
      </c>
      <c r="K1549" t="s">
        <v>56</v>
      </c>
      <c r="L1549">
        <v>1</v>
      </c>
      <c r="M1549" t="s">
        <v>53</v>
      </c>
      <c r="N1549" t="s">
        <v>39</v>
      </c>
      <c r="O1549" t="s">
        <v>40</v>
      </c>
    </row>
    <row r="1550" spans="1:15" x14ac:dyDescent="0.35">
      <c r="A1550" t="s">
        <v>1611</v>
      </c>
      <c r="B1550" t="str">
        <f t="shared" si="25"/>
        <v>Coffee</v>
      </c>
      <c r="C1550" t="s">
        <v>15</v>
      </c>
      <c r="D1550">
        <v>1</v>
      </c>
      <c r="E1550">
        <v>2</v>
      </c>
      <c r="F1550">
        <v>2</v>
      </c>
      <c r="G1550" t="s">
        <v>36</v>
      </c>
      <c r="H1550" t="s">
        <v>26</v>
      </c>
      <c r="I1550" s="1">
        <v>44947</v>
      </c>
      <c r="J1550" t="s">
        <v>55</v>
      </c>
      <c r="K1550" t="s">
        <v>56</v>
      </c>
      <c r="L1550">
        <v>1</v>
      </c>
      <c r="M1550" t="s">
        <v>53</v>
      </c>
      <c r="N1550" t="s">
        <v>69</v>
      </c>
      <c r="O1550" t="s">
        <v>40</v>
      </c>
    </row>
    <row r="1551" spans="1:15" x14ac:dyDescent="0.35">
      <c r="A1551" t="s">
        <v>1612</v>
      </c>
      <c r="B1551" t="str">
        <f t="shared" si="25"/>
        <v>Tea</v>
      </c>
      <c r="C1551" t="s">
        <v>84</v>
      </c>
      <c r="D1551">
        <v>4</v>
      </c>
      <c r="E1551">
        <v>1.5</v>
      </c>
      <c r="F1551">
        <v>6</v>
      </c>
      <c r="G1551" t="s">
        <v>36</v>
      </c>
      <c r="H1551" t="s">
        <v>17</v>
      </c>
      <c r="I1551" s="1">
        <v>45174</v>
      </c>
      <c r="J1551" t="s">
        <v>18</v>
      </c>
      <c r="K1551" t="s">
        <v>19</v>
      </c>
      <c r="L1551">
        <v>3</v>
      </c>
      <c r="M1551" t="s">
        <v>20</v>
      </c>
      <c r="N1551" t="s">
        <v>29</v>
      </c>
      <c r="O1551" t="s">
        <v>22</v>
      </c>
    </row>
    <row r="1552" spans="1:15" x14ac:dyDescent="0.35">
      <c r="A1552" t="s">
        <v>1613</v>
      </c>
      <c r="B1552" t="str">
        <f t="shared" si="25"/>
        <v>Smoothie</v>
      </c>
      <c r="C1552" t="s">
        <v>58</v>
      </c>
      <c r="D1552">
        <v>4</v>
      </c>
      <c r="E1552">
        <v>4</v>
      </c>
      <c r="F1552">
        <v>16</v>
      </c>
      <c r="G1552" t="s">
        <v>36</v>
      </c>
      <c r="H1552" t="s">
        <v>26</v>
      </c>
      <c r="I1552" s="1">
        <v>45081</v>
      </c>
      <c r="J1552" t="s">
        <v>37</v>
      </c>
      <c r="K1552" t="s">
        <v>38</v>
      </c>
      <c r="L1552">
        <v>2</v>
      </c>
      <c r="M1552" t="s">
        <v>28</v>
      </c>
      <c r="N1552" t="s">
        <v>39</v>
      </c>
      <c r="O1552" t="s">
        <v>40</v>
      </c>
    </row>
    <row r="1553" spans="1:15" x14ac:dyDescent="0.35">
      <c r="A1553" t="s">
        <v>1614</v>
      </c>
      <c r="B1553" t="str">
        <f t="shared" si="25"/>
        <v>Coffee</v>
      </c>
      <c r="C1553" t="s">
        <v>15</v>
      </c>
      <c r="D1553">
        <v>2</v>
      </c>
      <c r="E1553">
        <v>2</v>
      </c>
      <c r="F1553">
        <v>4</v>
      </c>
      <c r="G1553" t="s">
        <v>25</v>
      </c>
      <c r="H1553" t="s">
        <v>26</v>
      </c>
      <c r="I1553" s="1">
        <v>45219</v>
      </c>
      <c r="J1553" t="s">
        <v>74</v>
      </c>
      <c r="K1553" t="s">
        <v>75</v>
      </c>
      <c r="L1553">
        <v>4</v>
      </c>
      <c r="M1553" t="s">
        <v>45</v>
      </c>
      <c r="N1553" t="s">
        <v>21</v>
      </c>
      <c r="O1553" t="s">
        <v>22</v>
      </c>
    </row>
    <row r="1554" spans="1:15" x14ac:dyDescent="0.35">
      <c r="A1554" t="s">
        <v>1615</v>
      </c>
      <c r="B1554" t="str">
        <f t="shared" si="25"/>
        <v>Cookie</v>
      </c>
      <c r="C1554" t="s">
        <v>31</v>
      </c>
      <c r="D1554">
        <v>1</v>
      </c>
      <c r="E1554">
        <v>1</v>
      </c>
      <c r="F1554">
        <v>1</v>
      </c>
      <c r="G1554" t="s">
        <v>16</v>
      </c>
      <c r="H1554" t="s">
        <v>26</v>
      </c>
      <c r="I1554" s="1">
        <v>45054</v>
      </c>
      <c r="J1554" t="s">
        <v>27</v>
      </c>
      <c r="K1554" t="s">
        <v>27</v>
      </c>
      <c r="L1554">
        <v>2</v>
      </c>
      <c r="M1554" t="s">
        <v>28</v>
      </c>
      <c r="N1554" t="s">
        <v>72</v>
      </c>
      <c r="O1554" t="s">
        <v>22</v>
      </c>
    </row>
    <row r="1555" spans="1:15" x14ac:dyDescent="0.35">
      <c r="A1555" t="s">
        <v>1616</v>
      </c>
      <c r="B1555" t="str">
        <f t="shared" si="25"/>
        <v>Sandwich</v>
      </c>
      <c r="C1555" t="s">
        <v>47</v>
      </c>
      <c r="D1555">
        <v>1</v>
      </c>
      <c r="E1555">
        <v>4</v>
      </c>
      <c r="F1555">
        <v>4</v>
      </c>
      <c r="G1555" t="s">
        <v>16</v>
      </c>
      <c r="H1555" t="s">
        <v>26</v>
      </c>
      <c r="I1555" s="1">
        <v>45115</v>
      </c>
      <c r="J1555" t="s">
        <v>32</v>
      </c>
      <c r="K1555" t="s">
        <v>33</v>
      </c>
      <c r="L1555">
        <v>3</v>
      </c>
      <c r="M1555" t="s">
        <v>20</v>
      </c>
      <c r="N1555" t="s">
        <v>69</v>
      </c>
      <c r="O1555" t="s">
        <v>40</v>
      </c>
    </row>
    <row r="1556" spans="1:15" x14ac:dyDescent="0.35">
      <c r="A1556" t="s">
        <v>1617</v>
      </c>
      <c r="B1556" t="str">
        <f t="shared" si="25"/>
        <v>Tea</v>
      </c>
      <c r="C1556" t="s">
        <v>84</v>
      </c>
      <c r="D1556">
        <v>4</v>
      </c>
      <c r="E1556">
        <v>1.5</v>
      </c>
      <c r="F1556">
        <v>6</v>
      </c>
      <c r="G1556" t="s">
        <v>16</v>
      </c>
      <c r="H1556" t="s">
        <v>26</v>
      </c>
      <c r="I1556" s="1">
        <v>45261</v>
      </c>
      <c r="J1556" t="s">
        <v>66</v>
      </c>
      <c r="K1556" t="s">
        <v>67</v>
      </c>
      <c r="L1556">
        <v>4</v>
      </c>
      <c r="M1556" t="s">
        <v>45</v>
      </c>
      <c r="N1556" t="s">
        <v>21</v>
      </c>
      <c r="O1556" t="s">
        <v>22</v>
      </c>
    </row>
    <row r="1557" spans="1:15" x14ac:dyDescent="0.35">
      <c r="A1557" t="s">
        <v>1618</v>
      </c>
      <c r="B1557" t="str">
        <f t="shared" si="25"/>
        <v>Salad</v>
      </c>
      <c r="C1557" t="s">
        <v>42</v>
      </c>
      <c r="D1557">
        <v>1</v>
      </c>
      <c r="E1557">
        <v>5</v>
      </c>
      <c r="F1557">
        <v>5</v>
      </c>
      <c r="G1557" t="s">
        <v>25</v>
      </c>
      <c r="H1557" t="s">
        <v>17</v>
      </c>
      <c r="I1557" s="1">
        <v>45077</v>
      </c>
      <c r="J1557" t="s">
        <v>27</v>
      </c>
      <c r="K1557" t="s">
        <v>27</v>
      </c>
      <c r="L1557">
        <v>2</v>
      </c>
      <c r="M1557" t="s">
        <v>28</v>
      </c>
      <c r="N1557" t="s">
        <v>34</v>
      </c>
      <c r="O1557" t="s">
        <v>22</v>
      </c>
    </row>
    <row r="1558" spans="1:15" x14ac:dyDescent="0.35">
      <c r="A1558" t="s">
        <v>1619</v>
      </c>
      <c r="B1558" t="str">
        <f t="shared" si="25"/>
        <v>Cookie</v>
      </c>
      <c r="C1558" t="s">
        <v>31</v>
      </c>
      <c r="D1558">
        <v>1</v>
      </c>
      <c r="E1558">
        <v>1</v>
      </c>
      <c r="F1558">
        <v>1</v>
      </c>
      <c r="G1558" t="s">
        <v>25</v>
      </c>
      <c r="H1558" t="s">
        <v>17</v>
      </c>
      <c r="I1558" s="1">
        <v>45087</v>
      </c>
      <c r="J1558" t="s">
        <v>37</v>
      </c>
      <c r="K1558" t="s">
        <v>38</v>
      </c>
      <c r="L1558">
        <v>2</v>
      </c>
      <c r="M1558" t="s">
        <v>28</v>
      </c>
      <c r="N1558" t="s">
        <v>69</v>
      </c>
      <c r="O1558" t="s">
        <v>40</v>
      </c>
    </row>
    <row r="1559" spans="1:15" x14ac:dyDescent="0.35">
      <c r="A1559" t="s">
        <v>1620</v>
      </c>
      <c r="B1559" t="str">
        <f t="shared" si="25"/>
        <v>Smoothie</v>
      </c>
      <c r="C1559" t="s">
        <v>58</v>
      </c>
      <c r="D1559">
        <v>4</v>
      </c>
      <c r="E1559">
        <v>4</v>
      </c>
      <c r="F1559">
        <v>16</v>
      </c>
      <c r="G1559" t="s">
        <v>25</v>
      </c>
      <c r="H1559" t="s">
        <v>26</v>
      </c>
      <c r="I1559" s="1">
        <v>45181</v>
      </c>
      <c r="J1559" t="s">
        <v>18</v>
      </c>
      <c r="K1559" t="s">
        <v>19</v>
      </c>
      <c r="L1559">
        <v>3</v>
      </c>
      <c r="M1559" t="s">
        <v>20</v>
      </c>
      <c r="N1559" t="s">
        <v>29</v>
      </c>
      <c r="O1559" t="s">
        <v>22</v>
      </c>
    </row>
    <row r="1560" spans="1:15" x14ac:dyDescent="0.35">
      <c r="A1560" t="s">
        <v>1621</v>
      </c>
      <c r="B1560" t="str">
        <f t="shared" si="25"/>
        <v>Juice</v>
      </c>
      <c r="C1560" t="s">
        <v>50</v>
      </c>
      <c r="D1560">
        <v>1</v>
      </c>
      <c r="E1560">
        <v>3</v>
      </c>
      <c r="F1560">
        <v>3</v>
      </c>
      <c r="G1560" t="s">
        <v>25</v>
      </c>
      <c r="H1560" t="s">
        <v>26</v>
      </c>
      <c r="I1560" s="1">
        <v>45044</v>
      </c>
      <c r="J1560" t="s">
        <v>59</v>
      </c>
      <c r="K1560" t="s">
        <v>60</v>
      </c>
      <c r="L1560">
        <v>2</v>
      </c>
      <c r="M1560" t="s">
        <v>28</v>
      </c>
      <c r="N1560" t="s">
        <v>21</v>
      </c>
      <c r="O1560" t="s">
        <v>22</v>
      </c>
    </row>
    <row r="1561" spans="1:15" x14ac:dyDescent="0.35">
      <c r="A1561" t="s">
        <v>1622</v>
      </c>
      <c r="B1561" t="str">
        <f t="shared" si="25"/>
        <v>Coffee</v>
      </c>
      <c r="C1561" t="s">
        <v>15</v>
      </c>
      <c r="D1561">
        <v>3</v>
      </c>
      <c r="E1561">
        <v>2</v>
      </c>
      <c r="F1561">
        <v>6</v>
      </c>
      <c r="G1561" t="s">
        <v>25</v>
      </c>
      <c r="H1561" t="s">
        <v>17</v>
      </c>
      <c r="I1561" s="1">
        <v>45230</v>
      </c>
      <c r="J1561" t="s">
        <v>74</v>
      </c>
      <c r="K1561" t="s">
        <v>75</v>
      </c>
      <c r="L1561">
        <v>4</v>
      </c>
      <c r="M1561" t="s">
        <v>45</v>
      </c>
      <c r="N1561" t="s">
        <v>29</v>
      </c>
      <c r="O1561" t="s">
        <v>22</v>
      </c>
    </row>
    <row r="1562" spans="1:15" x14ac:dyDescent="0.35">
      <c r="A1562" t="s">
        <v>1623</v>
      </c>
      <c r="B1562" t="str">
        <f t="shared" si="25"/>
        <v>Salad</v>
      </c>
      <c r="C1562" t="s">
        <v>42</v>
      </c>
      <c r="D1562">
        <v>5</v>
      </c>
      <c r="E1562">
        <v>5</v>
      </c>
      <c r="F1562">
        <v>25</v>
      </c>
      <c r="G1562" t="s">
        <v>36</v>
      </c>
      <c r="H1562" t="s">
        <v>26</v>
      </c>
      <c r="I1562" s="1">
        <v>45095</v>
      </c>
      <c r="J1562" t="s">
        <v>37</v>
      </c>
      <c r="K1562" t="s">
        <v>38</v>
      </c>
      <c r="L1562">
        <v>2</v>
      </c>
      <c r="M1562" t="s">
        <v>28</v>
      </c>
      <c r="N1562" t="s">
        <v>39</v>
      </c>
      <c r="O1562" t="s">
        <v>40</v>
      </c>
    </row>
    <row r="1563" spans="1:15" x14ac:dyDescent="0.35">
      <c r="A1563" t="s">
        <v>1624</v>
      </c>
      <c r="B1563" t="str">
        <f t="shared" si="25"/>
        <v>Tea</v>
      </c>
      <c r="C1563" t="s">
        <v>84</v>
      </c>
      <c r="D1563">
        <v>5</v>
      </c>
      <c r="E1563">
        <v>1.5</v>
      </c>
      <c r="F1563">
        <v>7.5</v>
      </c>
      <c r="G1563" t="s">
        <v>16</v>
      </c>
      <c r="H1563" t="s">
        <v>17</v>
      </c>
      <c r="I1563" s="1">
        <v>44952</v>
      </c>
      <c r="J1563" t="s">
        <v>55</v>
      </c>
      <c r="K1563" t="s">
        <v>56</v>
      </c>
      <c r="L1563">
        <v>1</v>
      </c>
      <c r="M1563" t="s">
        <v>53</v>
      </c>
      <c r="N1563" t="s">
        <v>64</v>
      </c>
      <c r="O1563" t="s">
        <v>22</v>
      </c>
    </row>
    <row r="1564" spans="1:15" x14ac:dyDescent="0.35">
      <c r="A1564" t="s">
        <v>1625</v>
      </c>
      <c r="B1564" t="str">
        <f t="shared" si="25"/>
        <v>Coffee</v>
      </c>
      <c r="C1564" t="s">
        <v>15</v>
      </c>
      <c r="D1564">
        <v>2</v>
      </c>
      <c r="E1564">
        <v>2</v>
      </c>
      <c r="F1564">
        <v>4</v>
      </c>
      <c r="G1564" t="s">
        <v>16</v>
      </c>
      <c r="H1564" t="s">
        <v>17</v>
      </c>
      <c r="I1564" s="1">
        <v>45094</v>
      </c>
      <c r="J1564" t="s">
        <v>37</v>
      </c>
      <c r="K1564" t="s">
        <v>38</v>
      </c>
      <c r="L1564">
        <v>2</v>
      </c>
      <c r="M1564" t="s">
        <v>28</v>
      </c>
      <c r="N1564" t="s">
        <v>69</v>
      </c>
      <c r="O1564" t="s">
        <v>40</v>
      </c>
    </row>
    <row r="1565" spans="1:15" x14ac:dyDescent="0.35">
      <c r="A1565" t="s">
        <v>1626</v>
      </c>
      <c r="B1565" t="str">
        <f t="shared" si="25"/>
        <v>Juice</v>
      </c>
      <c r="C1565" t="s">
        <v>50</v>
      </c>
      <c r="D1565">
        <v>2</v>
      </c>
      <c r="E1565">
        <v>3</v>
      </c>
      <c r="F1565">
        <v>6</v>
      </c>
      <c r="G1565" t="s">
        <v>36</v>
      </c>
      <c r="H1565" t="s">
        <v>26</v>
      </c>
      <c r="I1565" s="1">
        <v>45241</v>
      </c>
      <c r="J1565" t="s">
        <v>43</v>
      </c>
      <c r="K1565" t="s">
        <v>44</v>
      </c>
      <c r="L1565">
        <v>4</v>
      </c>
      <c r="M1565" t="s">
        <v>45</v>
      </c>
      <c r="N1565" t="s">
        <v>69</v>
      </c>
      <c r="O1565" t="s">
        <v>40</v>
      </c>
    </row>
    <row r="1566" spans="1:15" x14ac:dyDescent="0.35">
      <c r="A1566" t="s">
        <v>1627</v>
      </c>
      <c r="B1566" t="str">
        <f t="shared" si="25"/>
        <v>Sandwich</v>
      </c>
      <c r="C1566" t="s">
        <v>47</v>
      </c>
      <c r="D1566">
        <v>3</v>
      </c>
      <c r="E1566">
        <v>4</v>
      </c>
      <c r="F1566">
        <v>12</v>
      </c>
      <c r="G1566" t="s">
        <v>16</v>
      </c>
      <c r="H1566" t="s">
        <v>17</v>
      </c>
      <c r="I1566" s="1">
        <v>45041</v>
      </c>
      <c r="J1566" t="s">
        <v>59</v>
      </c>
      <c r="K1566" t="s">
        <v>60</v>
      </c>
      <c r="L1566">
        <v>2</v>
      </c>
      <c r="M1566" t="s">
        <v>28</v>
      </c>
      <c r="N1566" t="s">
        <v>29</v>
      </c>
      <c r="O1566" t="s">
        <v>22</v>
      </c>
    </row>
    <row r="1567" spans="1:15" x14ac:dyDescent="0.35">
      <c r="A1567" t="s">
        <v>1628</v>
      </c>
      <c r="B1567" t="str">
        <f t="shared" si="25"/>
        <v>Smoothie</v>
      </c>
      <c r="C1567" t="s">
        <v>58</v>
      </c>
      <c r="D1567">
        <v>4</v>
      </c>
      <c r="E1567">
        <v>4</v>
      </c>
      <c r="F1567">
        <v>16</v>
      </c>
      <c r="G1567" t="s">
        <v>25</v>
      </c>
      <c r="H1567" t="s">
        <v>17</v>
      </c>
      <c r="I1567" s="1">
        <v>45127</v>
      </c>
      <c r="J1567" t="s">
        <v>32</v>
      </c>
      <c r="K1567" t="s">
        <v>33</v>
      </c>
      <c r="L1567">
        <v>3</v>
      </c>
      <c r="M1567" t="s">
        <v>20</v>
      </c>
      <c r="N1567" t="s">
        <v>64</v>
      </c>
      <c r="O1567" t="s">
        <v>22</v>
      </c>
    </row>
    <row r="1568" spans="1:15" x14ac:dyDescent="0.35">
      <c r="A1568" t="s">
        <v>1629</v>
      </c>
      <c r="B1568" t="str">
        <f t="shared" si="25"/>
        <v>Cookie</v>
      </c>
      <c r="C1568" t="s">
        <v>31</v>
      </c>
      <c r="D1568">
        <v>5</v>
      </c>
      <c r="E1568">
        <v>1</v>
      </c>
      <c r="F1568">
        <v>5</v>
      </c>
      <c r="G1568" t="s">
        <v>16</v>
      </c>
      <c r="H1568" t="s">
        <v>17</v>
      </c>
      <c r="I1568" s="1">
        <v>45149</v>
      </c>
      <c r="J1568" t="s">
        <v>93</v>
      </c>
      <c r="K1568" t="s">
        <v>94</v>
      </c>
      <c r="L1568">
        <v>3</v>
      </c>
      <c r="M1568" t="s">
        <v>20</v>
      </c>
      <c r="N1568" t="s">
        <v>21</v>
      </c>
      <c r="O1568" t="s">
        <v>22</v>
      </c>
    </row>
    <row r="1569" spans="1:15" x14ac:dyDescent="0.35">
      <c r="A1569" t="s">
        <v>1630</v>
      </c>
      <c r="B1569" t="str">
        <f t="shared" si="25"/>
        <v>Juice</v>
      </c>
      <c r="C1569" t="s">
        <v>50</v>
      </c>
      <c r="D1569">
        <v>2</v>
      </c>
      <c r="E1569">
        <v>3</v>
      </c>
      <c r="F1569">
        <v>6</v>
      </c>
      <c r="G1569" t="s">
        <v>25</v>
      </c>
      <c r="H1569" t="s">
        <v>26</v>
      </c>
      <c r="I1569" s="1">
        <v>45282</v>
      </c>
      <c r="J1569" t="s">
        <v>66</v>
      </c>
      <c r="K1569" t="s">
        <v>67</v>
      </c>
      <c r="L1569">
        <v>4</v>
      </c>
      <c r="M1569" t="s">
        <v>45</v>
      </c>
      <c r="N1569" t="s">
        <v>21</v>
      </c>
      <c r="O1569" t="s">
        <v>22</v>
      </c>
    </row>
    <row r="1570" spans="1:15" x14ac:dyDescent="0.35">
      <c r="A1570" t="s">
        <v>1631</v>
      </c>
      <c r="B1570" t="str">
        <f t="shared" si="25"/>
        <v>Salad</v>
      </c>
      <c r="C1570" t="s">
        <v>42</v>
      </c>
      <c r="D1570">
        <v>3</v>
      </c>
      <c r="E1570">
        <v>5</v>
      </c>
      <c r="F1570">
        <v>15</v>
      </c>
      <c r="G1570" t="s">
        <v>25</v>
      </c>
      <c r="H1570" t="s">
        <v>17</v>
      </c>
      <c r="I1570" s="1">
        <v>45104</v>
      </c>
      <c r="J1570" t="s">
        <v>37</v>
      </c>
      <c r="K1570" t="s">
        <v>38</v>
      </c>
      <c r="L1570">
        <v>2</v>
      </c>
      <c r="M1570" t="s">
        <v>28</v>
      </c>
      <c r="N1570" t="s">
        <v>29</v>
      </c>
      <c r="O1570" t="s">
        <v>22</v>
      </c>
    </row>
    <row r="1571" spans="1:15" x14ac:dyDescent="0.35">
      <c r="A1571" t="s">
        <v>1632</v>
      </c>
      <c r="B1571" t="str">
        <f t="shared" si="25"/>
        <v>Cookie</v>
      </c>
      <c r="C1571" t="s">
        <v>31</v>
      </c>
      <c r="D1571">
        <v>5</v>
      </c>
      <c r="E1571">
        <v>1</v>
      </c>
      <c r="F1571">
        <v>5</v>
      </c>
      <c r="G1571" t="s">
        <v>16</v>
      </c>
      <c r="H1571" t="s">
        <v>17</v>
      </c>
      <c r="I1571" s="1">
        <v>45056</v>
      </c>
      <c r="J1571" t="s">
        <v>27</v>
      </c>
      <c r="K1571" t="s">
        <v>27</v>
      </c>
      <c r="L1571">
        <v>2</v>
      </c>
      <c r="M1571" t="s">
        <v>28</v>
      </c>
      <c r="N1571" t="s">
        <v>34</v>
      </c>
      <c r="O1571" t="s">
        <v>22</v>
      </c>
    </row>
    <row r="1572" spans="1:15" x14ac:dyDescent="0.35">
      <c r="A1572" t="s">
        <v>1633</v>
      </c>
      <c r="B1572" t="str">
        <f t="shared" si="25"/>
        <v>Tea</v>
      </c>
      <c r="C1572" t="s">
        <v>84</v>
      </c>
      <c r="D1572">
        <v>1</v>
      </c>
      <c r="E1572">
        <v>1.5</v>
      </c>
      <c r="F1572">
        <v>1.5</v>
      </c>
      <c r="G1572" t="s">
        <v>25</v>
      </c>
      <c r="H1572" t="s">
        <v>26</v>
      </c>
      <c r="I1572" s="1">
        <v>45188</v>
      </c>
      <c r="J1572" t="s">
        <v>18</v>
      </c>
      <c r="K1572" t="s">
        <v>19</v>
      </c>
      <c r="L1572">
        <v>3</v>
      </c>
      <c r="M1572" t="s">
        <v>20</v>
      </c>
      <c r="N1572" t="s">
        <v>29</v>
      </c>
      <c r="O1572" t="s">
        <v>22</v>
      </c>
    </row>
    <row r="1573" spans="1:15" x14ac:dyDescent="0.35">
      <c r="A1573" t="s">
        <v>1634</v>
      </c>
      <c r="B1573" t="str">
        <f t="shared" si="25"/>
        <v>Coffee</v>
      </c>
      <c r="C1573" t="s">
        <v>15</v>
      </c>
      <c r="D1573">
        <v>1</v>
      </c>
      <c r="E1573">
        <v>2</v>
      </c>
      <c r="F1573">
        <v>2</v>
      </c>
      <c r="G1573" t="s">
        <v>36</v>
      </c>
      <c r="H1573" t="s">
        <v>26</v>
      </c>
      <c r="I1573" s="1">
        <v>45286</v>
      </c>
      <c r="J1573" t="s">
        <v>66</v>
      </c>
      <c r="K1573" t="s">
        <v>67</v>
      </c>
      <c r="L1573">
        <v>4</v>
      </c>
      <c r="M1573" t="s">
        <v>45</v>
      </c>
      <c r="N1573" t="s">
        <v>29</v>
      </c>
      <c r="O1573" t="s">
        <v>22</v>
      </c>
    </row>
    <row r="1574" spans="1:15" x14ac:dyDescent="0.35">
      <c r="A1574" t="s">
        <v>1635</v>
      </c>
      <c r="B1574" t="str">
        <f t="shared" si="25"/>
        <v>Salad</v>
      </c>
      <c r="C1574" t="s">
        <v>42</v>
      </c>
      <c r="D1574">
        <v>3</v>
      </c>
      <c r="E1574">
        <v>5</v>
      </c>
      <c r="F1574">
        <v>15</v>
      </c>
      <c r="G1574" t="s">
        <v>25</v>
      </c>
      <c r="H1574" t="s">
        <v>17</v>
      </c>
      <c r="I1574" s="1">
        <v>45025</v>
      </c>
      <c r="J1574" t="s">
        <v>59</v>
      </c>
      <c r="K1574" t="s">
        <v>60</v>
      </c>
      <c r="L1574">
        <v>2</v>
      </c>
      <c r="M1574" t="s">
        <v>28</v>
      </c>
      <c r="N1574" t="s">
        <v>39</v>
      </c>
      <c r="O1574" t="s">
        <v>40</v>
      </c>
    </row>
    <row r="1575" spans="1:15" x14ac:dyDescent="0.35">
      <c r="A1575" t="s">
        <v>1636</v>
      </c>
      <c r="B1575" t="str">
        <f t="shared" si="25"/>
        <v>Juice</v>
      </c>
      <c r="C1575" t="s">
        <v>50</v>
      </c>
      <c r="D1575">
        <v>1</v>
      </c>
      <c r="E1575">
        <v>3</v>
      </c>
      <c r="F1575">
        <v>3</v>
      </c>
      <c r="G1575" t="s">
        <v>36</v>
      </c>
      <c r="H1575" t="s">
        <v>26</v>
      </c>
      <c r="I1575" s="1">
        <v>45253</v>
      </c>
      <c r="J1575" t="s">
        <v>43</v>
      </c>
      <c r="K1575" t="s">
        <v>44</v>
      </c>
      <c r="L1575">
        <v>4</v>
      </c>
      <c r="M1575" t="s">
        <v>45</v>
      </c>
      <c r="N1575" t="s">
        <v>64</v>
      </c>
      <c r="O1575" t="s">
        <v>22</v>
      </c>
    </row>
    <row r="1576" spans="1:15" x14ac:dyDescent="0.35">
      <c r="A1576" t="s">
        <v>1637</v>
      </c>
      <c r="B1576" t="str">
        <f t="shared" si="25"/>
        <v>Sandwich</v>
      </c>
      <c r="C1576" t="s">
        <v>47</v>
      </c>
      <c r="D1576">
        <v>4</v>
      </c>
      <c r="E1576">
        <v>4</v>
      </c>
      <c r="F1576">
        <v>16</v>
      </c>
      <c r="G1576" t="s">
        <v>25</v>
      </c>
      <c r="H1576" t="s">
        <v>26</v>
      </c>
      <c r="I1576" s="1">
        <v>44943</v>
      </c>
      <c r="J1576" t="s">
        <v>55</v>
      </c>
      <c r="K1576" t="s">
        <v>56</v>
      </c>
      <c r="L1576">
        <v>1</v>
      </c>
      <c r="M1576" t="s">
        <v>53</v>
      </c>
      <c r="N1576" t="s">
        <v>29</v>
      </c>
      <c r="O1576" t="s">
        <v>22</v>
      </c>
    </row>
    <row r="1577" spans="1:15" x14ac:dyDescent="0.35">
      <c r="A1577" t="s">
        <v>1638</v>
      </c>
      <c r="B1577" t="str">
        <f t="shared" si="25"/>
        <v>Cake</v>
      </c>
      <c r="C1577" t="s">
        <v>24</v>
      </c>
      <c r="D1577">
        <v>2</v>
      </c>
      <c r="E1577">
        <v>3</v>
      </c>
      <c r="F1577">
        <v>6</v>
      </c>
      <c r="G1577" t="s">
        <v>25</v>
      </c>
      <c r="H1577" t="s">
        <v>17</v>
      </c>
      <c r="I1577" s="1">
        <v>45025</v>
      </c>
      <c r="J1577" t="s">
        <v>59</v>
      </c>
      <c r="K1577" t="s">
        <v>60</v>
      </c>
      <c r="L1577">
        <v>2</v>
      </c>
      <c r="M1577" t="s">
        <v>28</v>
      </c>
      <c r="N1577" t="s">
        <v>39</v>
      </c>
      <c r="O1577" t="s">
        <v>40</v>
      </c>
    </row>
    <row r="1578" spans="1:15" x14ac:dyDescent="0.35">
      <c r="A1578" t="s">
        <v>1639</v>
      </c>
      <c r="B1578" t="str">
        <f t="shared" si="25"/>
        <v>Cake</v>
      </c>
      <c r="C1578" t="s">
        <v>24</v>
      </c>
      <c r="D1578">
        <v>4</v>
      </c>
      <c r="E1578">
        <v>3</v>
      </c>
      <c r="F1578">
        <v>12</v>
      </c>
      <c r="G1578" t="s">
        <v>25</v>
      </c>
      <c r="H1578" t="s">
        <v>26</v>
      </c>
      <c r="I1578" s="1">
        <v>45093</v>
      </c>
      <c r="J1578" t="s">
        <v>37</v>
      </c>
      <c r="K1578" t="s">
        <v>38</v>
      </c>
      <c r="L1578">
        <v>2</v>
      </c>
      <c r="M1578" t="s">
        <v>28</v>
      </c>
      <c r="N1578" t="s">
        <v>21</v>
      </c>
      <c r="O1578" t="s">
        <v>22</v>
      </c>
    </row>
    <row r="1579" spans="1:15" x14ac:dyDescent="0.35">
      <c r="A1579" t="s">
        <v>1640</v>
      </c>
      <c r="B1579" t="str">
        <f t="shared" si="25"/>
        <v>Cookie</v>
      </c>
      <c r="C1579" t="s">
        <v>31</v>
      </c>
      <c r="D1579">
        <v>5</v>
      </c>
      <c r="E1579">
        <v>1</v>
      </c>
      <c r="F1579">
        <v>5</v>
      </c>
      <c r="G1579" t="s">
        <v>25</v>
      </c>
      <c r="H1579" t="s">
        <v>17</v>
      </c>
      <c r="I1579" s="1">
        <v>44964</v>
      </c>
      <c r="J1579" t="s">
        <v>51</v>
      </c>
      <c r="K1579" t="s">
        <v>52</v>
      </c>
      <c r="L1579">
        <v>1</v>
      </c>
      <c r="M1579" t="s">
        <v>53</v>
      </c>
      <c r="N1579" t="s">
        <v>29</v>
      </c>
      <c r="O1579" t="s">
        <v>22</v>
      </c>
    </row>
    <row r="1580" spans="1:15" x14ac:dyDescent="0.35">
      <c r="A1580" t="s">
        <v>1641</v>
      </c>
      <c r="B1580" t="str">
        <f t="shared" si="25"/>
        <v>Sandwich</v>
      </c>
      <c r="C1580" t="s">
        <v>47</v>
      </c>
      <c r="D1580">
        <v>2</v>
      </c>
      <c r="E1580">
        <v>4</v>
      </c>
      <c r="F1580">
        <v>8</v>
      </c>
      <c r="G1580" t="s">
        <v>25</v>
      </c>
      <c r="H1580" t="s">
        <v>26</v>
      </c>
      <c r="I1580" s="1">
        <v>45074</v>
      </c>
      <c r="J1580" t="s">
        <v>27</v>
      </c>
      <c r="K1580" t="s">
        <v>27</v>
      </c>
      <c r="L1580">
        <v>2</v>
      </c>
      <c r="M1580" t="s">
        <v>28</v>
      </c>
      <c r="N1580" t="s">
        <v>39</v>
      </c>
      <c r="O1580" t="s">
        <v>40</v>
      </c>
    </row>
    <row r="1581" spans="1:15" x14ac:dyDescent="0.35">
      <c r="A1581" t="s">
        <v>1642</v>
      </c>
      <c r="B1581" t="str">
        <f t="shared" si="25"/>
        <v>Cookie</v>
      </c>
      <c r="C1581" t="s">
        <v>31</v>
      </c>
      <c r="D1581">
        <v>4</v>
      </c>
      <c r="E1581">
        <v>1</v>
      </c>
      <c r="F1581">
        <v>4</v>
      </c>
      <c r="G1581" t="s">
        <v>25</v>
      </c>
      <c r="H1581" t="s">
        <v>17</v>
      </c>
      <c r="I1581" s="1">
        <v>45171</v>
      </c>
      <c r="J1581" t="s">
        <v>18</v>
      </c>
      <c r="K1581" t="s">
        <v>19</v>
      </c>
      <c r="L1581">
        <v>3</v>
      </c>
      <c r="M1581" t="s">
        <v>20</v>
      </c>
      <c r="N1581" t="s">
        <v>69</v>
      </c>
      <c r="O1581" t="s">
        <v>40</v>
      </c>
    </row>
    <row r="1582" spans="1:15" x14ac:dyDescent="0.35">
      <c r="A1582" t="s">
        <v>1643</v>
      </c>
      <c r="B1582" t="str">
        <f t="shared" si="25"/>
        <v>Cake</v>
      </c>
      <c r="C1582" t="s">
        <v>24</v>
      </c>
      <c r="D1582">
        <v>2</v>
      </c>
      <c r="E1582">
        <v>3</v>
      </c>
      <c r="F1582">
        <v>6</v>
      </c>
      <c r="G1582" t="s">
        <v>25</v>
      </c>
      <c r="H1582" t="s">
        <v>17</v>
      </c>
      <c r="I1582" s="1">
        <v>44928</v>
      </c>
      <c r="J1582" t="s">
        <v>55</v>
      </c>
      <c r="K1582" t="s">
        <v>56</v>
      </c>
      <c r="L1582">
        <v>1</v>
      </c>
      <c r="M1582" t="s">
        <v>53</v>
      </c>
      <c r="N1582" t="s">
        <v>72</v>
      </c>
      <c r="O1582" t="s">
        <v>22</v>
      </c>
    </row>
    <row r="1583" spans="1:15" x14ac:dyDescent="0.35">
      <c r="A1583" t="s">
        <v>1644</v>
      </c>
      <c r="B1583" t="str">
        <f t="shared" si="25"/>
        <v>Salad</v>
      </c>
      <c r="C1583" t="s">
        <v>42</v>
      </c>
      <c r="D1583">
        <v>2</v>
      </c>
      <c r="E1583">
        <v>5</v>
      </c>
      <c r="F1583">
        <v>10</v>
      </c>
      <c r="G1583" t="s">
        <v>16</v>
      </c>
      <c r="H1583" t="s">
        <v>26</v>
      </c>
      <c r="I1583" s="1">
        <v>45098</v>
      </c>
      <c r="J1583" t="s">
        <v>37</v>
      </c>
      <c r="K1583" t="s">
        <v>38</v>
      </c>
      <c r="L1583">
        <v>2</v>
      </c>
      <c r="M1583" t="s">
        <v>28</v>
      </c>
      <c r="N1583" t="s">
        <v>34</v>
      </c>
      <c r="O1583" t="s">
        <v>22</v>
      </c>
    </row>
    <row r="1584" spans="1:15" x14ac:dyDescent="0.35">
      <c r="A1584" t="s">
        <v>1645</v>
      </c>
      <c r="B1584" t="str">
        <f t="shared" si="25"/>
        <v>Salad</v>
      </c>
      <c r="C1584" t="s">
        <v>42</v>
      </c>
      <c r="D1584">
        <v>4</v>
      </c>
      <c r="E1584">
        <v>5</v>
      </c>
      <c r="F1584">
        <v>20</v>
      </c>
      <c r="G1584" t="s">
        <v>25</v>
      </c>
      <c r="H1584" t="s">
        <v>26</v>
      </c>
      <c r="I1584" s="1">
        <v>45075</v>
      </c>
      <c r="J1584" t="s">
        <v>27</v>
      </c>
      <c r="K1584" t="s">
        <v>27</v>
      </c>
      <c r="L1584">
        <v>2</v>
      </c>
      <c r="M1584" t="s">
        <v>28</v>
      </c>
      <c r="N1584" t="s">
        <v>72</v>
      </c>
      <c r="O1584" t="s">
        <v>22</v>
      </c>
    </row>
    <row r="1585" spans="1:15" x14ac:dyDescent="0.35">
      <c r="A1585" t="s">
        <v>1646</v>
      </c>
      <c r="B1585" t="str">
        <f t="shared" si="25"/>
        <v>Cake</v>
      </c>
      <c r="C1585" t="s">
        <v>24</v>
      </c>
      <c r="D1585">
        <v>1</v>
      </c>
      <c r="E1585">
        <v>3</v>
      </c>
      <c r="F1585">
        <v>3</v>
      </c>
      <c r="G1585" t="s">
        <v>16</v>
      </c>
      <c r="H1585" t="s">
        <v>17</v>
      </c>
      <c r="I1585" s="1">
        <v>45070</v>
      </c>
      <c r="J1585" t="s">
        <v>27</v>
      </c>
      <c r="K1585" t="s">
        <v>27</v>
      </c>
      <c r="L1585">
        <v>2</v>
      </c>
      <c r="M1585" t="s">
        <v>28</v>
      </c>
      <c r="N1585" t="s">
        <v>34</v>
      </c>
      <c r="O1585" t="s">
        <v>22</v>
      </c>
    </row>
    <row r="1586" spans="1:15" x14ac:dyDescent="0.35">
      <c r="A1586" t="s">
        <v>1647</v>
      </c>
      <c r="B1586" t="str">
        <f t="shared" si="25"/>
        <v>Cake</v>
      </c>
      <c r="C1586" t="s">
        <v>24</v>
      </c>
      <c r="D1586">
        <v>5</v>
      </c>
      <c r="E1586">
        <v>3</v>
      </c>
      <c r="F1586">
        <v>15</v>
      </c>
      <c r="G1586" t="s">
        <v>36</v>
      </c>
      <c r="H1586" t="s">
        <v>26</v>
      </c>
      <c r="I1586" s="1">
        <v>45068</v>
      </c>
      <c r="J1586" t="s">
        <v>27</v>
      </c>
      <c r="K1586" t="s">
        <v>27</v>
      </c>
      <c r="L1586">
        <v>2</v>
      </c>
      <c r="M1586" t="s">
        <v>28</v>
      </c>
      <c r="N1586" t="s">
        <v>72</v>
      </c>
      <c r="O1586" t="s">
        <v>22</v>
      </c>
    </row>
    <row r="1587" spans="1:15" x14ac:dyDescent="0.35">
      <c r="A1587" t="s">
        <v>1648</v>
      </c>
      <c r="B1587" t="str">
        <f t="shared" si="25"/>
        <v>Sandwich</v>
      </c>
      <c r="C1587" t="s">
        <v>47</v>
      </c>
      <c r="D1587">
        <v>5</v>
      </c>
      <c r="E1587">
        <v>4</v>
      </c>
      <c r="F1587">
        <v>20</v>
      </c>
      <c r="G1587" t="s">
        <v>36</v>
      </c>
      <c r="H1587" t="s">
        <v>26</v>
      </c>
      <c r="I1587" s="1">
        <v>44969</v>
      </c>
      <c r="J1587" t="s">
        <v>51</v>
      </c>
      <c r="K1587" t="s">
        <v>52</v>
      </c>
      <c r="L1587">
        <v>1</v>
      </c>
      <c r="M1587" t="s">
        <v>53</v>
      </c>
      <c r="N1587" t="s">
        <v>39</v>
      </c>
      <c r="O1587" t="s">
        <v>40</v>
      </c>
    </row>
    <row r="1588" spans="1:15" x14ac:dyDescent="0.35">
      <c r="A1588" t="s">
        <v>1649</v>
      </c>
      <c r="B1588" t="str">
        <f t="shared" si="25"/>
        <v>Juice</v>
      </c>
      <c r="C1588" t="s">
        <v>50</v>
      </c>
      <c r="D1588">
        <v>2</v>
      </c>
      <c r="E1588">
        <v>3</v>
      </c>
      <c r="F1588">
        <v>6</v>
      </c>
      <c r="G1588" t="s">
        <v>36</v>
      </c>
      <c r="H1588" t="s">
        <v>17</v>
      </c>
      <c r="I1588" s="1">
        <v>45082</v>
      </c>
      <c r="J1588" t="s">
        <v>37</v>
      </c>
      <c r="K1588" t="s">
        <v>38</v>
      </c>
      <c r="L1588">
        <v>2</v>
      </c>
      <c r="M1588" t="s">
        <v>28</v>
      </c>
      <c r="N1588" t="s">
        <v>72</v>
      </c>
      <c r="O1588" t="s">
        <v>22</v>
      </c>
    </row>
    <row r="1589" spans="1:15" x14ac:dyDescent="0.35">
      <c r="A1589" t="s">
        <v>1650</v>
      </c>
      <c r="B1589" t="str">
        <f t="shared" si="25"/>
        <v>Tea</v>
      </c>
      <c r="C1589" t="s">
        <v>84</v>
      </c>
      <c r="D1589">
        <v>3</v>
      </c>
      <c r="E1589">
        <v>1.5</v>
      </c>
      <c r="F1589">
        <v>4.5</v>
      </c>
      <c r="G1589" t="s">
        <v>16</v>
      </c>
      <c r="H1589" t="s">
        <v>26</v>
      </c>
      <c r="I1589" s="1">
        <v>44979</v>
      </c>
      <c r="J1589" t="s">
        <v>51</v>
      </c>
      <c r="K1589" t="s">
        <v>52</v>
      </c>
      <c r="L1589">
        <v>1</v>
      </c>
      <c r="M1589" t="s">
        <v>53</v>
      </c>
      <c r="N1589" t="s">
        <v>34</v>
      </c>
      <c r="O1589" t="s">
        <v>22</v>
      </c>
    </row>
    <row r="1590" spans="1:15" x14ac:dyDescent="0.35">
      <c r="A1590" t="s">
        <v>1651</v>
      </c>
      <c r="B1590" t="str">
        <f t="shared" si="25"/>
        <v>Smoothie</v>
      </c>
      <c r="C1590" t="s">
        <v>58</v>
      </c>
      <c r="D1590">
        <v>3</v>
      </c>
      <c r="E1590">
        <v>4</v>
      </c>
      <c r="F1590">
        <v>12</v>
      </c>
      <c r="G1590" t="s">
        <v>25</v>
      </c>
      <c r="H1590" t="s">
        <v>17</v>
      </c>
      <c r="I1590" s="1">
        <v>45249</v>
      </c>
      <c r="J1590" t="s">
        <v>43</v>
      </c>
      <c r="K1590" t="s">
        <v>44</v>
      </c>
      <c r="L1590">
        <v>4</v>
      </c>
      <c r="M1590" t="s">
        <v>45</v>
      </c>
      <c r="N1590" t="s">
        <v>39</v>
      </c>
      <c r="O1590" t="s">
        <v>40</v>
      </c>
    </row>
    <row r="1591" spans="1:15" x14ac:dyDescent="0.35">
      <c r="A1591" t="s">
        <v>1652</v>
      </c>
      <c r="B1591" t="str">
        <f t="shared" si="25"/>
        <v>Coffee</v>
      </c>
      <c r="C1591" t="s">
        <v>15</v>
      </c>
      <c r="D1591">
        <v>2</v>
      </c>
      <c r="E1591">
        <v>2</v>
      </c>
      <c r="F1591">
        <v>4</v>
      </c>
      <c r="G1591" t="s">
        <v>25</v>
      </c>
      <c r="H1591" t="s">
        <v>26</v>
      </c>
      <c r="I1591" s="1">
        <v>45226</v>
      </c>
      <c r="J1591" t="s">
        <v>74</v>
      </c>
      <c r="K1591" t="s">
        <v>75</v>
      </c>
      <c r="L1591">
        <v>4</v>
      </c>
      <c r="M1591" t="s">
        <v>45</v>
      </c>
      <c r="N1591" t="s">
        <v>21</v>
      </c>
      <c r="O1591" t="s">
        <v>22</v>
      </c>
    </row>
    <row r="1592" spans="1:15" x14ac:dyDescent="0.35">
      <c r="A1592" t="s">
        <v>1653</v>
      </c>
      <c r="B1592" t="str">
        <f t="shared" si="25"/>
        <v>Cake</v>
      </c>
      <c r="C1592" t="s">
        <v>24</v>
      </c>
      <c r="D1592">
        <v>1</v>
      </c>
      <c r="E1592">
        <v>3</v>
      </c>
      <c r="F1592">
        <v>3</v>
      </c>
      <c r="G1592" t="s">
        <v>36</v>
      </c>
      <c r="H1592" t="s">
        <v>26</v>
      </c>
      <c r="I1592" s="1">
        <v>45126</v>
      </c>
      <c r="J1592" t="s">
        <v>32</v>
      </c>
      <c r="K1592" t="s">
        <v>33</v>
      </c>
      <c r="L1592">
        <v>3</v>
      </c>
      <c r="M1592" t="s">
        <v>20</v>
      </c>
      <c r="N1592" t="s">
        <v>34</v>
      </c>
      <c r="O1592" t="s">
        <v>22</v>
      </c>
    </row>
    <row r="1593" spans="1:15" x14ac:dyDescent="0.35">
      <c r="A1593" t="s">
        <v>1654</v>
      </c>
      <c r="B1593" t="str">
        <f t="shared" si="25"/>
        <v>Cookie</v>
      </c>
      <c r="C1593" t="s">
        <v>31</v>
      </c>
      <c r="D1593">
        <v>3</v>
      </c>
      <c r="E1593">
        <v>1</v>
      </c>
      <c r="F1593">
        <v>3</v>
      </c>
      <c r="G1593" t="s">
        <v>25</v>
      </c>
      <c r="H1593" t="s">
        <v>26</v>
      </c>
      <c r="I1593" s="1">
        <v>45036</v>
      </c>
      <c r="J1593" t="s">
        <v>59</v>
      </c>
      <c r="K1593" t="s">
        <v>60</v>
      </c>
      <c r="L1593">
        <v>2</v>
      </c>
      <c r="M1593" t="s">
        <v>28</v>
      </c>
      <c r="N1593" t="s">
        <v>64</v>
      </c>
      <c r="O1593" t="s">
        <v>22</v>
      </c>
    </row>
    <row r="1594" spans="1:15" x14ac:dyDescent="0.35">
      <c r="A1594" t="s">
        <v>1655</v>
      </c>
      <c r="B1594" t="str">
        <f t="shared" si="25"/>
        <v>Sandwich</v>
      </c>
      <c r="C1594" t="s">
        <v>47</v>
      </c>
      <c r="D1594">
        <v>1</v>
      </c>
      <c r="E1594">
        <v>4</v>
      </c>
      <c r="F1594">
        <v>4</v>
      </c>
      <c r="G1594" t="s">
        <v>36</v>
      </c>
      <c r="H1594" t="s">
        <v>26</v>
      </c>
      <c r="I1594" s="1">
        <v>45115</v>
      </c>
      <c r="J1594" t="s">
        <v>32</v>
      </c>
      <c r="K1594" t="s">
        <v>33</v>
      </c>
      <c r="L1594">
        <v>3</v>
      </c>
      <c r="M1594" t="s">
        <v>20</v>
      </c>
      <c r="N1594" t="s">
        <v>69</v>
      </c>
      <c r="O1594" t="s">
        <v>40</v>
      </c>
    </row>
    <row r="1595" spans="1:15" x14ac:dyDescent="0.35">
      <c r="A1595" t="s">
        <v>1656</v>
      </c>
      <c r="B1595" t="str">
        <f t="shared" si="25"/>
        <v>Cake</v>
      </c>
      <c r="C1595" t="s">
        <v>24</v>
      </c>
      <c r="D1595">
        <v>2</v>
      </c>
      <c r="E1595">
        <v>3</v>
      </c>
      <c r="F1595">
        <v>6</v>
      </c>
      <c r="G1595" t="s">
        <v>36</v>
      </c>
      <c r="H1595" t="s">
        <v>26</v>
      </c>
      <c r="I1595" s="1">
        <v>45127</v>
      </c>
      <c r="J1595" t="s">
        <v>32</v>
      </c>
      <c r="K1595" t="s">
        <v>33</v>
      </c>
      <c r="L1595">
        <v>3</v>
      </c>
      <c r="M1595" t="s">
        <v>20</v>
      </c>
      <c r="N1595" t="s">
        <v>64</v>
      </c>
      <c r="O1595" t="s">
        <v>22</v>
      </c>
    </row>
    <row r="1596" spans="1:15" x14ac:dyDescent="0.35">
      <c r="A1596" t="s">
        <v>1657</v>
      </c>
      <c r="B1596" t="str">
        <f t="shared" si="25"/>
        <v>Tea</v>
      </c>
      <c r="C1596" t="s">
        <v>84</v>
      </c>
      <c r="D1596">
        <v>1</v>
      </c>
      <c r="E1596">
        <v>1.5</v>
      </c>
      <c r="F1596">
        <v>1.5</v>
      </c>
      <c r="G1596" t="s">
        <v>16</v>
      </c>
      <c r="H1596" t="s">
        <v>17</v>
      </c>
      <c r="I1596" s="1">
        <v>45267</v>
      </c>
      <c r="J1596" t="s">
        <v>66</v>
      </c>
      <c r="K1596" t="s">
        <v>67</v>
      </c>
      <c r="L1596">
        <v>4</v>
      </c>
      <c r="M1596" t="s">
        <v>45</v>
      </c>
      <c r="N1596" t="s">
        <v>64</v>
      </c>
      <c r="O1596" t="s">
        <v>22</v>
      </c>
    </row>
    <row r="1597" spans="1:15" x14ac:dyDescent="0.35">
      <c r="A1597" t="s">
        <v>1658</v>
      </c>
      <c r="B1597" t="str">
        <f t="shared" si="25"/>
        <v>Smoothie</v>
      </c>
      <c r="C1597" t="s">
        <v>58</v>
      </c>
      <c r="D1597">
        <v>4</v>
      </c>
      <c r="E1597">
        <v>4</v>
      </c>
      <c r="F1597">
        <v>16</v>
      </c>
      <c r="G1597" t="s">
        <v>16</v>
      </c>
      <c r="H1597" t="s">
        <v>17</v>
      </c>
      <c r="I1597" s="1">
        <v>45291</v>
      </c>
      <c r="J1597" t="s">
        <v>66</v>
      </c>
      <c r="K1597" t="s">
        <v>67</v>
      </c>
      <c r="L1597">
        <v>4</v>
      </c>
      <c r="M1597" t="s">
        <v>45</v>
      </c>
      <c r="N1597" t="s">
        <v>39</v>
      </c>
      <c r="O1597" t="s">
        <v>40</v>
      </c>
    </row>
    <row r="1598" spans="1:15" x14ac:dyDescent="0.35">
      <c r="A1598" t="s">
        <v>1659</v>
      </c>
      <c r="B1598" t="str">
        <f t="shared" si="25"/>
        <v>Juice</v>
      </c>
      <c r="C1598" t="s">
        <v>50</v>
      </c>
      <c r="D1598">
        <v>5</v>
      </c>
      <c r="E1598">
        <v>3</v>
      </c>
      <c r="F1598">
        <v>15</v>
      </c>
      <c r="G1598" t="s">
        <v>16</v>
      </c>
      <c r="H1598" t="s">
        <v>26</v>
      </c>
      <c r="I1598" s="1">
        <v>45052</v>
      </c>
      <c r="J1598" t="s">
        <v>27</v>
      </c>
      <c r="K1598" t="s">
        <v>27</v>
      </c>
      <c r="L1598">
        <v>2</v>
      </c>
      <c r="M1598" t="s">
        <v>28</v>
      </c>
      <c r="N1598" t="s">
        <v>69</v>
      </c>
      <c r="O1598" t="s">
        <v>40</v>
      </c>
    </row>
    <row r="1599" spans="1:15" x14ac:dyDescent="0.35">
      <c r="A1599" t="s">
        <v>1660</v>
      </c>
      <c r="B1599" t="str">
        <f t="shared" si="25"/>
        <v>Cookie</v>
      </c>
      <c r="C1599" t="s">
        <v>31</v>
      </c>
      <c r="D1599">
        <v>3</v>
      </c>
      <c r="E1599">
        <v>1</v>
      </c>
      <c r="F1599">
        <v>3</v>
      </c>
      <c r="G1599" t="s">
        <v>25</v>
      </c>
      <c r="H1599" t="s">
        <v>17</v>
      </c>
      <c r="I1599" s="1">
        <v>45051</v>
      </c>
      <c r="J1599" t="s">
        <v>27</v>
      </c>
      <c r="K1599" t="s">
        <v>27</v>
      </c>
      <c r="L1599">
        <v>2</v>
      </c>
      <c r="M1599" t="s">
        <v>28</v>
      </c>
      <c r="N1599" t="s">
        <v>21</v>
      </c>
      <c r="O1599" t="s">
        <v>22</v>
      </c>
    </row>
    <row r="1600" spans="1:15" x14ac:dyDescent="0.35">
      <c r="A1600" t="s">
        <v>1661</v>
      </c>
      <c r="B1600" t="str">
        <f t="shared" si="25"/>
        <v>Coffee</v>
      </c>
      <c r="C1600" t="s">
        <v>15</v>
      </c>
      <c r="D1600">
        <v>5</v>
      </c>
      <c r="E1600">
        <v>2</v>
      </c>
      <c r="F1600">
        <v>10</v>
      </c>
      <c r="G1600" t="s">
        <v>25</v>
      </c>
      <c r="H1600" t="s">
        <v>17</v>
      </c>
      <c r="I1600" s="1">
        <v>45152</v>
      </c>
      <c r="J1600" t="s">
        <v>93</v>
      </c>
      <c r="K1600" t="s">
        <v>94</v>
      </c>
      <c r="L1600">
        <v>3</v>
      </c>
      <c r="M1600" t="s">
        <v>20</v>
      </c>
      <c r="N1600" t="s">
        <v>72</v>
      </c>
      <c r="O1600" t="s">
        <v>22</v>
      </c>
    </row>
    <row r="1601" spans="1:15" x14ac:dyDescent="0.35">
      <c r="A1601" t="s">
        <v>1662</v>
      </c>
      <c r="B1601" t="str">
        <f t="shared" si="25"/>
        <v>Cake</v>
      </c>
      <c r="C1601" t="s">
        <v>24</v>
      </c>
      <c r="D1601">
        <v>4</v>
      </c>
      <c r="E1601">
        <v>3</v>
      </c>
      <c r="F1601">
        <v>12</v>
      </c>
      <c r="G1601" t="s">
        <v>16</v>
      </c>
      <c r="H1601" t="s">
        <v>17</v>
      </c>
      <c r="I1601" s="1">
        <v>45179</v>
      </c>
      <c r="J1601" t="s">
        <v>18</v>
      </c>
      <c r="K1601" t="s">
        <v>19</v>
      </c>
      <c r="L1601">
        <v>3</v>
      </c>
      <c r="M1601" t="s">
        <v>20</v>
      </c>
      <c r="N1601" t="s">
        <v>39</v>
      </c>
      <c r="O1601" t="s">
        <v>40</v>
      </c>
    </row>
    <row r="1602" spans="1:15" x14ac:dyDescent="0.35">
      <c r="A1602" t="s">
        <v>1663</v>
      </c>
      <c r="B1602" t="str">
        <f t="shared" ref="B1602:B1665" si="26">TRIM(CLEAN(C1602))</f>
        <v>Tea</v>
      </c>
      <c r="C1602" t="s">
        <v>84</v>
      </c>
      <c r="D1602">
        <v>1</v>
      </c>
      <c r="E1602">
        <v>1.5</v>
      </c>
      <c r="F1602">
        <v>1.5</v>
      </c>
      <c r="G1602" t="s">
        <v>25</v>
      </c>
      <c r="H1602" t="s">
        <v>26</v>
      </c>
      <c r="I1602" s="1">
        <v>45099</v>
      </c>
      <c r="J1602" t="s">
        <v>37</v>
      </c>
      <c r="K1602" t="s">
        <v>38</v>
      </c>
      <c r="L1602">
        <v>2</v>
      </c>
      <c r="M1602" t="s">
        <v>28</v>
      </c>
      <c r="N1602" t="s">
        <v>64</v>
      </c>
      <c r="O1602" t="s">
        <v>22</v>
      </c>
    </row>
    <row r="1603" spans="1:15" x14ac:dyDescent="0.35">
      <c r="A1603" t="s">
        <v>1664</v>
      </c>
      <c r="B1603" t="str">
        <f t="shared" si="26"/>
        <v>Sandwich</v>
      </c>
      <c r="C1603" t="s">
        <v>47</v>
      </c>
      <c r="D1603">
        <v>3</v>
      </c>
      <c r="E1603">
        <v>4</v>
      </c>
      <c r="F1603">
        <v>12</v>
      </c>
      <c r="G1603" t="s">
        <v>16</v>
      </c>
      <c r="H1603" t="s">
        <v>26</v>
      </c>
      <c r="I1603" s="1">
        <v>45045</v>
      </c>
      <c r="J1603" t="s">
        <v>59</v>
      </c>
      <c r="K1603" t="s">
        <v>60</v>
      </c>
      <c r="L1603">
        <v>2</v>
      </c>
      <c r="M1603" t="s">
        <v>28</v>
      </c>
      <c r="N1603" t="s">
        <v>69</v>
      </c>
      <c r="O1603" t="s">
        <v>40</v>
      </c>
    </row>
    <row r="1604" spans="1:15" x14ac:dyDescent="0.35">
      <c r="A1604" t="s">
        <v>1665</v>
      </c>
      <c r="B1604" t="str">
        <f t="shared" si="26"/>
        <v>Smoothie</v>
      </c>
      <c r="C1604" t="s">
        <v>58</v>
      </c>
      <c r="D1604">
        <v>5</v>
      </c>
      <c r="E1604">
        <v>4</v>
      </c>
      <c r="F1604">
        <v>20</v>
      </c>
      <c r="G1604" t="s">
        <v>36</v>
      </c>
      <c r="H1604" t="s">
        <v>17</v>
      </c>
      <c r="I1604" s="1">
        <v>45283</v>
      </c>
      <c r="J1604" t="s">
        <v>66</v>
      </c>
      <c r="K1604" t="s">
        <v>67</v>
      </c>
      <c r="L1604">
        <v>4</v>
      </c>
      <c r="M1604" t="s">
        <v>45</v>
      </c>
      <c r="N1604" t="s">
        <v>69</v>
      </c>
      <c r="O1604" t="s">
        <v>40</v>
      </c>
    </row>
    <row r="1605" spans="1:15" x14ac:dyDescent="0.35">
      <c r="A1605" t="s">
        <v>1666</v>
      </c>
      <c r="B1605" t="str">
        <f t="shared" si="26"/>
        <v>Cookie</v>
      </c>
      <c r="C1605" t="s">
        <v>31</v>
      </c>
      <c r="D1605">
        <v>2</v>
      </c>
      <c r="E1605">
        <v>1</v>
      </c>
      <c r="F1605">
        <v>2</v>
      </c>
      <c r="G1605" t="s">
        <v>16</v>
      </c>
      <c r="H1605" t="s">
        <v>26</v>
      </c>
      <c r="I1605" s="1">
        <v>45016</v>
      </c>
      <c r="J1605" t="s">
        <v>62</v>
      </c>
      <c r="K1605" t="s">
        <v>63</v>
      </c>
      <c r="L1605">
        <v>1</v>
      </c>
      <c r="M1605" t="s">
        <v>53</v>
      </c>
      <c r="N1605" t="s">
        <v>21</v>
      </c>
      <c r="O1605" t="s">
        <v>22</v>
      </c>
    </row>
    <row r="1606" spans="1:15" x14ac:dyDescent="0.35">
      <c r="A1606" t="s">
        <v>1667</v>
      </c>
      <c r="B1606" t="str">
        <f t="shared" si="26"/>
        <v>Cake</v>
      </c>
      <c r="C1606" t="s">
        <v>24</v>
      </c>
      <c r="D1606">
        <v>5</v>
      </c>
      <c r="E1606">
        <v>3</v>
      </c>
      <c r="F1606">
        <v>15</v>
      </c>
      <c r="G1606" t="s">
        <v>16</v>
      </c>
      <c r="H1606" t="s">
        <v>17</v>
      </c>
      <c r="I1606" s="1">
        <v>44973</v>
      </c>
      <c r="J1606" t="s">
        <v>51</v>
      </c>
      <c r="K1606" t="s">
        <v>52</v>
      </c>
      <c r="L1606">
        <v>1</v>
      </c>
      <c r="M1606" t="s">
        <v>53</v>
      </c>
      <c r="N1606" t="s">
        <v>64</v>
      </c>
      <c r="O1606" t="s">
        <v>22</v>
      </c>
    </row>
    <row r="1607" spans="1:15" x14ac:dyDescent="0.35">
      <c r="A1607" t="s">
        <v>1668</v>
      </c>
      <c r="B1607" t="str">
        <f t="shared" si="26"/>
        <v>Salad</v>
      </c>
      <c r="C1607" t="s">
        <v>42</v>
      </c>
      <c r="D1607">
        <v>1</v>
      </c>
      <c r="E1607">
        <v>5</v>
      </c>
      <c r="F1607">
        <v>5</v>
      </c>
      <c r="G1607" t="s">
        <v>25</v>
      </c>
      <c r="H1607" t="s">
        <v>17</v>
      </c>
      <c r="I1607" s="1">
        <v>44931</v>
      </c>
      <c r="J1607" t="s">
        <v>55</v>
      </c>
      <c r="K1607" t="s">
        <v>56</v>
      </c>
      <c r="L1607">
        <v>1</v>
      </c>
      <c r="M1607" t="s">
        <v>53</v>
      </c>
      <c r="N1607" t="s">
        <v>64</v>
      </c>
      <c r="O1607" t="s">
        <v>22</v>
      </c>
    </row>
    <row r="1608" spans="1:15" x14ac:dyDescent="0.35">
      <c r="A1608" t="s">
        <v>1669</v>
      </c>
      <c r="B1608" t="str">
        <f t="shared" si="26"/>
        <v>Sandwich</v>
      </c>
      <c r="C1608" t="s">
        <v>47</v>
      </c>
      <c r="D1608">
        <v>4</v>
      </c>
      <c r="E1608">
        <v>4</v>
      </c>
      <c r="F1608">
        <v>16</v>
      </c>
      <c r="G1608" t="s">
        <v>16</v>
      </c>
      <c r="H1608" t="s">
        <v>17</v>
      </c>
      <c r="I1608" s="1">
        <v>45007</v>
      </c>
      <c r="J1608" t="s">
        <v>62</v>
      </c>
      <c r="K1608" t="s">
        <v>63</v>
      </c>
      <c r="L1608">
        <v>1</v>
      </c>
      <c r="M1608" t="s">
        <v>53</v>
      </c>
      <c r="N1608" t="s">
        <v>34</v>
      </c>
      <c r="O1608" t="s">
        <v>22</v>
      </c>
    </row>
    <row r="1609" spans="1:15" x14ac:dyDescent="0.35">
      <c r="A1609" t="s">
        <v>1670</v>
      </c>
      <c r="B1609" t="str">
        <f t="shared" si="26"/>
        <v>Cake</v>
      </c>
      <c r="C1609" t="s">
        <v>24</v>
      </c>
      <c r="D1609">
        <v>1</v>
      </c>
      <c r="E1609">
        <v>3</v>
      </c>
      <c r="F1609">
        <v>3</v>
      </c>
      <c r="G1609" t="s">
        <v>16</v>
      </c>
      <c r="H1609" t="s">
        <v>26</v>
      </c>
      <c r="I1609" s="1">
        <v>45127</v>
      </c>
      <c r="J1609" t="s">
        <v>32</v>
      </c>
      <c r="K1609" t="s">
        <v>33</v>
      </c>
      <c r="L1609">
        <v>3</v>
      </c>
      <c r="M1609" t="s">
        <v>20</v>
      </c>
      <c r="N1609" t="s">
        <v>64</v>
      </c>
      <c r="O1609" t="s">
        <v>22</v>
      </c>
    </row>
    <row r="1610" spans="1:15" x14ac:dyDescent="0.35">
      <c r="A1610" t="s">
        <v>1671</v>
      </c>
      <c r="B1610" t="str">
        <f t="shared" si="26"/>
        <v>Smoothie</v>
      </c>
      <c r="C1610" t="s">
        <v>58</v>
      </c>
      <c r="D1610">
        <v>1</v>
      </c>
      <c r="E1610">
        <v>4</v>
      </c>
      <c r="F1610">
        <v>4</v>
      </c>
      <c r="G1610" t="s">
        <v>36</v>
      </c>
      <c r="H1610" t="s">
        <v>17</v>
      </c>
      <c r="I1610" s="1">
        <v>45160</v>
      </c>
      <c r="J1610" t="s">
        <v>93</v>
      </c>
      <c r="K1610" t="s">
        <v>94</v>
      </c>
      <c r="L1610">
        <v>3</v>
      </c>
      <c r="M1610" t="s">
        <v>20</v>
      </c>
      <c r="N1610" t="s">
        <v>29</v>
      </c>
      <c r="O1610" t="s">
        <v>22</v>
      </c>
    </row>
    <row r="1611" spans="1:15" x14ac:dyDescent="0.35">
      <c r="A1611" t="s">
        <v>1672</v>
      </c>
      <c r="B1611" t="str">
        <f t="shared" si="26"/>
        <v>Cake</v>
      </c>
      <c r="C1611" t="s">
        <v>24</v>
      </c>
      <c r="D1611">
        <v>2</v>
      </c>
      <c r="E1611">
        <v>3</v>
      </c>
      <c r="F1611">
        <v>6</v>
      </c>
      <c r="G1611" t="s">
        <v>25</v>
      </c>
      <c r="H1611" t="s">
        <v>17</v>
      </c>
      <c r="I1611" s="1">
        <v>45186</v>
      </c>
      <c r="J1611" t="s">
        <v>18</v>
      </c>
      <c r="K1611" t="s">
        <v>19</v>
      </c>
      <c r="L1611">
        <v>3</v>
      </c>
      <c r="M1611" t="s">
        <v>20</v>
      </c>
      <c r="N1611" t="s">
        <v>39</v>
      </c>
      <c r="O1611" t="s">
        <v>40</v>
      </c>
    </row>
    <row r="1612" spans="1:15" x14ac:dyDescent="0.35">
      <c r="A1612" t="s">
        <v>1673</v>
      </c>
      <c r="B1612" t="str">
        <f t="shared" si="26"/>
        <v>Cookie</v>
      </c>
      <c r="C1612" t="s">
        <v>31</v>
      </c>
      <c r="D1612">
        <v>4</v>
      </c>
      <c r="E1612">
        <v>1</v>
      </c>
      <c r="F1612">
        <v>4</v>
      </c>
      <c r="G1612" t="s">
        <v>25</v>
      </c>
      <c r="H1612" t="s">
        <v>26</v>
      </c>
      <c r="I1612" s="1">
        <v>45173</v>
      </c>
      <c r="J1612" t="s">
        <v>18</v>
      </c>
      <c r="K1612" t="s">
        <v>19</v>
      </c>
      <c r="L1612">
        <v>3</v>
      </c>
      <c r="M1612" t="s">
        <v>20</v>
      </c>
      <c r="N1612" t="s">
        <v>72</v>
      </c>
      <c r="O1612" t="s">
        <v>22</v>
      </c>
    </row>
    <row r="1613" spans="1:15" x14ac:dyDescent="0.35">
      <c r="A1613" t="s">
        <v>1674</v>
      </c>
      <c r="B1613" t="str">
        <f t="shared" si="26"/>
        <v>Cake</v>
      </c>
      <c r="C1613" t="s">
        <v>24</v>
      </c>
      <c r="D1613">
        <v>3</v>
      </c>
      <c r="E1613">
        <v>3</v>
      </c>
      <c r="F1613">
        <v>9</v>
      </c>
      <c r="G1613" t="s">
        <v>25</v>
      </c>
      <c r="H1613" t="s">
        <v>17</v>
      </c>
      <c r="I1613" s="1">
        <v>45103</v>
      </c>
      <c r="J1613" t="s">
        <v>37</v>
      </c>
      <c r="K1613" t="s">
        <v>38</v>
      </c>
      <c r="L1613">
        <v>2</v>
      </c>
      <c r="M1613" t="s">
        <v>28</v>
      </c>
      <c r="N1613" t="s">
        <v>72</v>
      </c>
      <c r="O1613" t="s">
        <v>22</v>
      </c>
    </row>
    <row r="1614" spans="1:15" x14ac:dyDescent="0.35">
      <c r="A1614" t="s">
        <v>1675</v>
      </c>
      <c r="B1614" t="str">
        <f t="shared" si="26"/>
        <v>Salad</v>
      </c>
      <c r="C1614" t="s">
        <v>42</v>
      </c>
      <c r="D1614">
        <v>1</v>
      </c>
      <c r="E1614">
        <v>5</v>
      </c>
      <c r="F1614">
        <v>5</v>
      </c>
      <c r="G1614" t="s">
        <v>25</v>
      </c>
      <c r="H1614" t="s">
        <v>26</v>
      </c>
      <c r="I1614" s="1">
        <v>44936</v>
      </c>
      <c r="J1614" t="s">
        <v>55</v>
      </c>
      <c r="K1614" t="s">
        <v>56</v>
      </c>
      <c r="L1614">
        <v>1</v>
      </c>
      <c r="M1614" t="s">
        <v>53</v>
      </c>
      <c r="N1614" t="s">
        <v>29</v>
      </c>
      <c r="O1614" t="s">
        <v>22</v>
      </c>
    </row>
    <row r="1615" spans="1:15" x14ac:dyDescent="0.35">
      <c r="A1615" t="s">
        <v>1676</v>
      </c>
      <c r="B1615" t="str">
        <f t="shared" si="26"/>
        <v>Cake</v>
      </c>
      <c r="C1615" t="s">
        <v>24</v>
      </c>
      <c r="D1615">
        <v>2</v>
      </c>
      <c r="E1615">
        <v>3</v>
      </c>
      <c r="F1615">
        <v>6</v>
      </c>
      <c r="G1615" t="s">
        <v>25</v>
      </c>
      <c r="H1615" t="s">
        <v>26</v>
      </c>
      <c r="I1615" s="1">
        <v>45248</v>
      </c>
      <c r="J1615" t="s">
        <v>43</v>
      </c>
      <c r="K1615" t="s">
        <v>44</v>
      </c>
      <c r="L1615">
        <v>4</v>
      </c>
      <c r="M1615" t="s">
        <v>45</v>
      </c>
      <c r="N1615" t="s">
        <v>69</v>
      </c>
      <c r="O1615" t="s">
        <v>40</v>
      </c>
    </row>
    <row r="1616" spans="1:15" x14ac:dyDescent="0.35">
      <c r="A1616" t="s">
        <v>1677</v>
      </c>
      <c r="B1616" t="str">
        <f t="shared" si="26"/>
        <v>Cookie</v>
      </c>
      <c r="C1616" t="s">
        <v>31</v>
      </c>
      <c r="D1616">
        <v>3</v>
      </c>
      <c r="E1616">
        <v>1</v>
      </c>
      <c r="F1616">
        <v>3</v>
      </c>
      <c r="G1616" t="s">
        <v>16</v>
      </c>
      <c r="H1616" t="s">
        <v>17</v>
      </c>
      <c r="I1616" s="1">
        <v>45079</v>
      </c>
      <c r="J1616" t="s">
        <v>37</v>
      </c>
      <c r="K1616" t="s">
        <v>38</v>
      </c>
      <c r="L1616">
        <v>2</v>
      </c>
      <c r="M1616" t="s">
        <v>28</v>
      </c>
      <c r="N1616" t="s">
        <v>21</v>
      </c>
      <c r="O1616" t="s">
        <v>22</v>
      </c>
    </row>
    <row r="1617" spans="1:15" x14ac:dyDescent="0.35">
      <c r="A1617" t="s">
        <v>1678</v>
      </c>
      <c r="B1617" t="str">
        <f t="shared" si="26"/>
        <v>Cookie</v>
      </c>
      <c r="C1617" t="s">
        <v>31</v>
      </c>
      <c r="D1617">
        <v>5</v>
      </c>
      <c r="E1617">
        <v>1</v>
      </c>
      <c r="F1617">
        <v>5</v>
      </c>
      <c r="G1617" t="s">
        <v>16</v>
      </c>
      <c r="H1617" t="s">
        <v>17</v>
      </c>
      <c r="I1617" s="1">
        <v>45123</v>
      </c>
      <c r="J1617" t="s">
        <v>32</v>
      </c>
      <c r="K1617" t="s">
        <v>33</v>
      </c>
      <c r="L1617">
        <v>3</v>
      </c>
      <c r="M1617" t="s">
        <v>20</v>
      </c>
      <c r="N1617" t="s">
        <v>39</v>
      </c>
      <c r="O1617" t="s">
        <v>40</v>
      </c>
    </row>
    <row r="1618" spans="1:15" x14ac:dyDescent="0.35">
      <c r="A1618" t="s">
        <v>1679</v>
      </c>
      <c r="B1618" t="str">
        <f t="shared" si="26"/>
        <v>Sandwich</v>
      </c>
      <c r="C1618" t="s">
        <v>47</v>
      </c>
      <c r="D1618">
        <v>3</v>
      </c>
      <c r="E1618">
        <v>4</v>
      </c>
      <c r="F1618">
        <v>12</v>
      </c>
      <c r="G1618" t="s">
        <v>16</v>
      </c>
      <c r="H1618" t="s">
        <v>17</v>
      </c>
      <c r="I1618" s="1">
        <v>45180</v>
      </c>
      <c r="J1618" t="s">
        <v>18</v>
      </c>
      <c r="K1618" t="s">
        <v>19</v>
      </c>
      <c r="L1618">
        <v>3</v>
      </c>
      <c r="M1618" t="s">
        <v>20</v>
      </c>
      <c r="N1618" t="s">
        <v>72</v>
      </c>
      <c r="O1618" t="s">
        <v>22</v>
      </c>
    </row>
    <row r="1619" spans="1:15" x14ac:dyDescent="0.35">
      <c r="A1619" t="s">
        <v>1680</v>
      </c>
      <c r="B1619" t="str">
        <f t="shared" si="26"/>
        <v>Cookie</v>
      </c>
      <c r="C1619" t="s">
        <v>31</v>
      </c>
      <c r="D1619">
        <v>1</v>
      </c>
      <c r="E1619">
        <v>1</v>
      </c>
      <c r="F1619">
        <v>1</v>
      </c>
      <c r="G1619" t="s">
        <v>36</v>
      </c>
      <c r="H1619" t="s">
        <v>26</v>
      </c>
      <c r="I1619" s="1">
        <v>45005</v>
      </c>
      <c r="J1619" t="s">
        <v>62</v>
      </c>
      <c r="K1619" t="s">
        <v>63</v>
      </c>
      <c r="L1619">
        <v>1</v>
      </c>
      <c r="M1619" t="s">
        <v>53</v>
      </c>
      <c r="N1619" t="s">
        <v>72</v>
      </c>
      <c r="O1619" t="s">
        <v>22</v>
      </c>
    </row>
    <row r="1620" spans="1:15" x14ac:dyDescent="0.35">
      <c r="A1620" t="s">
        <v>1681</v>
      </c>
      <c r="B1620" t="str">
        <f t="shared" si="26"/>
        <v>Sandwich</v>
      </c>
      <c r="C1620" t="s">
        <v>47</v>
      </c>
      <c r="D1620">
        <v>1</v>
      </c>
      <c r="E1620">
        <v>4</v>
      </c>
      <c r="F1620">
        <v>4</v>
      </c>
      <c r="G1620" t="s">
        <v>25</v>
      </c>
      <c r="H1620" t="s">
        <v>26</v>
      </c>
      <c r="I1620" s="1">
        <v>45011</v>
      </c>
      <c r="J1620" t="s">
        <v>62</v>
      </c>
      <c r="K1620" t="s">
        <v>63</v>
      </c>
      <c r="L1620">
        <v>1</v>
      </c>
      <c r="M1620" t="s">
        <v>53</v>
      </c>
      <c r="N1620" t="s">
        <v>39</v>
      </c>
      <c r="O1620" t="s">
        <v>40</v>
      </c>
    </row>
    <row r="1621" spans="1:15" x14ac:dyDescent="0.35">
      <c r="A1621" t="s">
        <v>1682</v>
      </c>
      <c r="B1621" t="str">
        <f t="shared" si="26"/>
        <v>Tea</v>
      </c>
      <c r="C1621" t="s">
        <v>84</v>
      </c>
      <c r="D1621">
        <v>4</v>
      </c>
      <c r="E1621">
        <v>1.5</v>
      </c>
      <c r="F1621">
        <v>6</v>
      </c>
      <c r="G1621" t="s">
        <v>36</v>
      </c>
      <c r="H1621" t="s">
        <v>17</v>
      </c>
      <c r="I1621" s="1">
        <v>45107</v>
      </c>
      <c r="J1621" t="s">
        <v>37</v>
      </c>
      <c r="K1621" t="s">
        <v>38</v>
      </c>
      <c r="L1621">
        <v>2</v>
      </c>
      <c r="M1621" t="s">
        <v>28</v>
      </c>
      <c r="N1621" t="s">
        <v>21</v>
      </c>
      <c r="O1621" t="s">
        <v>22</v>
      </c>
    </row>
    <row r="1622" spans="1:15" x14ac:dyDescent="0.35">
      <c r="A1622" t="s">
        <v>1683</v>
      </c>
      <c r="B1622" t="str">
        <f t="shared" si="26"/>
        <v>Tea</v>
      </c>
      <c r="C1622" t="s">
        <v>84</v>
      </c>
      <c r="D1622">
        <v>5</v>
      </c>
      <c r="E1622">
        <v>1.5</v>
      </c>
      <c r="F1622">
        <v>7.5</v>
      </c>
      <c r="G1622" t="s">
        <v>36</v>
      </c>
      <c r="H1622" t="s">
        <v>26</v>
      </c>
      <c r="I1622" s="1">
        <v>45024</v>
      </c>
      <c r="J1622" t="s">
        <v>59</v>
      </c>
      <c r="K1622" t="s">
        <v>60</v>
      </c>
      <c r="L1622">
        <v>2</v>
      </c>
      <c r="M1622" t="s">
        <v>28</v>
      </c>
      <c r="N1622" t="s">
        <v>69</v>
      </c>
      <c r="O1622" t="s">
        <v>40</v>
      </c>
    </row>
    <row r="1623" spans="1:15" x14ac:dyDescent="0.35">
      <c r="A1623" t="s">
        <v>1684</v>
      </c>
      <c r="B1623" t="str">
        <f t="shared" si="26"/>
        <v>Cookie</v>
      </c>
      <c r="C1623" t="s">
        <v>31</v>
      </c>
      <c r="D1623">
        <v>4</v>
      </c>
      <c r="E1623">
        <v>1</v>
      </c>
      <c r="F1623">
        <v>4</v>
      </c>
      <c r="G1623" t="s">
        <v>25</v>
      </c>
      <c r="H1623" t="s">
        <v>17</v>
      </c>
      <c r="I1623" s="1">
        <v>45159</v>
      </c>
      <c r="J1623" t="s">
        <v>93</v>
      </c>
      <c r="K1623" t="s">
        <v>94</v>
      </c>
      <c r="L1623">
        <v>3</v>
      </c>
      <c r="M1623" t="s">
        <v>20</v>
      </c>
      <c r="N1623" t="s">
        <v>72</v>
      </c>
      <c r="O1623" t="s">
        <v>22</v>
      </c>
    </row>
    <row r="1624" spans="1:15" x14ac:dyDescent="0.35">
      <c r="A1624" t="s">
        <v>1685</v>
      </c>
      <c r="B1624" t="str">
        <f t="shared" si="26"/>
        <v>Smoothie</v>
      </c>
      <c r="C1624" t="s">
        <v>58</v>
      </c>
      <c r="D1624">
        <v>4</v>
      </c>
      <c r="E1624">
        <v>4</v>
      </c>
      <c r="F1624">
        <v>16</v>
      </c>
      <c r="G1624" t="s">
        <v>16</v>
      </c>
      <c r="H1624" t="s">
        <v>17</v>
      </c>
      <c r="I1624" s="1">
        <v>44933</v>
      </c>
      <c r="J1624" t="s">
        <v>55</v>
      </c>
      <c r="K1624" t="s">
        <v>56</v>
      </c>
      <c r="L1624">
        <v>1</v>
      </c>
      <c r="M1624" t="s">
        <v>53</v>
      </c>
      <c r="N1624" t="s">
        <v>69</v>
      </c>
      <c r="O1624" t="s">
        <v>40</v>
      </c>
    </row>
    <row r="1625" spans="1:15" x14ac:dyDescent="0.35">
      <c r="A1625" t="s">
        <v>1686</v>
      </c>
      <c r="B1625" t="str">
        <f t="shared" si="26"/>
        <v>Salad</v>
      </c>
      <c r="C1625" t="s">
        <v>42</v>
      </c>
      <c r="D1625">
        <v>1</v>
      </c>
      <c r="E1625">
        <v>5</v>
      </c>
      <c r="F1625">
        <v>5</v>
      </c>
      <c r="G1625" t="s">
        <v>16</v>
      </c>
      <c r="H1625" t="s">
        <v>26</v>
      </c>
      <c r="I1625" s="1">
        <v>45208</v>
      </c>
      <c r="J1625" t="s">
        <v>74</v>
      </c>
      <c r="K1625" t="s">
        <v>75</v>
      </c>
      <c r="L1625">
        <v>4</v>
      </c>
      <c r="M1625" t="s">
        <v>45</v>
      </c>
      <c r="N1625" t="s">
        <v>72</v>
      </c>
      <c r="O1625" t="s">
        <v>22</v>
      </c>
    </row>
    <row r="1626" spans="1:15" x14ac:dyDescent="0.35">
      <c r="A1626" t="s">
        <v>1687</v>
      </c>
      <c r="B1626" t="str">
        <f t="shared" si="26"/>
        <v>Salad</v>
      </c>
      <c r="C1626" t="s">
        <v>42</v>
      </c>
      <c r="D1626">
        <v>1</v>
      </c>
      <c r="E1626">
        <v>5</v>
      </c>
      <c r="F1626">
        <v>5</v>
      </c>
      <c r="G1626" t="s">
        <v>36</v>
      </c>
      <c r="H1626" t="s">
        <v>17</v>
      </c>
      <c r="I1626" s="1">
        <v>44942</v>
      </c>
      <c r="J1626" t="s">
        <v>55</v>
      </c>
      <c r="K1626" t="s">
        <v>56</v>
      </c>
      <c r="L1626">
        <v>1</v>
      </c>
      <c r="M1626" t="s">
        <v>53</v>
      </c>
      <c r="N1626" t="s">
        <v>72</v>
      </c>
      <c r="O1626" t="s">
        <v>22</v>
      </c>
    </row>
    <row r="1627" spans="1:15" x14ac:dyDescent="0.35">
      <c r="A1627" t="s">
        <v>1688</v>
      </c>
      <c r="B1627" t="str">
        <f t="shared" si="26"/>
        <v>Sandwich</v>
      </c>
      <c r="C1627" t="s">
        <v>47</v>
      </c>
      <c r="D1627">
        <v>2</v>
      </c>
      <c r="E1627">
        <v>4</v>
      </c>
      <c r="F1627">
        <v>8</v>
      </c>
      <c r="G1627" t="s">
        <v>16</v>
      </c>
      <c r="H1627" t="s">
        <v>17</v>
      </c>
      <c r="I1627" s="1">
        <v>44929</v>
      </c>
      <c r="J1627" t="s">
        <v>55</v>
      </c>
      <c r="K1627" t="s">
        <v>56</v>
      </c>
      <c r="L1627">
        <v>1</v>
      </c>
      <c r="M1627" t="s">
        <v>53</v>
      </c>
      <c r="N1627" t="s">
        <v>29</v>
      </c>
      <c r="O1627" t="s">
        <v>22</v>
      </c>
    </row>
    <row r="1628" spans="1:15" x14ac:dyDescent="0.35">
      <c r="A1628" t="s">
        <v>1689</v>
      </c>
      <c r="B1628" t="str">
        <f t="shared" si="26"/>
        <v>Salad</v>
      </c>
      <c r="C1628" t="s">
        <v>42</v>
      </c>
      <c r="D1628">
        <v>2</v>
      </c>
      <c r="E1628">
        <v>5</v>
      </c>
      <c r="F1628">
        <v>10</v>
      </c>
      <c r="G1628" t="s">
        <v>16</v>
      </c>
      <c r="H1628" t="s">
        <v>17</v>
      </c>
      <c r="I1628" s="1">
        <v>45182</v>
      </c>
      <c r="J1628" t="s">
        <v>18</v>
      </c>
      <c r="K1628" t="s">
        <v>19</v>
      </c>
      <c r="L1628">
        <v>3</v>
      </c>
      <c r="M1628" t="s">
        <v>20</v>
      </c>
      <c r="N1628" t="s">
        <v>34</v>
      </c>
      <c r="O1628" t="s">
        <v>22</v>
      </c>
    </row>
    <row r="1629" spans="1:15" x14ac:dyDescent="0.35">
      <c r="A1629" t="s">
        <v>1690</v>
      </c>
      <c r="B1629" t="str">
        <f t="shared" si="26"/>
        <v>Coffee</v>
      </c>
      <c r="C1629" t="s">
        <v>15</v>
      </c>
      <c r="D1629">
        <v>1</v>
      </c>
      <c r="E1629">
        <v>2</v>
      </c>
      <c r="F1629">
        <v>2</v>
      </c>
      <c r="G1629" t="s">
        <v>25</v>
      </c>
      <c r="H1629" t="s">
        <v>26</v>
      </c>
      <c r="I1629" s="1">
        <v>45224</v>
      </c>
      <c r="J1629" t="s">
        <v>74</v>
      </c>
      <c r="K1629" t="s">
        <v>75</v>
      </c>
      <c r="L1629">
        <v>4</v>
      </c>
      <c r="M1629" t="s">
        <v>45</v>
      </c>
      <c r="N1629" t="s">
        <v>34</v>
      </c>
      <c r="O1629" t="s">
        <v>22</v>
      </c>
    </row>
    <row r="1630" spans="1:15" x14ac:dyDescent="0.35">
      <c r="A1630" t="s">
        <v>1691</v>
      </c>
      <c r="B1630" t="str">
        <f t="shared" si="26"/>
        <v>Juice</v>
      </c>
      <c r="C1630" t="s">
        <v>50</v>
      </c>
      <c r="D1630">
        <v>3</v>
      </c>
      <c r="E1630">
        <v>3</v>
      </c>
      <c r="F1630">
        <v>9</v>
      </c>
      <c r="G1630" t="s">
        <v>16</v>
      </c>
      <c r="H1630" t="s">
        <v>17</v>
      </c>
      <c r="I1630" s="1">
        <v>44948</v>
      </c>
      <c r="J1630" t="s">
        <v>55</v>
      </c>
      <c r="K1630" t="s">
        <v>56</v>
      </c>
      <c r="L1630">
        <v>1</v>
      </c>
      <c r="M1630" t="s">
        <v>53</v>
      </c>
      <c r="N1630" t="s">
        <v>39</v>
      </c>
      <c r="O1630" t="s">
        <v>40</v>
      </c>
    </row>
    <row r="1631" spans="1:15" x14ac:dyDescent="0.35">
      <c r="A1631" t="s">
        <v>1692</v>
      </c>
      <c r="B1631" t="str">
        <f t="shared" si="26"/>
        <v>Juice</v>
      </c>
      <c r="C1631" t="s">
        <v>50</v>
      </c>
      <c r="D1631">
        <v>5</v>
      </c>
      <c r="E1631">
        <v>3</v>
      </c>
      <c r="F1631">
        <v>15</v>
      </c>
      <c r="G1631" t="s">
        <v>16</v>
      </c>
      <c r="H1631" t="s">
        <v>17</v>
      </c>
      <c r="I1631" s="1">
        <v>45229</v>
      </c>
      <c r="J1631" t="s">
        <v>74</v>
      </c>
      <c r="K1631" t="s">
        <v>75</v>
      </c>
      <c r="L1631">
        <v>4</v>
      </c>
      <c r="M1631" t="s">
        <v>45</v>
      </c>
      <c r="N1631" t="s">
        <v>72</v>
      </c>
      <c r="O1631" t="s">
        <v>22</v>
      </c>
    </row>
    <row r="1632" spans="1:15" x14ac:dyDescent="0.35">
      <c r="A1632" t="s">
        <v>1693</v>
      </c>
      <c r="B1632" t="str">
        <f t="shared" si="26"/>
        <v>Coffee</v>
      </c>
      <c r="C1632" t="s">
        <v>15</v>
      </c>
      <c r="D1632">
        <v>1</v>
      </c>
      <c r="E1632">
        <v>2</v>
      </c>
      <c r="F1632">
        <v>2</v>
      </c>
      <c r="G1632" t="s">
        <v>36</v>
      </c>
      <c r="H1632" t="s">
        <v>17</v>
      </c>
      <c r="I1632" s="1">
        <v>45249</v>
      </c>
      <c r="J1632" t="s">
        <v>43</v>
      </c>
      <c r="K1632" t="s">
        <v>44</v>
      </c>
      <c r="L1632">
        <v>4</v>
      </c>
      <c r="M1632" t="s">
        <v>45</v>
      </c>
      <c r="N1632" t="s">
        <v>39</v>
      </c>
      <c r="O1632" t="s">
        <v>40</v>
      </c>
    </row>
    <row r="1633" spans="1:15" x14ac:dyDescent="0.35">
      <c r="A1633" t="s">
        <v>1694</v>
      </c>
      <c r="B1633" t="str">
        <f t="shared" si="26"/>
        <v>Coffee</v>
      </c>
      <c r="C1633" t="s">
        <v>15</v>
      </c>
      <c r="D1633">
        <v>4</v>
      </c>
      <c r="E1633">
        <v>2</v>
      </c>
      <c r="F1633">
        <v>8</v>
      </c>
      <c r="G1633" t="s">
        <v>16</v>
      </c>
      <c r="H1633" t="s">
        <v>17</v>
      </c>
      <c r="I1633" s="1">
        <v>45219</v>
      </c>
      <c r="J1633" t="s">
        <v>74</v>
      </c>
      <c r="K1633" t="s">
        <v>75</v>
      </c>
      <c r="L1633">
        <v>4</v>
      </c>
      <c r="M1633" t="s">
        <v>45</v>
      </c>
      <c r="N1633" t="s">
        <v>21</v>
      </c>
      <c r="O1633" t="s">
        <v>22</v>
      </c>
    </row>
    <row r="1634" spans="1:15" x14ac:dyDescent="0.35">
      <c r="A1634" t="s">
        <v>1695</v>
      </c>
      <c r="B1634" t="str">
        <f t="shared" si="26"/>
        <v>Salad</v>
      </c>
      <c r="C1634" t="s">
        <v>42</v>
      </c>
      <c r="D1634">
        <v>2</v>
      </c>
      <c r="E1634">
        <v>5</v>
      </c>
      <c r="F1634">
        <v>10</v>
      </c>
      <c r="G1634" t="s">
        <v>25</v>
      </c>
      <c r="H1634" t="s">
        <v>26</v>
      </c>
      <c r="I1634" s="1">
        <v>44969</v>
      </c>
      <c r="J1634" t="s">
        <v>51</v>
      </c>
      <c r="K1634" t="s">
        <v>52</v>
      </c>
      <c r="L1634">
        <v>1</v>
      </c>
      <c r="M1634" t="s">
        <v>53</v>
      </c>
      <c r="N1634" t="s">
        <v>39</v>
      </c>
      <c r="O1634" t="s">
        <v>40</v>
      </c>
    </row>
    <row r="1635" spans="1:15" x14ac:dyDescent="0.35">
      <c r="A1635" t="s">
        <v>1696</v>
      </c>
      <c r="B1635" t="str">
        <f t="shared" si="26"/>
        <v>Sandwich</v>
      </c>
      <c r="C1635" t="s">
        <v>47</v>
      </c>
      <c r="D1635">
        <v>1</v>
      </c>
      <c r="E1635">
        <v>4</v>
      </c>
      <c r="F1635">
        <v>4</v>
      </c>
      <c r="G1635" t="s">
        <v>36</v>
      </c>
      <c r="H1635" t="s">
        <v>26</v>
      </c>
      <c r="I1635" s="1">
        <v>45287</v>
      </c>
      <c r="J1635" t="s">
        <v>66</v>
      </c>
      <c r="K1635" t="s">
        <v>67</v>
      </c>
      <c r="L1635">
        <v>4</v>
      </c>
      <c r="M1635" t="s">
        <v>45</v>
      </c>
      <c r="N1635" t="s">
        <v>34</v>
      </c>
      <c r="O1635" t="s">
        <v>22</v>
      </c>
    </row>
    <row r="1636" spans="1:15" x14ac:dyDescent="0.35">
      <c r="A1636" t="s">
        <v>1697</v>
      </c>
      <c r="B1636" t="str">
        <f t="shared" si="26"/>
        <v>Cake</v>
      </c>
      <c r="C1636" t="s">
        <v>24</v>
      </c>
      <c r="D1636">
        <v>4</v>
      </c>
      <c r="E1636">
        <v>3</v>
      </c>
      <c r="F1636">
        <v>12</v>
      </c>
      <c r="G1636" t="s">
        <v>25</v>
      </c>
      <c r="H1636" t="s">
        <v>17</v>
      </c>
      <c r="I1636" s="1">
        <v>44927</v>
      </c>
      <c r="J1636" t="s">
        <v>55</v>
      </c>
      <c r="K1636" t="s">
        <v>56</v>
      </c>
      <c r="L1636">
        <v>1</v>
      </c>
      <c r="M1636" t="s">
        <v>53</v>
      </c>
      <c r="N1636" t="s">
        <v>39</v>
      </c>
      <c r="O1636" t="s">
        <v>40</v>
      </c>
    </row>
    <row r="1637" spans="1:15" x14ac:dyDescent="0.35">
      <c r="A1637" t="s">
        <v>1698</v>
      </c>
      <c r="B1637" t="str">
        <f t="shared" si="26"/>
        <v>Tea</v>
      </c>
      <c r="C1637" t="s">
        <v>84</v>
      </c>
      <c r="D1637">
        <v>3</v>
      </c>
      <c r="E1637">
        <v>1.5</v>
      </c>
      <c r="F1637">
        <v>4.5</v>
      </c>
      <c r="G1637" t="s">
        <v>25</v>
      </c>
      <c r="H1637" t="s">
        <v>17</v>
      </c>
      <c r="I1637" s="1">
        <v>45010</v>
      </c>
      <c r="J1637" t="s">
        <v>62</v>
      </c>
      <c r="K1637" t="s">
        <v>63</v>
      </c>
      <c r="L1637">
        <v>1</v>
      </c>
      <c r="M1637" t="s">
        <v>53</v>
      </c>
      <c r="N1637" t="s">
        <v>69</v>
      </c>
      <c r="O1637" t="s">
        <v>40</v>
      </c>
    </row>
    <row r="1638" spans="1:15" x14ac:dyDescent="0.35">
      <c r="A1638" t="s">
        <v>1699</v>
      </c>
      <c r="B1638" t="str">
        <f t="shared" si="26"/>
        <v>Cookie</v>
      </c>
      <c r="C1638" t="s">
        <v>31</v>
      </c>
      <c r="D1638">
        <v>1</v>
      </c>
      <c r="E1638">
        <v>1</v>
      </c>
      <c r="F1638">
        <v>1</v>
      </c>
      <c r="G1638" t="s">
        <v>16</v>
      </c>
      <c r="H1638" t="s">
        <v>17</v>
      </c>
      <c r="I1638" s="1">
        <v>45005</v>
      </c>
      <c r="J1638" t="s">
        <v>62</v>
      </c>
      <c r="K1638" t="s">
        <v>63</v>
      </c>
      <c r="L1638">
        <v>1</v>
      </c>
      <c r="M1638" t="s">
        <v>53</v>
      </c>
      <c r="N1638" t="s">
        <v>72</v>
      </c>
      <c r="O1638" t="s">
        <v>22</v>
      </c>
    </row>
    <row r="1639" spans="1:15" x14ac:dyDescent="0.35">
      <c r="A1639" t="s">
        <v>1700</v>
      </c>
      <c r="B1639" t="str">
        <f t="shared" si="26"/>
        <v>Cake</v>
      </c>
      <c r="C1639" t="s">
        <v>24</v>
      </c>
      <c r="D1639">
        <v>5</v>
      </c>
      <c r="E1639">
        <v>3</v>
      </c>
      <c r="F1639">
        <v>15</v>
      </c>
      <c r="G1639" t="s">
        <v>36</v>
      </c>
      <c r="H1639" t="s">
        <v>26</v>
      </c>
      <c r="I1639" s="1">
        <v>45264</v>
      </c>
      <c r="J1639" t="s">
        <v>66</v>
      </c>
      <c r="K1639" t="s">
        <v>67</v>
      </c>
      <c r="L1639">
        <v>4</v>
      </c>
      <c r="M1639" t="s">
        <v>45</v>
      </c>
      <c r="N1639" t="s">
        <v>72</v>
      </c>
      <c r="O1639" t="s">
        <v>22</v>
      </c>
    </row>
    <row r="1640" spans="1:15" x14ac:dyDescent="0.35">
      <c r="A1640" t="s">
        <v>1701</v>
      </c>
      <c r="B1640" t="str">
        <f t="shared" si="26"/>
        <v>Smoothie</v>
      </c>
      <c r="C1640" t="s">
        <v>58</v>
      </c>
      <c r="D1640">
        <v>5</v>
      </c>
      <c r="E1640">
        <v>4</v>
      </c>
      <c r="F1640">
        <v>20</v>
      </c>
      <c r="G1640" t="s">
        <v>36</v>
      </c>
      <c r="H1640" t="s">
        <v>17</v>
      </c>
      <c r="I1640" s="1">
        <v>44978</v>
      </c>
      <c r="J1640" t="s">
        <v>51</v>
      </c>
      <c r="K1640" t="s">
        <v>52</v>
      </c>
      <c r="L1640">
        <v>1</v>
      </c>
      <c r="M1640" t="s">
        <v>53</v>
      </c>
      <c r="N1640" t="s">
        <v>29</v>
      </c>
      <c r="O1640" t="s">
        <v>22</v>
      </c>
    </row>
    <row r="1641" spans="1:15" x14ac:dyDescent="0.35">
      <c r="A1641" t="s">
        <v>1702</v>
      </c>
      <c r="B1641" t="str">
        <f t="shared" si="26"/>
        <v>Coffee</v>
      </c>
      <c r="C1641" t="s">
        <v>15</v>
      </c>
      <c r="D1641">
        <v>4</v>
      </c>
      <c r="E1641">
        <v>2</v>
      </c>
      <c r="F1641">
        <v>8</v>
      </c>
      <c r="G1641" t="s">
        <v>25</v>
      </c>
      <c r="H1641" t="s">
        <v>26</v>
      </c>
      <c r="I1641" s="1">
        <v>45209</v>
      </c>
      <c r="J1641" t="s">
        <v>74</v>
      </c>
      <c r="K1641" t="s">
        <v>75</v>
      </c>
      <c r="L1641">
        <v>4</v>
      </c>
      <c r="M1641" t="s">
        <v>45</v>
      </c>
      <c r="N1641" t="s">
        <v>29</v>
      </c>
      <c r="O1641" t="s">
        <v>22</v>
      </c>
    </row>
    <row r="1642" spans="1:15" x14ac:dyDescent="0.35">
      <c r="A1642" t="s">
        <v>1703</v>
      </c>
      <c r="B1642" t="str">
        <f t="shared" si="26"/>
        <v>Juice</v>
      </c>
      <c r="C1642" t="s">
        <v>50</v>
      </c>
      <c r="D1642">
        <v>2</v>
      </c>
      <c r="E1642">
        <v>3</v>
      </c>
      <c r="F1642">
        <v>6</v>
      </c>
      <c r="G1642" t="s">
        <v>36</v>
      </c>
      <c r="H1642" t="s">
        <v>26</v>
      </c>
      <c r="I1642" s="1">
        <v>45249</v>
      </c>
      <c r="J1642" t="s">
        <v>43</v>
      </c>
      <c r="K1642" t="s">
        <v>44</v>
      </c>
      <c r="L1642">
        <v>4</v>
      </c>
      <c r="M1642" t="s">
        <v>45</v>
      </c>
      <c r="N1642" t="s">
        <v>39</v>
      </c>
      <c r="O1642" t="s">
        <v>40</v>
      </c>
    </row>
    <row r="1643" spans="1:15" x14ac:dyDescent="0.35">
      <c r="A1643" t="s">
        <v>1704</v>
      </c>
      <c r="B1643" t="str">
        <f t="shared" si="26"/>
        <v>Sandwich</v>
      </c>
      <c r="C1643" t="s">
        <v>47</v>
      </c>
      <c r="D1643">
        <v>3</v>
      </c>
      <c r="E1643">
        <v>4</v>
      </c>
      <c r="F1643">
        <v>12</v>
      </c>
      <c r="G1643" t="s">
        <v>16</v>
      </c>
      <c r="H1643" t="s">
        <v>26</v>
      </c>
      <c r="I1643" s="1">
        <v>44938</v>
      </c>
      <c r="J1643" t="s">
        <v>55</v>
      </c>
      <c r="K1643" t="s">
        <v>56</v>
      </c>
      <c r="L1643">
        <v>1</v>
      </c>
      <c r="M1643" t="s">
        <v>53</v>
      </c>
      <c r="N1643" t="s">
        <v>64</v>
      </c>
      <c r="O1643" t="s">
        <v>22</v>
      </c>
    </row>
    <row r="1644" spans="1:15" x14ac:dyDescent="0.35">
      <c r="A1644" t="s">
        <v>1705</v>
      </c>
      <c r="B1644" t="str">
        <f t="shared" si="26"/>
        <v>Tea</v>
      </c>
      <c r="C1644" t="s">
        <v>84</v>
      </c>
      <c r="D1644">
        <v>5</v>
      </c>
      <c r="E1644">
        <v>1.5</v>
      </c>
      <c r="F1644">
        <v>7.5</v>
      </c>
      <c r="G1644" t="s">
        <v>36</v>
      </c>
      <c r="H1644" t="s">
        <v>26</v>
      </c>
      <c r="I1644" s="1">
        <v>44943</v>
      </c>
      <c r="J1644" t="s">
        <v>55</v>
      </c>
      <c r="K1644" t="s">
        <v>56</v>
      </c>
      <c r="L1644">
        <v>1</v>
      </c>
      <c r="M1644" t="s">
        <v>53</v>
      </c>
      <c r="N1644" t="s">
        <v>29</v>
      </c>
      <c r="O1644" t="s">
        <v>22</v>
      </c>
    </row>
    <row r="1645" spans="1:15" x14ac:dyDescent="0.35">
      <c r="A1645" t="s">
        <v>1706</v>
      </c>
      <c r="B1645" t="str">
        <f t="shared" si="26"/>
        <v>Cookie</v>
      </c>
      <c r="C1645" t="s">
        <v>31</v>
      </c>
      <c r="D1645">
        <v>3</v>
      </c>
      <c r="E1645">
        <v>1</v>
      </c>
      <c r="F1645">
        <v>3</v>
      </c>
      <c r="G1645" t="s">
        <v>16</v>
      </c>
      <c r="H1645" t="s">
        <v>26</v>
      </c>
      <c r="I1645" s="1">
        <v>45128</v>
      </c>
      <c r="J1645" t="s">
        <v>32</v>
      </c>
      <c r="K1645" t="s">
        <v>33</v>
      </c>
      <c r="L1645">
        <v>3</v>
      </c>
      <c r="M1645" t="s">
        <v>20</v>
      </c>
      <c r="N1645" t="s">
        <v>21</v>
      </c>
      <c r="O1645" t="s">
        <v>22</v>
      </c>
    </row>
    <row r="1646" spans="1:15" x14ac:dyDescent="0.35">
      <c r="A1646" t="s">
        <v>1707</v>
      </c>
      <c r="B1646" t="str">
        <f t="shared" si="26"/>
        <v>Sandwich</v>
      </c>
      <c r="C1646" t="s">
        <v>47</v>
      </c>
      <c r="D1646">
        <v>1</v>
      </c>
      <c r="E1646">
        <v>4</v>
      </c>
      <c r="F1646">
        <v>4</v>
      </c>
      <c r="G1646" t="s">
        <v>25</v>
      </c>
      <c r="H1646" t="s">
        <v>17</v>
      </c>
      <c r="I1646" s="1">
        <v>45238</v>
      </c>
      <c r="J1646" t="s">
        <v>43</v>
      </c>
      <c r="K1646" t="s">
        <v>44</v>
      </c>
      <c r="L1646">
        <v>4</v>
      </c>
      <c r="M1646" t="s">
        <v>45</v>
      </c>
      <c r="N1646" t="s">
        <v>34</v>
      </c>
      <c r="O1646" t="s">
        <v>22</v>
      </c>
    </row>
    <row r="1647" spans="1:15" x14ac:dyDescent="0.35">
      <c r="A1647" t="s">
        <v>1708</v>
      </c>
      <c r="B1647" t="str">
        <f t="shared" si="26"/>
        <v>Cookie</v>
      </c>
      <c r="C1647" t="s">
        <v>31</v>
      </c>
      <c r="D1647">
        <v>3</v>
      </c>
      <c r="E1647">
        <v>1</v>
      </c>
      <c r="F1647">
        <v>3</v>
      </c>
      <c r="G1647" t="s">
        <v>16</v>
      </c>
      <c r="H1647" t="s">
        <v>26</v>
      </c>
      <c r="I1647" s="1">
        <v>44938</v>
      </c>
      <c r="J1647" t="s">
        <v>55</v>
      </c>
      <c r="K1647" t="s">
        <v>56</v>
      </c>
      <c r="L1647">
        <v>1</v>
      </c>
      <c r="M1647" t="s">
        <v>53</v>
      </c>
      <c r="N1647" t="s">
        <v>64</v>
      </c>
      <c r="O1647" t="s">
        <v>22</v>
      </c>
    </row>
    <row r="1648" spans="1:15" x14ac:dyDescent="0.35">
      <c r="A1648" t="s">
        <v>1709</v>
      </c>
      <c r="B1648" t="str">
        <f t="shared" si="26"/>
        <v>Salad</v>
      </c>
      <c r="C1648" t="s">
        <v>42</v>
      </c>
      <c r="D1648">
        <v>2</v>
      </c>
      <c r="E1648">
        <v>5</v>
      </c>
      <c r="F1648">
        <v>10</v>
      </c>
      <c r="G1648" t="s">
        <v>36</v>
      </c>
      <c r="H1648" t="s">
        <v>17</v>
      </c>
      <c r="I1648" s="1">
        <v>45026</v>
      </c>
      <c r="J1648" t="s">
        <v>59</v>
      </c>
      <c r="K1648" t="s">
        <v>60</v>
      </c>
      <c r="L1648">
        <v>2</v>
      </c>
      <c r="M1648" t="s">
        <v>28</v>
      </c>
      <c r="N1648" t="s">
        <v>72</v>
      </c>
      <c r="O1648" t="s">
        <v>22</v>
      </c>
    </row>
    <row r="1649" spans="1:15" x14ac:dyDescent="0.35">
      <c r="A1649" t="s">
        <v>1710</v>
      </c>
      <c r="B1649" t="str">
        <f t="shared" si="26"/>
        <v>Sandwich</v>
      </c>
      <c r="C1649" t="s">
        <v>47</v>
      </c>
      <c r="D1649">
        <v>2</v>
      </c>
      <c r="E1649">
        <v>4</v>
      </c>
      <c r="F1649">
        <v>8</v>
      </c>
      <c r="G1649" t="s">
        <v>36</v>
      </c>
      <c r="H1649" t="s">
        <v>26</v>
      </c>
      <c r="I1649" s="1">
        <v>45289</v>
      </c>
      <c r="J1649" t="s">
        <v>66</v>
      </c>
      <c r="K1649" t="s">
        <v>67</v>
      </c>
      <c r="L1649">
        <v>4</v>
      </c>
      <c r="M1649" t="s">
        <v>45</v>
      </c>
      <c r="N1649" t="s">
        <v>21</v>
      </c>
      <c r="O1649" t="s">
        <v>22</v>
      </c>
    </row>
    <row r="1650" spans="1:15" x14ac:dyDescent="0.35">
      <c r="A1650" t="s">
        <v>1711</v>
      </c>
      <c r="B1650" t="str">
        <f t="shared" si="26"/>
        <v>Tea</v>
      </c>
      <c r="C1650" t="s">
        <v>84</v>
      </c>
      <c r="D1650">
        <v>1</v>
      </c>
      <c r="E1650">
        <v>1.5</v>
      </c>
      <c r="F1650">
        <v>1.5</v>
      </c>
      <c r="G1650" t="s">
        <v>25</v>
      </c>
      <c r="H1650" t="s">
        <v>17</v>
      </c>
      <c r="I1650" s="1">
        <v>45132</v>
      </c>
      <c r="J1650" t="s">
        <v>32</v>
      </c>
      <c r="K1650" t="s">
        <v>33</v>
      </c>
      <c r="L1650">
        <v>3</v>
      </c>
      <c r="M1650" t="s">
        <v>20</v>
      </c>
      <c r="N1650" t="s">
        <v>29</v>
      </c>
      <c r="O1650" t="s">
        <v>22</v>
      </c>
    </row>
    <row r="1651" spans="1:15" x14ac:dyDescent="0.35">
      <c r="A1651" t="s">
        <v>1712</v>
      </c>
      <c r="B1651" t="str">
        <f t="shared" si="26"/>
        <v>Sandwich</v>
      </c>
      <c r="C1651" t="s">
        <v>47</v>
      </c>
      <c r="D1651">
        <v>5</v>
      </c>
      <c r="E1651">
        <v>4</v>
      </c>
      <c r="F1651">
        <v>20</v>
      </c>
      <c r="G1651" t="s">
        <v>25</v>
      </c>
      <c r="H1651" t="s">
        <v>26</v>
      </c>
      <c r="I1651" s="1">
        <v>45090</v>
      </c>
      <c r="J1651" t="s">
        <v>37</v>
      </c>
      <c r="K1651" t="s">
        <v>38</v>
      </c>
      <c r="L1651">
        <v>2</v>
      </c>
      <c r="M1651" t="s">
        <v>28</v>
      </c>
      <c r="N1651" t="s">
        <v>29</v>
      </c>
      <c r="O1651" t="s">
        <v>22</v>
      </c>
    </row>
    <row r="1652" spans="1:15" x14ac:dyDescent="0.35">
      <c r="A1652" t="s">
        <v>1713</v>
      </c>
      <c r="B1652" t="str">
        <f t="shared" si="26"/>
        <v>Smoothie</v>
      </c>
      <c r="C1652" t="s">
        <v>58</v>
      </c>
      <c r="D1652">
        <v>5</v>
      </c>
      <c r="E1652">
        <v>4</v>
      </c>
      <c r="F1652">
        <v>20</v>
      </c>
      <c r="G1652" t="s">
        <v>16</v>
      </c>
      <c r="H1652" t="s">
        <v>26</v>
      </c>
      <c r="I1652" s="1">
        <v>44972</v>
      </c>
      <c r="J1652" t="s">
        <v>51</v>
      </c>
      <c r="K1652" t="s">
        <v>52</v>
      </c>
      <c r="L1652">
        <v>1</v>
      </c>
      <c r="M1652" t="s">
        <v>53</v>
      </c>
      <c r="N1652" t="s">
        <v>34</v>
      </c>
      <c r="O1652" t="s">
        <v>22</v>
      </c>
    </row>
    <row r="1653" spans="1:15" x14ac:dyDescent="0.35">
      <c r="A1653" t="s">
        <v>1714</v>
      </c>
      <c r="B1653" t="str">
        <f t="shared" si="26"/>
        <v>Cookie</v>
      </c>
      <c r="C1653" t="s">
        <v>31</v>
      </c>
      <c r="D1653">
        <v>3</v>
      </c>
      <c r="E1653">
        <v>1</v>
      </c>
      <c r="F1653">
        <v>3</v>
      </c>
      <c r="G1653" t="s">
        <v>25</v>
      </c>
      <c r="H1653" t="s">
        <v>17</v>
      </c>
      <c r="I1653" s="1">
        <v>45030</v>
      </c>
      <c r="J1653" t="s">
        <v>59</v>
      </c>
      <c r="K1653" t="s">
        <v>60</v>
      </c>
      <c r="L1653">
        <v>2</v>
      </c>
      <c r="M1653" t="s">
        <v>28</v>
      </c>
      <c r="N1653" t="s">
        <v>21</v>
      </c>
      <c r="O1653" t="s">
        <v>22</v>
      </c>
    </row>
    <row r="1654" spans="1:15" x14ac:dyDescent="0.35">
      <c r="A1654" t="s">
        <v>1715</v>
      </c>
      <c r="B1654" t="str">
        <f t="shared" si="26"/>
        <v>Salad</v>
      </c>
      <c r="C1654" t="s">
        <v>42</v>
      </c>
      <c r="D1654">
        <v>3</v>
      </c>
      <c r="E1654">
        <v>5</v>
      </c>
      <c r="F1654">
        <v>15</v>
      </c>
      <c r="G1654" t="s">
        <v>25</v>
      </c>
      <c r="H1654" t="s">
        <v>26</v>
      </c>
      <c r="I1654" s="1">
        <v>44998</v>
      </c>
      <c r="J1654" t="s">
        <v>62</v>
      </c>
      <c r="K1654" t="s">
        <v>63</v>
      </c>
      <c r="L1654">
        <v>1</v>
      </c>
      <c r="M1654" t="s">
        <v>53</v>
      </c>
      <c r="N1654" t="s">
        <v>72</v>
      </c>
      <c r="O1654" t="s">
        <v>22</v>
      </c>
    </row>
    <row r="1655" spans="1:15" x14ac:dyDescent="0.35">
      <c r="A1655" t="s">
        <v>1716</v>
      </c>
      <c r="B1655" t="str">
        <f t="shared" si="26"/>
        <v>Tea</v>
      </c>
      <c r="C1655" t="s">
        <v>84</v>
      </c>
      <c r="D1655">
        <v>1</v>
      </c>
      <c r="E1655">
        <v>1.5</v>
      </c>
      <c r="F1655">
        <v>1.5</v>
      </c>
      <c r="G1655" t="s">
        <v>25</v>
      </c>
      <c r="H1655" t="s">
        <v>26</v>
      </c>
      <c r="I1655" s="1">
        <v>45089</v>
      </c>
      <c r="J1655" t="s">
        <v>37</v>
      </c>
      <c r="K1655" t="s">
        <v>38</v>
      </c>
      <c r="L1655">
        <v>2</v>
      </c>
      <c r="M1655" t="s">
        <v>28</v>
      </c>
      <c r="N1655" t="s">
        <v>72</v>
      </c>
      <c r="O1655" t="s">
        <v>22</v>
      </c>
    </row>
    <row r="1656" spans="1:15" x14ac:dyDescent="0.35">
      <c r="A1656" t="s">
        <v>1717</v>
      </c>
      <c r="B1656" t="str">
        <f t="shared" si="26"/>
        <v>Sandwich</v>
      </c>
      <c r="C1656" t="s">
        <v>47</v>
      </c>
      <c r="D1656">
        <v>3</v>
      </c>
      <c r="E1656">
        <v>4</v>
      </c>
      <c r="F1656">
        <v>12</v>
      </c>
      <c r="G1656" t="s">
        <v>25</v>
      </c>
      <c r="H1656" t="s">
        <v>17</v>
      </c>
      <c r="I1656" s="1">
        <v>45073</v>
      </c>
      <c r="J1656" t="s">
        <v>27</v>
      </c>
      <c r="K1656" t="s">
        <v>27</v>
      </c>
      <c r="L1656">
        <v>2</v>
      </c>
      <c r="M1656" t="s">
        <v>28</v>
      </c>
      <c r="N1656" t="s">
        <v>69</v>
      </c>
      <c r="O1656" t="s">
        <v>40</v>
      </c>
    </row>
    <row r="1657" spans="1:15" x14ac:dyDescent="0.35">
      <c r="A1657" t="s">
        <v>1718</v>
      </c>
      <c r="B1657" t="str">
        <f t="shared" si="26"/>
        <v>Cookie</v>
      </c>
      <c r="C1657" t="s">
        <v>31</v>
      </c>
      <c r="D1657">
        <v>3</v>
      </c>
      <c r="E1657">
        <v>1</v>
      </c>
      <c r="F1657">
        <v>3</v>
      </c>
      <c r="G1657" t="s">
        <v>16</v>
      </c>
      <c r="H1657" t="s">
        <v>17</v>
      </c>
      <c r="I1657" s="1">
        <v>45169</v>
      </c>
      <c r="J1657" t="s">
        <v>93</v>
      </c>
      <c r="K1657" t="s">
        <v>94</v>
      </c>
      <c r="L1657">
        <v>3</v>
      </c>
      <c r="M1657" t="s">
        <v>20</v>
      </c>
      <c r="N1657" t="s">
        <v>64</v>
      </c>
      <c r="O1657" t="s">
        <v>22</v>
      </c>
    </row>
    <row r="1658" spans="1:15" x14ac:dyDescent="0.35">
      <c r="A1658" t="s">
        <v>1719</v>
      </c>
      <c r="B1658" t="str">
        <f t="shared" si="26"/>
        <v>Cookie</v>
      </c>
      <c r="C1658" t="s">
        <v>31</v>
      </c>
      <c r="D1658">
        <v>3</v>
      </c>
      <c r="E1658">
        <v>1</v>
      </c>
      <c r="F1658">
        <v>3</v>
      </c>
      <c r="G1658" t="s">
        <v>36</v>
      </c>
      <c r="H1658" t="s">
        <v>26</v>
      </c>
      <c r="I1658" s="1">
        <v>45118</v>
      </c>
      <c r="J1658" t="s">
        <v>32</v>
      </c>
      <c r="K1658" t="s">
        <v>33</v>
      </c>
      <c r="L1658">
        <v>3</v>
      </c>
      <c r="M1658" t="s">
        <v>20</v>
      </c>
      <c r="N1658" t="s">
        <v>29</v>
      </c>
      <c r="O1658" t="s">
        <v>22</v>
      </c>
    </row>
    <row r="1659" spans="1:15" x14ac:dyDescent="0.35">
      <c r="A1659" t="s">
        <v>1720</v>
      </c>
      <c r="B1659" t="str">
        <f t="shared" si="26"/>
        <v>Salad</v>
      </c>
      <c r="C1659" t="s">
        <v>42</v>
      </c>
      <c r="D1659">
        <v>5</v>
      </c>
      <c r="E1659">
        <v>5</v>
      </c>
      <c r="F1659">
        <v>25</v>
      </c>
      <c r="G1659" t="s">
        <v>16</v>
      </c>
      <c r="H1659" t="s">
        <v>17</v>
      </c>
      <c r="I1659" s="1">
        <v>45258</v>
      </c>
      <c r="J1659" t="s">
        <v>43</v>
      </c>
      <c r="K1659" t="s">
        <v>44</v>
      </c>
      <c r="L1659">
        <v>4</v>
      </c>
      <c r="M1659" t="s">
        <v>45</v>
      </c>
      <c r="N1659" t="s">
        <v>29</v>
      </c>
      <c r="O1659" t="s">
        <v>22</v>
      </c>
    </row>
    <row r="1660" spans="1:15" x14ac:dyDescent="0.35">
      <c r="A1660" t="s">
        <v>1721</v>
      </c>
      <c r="B1660" t="str">
        <f t="shared" si="26"/>
        <v>Salad</v>
      </c>
      <c r="C1660" t="s">
        <v>42</v>
      </c>
      <c r="D1660">
        <v>2</v>
      </c>
      <c r="E1660">
        <v>5</v>
      </c>
      <c r="F1660">
        <v>10</v>
      </c>
      <c r="G1660" t="s">
        <v>25</v>
      </c>
      <c r="H1660" t="s">
        <v>26</v>
      </c>
      <c r="I1660" s="1">
        <v>45046</v>
      </c>
      <c r="J1660" t="s">
        <v>59</v>
      </c>
      <c r="K1660" t="s">
        <v>60</v>
      </c>
      <c r="L1660">
        <v>2</v>
      </c>
      <c r="M1660" t="s">
        <v>28</v>
      </c>
      <c r="N1660" t="s">
        <v>39</v>
      </c>
      <c r="O1660" t="s">
        <v>40</v>
      </c>
    </row>
    <row r="1661" spans="1:15" x14ac:dyDescent="0.35">
      <c r="A1661" t="s">
        <v>1722</v>
      </c>
      <c r="B1661" t="str">
        <f t="shared" si="26"/>
        <v>Coffee</v>
      </c>
      <c r="C1661" t="s">
        <v>15</v>
      </c>
      <c r="D1661">
        <v>3</v>
      </c>
      <c r="E1661">
        <v>2</v>
      </c>
      <c r="F1661">
        <v>6</v>
      </c>
      <c r="G1661" t="s">
        <v>25</v>
      </c>
      <c r="H1661" t="s">
        <v>26</v>
      </c>
      <c r="I1661" s="1">
        <v>45186</v>
      </c>
      <c r="J1661" t="s">
        <v>18</v>
      </c>
      <c r="K1661" t="s">
        <v>19</v>
      </c>
      <c r="L1661">
        <v>3</v>
      </c>
      <c r="M1661" t="s">
        <v>20</v>
      </c>
      <c r="N1661" t="s">
        <v>39</v>
      </c>
      <c r="O1661" t="s">
        <v>40</v>
      </c>
    </row>
    <row r="1662" spans="1:15" x14ac:dyDescent="0.35">
      <c r="A1662" t="s">
        <v>1723</v>
      </c>
      <c r="B1662" t="str">
        <f t="shared" si="26"/>
        <v>Smoothie</v>
      </c>
      <c r="C1662" t="s">
        <v>58</v>
      </c>
      <c r="D1662">
        <v>1</v>
      </c>
      <c r="E1662">
        <v>4</v>
      </c>
      <c r="F1662">
        <v>4</v>
      </c>
      <c r="G1662" t="s">
        <v>16</v>
      </c>
      <c r="H1662" t="s">
        <v>26</v>
      </c>
      <c r="I1662" s="1">
        <v>45064</v>
      </c>
      <c r="J1662" t="s">
        <v>27</v>
      </c>
      <c r="K1662" t="s">
        <v>27</v>
      </c>
      <c r="L1662">
        <v>2</v>
      </c>
      <c r="M1662" t="s">
        <v>28</v>
      </c>
      <c r="N1662" t="s">
        <v>64</v>
      </c>
      <c r="O1662" t="s">
        <v>22</v>
      </c>
    </row>
    <row r="1663" spans="1:15" x14ac:dyDescent="0.35">
      <c r="A1663" t="s">
        <v>1724</v>
      </c>
      <c r="B1663" t="str">
        <f t="shared" si="26"/>
        <v>Cookie</v>
      </c>
      <c r="C1663" t="s">
        <v>31</v>
      </c>
      <c r="D1663">
        <v>3</v>
      </c>
      <c r="E1663">
        <v>1</v>
      </c>
      <c r="F1663">
        <v>3</v>
      </c>
      <c r="G1663" t="s">
        <v>16</v>
      </c>
      <c r="H1663" t="s">
        <v>17</v>
      </c>
      <c r="I1663" s="1">
        <v>44940</v>
      </c>
      <c r="J1663" t="s">
        <v>55</v>
      </c>
      <c r="K1663" t="s">
        <v>56</v>
      </c>
      <c r="L1663">
        <v>1</v>
      </c>
      <c r="M1663" t="s">
        <v>53</v>
      </c>
      <c r="N1663" t="s">
        <v>69</v>
      </c>
      <c r="O1663" t="s">
        <v>40</v>
      </c>
    </row>
    <row r="1664" spans="1:15" x14ac:dyDescent="0.35">
      <c r="A1664" t="s">
        <v>1725</v>
      </c>
      <c r="B1664" t="str">
        <f t="shared" si="26"/>
        <v>Cake</v>
      </c>
      <c r="C1664" t="s">
        <v>24</v>
      </c>
      <c r="D1664">
        <v>4</v>
      </c>
      <c r="E1664">
        <v>3</v>
      </c>
      <c r="F1664">
        <v>12</v>
      </c>
      <c r="G1664" t="s">
        <v>36</v>
      </c>
      <c r="H1664" t="s">
        <v>17</v>
      </c>
      <c r="I1664" s="1">
        <v>45253</v>
      </c>
      <c r="J1664" t="s">
        <v>43</v>
      </c>
      <c r="K1664" t="s">
        <v>44</v>
      </c>
      <c r="L1664">
        <v>4</v>
      </c>
      <c r="M1664" t="s">
        <v>45</v>
      </c>
      <c r="N1664" t="s">
        <v>64</v>
      </c>
      <c r="O1664" t="s">
        <v>22</v>
      </c>
    </row>
    <row r="1665" spans="1:15" x14ac:dyDescent="0.35">
      <c r="A1665" t="s">
        <v>1726</v>
      </c>
      <c r="B1665" t="str">
        <f t="shared" si="26"/>
        <v>Juice</v>
      </c>
      <c r="C1665" t="s">
        <v>50</v>
      </c>
      <c r="D1665">
        <v>4</v>
      </c>
      <c r="E1665">
        <v>3</v>
      </c>
      <c r="F1665">
        <v>12</v>
      </c>
      <c r="G1665" t="s">
        <v>36</v>
      </c>
      <c r="H1665" t="s">
        <v>26</v>
      </c>
      <c r="I1665" s="1">
        <v>45232</v>
      </c>
      <c r="J1665" t="s">
        <v>43</v>
      </c>
      <c r="K1665" t="s">
        <v>44</v>
      </c>
      <c r="L1665">
        <v>4</v>
      </c>
      <c r="M1665" t="s">
        <v>45</v>
      </c>
      <c r="N1665" t="s">
        <v>64</v>
      </c>
      <c r="O1665" t="s">
        <v>22</v>
      </c>
    </row>
    <row r="1666" spans="1:15" x14ac:dyDescent="0.35">
      <c r="A1666" t="s">
        <v>1727</v>
      </c>
      <c r="B1666" t="str">
        <f t="shared" ref="B1666:B1729" si="27">TRIM(CLEAN(C1666))</f>
        <v>Cake</v>
      </c>
      <c r="C1666" t="s">
        <v>24</v>
      </c>
      <c r="D1666">
        <v>5</v>
      </c>
      <c r="E1666">
        <v>3</v>
      </c>
      <c r="F1666">
        <v>15</v>
      </c>
      <c r="G1666" t="s">
        <v>16</v>
      </c>
      <c r="H1666" t="s">
        <v>17</v>
      </c>
      <c r="I1666" s="1">
        <v>44951</v>
      </c>
      <c r="J1666" t="s">
        <v>55</v>
      </c>
      <c r="K1666" t="s">
        <v>56</v>
      </c>
      <c r="L1666">
        <v>1</v>
      </c>
      <c r="M1666" t="s">
        <v>53</v>
      </c>
      <c r="N1666" t="s">
        <v>34</v>
      </c>
      <c r="O1666" t="s">
        <v>22</v>
      </c>
    </row>
    <row r="1667" spans="1:15" x14ac:dyDescent="0.35">
      <c r="A1667" t="s">
        <v>1728</v>
      </c>
      <c r="B1667" t="str">
        <f t="shared" si="27"/>
        <v>Cake</v>
      </c>
      <c r="C1667" t="s">
        <v>24</v>
      </c>
      <c r="D1667">
        <v>1</v>
      </c>
      <c r="E1667">
        <v>3</v>
      </c>
      <c r="F1667">
        <v>3</v>
      </c>
      <c r="G1667" t="s">
        <v>25</v>
      </c>
      <c r="H1667" t="s">
        <v>26</v>
      </c>
      <c r="I1667" s="1">
        <v>45061</v>
      </c>
      <c r="J1667" t="s">
        <v>27</v>
      </c>
      <c r="K1667" t="s">
        <v>27</v>
      </c>
      <c r="L1667">
        <v>2</v>
      </c>
      <c r="M1667" t="s">
        <v>28</v>
      </c>
      <c r="N1667" t="s">
        <v>72</v>
      </c>
      <c r="O1667" t="s">
        <v>22</v>
      </c>
    </row>
    <row r="1668" spans="1:15" x14ac:dyDescent="0.35">
      <c r="A1668" t="s">
        <v>1729</v>
      </c>
      <c r="B1668" t="str">
        <f t="shared" si="27"/>
        <v>Cookie</v>
      </c>
      <c r="C1668" t="s">
        <v>31</v>
      </c>
      <c r="D1668">
        <v>4</v>
      </c>
      <c r="E1668">
        <v>1</v>
      </c>
      <c r="F1668">
        <v>4</v>
      </c>
      <c r="G1668" t="s">
        <v>25</v>
      </c>
      <c r="H1668" t="s">
        <v>26</v>
      </c>
      <c r="I1668" s="1">
        <v>45204</v>
      </c>
      <c r="J1668" t="s">
        <v>74</v>
      </c>
      <c r="K1668" t="s">
        <v>75</v>
      </c>
      <c r="L1668">
        <v>4</v>
      </c>
      <c r="M1668" t="s">
        <v>45</v>
      </c>
      <c r="N1668" t="s">
        <v>64</v>
      </c>
      <c r="O1668" t="s">
        <v>22</v>
      </c>
    </row>
    <row r="1669" spans="1:15" x14ac:dyDescent="0.35">
      <c r="A1669" t="s">
        <v>1730</v>
      </c>
      <c r="B1669" t="str">
        <f t="shared" si="27"/>
        <v>Tea</v>
      </c>
      <c r="C1669" t="s">
        <v>84</v>
      </c>
      <c r="D1669">
        <v>5</v>
      </c>
      <c r="E1669">
        <v>1.5</v>
      </c>
      <c r="F1669">
        <v>7.5</v>
      </c>
      <c r="G1669" t="s">
        <v>16</v>
      </c>
      <c r="H1669" t="s">
        <v>26</v>
      </c>
      <c r="I1669" s="1">
        <v>44971</v>
      </c>
      <c r="J1669" t="s">
        <v>51</v>
      </c>
      <c r="K1669" t="s">
        <v>52</v>
      </c>
      <c r="L1669">
        <v>1</v>
      </c>
      <c r="M1669" t="s">
        <v>53</v>
      </c>
      <c r="N1669" t="s">
        <v>29</v>
      </c>
      <c r="O1669" t="s">
        <v>22</v>
      </c>
    </row>
    <row r="1670" spans="1:15" x14ac:dyDescent="0.35">
      <c r="A1670" t="s">
        <v>1731</v>
      </c>
      <c r="B1670" t="str">
        <f t="shared" si="27"/>
        <v>Cookie</v>
      </c>
      <c r="C1670" t="s">
        <v>31</v>
      </c>
      <c r="D1670">
        <v>5</v>
      </c>
      <c r="E1670">
        <v>1</v>
      </c>
      <c r="F1670">
        <v>5</v>
      </c>
      <c r="G1670" t="s">
        <v>16</v>
      </c>
      <c r="H1670" t="s">
        <v>17</v>
      </c>
      <c r="I1670" s="1">
        <v>45260</v>
      </c>
      <c r="J1670" t="s">
        <v>43</v>
      </c>
      <c r="K1670" t="s">
        <v>44</v>
      </c>
      <c r="L1670">
        <v>4</v>
      </c>
      <c r="M1670" t="s">
        <v>45</v>
      </c>
      <c r="N1670" t="s">
        <v>64</v>
      </c>
      <c r="O1670" t="s">
        <v>22</v>
      </c>
    </row>
    <row r="1671" spans="1:15" x14ac:dyDescent="0.35">
      <c r="A1671" t="s">
        <v>1732</v>
      </c>
      <c r="B1671" t="str">
        <f t="shared" si="27"/>
        <v>Coffee</v>
      </c>
      <c r="C1671" t="s">
        <v>15</v>
      </c>
      <c r="D1671">
        <v>4</v>
      </c>
      <c r="E1671">
        <v>2</v>
      </c>
      <c r="F1671">
        <v>8</v>
      </c>
      <c r="G1671" t="s">
        <v>36</v>
      </c>
      <c r="H1671" t="s">
        <v>17</v>
      </c>
      <c r="I1671" s="1">
        <v>45057</v>
      </c>
      <c r="J1671" t="s">
        <v>27</v>
      </c>
      <c r="K1671" t="s">
        <v>27</v>
      </c>
      <c r="L1671">
        <v>2</v>
      </c>
      <c r="M1671" t="s">
        <v>28</v>
      </c>
      <c r="N1671" t="s">
        <v>64</v>
      </c>
      <c r="O1671" t="s">
        <v>22</v>
      </c>
    </row>
    <row r="1672" spans="1:15" x14ac:dyDescent="0.35">
      <c r="A1672" t="s">
        <v>1733</v>
      </c>
      <c r="B1672" t="str">
        <f t="shared" si="27"/>
        <v>Cake</v>
      </c>
      <c r="C1672" t="s">
        <v>24</v>
      </c>
      <c r="D1672">
        <v>5</v>
      </c>
      <c r="E1672">
        <v>3</v>
      </c>
      <c r="F1672">
        <v>15</v>
      </c>
      <c r="G1672" t="s">
        <v>25</v>
      </c>
      <c r="H1672" t="s">
        <v>17</v>
      </c>
      <c r="I1672" s="1">
        <v>44976</v>
      </c>
      <c r="J1672" t="s">
        <v>51</v>
      </c>
      <c r="K1672" t="s">
        <v>52</v>
      </c>
      <c r="L1672">
        <v>1</v>
      </c>
      <c r="M1672" t="s">
        <v>53</v>
      </c>
      <c r="N1672" t="s">
        <v>39</v>
      </c>
      <c r="O1672" t="s">
        <v>40</v>
      </c>
    </row>
    <row r="1673" spans="1:15" x14ac:dyDescent="0.35">
      <c r="A1673" t="s">
        <v>1734</v>
      </c>
      <c r="B1673" t="str">
        <f t="shared" si="27"/>
        <v>Smoothie</v>
      </c>
      <c r="C1673" t="s">
        <v>58</v>
      </c>
      <c r="D1673">
        <v>1</v>
      </c>
      <c r="E1673">
        <v>4</v>
      </c>
      <c r="F1673">
        <v>4</v>
      </c>
      <c r="G1673" t="s">
        <v>25</v>
      </c>
      <c r="H1673" t="s">
        <v>26</v>
      </c>
      <c r="I1673" s="1">
        <v>45079</v>
      </c>
      <c r="J1673" t="s">
        <v>37</v>
      </c>
      <c r="K1673" t="s">
        <v>38</v>
      </c>
      <c r="L1673">
        <v>2</v>
      </c>
      <c r="M1673" t="s">
        <v>28</v>
      </c>
      <c r="N1673" t="s">
        <v>21</v>
      </c>
      <c r="O1673" t="s">
        <v>22</v>
      </c>
    </row>
    <row r="1674" spans="1:15" x14ac:dyDescent="0.35">
      <c r="A1674" t="s">
        <v>1735</v>
      </c>
      <c r="B1674" t="str">
        <f t="shared" si="27"/>
        <v>Cookie</v>
      </c>
      <c r="C1674" t="s">
        <v>31</v>
      </c>
      <c r="D1674">
        <v>2</v>
      </c>
      <c r="E1674">
        <v>1</v>
      </c>
      <c r="F1674">
        <v>2</v>
      </c>
      <c r="G1674" t="s">
        <v>16</v>
      </c>
      <c r="H1674" t="s">
        <v>26</v>
      </c>
      <c r="I1674" s="1">
        <v>45182</v>
      </c>
      <c r="J1674" t="s">
        <v>18</v>
      </c>
      <c r="K1674" t="s">
        <v>19</v>
      </c>
      <c r="L1674">
        <v>3</v>
      </c>
      <c r="M1674" t="s">
        <v>20</v>
      </c>
      <c r="N1674" t="s">
        <v>34</v>
      </c>
      <c r="O1674" t="s">
        <v>22</v>
      </c>
    </row>
    <row r="1675" spans="1:15" x14ac:dyDescent="0.35">
      <c r="A1675" t="s">
        <v>1736</v>
      </c>
      <c r="B1675" t="str">
        <f t="shared" si="27"/>
        <v>Sandwich</v>
      </c>
      <c r="C1675" t="s">
        <v>47</v>
      </c>
      <c r="D1675">
        <v>5</v>
      </c>
      <c r="E1675">
        <v>4</v>
      </c>
      <c r="F1675">
        <v>20</v>
      </c>
      <c r="G1675" t="s">
        <v>16</v>
      </c>
      <c r="H1675" t="s">
        <v>26</v>
      </c>
      <c r="I1675" s="1">
        <v>45262</v>
      </c>
      <c r="J1675" t="s">
        <v>66</v>
      </c>
      <c r="K1675" t="s">
        <v>67</v>
      </c>
      <c r="L1675">
        <v>4</v>
      </c>
      <c r="M1675" t="s">
        <v>45</v>
      </c>
      <c r="N1675" t="s">
        <v>69</v>
      </c>
      <c r="O1675" t="s">
        <v>40</v>
      </c>
    </row>
    <row r="1676" spans="1:15" x14ac:dyDescent="0.35">
      <c r="A1676" t="s">
        <v>1737</v>
      </c>
      <c r="B1676" t="str">
        <f t="shared" si="27"/>
        <v>Smoothie</v>
      </c>
      <c r="C1676" t="s">
        <v>58</v>
      </c>
      <c r="D1676">
        <v>4</v>
      </c>
      <c r="E1676">
        <v>4</v>
      </c>
      <c r="F1676">
        <v>16</v>
      </c>
      <c r="G1676" t="s">
        <v>16</v>
      </c>
      <c r="H1676" t="s">
        <v>17</v>
      </c>
      <c r="I1676" s="1">
        <v>45239</v>
      </c>
      <c r="J1676" t="s">
        <v>43</v>
      </c>
      <c r="K1676" t="s">
        <v>44</v>
      </c>
      <c r="L1676">
        <v>4</v>
      </c>
      <c r="M1676" t="s">
        <v>45</v>
      </c>
      <c r="N1676" t="s">
        <v>64</v>
      </c>
      <c r="O1676" t="s">
        <v>22</v>
      </c>
    </row>
    <row r="1677" spans="1:15" x14ac:dyDescent="0.35">
      <c r="A1677" t="s">
        <v>1738</v>
      </c>
      <c r="B1677" t="str">
        <f t="shared" si="27"/>
        <v>Cake</v>
      </c>
      <c r="C1677" t="s">
        <v>24</v>
      </c>
      <c r="D1677">
        <v>3</v>
      </c>
      <c r="E1677">
        <v>3</v>
      </c>
      <c r="F1677">
        <v>9</v>
      </c>
      <c r="G1677" t="s">
        <v>16</v>
      </c>
      <c r="H1677" t="s">
        <v>26</v>
      </c>
      <c r="I1677" s="1">
        <v>45001</v>
      </c>
      <c r="J1677" t="s">
        <v>62</v>
      </c>
      <c r="K1677" t="s">
        <v>63</v>
      </c>
      <c r="L1677">
        <v>1</v>
      </c>
      <c r="M1677" t="s">
        <v>53</v>
      </c>
      <c r="N1677" t="s">
        <v>64</v>
      </c>
      <c r="O1677" t="s">
        <v>22</v>
      </c>
    </row>
    <row r="1678" spans="1:15" x14ac:dyDescent="0.35">
      <c r="A1678" t="s">
        <v>1739</v>
      </c>
      <c r="B1678" t="str">
        <f t="shared" si="27"/>
        <v>Sandwich</v>
      </c>
      <c r="C1678" t="s">
        <v>47</v>
      </c>
      <c r="D1678">
        <v>5</v>
      </c>
      <c r="E1678">
        <v>4</v>
      </c>
      <c r="F1678">
        <v>20</v>
      </c>
      <c r="G1678" t="s">
        <v>36</v>
      </c>
      <c r="H1678" t="s">
        <v>26</v>
      </c>
      <c r="I1678" s="1">
        <v>44959</v>
      </c>
      <c r="J1678" t="s">
        <v>51</v>
      </c>
      <c r="K1678" t="s">
        <v>52</v>
      </c>
      <c r="L1678">
        <v>1</v>
      </c>
      <c r="M1678" t="s">
        <v>53</v>
      </c>
      <c r="N1678" t="s">
        <v>64</v>
      </c>
      <c r="O1678" t="s">
        <v>22</v>
      </c>
    </row>
    <row r="1679" spans="1:15" x14ac:dyDescent="0.35">
      <c r="A1679" t="s">
        <v>1740</v>
      </c>
      <c r="B1679" t="str">
        <f t="shared" si="27"/>
        <v>Smoothie</v>
      </c>
      <c r="C1679" t="s">
        <v>58</v>
      </c>
      <c r="D1679">
        <v>2</v>
      </c>
      <c r="E1679">
        <v>4</v>
      </c>
      <c r="F1679">
        <v>8</v>
      </c>
      <c r="G1679" t="s">
        <v>25</v>
      </c>
      <c r="H1679" t="s">
        <v>17</v>
      </c>
      <c r="I1679" s="1">
        <v>45180</v>
      </c>
      <c r="J1679" t="s">
        <v>18</v>
      </c>
      <c r="K1679" t="s">
        <v>19</v>
      </c>
      <c r="L1679">
        <v>3</v>
      </c>
      <c r="M1679" t="s">
        <v>20</v>
      </c>
      <c r="N1679" t="s">
        <v>72</v>
      </c>
      <c r="O1679" t="s">
        <v>22</v>
      </c>
    </row>
    <row r="1680" spans="1:15" x14ac:dyDescent="0.35">
      <c r="A1680" t="s">
        <v>1741</v>
      </c>
      <c r="B1680" t="str">
        <f t="shared" si="27"/>
        <v>Cake</v>
      </c>
      <c r="C1680" t="s">
        <v>24</v>
      </c>
      <c r="D1680">
        <v>4</v>
      </c>
      <c r="E1680">
        <v>3</v>
      </c>
      <c r="F1680">
        <v>12</v>
      </c>
      <c r="G1680" t="s">
        <v>16</v>
      </c>
      <c r="H1680" t="s">
        <v>26</v>
      </c>
      <c r="I1680" s="1">
        <v>45107</v>
      </c>
      <c r="J1680" t="s">
        <v>37</v>
      </c>
      <c r="K1680" t="s">
        <v>38</v>
      </c>
      <c r="L1680">
        <v>2</v>
      </c>
      <c r="M1680" t="s">
        <v>28</v>
      </c>
      <c r="N1680" t="s">
        <v>21</v>
      </c>
      <c r="O1680" t="s">
        <v>22</v>
      </c>
    </row>
    <row r="1681" spans="1:15" x14ac:dyDescent="0.35">
      <c r="A1681" t="s">
        <v>1742</v>
      </c>
      <c r="B1681" t="str">
        <f t="shared" si="27"/>
        <v>Sandwich</v>
      </c>
      <c r="C1681" t="s">
        <v>47</v>
      </c>
      <c r="D1681">
        <v>2</v>
      </c>
      <c r="E1681">
        <v>4</v>
      </c>
      <c r="F1681">
        <v>8</v>
      </c>
      <c r="G1681" t="s">
        <v>25</v>
      </c>
      <c r="H1681" t="s">
        <v>17</v>
      </c>
      <c r="I1681" s="1">
        <v>45107</v>
      </c>
      <c r="J1681" t="s">
        <v>37</v>
      </c>
      <c r="K1681" t="s">
        <v>38</v>
      </c>
      <c r="L1681">
        <v>2</v>
      </c>
      <c r="M1681" t="s">
        <v>28</v>
      </c>
      <c r="N1681" t="s">
        <v>21</v>
      </c>
      <c r="O1681" t="s">
        <v>22</v>
      </c>
    </row>
    <row r="1682" spans="1:15" x14ac:dyDescent="0.35">
      <c r="A1682" t="s">
        <v>1743</v>
      </c>
      <c r="B1682" t="str">
        <f t="shared" si="27"/>
        <v>Cookie</v>
      </c>
      <c r="C1682" t="s">
        <v>31</v>
      </c>
      <c r="D1682">
        <v>3</v>
      </c>
      <c r="E1682">
        <v>1</v>
      </c>
      <c r="F1682">
        <v>3</v>
      </c>
      <c r="G1682" t="s">
        <v>25</v>
      </c>
      <c r="H1682" t="s">
        <v>17</v>
      </c>
      <c r="I1682" s="1">
        <v>45260</v>
      </c>
      <c r="J1682" t="s">
        <v>43</v>
      </c>
      <c r="K1682" t="s">
        <v>44</v>
      </c>
      <c r="L1682">
        <v>4</v>
      </c>
      <c r="M1682" t="s">
        <v>45</v>
      </c>
      <c r="N1682" t="s">
        <v>64</v>
      </c>
      <c r="O1682" t="s">
        <v>22</v>
      </c>
    </row>
    <row r="1683" spans="1:15" x14ac:dyDescent="0.35">
      <c r="A1683" t="s">
        <v>1744</v>
      </c>
      <c r="B1683" t="str">
        <f t="shared" si="27"/>
        <v>Coffee</v>
      </c>
      <c r="C1683" t="s">
        <v>15</v>
      </c>
      <c r="D1683">
        <v>4</v>
      </c>
      <c r="E1683">
        <v>2</v>
      </c>
      <c r="F1683">
        <v>8</v>
      </c>
      <c r="G1683" t="s">
        <v>25</v>
      </c>
      <c r="H1683" t="s">
        <v>26</v>
      </c>
      <c r="I1683" s="1">
        <v>44951</v>
      </c>
      <c r="J1683" t="s">
        <v>55</v>
      </c>
      <c r="K1683" t="s">
        <v>56</v>
      </c>
      <c r="L1683">
        <v>1</v>
      </c>
      <c r="M1683" t="s">
        <v>53</v>
      </c>
      <c r="N1683" t="s">
        <v>34</v>
      </c>
      <c r="O1683" t="s">
        <v>22</v>
      </c>
    </row>
    <row r="1684" spans="1:15" x14ac:dyDescent="0.35">
      <c r="A1684" t="s">
        <v>1745</v>
      </c>
      <c r="B1684" t="str">
        <f t="shared" si="27"/>
        <v>Coffee</v>
      </c>
      <c r="C1684" t="s">
        <v>15</v>
      </c>
      <c r="D1684">
        <v>1</v>
      </c>
      <c r="E1684">
        <v>2</v>
      </c>
      <c r="F1684">
        <v>2</v>
      </c>
      <c r="G1684" t="s">
        <v>36</v>
      </c>
      <c r="H1684" t="s">
        <v>17</v>
      </c>
      <c r="I1684" s="1">
        <v>45278</v>
      </c>
      <c r="J1684" t="s">
        <v>66</v>
      </c>
      <c r="K1684" t="s">
        <v>67</v>
      </c>
      <c r="L1684">
        <v>4</v>
      </c>
      <c r="M1684" t="s">
        <v>45</v>
      </c>
      <c r="N1684" t="s">
        <v>72</v>
      </c>
      <c r="O1684" t="s">
        <v>22</v>
      </c>
    </row>
    <row r="1685" spans="1:15" x14ac:dyDescent="0.35">
      <c r="A1685" t="s">
        <v>1746</v>
      </c>
      <c r="B1685" t="str">
        <f t="shared" si="27"/>
        <v>Tea</v>
      </c>
      <c r="C1685" t="s">
        <v>84</v>
      </c>
      <c r="D1685">
        <v>5</v>
      </c>
      <c r="E1685">
        <v>1.5</v>
      </c>
      <c r="F1685">
        <v>7.5</v>
      </c>
      <c r="G1685" t="s">
        <v>25</v>
      </c>
      <c r="H1685" t="s">
        <v>26</v>
      </c>
      <c r="I1685" s="1">
        <v>45107</v>
      </c>
      <c r="J1685" t="s">
        <v>37</v>
      </c>
      <c r="K1685" t="s">
        <v>38</v>
      </c>
      <c r="L1685">
        <v>2</v>
      </c>
      <c r="M1685" t="s">
        <v>28</v>
      </c>
      <c r="N1685" t="s">
        <v>21</v>
      </c>
      <c r="O1685" t="s">
        <v>22</v>
      </c>
    </row>
    <row r="1686" spans="1:15" x14ac:dyDescent="0.35">
      <c r="A1686" t="s">
        <v>1747</v>
      </c>
      <c r="B1686" t="str">
        <f t="shared" si="27"/>
        <v>Juice</v>
      </c>
      <c r="C1686" t="s">
        <v>50</v>
      </c>
      <c r="D1686">
        <v>3</v>
      </c>
      <c r="E1686">
        <v>3</v>
      </c>
      <c r="F1686">
        <v>9</v>
      </c>
      <c r="G1686" t="s">
        <v>25</v>
      </c>
      <c r="H1686" t="s">
        <v>26</v>
      </c>
      <c r="I1686" s="1">
        <v>45039</v>
      </c>
      <c r="J1686" t="s">
        <v>59</v>
      </c>
      <c r="K1686" t="s">
        <v>60</v>
      </c>
      <c r="L1686">
        <v>2</v>
      </c>
      <c r="M1686" t="s">
        <v>28</v>
      </c>
      <c r="N1686" t="s">
        <v>39</v>
      </c>
      <c r="O1686" t="s">
        <v>40</v>
      </c>
    </row>
    <row r="1687" spans="1:15" x14ac:dyDescent="0.35">
      <c r="A1687" t="s">
        <v>1748</v>
      </c>
      <c r="B1687" t="str">
        <f t="shared" si="27"/>
        <v>Juice</v>
      </c>
      <c r="C1687" t="s">
        <v>50</v>
      </c>
      <c r="D1687">
        <v>4</v>
      </c>
      <c r="E1687">
        <v>3</v>
      </c>
      <c r="F1687">
        <v>12</v>
      </c>
      <c r="G1687" t="s">
        <v>36</v>
      </c>
      <c r="H1687" t="s">
        <v>26</v>
      </c>
      <c r="I1687" s="1">
        <v>45224</v>
      </c>
      <c r="J1687" t="s">
        <v>74</v>
      </c>
      <c r="K1687" t="s">
        <v>75</v>
      </c>
      <c r="L1687">
        <v>4</v>
      </c>
      <c r="M1687" t="s">
        <v>45</v>
      </c>
      <c r="N1687" t="s">
        <v>34</v>
      </c>
      <c r="O1687" t="s">
        <v>22</v>
      </c>
    </row>
    <row r="1688" spans="1:15" x14ac:dyDescent="0.35">
      <c r="A1688" t="s">
        <v>1749</v>
      </c>
      <c r="B1688" t="str">
        <f t="shared" si="27"/>
        <v>Tea</v>
      </c>
      <c r="C1688" t="s">
        <v>84</v>
      </c>
      <c r="D1688">
        <v>1</v>
      </c>
      <c r="E1688">
        <v>1.5</v>
      </c>
      <c r="F1688">
        <v>1.5</v>
      </c>
      <c r="G1688" t="s">
        <v>36</v>
      </c>
      <c r="H1688" t="s">
        <v>17</v>
      </c>
      <c r="I1688" s="1">
        <v>45215</v>
      </c>
      <c r="J1688" t="s">
        <v>74</v>
      </c>
      <c r="K1688" t="s">
        <v>75</v>
      </c>
      <c r="L1688">
        <v>4</v>
      </c>
      <c r="M1688" t="s">
        <v>45</v>
      </c>
      <c r="N1688" t="s">
        <v>72</v>
      </c>
      <c r="O1688" t="s">
        <v>22</v>
      </c>
    </row>
    <row r="1689" spans="1:15" x14ac:dyDescent="0.35">
      <c r="A1689" t="s">
        <v>1750</v>
      </c>
      <c r="B1689" t="str">
        <f t="shared" si="27"/>
        <v>Tea</v>
      </c>
      <c r="C1689" t="s">
        <v>84</v>
      </c>
      <c r="D1689">
        <v>4</v>
      </c>
      <c r="E1689">
        <v>1.5</v>
      </c>
      <c r="F1689">
        <v>6</v>
      </c>
      <c r="G1689" t="s">
        <v>25</v>
      </c>
      <c r="H1689" t="s">
        <v>17</v>
      </c>
      <c r="I1689" s="1">
        <v>44932</v>
      </c>
      <c r="J1689" t="s">
        <v>55</v>
      </c>
      <c r="K1689" t="s">
        <v>56</v>
      </c>
      <c r="L1689">
        <v>1</v>
      </c>
      <c r="M1689" t="s">
        <v>53</v>
      </c>
      <c r="N1689" t="s">
        <v>21</v>
      </c>
      <c r="O1689" t="s">
        <v>22</v>
      </c>
    </row>
    <row r="1690" spans="1:15" x14ac:dyDescent="0.35">
      <c r="A1690" t="s">
        <v>1751</v>
      </c>
      <c r="B1690" t="str">
        <f t="shared" si="27"/>
        <v>Sandwich</v>
      </c>
      <c r="C1690" t="s">
        <v>47</v>
      </c>
      <c r="D1690">
        <v>2</v>
      </c>
      <c r="E1690">
        <v>4</v>
      </c>
      <c r="F1690">
        <v>8</v>
      </c>
      <c r="G1690" t="s">
        <v>36</v>
      </c>
      <c r="H1690" t="s">
        <v>17</v>
      </c>
      <c r="I1690" s="1">
        <v>45093</v>
      </c>
      <c r="J1690" t="s">
        <v>37</v>
      </c>
      <c r="K1690" t="s">
        <v>38</v>
      </c>
      <c r="L1690">
        <v>2</v>
      </c>
      <c r="M1690" t="s">
        <v>28</v>
      </c>
      <c r="N1690" t="s">
        <v>21</v>
      </c>
      <c r="O1690" t="s">
        <v>22</v>
      </c>
    </row>
    <row r="1691" spans="1:15" x14ac:dyDescent="0.35">
      <c r="A1691" t="s">
        <v>1752</v>
      </c>
      <c r="B1691" t="str">
        <f t="shared" si="27"/>
        <v>Cake</v>
      </c>
      <c r="C1691" t="s">
        <v>24</v>
      </c>
      <c r="D1691">
        <v>3</v>
      </c>
      <c r="E1691">
        <v>3</v>
      </c>
      <c r="F1691">
        <v>9</v>
      </c>
      <c r="G1691" t="s">
        <v>25</v>
      </c>
      <c r="H1691" t="s">
        <v>17</v>
      </c>
      <c r="I1691" s="1">
        <v>45289</v>
      </c>
      <c r="J1691" t="s">
        <v>66</v>
      </c>
      <c r="K1691" t="s">
        <v>67</v>
      </c>
      <c r="L1691">
        <v>4</v>
      </c>
      <c r="M1691" t="s">
        <v>45</v>
      </c>
      <c r="N1691" t="s">
        <v>21</v>
      </c>
      <c r="O1691" t="s">
        <v>22</v>
      </c>
    </row>
    <row r="1692" spans="1:15" x14ac:dyDescent="0.35">
      <c r="A1692" t="s">
        <v>1753</v>
      </c>
      <c r="B1692" t="str">
        <f t="shared" si="27"/>
        <v>Coffee</v>
      </c>
      <c r="C1692" t="s">
        <v>15</v>
      </c>
      <c r="D1692">
        <v>1</v>
      </c>
      <c r="E1692">
        <v>2</v>
      </c>
      <c r="F1692">
        <v>2</v>
      </c>
      <c r="G1692" t="s">
        <v>25</v>
      </c>
      <c r="H1692" t="s">
        <v>17</v>
      </c>
      <c r="I1692" s="1">
        <v>45064</v>
      </c>
      <c r="J1692" t="s">
        <v>27</v>
      </c>
      <c r="K1692" t="s">
        <v>27</v>
      </c>
      <c r="L1692">
        <v>2</v>
      </c>
      <c r="M1692" t="s">
        <v>28</v>
      </c>
      <c r="N1692" t="s">
        <v>64</v>
      </c>
      <c r="O1692" t="s">
        <v>22</v>
      </c>
    </row>
    <row r="1693" spans="1:15" x14ac:dyDescent="0.35">
      <c r="A1693" t="s">
        <v>1754</v>
      </c>
      <c r="B1693" t="str">
        <f t="shared" si="27"/>
        <v>Juice</v>
      </c>
      <c r="C1693" t="s">
        <v>50</v>
      </c>
      <c r="D1693">
        <v>1</v>
      </c>
      <c r="E1693">
        <v>3</v>
      </c>
      <c r="F1693">
        <v>3</v>
      </c>
      <c r="G1693" t="s">
        <v>16</v>
      </c>
      <c r="H1693" t="s">
        <v>17</v>
      </c>
      <c r="I1693" s="1">
        <v>45048</v>
      </c>
      <c r="J1693" t="s">
        <v>27</v>
      </c>
      <c r="K1693" t="s">
        <v>27</v>
      </c>
      <c r="L1693">
        <v>2</v>
      </c>
      <c r="M1693" t="s">
        <v>28</v>
      </c>
      <c r="N1693" t="s">
        <v>29</v>
      </c>
      <c r="O1693" t="s">
        <v>22</v>
      </c>
    </row>
    <row r="1694" spans="1:15" x14ac:dyDescent="0.35">
      <c r="A1694" t="s">
        <v>1755</v>
      </c>
      <c r="B1694" t="str">
        <f t="shared" si="27"/>
        <v>Salad</v>
      </c>
      <c r="C1694" t="s">
        <v>42</v>
      </c>
      <c r="D1694">
        <v>4</v>
      </c>
      <c r="E1694">
        <v>5</v>
      </c>
      <c r="F1694">
        <v>20</v>
      </c>
      <c r="G1694" t="s">
        <v>25</v>
      </c>
      <c r="H1694" t="s">
        <v>17</v>
      </c>
      <c r="I1694" s="1">
        <v>44971</v>
      </c>
      <c r="J1694" t="s">
        <v>51</v>
      </c>
      <c r="K1694" t="s">
        <v>52</v>
      </c>
      <c r="L1694">
        <v>1</v>
      </c>
      <c r="M1694" t="s">
        <v>53</v>
      </c>
      <c r="N1694" t="s">
        <v>29</v>
      </c>
      <c r="O1694" t="s">
        <v>22</v>
      </c>
    </row>
    <row r="1695" spans="1:15" x14ac:dyDescent="0.35">
      <c r="A1695" t="s">
        <v>1756</v>
      </c>
      <c r="B1695" t="str">
        <f t="shared" si="27"/>
        <v>Juice</v>
      </c>
      <c r="C1695" t="s">
        <v>50</v>
      </c>
      <c r="D1695">
        <v>2</v>
      </c>
      <c r="E1695">
        <v>3</v>
      </c>
      <c r="F1695">
        <v>6</v>
      </c>
      <c r="G1695" t="s">
        <v>36</v>
      </c>
      <c r="H1695" t="s">
        <v>26</v>
      </c>
      <c r="I1695" s="1">
        <v>45237</v>
      </c>
      <c r="J1695" t="s">
        <v>43</v>
      </c>
      <c r="K1695" t="s">
        <v>44</v>
      </c>
      <c r="L1695">
        <v>4</v>
      </c>
      <c r="M1695" t="s">
        <v>45</v>
      </c>
      <c r="N1695" t="s">
        <v>29</v>
      </c>
      <c r="O1695" t="s">
        <v>22</v>
      </c>
    </row>
    <row r="1696" spans="1:15" x14ac:dyDescent="0.35">
      <c r="A1696" t="s">
        <v>1757</v>
      </c>
      <c r="B1696" t="str">
        <f t="shared" si="27"/>
        <v>Sandwich</v>
      </c>
      <c r="C1696" t="s">
        <v>47</v>
      </c>
      <c r="D1696">
        <v>2</v>
      </c>
      <c r="E1696">
        <v>4</v>
      </c>
      <c r="F1696">
        <v>8</v>
      </c>
      <c r="G1696" t="s">
        <v>16</v>
      </c>
      <c r="H1696" t="s">
        <v>17</v>
      </c>
      <c r="I1696" s="1">
        <v>45114</v>
      </c>
      <c r="J1696" t="s">
        <v>32</v>
      </c>
      <c r="K1696" t="s">
        <v>33</v>
      </c>
      <c r="L1696">
        <v>3</v>
      </c>
      <c r="M1696" t="s">
        <v>20</v>
      </c>
      <c r="N1696" t="s">
        <v>21</v>
      </c>
      <c r="O1696" t="s">
        <v>22</v>
      </c>
    </row>
    <row r="1697" spans="1:15" x14ac:dyDescent="0.35">
      <c r="A1697" t="s">
        <v>1758</v>
      </c>
      <c r="B1697" t="str">
        <f t="shared" si="27"/>
        <v>Salad</v>
      </c>
      <c r="C1697" t="s">
        <v>42</v>
      </c>
      <c r="D1697">
        <v>5</v>
      </c>
      <c r="E1697">
        <v>5</v>
      </c>
      <c r="F1697">
        <v>25</v>
      </c>
      <c r="G1697" t="s">
        <v>16</v>
      </c>
      <c r="H1697" t="s">
        <v>17</v>
      </c>
      <c r="I1697" s="1">
        <v>45274</v>
      </c>
      <c r="J1697" t="s">
        <v>66</v>
      </c>
      <c r="K1697" t="s">
        <v>67</v>
      </c>
      <c r="L1697">
        <v>4</v>
      </c>
      <c r="M1697" t="s">
        <v>45</v>
      </c>
      <c r="N1697" t="s">
        <v>64</v>
      </c>
      <c r="O1697" t="s">
        <v>22</v>
      </c>
    </row>
    <row r="1698" spans="1:15" x14ac:dyDescent="0.35">
      <c r="A1698" t="s">
        <v>1759</v>
      </c>
      <c r="B1698" t="str">
        <f t="shared" si="27"/>
        <v>Juice</v>
      </c>
      <c r="C1698" t="s">
        <v>50</v>
      </c>
      <c r="D1698">
        <v>5</v>
      </c>
      <c r="E1698">
        <v>3</v>
      </c>
      <c r="F1698">
        <v>15</v>
      </c>
      <c r="G1698" t="s">
        <v>36</v>
      </c>
      <c r="H1698" t="s">
        <v>17</v>
      </c>
      <c r="I1698" s="1">
        <v>45225</v>
      </c>
      <c r="J1698" t="s">
        <v>74</v>
      </c>
      <c r="K1698" t="s">
        <v>75</v>
      </c>
      <c r="L1698">
        <v>4</v>
      </c>
      <c r="M1698" t="s">
        <v>45</v>
      </c>
      <c r="N1698" t="s">
        <v>64</v>
      </c>
      <c r="O1698" t="s">
        <v>22</v>
      </c>
    </row>
    <row r="1699" spans="1:15" x14ac:dyDescent="0.35">
      <c r="A1699" t="s">
        <v>1760</v>
      </c>
      <c r="B1699" t="str">
        <f t="shared" si="27"/>
        <v>Cake</v>
      </c>
      <c r="C1699" t="s">
        <v>24</v>
      </c>
      <c r="D1699">
        <v>2</v>
      </c>
      <c r="E1699">
        <v>3</v>
      </c>
      <c r="F1699">
        <v>6</v>
      </c>
      <c r="G1699" t="s">
        <v>16</v>
      </c>
      <c r="H1699" t="s">
        <v>26</v>
      </c>
      <c r="I1699" s="1">
        <v>44980</v>
      </c>
      <c r="J1699" t="s">
        <v>51</v>
      </c>
      <c r="K1699" t="s">
        <v>52</v>
      </c>
      <c r="L1699">
        <v>1</v>
      </c>
      <c r="M1699" t="s">
        <v>53</v>
      </c>
      <c r="N1699" t="s">
        <v>64</v>
      </c>
      <c r="O1699" t="s">
        <v>22</v>
      </c>
    </row>
    <row r="1700" spans="1:15" x14ac:dyDescent="0.35">
      <c r="A1700" t="s">
        <v>1761</v>
      </c>
      <c r="B1700" t="str">
        <f t="shared" si="27"/>
        <v>Sandwich</v>
      </c>
      <c r="C1700" t="s">
        <v>47</v>
      </c>
      <c r="D1700">
        <v>2</v>
      </c>
      <c r="E1700">
        <v>4</v>
      </c>
      <c r="F1700">
        <v>8</v>
      </c>
      <c r="G1700" t="s">
        <v>25</v>
      </c>
      <c r="H1700" t="s">
        <v>17</v>
      </c>
      <c r="I1700" s="1">
        <v>44940</v>
      </c>
      <c r="J1700" t="s">
        <v>55</v>
      </c>
      <c r="K1700" t="s">
        <v>56</v>
      </c>
      <c r="L1700">
        <v>1</v>
      </c>
      <c r="M1700" t="s">
        <v>53</v>
      </c>
      <c r="N1700" t="s">
        <v>69</v>
      </c>
      <c r="O1700" t="s">
        <v>40</v>
      </c>
    </row>
    <row r="1701" spans="1:15" x14ac:dyDescent="0.35">
      <c r="A1701" t="s">
        <v>1762</v>
      </c>
      <c r="B1701" t="str">
        <f t="shared" si="27"/>
        <v>Tea</v>
      </c>
      <c r="C1701" t="s">
        <v>84</v>
      </c>
      <c r="D1701">
        <v>3</v>
      </c>
      <c r="E1701">
        <v>1.5</v>
      </c>
      <c r="F1701">
        <v>4.5</v>
      </c>
      <c r="G1701" t="s">
        <v>16</v>
      </c>
      <c r="H1701" t="s">
        <v>17</v>
      </c>
      <c r="I1701" s="1">
        <v>45187</v>
      </c>
      <c r="J1701" t="s">
        <v>18</v>
      </c>
      <c r="K1701" t="s">
        <v>19</v>
      </c>
      <c r="L1701">
        <v>3</v>
      </c>
      <c r="M1701" t="s">
        <v>20</v>
      </c>
      <c r="N1701" t="s">
        <v>72</v>
      </c>
      <c r="O1701" t="s">
        <v>22</v>
      </c>
    </row>
    <row r="1702" spans="1:15" x14ac:dyDescent="0.35">
      <c r="A1702" t="s">
        <v>1763</v>
      </c>
      <c r="B1702" t="str">
        <f t="shared" si="27"/>
        <v>Sandwich</v>
      </c>
      <c r="C1702" t="s">
        <v>47</v>
      </c>
      <c r="D1702">
        <v>3</v>
      </c>
      <c r="E1702">
        <v>4</v>
      </c>
      <c r="F1702">
        <v>12</v>
      </c>
      <c r="G1702" t="s">
        <v>36</v>
      </c>
      <c r="H1702" t="s">
        <v>26</v>
      </c>
      <c r="I1702" s="1">
        <v>45152</v>
      </c>
      <c r="J1702" t="s">
        <v>93</v>
      </c>
      <c r="K1702" t="s">
        <v>94</v>
      </c>
      <c r="L1702">
        <v>3</v>
      </c>
      <c r="M1702" t="s">
        <v>20</v>
      </c>
      <c r="N1702" t="s">
        <v>72</v>
      </c>
      <c r="O1702" t="s">
        <v>22</v>
      </c>
    </row>
    <row r="1703" spans="1:15" x14ac:dyDescent="0.35">
      <c r="A1703" t="s">
        <v>1764</v>
      </c>
      <c r="B1703" t="str">
        <f t="shared" si="27"/>
        <v>Coffee</v>
      </c>
      <c r="C1703" t="s">
        <v>15</v>
      </c>
      <c r="D1703">
        <v>3</v>
      </c>
      <c r="E1703">
        <v>2</v>
      </c>
      <c r="F1703">
        <v>6</v>
      </c>
      <c r="G1703" t="s">
        <v>25</v>
      </c>
      <c r="H1703" t="s">
        <v>17</v>
      </c>
      <c r="I1703" s="1">
        <v>44988</v>
      </c>
      <c r="J1703" t="s">
        <v>62</v>
      </c>
      <c r="K1703" t="s">
        <v>63</v>
      </c>
      <c r="L1703">
        <v>1</v>
      </c>
      <c r="M1703" t="s">
        <v>53</v>
      </c>
      <c r="N1703" t="s">
        <v>21</v>
      </c>
      <c r="O1703" t="s">
        <v>22</v>
      </c>
    </row>
    <row r="1704" spans="1:15" x14ac:dyDescent="0.35">
      <c r="A1704" t="s">
        <v>1765</v>
      </c>
      <c r="B1704" t="str">
        <f t="shared" si="27"/>
        <v>Sandwich</v>
      </c>
      <c r="C1704" t="s">
        <v>47</v>
      </c>
      <c r="D1704">
        <v>1</v>
      </c>
      <c r="E1704">
        <v>4</v>
      </c>
      <c r="F1704">
        <v>4</v>
      </c>
      <c r="G1704" t="s">
        <v>25</v>
      </c>
      <c r="H1704" t="s">
        <v>17</v>
      </c>
      <c r="I1704" s="1">
        <v>45226</v>
      </c>
      <c r="J1704" t="s">
        <v>74</v>
      </c>
      <c r="K1704" t="s">
        <v>75</v>
      </c>
      <c r="L1704">
        <v>4</v>
      </c>
      <c r="M1704" t="s">
        <v>45</v>
      </c>
      <c r="N1704" t="s">
        <v>21</v>
      </c>
      <c r="O1704" t="s">
        <v>22</v>
      </c>
    </row>
    <row r="1705" spans="1:15" x14ac:dyDescent="0.35">
      <c r="A1705" t="s">
        <v>1766</v>
      </c>
      <c r="B1705" t="str">
        <f t="shared" si="27"/>
        <v>Tea</v>
      </c>
      <c r="C1705" t="s">
        <v>84</v>
      </c>
      <c r="D1705">
        <v>3</v>
      </c>
      <c r="E1705">
        <v>1.5</v>
      </c>
      <c r="F1705">
        <v>4.5</v>
      </c>
      <c r="G1705" t="s">
        <v>36</v>
      </c>
      <c r="H1705" t="s">
        <v>26</v>
      </c>
      <c r="I1705" s="1">
        <v>45190</v>
      </c>
      <c r="J1705" t="s">
        <v>18</v>
      </c>
      <c r="K1705" t="s">
        <v>19</v>
      </c>
      <c r="L1705">
        <v>3</v>
      </c>
      <c r="M1705" t="s">
        <v>20</v>
      </c>
      <c r="N1705" t="s">
        <v>64</v>
      </c>
      <c r="O1705" t="s">
        <v>22</v>
      </c>
    </row>
    <row r="1706" spans="1:15" x14ac:dyDescent="0.35">
      <c r="A1706" t="s">
        <v>1767</v>
      </c>
      <c r="B1706" t="str">
        <f t="shared" si="27"/>
        <v>Cookie</v>
      </c>
      <c r="C1706" t="s">
        <v>31</v>
      </c>
      <c r="D1706">
        <v>1</v>
      </c>
      <c r="E1706">
        <v>1</v>
      </c>
      <c r="F1706">
        <v>1</v>
      </c>
      <c r="G1706" t="s">
        <v>36</v>
      </c>
      <c r="H1706" t="s">
        <v>26</v>
      </c>
      <c r="I1706" s="1">
        <v>45051</v>
      </c>
      <c r="J1706" t="s">
        <v>27</v>
      </c>
      <c r="K1706" t="s">
        <v>27</v>
      </c>
      <c r="L1706">
        <v>2</v>
      </c>
      <c r="M1706" t="s">
        <v>28</v>
      </c>
      <c r="N1706" t="s">
        <v>21</v>
      </c>
      <c r="O1706" t="s">
        <v>22</v>
      </c>
    </row>
    <row r="1707" spans="1:15" x14ac:dyDescent="0.35">
      <c r="A1707" t="s">
        <v>1768</v>
      </c>
      <c r="B1707" t="str">
        <f t="shared" si="27"/>
        <v>Juice</v>
      </c>
      <c r="C1707" t="s">
        <v>50</v>
      </c>
      <c r="D1707">
        <v>2</v>
      </c>
      <c r="E1707">
        <v>3</v>
      </c>
      <c r="F1707">
        <v>6</v>
      </c>
      <c r="G1707" t="s">
        <v>16</v>
      </c>
      <c r="H1707" t="s">
        <v>17</v>
      </c>
      <c r="I1707" s="1">
        <v>45279</v>
      </c>
      <c r="J1707" t="s">
        <v>66</v>
      </c>
      <c r="K1707" t="s">
        <v>67</v>
      </c>
      <c r="L1707">
        <v>4</v>
      </c>
      <c r="M1707" t="s">
        <v>45</v>
      </c>
      <c r="N1707" t="s">
        <v>29</v>
      </c>
      <c r="O1707" t="s">
        <v>22</v>
      </c>
    </row>
    <row r="1708" spans="1:15" x14ac:dyDescent="0.35">
      <c r="A1708" t="s">
        <v>1769</v>
      </c>
      <c r="B1708" t="str">
        <f t="shared" si="27"/>
        <v>Juice</v>
      </c>
      <c r="C1708" t="s">
        <v>50</v>
      </c>
      <c r="D1708">
        <v>2</v>
      </c>
      <c r="E1708">
        <v>3</v>
      </c>
      <c r="F1708">
        <v>6</v>
      </c>
      <c r="G1708" t="s">
        <v>36</v>
      </c>
      <c r="H1708" t="s">
        <v>17</v>
      </c>
      <c r="I1708" s="1">
        <v>45061</v>
      </c>
      <c r="J1708" t="s">
        <v>27</v>
      </c>
      <c r="K1708" t="s">
        <v>27</v>
      </c>
      <c r="L1708">
        <v>2</v>
      </c>
      <c r="M1708" t="s">
        <v>28</v>
      </c>
      <c r="N1708" t="s">
        <v>72</v>
      </c>
      <c r="O1708" t="s">
        <v>22</v>
      </c>
    </row>
    <row r="1709" spans="1:15" x14ac:dyDescent="0.35">
      <c r="A1709" t="s">
        <v>1770</v>
      </c>
      <c r="B1709" t="str">
        <f t="shared" si="27"/>
        <v>Cookie</v>
      </c>
      <c r="C1709" t="s">
        <v>31</v>
      </c>
      <c r="D1709">
        <v>2</v>
      </c>
      <c r="E1709">
        <v>1</v>
      </c>
      <c r="F1709">
        <v>2</v>
      </c>
      <c r="G1709" t="s">
        <v>16</v>
      </c>
      <c r="H1709" t="s">
        <v>17</v>
      </c>
      <c r="I1709" s="1">
        <v>45052</v>
      </c>
      <c r="J1709" t="s">
        <v>27</v>
      </c>
      <c r="K1709" t="s">
        <v>27</v>
      </c>
      <c r="L1709">
        <v>2</v>
      </c>
      <c r="M1709" t="s">
        <v>28</v>
      </c>
      <c r="N1709" t="s">
        <v>69</v>
      </c>
      <c r="O1709" t="s">
        <v>40</v>
      </c>
    </row>
    <row r="1710" spans="1:15" x14ac:dyDescent="0.35">
      <c r="A1710" t="s">
        <v>1771</v>
      </c>
      <c r="B1710" t="str">
        <f t="shared" si="27"/>
        <v>Smoothie</v>
      </c>
      <c r="C1710" t="s">
        <v>58</v>
      </c>
      <c r="D1710">
        <v>4</v>
      </c>
      <c r="E1710">
        <v>4</v>
      </c>
      <c r="F1710">
        <v>16</v>
      </c>
      <c r="G1710" t="s">
        <v>36</v>
      </c>
      <c r="H1710" t="s">
        <v>26</v>
      </c>
      <c r="I1710" s="1">
        <v>45260</v>
      </c>
      <c r="J1710" t="s">
        <v>43</v>
      </c>
      <c r="K1710" t="s">
        <v>44</v>
      </c>
      <c r="L1710">
        <v>4</v>
      </c>
      <c r="M1710" t="s">
        <v>45</v>
      </c>
      <c r="N1710" t="s">
        <v>64</v>
      </c>
      <c r="O1710" t="s">
        <v>22</v>
      </c>
    </row>
    <row r="1711" spans="1:15" x14ac:dyDescent="0.35">
      <c r="A1711" t="s">
        <v>1772</v>
      </c>
      <c r="B1711" t="str">
        <f t="shared" si="27"/>
        <v>Tea</v>
      </c>
      <c r="C1711" t="s">
        <v>84</v>
      </c>
      <c r="D1711">
        <v>3</v>
      </c>
      <c r="E1711">
        <v>1.5</v>
      </c>
      <c r="F1711">
        <v>4.5</v>
      </c>
      <c r="G1711" t="s">
        <v>16</v>
      </c>
      <c r="H1711" t="s">
        <v>26</v>
      </c>
      <c r="I1711" s="1">
        <v>45207</v>
      </c>
      <c r="J1711" t="s">
        <v>74</v>
      </c>
      <c r="K1711" t="s">
        <v>75</v>
      </c>
      <c r="L1711">
        <v>4</v>
      </c>
      <c r="M1711" t="s">
        <v>45</v>
      </c>
      <c r="N1711" t="s">
        <v>39</v>
      </c>
      <c r="O1711" t="s">
        <v>40</v>
      </c>
    </row>
    <row r="1712" spans="1:15" x14ac:dyDescent="0.35">
      <c r="A1712" t="s">
        <v>1773</v>
      </c>
      <c r="B1712" t="str">
        <f t="shared" si="27"/>
        <v>Coffee</v>
      </c>
      <c r="C1712" t="s">
        <v>15</v>
      </c>
      <c r="D1712">
        <v>1</v>
      </c>
      <c r="E1712">
        <v>2</v>
      </c>
      <c r="F1712">
        <v>2</v>
      </c>
      <c r="G1712" t="s">
        <v>36</v>
      </c>
      <c r="H1712" t="s">
        <v>26</v>
      </c>
      <c r="I1712" s="1">
        <v>45159</v>
      </c>
      <c r="J1712" t="s">
        <v>93</v>
      </c>
      <c r="K1712" t="s">
        <v>94</v>
      </c>
      <c r="L1712">
        <v>3</v>
      </c>
      <c r="M1712" t="s">
        <v>20</v>
      </c>
      <c r="N1712" t="s">
        <v>72</v>
      </c>
      <c r="O1712" t="s">
        <v>22</v>
      </c>
    </row>
    <row r="1713" spans="1:15" x14ac:dyDescent="0.35">
      <c r="A1713" t="s">
        <v>1774</v>
      </c>
      <c r="B1713" t="str">
        <f t="shared" si="27"/>
        <v>Smoothie</v>
      </c>
      <c r="C1713" t="s">
        <v>58</v>
      </c>
      <c r="D1713">
        <v>5</v>
      </c>
      <c r="E1713">
        <v>4</v>
      </c>
      <c r="F1713">
        <v>20</v>
      </c>
      <c r="G1713" t="s">
        <v>16</v>
      </c>
      <c r="H1713" t="s">
        <v>17</v>
      </c>
      <c r="I1713" s="1">
        <v>45154</v>
      </c>
      <c r="J1713" t="s">
        <v>93</v>
      </c>
      <c r="K1713" t="s">
        <v>94</v>
      </c>
      <c r="L1713">
        <v>3</v>
      </c>
      <c r="M1713" t="s">
        <v>20</v>
      </c>
      <c r="N1713" t="s">
        <v>34</v>
      </c>
      <c r="O1713" t="s">
        <v>22</v>
      </c>
    </row>
    <row r="1714" spans="1:15" x14ac:dyDescent="0.35">
      <c r="A1714" t="s">
        <v>1775</v>
      </c>
      <c r="B1714" t="str">
        <f t="shared" si="27"/>
        <v>Smoothie</v>
      </c>
      <c r="C1714" t="s">
        <v>58</v>
      </c>
      <c r="D1714">
        <v>3</v>
      </c>
      <c r="E1714">
        <v>4</v>
      </c>
      <c r="F1714">
        <v>12</v>
      </c>
      <c r="G1714" t="s">
        <v>36</v>
      </c>
      <c r="H1714" t="s">
        <v>17</v>
      </c>
      <c r="I1714" s="1">
        <v>45226</v>
      </c>
      <c r="J1714" t="s">
        <v>74</v>
      </c>
      <c r="K1714" t="s">
        <v>75</v>
      </c>
      <c r="L1714">
        <v>4</v>
      </c>
      <c r="M1714" t="s">
        <v>45</v>
      </c>
      <c r="N1714" t="s">
        <v>21</v>
      </c>
      <c r="O1714" t="s">
        <v>22</v>
      </c>
    </row>
    <row r="1715" spans="1:15" x14ac:dyDescent="0.35">
      <c r="A1715" t="s">
        <v>1776</v>
      </c>
      <c r="B1715" t="str">
        <f t="shared" si="27"/>
        <v>Cookie</v>
      </c>
      <c r="C1715" t="s">
        <v>31</v>
      </c>
      <c r="D1715">
        <v>5</v>
      </c>
      <c r="E1715">
        <v>1</v>
      </c>
      <c r="F1715">
        <v>5</v>
      </c>
      <c r="G1715" t="s">
        <v>25</v>
      </c>
      <c r="H1715" t="s">
        <v>26</v>
      </c>
      <c r="I1715" s="1">
        <v>45256</v>
      </c>
      <c r="J1715" t="s">
        <v>43</v>
      </c>
      <c r="K1715" t="s">
        <v>44</v>
      </c>
      <c r="L1715">
        <v>4</v>
      </c>
      <c r="M1715" t="s">
        <v>45</v>
      </c>
      <c r="N1715" t="s">
        <v>39</v>
      </c>
      <c r="O1715" t="s">
        <v>40</v>
      </c>
    </row>
    <row r="1716" spans="1:15" x14ac:dyDescent="0.35">
      <c r="A1716" t="s">
        <v>1777</v>
      </c>
      <c r="B1716" t="str">
        <f t="shared" si="27"/>
        <v>Sandwich</v>
      </c>
      <c r="C1716" t="s">
        <v>47</v>
      </c>
      <c r="D1716">
        <v>1</v>
      </c>
      <c r="E1716">
        <v>4</v>
      </c>
      <c r="F1716">
        <v>4</v>
      </c>
      <c r="G1716" t="s">
        <v>25</v>
      </c>
      <c r="H1716" t="s">
        <v>26</v>
      </c>
      <c r="I1716" s="1">
        <v>45052</v>
      </c>
      <c r="J1716" t="s">
        <v>27</v>
      </c>
      <c r="K1716" t="s">
        <v>27</v>
      </c>
      <c r="L1716">
        <v>2</v>
      </c>
      <c r="M1716" t="s">
        <v>28</v>
      </c>
      <c r="N1716" t="s">
        <v>69</v>
      </c>
      <c r="O1716" t="s">
        <v>40</v>
      </c>
    </row>
    <row r="1717" spans="1:15" x14ac:dyDescent="0.35">
      <c r="A1717" t="s">
        <v>1778</v>
      </c>
      <c r="B1717" t="str">
        <f t="shared" si="27"/>
        <v>Tea</v>
      </c>
      <c r="C1717" t="s">
        <v>84</v>
      </c>
      <c r="D1717">
        <v>2</v>
      </c>
      <c r="E1717">
        <v>1.5</v>
      </c>
      <c r="F1717">
        <v>3</v>
      </c>
      <c r="G1717" t="s">
        <v>16</v>
      </c>
      <c r="H1717" t="s">
        <v>17</v>
      </c>
      <c r="I1717" s="1">
        <v>44960</v>
      </c>
      <c r="J1717" t="s">
        <v>51</v>
      </c>
      <c r="K1717" t="s">
        <v>52</v>
      </c>
      <c r="L1717">
        <v>1</v>
      </c>
      <c r="M1717" t="s">
        <v>53</v>
      </c>
      <c r="N1717" t="s">
        <v>21</v>
      </c>
      <c r="O1717" t="s">
        <v>22</v>
      </c>
    </row>
    <row r="1718" spans="1:15" x14ac:dyDescent="0.35">
      <c r="A1718" t="s">
        <v>1779</v>
      </c>
      <c r="B1718" t="str">
        <f t="shared" si="27"/>
        <v>Smoothie</v>
      </c>
      <c r="C1718" t="s">
        <v>58</v>
      </c>
      <c r="D1718">
        <v>2</v>
      </c>
      <c r="E1718">
        <v>4</v>
      </c>
      <c r="F1718">
        <v>8</v>
      </c>
      <c r="G1718" t="s">
        <v>16</v>
      </c>
      <c r="H1718" t="s">
        <v>17</v>
      </c>
      <c r="I1718" s="1">
        <v>44965</v>
      </c>
      <c r="J1718" t="s">
        <v>51</v>
      </c>
      <c r="K1718" t="s">
        <v>52</v>
      </c>
      <c r="L1718">
        <v>1</v>
      </c>
      <c r="M1718" t="s">
        <v>53</v>
      </c>
      <c r="N1718" t="s">
        <v>34</v>
      </c>
      <c r="O1718" t="s">
        <v>22</v>
      </c>
    </row>
    <row r="1719" spans="1:15" x14ac:dyDescent="0.35">
      <c r="A1719" t="s">
        <v>1780</v>
      </c>
      <c r="B1719" t="str">
        <f t="shared" si="27"/>
        <v>Salad</v>
      </c>
      <c r="C1719" t="s">
        <v>42</v>
      </c>
      <c r="D1719">
        <v>2</v>
      </c>
      <c r="E1719">
        <v>5</v>
      </c>
      <c r="F1719">
        <v>10</v>
      </c>
      <c r="G1719" t="s">
        <v>16</v>
      </c>
      <c r="H1719" t="s">
        <v>17</v>
      </c>
      <c r="I1719" s="1">
        <v>44998</v>
      </c>
      <c r="J1719" t="s">
        <v>62</v>
      </c>
      <c r="K1719" t="s">
        <v>63</v>
      </c>
      <c r="L1719">
        <v>1</v>
      </c>
      <c r="M1719" t="s">
        <v>53</v>
      </c>
      <c r="N1719" t="s">
        <v>72</v>
      </c>
      <c r="O1719" t="s">
        <v>22</v>
      </c>
    </row>
    <row r="1720" spans="1:15" x14ac:dyDescent="0.35">
      <c r="A1720" t="s">
        <v>1781</v>
      </c>
      <c r="B1720" t="str">
        <f t="shared" si="27"/>
        <v>Smoothie</v>
      </c>
      <c r="C1720" t="s">
        <v>58</v>
      </c>
      <c r="D1720">
        <v>3</v>
      </c>
      <c r="E1720">
        <v>4</v>
      </c>
      <c r="F1720">
        <v>12</v>
      </c>
      <c r="G1720" t="s">
        <v>16</v>
      </c>
      <c r="H1720" t="s">
        <v>17</v>
      </c>
      <c r="I1720" s="1">
        <v>45170</v>
      </c>
      <c r="J1720" t="s">
        <v>18</v>
      </c>
      <c r="K1720" t="s">
        <v>19</v>
      </c>
      <c r="L1720">
        <v>3</v>
      </c>
      <c r="M1720" t="s">
        <v>20</v>
      </c>
      <c r="N1720" t="s">
        <v>21</v>
      </c>
      <c r="O1720" t="s">
        <v>22</v>
      </c>
    </row>
    <row r="1721" spans="1:15" x14ac:dyDescent="0.35">
      <c r="A1721" t="s">
        <v>1782</v>
      </c>
      <c r="B1721" t="str">
        <f t="shared" si="27"/>
        <v>Tea</v>
      </c>
      <c r="C1721" t="s">
        <v>84</v>
      </c>
      <c r="D1721">
        <v>1</v>
      </c>
      <c r="E1721">
        <v>1.5</v>
      </c>
      <c r="F1721">
        <v>1.5</v>
      </c>
      <c r="G1721" t="s">
        <v>36</v>
      </c>
      <c r="H1721" t="s">
        <v>17</v>
      </c>
      <c r="I1721" s="1">
        <v>45257</v>
      </c>
      <c r="J1721" t="s">
        <v>43</v>
      </c>
      <c r="K1721" t="s">
        <v>44</v>
      </c>
      <c r="L1721">
        <v>4</v>
      </c>
      <c r="M1721" t="s">
        <v>45</v>
      </c>
      <c r="N1721" t="s">
        <v>72</v>
      </c>
      <c r="O1721" t="s">
        <v>22</v>
      </c>
    </row>
    <row r="1722" spans="1:15" x14ac:dyDescent="0.35">
      <c r="A1722" t="s">
        <v>1783</v>
      </c>
      <c r="B1722" t="str">
        <f t="shared" si="27"/>
        <v>Sandwich</v>
      </c>
      <c r="C1722" t="s">
        <v>47</v>
      </c>
      <c r="D1722">
        <v>2</v>
      </c>
      <c r="E1722">
        <v>4</v>
      </c>
      <c r="F1722">
        <v>8</v>
      </c>
      <c r="G1722" t="s">
        <v>25</v>
      </c>
      <c r="H1722" t="s">
        <v>17</v>
      </c>
      <c r="I1722" s="1">
        <v>44992</v>
      </c>
      <c r="J1722" t="s">
        <v>62</v>
      </c>
      <c r="K1722" t="s">
        <v>63</v>
      </c>
      <c r="L1722">
        <v>1</v>
      </c>
      <c r="M1722" t="s">
        <v>53</v>
      </c>
      <c r="N1722" t="s">
        <v>29</v>
      </c>
      <c r="O1722" t="s">
        <v>22</v>
      </c>
    </row>
    <row r="1723" spans="1:15" x14ac:dyDescent="0.35">
      <c r="A1723" t="s">
        <v>1784</v>
      </c>
      <c r="B1723" t="str">
        <f t="shared" si="27"/>
        <v>Cookie</v>
      </c>
      <c r="C1723" t="s">
        <v>31</v>
      </c>
      <c r="D1723">
        <v>4</v>
      </c>
      <c r="E1723">
        <v>1</v>
      </c>
      <c r="F1723">
        <v>4</v>
      </c>
      <c r="G1723" t="s">
        <v>25</v>
      </c>
      <c r="H1723" t="s">
        <v>17</v>
      </c>
      <c r="I1723" s="1">
        <v>44939</v>
      </c>
      <c r="J1723" t="s">
        <v>55</v>
      </c>
      <c r="K1723" t="s">
        <v>56</v>
      </c>
      <c r="L1723">
        <v>1</v>
      </c>
      <c r="M1723" t="s">
        <v>53</v>
      </c>
      <c r="N1723" t="s">
        <v>21</v>
      </c>
      <c r="O1723" t="s">
        <v>22</v>
      </c>
    </row>
    <row r="1724" spans="1:15" x14ac:dyDescent="0.35">
      <c r="A1724" t="s">
        <v>1785</v>
      </c>
      <c r="B1724" t="str">
        <f t="shared" si="27"/>
        <v>Tea</v>
      </c>
      <c r="C1724" t="s">
        <v>84</v>
      </c>
      <c r="D1724">
        <v>4</v>
      </c>
      <c r="E1724">
        <v>1.5</v>
      </c>
      <c r="F1724">
        <v>6</v>
      </c>
      <c r="G1724" t="s">
        <v>25</v>
      </c>
      <c r="H1724" t="s">
        <v>17</v>
      </c>
      <c r="I1724" s="1">
        <v>45149</v>
      </c>
      <c r="J1724" t="s">
        <v>93</v>
      </c>
      <c r="K1724" t="s">
        <v>94</v>
      </c>
      <c r="L1724">
        <v>3</v>
      </c>
      <c r="M1724" t="s">
        <v>20</v>
      </c>
      <c r="N1724" t="s">
        <v>21</v>
      </c>
      <c r="O1724" t="s">
        <v>22</v>
      </c>
    </row>
    <row r="1725" spans="1:15" x14ac:dyDescent="0.35">
      <c r="A1725" t="s">
        <v>1786</v>
      </c>
      <c r="B1725" t="str">
        <f t="shared" si="27"/>
        <v>Smoothie</v>
      </c>
      <c r="C1725" t="s">
        <v>58</v>
      </c>
      <c r="D1725">
        <v>4</v>
      </c>
      <c r="E1725">
        <v>4</v>
      </c>
      <c r="F1725">
        <v>16</v>
      </c>
      <c r="G1725" t="s">
        <v>25</v>
      </c>
      <c r="H1725" t="s">
        <v>17</v>
      </c>
      <c r="I1725" s="1">
        <v>44966</v>
      </c>
      <c r="J1725" t="s">
        <v>51</v>
      </c>
      <c r="K1725" t="s">
        <v>52</v>
      </c>
      <c r="L1725">
        <v>1</v>
      </c>
      <c r="M1725" t="s">
        <v>53</v>
      </c>
      <c r="N1725" t="s">
        <v>64</v>
      </c>
      <c r="O1725" t="s">
        <v>22</v>
      </c>
    </row>
    <row r="1726" spans="1:15" x14ac:dyDescent="0.35">
      <c r="A1726" t="s">
        <v>1787</v>
      </c>
      <c r="B1726" t="str">
        <f t="shared" si="27"/>
        <v>Cookie</v>
      </c>
      <c r="C1726" t="s">
        <v>31</v>
      </c>
      <c r="D1726">
        <v>5</v>
      </c>
      <c r="E1726">
        <v>1</v>
      </c>
      <c r="F1726">
        <v>5</v>
      </c>
      <c r="G1726" t="s">
        <v>36</v>
      </c>
      <c r="H1726" t="s">
        <v>26</v>
      </c>
      <c r="I1726" s="1">
        <v>45127</v>
      </c>
      <c r="J1726" t="s">
        <v>32</v>
      </c>
      <c r="K1726" t="s">
        <v>33</v>
      </c>
      <c r="L1726">
        <v>3</v>
      </c>
      <c r="M1726" t="s">
        <v>20</v>
      </c>
      <c r="N1726" t="s">
        <v>64</v>
      </c>
      <c r="O1726" t="s">
        <v>22</v>
      </c>
    </row>
    <row r="1727" spans="1:15" x14ac:dyDescent="0.35">
      <c r="A1727" t="s">
        <v>1788</v>
      </c>
      <c r="B1727" t="str">
        <f t="shared" si="27"/>
        <v>Juice</v>
      </c>
      <c r="C1727" t="s">
        <v>50</v>
      </c>
      <c r="D1727">
        <v>2</v>
      </c>
      <c r="E1727">
        <v>3</v>
      </c>
      <c r="F1727">
        <v>6</v>
      </c>
      <c r="G1727" t="s">
        <v>36</v>
      </c>
      <c r="H1727" t="s">
        <v>26</v>
      </c>
      <c r="I1727" s="1">
        <v>45048</v>
      </c>
      <c r="J1727" t="s">
        <v>27</v>
      </c>
      <c r="K1727" t="s">
        <v>27</v>
      </c>
      <c r="L1727">
        <v>2</v>
      </c>
      <c r="M1727" t="s">
        <v>28</v>
      </c>
      <c r="N1727" t="s">
        <v>29</v>
      </c>
      <c r="O1727" t="s">
        <v>22</v>
      </c>
    </row>
    <row r="1728" spans="1:15" x14ac:dyDescent="0.35">
      <c r="A1728" t="s">
        <v>1789</v>
      </c>
      <c r="B1728" t="str">
        <f t="shared" si="27"/>
        <v>Smoothie</v>
      </c>
      <c r="C1728" t="s">
        <v>58</v>
      </c>
      <c r="D1728">
        <v>3</v>
      </c>
      <c r="E1728">
        <v>4</v>
      </c>
      <c r="F1728">
        <v>12</v>
      </c>
      <c r="G1728" t="s">
        <v>36</v>
      </c>
      <c r="H1728" t="s">
        <v>26</v>
      </c>
      <c r="I1728" s="1">
        <v>45072</v>
      </c>
      <c r="J1728" t="s">
        <v>27</v>
      </c>
      <c r="K1728" t="s">
        <v>27</v>
      </c>
      <c r="L1728">
        <v>2</v>
      </c>
      <c r="M1728" t="s">
        <v>28</v>
      </c>
      <c r="N1728" t="s">
        <v>21</v>
      </c>
      <c r="O1728" t="s">
        <v>22</v>
      </c>
    </row>
    <row r="1729" spans="1:15" x14ac:dyDescent="0.35">
      <c r="A1729" t="s">
        <v>1790</v>
      </c>
      <c r="B1729" t="str">
        <f t="shared" si="27"/>
        <v>Sandwich</v>
      </c>
      <c r="C1729" t="s">
        <v>47</v>
      </c>
      <c r="D1729">
        <v>1</v>
      </c>
      <c r="E1729">
        <v>4</v>
      </c>
      <c r="F1729">
        <v>4</v>
      </c>
      <c r="G1729" t="s">
        <v>16</v>
      </c>
      <c r="H1729" t="s">
        <v>17</v>
      </c>
      <c r="I1729" s="1">
        <v>45171</v>
      </c>
      <c r="J1729" t="s">
        <v>18</v>
      </c>
      <c r="K1729" t="s">
        <v>19</v>
      </c>
      <c r="L1729">
        <v>3</v>
      </c>
      <c r="M1729" t="s">
        <v>20</v>
      </c>
      <c r="N1729" t="s">
        <v>69</v>
      </c>
      <c r="O1729" t="s">
        <v>40</v>
      </c>
    </row>
    <row r="1730" spans="1:15" x14ac:dyDescent="0.35">
      <c r="A1730" t="s">
        <v>1791</v>
      </c>
      <c r="B1730" t="str">
        <f t="shared" ref="B1730:B1793" si="28">TRIM(CLEAN(C1730))</f>
        <v>Juice</v>
      </c>
      <c r="C1730" t="s">
        <v>50</v>
      </c>
      <c r="D1730">
        <v>2</v>
      </c>
      <c r="E1730">
        <v>3</v>
      </c>
      <c r="F1730">
        <v>6</v>
      </c>
      <c r="G1730" t="s">
        <v>36</v>
      </c>
      <c r="H1730" t="s">
        <v>17</v>
      </c>
      <c r="I1730" s="1">
        <v>45036</v>
      </c>
      <c r="J1730" t="s">
        <v>59</v>
      </c>
      <c r="K1730" t="s">
        <v>60</v>
      </c>
      <c r="L1730">
        <v>2</v>
      </c>
      <c r="M1730" t="s">
        <v>28</v>
      </c>
      <c r="N1730" t="s">
        <v>64</v>
      </c>
      <c r="O1730" t="s">
        <v>22</v>
      </c>
    </row>
    <row r="1731" spans="1:15" x14ac:dyDescent="0.35">
      <c r="A1731" t="s">
        <v>1792</v>
      </c>
      <c r="B1731" t="str">
        <f t="shared" si="28"/>
        <v>Cake</v>
      </c>
      <c r="C1731" t="s">
        <v>24</v>
      </c>
      <c r="D1731">
        <v>3</v>
      </c>
      <c r="E1731">
        <v>3</v>
      </c>
      <c r="F1731">
        <v>9</v>
      </c>
      <c r="G1731" t="s">
        <v>16</v>
      </c>
      <c r="H1731" t="s">
        <v>26</v>
      </c>
      <c r="I1731" s="1">
        <v>45199</v>
      </c>
      <c r="J1731" t="s">
        <v>18</v>
      </c>
      <c r="K1731" t="s">
        <v>19</v>
      </c>
      <c r="L1731">
        <v>3</v>
      </c>
      <c r="M1731" t="s">
        <v>20</v>
      </c>
      <c r="N1731" t="s">
        <v>69</v>
      </c>
      <c r="O1731" t="s">
        <v>40</v>
      </c>
    </row>
    <row r="1732" spans="1:15" x14ac:dyDescent="0.35">
      <c r="A1732" t="s">
        <v>1793</v>
      </c>
      <c r="B1732" t="str">
        <f t="shared" si="28"/>
        <v>Tea</v>
      </c>
      <c r="C1732" t="s">
        <v>84</v>
      </c>
      <c r="D1732">
        <v>4</v>
      </c>
      <c r="E1732">
        <v>1.5</v>
      </c>
      <c r="F1732">
        <v>6</v>
      </c>
      <c r="G1732" t="s">
        <v>16</v>
      </c>
      <c r="H1732" t="s">
        <v>26</v>
      </c>
      <c r="I1732" s="1">
        <v>45248</v>
      </c>
      <c r="J1732" t="s">
        <v>43</v>
      </c>
      <c r="K1732" t="s">
        <v>44</v>
      </c>
      <c r="L1732">
        <v>4</v>
      </c>
      <c r="M1732" t="s">
        <v>45</v>
      </c>
      <c r="N1732" t="s">
        <v>69</v>
      </c>
      <c r="O1732" t="s">
        <v>40</v>
      </c>
    </row>
    <row r="1733" spans="1:15" x14ac:dyDescent="0.35">
      <c r="A1733" t="s">
        <v>1794</v>
      </c>
      <c r="B1733" t="str">
        <f t="shared" si="28"/>
        <v>Smoothie</v>
      </c>
      <c r="C1733" t="s">
        <v>58</v>
      </c>
      <c r="D1733">
        <v>3</v>
      </c>
      <c r="E1733">
        <v>4</v>
      </c>
      <c r="F1733">
        <v>12</v>
      </c>
      <c r="G1733" t="s">
        <v>36</v>
      </c>
      <c r="H1733" t="s">
        <v>17</v>
      </c>
      <c r="I1733" s="1">
        <v>45199</v>
      </c>
      <c r="J1733" t="s">
        <v>18</v>
      </c>
      <c r="K1733" t="s">
        <v>19</v>
      </c>
      <c r="L1733">
        <v>3</v>
      </c>
      <c r="M1733" t="s">
        <v>20</v>
      </c>
      <c r="N1733" t="s">
        <v>69</v>
      </c>
      <c r="O1733" t="s">
        <v>40</v>
      </c>
    </row>
    <row r="1734" spans="1:15" x14ac:dyDescent="0.35">
      <c r="A1734" t="s">
        <v>1795</v>
      </c>
      <c r="B1734" t="str">
        <f t="shared" si="28"/>
        <v>Cake</v>
      </c>
      <c r="C1734" t="s">
        <v>24</v>
      </c>
      <c r="D1734">
        <v>5</v>
      </c>
      <c r="E1734">
        <v>3</v>
      </c>
      <c r="F1734">
        <v>15</v>
      </c>
      <c r="G1734" t="s">
        <v>36</v>
      </c>
      <c r="H1734" t="s">
        <v>26</v>
      </c>
      <c r="I1734" s="1">
        <v>45076</v>
      </c>
      <c r="J1734" t="s">
        <v>27</v>
      </c>
      <c r="K1734" t="s">
        <v>27</v>
      </c>
      <c r="L1734">
        <v>2</v>
      </c>
      <c r="M1734" t="s">
        <v>28</v>
      </c>
      <c r="N1734" t="s">
        <v>29</v>
      </c>
      <c r="O1734" t="s">
        <v>22</v>
      </c>
    </row>
    <row r="1735" spans="1:15" x14ac:dyDescent="0.35">
      <c r="A1735" t="s">
        <v>1796</v>
      </c>
      <c r="B1735" t="str">
        <f t="shared" si="28"/>
        <v>Sandwich</v>
      </c>
      <c r="C1735" t="s">
        <v>47</v>
      </c>
      <c r="D1735">
        <v>5</v>
      </c>
      <c r="E1735">
        <v>4</v>
      </c>
      <c r="F1735">
        <v>20</v>
      </c>
      <c r="G1735" t="s">
        <v>25</v>
      </c>
      <c r="H1735" t="s">
        <v>26</v>
      </c>
      <c r="I1735" s="1">
        <v>45089</v>
      </c>
      <c r="J1735" t="s">
        <v>37</v>
      </c>
      <c r="K1735" t="s">
        <v>38</v>
      </c>
      <c r="L1735">
        <v>2</v>
      </c>
      <c r="M1735" t="s">
        <v>28</v>
      </c>
      <c r="N1735" t="s">
        <v>72</v>
      </c>
      <c r="O1735" t="s">
        <v>22</v>
      </c>
    </row>
    <row r="1736" spans="1:15" x14ac:dyDescent="0.35">
      <c r="A1736" t="s">
        <v>1797</v>
      </c>
      <c r="B1736" t="str">
        <f t="shared" si="28"/>
        <v>Cookie</v>
      </c>
      <c r="C1736" t="s">
        <v>31</v>
      </c>
      <c r="D1736">
        <v>3</v>
      </c>
      <c r="E1736">
        <v>1</v>
      </c>
      <c r="F1736">
        <v>3</v>
      </c>
      <c r="G1736" t="s">
        <v>36</v>
      </c>
      <c r="H1736" t="s">
        <v>17</v>
      </c>
      <c r="I1736" s="1">
        <v>45176</v>
      </c>
      <c r="J1736" t="s">
        <v>18</v>
      </c>
      <c r="K1736" t="s">
        <v>19</v>
      </c>
      <c r="L1736">
        <v>3</v>
      </c>
      <c r="M1736" t="s">
        <v>20</v>
      </c>
      <c r="N1736" t="s">
        <v>64</v>
      </c>
      <c r="O1736" t="s">
        <v>22</v>
      </c>
    </row>
    <row r="1737" spans="1:15" x14ac:dyDescent="0.35">
      <c r="A1737" t="s">
        <v>1798</v>
      </c>
      <c r="B1737" t="str">
        <f t="shared" si="28"/>
        <v>Tea</v>
      </c>
      <c r="C1737" t="s">
        <v>84</v>
      </c>
      <c r="D1737">
        <v>2</v>
      </c>
      <c r="E1737">
        <v>1.5</v>
      </c>
      <c r="F1737">
        <v>3</v>
      </c>
      <c r="G1737" t="s">
        <v>16</v>
      </c>
      <c r="H1737" t="s">
        <v>17</v>
      </c>
      <c r="I1737" s="1">
        <v>44932</v>
      </c>
      <c r="J1737" t="s">
        <v>55</v>
      </c>
      <c r="K1737" t="s">
        <v>56</v>
      </c>
      <c r="L1737">
        <v>1</v>
      </c>
      <c r="M1737" t="s">
        <v>53</v>
      </c>
      <c r="N1737" t="s">
        <v>21</v>
      </c>
      <c r="O1737" t="s">
        <v>22</v>
      </c>
    </row>
    <row r="1738" spans="1:15" x14ac:dyDescent="0.35">
      <c r="A1738" t="s">
        <v>1799</v>
      </c>
      <c r="B1738" t="str">
        <f t="shared" si="28"/>
        <v>Salad</v>
      </c>
      <c r="C1738" t="s">
        <v>42</v>
      </c>
      <c r="D1738">
        <v>5</v>
      </c>
      <c r="E1738">
        <v>5</v>
      </c>
      <c r="F1738">
        <v>25</v>
      </c>
      <c r="G1738" t="s">
        <v>16</v>
      </c>
      <c r="H1738" t="s">
        <v>17</v>
      </c>
      <c r="I1738" s="1">
        <v>45130</v>
      </c>
      <c r="J1738" t="s">
        <v>32</v>
      </c>
      <c r="K1738" t="s">
        <v>33</v>
      </c>
      <c r="L1738">
        <v>3</v>
      </c>
      <c r="M1738" t="s">
        <v>20</v>
      </c>
      <c r="N1738" t="s">
        <v>39</v>
      </c>
      <c r="O1738" t="s">
        <v>40</v>
      </c>
    </row>
    <row r="1739" spans="1:15" x14ac:dyDescent="0.35">
      <c r="A1739" t="s">
        <v>1800</v>
      </c>
      <c r="B1739" t="str">
        <f t="shared" si="28"/>
        <v>Sandwich</v>
      </c>
      <c r="C1739" t="s">
        <v>47</v>
      </c>
      <c r="D1739">
        <v>5</v>
      </c>
      <c r="E1739">
        <v>4</v>
      </c>
      <c r="F1739">
        <v>20</v>
      </c>
      <c r="G1739" t="s">
        <v>36</v>
      </c>
      <c r="H1739" t="s">
        <v>17</v>
      </c>
      <c r="I1739" s="1">
        <v>45089</v>
      </c>
      <c r="J1739" t="s">
        <v>37</v>
      </c>
      <c r="K1739" t="s">
        <v>38</v>
      </c>
      <c r="L1739">
        <v>2</v>
      </c>
      <c r="M1739" t="s">
        <v>28</v>
      </c>
      <c r="N1739" t="s">
        <v>72</v>
      </c>
      <c r="O1739" t="s">
        <v>22</v>
      </c>
    </row>
    <row r="1740" spans="1:15" x14ac:dyDescent="0.35">
      <c r="A1740" t="s">
        <v>1801</v>
      </c>
      <c r="B1740" t="str">
        <f t="shared" si="28"/>
        <v>Sandwich</v>
      </c>
      <c r="C1740" t="s">
        <v>47</v>
      </c>
      <c r="D1740">
        <v>5</v>
      </c>
      <c r="E1740">
        <v>4</v>
      </c>
      <c r="F1740">
        <v>20</v>
      </c>
      <c r="G1740" t="s">
        <v>36</v>
      </c>
      <c r="H1740" t="s">
        <v>17</v>
      </c>
      <c r="I1740" s="1">
        <v>45167</v>
      </c>
      <c r="J1740" t="s">
        <v>93</v>
      </c>
      <c r="K1740" t="s">
        <v>94</v>
      </c>
      <c r="L1740">
        <v>3</v>
      </c>
      <c r="M1740" t="s">
        <v>20</v>
      </c>
      <c r="N1740" t="s">
        <v>29</v>
      </c>
      <c r="O1740" t="s">
        <v>22</v>
      </c>
    </row>
    <row r="1741" spans="1:15" x14ac:dyDescent="0.35">
      <c r="A1741" t="s">
        <v>1802</v>
      </c>
      <c r="B1741" t="str">
        <f t="shared" si="28"/>
        <v>Juice</v>
      </c>
      <c r="C1741" t="s">
        <v>50</v>
      </c>
      <c r="D1741">
        <v>5</v>
      </c>
      <c r="E1741">
        <v>3</v>
      </c>
      <c r="F1741">
        <v>15</v>
      </c>
      <c r="G1741" t="s">
        <v>25</v>
      </c>
      <c r="H1741" t="s">
        <v>26</v>
      </c>
      <c r="I1741" s="1">
        <v>45285</v>
      </c>
      <c r="J1741" t="s">
        <v>66</v>
      </c>
      <c r="K1741" t="s">
        <v>67</v>
      </c>
      <c r="L1741">
        <v>4</v>
      </c>
      <c r="M1741" t="s">
        <v>45</v>
      </c>
      <c r="N1741" t="s">
        <v>72</v>
      </c>
      <c r="O1741" t="s">
        <v>22</v>
      </c>
    </row>
    <row r="1742" spans="1:15" x14ac:dyDescent="0.35">
      <c r="A1742" t="s">
        <v>1803</v>
      </c>
      <c r="B1742" t="str">
        <f t="shared" si="28"/>
        <v>Sandwich</v>
      </c>
      <c r="C1742" t="s">
        <v>47</v>
      </c>
      <c r="D1742">
        <v>3</v>
      </c>
      <c r="E1742">
        <v>4</v>
      </c>
      <c r="F1742">
        <v>12</v>
      </c>
      <c r="G1742" t="s">
        <v>25</v>
      </c>
      <c r="H1742" t="s">
        <v>26</v>
      </c>
      <c r="I1742" s="1">
        <v>45054</v>
      </c>
      <c r="J1742" t="s">
        <v>27</v>
      </c>
      <c r="K1742" t="s">
        <v>27</v>
      </c>
      <c r="L1742">
        <v>2</v>
      </c>
      <c r="M1742" t="s">
        <v>28</v>
      </c>
      <c r="N1742" t="s">
        <v>72</v>
      </c>
      <c r="O1742" t="s">
        <v>22</v>
      </c>
    </row>
    <row r="1743" spans="1:15" x14ac:dyDescent="0.35">
      <c r="A1743" t="s">
        <v>1804</v>
      </c>
      <c r="B1743" t="str">
        <f t="shared" si="28"/>
        <v>Coffee</v>
      </c>
      <c r="C1743" t="s">
        <v>15</v>
      </c>
      <c r="D1743">
        <v>3</v>
      </c>
      <c r="E1743">
        <v>2</v>
      </c>
      <c r="F1743">
        <v>6</v>
      </c>
      <c r="G1743" t="s">
        <v>36</v>
      </c>
      <c r="H1743" t="s">
        <v>17</v>
      </c>
      <c r="I1743" s="1">
        <v>45253</v>
      </c>
      <c r="J1743" t="s">
        <v>43</v>
      </c>
      <c r="K1743" t="s">
        <v>44</v>
      </c>
      <c r="L1743">
        <v>4</v>
      </c>
      <c r="M1743" t="s">
        <v>45</v>
      </c>
      <c r="N1743" t="s">
        <v>64</v>
      </c>
      <c r="O1743" t="s">
        <v>22</v>
      </c>
    </row>
    <row r="1744" spans="1:15" x14ac:dyDescent="0.35">
      <c r="A1744" t="s">
        <v>1805</v>
      </c>
      <c r="B1744" t="str">
        <f t="shared" si="28"/>
        <v>Sandwich</v>
      </c>
      <c r="C1744" t="s">
        <v>47</v>
      </c>
      <c r="D1744">
        <v>2</v>
      </c>
      <c r="E1744">
        <v>4</v>
      </c>
      <c r="F1744">
        <v>8</v>
      </c>
      <c r="G1744" t="s">
        <v>16</v>
      </c>
      <c r="H1744" t="s">
        <v>17</v>
      </c>
      <c r="I1744" s="1">
        <v>45166</v>
      </c>
      <c r="J1744" t="s">
        <v>93</v>
      </c>
      <c r="K1744" t="s">
        <v>94</v>
      </c>
      <c r="L1744">
        <v>3</v>
      </c>
      <c r="M1744" t="s">
        <v>20</v>
      </c>
      <c r="N1744" t="s">
        <v>72</v>
      </c>
      <c r="O1744" t="s">
        <v>22</v>
      </c>
    </row>
    <row r="1745" spans="1:15" x14ac:dyDescent="0.35">
      <c r="A1745" t="s">
        <v>1806</v>
      </c>
      <c r="B1745" t="str">
        <f t="shared" si="28"/>
        <v>Salad</v>
      </c>
      <c r="C1745" t="s">
        <v>42</v>
      </c>
      <c r="D1745">
        <v>2</v>
      </c>
      <c r="E1745">
        <v>5</v>
      </c>
      <c r="F1745">
        <v>10</v>
      </c>
      <c r="G1745" t="s">
        <v>16</v>
      </c>
      <c r="H1745" t="s">
        <v>17</v>
      </c>
      <c r="I1745" s="1">
        <v>44975</v>
      </c>
      <c r="J1745" t="s">
        <v>51</v>
      </c>
      <c r="K1745" t="s">
        <v>52</v>
      </c>
      <c r="L1745">
        <v>1</v>
      </c>
      <c r="M1745" t="s">
        <v>53</v>
      </c>
      <c r="N1745" t="s">
        <v>69</v>
      </c>
      <c r="O1745" t="s">
        <v>40</v>
      </c>
    </row>
    <row r="1746" spans="1:15" x14ac:dyDescent="0.35">
      <c r="A1746" t="s">
        <v>1807</v>
      </c>
      <c r="B1746" t="str">
        <f t="shared" si="28"/>
        <v>Smoothie</v>
      </c>
      <c r="C1746" t="s">
        <v>58</v>
      </c>
      <c r="D1746">
        <v>2</v>
      </c>
      <c r="E1746">
        <v>4</v>
      </c>
      <c r="F1746">
        <v>8</v>
      </c>
      <c r="G1746" t="s">
        <v>25</v>
      </c>
      <c r="H1746" t="s">
        <v>17</v>
      </c>
      <c r="I1746" s="1">
        <v>45248</v>
      </c>
      <c r="J1746" t="s">
        <v>43</v>
      </c>
      <c r="K1746" t="s">
        <v>44</v>
      </c>
      <c r="L1746">
        <v>4</v>
      </c>
      <c r="M1746" t="s">
        <v>45</v>
      </c>
      <c r="N1746" t="s">
        <v>69</v>
      </c>
      <c r="O1746" t="s">
        <v>40</v>
      </c>
    </row>
    <row r="1747" spans="1:15" x14ac:dyDescent="0.35">
      <c r="A1747" t="s">
        <v>1808</v>
      </c>
      <c r="B1747" t="str">
        <f t="shared" si="28"/>
        <v>Tea</v>
      </c>
      <c r="C1747" t="s">
        <v>84</v>
      </c>
      <c r="D1747">
        <v>3</v>
      </c>
      <c r="E1747">
        <v>1.5</v>
      </c>
      <c r="F1747">
        <v>4.5</v>
      </c>
      <c r="G1747" t="s">
        <v>36</v>
      </c>
      <c r="H1747" t="s">
        <v>26</v>
      </c>
      <c r="I1747" s="1">
        <v>45034</v>
      </c>
      <c r="J1747" t="s">
        <v>59</v>
      </c>
      <c r="K1747" t="s">
        <v>60</v>
      </c>
      <c r="L1747">
        <v>2</v>
      </c>
      <c r="M1747" t="s">
        <v>28</v>
      </c>
      <c r="N1747" t="s">
        <v>29</v>
      </c>
      <c r="O1747" t="s">
        <v>22</v>
      </c>
    </row>
    <row r="1748" spans="1:15" x14ac:dyDescent="0.35">
      <c r="A1748" t="s">
        <v>1809</v>
      </c>
      <c r="B1748" t="str">
        <f t="shared" si="28"/>
        <v>Salad</v>
      </c>
      <c r="C1748" t="s">
        <v>42</v>
      </c>
      <c r="D1748">
        <v>3</v>
      </c>
      <c r="E1748">
        <v>5</v>
      </c>
      <c r="F1748">
        <v>15</v>
      </c>
      <c r="G1748" t="s">
        <v>36</v>
      </c>
      <c r="H1748" t="s">
        <v>17</v>
      </c>
      <c r="I1748" s="1">
        <v>45187</v>
      </c>
      <c r="J1748" t="s">
        <v>18</v>
      </c>
      <c r="K1748" t="s">
        <v>19</v>
      </c>
      <c r="L1748">
        <v>3</v>
      </c>
      <c r="M1748" t="s">
        <v>20</v>
      </c>
      <c r="N1748" t="s">
        <v>72</v>
      </c>
      <c r="O1748" t="s">
        <v>22</v>
      </c>
    </row>
    <row r="1749" spans="1:15" x14ac:dyDescent="0.35">
      <c r="A1749" t="s">
        <v>1810</v>
      </c>
      <c r="B1749" t="str">
        <f t="shared" si="28"/>
        <v>Cake</v>
      </c>
      <c r="C1749" t="s">
        <v>24</v>
      </c>
      <c r="D1749">
        <v>5</v>
      </c>
      <c r="E1749">
        <v>3</v>
      </c>
      <c r="F1749">
        <v>15</v>
      </c>
      <c r="G1749" t="s">
        <v>25</v>
      </c>
      <c r="H1749" t="s">
        <v>17</v>
      </c>
      <c r="I1749" s="1">
        <v>44992</v>
      </c>
      <c r="J1749" t="s">
        <v>62</v>
      </c>
      <c r="K1749" t="s">
        <v>63</v>
      </c>
      <c r="L1749">
        <v>1</v>
      </c>
      <c r="M1749" t="s">
        <v>53</v>
      </c>
      <c r="N1749" t="s">
        <v>29</v>
      </c>
      <c r="O1749" t="s">
        <v>22</v>
      </c>
    </row>
    <row r="1750" spans="1:15" x14ac:dyDescent="0.35">
      <c r="A1750" t="s">
        <v>1811</v>
      </c>
      <c r="B1750" t="str">
        <f t="shared" si="28"/>
        <v>Cookie</v>
      </c>
      <c r="C1750" t="s">
        <v>31</v>
      </c>
      <c r="D1750">
        <v>2</v>
      </c>
      <c r="E1750">
        <v>1</v>
      </c>
      <c r="F1750">
        <v>2</v>
      </c>
      <c r="G1750" t="s">
        <v>16</v>
      </c>
      <c r="H1750" t="s">
        <v>26</v>
      </c>
      <c r="I1750" s="1">
        <v>45063</v>
      </c>
      <c r="J1750" t="s">
        <v>27</v>
      </c>
      <c r="K1750" t="s">
        <v>27</v>
      </c>
      <c r="L1750">
        <v>2</v>
      </c>
      <c r="M1750" t="s">
        <v>28</v>
      </c>
      <c r="N1750" t="s">
        <v>34</v>
      </c>
      <c r="O1750" t="s">
        <v>22</v>
      </c>
    </row>
    <row r="1751" spans="1:15" x14ac:dyDescent="0.35">
      <c r="A1751" t="s">
        <v>1812</v>
      </c>
      <c r="B1751" t="str">
        <f t="shared" si="28"/>
        <v>Smoothie</v>
      </c>
      <c r="C1751" t="s">
        <v>58</v>
      </c>
      <c r="D1751">
        <v>2</v>
      </c>
      <c r="E1751">
        <v>4</v>
      </c>
      <c r="F1751">
        <v>8</v>
      </c>
      <c r="G1751" t="s">
        <v>16</v>
      </c>
      <c r="H1751" t="s">
        <v>26</v>
      </c>
      <c r="I1751" s="1">
        <v>45075</v>
      </c>
      <c r="J1751" t="s">
        <v>27</v>
      </c>
      <c r="K1751" t="s">
        <v>27</v>
      </c>
      <c r="L1751">
        <v>2</v>
      </c>
      <c r="M1751" t="s">
        <v>28</v>
      </c>
      <c r="N1751" t="s">
        <v>72</v>
      </c>
      <c r="O1751" t="s">
        <v>22</v>
      </c>
    </row>
    <row r="1752" spans="1:15" x14ac:dyDescent="0.35">
      <c r="A1752" t="s">
        <v>1813</v>
      </c>
      <c r="B1752" t="str">
        <f t="shared" si="28"/>
        <v>Juice</v>
      </c>
      <c r="C1752" t="s">
        <v>50</v>
      </c>
      <c r="D1752">
        <v>2</v>
      </c>
      <c r="E1752">
        <v>3</v>
      </c>
      <c r="F1752">
        <v>6</v>
      </c>
      <c r="G1752" t="s">
        <v>16</v>
      </c>
      <c r="H1752" t="s">
        <v>17</v>
      </c>
      <c r="I1752" s="1">
        <v>45210</v>
      </c>
      <c r="J1752" t="s">
        <v>74</v>
      </c>
      <c r="K1752" t="s">
        <v>75</v>
      </c>
      <c r="L1752">
        <v>4</v>
      </c>
      <c r="M1752" t="s">
        <v>45</v>
      </c>
      <c r="N1752" t="s">
        <v>34</v>
      </c>
      <c r="O1752" t="s">
        <v>22</v>
      </c>
    </row>
    <row r="1753" spans="1:15" x14ac:dyDescent="0.35">
      <c r="A1753" t="s">
        <v>1814</v>
      </c>
      <c r="B1753" t="str">
        <f t="shared" si="28"/>
        <v>Cookie</v>
      </c>
      <c r="C1753" t="s">
        <v>31</v>
      </c>
      <c r="D1753">
        <v>5</v>
      </c>
      <c r="E1753">
        <v>1</v>
      </c>
      <c r="F1753">
        <v>5</v>
      </c>
      <c r="G1753" t="s">
        <v>16</v>
      </c>
      <c r="H1753" t="s">
        <v>26</v>
      </c>
      <c r="I1753" s="1">
        <v>45271</v>
      </c>
      <c r="J1753" t="s">
        <v>66</v>
      </c>
      <c r="K1753" t="s">
        <v>67</v>
      </c>
      <c r="L1753">
        <v>4</v>
      </c>
      <c r="M1753" t="s">
        <v>45</v>
      </c>
      <c r="N1753" t="s">
        <v>72</v>
      </c>
      <c r="O1753" t="s">
        <v>22</v>
      </c>
    </row>
    <row r="1754" spans="1:15" x14ac:dyDescent="0.35">
      <c r="A1754" t="s">
        <v>1815</v>
      </c>
      <c r="B1754" t="str">
        <f t="shared" si="28"/>
        <v>Coffee</v>
      </c>
      <c r="C1754" t="s">
        <v>15</v>
      </c>
      <c r="D1754">
        <v>1</v>
      </c>
      <c r="E1754">
        <v>2</v>
      </c>
      <c r="F1754">
        <v>2</v>
      </c>
      <c r="G1754" t="s">
        <v>36</v>
      </c>
      <c r="H1754" t="s">
        <v>17</v>
      </c>
      <c r="I1754" s="1">
        <v>45228</v>
      </c>
      <c r="J1754" t="s">
        <v>74</v>
      </c>
      <c r="K1754" t="s">
        <v>75</v>
      </c>
      <c r="L1754">
        <v>4</v>
      </c>
      <c r="M1754" t="s">
        <v>45</v>
      </c>
      <c r="N1754" t="s">
        <v>39</v>
      </c>
      <c r="O1754" t="s">
        <v>40</v>
      </c>
    </row>
    <row r="1755" spans="1:15" x14ac:dyDescent="0.35">
      <c r="A1755" t="s">
        <v>1816</v>
      </c>
      <c r="B1755" t="str">
        <f t="shared" si="28"/>
        <v>Smoothie</v>
      </c>
      <c r="C1755" t="s">
        <v>58</v>
      </c>
      <c r="D1755">
        <v>3</v>
      </c>
      <c r="E1755">
        <v>4</v>
      </c>
      <c r="F1755">
        <v>12</v>
      </c>
      <c r="G1755" t="s">
        <v>36</v>
      </c>
      <c r="H1755" t="s">
        <v>17</v>
      </c>
      <c r="I1755" s="1">
        <v>45023</v>
      </c>
      <c r="J1755" t="s">
        <v>59</v>
      </c>
      <c r="K1755" t="s">
        <v>60</v>
      </c>
      <c r="L1755">
        <v>2</v>
      </c>
      <c r="M1755" t="s">
        <v>28</v>
      </c>
      <c r="N1755" t="s">
        <v>21</v>
      </c>
      <c r="O1755" t="s">
        <v>22</v>
      </c>
    </row>
    <row r="1756" spans="1:15" x14ac:dyDescent="0.35">
      <c r="A1756" t="s">
        <v>1817</v>
      </c>
      <c r="B1756" t="str">
        <f t="shared" si="28"/>
        <v>Juice</v>
      </c>
      <c r="C1756" t="s">
        <v>50</v>
      </c>
      <c r="D1756">
        <v>5</v>
      </c>
      <c r="E1756">
        <v>3</v>
      </c>
      <c r="F1756">
        <v>15</v>
      </c>
      <c r="G1756" t="s">
        <v>16</v>
      </c>
      <c r="H1756" t="s">
        <v>17</v>
      </c>
      <c r="I1756" s="1">
        <v>45210</v>
      </c>
      <c r="J1756" t="s">
        <v>74</v>
      </c>
      <c r="K1756" t="s">
        <v>75</v>
      </c>
      <c r="L1756">
        <v>4</v>
      </c>
      <c r="M1756" t="s">
        <v>45</v>
      </c>
      <c r="N1756" t="s">
        <v>34</v>
      </c>
      <c r="O1756" t="s">
        <v>22</v>
      </c>
    </row>
    <row r="1757" spans="1:15" x14ac:dyDescent="0.35">
      <c r="A1757" t="s">
        <v>1818</v>
      </c>
      <c r="B1757" t="str">
        <f t="shared" si="28"/>
        <v>Coffee</v>
      </c>
      <c r="C1757" t="s">
        <v>15</v>
      </c>
      <c r="D1757">
        <v>2</v>
      </c>
      <c r="E1757">
        <v>2</v>
      </c>
      <c r="F1757">
        <v>4</v>
      </c>
      <c r="G1757" t="s">
        <v>25</v>
      </c>
      <c r="H1757" t="s">
        <v>17</v>
      </c>
      <c r="I1757" s="1">
        <v>45146</v>
      </c>
      <c r="J1757" t="s">
        <v>93</v>
      </c>
      <c r="K1757" t="s">
        <v>94</v>
      </c>
      <c r="L1757">
        <v>3</v>
      </c>
      <c r="M1757" t="s">
        <v>20</v>
      </c>
      <c r="N1757" t="s">
        <v>29</v>
      </c>
      <c r="O1757" t="s">
        <v>22</v>
      </c>
    </row>
    <row r="1758" spans="1:15" x14ac:dyDescent="0.35">
      <c r="A1758" t="s">
        <v>1819</v>
      </c>
      <c r="B1758" t="str">
        <f t="shared" si="28"/>
        <v>Sandwich</v>
      </c>
      <c r="C1758" t="s">
        <v>47</v>
      </c>
      <c r="D1758">
        <v>5</v>
      </c>
      <c r="E1758">
        <v>4</v>
      </c>
      <c r="F1758">
        <v>20</v>
      </c>
      <c r="G1758" t="s">
        <v>25</v>
      </c>
      <c r="H1758" t="s">
        <v>17</v>
      </c>
      <c r="I1758" s="1">
        <v>45027</v>
      </c>
      <c r="J1758" t="s">
        <v>59</v>
      </c>
      <c r="K1758" t="s">
        <v>60</v>
      </c>
      <c r="L1758">
        <v>2</v>
      </c>
      <c r="M1758" t="s">
        <v>28</v>
      </c>
      <c r="N1758" t="s">
        <v>29</v>
      </c>
      <c r="O1758" t="s">
        <v>22</v>
      </c>
    </row>
    <row r="1759" spans="1:15" x14ac:dyDescent="0.35">
      <c r="A1759" t="s">
        <v>1820</v>
      </c>
      <c r="B1759" t="str">
        <f t="shared" si="28"/>
        <v>Sandwich</v>
      </c>
      <c r="C1759" t="s">
        <v>47</v>
      </c>
      <c r="D1759">
        <v>5</v>
      </c>
      <c r="E1759">
        <v>4</v>
      </c>
      <c r="F1759">
        <v>20</v>
      </c>
      <c r="G1759" t="s">
        <v>25</v>
      </c>
      <c r="H1759" t="s">
        <v>17</v>
      </c>
      <c r="I1759" s="1">
        <v>45135</v>
      </c>
      <c r="J1759" t="s">
        <v>32</v>
      </c>
      <c r="K1759" t="s">
        <v>33</v>
      </c>
      <c r="L1759">
        <v>3</v>
      </c>
      <c r="M1759" t="s">
        <v>20</v>
      </c>
      <c r="N1759" t="s">
        <v>21</v>
      </c>
      <c r="O1759" t="s">
        <v>22</v>
      </c>
    </row>
    <row r="1760" spans="1:15" x14ac:dyDescent="0.35">
      <c r="A1760" t="s">
        <v>1821</v>
      </c>
      <c r="B1760" t="str">
        <f t="shared" si="28"/>
        <v>Salad</v>
      </c>
      <c r="C1760" t="s">
        <v>42</v>
      </c>
      <c r="D1760">
        <v>3</v>
      </c>
      <c r="E1760">
        <v>5</v>
      </c>
      <c r="F1760">
        <v>15</v>
      </c>
      <c r="G1760" t="s">
        <v>25</v>
      </c>
      <c r="H1760" t="s">
        <v>17</v>
      </c>
      <c r="I1760" s="1">
        <v>44997</v>
      </c>
      <c r="J1760" t="s">
        <v>62</v>
      </c>
      <c r="K1760" t="s">
        <v>63</v>
      </c>
      <c r="L1760">
        <v>1</v>
      </c>
      <c r="M1760" t="s">
        <v>53</v>
      </c>
      <c r="N1760" t="s">
        <v>39</v>
      </c>
      <c r="O1760" t="s">
        <v>40</v>
      </c>
    </row>
    <row r="1761" spans="1:15" x14ac:dyDescent="0.35">
      <c r="A1761" t="s">
        <v>1822</v>
      </c>
      <c r="B1761" t="str">
        <f t="shared" si="28"/>
        <v>Sandwich</v>
      </c>
      <c r="C1761" t="s">
        <v>47</v>
      </c>
      <c r="D1761">
        <v>3</v>
      </c>
      <c r="E1761">
        <v>4</v>
      </c>
      <c r="F1761">
        <v>12</v>
      </c>
      <c r="G1761" t="s">
        <v>25</v>
      </c>
      <c r="H1761" t="s">
        <v>17</v>
      </c>
      <c r="I1761" s="1">
        <v>45127</v>
      </c>
      <c r="J1761" t="s">
        <v>32</v>
      </c>
      <c r="K1761" t="s">
        <v>33</v>
      </c>
      <c r="L1761">
        <v>3</v>
      </c>
      <c r="M1761" t="s">
        <v>20</v>
      </c>
      <c r="N1761" t="s">
        <v>64</v>
      </c>
      <c r="O1761" t="s">
        <v>22</v>
      </c>
    </row>
    <row r="1762" spans="1:15" x14ac:dyDescent="0.35">
      <c r="A1762" t="s">
        <v>1823</v>
      </c>
      <c r="B1762" t="str">
        <f t="shared" si="28"/>
        <v>Tea</v>
      </c>
      <c r="C1762" t="s">
        <v>84</v>
      </c>
      <c r="D1762">
        <v>4</v>
      </c>
      <c r="E1762">
        <v>1.5</v>
      </c>
      <c r="F1762">
        <v>6</v>
      </c>
      <c r="G1762" t="s">
        <v>25</v>
      </c>
      <c r="H1762" t="s">
        <v>17</v>
      </c>
      <c r="I1762" s="1">
        <v>45139</v>
      </c>
      <c r="J1762" t="s">
        <v>93</v>
      </c>
      <c r="K1762" t="s">
        <v>94</v>
      </c>
      <c r="L1762">
        <v>3</v>
      </c>
      <c r="M1762" t="s">
        <v>20</v>
      </c>
      <c r="N1762" t="s">
        <v>29</v>
      </c>
      <c r="O1762" t="s">
        <v>22</v>
      </c>
    </row>
    <row r="1763" spans="1:15" x14ac:dyDescent="0.35">
      <c r="A1763" t="s">
        <v>1824</v>
      </c>
      <c r="B1763" t="str">
        <f t="shared" si="28"/>
        <v>Coffee</v>
      </c>
      <c r="C1763" t="s">
        <v>15</v>
      </c>
      <c r="D1763">
        <v>2</v>
      </c>
      <c r="E1763">
        <v>2</v>
      </c>
      <c r="F1763">
        <v>4</v>
      </c>
      <c r="G1763" t="s">
        <v>25</v>
      </c>
      <c r="H1763" t="s">
        <v>17</v>
      </c>
      <c r="I1763" s="1">
        <v>45270</v>
      </c>
      <c r="J1763" t="s">
        <v>66</v>
      </c>
      <c r="K1763" t="s">
        <v>67</v>
      </c>
      <c r="L1763">
        <v>4</v>
      </c>
      <c r="M1763" t="s">
        <v>45</v>
      </c>
      <c r="N1763" t="s">
        <v>39</v>
      </c>
      <c r="O1763" t="s">
        <v>40</v>
      </c>
    </row>
    <row r="1764" spans="1:15" x14ac:dyDescent="0.35">
      <c r="A1764" t="s">
        <v>1825</v>
      </c>
      <c r="B1764" t="str">
        <f t="shared" si="28"/>
        <v>Tea</v>
      </c>
      <c r="C1764" t="s">
        <v>84</v>
      </c>
      <c r="D1764">
        <v>4</v>
      </c>
      <c r="E1764">
        <v>1.5</v>
      </c>
      <c r="F1764">
        <v>6</v>
      </c>
      <c r="G1764" t="s">
        <v>36</v>
      </c>
      <c r="H1764" t="s">
        <v>26</v>
      </c>
      <c r="I1764" s="1">
        <v>45024</v>
      </c>
      <c r="J1764" t="s">
        <v>59</v>
      </c>
      <c r="K1764" t="s">
        <v>60</v>
      </c>
      <c r="L1764">
        <v>2</v>
      </c>
      <c r="M1764" t="s">
        <v>28</v>
      </c>
      <c r="N1764" t="s">
        <v>69</v>
      </c>
      <c r="O1764" t="s">
        <v>40</v>
      </c>
    </row>
    <row r="1765" spans="1:15" x14ac:dyDescent="0.35">
      <c r="A1765" t="s">
        <v>1826</v>
      </c>
      <c r="B1765" t="str">
        <f t="shared" si="28"/>
        <v>Salad</v>
      </c>
      <c r="C1765" t="s">
        <v>42</v>
      </c>
      <c r="D1765">
        <v>5</v>
      </c>
      <c r="E1765">
        <v>5</v>
      </c>
      <c r="F1765">
        <v>25</v>
      </c>
      <c r="G1765" t="s">
        <v>16</v>
      </c>
      <c r="H1765" t="s">
        <v>26</v>
      </c>
      <c r="I1765" s="1">
        <v>44968</v>
      </c>
      <c r="J1765" t="s">
        <v>51</v>
      </c>
      <c r="K1765" t="s">
        <v>52</v>
      </c>
      <c r="L1765">
        <v>1</v>
      </c>
      <c r="M1765" t="s">
        <v>53</v>
      </c>
      <c r="N1765" t="s">
        <v>69</v>
      </c>
      <c r="O1765" t="s">
        <v>40</v>
      </c>
    </row>
    <row r="1766" spans="1:15" x14ac:dyDescent="0.35">
      <c r="A1766" t="s">
        <v>1827</v>
      </c>
      <c r="B1766" t="str">
        <f t="shared" si="28"/>
        <v>Juice</v>
      </c>
      <c r="C1766" t="s">
        <v>50</v>
      </c>
      <c r="D1766">
        <v>2</v>
      </c>
      <c r="E1766">
        <v>3</v>
      </c>
      <c r="F1766">
        <v>6</v>
      </c>
      <c r="G1766" t="s">
        <v>25</v>
      </c>
      <c r="H1766" t="s">
        <v>17</v>
      </c>
      <c r="I1766" s="1">
        <v>45277</v>
      </c>
      <c r="J1766" t="s">
        <v>66</v>
      </c>
      <c r="K1766" t="s">
        <v>67</v>
      </c>
      <c r="L1766">
        <v>4</v>
      </c>
      <c r="M1766" t="s">
        <v>45</v>
      </c>
      <c r="N1766" t="s">
        <v>39</v>
      </c>
      <c r="O1766" t="s">
        <v>40</v>
      </c>
    </row>
    <row r="1767" spans="1:15" x14ac:dyDescent="0.35">
      <c r="A1767" t="s">
        <v>1828</v>
      </c>
      <c r="B1767" t="str">
        <f t="shared" si="28"/>
        <v>Sandwich</v>
      </c>
      <c r="C1767" t="s">
        <v>47</v>
      </c>
      <c r="D1767">
        <v>5</v>
      </c>
      <c r="E1767">
        <v>4</v>
      </c>
      <c r="F1767">
        <v>20</v>
      </c>
      <c r="G1767" t="s">
        <v>16</v>
      </c>
      <c r="H1767" t="s">
        <v>17</v>
      </c>
      <c r="I1767" s="1">
        <v>45277</v>
      </c>
      <c r="J1767" t="s">
        <v>66</v>
      </c>
      <c r="K1767" t="s">
        <v>67</v>
      </c>
      <c r="L1767">
        <v>4</v>
      </c>
      <c r="M1767" t="s">
        <v>45</v>
      </c>
      <c r="N1767" t="s">
        <v>39</v>
      </c>
      <c r="O1767" t="s">
        <v>40</v>
      </c>
    </row>
    <row r="1768" spans="1:15" x14ac:dyDescent="0.35">
      <c r="A1768" t="s">
        <v>1829</v>
      </c>
      <c r="B1768" t="str">
        <f t="shared" si="28"/>
        <v>Tea</v>
      </c>
      <c r="C1768" t="s">
        <v>84</v>
      </c>
      <c r="D1768">
        <v>2</v>
      </c>
      <c r="E1768">
        <v>1.5</v>
      </c>
      <c r="F1768">
        <v>3</v>
      </c>
      <c r="G1768" t="s">
        <v>16</v>
      </c>
      <c r="H1768" t="s">
        <v>17</v>
      </c>
      <c r="I1768" s="1">
        <v>45096</v>
      </c>
      <c r="J1768" t="s">
        <v>37</v>
      </c>
      <c r="K1768" t="s">
        <v>38</v>
      </c>
      <c r="L1768">
        <v>2</v>
      </c>
      <c r="M1768" t="s">
        <v>28</v>
      </c>
      <c r="N1768" t="s">
        <v>72</v>
      </c>
      <c r="O1768" t="s">
        <v>22</v>
      </c>
    </row>
    <row r="1769" spans="1:15" x14ac:dyDescent="0.35">
      <c r="A1769" t="s">
        <v>1830</v>
      </c>
      <c r="B1769" t="str">
        <f t="shared" si="28"/>
        <v>Tea</v>
      </c>
      <c r="C1769" t="s">
        <v>84</v>
      </c>
      <c r="D1769">
        <v>1</v>
      </c>
      <c r="E1769">
        <v>1.5</v>
      </c>
      <c r="F1769">
        <v>1.5</v>
      </c>
      <c r="G1769" t="s">
        <v>36</v>
      </c>
      <c r="H1769" t="s">
        <v>26</v>
      </c>
      <c r="I1769" s="1">
        <v>45034</v>
      </c>
      <c r="J1769" t="s">
        <v>59</v>
      </c>
      <c r="K1769" t="s">
        <v>60</v>
      </c>
      <c r="L1769">
        <v>2</v>
      </c>
      <c r="M1769" t="s">
        <v>28</v>
      </c>
      <c r="N1769" t="s">
        <v>29</v>
      </c>
      <c r="O1769" t="s">
        <v>22</v>
      </c>
    </row>
    <row r="1770" spans="1:15" x14ac:dyDescent="0.35">
      <c r="A1770" t="s">
        <v>1831</v>
      </c>
      <c r="B1770" t="str">
        <f t="shared" si="28"/>
        <v>Salad</v>
      </c>
      <c r="C1770" t="s">
        <v>42</v>
      </c>
      <c r="D1770">
        <v>4</v>
      </c>
      <c r="E1770">
        <v>5</v>
      </c>
      <c r="F1770">
        <v>20</v>
      </c>
      <c r="G1770" t="s">
        <v>16</v>
      </c>
      <c r="H1770" t="s">
        <v>26</v>
      </c>
      <c r="I1770" s="1">
        <v>45290</v>
      </c>
      <c r="J1770" t="s">
        <v>66</v>
      </c>
      <c r="K1770" t="s">
        <v>67</v>
      </c>
      <c r="L1770">
        <v>4</v>
      </c>
      <c r="M1770" t="s">
        <v>45</v>
      </c>
      <c r="N1770" t="s">
        <v>69</v>
      </c>
      <c r="O1770" t="s">
        <v>40</v>
      </c>
    </row>
    <row r="1771" spans="1:15" x14ac:dyDescent="0.35">
      <c r="A1771" t="s">
        <v>1832</v>
      </c>
      <c r="B1771" t="str">
        <f t="shared" si="28"/>
        <v>Cookie</v>
      </c>
      <c r="C1771" t="s">
        <v>31</v>
      </c>
      <c r="D1771">
        <v>4</v>
      </c>
      <c r="E1771">
        <v>1</v>
      </c>
      <c r="F1771">
        <v>4</v>
      </c>
      <c r="G1771" t="s">
        <v>16</v>
      </c>
      <c r="H1771" t="s">
        <v>26</v>
      </c>
      <c r="I1771" s="1">
        <v>45224</v>
      </c>
      <c r="J1771" t="s">
        <v>74</v>
      </c>
      <c r="K1771" t="s">
        <v>75</v>
      </c>
      <c r="L1771">
        <v>4</v>
      </c>
      <c r="M1771" t="s">
        <v>45</v>
      </c>
      <c r="N1771" t="s">
        <v>34</v>
      </c>
      <c r="O1771" t="s">
        <v>22</v>
      </c>
    </row>
    <row r="1772" spans="1:15" x14ac:dyDescent="0.35">
      <c r="A1772" t="s">
        <v>1833</v>
      </c>
      <c r="B1772" t="str">
        <f t="shared" si="28"/>
        <v>Salad</v>
      </c>
      <c r="C1772" t="s">
        <v>42</v>
      </c>
      <c r="D1772">
        <v>5</v>
      </c>
      <c r="E1772">
        <v>5</v>
      </c>
      <c r="F1772">
        <v>25</v>
      </c>
      <c r="G1772" t="s">
        <v>36</v>
      </c>
      <c r="H1772" t="s">
        <v>17</v>
      </c>
      <c r="I1772" s="1">
        <v>45225</v>
      </c>
      <c r="J1772" t="s">
        <v>74</v>
      </c>
      <c r="K1772" t="s">
        <v>75</v>
      </c>
      <c r="L1772">
        <v>4</v>
      </c>
      <c r="M1772" t="s">
        <v>45</v>
      </c>
      <c r="N1772" t="s">
        <v>64</v>
      </c>
      <c r="O1772" t="s">
        <v>22</v>
      </c>
    </row>
    <row r="1773" spans="1:15" x14ac:dyDescent="0.35">
      <c r="A1773" t="s">
        <v>1834</v>
      </c>
      <c r="B1773" t="str">
        <f t="shared" si="28"/>
        <v>Tea</v>
      </c>
      <c r="C1773" t="s">
        <v>84</v>
      </c>
      <c r="D1773">
        <v>3</v>
      </c>
      <c r="E1773">
        <v>1.5</v>
      </c>
      <c r="F1773">
        <v>4.5</v>
      </c>
      <c r="G1773" t="s">
        <v>16</v>
      </c>
      <c r="H1773" t="s">
        <v>17</v>
      </c>
      <c r="I1773" s="1">
        <v>45098</v>
      </c>
      <c r="J1773" t="s">
        <v>37</v>
      </c>
      <c r="K1773" t="s">
        <v>38</v>
      </c>
      <c r="L1773">
        <v>2</v>
      </c>
      <c r="M1773" t="s">
        <v>28</v>
      </c>
      <c r="N1773" t="s">
        <v>34</v>
      </c>
      <c r="O1773" t="s">
        <v>22</v>
      </c>
    </row>
    <row r="1774" spans="1:15" x14ac:dyDescent="0.35">
      <c r="A1774" t="s">
        <v>1835</v>
      </c>
      <c r="B1774" t="str">
        <f t="shared" si="28"/>
        <v>Smoothie</v>
      </c>
      <c r="C1774" t="s">
        <v>58</v>
      </c>
      <c r="D1774">
        <v>2</v>
      </c>
      <c r="E1774">
        <v>4</v>
      </c>
      <c r="F1774">
        <v>8</v>
      </c>
      <c r="G1774" t="s">
        <v>36</v>
      </c>
      <c r="H1774" t="s">
        <v>17</v>
      </c>
      <c r="I1774" s="1">
        <v>45267</v>
      </c>
      <c r="J1774" t="s">
        <v>66</v>
      </c>
      <c r="K1774" t="s">
        <v>67</v>
      </c>
      <c r="L1774">
        <v>4</v>
      </c>
      <c r="M1774" t="s">
        <v>45</v>
      </c>
      <c r="N1774" t="s">
        <v>64</v>
      </c>
      <c r="O1774" t="s">
        <v>22</v>
      </c>
    </row>
    <row r="1775" spans="1:15" x14ac:dyDescent="0.35">
      <c r="A1775" t="s">
        <v>1836</v>
      </c>
      <c r="B1775" t="str">
        <f t="shared" si="28"/>
        <v>Smoothie</v>
      </c>
      <c r="C1775" t="s">
        <v>58</v>
      </c>
      <c r="D1775">
        <v>4</v>
      </c>
      <c r="E1775">
        <v>4</v>
      </c>
      <c r="F1775">
        <v>16</v>
      </c>
      <c r="G1775" t="s">
        <v>25</v>
      </c>
      <c r="H1775" t="s">
        <v>26</v>
      </c>
      <c r="I1775" s="1">
        <v>45044</v>
      </c>
      <c r="J1775" t="s">
        <v>59</v>
      </c>
      <c r="K1775" t="s">
        <v>60</v>
      </c>
      <c r="L1775">
        <v>2</v>
      </c>
      <c r="M1775" t="s">
        <v>28</v>
      </c>
      <c r="N1775" t="s">
        <v>21</v>
      </c>
      <c r="O1775" t="s">
        <v>22</v>
      </c>
    </row>
    <row r="1776" spans="1:15" x14ac:dyDescent="0.35">
      <c r="A1776" t="s">
        <v>1837</v>
      </c>
      <c r="B1776" t="str">
        <f t="shared" si="28"/>
        <v>Tea</v>
      </c>
      <c r="C1776" t="s">
        <v>84</v>
      </c>
      <c r="D1776">
        <v>4</v>
      </c>
      <c r="E1776">
        <v>1.5</v>
      </c>
      <c r="F1776">
        <v>6</v>
      </c>
      <c r="G1776" t="s">
        <v>16</v>
      </c>
      <c r="H1776" t="s">
        <v>26</v>
      </c>
      <c r="I1776" s="1">
        <v>44966</v>
      </c>
      <c r="J1776" t="s">
        <v>51</v>
      </c>
      <c r="K1776" t="s">
        <v>52</v>
      </c>
      <c r="L1776">
        <v>1</v>
      </c>
      <c r="M1776" t="s">
        <v>53</v>
      </c>
      <c r="N1776" t="s">
        <v>64</v>
      </c>
      <c r="O1776" t="s">
        <v>22</v>
      </c>
    </row>
    <row r="1777" spans="1:15" x14ac:dyDescent="0.35">
      <c r="A1777" t="s">
        <v>1838</v>
      </c>
      <c r="B1777" t="str">
        <f t="shared" si="28"/>
        <v>Salad</v>
      </c>
      <c r="C1777" t="s">
        <v>42</v>
      </c>
      <c r="D1777">
        <v>2</v>
      </c>
      <c r="E1777">
        <v>5</v>
      </c>
      <c r="F1777">
        <v>10</v>
      </c>
      <c r="G1777" t="s">
        <v>25</v>
      </c>
      <c r="H1777" t="s">
        <v>26</v>
      </c>
      <c r="I1777" s="1">
        <v>45070</v>
      </c>
      <c r="J1777" t="s">
        <v>27</v>
      </c>
      <c r="K1777" t="s">
        <v>27</v>
      </c>
      <c r="L1777">
        <v>2</v>
      </c>
      <c r="M1777" t="s">
        <v>28</v>
      </c>
      <c r="N1777" t="s">
        <v>34</v>
      </c>
      <c r="O1777" t="s">
        <v>22</v>
      </c>
    </row>
    <row r="1778" spans="1:15" x14ac:dyDescent="0.35">
      <c r="A1778" t="s">
        <v>1839</v>
      </c>
      <c r="B1778" t="str">
        <f t="shared" si="28"/>
        <v>Smoothie</v>
      </c>
      <c r="C1778" t="s">
        <v>58</v>
      </c>
      <c r="D1778">
        <v>2</v>
      </c>
      <c r="E1778">
        <v>4</v>
      </c>
      <c r="F1778">
        <v>8</v>
      </c>
      <c r="G1778" t="s">
        <v>16</v>
      </c>
      <c r="H1778" t="s">
        <v>26</v>
      </c>
      <c r="I1778" s="1">
        <v>45095</v>
      </c>
      <c r="J1778" t="s">
        <v>37</v>
      </c>
      <c r="K1778" t="s">
        <v>38</v>
      </c>
      <c r="L1778">
        <v>2</v>
      </c>
      <c r="M1778" t="s">
        <v>28</v>
      </c>
      <c r="N1778" t="s">
        <v>39</v>
      </c>
      <c r="O1778" t="s">
        <v>40</v>
      </c>
    </row>
    <row r="1779" spans="1:15" x14ac:dyDescent="0.35">
      <c r="A1779" t="s">
        <v>1840</v>
      </c>
      <c r="B1779" t="str">
        <f t="shared" si="28"/>
        <v>Cookie</v>
      </c>
      <c r="C1779" t="s">
        <v>31</v>
      </c>
      <c r="D1779">
        <v>3</v>
      </c>
      <c r="E1779">
        <v>1</v>
      </c>
      <c r="F1779">
        <v>3</v>
      </c>
      <c r="G1779" t="s">
        <v>16</v>
      </c>
      <c r="H1779" t="s">
        <v>17</v>
      </c>
      <c r="I1779" s="1">
        <v>45287</v>
      </c>
      <c r="J1779" t="s">
        <v>66</v>
      </c>
      <c r="K1779" t="s">
        <v>67</v>
      </c>
      <c r="L1779">
        <v>4</v>
      </c>
      <c r="M1779" t="s">
        <v>45</v>
      </c>
      <c r="N1779" t="s">
        <v>34</v>
      </c>
      <c r="O1779" t="s">
        <v>22</v>
      </c>
    </row>
    <row r="1780" spans="1:15" x14ac:dyDescent="0.35">
      <c r="A1780" t="s">
        <v>1841</v>
      </c>
      <c r="B1780" t="str">
        <f t="shared" si="28"/>
        <v>Tea</v>
      </c>
      <c r="C1780" t="s">
        <v>84</v>
      </c>
      <c r="D1780">
        <v>2</v>
      </c>
      <c r="E1780">
        <v>1.5</v>
      </c>
      <c r="F1780">
        <v>3</v>
      </c>
      <c r="G1780" t="s">
        <v>25</v>
      </c>
      <c r="H1780" t="s">
        <v>17</v>
      </c>
      <c r="I1780" s="1">
        <v>45284</v>
      </c>
      <c r="J1780" t="s">
        <v>66</v>
      </c>
      <c r="K1780" t="s">
        <v>67</v>
      </c>
      <c r="L1780">
        <v>4</v>
      </c>
      <c r="M1780" t="s">
        <v>45</v>
      </c>
      <c r="N1780" t="s">
        <v>39</v>
      </c>
      <c r="O1780" t="s">
        <v>40</v>
      </c>
    </row>
    <row r="1781" spans="1:15" x14ac:dyDescent="0.35">
      <c r="A1781" t="s">
        <v>1842</v>
      </c>
      <c r="B1781" t="str">
        <f t="shared" si="28"/>
        <v>Juice</v>
      </c>
      <c r="C1781" t="s">
        <v>50</v>
      </c>
      <c r="D1781">
        <v>4</v>
      </c>
      <c r="E1781">
        <v>3</v>
      </c>
      <c r="F1781">
        <v>12</v>
      </c>
      <c r="G1781" t="s">
        <v>25</v>
      </c>
      <c r="H1781" t="s">
        <v>26</v>
      </c>
      <c r="I1781" s="1">
        <v>45237</v>
      </c>
      <c r="J1781" t="s">
        <v>43</v>
      </c>
      <c r="K1781" t="s">
        <v>44</v>
      </c>
      <c r="L1781">
        <v>4</v>
      </c>
      <c r="M1781" t="s">
        <v>45</v>
      </c>
      <c r="N1781" t="s">
        <v>29</v>
      </c>
      <c r="O1781" t="s">
        <v>22</v>
      </c>
    </row>
    <row r="1782" spans="1:15" x14ac:dyDescent="0.35">
      <c r="A1782" t="s">
        <v>1843</v>
      </c>
      <c r="B1782" t="str">
        <f t="shared" si="28"/>
        <v>Sandwich</v>
      </c>
      <c r="C1782" t="s">
        <v>47</v>
      </c>
      <c r="D1782">
        <v>2</v>
      </c>
      <c r="E1782">
        <v>4</v>
      </c>
      <c r="F1782">
        <v>8</v>
      </c>
      <c r="G1782" t="s">
        <v>25</v>
      </c>
      <c r="H1782" t="s">
        <v>17</v>
      </c>
      <c r="I1782" s="1">
        <v>44948</v>
      </c>
      <c r="J1782" t="s">
        <v>55</v>
      </c>
      <c r="K1782" t="s">
        <v>56</v>
      </c>
      <c r="L1782">
        <v>1</v>
      </c>
      <c r="M1782" t="s">
        <v>53</v>
      </c>
      <c r="N1782" t="s">
        <v>39</v>
      </c>
      <c r="O1782" t="s">
        <v>40</v>
      </c>
    </row>
    <row r="1783" spans="1:15" x14ac:dyDescent="0.35">
      <c r="A1783" t="s">
        <v>1844</v>
      </c>
      <c r="B1783" t="str">
        <f t="shared" si="28"/>
        <v>Coffee</v>
      </c>
      <c r="C1783" t="s">
        <v>15</v>
      </c>
      <c r="D1783">
        <v>3</v>
      </c>
      <c r="E1783">
        <v>2</v>
      </c>
      <c r="F1783">
        <v>6</v>
      </c>
      <c r="G1783" t="s">
        <v>25</v>
      </c>
      <c r="H1783" t="s">
        <v>17</v>
      </c>
      <c r="I1783" s="1">
        <v>45100</v>
      </c>
      <c r="J1783" t="s">
        <v>37</v>
      </c>
      <c r="K1783" t="s">
        <v>38</v>
      </c>
      <c r="L1783">
        <v>2</v>
      </c>
      <c r="M1783" t="s">
        <v>28</v>
      </c>
      <c r="N1783" t="s">
        <v>21</v>
      </c>
      <c r="O1783" t="s">
        <v>22</v>
      </c>
    </row>
    <row r="1784" spans="1:15" x14ac:dyDescent="0.35">
      <c r="A1784" t="s">
        <v>1845</v>
      </c>
      <c r="B1784" t="str">
        <f t="shared" si="28"/>
        <v>Tea</v>
      </c>
      <c r="C1784" t="s">
        <v>84</v>
      </c>
      <c r="D1784">
        <v>3</v>
      </c>
      <c r="E1784">
        <v>1.5</v>
      </c>
      <c r="F1784">
        <v>4.5</v>
      </c>
      <c r="G1784" t="s">
        <v>25</v>
      </c>
      <c r="H1784" t="s">
        <v>17</v>
      </c>
      <c r="I1784" s="1">
        <v>44940</v>
      </c>
      <c r="J1784" t="s">
        <v>55</v>
      </c>
      <c r="K1784" t="s">
        <v>56</v>
      </c>
      <c r="L1784">
        <v>1</v>
      </c>
      <c r="M1784" t="s">
        <v>53</v>
      </c>
      <c r="N1784" t="s">
        <v>69</v>
      </c>
      <c r="O1784" t="s">
        <v>40</v>
      </c>
    </row>
    <row r="1785" spans="1:15" x14ac:dyDescent="0.35">
      <c r="A1785" t="s">
        <v>1846</v>
      </c>
      <c r="B1785" t="str">
        <f t="shared" si="28"/>
        <v>Tea</v>
      </c>
      <c r="C1785" t="s">
        <v>84</v>
      </c>
      <c r="D1785">
        <v>5</v>
      </c>
      <c r="E1785">
        <v>1.5</v>
      </c>
      <c r="F1785">
        <v>7.5</v>
      </c>
      <c r="G1785" t="s">
        <v>36</v>
      </c>
      <c r="H1785" t="s">
        <v>26</v>
      </c>
      <c r="I1785" s="1">
        <v>45080</v>
      </c>
      <c r="J1785" t="s">
        <v>37</v>
      </c>
      <c r="K1785" t="s">
        <v>38</v>
      </c>
      <c r="L1785">
        <v>2</v>
      </c>
      <c r="M1785" t="s">
        <v>28</v>
      </c>
      <c r="N1785" t="s">
        <v>69</v>
      </c>
      <c r="O1785" t="s">
        <v>40</v>
      </c>
    </row>
    <row r="1786" spans="1:15" x14ac:dyDescent="0.35">
      <c r="A1786" t="s">
        <v>1847</v>
      </c>
      <c r="B1786" t="str">
        <f t="shared" si="28"/>
        <v>Juice</v>
      </c>
      <c r="C1786" t="s">
        <v>50</v>
      </c>
      <c r="D1786">
        <v>1</v>
      </c>
      <c r="E1786">
        <v>3</v>
      </c>
      <c r="F1786">
        <v>3</v>
      </c>
      <c r="G1786" t="s">
        <v>36</v>
      </c>
      <c r="H1786" t="s">
        <v>26</v>
      </c>
      <c r="I1786" s="1">
        <v>44956</v>
      </c>
      <c r="J1786" t="s">
        <v>55</v>
      </c>
      <c r="K1786" t="s">
        <v>56</v>
      </c>
      <c r="L1786">
        <v>1</v>
      </c>
      <c r="M1786" t="s">
        <v>53</v>
      </c>
      <c r="N1786" t="s">
        <v>72</v>
      </c>
      <c r="O1786" t="s">
        <v>22</v>
      </c>
    </row>
    <row r="1787" spans="1:15" x14ac:dyDescent="0.35">
      <c r="A1787" t="s">
        <v>1848</v>
      </c>
      <c r="B1787" t="str">
        <f t="shared" si="28"/>
        <v>Cake</v>
      </c>
      <c r="C1787" t="s">
        <v>24</v>
      </c>
      <c r="D1787">
        <v>5</v>
      </c>
      <c r="E1787">
        <v>3</v>
      </c>
      <c r="F1787">
        <v>15</v>
      </c>
      <c r="G1787" t="s">
        <v>16</v>
      </c>
      <c r="H1787" t="s">
        <v>26</v>
      </c>
      <c r="I1787" s="1">
        <v>45256</v>
      </c>
      <c r="J1787" t="s">
        <v>43</v>
      </c>
      <c r="K1787" t="s">
        <v>44</v>
      </c>
      <c r="L1787">
        <v>4</v>
      </c>
      <c r="M1787" t="s">
        <v>45</v>
      </c>
      <c r="N1787" t="s">
        <v>39</v>
      </c>
      <c r="O1787" t="s">
        <v>40</v>
      </c>
    </row>
    <row r="1788" spans="1:15" x14ac:dyDescent="0.35">
      <c r="A1788" t="s">
        <v>1849</v>
      </c>
      <c r="B1788" t="str">
        <f t="shared" si="28"/>
        <v>Juice</v>
      </c>
      <c r="C1788" t="s">
        <v>50</v>
      </c>
      <c r="D1788">
        <v>4</v>
      </c>
      <c r="E1788">
        <v>3</v>
      </c>
      <c r="F1788">
        <v>12</v>
      </c>
      <c r="G1788" t="s">
        <v>16</v>
      </c>
      <c r="H1788" t="s">
        <v>26</v>
      </c>
      <c r="I1788" s="1">
        <v>45104</v>
      </c>
      <c r="J1788" t="s">
        <v>37</v>
      </c>
      <c r="K1788" t="s">
        <v>38</v>
      </c>
      <c r="L1788">
        <v>2</v>
      </c>
      <c r="M1788" t="s">
        <v>28</v>
      </c>
      <c r="N1788" t="s">
        <v>29</v>
      </c>
      <c r="O1788" t="s">
        <v>22</v>
      </c>
    </row>
    <row r="1789" spans="1:15" x14ac:dyDescent="0.35">
      <c r="A1789" t="s">
        <v>1850</v>
      </c>
      <c r="B1789" t="str">
        <f t="shared" si="28"/>
        <v>Cookie</v>
      </c>
      <c r="C1789" t="s">
        <v>31</v>
      </c>
      <c r="D1789">
        <v>1</v>
      </c>
      <c r="E1789">
        <v>1</v>
      </c>
      <c r="F1789">
        <v>1</v>
      </c>
      <c r="G1789" t="s">
        <v>36</v>
      </c>
      <c r="H1789" t="s">
        <v>26</v>
      </c>
      <c r="I1789" s="1">
        <v>45035</v>
      </c>
      <c r="J1789" t="s">
        <v>59</v>
      </c>
      <c r="K1789" t="s">
        <v>60</v>
      </c>
      <c r="L1789">
        <v>2</v>
      </c>
      <c r="M1789" t="s">
        <v>28</v>
      </c>
      <c r="N1789" t="s">
        <v>34</v>
      </c>
      <c r="O1789" t="s">
        <v>22</v>
      </c>
    </row>
    <row r="1790" spans="1:15" x14ac:dyDescent="0.35">
      <c r="A1790" t="s">
        <v>1851</v>
      </c>
      <c r="B1790" t="str">
        <f t="shared" si="28"/>
        <v>Smoothie</v>
      </c>
      <c r="C1790" t="s">
        <v>58</v>
      </c>
      <c r="D1790">
        <v>1</v>
      </c>
      <c r="E1790">
        <v>4</v>
      </c>
      <c r="F1790">
        <v>4</v>
      </c>
      <c r="G1790" t="s">
        <v>36</v>
      </c>
      <c r="H1790" t="s">
        <v>17</v>
      </c>
      <c r="I1790" s="1">
        <v>44996</v>
      </c>
      <c r="J1790" t="s">
        <v>62</v>
      </c>
      <c r="K1790" t="s">
        <v>63</v>
      </c>
      <c r="L1790">
        <v>1</v>
      </c>
      <c r="M1790" t="s">
        <v>53</v>
      </c>
      <c r="N1790" t="s">
        <v>69</v>
      </c>
      <c r="O1790" t="s">
        <v>40</v>
      </c>
    </row>
    <row r="1791" spans="1:15" x14ac:dyDescent="0.35">
      <c r="A1791" t="s">
        <v>1852</v>
      </c>
      <c r="B1791" t="str">
        <f t="shared" si="28"/>
        <v>Smoothie</v>
      </c>
      <c r="C1791" t="s">
        <v>58</v>
      </c>
      <c r="D1791">
        <v>3</v>
      </c>
      <c r="E1791">
        <v>4</v>
      </c>
      <c r="F1791">
        <v>12</v>
      </c>
      <c r="G1791" t="s">
        <v>16</v>
      </c>
      <c r="H1791" t="s">
        <v>17</v>
      </c>
      <c r="I1791" s="1">
        <v>44982</v>
      </c>
      <c r="J1791" t="s">
        <v>51</v>
      </c>
      <c r="K1791" t="s">
        <v>52</v>
      </c>
      <c r="L1791">
        <v>1</v>
      </c>
      <c r="M1791" t="s">
        <v>53</v>
      </c>
      <c r="N1791" t="s">
        <v>69</v>
      </c>
      <c r="O1791" t="s">
        <v>40</v>
      </c>
    </row>
    <row r="1792" spans="1:15" x14ac:dyDescent="0.35">
      <c r="A1792" t="s">
        <v>1853</v>
      </c>
      <c r="B1792" t="str">
        <f t="shared" si="28"/>
        <v>Juice</v>
      </c>
      <c r="C1792" t="s">
        <v>50</v>
      </c>
      <c r="D1792">
        <v>4</v>
      </c>
      <c r="E1792">
        <v>3</v>
      </c>
      <c r="F1792">
        <v>12</v>
      </c>
      <c r="G1792" t="s">
        <v>16</v>
      </c>
      <c r="H1792" t="s">
        <v>26</v>
      </c>
      <c r="I1792" s="1">
        <v>45083</v>
      </c>
      <c r="J1792" t="s">
        <v>37</v>
      </c>
      <c r="K1792" t="s">
        <v>38</v>
      </c>
      <c r="L1792">
        <v>2</v>
      </c>
      <c r="M1792" t="s">
        <v>28</v>
      </c>
      <c r="N1792" t="s">
        <v>29</v>
      </c>
      <c r="O1792" t="s">
        <v>22</v>
      </c>
    </row>
    <row r="1793" spans="1:15" x14ac:dyDescent="0.35">
      <c r="A1793" t="s">
        <v>1854</v>
      </c>
      <c r="B1793" t="str">
        <f t="shared" si="28"/>
        <v>Cookie</v>
      </c>
      <c r="C1793" t="s">
        <v>31</v>
      </c>
      <c r="D1793">
        <v>4</v>
      </c>
      <c r="E1793">
        <v>1</v>
      </c>
      <c r="F1793">
        <v>4</v>
      </c>
      <c r="G1793" t="s">
        <v>36</v>
      </c>
      <c r="H1793" t="s">
        <v>26</v>
      </c>
      <c r="I1793" s="1">
        <v>45244</v>
      </c>
      <c r="J1793" t="s">
        <v>43</v>
      </c>
      <c r="K1793" t="s">
        <v>44</v>
      </c>
      <c r="L1793">
        <v>4</v>
      </c>
      <c r="M1793" t="s">
        <v>45</v>
      </c>
      <c r="N1793" t="s">
        <v>29</v>
      </c>
      <c r="O1793" t="s">
        <v>22</v>
      </c>
    </row>
    <row r="1794" spans="1:15" x14ac:dyDescent="0.35">
      <c r="A1794" t="s">
        <v>1855</v>
      </c>
      <c r="B1794" t="str">
        <f t="shared" ref="B1794:B1857" si="29">TRIM(CLEAN(C1794))</f>
        <v>Cookie</v>
      </c>
      <c r="C1794" t="s">
        <v>31</v>
      </c>
      <c r="D1794">
        <v>5</v>
      </c>
      <c r="E1794">
        <v>1</v>
      </c>
      <c r="F1794">
        <v>5</v>
      </c>
      <c r="G1794" t="s">
        <v>25</v>
      </c>
      <c r="H1794" t="s">
        <v>26</v>
      </c>
      <c r="I1794" s="1">
        <v>45242</v>
      </c>
      <c r="J1794" t="s">
        <v>43</v>
      </c>
      <c r="K1794" t="s">
        <v>44</v>
      </c>
      <c r="L1794">
        <v>4</v>
      </c>
      <c r="M1794" t="s">
        <v>45</v>
      </c>
      <c r="N1794" t="s">
        <v>39</v>
      </c>
      <c r="O1794" t="s">
        <v>40</v>
      </c>
    </row>
    <row r="1795" spans="1:15" x14ac:dyDescent="0.35">
      <c r="A1795" t="s">
        <v>1856</v>
      </c>
      <c r="B1795" t="str">
        <f t="shared" si="29"/>
        <v>Juice</v>
      </c>
      <c r="C1795" t="s">
        <v>50</v>
      </c>
      <c r="D1795">
        <v>2</v>
      </c>
      <c r="E1795">
        <v>3</v>
      </c>
      <c r="F1795">
        <v>6</v>
      </c>
      <c r="G1795" t="s">
        <v>16</v>
      </c>
      <c r="H1795" t="s">
        <v>26</v>
      </c>
      <c r="I1795" s="1">
        <v>45168</v>
      </c>
      <c r="J1795" t="s">
        <v>93</v>
      </c>
      <c r="K1795" t="s">
        <v>94</v>
      </c>
      <c r="L1795">
        <v>3</v>
      </c>
      <c r="M1795" t="s">
        <v>20</v>
      </c>
      <c r="N1795" t="s">
        <v>34</v>
      </c>
      <c r="O1795" t="s">
        <v>22</v>
      </c>
    </row>
    <row r="1796" spans="1:15" x14ac:dyDescent="0.35">
      <c r="A1796" t="s">
        <v>1857</v>
      </c>
      <c r="B1796" t="str">
        <f t="shared" si="29"/>
        <v>Cake</v>
      </c>
      <c r="C1796" t="s">
        <v>24</v>
      </c>
      <c r="D1796">
        <v>4</v>
      </c>
      <c r="E1796">
        <v>3</v>
      </c>
      <c r="F1796">
        <v>12</v>
      </c>
      <c r="G1796" t="s">
        <v>16</v>
      </c>
      <c r="H1796" t="s">
        <v>17</v>
      </c>
      <c r="I1796" s="1">
        <v>45252</v>
      </c>
      <c r="J1796" t="s">
        <v>43</v>
      </c>
      <c r="K1796" t="s">
        <v>44</v>
      </c>
      <c r="L1796">
        <v>4</v>
      </c>
      <c r="M1796" t="s">
        <v>45</v>
      </c>
      <c r="N1796" t="s">
        <v>34</v>
      </c>
      <c r="O1796" t="s">
        <v>22</v>
      </c>
    </row>
    <row r="1797" spans="1:15" x14ac:dyDescent="0.35">
      <c r="A1797" t="s">
        <v>1858</v>
      </c>
      <c r="B1797" t="str">
        <f t="shared" si="29"/>
        <v>Coffee</v>
      </c>
      <c r="C1797" t="s">
        <v>15</v>
      </c>
      <c r="D1797">
        <v>4</v>
      </c>
      <c r="E1797">
        <v>2</v>
      </c>
      <c r="F1797">
        <v>8</v>
      </c>
      <c r="G1797" t="s">
        <v>25</v>
      </c>
      <c r="H1797" t="s">
        <v>17</v>
      </c>
      <c r="I1797" s="1">
        <v>45071</v>
      </c>
      <c r="J1797" t="s">
        <v>27</v>
      </c>
      <c r="K1797" t="s">
        <v>27</v>
      </c>
      <c r="L1797">
        <v>2</v>
      </c>
      <c r="M1797" t="s">
        <v>28</v>
      </c>
      <c r="N1797" t="s">
        <v>64</v>
      </c>
      <c r="O1797" t="s">
        <v>22</v>
      </c>
    </row>
    <row r="1798" spans="1:15" x14ac:dyDescent="0.35">
      <c r="A1798" t="s">
        <v>1859</v>
      </c>
      <c r="B1798" t="str">
        <f t="shared" si="29"/>
        <v>Coffee</v>
      </c>
      <c r="C1798" t="s">
        <v>15</v>
      </c>
      <c r="D1798">
        <v>1</v>
      </c>
      <c r="E1798">
        <v>2</v>
      </c>
      <c r="F1798">
        <v>2</v>
      </c>
      <c r="G1798" t="s">
        <v>36</v>
      </c>
      <c r="H1798" t="s">
        <v>17</v>
      </c>
      <c r="I1798" s="1">
        <v>45021</v>
      </c>
      <c r="J1798" t="s">
        <v>59</v>
      </c>
      <c r="K1798" t="s">
        <v>60</v>
      </c>
      <c r="L1798">
        <v>2</v>
      </c>
      <c r="M1798" t="s">
        <v>28</v>
      </c>
      <c r="N1798" t="s">
        <v>34</v>
      </c>
      <c r="O1798" t="s">
        <v>22</v>
      </c>
    </row>
    <row r="1799" spans="1:15" x14ac:dyDescent="0.35">
      <c r="A1799" t="s">
        <v>1860</v>
      </c>
      <c r="B1799" t="str">
        <f t="shared" si="29"/>
        <v>Juice</v>
      </c>
      <c r="C1799" t="s">
        <v>50</v>
      </c>
      <c r="D1799">
        <v>3</v>
      </c>
      <c r="E1799">
        <v>3</v>
      </c>
      <c r="F1799">
        <v>9</v>
      </c>
      <c r="G1799" t="s">
        <v>16</v>
      </c>
      <c r="H1799" t="s">
        <v>26</v>
      </c>
      <c r="I1799" s="1">
        <v>45008</v>
      </c>
      <c r="J1799" t="s">
        <v>62</v>
      </c>
      <c r="K1799" t="s">
        <v>63</v>
      </c>
      <c r="L1799">
        <v>1</v>
      </c>
      <c r="M1799" t="s">
        <v>53</v>
      </c>
      <c r="N1799" t="s">
        <v>64</v>
      </c>
      <c r="O1799" t="s">
        <v>22</v>
      </c>
    </row>
    <row r="1800" spans="1:15" x14ac:dyDescent="0.35">
      <c r="A1800" t="s">
        <v>1861</v>
      </c>
      <c r="B1800" t="str">
        <f t="shared" si="29"/>
        <v>Juice</v>
      </c>
      <c r="C1800" t="s">
        <v>50</v>
      </c>
      <c r="D1800">
        <v>2</v>
      </c>
      <c r="E1800">
        <v>3</v>
      </c>
      <c r="F1800">
        <v>6</v>
      </c>
      <c r="G1800" t="s">
        <v>25</v>
      </c>
      <c r="H1800" t="s">
        <v>26</v>
      </c>
      <c r="I1800" s="1">
        <v>44960</v>
      </c>
      <c r="J1800" t="s">
        <v>51</v>
      </c>
      <c r="K1800" t="s">
        <v>52</v>
      </c>
      <c r="L1800">
        <v>1</v>
      </c>
      <c r="M1800" t="s">
        <v>53</v>
      </c>
      <c r="N1800" t="s">
        <v>21</v>
      </c>
      <c r="O1800" t="s">
        <v>22</v>
      </c>
    </row>
    <row r="1801" spans="1:15" x14ac:dyDescent="0.35">
      <c r="A1801" t="s">
        <v>1862</v>
      </c>
      <c r="B1801" t="str">
        <f t="shared" si="29"/>
        <v>Tea</v>
      </c>
      <c r="C1801" t="s">
        <v>84</v>
      </c>
      <c r="D1801">
        <v>3</v>
      </c>
      <c r="E1801">
        <v>1.5</v>
      </c>
      <c r="F1801">
        <v>4.5</v>
      </c>
      <c r="G1801" t="s">
        <v>16</v>
      </c>
      <c r="H1801" t="s">
        <v>26</v>
      </c>
      <c r="I1801" s="1">
        <v>45009</v>
      </c>
      <c r="J1801" t="s">
        <v>62</v>
      </c>
      <c r="K1801" t="s">
        <v>63</v>
      </c>
      <c r="L1801">
        <v>1</v>
      </c>
      <c r="M1801" t="s">
        <v>53</v>
      </c>
      <c r="N1801" t="s">
        <v>21</v>
      </c>
      <c r="O1801" t="s">
        <v>22</v>
      </c>
    </row>
    <row r="1802" spans="1:15" x14ac:dyDescent="0.35">
      <c r="A1802" t="s">
        <v>1863</v>
      </c>
      <c r="B1802" t="str">
        <f t="shared" si="29"/>
        <v>Smoothie</v>
      </c>
      <c r="C1802" t="s">
        <v>58</v>
      </c>
      <c r="D1802">
        <v>3</v>
      </c>
      <c r="E1802">
        <v>4</v>
      </c>
      <c r="F1802">
        <v>12</v>
      </c>
      <c r="G1802" t="s">
        <v>16</v>
      </c>
      <c r="H1802" t="s">
        <v>17</v>
      </c>
      <c r="I1802" s="1">
        <v>45053</v>
      </c>
      <c r="J1802" t="s">
        <v>27</v>
      </c>
      <c r="K1802" t="s">
        <v>27</v>
      </c>
      <c r="L1802">
        <v>2</v>
      </c>
      <c r="M1802" t="s">
        <v>28</v>
      </c>
      <c r="N1802" t="s">
        <v>39</v>
      </c>
      <c r="O1802" t="s">
        <v>40</v>
      </c>
    </row>
    <row r="1803" spans="1:15" x14ac:dyDescent="0.35">
      <c r="A1803" t="s">
        <v>1864</v>
      </c>
      <c r="B1803" t="str">
        <f t="shared" si="29"/>
        <v>Tea</v>
      </c>
      <c r="C1803" t="s">
        <v>84</v>
      </c>
      <c r="D1803">
        <v>3</v>
      </c>
      <c r="E1803">
        <v>1.5</v>
      </c>
      <c r="F1803">
        <v>4.5</v>
      </c>
      <c r="G1803" t="s">
        <v>25</v>
      </c>
      <c r="H1803" t="s">
        <v>26</v>
      </c>
      <c r="I1803" s="1">
        <v>45211</v>
      </c>
      <c r="J1803" t="s">
        <v>74</v>
      </c>
      <c r="K1803" t="s">
        <v>75</v>
      </c>
      <c r="L1803">
        <v>4</v>
      </c>
      <c r="M1803" t="s">
        <v>45</v>
      </c>
      <c r="N1803" t="s">
        <v>64</v>
      </c>
      <c r="O1803" t="s">
        <v>22</v>
      </c>
    </row>
    <row r="1804" spans="1:15" x14ac:dyDescent="0.35">
      <c r="A1804" t="s">
        <v>1865</v>
      </c>
      <c r="B1804" t="str">
        <f t="shared" si="29"/>
        <v>Cookie</v>
      </c>
      <c r="C1804" t="s">
        <v>31</v>
      </c>
      <c r="D1804">
        <v>4</v>
      </c>
      <c r="E1804">
        <v>1</v>
      </c>
      <c r="F1804">
        <v>4</v>
      </c>
      <c r="G1804" t="s">
        <v>36</v>
      </c>
      <c r="H1804" t="s">
        <v>26</v>
      </c>
      <c r="I1804" s="1">
        <v>45199</v>
      </c>
      <c r="J1804" t="s">
        <v>18</v>
      </c>
      <c r="K1804" t="s">
        <v>19</v>
      </c>
      <c r="L1804">
        <v>3</v>
      </c>
      <c r="M1804" t="s">
        <v>20</v>
      </c>
      <c r="N1804" t="s">
        <v>69</v>
      </c>
      <c r="O1804" t="s">
        <v>40</v>
      </c>
    </row>
    <row r="1805" spans="1:15" x14ac:dyDescent="0.35">
      <c r="A1805" t="s">
        <v>1866</v>
      </c>
      <c r="B1805" t="str">
        <f t="shared" si="29"/>
        <v>Juice</v>
      </c>
      <c r="C1805" t="s">
        <v>50</v>
      </c>
      <c r="D1805">
        <v>1</v>
      </c>
      <c r="E1805">
        <v>3</v>
      </c>
      <c r="F1805">
        <v>3</v>
      </c>
      <c r="G1805" t="s">
        <v>25</v>
      </c>
      <c r="H1805" t="s">
        <v>26</v>
      </c>
      <c r="I1805" s="1">
        <v>45196</v>
      </c>
      <c r="J1805" t="s">
        <v>18</v>
      </c>
      <c r="K1805" t="s">
        <v>19</v>
      </c>
      <c r="L1805">
        <v>3</v>
      </c>
      <c r="M1805" t="s">
        <v>20</v>
      </c>
      <c r="N1805" t="s">
        <v>34</v>
      </c>
      <c r="O1805" t="s">
        <v>22</v>
      </c>
    </row>
    <row r="1806" spans="1:15" x14ac:dyDescent="0.35">
      <c r="A1806" t="s">
        <v>1867</v>
      </c>
      <c r="B1806" t="str">
        <f t="shared" si="29"/>
        <v>Cookie</v>
      </c>
      <c r="C1806" t="s">
        <v>31</v>
      </c>
      <c r="D1806">
        <v>1</v>
      </c>
      <c r="E1806">
        <v>1</v>
      </c>
      <c r="F1806">
        <v>1</v>
      </c>
      <c r="G1806" t="s">
        <v>16</v>
      </c>
      <c r="H1806" t="s">
        <v>26</v>
      </c>
      <c r="I1806" s="1">
        <v>45275</v>
      </c>
      <c r="J1806" t="s">
        <v>66</v>
      </c>
      <c r="K1806" t="s">
        <v>67</v>
      </c>
      <c r="L1806">
        <v>4</v>
      </c>
      <c r="M1806" t="s">
        <v>45</v>
      </c>
      <c r="N1806" t="s">
        <v>21</v>
      </c>
      <c r="O1806" t="s">
        <v>22</v>
      </c>
    </row>
    <row r="1807" spans="1:15" x14ac:dyDescent="0.35">
      <c r="A1807" t="s">
        <v>1868</v>
      </c>
      <c r="B1807" t="str">
        <f t="shared" si="29"/>
        <v>Salad</v>
      </c>
      <c r="C1807" t="s">
        <v>42</v>
      </c>
      <c r="D1807">
        <v>2</v>
      </c>
      <c r="E1807">
        <v>5</v>
      </c>
      <c r="F1807">
        <v>10</v>
      </c>
      <c r="G1807" t="s">
        <v>25</v>
      </c>
      <c r="H1807" t="s">
        <v>17</v>
      </c>
      <c r="I1807" s="1">
        <v>45158</v>
      </c>
      <c r="J1807" t="s">
        <v>93</v>
      </c>
      <c r="K1807" t="s">
        <v>94</v>
      </c>
      <c r="L1807">
        <v>3</v>
      </c>
      <c r="M1807" t="s">
        <v>20</v>
      </c>
      <c r="N1807" t="s">
        <v>39</v>
      </c>
      <c r="O1807" t="s">
        <v>40</v>
      </c>
    </row>
    <row r="1808" spans="1:15" x14ac:dyDescent="0.35">
      <c r="A1808" t="s">
        <v>1869</v>
      </c>
      <c r="B1808" t="str">
        <f t="shared" si="29"/>
        <v>Sandwich</v>
      </c>
      <c r="C1808" t="s">
        <v>47</v>
      </c>
      <c r="D1808">
        <v>4</v>
      </c>
      <c r="E1808">
        <v>4</v>
      </c>
      <c r="F1808">
        <v>16</v>
      </c>
      <c r="G1808" t="s">
        <v>16</v>
      </c>
      <c r="H1808" t="s">
        <v>17</v>
      </c>
      <c r="I1808" s="1">
        <v>45181</v>
      </c>
      <c r="J1808" t="s">
        <v>18</v>
      </c>
      <c r="K1808" t="s">
        <v>19</v>
      </c>
      <c r="L1808">
        <v>3</v>
      </c>
      <c r="M1808" t="s">
        <v>20</v>
      </c>
      <c r="N1808" t="s">
        <v>29</v>
      </c>
      <c r="O1808" t="s">
        <v>22</v>
      </c>
    </row>
    <row r="1809" spans="1:15" x14ac:dyDescent="0.35">
      <c r="A1809" t="s">
        <v>1870</v>
      </c>
      <c r="B1809" t="str">
        <f t="shared" si="29"/>
        <v>Cake</v>
      </c>
      <c r="C1809" t="s">
        <v>24</v>
      </c>
      <c r="D1809">
        <v>4</v>
      </c>
      <c r="E1809">
        <v>3</v>
      </c>
      <c r="F1809">
        <v>12</v>
      </c>
      <c r="G1809" t="s">
        <v>36</v>
      </c>
      <c r="H1809" t="s">
        <v>17</v>
      </c>
      <c r="I1809" s="1">
        <v>45111</v>
      </c>
      <c r="J1809" t="s">
        <v>32</v>
      </c>
      <c r="K1809" t="s">
        <v>33</v>
      </c>
      <c r="L1809">
        <v>3</v>
      </c>
      <c r="M1809" t="s">
        <v>20</v>
      </c>
      <c r="N1809" t="s">
        <v>29</v>
      </c>
      <c r="O1809" t="s">
        <v>22</v>
      </c>
    </row>
    <row r="1810" spans="1:15" x14ac:dyDescent="0.35">
      <c r="A1810" t="s">
        <v>1871</v>
      </c>
      <c r="B1810" t="str">
        <f t="shared" si="29"/>
        <v>Juice</v>
      </c>
      <c r="C1810" t="s">
        <v>50</v>
      </c>
      <c r="D1810">
        <v>1</v>
      </c>
      <c r="E1810">
        <v>3</v>
      </c>
      <c r="F1810">
        <v>3</v>
      </c>
      <c r="G1810" t="s">
        <v>16</v>
      </c>
      <c r="H1810" t="s">
        <v>17</v>
      </c>
      <c r="I1810" s="1">
        <v>45091</v>
      </c>
      <c r="J1810" t="s">
        <v>37</v>
      </c>
      <c r="K1810" t="s">
        <v>38</v>
      </c>
      <c r="L1810">
        <v>2</v>
      </c>
      <c r="M1810" t="s">
        <v>28</v>
      </c>
      <c r="N1810" t="s">
        <v>34</v>
      </c>
      <c r="O1810" t="s">
        <v>22</v>
      </c>
    </row>
    <row r="1811" spans="1:15" x14ac:dyDescent="0.35">
      <c r="A1811" t="s">
        <v>1872</v>
      </c>
      <c r="B1811" t="str">
        <f t="shared" si="29"/>
        <v>Salad</v>
      </c>
      <c r="C1811" t="s">
        <v>42</v>
      </c>
      <c r="D1811">
        <v>2</v>
      </c>
      <c r="E1811">
        <v>5</v>
      </c>
      <c r="F1811">
        <v>10</v>
      </c>
      <c r="G1811" t="s">
        <v>16</v>
      </c>
      <c r="H1811" t="s">
        <v>17</v>
      </c>
      <c r="I1811" s="1">
        <v>45028</v>
      </c>
      <c r="J1811" t="s">
        <v>59</v>
      </c>
      <c r="K1811" t="s">
        <v>60</v>
      </c>
      <c r="L1811">
        <v>2</v>
      </c>
      <c r="M1811" t="s">
        <v>28</v>
      </c>
      <c r="N1811" t="s">
        <v>34</v>
      </c>
      <c r="O1811" t="s">
        <v>22</v>
      </c>
    </row>
    <row r="1812" spans="1:15" x14ac:dyDescent="0.35">
      <c r="A1812" t="s">
        <v>1873</v>
      </c>
      <c r="B1812" t="str">
        <f t="shared" si="29"/>
        <v>Salad</v>
      </c>
      <c r="C1812" t="s">
        <v>42</v>
      </c>
      <c r="D1812">
        <v>1</v>
      </c>
      <c r="E1812">
        <v>5</v>
      </c>
      <c r="F1812">
        <v>5</v>
      </c>
      <c r="G1812" t="s">
        <v>16</v>
      </c>
      <c r="H1812" t="s">
        <v>26</v>
      </c>
      <c r="I1812" s="1">
        <v>45260</v>
      </c>
      <c r="J1812" t="s">
        <v>43</v>
      </c>
      <c r="K1812" t="s">
        <v>44</v>
      </c>
      <c r="L1812">
        <v>4</v>
      </c>
      <c r="M1812" t="s">
        <v>45</v>
      </c>
      <c r="N1812" t="s">
        <v>64</v>
      </c>
      <c r="O1812" t="s">
        <v>22</v>
      </c>
    </row>
    <row r="1813" spans="1:15" x14ac:dyDescent="0.35">
      <c r="A1813" t="s">
        <v>1874</v>
      </c>
      <c r="B1813" t="str">
        <f t="shared" si="29"/>
        <v>Juice</v>
      </c>
      <c r="C1813" t="s">
        <v>50</v>
      </c>
      <c r="D1813">
        <v>2</v>
      </c>
      <c r="E1813">
        <v>3</v>
      </c>
      <c r="F1813">
        <v>6</v>
      </c>
      <c r="G1813" t="s">
        <v>25</v>
      </c>
      <c r="H1813" t="s">
        <v>26</v>
      </c>
      <c r="I1813" s="1">
        <v>45152</v>
      </c>
      <c r="J1813" t="s">
        <v>93</v>
      </c>
      <c r="K1813" t="s">
        <v>94</v>
      </c>
      <c r="L1813">
        <v>3</v>
      </c>
      <c r="M1813" t="s">
        <v>20</v>
      </c>
      <c r="N1813" t="s">
        <v>72</v>
      </c>
      <c r="O1813" t="s">
        <v>22</v>
      </c>
    </row>
    <row r="1814" spans="1:15" x14ac:dyDescent="0.35">
      <c r="A1814" t="s">
        <v>1875</v>
      </c>
      <c r="B1814" t="str">
        <f t="shared" si="29"/>
        <v>Salad</v>
      </c>
      <c r="C1814" t="s">
        <v>42</v>
      </c>
      <c r="D1814">
        <v>5</v>
      </c>
      <c r="E1814">
        <v>5</v>
      </c>
      <c r="F1814">
        <v>25</v>
      </c>
      <c r="G1814" t="s">
        <v>36</v>
      </c>
      <c r="H1814" t="s">
        <v>17</v>
      </c>
      <c r="I1814" s="1">
        <v>45028</v>
      </c>
      <c r="J1814" t="s">
        <v>59</v>
      </c>
      <c r="K1814" t="s">
        <v>60</v>
      </c>
      <c r="L1814">
        <v>2</v>
      </c>
      <c r="M1814" t="s">
        <v>28</v>
      </c>
      <c r="N1814" t="s">
        <v>34</v>
      </c>
      <c r="O1814" t="s">
        <v>22</v>
      </c>
    </row>
    <row r="1815" spans="1:15" x14ac:dyDescent="0.35">
      <c r="A1815" t="s">
        <v>1876</v>
      </c>
      <c r="B1815" t="str">
        <f t="shared" si="29"/>
        <v>Tea</v>
      </c>
      <c r="C1815" t="s">
        <v>84</v>
      </c>
      <c r="D1815">
        <v>5</v>
      </c>
      <c r="E1815">
        <v>1.5</v>
      </c>
      <c r="F1815">
        <v>7.5</v>
      </c>
      <c r="G1815" t="s">
        <v>36</v>
      </c>
      <c r="H1815" t="s">
        <v>17</v>
      </c>
      <c r="I1815" s="1">
        <v>44931</v>
      </c>
      <c r="J1815" t="s">
        <v>55</v>
      </c>
      <c r="K1815" t="s">
        <v>56</v>
      </c>
      <c r="L1815">
        <v>1</v>
      </c>
      <c r="M1815" t="s">
        <v>53</v>
      </c>
      <c r="N1815" t="s">
        <v>64</v>
      </c>
      <c r="O1815" t="s">
        <v>22</v>
      </c>
    </row>
    <row r="1816" spans="1:15" x14ac:dyDescent="0.35">
      <c r="A1816" t="s">
        <v>1877</v>
      </c>
      <c r="B1816" t="str">
        <f t="shared" si="29"/>
        <v>Salad</v>
      </c>
      <c r="C1816" t="s">
        <v>42</v>
      </c>
      <c r="D1816">
        <v>1</v>
      </c>
      <c r="E1816">
        <v>5</v>
      </c>
      <c r="F1816">
        <v>5</v>
      </c>
      <c r="G1816" t="s">
        <v>16</v>
      </c>
      <c r="H1816" t="s">
        <v>17</v>
      </c>
      <c r="I1816" s="1">
        <v>45135</v>
      </c>
      <c r="J1816" t="s">
        <v>32</v>
      </c>
      <c r="K1816" t="s">
        <v>33</v>
      </c>
      <c r="L1816">
        <v>3</v>
      </c>
      <c r="M1816" t="s">
        <v>20</v>
      </c>
      <c r="N1816" t="s">
        <v>21</v>
      </c>
      <c r="O1816" t="s">
        <v>22</v>
      </c>
    </row>
    <row r="1817" spans="1:15" x14ac:dyDescent="0.35">
      <c r="A1817" t="s">
        <v>1878</v>
      </c>
      <c r="B1817" t="str">
        <f t="shared" si="29"/>
        <v>Sandwich</v>
      </c>
      <c r="C1817" t="s">
        <v>47</v>
      </c>
      <c r="D1817">
        <v>1</v>
      </c>
      <c r="E1817">
        <v>4</v>
      </c>
      <c r="F1817">
        <v>4</v>
      </c>
      <c r="G1817" t="s">
        <v>25</v>
      </c>
      <c r="H1817" t="s">
        <v>17</v>
      </c>
      <c r="I1817" s="1">
        <v>45144</v>
      </c>
      <c r="J1817" t="s">
        <v>93</v>
      </c>
      <c r="K1817" t="s">
        <v>94</v>
      </c>
      <c r="L1817">
        <v>3</v>
      </c>
      <c r="M1817" t="s">
        <v>20</v>
      </c>
      <c r="N1817" t="s">
        <v>39</v>
      </c>
      <c r="O1817" t="s">
        <v>40</v>
      </c>
    </row>
    <row r="1818" spans="1:15" x14ac:dyDescent="0.35">
      <c r="A1818" t="s">
        <v>1879</v>
      </c>
      <c r="B1818" t="str">
        <f t="shared" si="29"/>
        <v>Juice</v>
      </c>
      <c r="C1818" t="s">
        <v>50</v>
      </c>
      <c r="D1818">
        <v>1</v>
      </c>
      <c r="E1818">
        <v>3</v>
      </c>
      <c r="F1818">
        <v>3</v>
      </c>
      <c r="G1818" t="s">
        <v>36</v>
      </c>
      <c r="H1818" t="s">
        <v>17</v>
      </c>
      <c r="I1818" s="1">
        <v>44946</v>
      </c>
      <c r="J1818" t="s">
        <v>55</v>
      </c>
      <c r="K1818" t="s">
        <v>56</v>
      </c>
      <c r="L1818">
        <v>1</v>
      </c>
      <c r="M1818" t="s">
        <v>53</v>
      </c>
      <c r="N1818" t="s">
        <v>21</v>
      </c>
      <c r="O1818" t="s">
        <v>22</v>
      </c>
    </row>
    <row r="1819" spans="1:15" x14ac:dyDescent="0.35">
      <c r="A1819" t="s">
        <v>1880</v>
      </c>
      <c r="B1819" t="str">
        <f t="shared" si="29"/>
        <v>Smoothie</v>
      </c>
      <c r="C1819" t="s">
        <v>58</v>
      </c>
      <c r="D1819">
        <v>4</v>
      </c>
      <c r="E1819">
        <v>4</v>
      </c>
      <c r="F1819">
        <v>16</v>
      </c>
      <c r="G1819" t="s">
        <v>16</v>
      </c>
      <c r="H1819" t="s">
        <v>17</v>
      </c>
      <c r="I1819" s="1">
        <v>45104</v>
      </c>
      <c r="J1819" t="s">
        <v>37</v>
      </c>
      <c r="K1819" t="s">
        <v>38</v>
      </c>
      <c r="L1819">
        <v>2</v>
      </c>
      <c r="M1819" t="s">
        <v>28</v>
      </c>
      <c r="N1819" t="s">
        <v>29</v>
      </c>
      <c r="O1819" t="s">
        <v>22</v>
      </c>
    </row>
    <row r="1820" spans="1:15" x14ac:dyDescent="0.35">
      <c r="A1820" t="s">
        <v>1881</v>
      </c>
      <c r="B1820" t="str">
        <f t="shared" si="29"/>
        <v>Salad</v>
      </c>
      <c r="C1820" t="s">
        <v>42</v>
      </c>
      <c r="D1820">
        <v>1</v>
      </c>
      <c r="E1820">
        <v>5</v>
      </c>
      <c r="F1820">
        <v>5</v>
      </c>
      <c r="G1820" t="s">
        <v>25</v>
      </c>
      <c r="H1820" t="s">
        <v>26</v>
      </c>
      <c r="I1820" s="1">
        <v>45030</v>
      </c>
      <c r="J1820" t="s">
        <v>59</v>
      </c>
      <c r="K1820" t="s">
        <v>60</v>
      </c>
      <c r="L1820">
        <v>2</v>
      </c>
      <c r="M1820" t="s">
        <v>28</v>
      </c>
      <c r="N1820" t="s">
        <v>21</v>
      </c>
      <c r="O1820" t="s">
        <v>22</v>
      </c>
    </row>
    <row r="1821" spans="1:15" x14ac:dyDescent="0.35">
      <c r="A1821" t="s">
        <v>1882</v>
      </c>
      <c r="B1821" t="str">
        <f t="shared" si="29"/>
        <v>Juice</v>
      </c>
      <c r="C1821" t="s">
        <v>50</v>
      </c>
      <c r="D1821">
        <v>1</v>
      </c>
      <c r="E1821">
        <v>3</v>
      </c>
      <c r="F1821">
        <v>3</v>
      </c>
      <c r="G1821" t="s">
        <v>36</v>
      </c>
      <c r="H1821" t="s">
        <v>26</v>
      </c>
      <c r="I1821" s="1">
        <v>45195</v>
      </c>
      <c r="J1821" t="s">
        <v>18</v>
      </c>
      <c r="K1821" t="s">
        <v>19</v>
      </c>
      <c r="L1821">
        <v>3</v>
      </c>
      <c r="M1821" t="s">
        <v>20</v>
      </c>
      <c r="N1821" t="s">
        <v>29</v>
      </c>
      <c r="O1821" t="s">
        <v>22</v>
      </c>
    </row>
    <row r="1822" spans="1:15" x14ac:dyDescent="0.35">
      <c r="A1822" t="s">
        <v>1883</v>
      </c>
      <c r="B1822" t="str">
        <f t="shared" si="29"/>
        <v>Smoothie</v>
      </c>
      <c r="C1822" t="s">
        <v>58</v>
      </c>
      <c r="D1822">
        <v>1</v>
      </c>
      <c r="E1822">
        <v>4</v>
      </c>
      <c r="F1822">
        <v>4</v>
      </c>
      <c r="G1822" t="s">
        <v>36</v>
      </c>
      <c r="H1822" t="s">
        <v>17</v>
      </c>
      <c r="I1822" s="1">
        <v>45088</v>
      </c>
      <c r="J1822" t="s">
        <v>37</v>
      </c>
      <c r="K1822" t="s">
        <v>38</v>
      </c>
      <c r="L1822">
        <v>2</v>
      </c>
      <c r="M1822" t="s">
        <v>28</v>
      </c>
      <c r="N1822" t="s">
        <v>39</v>
      </c>
      <c r="O1822" t="s">
        <v>40</v>
      </c>
    </row>
    <row r="1823" spans="1:15" x14ac:dyDescent="0.35">
      <c r="A1823" t="s">
        <v>1884</v>
      </c>
      <c r="B1823" t="str">
        <f t="shared" si="29"/>
        <v>Salad</v>
      </c>
      <c r="C1823" t="s">
        <v>42</v>
      </c>
      <c r="D1823">
        <v>4</v>
      </c>
      <c r="E1823">
        <v>5</v>
      </c>
      <c r="F1823">
        <v>20</v>
      </c>
      <c r="G1823" t="s">
        <v>25</v>
      </c>
      <c r="H1823" t="s">
        <v>26</v>
      </c>
      <c r="I1823" s="1">
        <v>45085</v>
      </c>
      <c r="J1823" t="s">
        <v>37</v>
      </c>
      <c r="K1823" t="s">
        <v>38</v>
      </c>
      <c r="L1823">
        <v>2</v>
      </c>
      <c r="M1823" t="s">
        <v>28</v>
      </c>
      <c r="N1823" t="s">
        <v>64</v>
      </c>
      <c r="O1823" t="s">
        <v>22</v>
      </c>
    </row>
    <row r="1824" spans="1:15" x14ac:dyDescent="0.35">
      <c r="A1824" t="s">
        <v>1885</v>
      </c>
      <c r="B1824" t="str">
        <f t="shared" si="29"/>
        <v>Smoothie</v>
      </c>
      <c r="C1824" t="s">
        <v>58</v>
      </c>
      <c r="D1824">
        <v>2</v>
      </c>
      <c r="E1824">
        <v>4</v>
      </c>
      <c r="F1824">
        <v>8</v>
      </c>
      <c r="G1824" t="s">
        <v>36</v>
      </c>
      <c r="H1824" t="s">
        <v>17</v>
      </c>
      <c r="I1824" s="1">
        <v>45144</v>
      </c>
      <c r="J1824" t="s">
        <v>93</v>
      </c>
      <c r="K1824" t="s">
        <v>94</v>
      </c>
      <c r="L1824">
        <v>3</v>
      </c>
      <c r="M1824" t="s">
        <v>20</v>
      </c>
      <c r="N1824" t="s">
        <v>39</v>
      </c>
      <c r="O1824" t="s">
        <v>40</v>
      </c>
    </row>
    <row r="1825" spans="1:15" x14ac:dyDescent="0.35">
      <c r="A1825" t="s">
        <v>1886</v>
      </c>
      <c r="B1825" t="str">
        <f t="shared" si="29"/>
        <v>Cookie</v>
      </c>
      <c r="C1825" t="s">
        <v>31</v>
      </c>
      <c r="D1825">
        <v>4</v>
      </c>
      <c r="E1825">
        <v>1</v>
      </c>
      <c r="F1825">
        <v>4</v>
      </c>
      <c r="G1825" t="s">
        <v>16</v>
      </c>
      <c r="H1825" t="s">
        <v>26</v>
      </c>
      <c r="I1825" s="1">
        <v>45146</v>
      </c>
      <c r="J1825" t="s">
        <v>93</v>
      </c>
      <c r="K1825" t="s">
        <v>94</v>
      </c>
      <c r="L1825">
        <v>3</v>
      </c>
      <c r="M1825" t="s">
        <v>20</v>
      </c>
      <c r="N1825" t="s">
        <v>29</v>
      </c>
      <c r="O1825" t="s">
        <v>22</v>
      </c>
    </row>
    <row r="1826" spans="1:15" x14ac:dyDescent="0.35">
      <c r="A1826" t="s">
        <v>1887</v>
      </c>
      <c r="B1826" t="str">
        <f t="shared" si="29"/>
        <v>Cake</v>
      </c>
      <c r="C1826" t="s">
        <v>24</v>
      </c>
      <c r="D1826">
        <v>1</v>
      </c>
      <c r="E1826">
        <v>3</v>
      </c>
      <c r="F1826">
        <v>3</v>
      </c>
      <c r="G1826" t="s">
        <v>36</v>
      </c>
      <c r="H1826" t="s">
        <v>17</v>
      </c>
      <c r="I1826" s="1">
        <v>45270</v>
      </c>
      <c r="J1826" t="s">
        <v>66</v>
      </c>
      <c r="K1826" t="s">
        <v>67</v>
      </c>
      <c r="L1826">
        <v>4</v>
      </c>
      <c r="M1826" t="s">
        <v>45</v>
      </c>
      <c r="N1826" t="s">
        <v>39</v>
      </c>
      <c r="O1826" t="s">
        <v>40</v>
      </c>
    </row>
    <row r="1827" spans="1:15" x14ac:dyDescent="0.35">
      <c r="A1827" t="s">
        <v>1888</v>
      </c>
      <c r="B1827" t="str">
        <f t="shared" si="29"/>
        <v>Tea</v>
      </c>
      <c r="C1827" t="s">
        <v>84</v>
      </c>
      <c r="D1827">
        <v>3</v>
      </c>
      <c r="E1827">
        <v>1.5</v>
      </c>
      <c r="F1827">
        <v>4.5</v>
      </c>
      <c r="G1827" t="s">
        <v>36</v>
      </c>
      <c r="H1827" t="s">
        <v>26</v>
      </c>
      <c r="I1827" s="1">
        <v>45218</v>
      </c>
      <c r="J1827" t="s">
        <v>74</v>
      </c>
      <c r="K1827" t="s">
        <v>75</v>
      </c>
      <c r="L1827">
        <v>4</v>
      </c>
      <c r="M1827" t="s">
        <v>45</v>
      </c>
      <c r="N1827" t="s">
        <v>64</v>
      </c>
      <c r="O1827" t="s">
        <v>22</v>
      </c>
    </row>
    <row r="1828" spans="1:15" x14ac:dyDescent="0.35">
      <c r="A1828" t="s">
        <v>1889</v>
      </c>
      <c r="B1828" t="str">
        <f t="shared" si="29"/>
        <v>Cookie</v>
      </c>
      <c r="C1828" t="s">
        <v>31</v>
      </c>
      <c r="D1828">
        <v>5</v>
      </c>
      <c r="E1828">
        <v>1</v>
      </c>
      <c r="F1828">
        <v>5</v>
      </c>
      <c r="G1828" t="s">
        <v>36</v>
      </c>
      <c r="H1828" t="s">
        <v>26</v>
      </c>
      <c r="I1828" s="1">
        <v>45005</v>
      </c>
      <c r="J1828" t="s">
        <v>62</v>
      </c>
      <c r="K1828" t="s">
        <v>63</v>
      </c>
      <c r="L1828">
        <v>1</v>
      </c>
      <c r="M1828" t="s">
        <v>53</v>
      </c>
      <c r="N1828" t="s">
        <v>72</v>
      </c>
      <c r="O1828" t="s">
        <v>22</v>
      </c>
    </row>
    <row r="1829" spans="1:15" x14ac:dyDescent="0.35">
      <c r="A1829" t="s">
        <v>1890</v>
      </c>
      <c r="B1829" t="str">
        <f t="shared" si="29"/>
        <v>Juice</v>
      </c>
      <c r="C1829" t="s">
        <v>50</v>
      </c>
      <c r="D1829">
        <v>5</v>
      </c>
      <c r="E1829">
        <v>3</v>
      </c>
      <c r="F1829">
        <v>15</v>
      </c>
      <c r="G1829" t="s">
        <v>25</v>
      </c>
      <c r="H1829" t="s">
        <v>17</v>
      </c>
      <c r="I1829" s="1">
        <v>45253</v>
      </c>
      <c r="J1829" t="s">
        <v>43</v>
      </c>
      <c r="K1829" t="s">
        <v>44</v>
      </c>
      <c r="L1829">
        <v>4</v>
      </c>
      <c r="M1829" t="s">
        <v>45</v>
      </c>
      <c r="N1829" t="s">
        <v>64</v>
      </c>
      <c r="O1829" t="s">
        <v>22</v>
      </c>
    </row>
    <row r="1830" spans="1:15" x14ac:dyDescent="0.35">
      <c r="A1830" t="s">
        <v>1891</v>
      </c>
      <c r="B1830" t="str">
        <f t="shared" si="29"/>
        <v>Smoothie</v>
      </c>
      <c r="C1830" t="s">
        <v>58</v>
      </c>
      <c r="D1830">
        <v>2</v>
      </c>
      <c r="E1830">
        <v>4</v>
      </c>
      <c r="F1830">
        <v>8</v>
      </c>
      <c r="G1830" t="s">
        <v>36</v>
      </c>
      <c r="H1830" t="s">
        <v>26</v>
      </c>
      <c r="I1830" s="1">
        <v>45222</v>
      </c>
      <c r="J1830" t="s">
        <v>74</v>
      </c>
      <c r="K1830" t="s">
        <v>75</v>
      </c>
      <c r="L1830">
        <v>4</v>
      </c>
      <c r="M1830" t="s">
        <v>45</v>
      </c>
      <c r="N1830" t="s">
        <v>72</v>
      </c>
      <c r="O1830" t="s">
        <v>22</v>
      </c>
    </row>
    <row r="1831" spans="1:15" x14ac:dyDescent="0.35">
      <c r="A1831" t="s">
        <v>1892</v>
      </c>
      <c r="B1831" t="str">
        <f t="shared" si="29"/>
        <v>Salad</v>
      </c>
      <c r="C1831" t="s">
        <v>42</v>
      </c>
      <c r="D1831">
        <v>2</v>
      </c>
      <c r="E1831">
        <v>5</v>
      </c>
      <c r="F1831">
        <v>10</v>
      </c>
      <c r="G1831" t="s">
        <v>25</v>
      </c>
      <c r="H1831" t="s">
        <v>26</v>
      </c>
      <c r="I1831" s="1">
        <v>44958</v>
      </c>
      <c r="J1831" t="s">
        <v>51</v>
      </c>
      <c r="K1831" t="s">
        <v>52</v>
      </c>
      <c r="L1831">
        <v>1</v>
      </c>
      <c r="M1831" t="s">
        <v>53</v>
      </c>
      <c r="N1831" t="s">
        <v>34</v>
      </c>
      <c r="O1831" t="s">
        <v>22</v>
      </c>
    </row>
    <row r="1832" spans="1:15" x14ac:dyDescent="0.35">
      <c r="A1832" t="s">
        <v>1893</v>
      </c>
      <c r="B1832" t="str">
        <f t="shared" si="29"/>
        <v>Cake</v>
      </c>
      <c r="C1832" t="s">
        <v>24</v>
      </c>
      <c r="D1832">
        <v>3</v>
      </c>
      <c r="E1832">
        <v>3</v>
      </c>
      <c r="F1832">
        <v>9</v>
      </c>
      <c r="G1832" t="s">
        <v>36</v>
      </c>
      <c r="H1832" t="s">
        <v>26</v>
      </c>
      <c r="I1832" s="1">
        <v>45200</v>
      </c>
      <c r="J1832" t="s">
        <v>74</v>
      </c>
      <c r="K1832" t="s">
        <v>75</v>
      </c>
      <c r="L1832">
        <v>4</v>
      </c>
      <c r="M1832" t="s">
        <v>45</v>
      </c>
      <c r="N1832" t="s">
        <v>39</v>
      </c>
      <c r="O1832" t="s">
        <v>40</v>
      </c>
    </row>
    <row r="1833" spans="1:15" x14ac:dyDescent="0.35">
      <c r="A1833" t="s">
        <v>1894</v>
      </c>
      <c r="B1833" t="str">
        <f t="shared" si="29"/>
        <v>Juice</v>
      </c>
      <c r="C1833" t="s">
        <v>50</v>
      </c>
      <c r="D1833">
        <v>4</v>
      </c>
      <c r="E1833">
        <v>3</v>
      </c>
      <c r="F1833">
        <v>12</v>
      </c>
      <c r="G1833" t="s">
        <v>16</v>
      </c>
      <c r="H1833" t="s">
        <v>26</v>
      </c>
      <c r="I1833" s="1">
        <v>44978</v>
      </c>
      <c r="J1833" t="s">
        <v>51</v>
      </c>
      <c r="K1833" t="s">
        <v>52</v>
      </c>
      <c r="L1833">
        <v>1</v>
      </c>
      <c r="M1833" t="s">
        <v>53</v>
      </c>
      <c r="N1833" t="s">
        <v>29</v>
      </c>
      <c r="O1833" t="s">
        <v>22</v>
      </c>
    </row>
    <row r="1834" spans="1:15" x14ac:dyDescent="0.35">
      <c r="A1834" t="s">
        <v>1895</v>
      </c>
      <c r="B1834" t="str">
        <f t="shared" si="29"/>
        <v>Salad</v>
      </c>
      <c r="C1834" t="s">
        <v>42</v>
      </c>
      <c r="D1834">
        <v>1</v>
      </c>
      <c r="E1834">
        <v>5</v>
      </c>
      <c r="F1834">
        <v>5</v>
      </c>
      <c r="G1834" t="s">
        <v>16</v>
      </c>
      <c r="H1834" t="s">
        <v>17</v>
      </c>
      <c r="I1834" s="1">
        <v>44960</v>
      </c>
      <c r="J1834" t="s">
        <v>51</v>
      </c>
      <c r="K1834" t="s">
        <v>52</v>
      </c>
      <c r="L1834">
        <v>1</v>
      </c>
      <c r="M1834" t="s">
        <v>53</v>
      </c>
      <c r="N1834" t="s">
        <v>21</v>
      </c>
      <c r="O1834" t="s">
        <v>22</v>
      </c>
    </row>
    <row r="1835" spans="1:15" x14ac:dyDescent="0.35">
      <c r="A1835" t="s">
        <v>1896</v>
      </c>
      <c r="B1835" t="str">
        <f t="shared" si="29"/>
        <v>Tea</v>
      </c>
      <c r="C1835" t="s">
        <v>84</v>
      </c>
      <c r="D1835">
        <v>5</v>
      </c>
      <c r="E1835">
        <v>1.5</v>
      </c>
      <c r="F1835">
        <v>7.5</v>
      </c>
      <c r="G1835" t="s">
        <v>16</v>
      </c>
      <c r="H1835" t="s">
        <v>17</v>
      </c>
      <c r="I1835" s="1">
        <v>45221</v>
      </c>
      <c r="J1835" t="s">
        <v>74</v>
      </c>
      <c r="K1835" t="s">
        <v>75</v>
      </c>
      <c r="L1835">
        <v>4</v>
      </c>
      <c r="M1835" t="s">
        <v>45</v>
      </c>
      <c r="N1835" t="s">
        <v>39</v>
      </c>
      <c r="O1835" t="s">
        <v>40</v>
      </c>
    </row>
    <row r="1836" spans="1:15" x14ac:dyDescent="0.35">
      <c r="A1836" t="s">
        <v>1897</v>
      </c>
      <c r="B1836" t="str">
        <f t="shared" si="29"/>
        <v>Coffee</v>
      </c>
      <c r="C1836" t="s">
        <v>15</v>
      </c>
      <c r="D1836">
        <v>3</v>
      </c>
      <c r="E1836">
        <v>2</v>
      </c>
      <c r="F1836">
        <v>6</v>
      </c>
      <c r="G1836" t="s">
        <v>25</v>
      </c>
      <c r="H1836" t="s">
        <v>26</v>
      </c>
      <c r="I1836" s="1">
        <v>45266</v>
      </c>
      <c r="J1836" t="s">
        <v>66</v>
      </c>
      <c r="K1836" t="s">
        <v>67</v>
      </c>
      <c r="L1836">
        <v>4</v>
      </c>
      <c r="M1836" t="s">
        <v>45</v>
      </c>
      <c r="N1836" t="s">
        <v>34</v>
      </c>
      <c r="O1836" t="s">
        <v>22</v>
      </c>
    </row>
    <row r="1837" spans="1:15" x14ac:dyDescent="0.35">
      <c r="A1837" t="s">
        <v>1898</v>
      </c>
      <c r="B1837" t="str">
        <f t="shared" si="29"/>
        <v>Coffee</v>
      </c>
      <c r="C1837" t="s">
        <v>15</v>
      </c>
      <c r="D1837">
        <v>4</v>
      </c>
      <c r="E1837">
        <v>2</v>
      </c>
      <c r="F1837">
        <v>8</v>
      </c>
      <c r="G1837" t="s">
        <v>16</v>
      </c>
      <c r="H1837" t="s">
        <v>17</v>
      </c>
      <c r="I1837" s="1">
        <v>45081</v>
      </c>
      <c r="J1837" t="s">
        <v>37</v>
      </c>
      <c r="K1837" t="s">
        <v>38</v>
      </c>
      <c r="L1837">
        <v>2</v>
      </c>
      <c r="M1837" t="s">
        <v>28</v>
      </c>
      <c r="N1837" t="s">
        <v>39</v>
      </c>
      <c r="O1837" t="s">
        <v>40</v>
      </c>
    </row>
    <row r="1838" spans="1:15" x14ac:dyDescent="0.35">
      <c r="A1838" t="s">
        <v>1899</v>
      </c>
      <c r="B1838" t="str">
        <f t="shared" si="29"/>
        <v>Tea</v>
      </c>
      <c r="C1838" t="s">
        <v>84</v>
      </c>
      <c r="D1838">
        <v>5</v>
      </c>
      <c r="E1838">
        <v>1.5</v>
      </c>
      <c r="F1838">
        <v>7.5</v>
      </c>
      <c r="G1838" t="s">
        <v>36</v>
      </c>
      <c r="H1838" t="s">
        <v>26</v>
      </c>
      <c r="I1838" s="1">
        <v>45270</v>
      </c>
      <c r="J1838" t="s">
        <v>66</v>
      </c>
      <c r="K1838" t="s">
        <v>67</v>
      </c>
      <c r="L1838">
        <v>4</v>
      </c>
      <c r="M1838" t="s">
        <v>45</v>
      </c>
      <c r="N1838" t="s">
        <v>39</v>
      </c>
      <c r="O1838" t="s">
        <v>40</v>
      </c>
    </row>
    <row r="1839" spans="1:15" x14ac:dyDescent="0.35">
      <c r="A1839" t="s">
        <v>1900</v>
      </c>
      <c r="B1839" t="str">
        <f t="shared" si="29"/>
        <v>Coffee</v>
      </c>
      <c r="C1839" t="s">
        <v>15</v>
      </c>
      <c r="D1839">
        <v>3</v>
      </c>
      <c r="E1839">
        <v>2</v>
      </c>
      <c r="F1839">
        <v>6</v>
      </c>
      <c r="G1839" t="s">
        <v>25</v>
      </c>
      <c r="H1839" t="s">
        <v>26</v>
      </c>
      <c r="I1839" s="1">
        <v>45021</v>
      </c>
      <c r="J1839" t="s">
        <v>59</v>
      </c>
      <c r="K1839" t="s">
        <v>60</v>
      </c>
      <c r="L1839">
        <v>2</v>
      </c>
      <c r="M1839" t="s">
        <v>28</v>
      </c>
      <c r="N1839" t="s">
        <v>34</v>
      </c>
      <c r="O1839" t="s">
        <v>22</v>
      </c>
    </row>
    <row r="1840" spans="1:15" x14ac:dyDescent="0.35">
      <c r="A1840" t="s">
        <v>1901</v>
      </c>
      <c r="B1840" t="str">
        <f t="shared" si="29"/>
        <v>Coffee</v>
      </c>
      <c r="C1840" t="s">
        <v>15</v>
      </c>
      <c r="D1840">
        <v>3</v>
      </c>
      <c r="E1840">
        <v>2</v>
      </c>
      <c r="F1840">
        <v>6</v>
      </c>
      <c r="G1840" t="s">
        <v>25</v>
      </c>
      <c r="H1840" t="s">
        <v>26</v>
      </c>
      <c r="I1840" s="1">
        <v>45041</v>
      </c>
      <c r="J1840" t="s">
        <v>59</v>
      </c>
      <c r="K1840" t="s">
        <v>60</v>
      </c>
      <c r="L1840">
        <v>2</v>
      </c>
      <c r="M1840" t="s">
        <v>28</v>
      </c>
      <c r="N1840" t="s">
        <v>29</v>
      </c>
      <c r="O1840" t="s">
        <v>22</v>
      </c>
    </row>
    <row r="1841" spans="1:15" x14ac:dyDescent="0.35">
      <c r="A1841" t="s">
        <v>1902</v>
      </c>
      <c r="B1841" t="str">
        <f t="shared" si="29"/>
        <v>Sandwich</v>
      </c>
      <c r="C1841" t="s">
        <v>47</v>
      </c>
      <c r="D1841">
        <v>5</v>
      </c>
      <c r="E1841">
        <v>4</v>
      </c>
      <c r="F1841">
        <v>20</v>
      </c>
      <c r="G1841" t="s">
        <v>25</v>
      </c>
      <c r="H1841" t="s">
        <v>26</v>
      </c>
      <c r="I1841" s="1">
        <v>45184</v>
      </c>
      <c r="J1841" t="s">
        <v>18</v>
      </c>
      <c r="K1841" t="s">
        <v>19</v>
      </c>
      <c r="L1841">
        <v>3</v>
      </c>
      <c r="M1841" t="s">
        <v>20</v>
      </c>
      <c r="N1841" t="s">
        <v>21</v>
      </c>
      <c r="O1841" t="s">
        <v>22</v>
      </c>
    </row>
    <row r="1842" spans="1:15" x14ac:dyDescent="0.35">
      <c r="A1842" t="s">
        <v>1903</v>
      </c>
      <c r="B1842" t="str">
        <f t="shared" si="29"/>
        <v>Tea</v>
      </c>
      <c r="C1842" t="s">
        <v>84</v>
      </c>
      <c r="D1842">
        <v>1</v>
      </c>
      <c r="E1842">
        <v>1.5</v>
      </c>
      <c r="F1842">
        <v>1.5</v>
      </c>
      <c r="G1842" t="s">
        <v>25</v>
      </c>
      <c r="H1842" t="s">
        <v>26</v>
      </c>
      <c r="I1842" s="1">
        <v>44958</v>
      </c>
      <c r="J1842" t="s">
        <v>51</v>
      </c>
      <c r="K1842" t="s">
        <v>52</v>
      </c>
      <c r="L1842">
        <v>1</v>
      </c>
      <c r="M1842" t="s">
        <v>53</v>
      </c>
      <c r="N1842" t="s">
        <v>34</v>
      </c>
      <c r="O1842" t="s">
        <v>22</v>
      </c>
    </row>
    <row r="1843" spans="1:15" x14ac:dyDescent="0.35">
      <c r="A1843" t="s">
        <v>1904</v>
      </c>
      <c r="B1843" t="str">
        <f t="shared" si="29"/>
        <v>Sandwich</v>
      </c>
      <c r="C1843" t="s">
        <v>47</v>
      </c>
      <c r="D1843">
        <v>3</v>
      </c>
      <c r="E1843">
        <v>4</v>
      </c>
      <c r="F1843">
        <v>12</v>
      </c>
      <c r="G1843" t="s">
        <v>36</v>
      </c>
      <c r="H1843" t="s">
        <v>17</v>
      </c>
      <c r="I1843" s="1">
        <v>45025</v>
      </c>
      <c r="J1843" t="s">
        <v>59</v>
      </c>
      <c r="K1843" t="s">
        <v>60</v>
      </c>
      <c r="L1843">
        <v>2</v>
      </c>
      <c r="M1843" t="s">
        <v>28</v>
      </c>
      <c r="N1843" t="s">
        <v>39</v>
      </c>
      <c r="O1843" t="s">
        <v>40</v>
      </c>
    </row>
    <row r="1844" spans="1:15" x14ac:dyDescent="0.35">
      <c r="A1844" t="s">
        <v>1905</v>
      </c>
      <c r="B1844" t="str">
        <f t="shared" si="29"/>
        <v>Cake</v>
      </c>
      <c r="C1844" t="s">
        <v>24</v>
      </c>
      <c r="D1844">
        <v>1</v>
      </c>
      <c r="E1844">
        <v>3</v>
      </c>
      <c r="F1844">
        <v>3</v>
      </c>
      <c r="G1844" t="s">
        <v>36</v>
      </c>
      <c r="H1844" t="s">
        <v>26</v>
      </c>
      <c r="I1844" s="1">
        <v>44934</v>
      </c>
      <c r="J1844" t="s">
        <v>55</v>
      </c>
      <c r="K1844" t="s">
        <v>56</v>
      </c>
      <c r="L1844">
        <v>1</v>
      </c>
      <c r="M1844" t="s">
        <v>53</v>
      </c>
      <c r="N1844" t="s">
        <v>39</v>
      </c>
      <c r="O1844" t="s">
        <v>40</v>
      </c>
    </row>
    <row r="1845" spans="1:15" x14ac:dyDescent="0.35">
      <c r="A1845" t="s">
        <v>1906</v>
      </c>
      <c r="B1845" t="str">
        <f t="shared" si="29"/>
        <v>Sandwich</v>
      </c>
      <c r="C1845" t="s">
        <v>47</v>
      </c>
      <c r="D1845">
        <v>2</v>
      </c>
      <c r="E1845">
        <v>4</v>
      </c>
      <c r="F1845">
        <v>8</v>
      </c>
      <c r="G1845" t="s">
        <v>25</v>
      </c>
      <c r="H1845" t="s">
        <v>17</v>
      </c>
      <c r="I1845" s="1">
        <v>45023</v>
      </c>
      <c r="J1845" t="s">
        <v>59</v>
      </c>
      <c r="K1845" t="s">
        <v>60</v>
      </c>
      <c r="L1845">
        <v>2</v>
      </c>
      <c r="M1845" t="s">
        <v>28</v>
      </c>
      <c r="N1845" t="s">
        <v>21</v>
      </c>
      <c r="O1845" t="s">
        <v>22</v>
      </c>
    </row>
    <row r="1846" spans="1:15" x14ac:dyDescent="0.35">
      <c r="A1846" t="s">
        <v>1907</v>
      </c>
      <c r="B1846" t="str">
        <f t="shared" si="29"/>
        <v>Coffee</v>
      </c>
      <c r="C1846" t="s">
        <v>15</v>
      </c>
      <c r="D1846">
        <v>3</v>
      </c>
      <c r="E1846">
        <v>2</v>
      </c>
      <c r="F1846">
        <v>6</v>
      </c>
      <c r="G1846" t="s">
        <v>25</v>
      </c>
      <c r="H1846" t="s">
        <v>17</v>
      </c>
      <c r="I1846" s="1">
        <v>45215</v>
      </c>
      <c r="J1846" t="s">
        <v>74</v>
      </c>
      <c r="K1846" t="s">
        <v>75</v>
      </c>
      <c r="L1846">
        <v>4</v>
      </c>
      <c r="M1846" t="s">
        <v>45</v>
      </c>
      <c r="N1846" t="s">
        <v>72</v>
      </c>
      <c r="O1846" t="s">
        <v>22</v>
      </c>
    </row>
    <row r="1847" spans="1:15" x14ac:dyDescent="0.35">
      <c r="A1847" t="s">
        <v>1908</v>
      </c>
      <c r="B1847" t="str">
        <f t="shared" si="29"/>
        <v>Coffee</v>
      </c>
      <c r="C1847" t="s">
        <v>15</v>
      </c>
      <c r="D1847">
        <v>4</v>
      </c>
      <c r="E1847">
        <v>2</v>
      </c>
      <c r="F1847">
        <v>8</v>
      </c>
      <c r="G1847" t="s">
        <v>16</v>
      </c>
      <c r="H1847" t="s">
        <v>17</v>
      </c>
      <c r="I1847" s="1">
        <v>45095</v>
      </c>
      <c r="J1847" t="s">
        <v>37</v>
      </c>
      <c r="K1847" t="s">
        <v>38</v>
      </c>
      <c r="L1847">
        <v>2</v>
      </c>
      <c r="M1847" t="s">
        <v>28</v>
      </c>
      <c r="N1847" t="s">
        <v>39</v>
      </c>
      <c r="O1847" t="s">
        <v>40</v>
      </c>
    </row>
    <row r="1848" spans="1:15" x14ac:dyDescent="0.35">
      <c r="A1848" t="s">
        <v>1909</v>
      </c>
      <c r="B1848" t="str">
        <f t="shared" si="29"/>
        <v>Coffee</v>
      </c>
      <c r="C1848" t="s">
        <v>15</v>
      </c>
      <c r="D1848">
        <v>2</v>
      </c>
      <c r="E1848">
        <v>2</v>
      </c>
      <c r="F1848">
        <v>4</v>
      </c>
      <c r="G1848" t="s">
        <v>25</v>
      </c>
      <c r="H1848" t="s">
        <v>17</v>
      </c>
      <c r="I1848" s="1">
        <v>45025</v>
      </c>
      <c r="J1848" t="s">
        <v>59</v>
      </c>
      <c r="K1848" t="s">
        <v>60</v>
      </c>
      <c r="L1848">
        <v>2</v>
      </c>
      <c r="M1848" t="s">
        <v>28</v>
      </c>
      <c r="N1848" t="s">
        <v>39</v>
      </c>
      <c r="O1848" t="s">
        <v>40</v>
      </c>
    </row>
    <row r="1849" spans="1:15" x14ac:dyDescent="0.35">
      <c r="A1849" t="s">
        <v>1910</v>
      </c>
      <c r="B1849" t="str">
        <f t="shared" si="29"/>
        <v>Sandwich</v>
      </c>
      <c r="C1849" t="s">
        <v>47</v>
      </c>
      <c r="D1849">
        <v>1</v>
      </c>
      <c r="E1849">
        <v>4</v>
      </c>
      <c r="F1849">
        <v>4</v>
      </c>
      <c r="G1849" t="s">
        <v>25</v>
      </c>
      <c r="H1849" t="s">
        <v>26</v>
      </c>
      <c r="I1849" s="1">
        <v>45064</v>
      </c>
      <c r="J1849" t="s">
        <v>27</v>
      </c>
      <c r="K1849" t="s">
        <v>27</v>
      </c>
      <c r="L1849">
        <v>2</v>
      </c>
      <c r="M1849" t="s">
        <v>28</v>
      </c>
      <c r="N1849" t="s">
        <v>64</v>
      </c>
      <c r="O1849" t="s">
        <v>22</v>
      </c>
    </row>
    <row r="1850" spans="1:15" x14ac:dyDescent="0.35">
      <c r="A1850" t="s">
        <v>1911</v>
      </c>
      <c r="B1850" t="str">
        <f t="shared" si="29"/>
        <v>Juice</v>
      </c>
      <c r="C1850" t="s">
        <v>50</v>
      </c>
      <c r="D1850">
        <v>3</v>
      </c>
      <c r="E1850">
        <v>3</v>
      </c>
      <c r="F1850">
        <v>9</v>
      </c>
      <c r="G1850" t="s">
        <v>25</v>
      </c>
      <c r="H1850" t="s">
        <v>17</v>
      </c>
      <c r="I1850" s="1">
        <v>45132</v>
      </c>
      <c r="J1850" t="s">
        <v>32</v>
      </c>
      <c r="K1850" t="s">
        <v>33</v>
      </c>
      <c r="L1850">
        <v>3</v>
      </c>
      <c r="M1850" t="s">
        <v>20</v>
      </c>
      <c r="N1850" t="s">
        <v>29</v>
      </c>
      <c r="O1850" t="s">
        <v>22</v>
      </c>
    </row>
    <row r="1851" spans="1:15" x14ac:dyDescent="0.35">
      <c r="A1851" t="s">
        <v>1912</v>
      </c>
      <c r="B1851" t="str">
        <f t="shared" si="29"/>
        <v>Smoothie</v>
      </c>
      <c r="C1851" t="s">
        <v>58</v>
      </c>
      <c r="D1851">
        <v>3</v>
      </c>
      <c r="E1851">
        <v>4</v>
      </c>
      <c r="F1851">
        <v>12</v>
      </c>
      <c r="G1851" t="s">
        <v>36</v>
      </c>
      <c r="H1851" t="s">
        <v>17</v>
      </c>
      <c r="I1851" s="1">
        <v>45256</v>
      </c>
      <c r="J1851" t="s">
        <v>43</v>
      </c>
      <c r="K1851" t="s">
        <v>44</v>
      </c>
      <c r="L1851">
        <v>4</v>
      </c>
      <c r="M1851" t="s">
        <v>45</v>
      </c>
      <c r="N1851" t="s">
        <v>39</v>
      </c>
      <c r="O1851" t="s">
        <v>40</v>
      </c>
    </row>
    <row r="1852" spans="1:15" x14ac:dyDescent="0.35">
      <c r="A1852" t="s">
        <v>1913</v>
      </c>
      <c r="B1852" t="str">
        <f t="shared" si="29"/>
        <v>Tea</v>
      </c>
      <c r="C1852" t="s">
        <v>84</v>
      </c>
      <c r="D1852">
        <v>1</v>
      </c>
      <c r="E1852">
        <v>1.5</v>
      </c>
      <c r="F1852">
        <v>1.5</v>
      </c>
      <c r="G1852" t="s">
        <v>16</v>
      </c>
      <c r="H1852" t="s">
        <v>17</v>
      </c>
      <c r="I1852" s="1">
        <v>45020</v>
      </c>
      <c r="J1852" t="s">
        <v>59</v>
      </c>
      <c r="K1852" t="s">
        <v>60</v>
      </c>
      <c r="L1852">
        <v>2</v>
      </c>
      <c r="M1852" t="s">
        <v>28</v>
      </c>
      <c r="N1852" t="s">
        <v>29</v>
      </c>
      <c r="O1852" t="s">
        <v>22</v>
      </c>
    </row>
    <row r="1853" spans="1:15" x14ac:dyDescent="0.35">
      <c r="A1853" t="s">
        <v>1914</v>
      </c>
      <c r="B1853" t="str">
        <f t="shared" si="29"/>
        <v>Salad</v>
      </c>
      <c r="C1853" t="s">
        <v>42</v>
      </c>
      <c r="D1853">
        <v>4</v>
      </c>
      <c r="E1853">
        <v>5</v>
      </c>
      <c r="F1853">
        <v>20</v>
      </c>
      <c r="G1853" t="s">
        <v>25</v>
      </c>
      <c r="H1853" t="s">
        <v>17</v>
      </c>
      <c r="I1853" s="1">
        <v>45037</v>
      </c>
      <c r="J1853" t="s">
        <v>59</v>
      </c>
      <c r="K1853" t="s">
        <v>60</v>
      </c>
      <c r="L1853">
        <v>2</v>
      </c>
      <c r="M1853" t="s">
        <v>28</v>
      </c>
      <c r="N1853" t="s">
        <v>21</v>
      </c>
      <c r="O1853" t="s">
        <v>22</v>
      </c>
    </row>
    <row r="1854" spans="1:15" x14ac:dyDescent="0.35">
      <c r="A1854" t="s">
        <v>1915</v>
      </c>
      <c r="B1854" t="str">
        <f t="shared" si="29"/>
        <v>Cake</v>
      </c>
      <c r="C1854" t="s">
        <v>24</v>
      </c>
      <c r="D1854">
        <v>2</v>
      </c>
      <c r="E1854">
        <v>3</v>
      </c>
      <c r="F1854">
        <v>6</v>
      </c>
      <c r="G1854" t="s">
        <v>25</v>
      </c>
      <c r="H1854" t="s">
        <v>26</v>
      </c>
      <c r="I1854" s="1">
        <v>45071</v>
      </c>
      <c r="J1854" t="s">
        <v>27</v>
      </c>
      <c r="K1854" t="s">
        <v>27</v>
      </c>
      <c r="L1854">
        <v>2</v>
      </c>
      <c r="M1854" t="s">
        <v>28</v>
      </c>
      <c r="N1854" t="s">
        <v>64</v>
      </c>
      <c r="O1854" t="s">
        <v>22</v>
      </c>
    </row>
    <row r="1855" spans="1:15" x14ac:dyDescent="0.35">
      <c r="A1855" t="s">
        <v>1916</v>
      </c>
      <c r="B1855" t="str">
        <f t="shared" si="29"/>
        <v>Cake</v>
      </c>
      <c r="C1855" t="s">
        <v>24</v>
      </c>
      <c r="D1855">
        <v>4</v>
      </c>
      <c r="E1855">
        <v>3</v>
      </c>
      <c r="F1855">
        <v>12</v>
      </c>
      <c r="G1855" t="s">
        <v>25</v>
      </c>
      <c r="H1855" t="s">
        <v>26</v>
      </c>
      <c r="I1855" s="1">
        <v>45014</v>
      </c>
      <c r="J1855" t="s">
        <v>62</v>
      </c>
      <c r="K1855" t="s">
        <v>63</v>
      </c>
      <c r="L1855">
        <v>1</v>
      </c>
      <c r="M1855" t="s">
        <v>53</v>
      </c>
      <c r="N1855" t="s">
        <v>34</v>
      </c>
      <c r="O1855" t="s">
        <v>22</v>
      </c>
    </row>
    <row r="1856" spans="1:15" x14ac:dyDescent="0.35">
      <c r="A1856" t="s">
        <v>1917</v>
      </c>
      <c r="B1856" t="str">
        <f t="shared" si="29"/>
        <v>Smoothie</v>
      </c>
      <c r="C1856" t="s">
        <v>58</v>
      </c>
      <c r="D1856">
        <v>5</v>
      </c>
      <c r="E1856">
        <v>4</v>
      </c>
      <c r="F1856">
        <v>20</v>
      </c>
      <c r="G1856" t="s">
        <v>16</v>
      </c>
      <c r="H1856" t="s">
        <v>26</v>
      </c>
      <c r="I1856" s="1">
        <v>45153</v>
      </c>
      <c r="J1856" t="s">
        <v>93</v>
      </c>
      <c r="K1856" t="s">
        <v>94</v>
      </c>
      <c r="L1856">
        <v>3</v>
      </c>
      <c r="M1856" t="s">
        <v>20</v>
      </c>
      <c r="N1856" t="s">
        <v>29</v>
      </c>
      <c r="O1856" t="s">
        <v>22</v>
      </c>
    </row>
    <row r="1857" spans="1:15" x14ac:dyDescent="0.35">
      <c r="A1857" t="s">
        <v>1918</v>
      </c>
      <c r="B1857" t="str">
        <f t="shared" si="29"/>
        <v>Cookie</v>
      </c>
      <c r="C1857" t="s">
        <v>31</v>
      </c>
      <c r="D1857">
        <v>3</v>
      </c>
      <c r="E1857">
        <v>1</v>
      </c>
      <c r="F1857">
        <v>3</v>
      </c>
      <c r="G1857" t="s">
        <v>16</v>
      </c>
      <c r="H1857" t="s">
        <v>17</v>
      </c>
      <c r="I1857" s="1">
        <v>45225</v>
      </c>
      <c r="J1857" t="s">
        <v>74</v>
      </c>
      <c r="K1857" t="s">
        <v>75</v>
      </c>
      <c r="L1857">
        <v>4</v>
      </c>
      <c r="M1857" t="s">
        <v>45</v>
      </c>
      <c r="N1857" t="s">
        <v>64</v>
      </c>
      <c r="O1857" t="s">
        <v>22</v>
      </c>
    </row>
    <row r="1858" spans="1:15" x14ac:dyDescent="0.35">
      <c r="A1858" t="s">
        <v>1919</v>
      </c>
      <c r="B1858" t="str">
        <f t="shared" ref="B1858:B1921" si="30">TRIM(CLEAN(C1858))</f>
        <v>Tea</v>
      </c>
      <c r="C1858" t="s">
        <v>84</v>
      </c>
      <c r="D1858">
        <v>5</v>
      </c>
      <c r="E1858">
        <v>1.5</v>
      </c>
      <c r="F1858">
        <v>7.5</v>
      </c>
      <c r="G1858" t="s">
        <v>25</v>
      </c>
      <c r="H1858" t="s">
        <v>26</v>
      </c>
      <c r="I1858" s="1">
        <v>45257</v>
      </c>
      <c r="J1858" t="s">
        <v>43</v>
      </c>
      <c r="K1858" t="s">
        <v>44</v>
      </c>
      <c r="L1858">
        <v>4</v>
      </c>
      <c r="M1858" t="s">
        <v>45</v>
      </c>
      <c r="N1858" t="s">
        <v>72</v>
      </c>
      <c r="O1858" t="s">
        <v>22</v>
      </c>
    </row>
    <row r="1859" spans="1:15" x14ac:dyDescent="0.35">
      <c r="A1859" t="s">
        <v>1920</v>
      </c>
      <c r="B1859" t="str">
        <f t="shared" si="30"/>
        <v>Cookie</v>
      </c>
      <c r="C1859" t="s">
        <v>31</v>
      </c>
      <c r="D1859">
        <v>5</v>
      </c>
      <c r="E1859">
        <v>1</v>
      </c>
      <c r="F1859">
        <v>5</v>
      </c>
      <c r="G1859" t="s">
        <v>16</v>
      </c>
      <c r="H1859" t="s">
        <v>26</v>
      </c>
      <c r="I1859" s="1">
        <v>44971</v>
      </c>
      <c r="J1859" t="s">
        <v>51</v>
      </c>
      <c r="K1859" t="s">
        <v>52</v>
      </c>
      <c r="L1859">
        <v>1</v>
      </c>
      <c r="M1859" t="s">
        <v>53</v>
      </c>
      <c r="N1859" t="s">
        <v>29</v>
      </c>
      <c r="O1859" t="s">
        <v>22</v>
      </c>
    </row>
    <row r="1860" spans="1:15" x14ac:dyDescent="0.35">
      <c r="A1860" t="s">
        <v>1921</v>
      </c>
      <c r="B1860" t="str">
        <f t="shared" si="30"/>
        <v>Coffee</v>
      </c>
      <c r="C1860" t="s">
        <v>15</v>
      </c>
      <c r="D1860">
        <v>4</v>
      </c>
      <c r="E1860">
        <v>2</v>
      </c>
      <c r="F1860">
        <v>8</v>
      </c>
      <c r="G1860" t="s">
        <v>25</v>
      </c>
      <c r="H1860" t="s">
        <v>26</v>
      </c>
      <c r="I1860" s="1">
        <v>45128</v>
      </c>
      <c r="J1860" t="s">
        <v>32</v>
      </c>
      <c r="K1860" t="s">
        <v>33</v>
      </c>
      <c r="L1860">
        <v>3</v>
      </c>
      <c r="M1860" t="s">
        <v>20</v>
      </c>
      <c r="N1860" t="s">
        <v>21</v>
      </c>
      <c r="O1860" t="s">
        <v>22</v>
      </c>
    </row>
    <row r="1861" spans="1:15" x14ac:dyDescent="0.35">
      <c r="A1861" t="s">
        <v>1922</v>
      </c>
      <c r="B1861" t="str">
        <f t="shared" si="30"/>
        <v>Tea</v>
      </c>
      <c r="C1861" t="s">
        <v>84</v>
      </c>
      <c r="D1861">
        <v>4</v>
      </c>
      <c r="E1861">
        <v>1.5</v>
      </c>
      <c r="F1861">
        <v>6</v>
      </c>
      <c r="G1861" t="s">
        <v>36</v>
      </c>
      <c r="H1861" t="s">
        <v>17</v>
      </c>
      <c r="I1861" s="1">
        <v>45092</v>
      </c>
      <c r="J1861" t="s">
        <v>37</v>
      </c>
      <c r="K1861" t="s">
        <v>38</v>
      </c>
      <c r="L1861">
        <v>2</v>
      </c>
      <c r="M1861" t="s">
        <v>28</v>
      </c>
      <c r="N1861" t="s">
        <v>64</v>
      </c>
      <c r="O1861" t="s">
        <v>22</v>
      </c>
    </row>
    <row r="1862" spans="1:15" x14ac:dyDescent="0.35">
      <c r="A1862" t="s">
        <v>1923</v>
      </c>
      <c r="B1862" t="str">
        <f t="shared" si="30"/>
        <v>Cake</v>
      </c>
      <c r="C1862" t="s">
        <v>24</v>
      </c>
      <c r="D1862">
        <v>5</v>
      </c>
      <c r="E1862">
        <v>3</v>
      </c>
      <c r="F1862">
        <v>15</v>
      </c>
      <c r="G1862" t="s">
        <v>16</v>
      </c>
      <c r="H1862" t="s">
        <v>26</v>
      </c>
      <c r="I1862" s="1">
        <v>45254</v>
      </c>
      <c r="J1862" t="s">
        <v>43</v>
      </c>
      <c r="K1862" t="s">
        <v>44</v>
      </c>
      <c r="L1862">
        <v>4</v>
      </c>
      <c r="M1862" t="s">
        <v>45</v>
      </c>
      <c r="N1862" t="s">
        <v>21</v>
      </c>
      <c r="O1862" t="s">
        <v>22</v>
      </c>
    </row>
    <row r="1863" spans="1:15" x14ac:dyDescent="0.35">
      <c r="A1863" t="s">
        <v>1924</v>
      </c>
      <c r="B1863" t="str">
        <f t="shared" si="30"/>
        <v>Cake</v>
      </c>
      <c r="C1863" t="s">
        <v>24</v>
      </c>
      <c r="D1863">
        <v>1</v>
      </c>
      <c r="E1863">
        <v>3</v>
      </c>
      <c r="F1863">
        <v>3</v>
      </c>
      <c r="G1863" t="s">
        <v>25</v>
      </c>
      <c r="H1863" t="s">
        <v>17</v>
      </c>
      <c r="I1863" s="1">
        <v>44947</v>
      </c>
      <c r="J1863" t="s">
        <v>55</v>
      </c>
      <c r="K1863" t="s">
        <v>56</v>
      </c>
      <c r="L1863">
        <v>1</v>
      </c>
      <c r="M1863" t="s">
        <v>53</v>
      </c>
      <c r="N1863" t="s">
        <v>69</v>
      </c>
      <c r="O1863" t="s">
        <v>40</v>
      </c>
    </row>
    <row r="1864" spans="1:15" x14ac:dyDescent="0.35">
      <c r="A1864" t="s">
        <v>1925</v>
      </c>
      <c r="B1864" t="str">
        <f t="shared" si="30"/>
        <v>Cookie</v>
      </c>
      <c r="C1864" t="s">
        <v>31</v>
      </c>
      <c r="D1864">
        <v>5</v>
      </c>
      <c r="E1864">
        <v>1</v>
      </c>
      <c r="F1864">
        <v>5</v>
      </c>
      <c r="G1864" t="s">
        <v>36</v>
      </c>
      <c r="H1864" t="s">
        <v>17</v>
      </c>
      <c r="I1864" s="1">
        <v>45011</v>
      </c>
      <c r="J1864" t="s">
        <v>62</v>
      </c>
      <c r="K1864" t="s">
        <v>63</v>
      </c>
      <c r="L1864">
        <v>1</v>
      </c>
      <c r="M1864" t="s">
        <v>53</v>
      </c>
      <c r="N1864" t="s">
        <v>39</v>
      </c>
      <c r="O1864" t="s">
        <v>40</v>
      </c>
    </row>
    <row r="1865" spans="1:15" x14ac:dyDescent="0.35">
      <c r="A1865" t="s">
        <v>1926</v>
      </c>
      <c r="B1865" t="str">
        <f t="shared" si="30"/>
        <v>Cake</v>
      </c>
      <c r="C1865" t="s">
        <v>24</v>
      </c>
      <c r="D1865">
        <v>4</v>
      </c>
      <c r="E1865">
        <v>3</v>
      </c>
      <c r="F1865">
        <v>12</v>
      </c>
      <c r="G1865" t="s">
        <v>25</v>
      </c>
      <c r="H1865" t="s">
        <v>17</v>
      </c>
      <c r="I1865" s="1">
        <v>45109</v>
      </c>
      <c r="J1865" t="s">
        <v>32</v>
      </c>
      <c r="K1865" t="s">
        <v>33</v>
      </c>
      <c r="L1865">
        <v>3</v>
      </c>
      <c r="M1865" t="s">
        <v>20</v>
      </c>
      <c r="N1865" t="s">
        <v>39</v>
      </c>
      <c r="O1865" t="s">
        <v>40</v>
      </c>
    </row>
    <row r="1866" spans="1:15" x14ac:dyDescent="0.35">
      <c r="A1866" t="s">
        <v>1927</v>
      </c>
      <c r="B1866" t="str">
        <f t="shared" si="30"/>
        <v>Cookie</v>
      </c>
      <c r="C1866" t="s">
        <v>31</v>
      </c>
      <c r="D1866">
        <v>3</v>
      </c>
      <c r="E1866">
        <v>1</v>
      </c>
      <c r="F1866">
        <v>3</v>
      </c>
      <c r="G1866" t="s">
        <v>25</v>
      </c>
      <c r="H1866" t="s">
        <v>26</v>
      </c>
      <c r="I1866" s="1">
        <v>45237</v>
      </c>
      <c r="J1866" t="s">
        <v>43</v>
      </c>
      <c r="K1866" t="s">
        <v>44</v>
      </c>
      <c r="L1866">
        <v>4</v>
      </c>
      <c r="M1866" t="s">
        <v>45</v>
      </c>
      <c r="N1866" t="s">
        <v>29</v>
      </c>
      <c r="O1866" t="s">
        <v>22</v>
      </c>
    </row>
    <row r="1867" spans="1:15" x14ac:dyDescent="0.35">
      <c r="A1867" t="s">
        <v>1928</v>
      </c>
      <c r="B1867" t="str">
        <f t="shared" si="30"/>
        <v>Juice</v>
      </c>
      <c r="C1867" t="s">
        <v>50</v>
      </c>
      <c r="D1867">
        <v>2</v>
      </c>
      <c r="E1867">
        <v>3</v>
      </c>
      <c r="F1867">
        <v>6</v>
      </c>
      <c r="G1867" t="s">
        <v>25</v>
      </c>
      <c r="H1867" t="s">
        <v>26</v>
      </c>
      <c r="I1867" s="1">
        <v>45006</v>
      </c>
      <c r="J1867" t="s">
        <v>62</v>
      </c>
      <c r="K1867" t="s">
        <v>63</v>
      </c>
      <c r="L1867">
        <v>1</v>
      </c>
      <c r="M1867" t="s">
        <v>53</v>
      </c>
      <c r="N1867" t="s">
        <v>29</v>
      </c>
      <c r="O1867" t="s">
        <v>22</v>
      </c>
    </row>
    <row r="1868" spans="1:15" x14ac:dyDescent="0.35">
      <c r="A1868" t="s">
        <v>1929</v>
      </c>
      <c r="B1868" t="str">
        <f t="shared" si="30"/>
        <v>Coffee</v>
      </c>
      <c r="C1868" t="s">
        <v>15</v>
      </c>
      <c r="D1868">
        <v>4</v>
      </c>
      <c r="E1868">
        <v>2</v>
      </c>
      <c r="F1868">
        <v>8</v>
      </c>
      <c r="G1868" t="s">
        <v>25</v>
      </c>
      <c r="H1868" t="s">
        <v>17</v>
      </c>
      <c r="I1868" s="1">
        <v>45146</v>
      </c>
      <c r="J1868" t="s">
        <v>93</v>
      </c>
      <c r="K1868" t="s">
        <v>94</v>
      </c>
      <c r="L1868">
        <v>3</v>
      </c>
      <c r="M1868" t="s">
        <v>20</v>
      </c>
      <c r="N1868" t="s">
        <v>29</v>
      </c>
      <c r="O1868" t="s">
        <v>22</v>
      </c>
    </row>
    <row r="1869" spans="1:15" x14ac:dyDescent="0.35">
      <c r="A1869" t="s">
        <v>1930</v>
      </c>
      <c r="B1869" t="str">
        <f t="shared" si="30"/>
        <v>Salad</v>
      </c>
      <c r="C1869" t="s">
        <v>42</v>
      </c>
      <c r="D1869">
        <v>1</v>
      </c>
      <c r="E1869">
        <v>5</v>
      </c>
      <c r="F1869">
        <v>5</v>
      </c>
      <c r="G1869" t="s">
        <v>36</v>
      </c>
      <c r="H1869" t="s">
        <v>17</v>
      </c>
      <c r="I1869" s="1">
        <v>44949</v>
      </c>
      <c r="J1869" t="s">
        <v>55</v>
      </c>
      <c r="K1869" t="s">
        <v>56</v>
      </c>
      <c r="L1869">
        <v>1</v>
      </c>
      <c r="M1869" t="s">
        <v>53</v>
      </c>
      <c r="N1869" t="s">
        <v>72</v>
      </c>
      <c r="O1869" t="s">
        <v>22</v>
      </c>
    </row>
    <row r="1870" spans="1:15" x14ac:dyDescent="0.35">
      <c r="A1870" t="s">
        <v>1931</v>
      </c>
      <c r="B1870" t="str">
        <f t="shared" si="30"/>
        <v>Cake</v>
      </c>
      <c r="C1870" t="s">
        <v>24</v>
      </c>
      <c r="D1870">
        <v>3</v>
      </c>
      <c r="E1870">
        <v>3</v>
      </c>
      <c r="F1870">
        <v>9</v>
      </c>
      <c r="G1870" t="s">
        <v>36</v>
      </c>
      <c r="H1870" t="s">
        <v>17</v>
      </c>
      <c r="I1870" s="1">
        <v>45133</v>
      </c>
      <c r="J1870" t="s">
        <v>32</v>
      </c>
      <c r="K1870" t="s">
        <v>33</v>
      </c>
      <c r="L1870">
        <v>3</v>
      </c>
      <c r="M1870" t="s">
        <v>20</v>
      </c>
      <c r="N1870" t="s">
        <v>34</v>
      </c>
      <c r="O1870" t="s">
        <v>22</v>
      </c>
    </row>
    <row r="1871" spans="1:15" x14ac:dyDescent="0.35">
      <c r="A1871" t="s">
        <v>1932</v>
      </c>
      <c r="B1871" t="str">
        <f t="shared" si="30"/>
        <v>Smoothie</v>
      </c>
      <c r="C1871" t="s">
        <v>58</v>
      </c>
      <c r="D1871">
        <v>2</v>
      </c>
      <c r="E1871">
        <v>4</v>
      </c>
      <c r="F1871">
        <v>8</v>
      </c>
      <c r="G1871" t="s">
        <v>25</v>
      </c>
      <c r="H1871" t="s">
        <v>26</v>
      </c>
      <c r="I1871" s="1">
        <v>45115</v>
      </c>
      <c r="J1871" t="s">
        <v>32</v>
      </c>
      <c r="K1871" t="s">
        <v>33</v>
      </c>
      <c r="L1871">
        <v>3</v>
      </c>
      <c r="M1871" t="s">
        <v>20</v>
      </c>
      <c r="N1871" t="s">
        <v>69</v>
      </c>
      <c r="O1871" t="s">
        <v>40</v>
      </c>
    </row>
    <row r="1872" spans="1:15" x14ac:dyDescent="0.35">
      <c r="A1872" t="s">
        <v>1933</v>
      </c>
      <c r="B1872" t="str">
        <f t="shared" si="30"/>
        <v>Coffee</v>
      </c>
      <c r="C1872" t="s">
        <v>15</v>
      </c>
      <c r="D1872">
        <v>1</v>
      </c>
      <c r="E1872">
        <v>2</v>
      </c>
      <c r="F1872">
        <v>2</v>
      </c>
      <c r="G1872" t="s">
        <v>25</v>
      </c>
      <c r="H1872" t="s">
        <v>26</v>
      </c>
      <c r="I1872" s="1">
        <v>45187</v>
      </c>
      <c r="J1872" t="s">
        <v>18</v>
      </c>
      <c r="K1872" t="s">
        <v>19</v>
      </c>
      <c r="L1872">
        <v>3</v>
      </c>
      <c r="M1872" t="s">
        <v>20</v>
      </c>
      <c r="N1872" t="s">
        <v>72</v>
      </c>
      <c r="O1872" t="s">
        <v>22</v>
      </c>
    </row>
    <row r="1873" spans="1:15" x14ac:dyDescent="0.35">
      <c r="A1873" t="s">
        <v>1934</v>
      </c>
      <c r="B1873" t="str">
        <f t="shared" si="30"/>
        <v>Cake</v>
      </c>
      <c r="C1873" t="s">
        <v>24</v>
      </c>
      <c r="D1873">
        <v>3</v>
      </c>
      <c r="E1873">
        <v>3</v>
      </c>
      <c r="F1873">
        <v>9</v>
      </c>
      <c r="G1873" t="s">
        <v>36</v>
      </c>
      <c r="H1873" t="s">
        <v>26</v>
      </c>
      <c r="I1873" s="1">
        <v>45221</v>
      </c>
      <c r="J1873" t="s">
        <v>74</v>
      </c>
      <c r="K1873" t="s">
        <v>75</v>
      </c>
      <c r="L1873">
        <v>4</v>
      </c>
      <c r="M1873" t="s">
        <v>45</v>
      </c>
      <c r="N1873" t="s">
        <v>39</v>
      </c>
      <c r="O1873" t="s">
        <v>40</v>
      </c>
    </row>
    <row r="1874" spans="1:15" x14ac:dyDescent="0.35">
      <c r="A1874" t="s">
        <v>1935</v>
      </c>
      <c r="B1874" t="str">
        <f t="shared" si="30"/>
        <v>Juice</v>
      </c>
      <c r="C1874" t="s">
        <v>50</v>
      </c>
      <c r="D1874">
        <v>3</v>
      </c>
      <c r="E1874">
        <v>3</v>
      </c>
      <c r="F1874">
        <v>9</v>
      </c>
      <c r="G1874" t="s">
        <v>25</v>
      </c>
      <c r="H1874" t="s">
        <v>26</v>
      </c>
      <c r="I1874" s="1">
        <v>44981</v>
      </c>
      <c r="J1874" t="s">
        <v>51</v>
      </c>
      <c r="K1874" t="s">
        <v>52</v>
      </c>
      <c r="L1874">
        <v>1</v>
      </c>
      <c r="M1874" t="s">
        <v>53</v>
      </c>
      <c r="N1874" t="s">
        <v>21</v>
      </c>
      <c r="O1874" t="s">
        <v>22</v>
      </c>
    </row>
    <row r="1875" spans="1:15" x14ac:dyDescent="0.35">
      <c r="A1875" t="s">
        <v>1936</v>
      </c>
      <c r="B1875" t="str">
        <f t="shared" si="30"/>
        <v>Coffee</v>
      </c>
      <c r="C1875" t="s">
        <v>15</v>
      </c>
      <c r="D1875">
        <v>4</v>
      </c>
      <c r="E1875">
        <v>2</v>
      </c>
      <c r="F1875">
        <v>8</v>
      </c>
      <c r="G1875" t="s">
        <v>16</v>
      </c>
      <c r="H1875" t="s">
        <v>26</v>
      </c>
      <c r="I1875" s="1">
        <v>45103</v>
      </c>
      <c r="J1875" t="s">
        <v>37</v>
      </c>
      <c r="K1875" t="s">
        <v>38</v>
      </c>
      <c r="L1875">
        <v>2</v>
      </c>
      <c r="M1875" t="s">
        <v>28</v>
      </c>
      <c r="N1875" t="s">
        <v>72</v>
      </c>
      <c r="O1875" t="s">
        <v>22</v>
      </c>
    </row>
    <row r="1876" spans="1:15" x14ac:dyDescent="0.35">
      <c r="A1876" t="s">
        <v>1937</v>
      </c>
      <c r="B1876" t="str">
        <f t="shared" si="30"/>
        <v>Juice</v>
      </c>
      <c r="C1876" t="s">
        <v>50</v>
      </c>
      <c r="D1876">
        <v>5</v>
      </c>
      <c r="E1876">
        <v>3</v>
      </c>
      <c r="F1876">
        <v>15</v>
      </c>
      <c r="G1876" t="s">
        <v>36</v>
      </c>
      <c r="H1876" t="s">
        <v>17</v>
      </c>
      <c r="I1876" s="1">
        <v>45272</v>
      </c>
      <c r="J1876" t="s">
        <v>66</v>
      </c>
      <c r="K1876" t="s">
        <v>67</v>
      </c>
      <c r="L1876">
        <v>4</v>
      </c>
      <c r="M1876" t="s">
        <v>45</v>
      </c>
      <c r="N1876" t="s">
        <v>29</v>
      </c>
      <c r="O1876" t="s">
        <v>22</v>
      </c>
    </row>
    <row r="1877" spans="1:15" x14ac:dyDescent="0.35">
      <c r="A1877" t="s">
        <v>1938</v>
      </c>
      <c r="B1877" t="str">
        <f t="shared" si="30"/>
        <v>Salad</v>
      </c>
      <c r="C1877" t="s">
        <v>42</v>
      </c>
      <c r="D1877">
        <v>5</v>
      </c>
      <c r="E1877">
        <v>5</v>
      </c>
      <c r="F1877">
        <v>25</v>
      </c>
      <c r="G1877" t="s">
        <v>25</v>
      </c>
      <c r="H1877" t="s">
        <v>17</v>
      </c>
      <c r="I1877" s="1">
        <v>45164</v>
      </c>
      <c r="J1877" t="s">
        <v>93</v>
      </c>
      <c r="K1877" t="s">
        <v>94</v>
      </c>
      <c r="L1877">
        <v>3</v>
      </c>
      <c r="M1877" t="s">
        <v>20</v>
      </c>
      <c r="N1877" t="s">
        <v>69</v>
      </c>
      <c r="O1877" t="s">
        <v>40</v>
      </c>
    </row>
    <row r="1878" spans="1:15" x14ac:dyDescent="0.35">
      <c r="A1878" t="s">
        <v>1939</v>
      </c>
      <c r="B1878" t="str">
        <f t="shared" si="30"/>
        <v>Tea</v>
      </c>
      <c r="C1878" t="s">
        <v>84</v>
      </c>
      <c r="D1878">
        <v>1</v>
      </c>
      <c r="E1878">
        <v>1.5</v>
      </c>
      <c r="F1878">
        <v>1.5</v>
      </c>
      <c r="G1878" t="s">
        <v>16</v>
      </c>
      <c r="H1878" t="s">
        <v>17</v>
      </c>
      <c r="I1878" s="1">
        <v>45042</v>
      </c>
      <c r="J1878" t="s">
        <v>59</v>
      </c>
      <c r="K1878" t="s">
        <v>60</v>
      </c>
      <c r="L1878">
        <v>2</v>
      </c>
      <c r="M1878" t="s">
        <v>28</v>
      </c>
      <c r="N1878" t="s">
        <v>34</v>
      </c>
      <c r="O1878" t="s">
        <v>22</v>
      </c>
    </row>
    <row r="1879" spans="1:15" x14ac:dyDescent="0.35">
      <c r="A1879" t="s">
        <v>1940</v>
      </c>
      <c r="B1879" t="str">
        <f t="shared" si="30"/>
        <v>Smoothie</v>
      </c>
      <c r="C1879" t="s">
        <v>58</v>
      </c>
      <c r="D1879">
        <v>3</v>
      </c>
      <c r="E1879">
        <v>4</v>
      </c>
      <c r="F1879">
        <v>12</v>
      </c>
      <c r="G1879" t="s">
        <v>16</v>
      </c>
      <c r="H1879" t="s">
        <v>26</v>
      </c>
      <c r="I1879" s="1">
        <v>45205</v>
      </c>
      <c r="J1879" t="s">
        <v>74</v>
      </c>
      <c r="K1879" t="s">
        <v>75</v>
      </c>
      <c r="L1879">
        <v>4</v>
      </c>
      <c r="M1879" t="s">
        <v>45</v>
      </c>
      <c r="N1879" t="s">
        <v>21</v>
      </c>
      <c r="O1879" t="s">
        <v>22</v>
      </c>
    </row>
    <row r="1880" spans="1:15" x14ac:dyDescent="0.35">
      <c r="A1880" t="s">
        <v>1941</v>
      </c>
      <c r="B1880" t="str">
        <f t="shared" si="30"/>
        <v>Cake</v>
      </c>
      <c r="C1880" t="s">
        <v>24</v>
      </c>
      <c r="D1880">
        <v>1</v>
      </c>
      <c r="E1880">
        <v>3</v>
      </c>
      <c r="F1880">
        <v>3</v>
      </c>
      <c r="G1880" t="s">
        <v>36</v>
      </c>
      <c r="H1880" t="s">
        <v>26</v>
      </c>
      <c r="I1880" s="1">
        <v>45289</v>
      </c>
      <c r="J1880" t="s">
        <v>66</v>
      </c>
      <c r="K1880" t="s">
        <v>67</v>
      </c>
      <c r="L1880">
        <v>4</v>
      </c>
      <c r="M1880" t="s">
        <v>45</v>
      </c>
      <c r="N1880" t="s">
        <v>21</v>
      </c>
      <c r="O1880" t="s">
        <v>22</v>
      </c>
    </row>
    <row r="1881" spans="1:15" x14ac:dyDescent="0.35">
      <c r="A1881" t="s">
        <v>1942</v>
      </c>
      <c r="B1881" t="str">
        <f t="shared" si="30"/>
        <v>Coffee</v>
      </c>
      <c r="C1881" t="s">
        <v>15</v>
      </c>
      <c r="D1881">
        <v>5</v>
      </c>
      <c r="E1881">
        <v>2</v>
      </c>
      <c r="F1881">
        <v>10</v>
      </c>
      <c r="G1881" t="s">
        <v>16</v>
      </c>
      <c r="H1881" t="s">
        <v>26</v>
      </c>
      <c r="I1881" s="1">
        <v>45210</v>
      </c>
      <c r="J1881" t="s">
        <v>74</v>
      </c>
      <c r="K1881" t="s">
        <v>75</v>
      </c>
      <c r="L1881">
        <v>4</v>
      </c>
      <c r="M1881" t="s">
        <v>45</v>
      </c>
      <c r="N1881" t="s">
        <v>34</v>
      </c>
      <c r="O1881" t="s">
        <v>22</v>
      </c>
    </row>
    <row r="1882" spans="1:15" x14ac:dyDescent="0.35">
      <c r="A1882" t="s">
        <v>1943</v>
      </c>
      <c r="B1882" t="str">
        <f t="shared" si="30"/>
        <v>Tea</v>
      </c>
      <c r="C1882" t="s">
        <v>84</v>
      </c>
      <c r="D1882">
        <v>4</v>
      </c>
      <c r="E1882">
        <v>1.5</v>
      </c>
      <c r="F1882">
        <v>6</v>
      </c>
      <c r="G1882" t="s">
        <v>16</v>
      </c>
      <c r="H1882" t="s">
        <v>17</v>
      </c>
      <c r="I1882" s="1">
        <v>44932</v>
      </c>
      <c r="J1882" t="s">
        <v>55</v>
      </c>
      <c r="K1882" t="s">
        <v>56</v>
      </c>
      <c r="L1882">
        <v>1</v>
      </c>
      <c r="M1882" t="s">
        <v>53</v>
      </c>
      <c r="N1882" t="s">
        <v>21</v>
      </c>
      <c r="O1882" t="s">
        <v>22</v>
      </c>
    </row>
    <row r="1883" spans="1:15" x14ac:dyDescent="0.35">
      <c r="A1883" t="s">
        <v>1944</v>
      </c>
      <c r="B1883" t="str">
        <f t="shared" si="30"/>
        <v>Salad</v>
      </c>
      <c r="C1883" t="s">
        <v>42</v>
      </c>
      <c r="D1883">
        <v>4</v>
      </c>
      <c r="E1883">
        <v>5</v>
      </c>
      <c r="F1883">
        <v>20</v>
      </c>
      <c r="G1883" t="s">
        <v>36</v>
      </c>
      <c r="H1883" t="s">
        <v>26</v>
      </c>
      <c r="I1883" s="1">
        <v>44936</v>
      </c>
      <c r="J1883" t="s">
        <v>55</v>
      </c>
      <c r="K1883" t="s">
        <v>56</v>
      </c>
      <c r="L1883">
        <v>1</v>
      </c>
      <c r="M1883" t="s">
        <v>53</v>
      </c>
      <c r="N1883" t="s">
        <v>29</v>
      </c>
      <c r="O1883" t="s">
        <v>22</v>
      </c>
    </row>
    <row r="1884" spans="1:15" x14ac:dyDescent="0.35">
      <c r="A1884" t="s">
        <v>1945</v>
      </c>
      <c r="B1884" t="str">
        <f t="shared" si="30"/>
        <v>Coffee</v>
      </c>
      <c r="C1884" t="s">
        <v>15</v>
      </c>
      <c r="D1884">
        <v>4</v>
      </c>
      <c r="E1884">
        <v>2</v>
      </c>
      <c r="F1884">
        <v>8</v>
      </c>
      <c r="G1884" t="s">
        <v>16</v>
      </c>
      <c r="H1884" t="s">
        <v>26</v>
      </c>
      <c r="I1884" s="1">
        <v>45236</v>
      </c>
      <c r="J1884" t="s">
        <v>43</v>
      </c>
      <c r="K1884" t="s">
        <v>44</v>
      </c>
      <c r="L1884">
        <v>4</v>
      </c>
      <c r="M1884" t="s">
        <v>45</v>
      </c>
      <c r="N1884" t="s">
        <v>72</v>
      </c>
      <c r="O1884" t="s">
        <v>22</v>
      </c>
    </row>
    <row r="1885" spans="1:15" x14ac:dyDescent="0.35">
      <c r="A1885" t="s">
        <v>1946</v>
      </c>
      <c r="B1885" t="str">
        <f t="shared" si="30"/>
        <v>Sandwich</v>
      </c>
      <c r="C1885" t="s">
        <v>47</v>
      </c>
      <c r="D1885">
        <v>2</v>
      </c>
      <c r="E1885">
        <v>4</v>
      </c>
      <c r="F1885">
        <v>8</v>
      </c>
      <c r="G1885" t="s">
        <v>36</v>
      </c>
      <c r="H1885" t="s">
        <v>17</v>
      </c>
      <c r="I1885" s="1">
        <v>45160</v>
      </c>
      <c r="J1885" t="s">
        <v>93</v>
      </c>
      <c r="K1885" t="s">
        <v>94</v>
      </c>
      <c r="L1885">
        <v>3</v>
      </c>
      <c r="M1885" t="s">
        <v>20</v>
      </c>
      <c r="N1885" t="s">
        <v>29</v>
      </c>
      <c r="O1885" t="s">
        <v>22</v>
      </c>
    </row>
    <row r="1886" spans="1:15" x14ac:dyDescent="0.35">
      <c r="A1886" t="s">
        <v>1947</v>
      </c>
      <c r="B1886" t="str">
        <f t="shared" si="30"/>
        <v>Cookie</v>
      </c>
      <c r="C1886" t="s">
        <v>31</v>
      </c>
      <c r="D1886">
        <v>1</v>
      </c>
      <c r="E1886">
        <v>1</v>
      </c>
      <c r="F1886">
        <v>1</v>
      </c>
      <c r="G1886" t="s">
        <v>16</v>
      </c>
      <c r="H1886" t="s">
        <v>17</v>
      </c>
      <c r="I1886" s="1">
        <v>45208</v>
      </c>
      <c r="J1886" t="s">
        <v>74</v>
      </c>
      <c r="K1886" t="s">
        <v>75</v>
      </c>
      <c r="L1886">
        <v>4</v>
      </c>
      <c r="M1886" t="s">
        <v>45</v>
      </c>
      <c r="N1886" t="s">
        <v>72</v>
      </c>
      <c r="O1886" t="s">
        <v>22</v>
      </c>
    </row>
    <row r="1887" spans="1:15" x14ac:dyDescent="0.35">
      <c r="A1887" t="s">
        <v>1948</v>
      </c>
      <c r="B1887" t="str">
        <f t="shared" si="30"/>
        <v>Juice</v>
      </c>
      <c r="C1887" t="s">
        <v>50</v>
      </c>
      <c r="D1887">
        <v>2</v>
      </c>
      <c r="E1887">
        <v>3</v>
      </c>
      <c r="F1887">
        <v>6</v>
      </c>
      <c r="G1887" t="s">
        <v>25</v>
      </c>
      <c r="H1887" t="s">
        <v>17</v>
      </c>
      <c r="I1887" s="1">
        <v>44970</v>
      </c>
      <c r="J1887" t="s">
        <v>51</v>
      </c>
      <c r="K1887" t="s">
        <v>52</v>
      </c>
      <c r="L1887">
        <v>1</v>
      </c>
      <c r="M1887" t="s">
        <v>53</v>
      </c>
      <c r="N1887" t="s">
        <v>72</v>
      </c>
      <c r="O1887" t="s">
        <v>22</v>
      </c>
    </row>
    <row r="1888" spans="1:15" x14ac:dyDescent="0.35">
      <c r="A1888" t="s">
        <v>1949</v>
      </c>
      <c r="B1888" t="str">
        <f t="shared" si="30"/>
        <v>Smoothie</v>
      </c>
      <c r="C1888" t="s">
        <v>58</v>
      </c>
      <c r="D1888">
        <v>2</v>
      </c>
      <c r="E1888">
        <v>4</v>
      </c>
      <c r="F1888">
        <v>8</v>
      </c>
      <c r="G1888" t="s">
        <v>25</v>
      </c>
      <c r="H1888" t="s">
        <v>17</v>
      </c>
      <c r="I1888" s="1">
        <v>45270</v>
      </c>
      <c r="J1888" t="s">
        <v>66</v>
      </c>
      <c r="K1888" t="s">
        <v>67</v>
      </c>
      <c r="L1888">
        <v>4</v>
      </c>
      <c r="M1888" t="s">
        <v>45</v>
      </c>
      <c r="N1888" t="s">
        <v>39</v>
      </c>
      <c r="O1888" t="s">
        <v>40</v>
      </c>
    </row>
    <row r="1889" spans="1:15" x14ac:dyDescent="0.35">
      <c r="A1889" t="s">
        <v>1950</v>
      </c>
      <c r="B1889" t="str">
        <f t="shared" si="30"/>
        <v>Juice</v>
      </c>
      <c r="C1889" t="s">
        <v>50</v>
      </c>
      <c r="D1889">
        <v>4</v>
      </c>
      <c r="E1889">
        <v>3</v>
      </c>
      <c r="F1889">
        <v>12</v>
      </c>
      <c r="G1889" t="s">
        <v>16</v>
      </c>
      <c r="H1889" t="s">
        <v>26</v>
      </c>
      <c r="I1889" s="1">
        <v>45022</v>
      </c>
      <c r="J1889" t="s">
        <v>59</v>
      </c>
      <c r="K1889" t="s">
        <v>60</v>
      </c>
      <c r="L1889">
        <v>2</v>
      </c>
      <c r="M1889" t="s">
        <v>28</v>
      </c>
      <c r="N1889" t="s">
        <v>64</v>
      </c>
      <c r="O1889" t="s">
        <v>22</v>
      </c>
    </row>
    <row r="1890" spans="1:15" x14ac:dyDescent="0.35">
      <c r="A1890" t="s">
        <v>1951</v>
      </c>
      <c r="B1890" t="str">
        <f t="shared" si="30"/>
        <v>Cookie</v>
      </c>
      <c r="C1890" t="s">
        <v>31</v>
      </c>
      <c r="D1890">
        <v>3</v>
      </c>
      <c r="E1890">
        <v>1</v>
      </c>
      <c r="F1890">
        <v>3</v>
      </c>
      <c r="G1890" t="s">
        <v>36</v>
      </c>
      <c r="H1890" t="s">
        <v>17</v>
      </c>
      <c r="I1890" s="1">
        <v>44983</v>
      </c>
      <c r="J1890" t="s">
        <v>51</v>
      </c>
      <c r="K1890" t="s">
        <v>52</v>
      </c>
      <c r="L1890">
        <v>1</v>
      </c>
      <c r="M1890" t="s">
        <v>53</v>
      </c>
      <c r="N1890" t="s">
        <v>39</v>
      </c>
      <c r="O1890" t="s">
        <v>40</v>
      </c>
    </row>
    <row r="1891" spans="1:15" x14ac:dyDescent="0.35">
      <c r="A1891" t="s">
        <v>1952</v>
      </c>
      <c r="B1891" t="str">
        <f t="shared" si="30"/>
        <v>Coffee</v>
      </c>
      <c r="C1891" t="s">
        <v>15</v>
      </c>
      <c r="D1891">
        <v>1</v>
      </c>
      <c r="E1891">
        <v>2</v>
      </c>
      <c r="F1891">
        <v>2</v>
      </c>
      <c r="G1891" t="s">
        <v>25</v>
      </c>
      <c r="H1891" t="s">
        <v>26</v>
      </c>
      <c r="I1891" s="1">
        <v>45147</v>
      </c>
      <c r="J1891" t="s">
        <v>93</v>
      </c>
      <c r="K1891" t="s">
        <v>94</v>
      </c>
      <c r="L1891">
        <v>3</v>
      </c>
      <c r="M1891" t="s">
        <v>20</v>
      </c>
      <c r="N1891" t="s">
        <v>34</v>
      </c>
      <c r="O1891" t="s">
        <v>22</v>
      </c>
    </row>
    <row r="1892" spans="1:15" x14ac:dyDescent="0.35">
      <c r="A1892" t="s">
        <v>1953</v>
      </c>
      <c r="B1892" t="str">
        <f t="shared" si="30"/>
        <v>Salad</v>
      </c>
      <c r="C1892" t="s">
        <v>42</v>
      </c>
      <c r="D1892">
        <v>1</v>
      </c>
      <c r="E1892">
        <v>5</v>
      </c>
      <c r="F1892">
        <v>5</v>
      </c>
      <c r="G1892" t="s">
        <v>16</v>
      </c>
      <c r="H1892" t="s">
        <v>17</v>
      </c>
      <c r="I1892" s="1">
        <v>45052</v>
      </c>
      <c r="J1892" t="s">
        <v>27</v>
      </c>
      <c r="K1892" t="s">
        <v>27</v>
      </c>
      <c r="L1892">
        <v>2</v>
      </c>
      <c r="M1892" t="s">
        <v>28</v>
      </c>
      <c r="N1892" t="s">
        <v>69</v>
      </c>
      <c r="O1892" t="s">
        <v>40</v>
      </c>
    </row>
    <row r="1893" spans="1:15" x14ac:dyDescent="0.35">
      <c r="A1893" t="s">
        <v>1954</v>
      </c>
      <c r="B1893" t="str">
        <f t="shared" si="30"/>
        <v>Cake</v>
      </c>
      <c r="C1893" t="s">
        <v>24</v>
      </c>
      <c r="D1893">
        <v>4</v>
      </c>
      <c r="E1893">
        <v>3</v>
      </c>
      <c r="F1893">
        <v>12</v>
      </c>
      <c r="G1893" t="s">
        <v>36</v>
      </c>
      <c r="H1893" t="s">
        <v>26</v>
      </c>
      <c r="I1893" s="1">
        <v>45069</v>
      </c>
      <c r="J1893" t="s">
        <v>27</v>
      </c>
      <c r="K1893" t="s">
        <v>27</v>
      </c>
      <c r="L1893">
        <v>2</v>
      </c>
      <c r="M1893" t="s">
        <v>28</v>
      </c>
      <c r="N1893" t="s">
        <v>29</v>
      </c>
      <c r="O1893" t="s">
        <v>22</v>
      </c>
    </row>
    <row r="1894" spans="1:15" x14ac:dyDescent="0.35">
      <c r="A1894" t="s">
        <v>1955</v>
      </c>
      <c r="B1894" t="str">
        <f t="shared" si="30"/>
        <v>Coffee</v>
      </c>
      <c r="C1894" t="s">
        <v>15</v>
      </c>
      <c r="D1894">
        <v>1</v>
      </c>
      <c r="E1894">
        <v>2</v>
      </c>
      <c r="F1894">
        <v>2</v>
      </c>
      <c r="G1894" t="s">
        <v>25</v>
      </c>
      <c r="H1894" t="s">
        <v>17</v>
      </c>
      <c r="I1894" s="1">
        <v>45245</v>
      </c>
      <c r="J1894" t="s">
        <v>43</v>
      </c>
      <c r="K1894" t="s">
        <v>44</v>
      </c>
      <c r="L1894">
        <v>4</v>
      </c>
      <c r="M1894" t="s">
        <v>45</v>
      </c>
      <c r="N1894" t="s">
        <v>34</v>
      </c>
      <c r="O1894" t="s">
        <v>22</v>
      </c>
    </row>
    <row r="1895" spans="1:15" x14ac:dyDescent="0.35">
      <c r="A1895" t="s">
        <v>1956</v>
      </c>
      <c r="B1895" t="str">
        <f t="shared" si="30"/>
        <v>Salad</v>
      </c>
      <c r="C1895" t="s">
        <v>42</v>
      </c>
      <c r="D1895">
        <v>2</v>
      </c>
      <c r="E1895">
        <v>5</v>
      </c>
      <c r="F1895">
        <v>10</v>
      </c>
      <c r="G1895" t="s">
        <v>36</v>
      </c>
      <c r="H1895" t="s">
        <v>17</v>
      </c>
      <c r="I1895" s="1">
        <v>45186</v>
      </c>
      <c r="J1895" t="s">
        <v>18</v>
      </c>
      <c r="K1895" t="s">
        <v>19</v>
      </c>
      <c r="L1895">
        <v>3</v>
      </c>
      <c r="M1895" t="s">
        <v>20</v>
      </c>
      <c r="N1895" t="s">
        <v>39</v>
      </c>
      <c r="O1895" t="s">
        <v>40</v>
      </c>
    </row>
    <row r="1896" spans="1:15" x14ac:dyDescent="0.35">
      <c r="A1896" t="s">
        <v>1957</v>
      </c>
      <c r="B1896" t="str">
        <f t="shared" si="30"/>
        <v>Cookie</v>
      </c>
      <c r="C1896" t="s">
        <v>31</v>
      </c>
      <c r="D1896">
        <v>5</v>
      </c>
      <c r="E1896">
        <v>1</v>
      </c>
      <c r="F1896">
        <v>5</v>
      </c>
      <c r="G1896" t="s">
        <v>36</v>
      </c>
      <c r="H1896" t="s">
        <v>17</v>
      </c>
      <c r="I1896" s="1">
        <v>45091</v>
      </c>
      <c r="J1896" t="s">
        <v>37</v>
      </c>
      <c r="K1896" t="s">
        <v>38</v>
      </c>
      <c r="L1896">
        <v>2</v>
      </c>
      <c r="M1896" t="s">
        <v>28</v>
      </c>
      <c r="N1896" t="s">
        <v>34</v>
      </c>
      <c r="O1896" t="s">
        <v>22</v>
      </c>
    </row>
    <row r="1897" spans="1:15" x14ac:dyDescent="0.35">
      <c r="A1897" t="s">
        <v>1958</v>
      </c>
      <c r="B1897" t="str">
        <f t="shared" si="30"/>
        <v>Sandwich</v>
      </c>
      <c r="C1897" t="s">
        <v>47</v>
      </c>
      <c r="D1897">
        <v>4</v>
      </c>
      <c r="E1897">
        <v>4</v>
      </c>
      <c r="F1897">
        <v>16</v>
      </c>
      <c r="G1897" t="s">
        <v>36</v>
      </c>
      <c r="H1897" t="s">
        <v>26</v>
      </c>
      <c r="I1897" s="1">
        <v>45029</v>
      </c>
      <c r="J1897" t="s">
        <v>59</v>
      </c>
      <c r="K1897" t="s">
        <v>60</v>
      </c>
      <c r="L1897">
        <v>2</v>
      </c>
      <c r="M1897" t="s">
        <v>28</v>
      </c>
      <c r="N1897" t="s">
        <v>64</v>
      </c>
      <c r="O1897" t="s">
        <v>22</v>
      </c>
    </row>
    <row r="1898" spans="1:15" x14ac:dyDescent="0.35">
      <c r="A1898" t="s">
        <v>1959</v>
      </c>
      <c r="B1898" t="str">
        <f t="shared" si="30"/>
        <v>Tea</v>
      </c>
      <c r="C1898" t="s">
        <v>84</v>
      </c>
      <c r="D1898">
        <v>2</v>
      </c>
      <c r="E1898">
        <v>1.5</v>
      </c>
      <c r="F1898">
        <v>3</v>
      </c>
      <c r="G1898" t="s">
        <v>25</v>
      </c>
      <c r="H1898" t="s">
        <v>17</v>
      </c>
      <c r="I1898" s="1">
        <v>44953</v>
      </c>
      <c r="J1898" t="s">
        <v>55</v>
      </c>
      <c r="K1898" t="s">
        <v>56</v>
      </c>
      <c r="L1898">
        <v>1</v>
      </c>
      <c r="M1898" t="s">
        <v>53</v>
      </c>
      <c r="N1898" t="s">
        <v>21</v>
      </c>
      <c r="O1898" t="s">
        <v>22</v>
      </c>
    </row>
    <row r="1899" spans="1:15" x14ac:dyDescent="0.35">
      <c r="A1899" t="s">
        <v>1960</v>
      </c>
      <c r="B1899" t="str">
        <f t="shared" si="30"/>
        <v>Smoothie</v>
      </c>
      <c r="C1899" t="s">
        <v>58</v>
      </c>
      <c r="D1899">
        <v>4</v>
      </c>
      <c r="E1899">
        <v>4</v>
      </c>
      <c r="F1899">
        <v>16</v>
      </c>
      <c r="G1899" t="s">
        <v>36</v>
      </c>
      <c r="H1899" t="s">
        <v>17</v>
      </c>
      <c r="I1899" s="1">
        <v>45199</v>
      </c>
      <c r="J1899" t="s">
        <v>18</v>
      </c>
      <c r="K1899" t="s">
        <v>19</v>
      </c>
      <c r="L1899">
        <v>3</v>
      </c>
      <c r="M1899" t="s">
        <v>20</v>
      </c>
      <c r="N1899" t="s">
        <v>69</v>
      </c>
      <c r="O1899" t="s">
        <v>40</v>
      </c>
    </row>
    <row r="1900" spans="1:15" x14ac:dyDescent="0.35">
      <c r="A1900" t="s">
        <v>1961</v>
      </c>
      <c r="B1900" t="str">
        <f t="shared" si="30"/>
        <v>Cookie</v>
      </c>
      <c r="C1900" t="s">
        <v>31</v>
      </c>
      <c r="D1900">
        <v>3</v>
      </c>
      <c r="E1900">
        <v>1</v>
      </c>
      <c r="F1900">
        <v>3</v>
      </c>
      <c r="G1900" t="s">
        <v>16</v>
      </c>
      <c r="H1900" t="s">
        <v>26</v>
      </c>
      <c r="I1900" s="1">
        <v>44945</v>
      </c>
      <c r="J1900" t="s">
        <v>55</v>
      </c>
      <c r="K1900" t="s">
        <v>56</v>
      </c>
      <c r="L1900">
        <v>1</v>
      </c>
      <c r="M1900" t="s">
        <v>53</v>
      </c>
      <c r="N1900" t="s">
        <v>64</v>
      </c>
      <c r="O1900" t="s">
        <v>22</v>
      </c>
    </row>
    <row r="1901" spans="1:15" x14ac:dyDescent="0.35">
      <c r="A1901" t="s">
        <v>1962</v>
      </c>
      <c r="B1901" t="str">
        <f t="shared" si="30"/>
        <v>Salad</v>
      </c>
      <c r="C1901" t="s">
        <v>42</v>
      </c>
      <c r="D1901">
        <v>2</v>
      </c>
      <c r="E1901">
        <v>5</v>
      </c>
      <c r="F1901">
        <v>10</v>
      </c>
      <c r="G1901" t="s">
        <v>25</v>
      </c>
      <c r="H1901" t="s">
        <v>26</v>
      </c>
      <c r="I1901" s="1">
        <v>45157</v>
      </c>
      <c r="J1901" t="s">
        <v>93</v>
      </c>
      <c r="K1901" t="s">
        <v>94</v>
      </c>
      <c r="L1901">
        <v>3</v>
      </c>
      <c r="M1901" t="s">
        <v>20</v>
      </c>
      <c r="N1901" t="s">
        <v>69</v>
      </c>
      <c r="O1901" t="s">
        <v>40</v>
      </c>
    </row>
    <row r="1902" spans="1:15" x14ac:dyDescent="0.35">
      <c r="A1902" t="s">
        <v>1963</v>
      </c>
      <c r="B1902" t="str">
        <f t="shared" si="30"/>
        <v>Salad</v>
      </c>
      <c r="C1902" t="s">
        <v>42</v>
      </c>
      <c r="D1902">
        <v>5</v>
      </c>
      <c r="E1902">
        <v>5</v>
      </c>
      <c r="F1902">
        <v>25</v>
      </c>
      <c r="G1902" t="s">
        <v>16</v>
      </c>
      <c r="H1902" t="s">
        <v>26</v>
      </c>
      <c r="I1902" s="1">
        <v>45029</v>
      </c>
      <c r="J1902" t="s">
        <v>59</v>
      </c>
      <c r="K1902" t="s">
        <v>60</v>
      </c>
      <c r="L1902">
        <v>2</v>
      </c>
      <c r="M1902" t="s">
        <v>28</v>
      </c>
      <c r="N1902" t="s">
        <v>64</v>
      </c>
      <c r="O1902" t="s">
        <v>22</v>
      </c>
    </row>
    <row r="1903" spans="1:15" x14ac:dyDescent="0.35">
      <c r="A1903" t="s">
        <v>1964</v>
      </c>
      <c r="B1903" t="str">
        <f t="shared" si="30"/>
        <v>Cookie</v>
      </c>
      <c r="C1903" t="s">
        <v>31</v>
      </c>
      <c r="D1903">
        <v>1</v>
      </c>
      <c r="E1903">
        <v>1</v>
      </c>
      <c r="F1903">
        <v>1</v>
      </c>
      <c r="G1903" t="s">
        <v>25</v>
      </c>
      <c r="H1903" t="s">
        <v>26</v>
      </c>
      <c r="I1903" s="1">
        <v>45231</v>
      </c>
      <c r="J1903" t="s">
        <v>43</v>
      </c>
      <c r="K1903" t="s">
        <v>44</v>
      </c>
      <c r="L1903">
        <v>4</v>
      </c>
      <c r="M1903" t="s">
        <v>45</v>
      </c>
      <c r="N1903" t="s">
        <v>34</v>
      </c>
      <c r="O1903" t="s">
        <v>22</v>
      </c>
    </row>
    <row r="1904" spans="1:15" x14ac:dyDescent="0.35">
      <c r="A1904" t="s">
        <v>1965</v>
      </c>
      <c r="B1904" t="str">
        <f t="shared" si="30"/>
        <v>Sandwich</v>
      </c>
      <c r="C1904" t="s">
        <v>47</v>
      </c>
      <c r="D1904">
        <v>2</v>
      </c>
      <c r="E1904">
        <v>4</v>
      </c>
      <c r="F1904">
        <v>8</v>
      </c>
      <c r="G1904" t="s">
        <v>36</v>
      </c>
      <c r="H1904" t="s">
        <v>17</v>
      </c>
      <c r="I1904" s="1">
        <v>45247</v>
      </c>
      <c r="J1904" t="s">
        <v>43</v>
      </c>
      <c r="K1904" t="s">
        <v>44</v>
      </c>
      <c r="L1904">
        <v>4</v>
      </c>
      <c r="M1904" t="s">
        <v>45</v>
      </c>
      <c r="N1904" t="s">
        <v>21</v>
      </c>
      <c r="O1904" t="s">
        <v>22</v>
      </c>
    </row>
    <row r="1905" spans="1:15" x14ac:dyDescent="0.35">
      <c r="A1905" t="s">
        <v>1966</v>
      </c>
      <c r="B1905" t="str">
        <f t="shared" si="30"/>
        <v>Salad</v>
      </c>
      <c r="C1905" t="s">
        <v>42</v>
      </c>
      <c r="D1905">
        <v>3</v>
      </c>
      <c r="E1905">
        <v>5</v>
      </c>
      <c r="F1905">
        <v>15</v>
      </c>
      <c r="G1905" t="s">
        <v>25</v>
      </c>
      <c r="H1905" t="s">
        <v>17</v>
      </c>
      <c r="I1905" s="1">
        <v>45236</v>
      </c>
      <c r="J1905" t="s">
        <v>43</v>
      </c>
      <c r="K1905" t="s">
        <v>44</v>
      </c>
      <c r="L1905">
        <v>4</v>
      </c>
      <c r="M1905" t="s">
        <v>45</v>
      </c>
      <c r="N1905" t="s">
        <v>72</v>
      </c>
      <c r="O1905" t="s">
        <v>22</v>
      </c>
    </row>
    <row r="1906" spans="1:15" x14ac:dyDescent="0.35">
      <c r="A1906" t="s">
        <v>1967</v>
      </c>
      <c r="B1906" t="str">
        <f t="shared" si="30"/>
        <v>Sandwich</v>
      </c>
      <c r="C1906" t="s">
        <v>47</v>
      </c>
      <c r="D1906">
        <v>4</v>
      </c>
      <c r="E1906">
        <v>4</v>
      </c>
      <c r="F1906">
        <v>16</v>
      </c>
      <c r="G1906" t="s">
        <v>36</v>
      </c>
      <c r="H1906" t="s">
        <v>26</v>
      </c>
      <c r="I1906" s="1">
        <v>45098</v>
      </c>
      <c r="J1906" t="s">
        <v>37</v>
      </c>
      <c r="K1906" t="s">
        <v>38</v>
      </c>
      <c r="L1906">
        <v>2</v>
      </c>
      <c r="M1906" t="s">
        <v>28</v>
      </c>
      <c r="N1906" t="s">
        <v>34</v>
      </c>
      <c r="O1906" t="s">
        <v>22</v>
      </c>
    </row>
    <row r="1907" spans="1:15" x14ac:dyDescent="0.35">
      <c r="A1907" t="s">
        <v>1968</v>
      </c>
      <c r="B1907" t="str">
        <f t="shared" si="30"/>
        <v>Cookie</v>
      </c>
      <c r="C1907" t="s">
        <v>31</v>
      </c>
      <c r="D1907">
        <v>4</v>
      </c>
      <c r="E1907">
        <v>1</v>
      </c>
      <c r="F1907">
        <v>4</v>
      </c>
      <c r="G1907" t="s">
        <v>16</v>
      </c>
      <c r="H1907" t="s">
        <v>17</v>
      </c>
      <c r="I1907" s="1">
        <v>44964</v>
      </c>
      <c r="J1907" t="s">
        <v>51</v>
      </c>
      <c r="K1907" t="s">
        <v>52</v>
      </c>
      <c r="L1907">
        <v>1</v>
      </c>
      <c r="M1907" t="s">
        <v>53</v>
      </c>
      <c r="N1907" t="s">
        <v>29</v>
      </c>
      <c r="O1907" t="s">
        <v>22</v>
      </c>
    </row>
    <row r="1908" spans="1:15" x14ac:dyDescent="0.35">
      <c r="A1908" t="s">
        <v>1969</v>
      </c>
      <c r="B1908" t="str">
        <f t="shared" si="30"/>
        <v>Salad</v>
      </c>
      <c r="C1908" t="s">
        <v>42</v>
      </c>
      <c r="D1908">
        <v>2</v>
      </c>
      <c r="E1908">
        <v>5</v>
      </c>
      <c r="F1908">
        <v>10</v>
      </c>
      <c r="G1908" t="s">
        <v>25</v>
      </c>
      <c r="H1908" t="s">
        <v>17</v>
      </c>
      <c r="I1908" s="1">
        <v>45124</v>
      </c>
      <c r="J1908" t="s">
        <v>32</v>
      </c>
      <c r="K1908" t="s">
        <v>33</v>
      </c>
      <c r="L1908">
        <v>3</v>
      </c>
      <c r="M1908" t="s">
        <v>20</v>
      </c>
      <c r="N1908" t="s">
        <v>72</v>
      </c>
      <c r="O1908" t="s">
        <v>22</v>
      </c>
    </row>
    <row r="1909" spans="1:15" x14ac:dyDescent="0.35">
      <c r="A1909" t="s">
        <v>1970</v>
      </c>
      <c r="B1909" t="str">
        <f t="shared" si="30"/>
        <v>Smoothie</v>
      </c>
      <c r="C1909" t="s">
        <v>58</v>
      </c>
      <c r="D1909">
        <v>3</v>
      </c>
      <c r="E1909">
        <v>4</v>
      </c>
      <c r="F1909">
        <v>12</v>
      </c>
      <c r="G1909" t="s">
        <v>16</v>
      </c>
      <c r="H1909" t="s">
        <v>17</v>
      </c>
      <c r="I1909" s="1">
        <v>45114</v>
      </c>
      <c r="J1909" t="s">
        <v>32</v>
      </c>
      <c r="K1909" t="s">
        <v>33</v>
      </c>
      <c r="L1909">
        <v>3</v>
      </c>
      <c r="M1909" t="s">
        <v>20</v>
      </c>
      <c r="N1909" t="s">
        <v>21</v>
      </c>
      <c r="O1909" t="s">
        <v>22</v>
      </c>
    </row>
    <row r="1910" spans="1:15" x14ac:dyDescent="0.35">
      <c r="A1910" t="s">
        <v>1971</v>
      </c>
      <c r="B1910" t="str">
        <f t="shared" si="30"/>
        <v>Juice</v>
      </c>
      <c r="C1910" t="s">
        <v>50</v>
      </c>
      <c r="D1910">
        <v>2</v>
      </c>
      <c r="E1910">
        <v>3</v>
      </c>
      <c r="F1910">
        <v>6</v>
      </c>
      <c r="G1910" t="s">
        <v>36</v>
      </c>
      <c r="H1910" t="s">
        <v>17</v>
      </c>
      <c r="I1910" s="1">
        <v>44972</v>
      </c>
      <c r="J1910" t="s">
        <v>51</v>
      </c>
      <c r="K1910" t="s">
        <v>52</v>
      </c>
      <c r="L1910">
        <v>1</v>
      </c>
      <c r="M1910" t="s">
        <v>53</v>
      </c>
      <c r="N1910" t="s">
        <v>34</v>
      </c>
      <c r="O1910" t="s">
        <v>22</v>
      </c>
    </row>
    <row r="1911" spans="1:15" x14ac:dyDescent="0.35">
      <c r="A1911" t="s">
        <v>1972</v>
      </c>
      <c r="B1911" t="str">
        <f t="shared" si="30"/>
        <v>Cookie</v>
      </c>
      <c r="C1911" t="s">
        <v>31</v>
      </c>
      <c r="D1911">
        <v>4</v>
      </c>
      <c r="E1911">
        <v>1</v>
      </c>
      <c r="F1911">
        <v>4</v>
      </c>
      <c r="G1911" t="s">
        <v>25</v>
      </c>
      <c r="H1911" t="s">
        <v>26</v>
      </c>
      <c r="I1911" s="1">
        <v>45215</v>
      </c>
      <c r="J1911" t="s">
        <v>74</v>
      </c>
      <c r="K1911" t="s">
        <v>75</v>
      </c>
      <c r="L1911">
        <v>4</v>
      </c>
      <c r="M1911" t="s">
        <v>45</v>
      </c>
      <c r="N1911" t="s">
        <v>72</v>
      </c>
      <c r="O1911" t="s">
        <v>22</v>
      </c>
    </row>
    <row r="1912" spans="1:15" x14ac:dyDescent="0.35">
      <c r="A1912" t="s">
        <v>1973</v>
      </c>
      <c r="B1912" t="str">
        <f t="shared" si="30"/>
        <v>Cake</v>
      </c>
      <c r="C1912" t="s">
        <v>24</v>
      </c>
      <c r="D1912">
        <v>5</v>
      </c>
      <c r="E1912">
        <v>3</v>
      </c>
      <c r="F1912">
        <v>15</v>
      </c>
      <c r="G1912" t="s">
        <v>36</v>
      </c>
      <c r="H1912" t="s">
        <v>26</v>
      </c>
      <c r="I1912" s="1">
        <v>45132</v>
      </c>
      <c r="J1912" t="s">
        <v>32</v>
      </c>
      <c r="K1912" t="s">
        <v>33</v>
      </c>
      <c r="L1912">
        <v>3</v>
      </c>
      <c r="M1912" t="s">
        <v>20</v>
      </c>
      <c r="N1912" t="s">
        <v>29</v>
      </c>
      <c r="O1912" t="s">
        <v>22</v>
      </c>
    </row>
    <row r="1913" spans="1:15" x14ac:dyDescent="0.35">
      <c r="A1913" t="s">
        <v>1974</v>
      </c>
      <c r="B1913" t="str">
        <f t="shared" si="30"/>
        <v>Salad</v>
      </c>
      <c r="C1913" t="s">
        <v>42</v>
      </c>
      <c r="D1913">
        <v>1</v>
      </c>
      <c r="E1913">
        <v>5</v>
      </c>
      <c r="F1913">
        <v>5</v>
      </c>
      <c r="G1913" t="s">
        <v>16</v>
      </c>
      <c r="H1913" t="s">
        <v>26</v>
      </c>
      <c r="I1913" s="1">
        <v>44946</v>
      </c>
      <c r="J1913" t="s">
        <v>55</v>
      </c>
      <c r="K1913" t="s">
        <v>56</v>
      </c>
      <c r="L1913">
        <v>1</v>
      </c>
      <c r="M1913" t="s">
        <v>53</v>
      </c>
      <c r="N1913" t="s">
        <v>21</v>
      </c>
      <c r="O1913" t="s">
        <v>22</v>
      </c>
    </row>
    <row r="1914" spans="1:15" x14ac:dyDescent="0.35">
      <c r="A1914" t="s">
        <v>1975</v>
      </c>
      <c r="B1914" t="str">
        <f t="shared" si="30"/>
        <v>Juice</v>
      </c>
      <c r="C1914" t="s">
        <v>50</v>
      </c>
      <c r="D1914">
        <v>1</v>
      </c>
      <c r="E1914">
        <v>3</v>
      </c>
      <c r="F1914">
        <v>3</v>
      </c>
      <c r="G1914" t="s">
        <v>25</v>
      </c>
      <c r="H1914" t="s">
        <v>26</v>
      </c>
      <c r="I1914" s="1">
        <v>45284</v>
      </c>
      <c r="J1914" t="s">
        <v>66</v>
      </c>
      <c r="K1914" t="s">
        <v>67</v>
      </c>
      <c r="L1914">
        <v>4</v>
      </c>
      <c r="M1914" t="s">
        <v>45</v>
      </c>
      <c r="N1914" t="s">
        <v>39</v>
      </c>
      <c r="O1914" t="s">
        <v>40</v>
      </c>
    </row>
    <row r="1915" spans="1:15" x14ac:dyDescent="0.35">
      <c r="A1915" t="s">
        <v>1976</v>
      </c>
      <c r="B1915" t="str">
        <f t="shared" si="30"/>
        <v>Juice</v>
      </c>
      <c r="C1915" t="s">
        <v>50</v>
      </c>
      <c r="D1915">
        <v>4</v>
      </c>
      <c r="E1915">
        <v>3</v>
      </c>
      <c r="F1915">
        <v>12</v>
      </c>
      <c r="G1915" t="s">
        <v>36</v>
      </c>
      <c r="H1915" t="s">
        <v>17</v>
      </c>
      <c r="I1915" s="1">
        <v>45175</v>
      </c>
      <c r="J1915" t="s">
        <v>18</v>
      </c>
      <c r="K1915" t="s">
        <v>19</v>
      </c>
      <c r="L1915">
        <v>3</v>
      </c>
      <c r="M1915" t="s">
        <v>20</v>
      </c>
      <c r="N1915" t="s">
        <v>34</v>
      </c>
      <c r="O1915" t="s">
        <v>22</v>
      </c>
    </row>
    <row r="1916" spans="1:15" x14ac:dyDescent="0.35">
      <c r="A1916" t="s">
        <v>1977</v>
      </c>
      <c r="B1916" t="str">
        <f t="shared" si="30"/>
        <v>Sandwich</v>
      </c>
      <c r="C1916" t="s">
        <v>47</v>
      </c>
      <c r="D1916">
        <v>2</v>
      </c>
      <c r="E1916">
        <v>4</v>
      </c>
      <c r="F1916">
        <v>8</v>
      </c>
      <c r="G1916" t="s">
        <v>16</v>
      </c>
      <c r="H1916" t="s">
        <v>17</v>
      </c>
      <c r="I1916" s="1">
        <v>45128</v>
      </c>
      <c r="J1916" t="s">
        <v>32</v>
      </c>
      <c r="K1916" t="s">
        <v>33</v>
      </c>
      <c r="L1916">
        <v>3</v>
      </c>
      <c r="M1916" t="s">
        <v>20</v>
      </c>
      <c r="N1916" t="s">
        <v>21</v>
      </c>
      <c r="O1916" t="s">
        <v>22</v>
      </c>
    </row>
    <row r="1917" spans="1:15" x14ac:dyDescent="0.35">
      <c r="A1917" t="s">
        <v>1978</v>
      </c>
      <c r="B1917" t="str">
        <f t="shared" si="30"/>
        <v>Sandwich</v>
      </c>
      <c r="C1917" t="s">
        <v>47</v>
      </c>
      <c r="D1917">
        <v>5</v>
      </c>
      <c r="E1917">
        <v>4</v>
      </c>
      <c r="F1917">
        <v>20</v>
      </c>
      <c r="G1917" t="s">
        <v>25</v>
      </c>
      <c r="H1917" t="s">
        <v>26</v>
      </c>
      <c r="I1917" s="1">
        <v>44932</v>
      </c>
      <c r="J1917" t="s">
        <v>55</v>
      </c>
      <c r="K1917" t="s">
        <v>56</v>
      </c>
      <c r="L1917">
        <v>1</v>
      </c>
      <c r="M1917" t="s">
        <v>53</v>
      </c>
      <c r="N1917" t="s">
        <v>21</v>
      </c>
      <c r="O1917" t="s">
        <v>22</v>
      </c>
    </row>
    <row r="1918" spans="1:15" x14ac:dyDescent="0.35">
      <c r="A1918" t="s">
        <v>1979</v>
      </c>
      <c r="B1918" t="str">
        <f t="shared" si="30"/>
        <v>Tea</v>
      </c>
      <c r="C1918" t="s">
        <v>84</v>
      </c>
      <c r="D1918">
        <v>1</v>
      </c>
      <c r="E1918">
        <v>1.5</v>
      </c>
      <c r="F1918">
        <v>1.5</v>
      </c>
      <c r="G1918" t="s">
        <v>16</v>
      </c>
      <c r="H1918" t="s">
        <v>17</v>
      </c>
      <c r="I1918" s="1">
        <v>45115</v>
      </c>
      <c r="J1918" t="s">
        <v>32</v>
      </c>
      <c r="K1918" t="s">
        <v>33</v>
      </c>
      <c r="L1918">
        <v>3</v>
      </c>
      <c r="M1918" t="s">
        <v>20</v>
      </c>
      <c r="N1918" t="s">
        <v>69</v>
      </c>
      <c r="O1918" t="s">
        <v>40</v>
      </c>
    </row>
    <row r="1919" spans="1:15" x14ac:dyDescent="0.35">
      <c r="A1919" t="s">
        <v>1980</v>
      </c>
      <c r="B1919" t="str">
        <f t="shared" si="30"/>
        <v>Tea</v>
      </c>
      <c r="C1919" t="s">
        <v>84</v>
      </c>
      <c r="D1919">
        <v>3</v>
      </c>
      <c r="E1919">
        <v>1.5</v>
      </c>
      <c r="F1919">
        <v>4.5</v>
      </c>
      <c r="G1919" t="s">
        <v>16</v>
      </c>
      <c r="H1919" t="s">
        <v>26</v>
      </c>
      <c r="I1919" s="1">
        <v>45248</v>
      </c>
      <c r="J1919" t="s">
        <v>43</v>
      </c>
      <c r="K1919" t="s">
        <v>44</v>
      </c>
      <c r="L1919">
        <v>4</v>
      </c>
      <c r="M1919" t="s">
        <v>45</v>
      </c>
      <c r="N1919" t="s">
        <v>69</v>
      </c>
      <c r="O1919" t="s">
        <v>40</v>
      </c>
    </row>
    <row r="1920" spans="1:15" x14ac:dyDescent="0.35">
      <c r="A1920" t="s">
        <v>1981</v>
      </c>
      <c r="B1920" t="str">
        <f t="shared" si="30"/>
        <v>Smoothie</v>
      </c>
      <c r="C1920" t="s">
        <v>58</v>
      </c>
      <c r="D1920">
        <v>4</v>
      </c>
      <c r="E1920">
        <v>4</v>
      </c>
      <c r="F1920">
        <v>16</v>
      </c>
      <c r="G1920" t="s">
        <v>25</v>
      </c>
      <c r="H1920" t="s">
        <v>17</v>
      </c>
      <c r="I1920" s="1">
        <v>45147</v>
      </c>
      <c r="J1920" t="s">
        <v>93</v>
      </c>
      <c r="K1920" t="s">
        <v>94</v>
      </c>
      <c r="L1920">
        <v>3</v>
      </c>
      <c r="M1920" t="s">
        <v>20</v>
      </c>
      <c r="N1920" t="s">
        <v>34</v>
      </c>
      <c r="O1920" t="s">
        <v>22</v>
      </c>
    </row>
    <row r="1921" spans="1:15" x14ac:dyDescent="0.35">
      <c r="A1921" t="s">
        <v>1982</v>
      </c>
      <c r="B1921" t="str">
        <f t="shared" si="30"/>
        <v>Juice</v>
      </c>
      <c r="C1921" t="s">
        <v>50</v>
      </c>
      <c r="D1921">
        <v>2</v>
      </c>
      <c r="E1921">
        <v>3</v>
      </c>
      <c r="F1921">
        <v>6</v>
      </c>
      <c r="G1921" t="s">
        <v>25</v>
      </c>
      <c r="H1921" t="s">
        <v>17</v>
      </c>
      <c r="I1921" s="1">
        <v>45011</v>
      </c>
      <c r="J1921" t="s">
        <v>62</v>
      </c>
      <c r="K1921" t="s">
        <v>63</v>
      </c>
      <c r="L1921">
        <v>1</v>
      </c>
      <c r="M1921" t="s">
        <v>53</v>
      </c>
      <c r="N1921" t="s">
        <v>39</v>
      </c>
      <c r="O1921" t="s">
        <v>40</v>
      </c>
    </row>
    <row r="1922" spans="1:15" x14ac:dyDescent="0.35">
      <c r="A1922" t="s">
        <v>1983</v>
      </c>
      <c r="B1922" t="str">
        <f t="shared" ref="B1922:B1985" si="31">TRIM(CLEAN(C1922))</f>
        <v>Tea</v>
      </c>
      <c r="C1922" t="s">
        <v>84</v>
      </c>
      <c r="D1922">
        <v>2</v>
      </c>
      <c r="E1922">
        <v>1.5</v>
      </c>
      <c r="F1922">
        <v>3</v>
      </c>
      <c r="G1922" t="s">
        <v>16</v>
      </c>
      <c r="H1922" t="s">
        <v>26</v>
      </c>
      <c r="I1922" s="1">
        <v>45147</v>
      </c>
      <c r="J1922" t="s">
        <v>93</v>
      </c>
      <c r="K1922" t="s">
        <v>94</v>
      </c>
      <c r="L1922">
        <v>3</v>
      </c>
      <c r="M1922" t="s">
        <v>20</v>
      </c>
      <c r="N1922" t="s">
        <v>34</v>
      </c>
      <c r="O1922" t="s">
        <v>22</v>
      </c>
    </row>
    <row r="1923" spans="1:15" x14ac:dyDescent="0.35">
      <c r="A1923" t="s">
        <v>1984</v>
      </c>
      <c r="B1923" t="str">
        <f t="shared" si="31"/>
        <v>Coffee</v>
      </c>
      <c r="C1923" t="s">
        <v>15</v>
      </c>
      <c r="D1923">
        <v>5</v>
      </c>
      <c r="E1923">
        <v>2</v>
      </c>
      <c r="F1923">
        <v>10</v>
      </c>
      <c r="G1923" t="s">
        <v>16</v>
      </c>
      <c r="H1923" t="s">
        <v>17</v>
      </c>
      <c r="I1923" s="1">
        <v>45136</v>
      </c>
      <c r="J1923" t="s">
        <v>32</v>
      </c>
      <c r="K1923" t="s">
        <v>33</v>
      </c>
      <c r="L1923">
        <v>3</v>
      </c>
      <c r="M1923" t="s">
        <v>20</v>
      </c>
      <c r="N1923" t="s">
        <v>69</v>
      </c>
      <c r="O1923" t="s">
        <v>40</v>
      </c>
    </row>
    <row r="1924" spans="1:15" x14ac:dyDescent="0.35">
      <c r="A1924" t="s">
        <v>1985</v>
      </c>
      <c r="B1924" t="str">
        <f t="shared" si="31"/>
        <v>Coffee</v>
      </c>
      <c r="C1924" t="s">
        <v>15</v>
      </c>
      <c r="D1924">
        <v>4</v>
      </c>
      <c r="E1924">
        <v>2</v>
      </c>
      <c r="F1924">
        <v>8</v>
      </c>
      <c r="G1924" t="s">
        <v>25</v>
      </c>
      <c r="H1924" t="s">
        <v>26</v>
      </c>
      <c r="I1924" s="1">
        <v>45288</v>
      </c>
      <c r="J1924" t="s">
        <v>66</v>
      </c>
      <c r="K1924" t="s">
        <v>67</v>
      </c>
      <c r="L1924">
        <v>4</v>
      </c>
      <c r="M1924" t="s">
        <v>45</v>
      </c>
      <c r="N1924" t="s">
        <v>64</v>
      </c>
      <c r="O1924" t="s">
        <v>22</v>
      </c>
    </row>
    <row r="1925" spans="1:15" x14ac:dyDescent="0.35">
      <c r="A1925" t="s">
        <v>1986</v>
      </c>
      <c r="B1925" t="str">
        <f t="shared" si="31"/>
        <v>Salad</v>
      </c>
      <c r="C1925" t="s">
        <v>42</v>
      </c>
      <c r="D1925">
        <v>3</v>
      </c>
      <c r="E1925">
        <v>5</v>
      </c>
      <c r="F1925">
        <v>15</v>
      </c>
      <c r="G1925" t="s">
        <v>36</v>
      </c>
      <c r="H1925" t="s">
        <v>26</v>
      </c>
      <c r="I1925" s="1">
        <v>45193</v>
      </c>
      <c r="J1925" t="s">
        <v>18</v>
      </c>
      <c r="K1925" t="s">
        <v>19</v>
      </c>
      <c r="L1925">
        <v>3</v>
      </c>
      <c r="M1925" t="s">
        <v>20</v>
      </c>
      <c r="N1925" t="s">
        <v>39</v>
      </c>
      <c r="O1925" t="s">
        <v>40</v>
      </c>
    </row>
    <row r="1926" spans="1:15" x14ac:dyDescent="0.35">
      <c r="A1926" t="s">
        <v>1987</v>
      </c>
      <c r="B1926" t="str">
        <f t="shared" si="31"/>
        <v>Salad</v>
      </c>
      <c r="C1926" t="s">
        <v>42</v>
      </c>
      <c r="D1926">
        <v>5</v>
      </c>
      <c r="E1926">
        <v>5</v>
      </c>
      <c r="F1926">
        <v>25</v>
      </c>
      <c r="G1926" t="s">
        <v>25</v>
      </c>
      <c r="H1926" t="s">
        <v>26</v>
      </c>
      <c r="I1926" s="1">
        <v>45008</v>
      </c>
      <c r="J1926" t="s">
        <v>62</v>
      </c>
      <c r="K1926" t="s">
        <v>63</v>
      </c>
      <c r="L1926">
        <v>1</v>
      </c>
      <c r="M1926" t="s">
        <v>53</v>
      </c>
      <c r="N1926" t="s">
        <v>64</v>
      </c>
      <c r="O1926" t="s">
        <v>22</v>
      </c>
    </row>
    <row r="1927" spans="1:15" x14ac:dyDescent="0.35">
      <c r="A1927" t="s">
        <v>1988</v>
      </c>
      <c r="B1927" t="str">
        <f t="shared" si="31"/>
        <v>Salad</v>
      </c>
      <c r="C1927" t="s">
        <v>42</v>
      </c>
      <c r="D1927">
        <v>5</v>
      </c>
      <c r="E1927">
        <v>5</v>
      </c>
      <c r="F1927">
        <v>25</v>
      </c>
      <c r="G1927" t="s">
        <v>36</v>
      </c>
      <c r="H1927" t="s">
        <v>26</v>
      </c>
      <c r="I1927" s="1">
        <v>45062</v>
      </c>
      <c r="J1927" t="s">
        <v>27</v>
      </c>
      <c r="K1927" t="s">
        <v>27</v>
      </c>
      <c r="L1927">
        <v>2</v>
      </c>
      <c r="M1927" t="s">
        <v>28</v>
      </c>
      <c r="N1927" t="s">
        <v>29</v>
      </c>
      <c r="O1927" t="s">
        <v>22</v>
      </c>
    </row>
    <row r="1928" spans="1:15" x14ac:dyDescent="0.35">
      <c r="A1928" t="s">
        <v>1989</v>
      </c>
      <c r="B1928" t="str">
        <f t="shared" si="31"/>
        <v>Salad</v>
      </c>
      <c r="C1928" t="s">
        <v>42</v>
      </c>
      <c r="D1928">
        <v>5</v>
      </c>
      <c r="E1928">
        <v>5</v>
      </c>
      <c r="F1928">
        <v>25</v>
      </c>
      <c r="G1928" t="s">
        <v>25</v>
      </c>
      <c r="H1928" t="s">
        <v>26</v>
      </c>
      <c r="I1928" s="1">
        <v>45268</v>
      </c>
      <c r="J1928" t="s">
        <v>66</v>
      </c>
      <c r="K1928" t="s">
        <v>67</v>
      </c>
      <c r="L1928">
        <v>4</v>
      </c>
      <c r="M1928" t="s">
        <v>45</v>
      </c>
      <c r="N1928" t="s">
        <v>21</v>
      </c>
      <c r="O1928" t="s">
        <v>22</v>
      </c>
    </row>
    <row r="1929" spans="1:15" x14ac:dyDescent="0.35">
      <c r="A1929" t="s">
        <v>1990</v>
      </c>
      <c r="B1929" t="str">
        <f t="shared" si="31"/>
        <v>Cookie</v>
      </c>
      <c r="C1929" t="s">
        <v>31</v>
      </c>
      <c r="D1929">
        <v>5</v>
      </c>
      <c r="E1929">
        <v>1</v>
      </c>
      <c r="F1929">
        <v>5</v>
      </c>
      <c r="G1929" t="s">
        <v>25</v>
      </c>
      <c r="H1929" t="s">
        <v>17</v>
      </c>
      <c r="I1929" s="1">
        <v>45269</v>
      </c>
      <c r="J1929" t="s">
        <v>66</v>
      </c>
      <c r="K1929" t="s">
        <v>67</v>
      </c>
      <c r="L1929">
        <v>4</v>
      </c>
      <c r="M1929" t="s">
        <v>45</v>
      </c>
      <c r="N1929" t="s">
        <v>69</v>
      </c>
      <c r="O1929" t="s">
        <v>40</v>
      </c>
    </row>
    <row r="1930" spans="1:15" x14ac:dyDescent="0.35">
      <c r="A1930" t="s">
        <v>1991</v>
      </c>
      <c r="B1930" t="str">
        <f t="shared" si="31"/>
        <v>Sandwich</v>
      </c>
      <c r="C1930" t="s">
        <v>47</v>
      </c>
      <c r="D1930">
        <v>1</v>
      </c>
      <c r="E1930">
        <v>4</v>
      </c>
      <c r="F1930">
        <v>4</v>
      </c>
      <c r="G1930" t="s">
        <v>25</v>
      </c>
      <c r="H1930" t="s">
        <v>26</v>
      </c>
      <c r="I1930" s="1">
        <v>45186</v>
      </c>
      <c r="J1930" t="s">
        <v>18</v>
      </c>
      <c r="K1930" t="s">
        <v>19</v>
      </c>
      <c r="L1930">
        <v>3</v>
      </c>
      <c r="M1930" t="s">
        <v>20</v>
      </c>
      <c r="N1930" t="s">
        <v>39</v>
      </c>
      <c r="O1930" t="s">
        <v>40</v>
      </c>
    </row>
    <row r="1931" spans="1:15" x14ac:dyDescent="0.35">
      <c r="A1931" t="s">
        <v>1992</v>
      </c>
      <c r="B1931" t="str">
        <f t="shared" si="31"/>
        <v>Juice</v>
      </c>
      <c r="C1931" t="s">
        <v>50</v>
      </c>
      <c r="D1931">
        <v>5</v>
      </c>
      <c r="E1931">
        <v>3</v>
      </c>
      <c r="F1931">
        <v>15</v>
      </c>
      <c r="G1931" t="s">
        <v>36</v>
      </c>
      <c r="H1931" t="s">
        <v>26</v>
      </c>
      <c r="I1931" s="1">
        <v>45020</v>
      </c>
      <c r="J1931" t="s">
        <v>59</v>
      </c>
      <c r="K1931" t="s">
        <v>60</v>
      </c>
      <c r="L1931">
        <v>2</v>
      </c>
      <c r="M1931" t="s">
        <v>28</v>
      </c>
      <c r="N1931" t="s">
        <v>29</v>
      </c>
      <c r="O1931" t="s">
        <v>22</v>
      </c>
    </row>
    <row r="1932" spans="1:15" x14ac:dyDescent="0.35">
      <c r="A1932" t="s">
        <v>1993</v>
      </c>
      <c r="B1932" t="str">
        <f t="shared" si="31"/>
        <v>Salad</v>
      </c>
      <c r="C1932" t="s">
        <v>42</v>
      </c>
      <c r="D1932">
        <v>2</v>
      </c>
      <c r="E1932">
        <v>5</v>
      </c>
      <c r="F1932">
        <v>10</v>
      </c>
      <c r="G1932" t="s">
        <v>16</v>
      </c>
      <c r="H1932" t="s">
        <v>26</v>
      </c>
      <c r="I1932" s="1">
        <v>44948</v>
      </c>
      <c r="J1932" t="s">
        <v>55</v>
      </c>
      <c r="K1932" t="s">
        <v>56</v>
      </c>
      <c r="L1932">
        <v>1</v>
      </c>
      <c r="M1932" t="s">
        <v>53</v>
      </c>
      <c r="N1932" t="s">
        <v>39</v>
      </c>
      <c r="O1932" t="s">
        <v>40</v>
      </c>
    </row>
    <row r="1933" spans="1:15" x14ac:dyDescent="0.35">
      <c r="A1933" t="s">
        <v>1994</v>
      </c>
      <c r="B1933" t="str">
        <f t="shared" si="31"/>
        <v>Salad</v>
      </c>
      <c r="C1933" t="s">
        <v>42</v>
      </c>
      <c r="D1933">
        <v>3</v>
      </c>
      <c r="E1933">
        <v>5</v>
      </c>
      <c r="F1933">
        <v>15</v>
      </c>
      <c r="G1933" t="s">
        <v>25</v>
      </c>
      <c r="H1933" t="s">
        <v>26</v>
      </c>
      <c r="I1933" s="1">
        <v>44964</v>
      </c>
      <c r="J1933" t="s">
        <v>51</v>
      </c>
      <c r="K1933" t="s">
        <v>52</v>
      </c>
      <c r="L1933">
        <v>1</v>
      </c>
      <c r="M1933" t="s">
        <v>53</v>
      </c>
      <c r="N1933" t="s">
        <v>29</v>
      </c>
      <c r="O1933" t="s">
        <v>22</v>
      </c>
    </row>
    <row r="1934" spans="1:15" x14ac:dyDescent="0.35">
      <c r="A1934" t="s">
        <v>1995</v>
      </c>
      <c r="B1934" t="str">
        <f t="shared" si="31"/>
        <v>Cookie</v>
      </c>
      <c r="C1934" t="s">
        <v>31</v>
      </c>
      <c r="D1934">
        <v>2</v>
      </c>
      <c r="E1934">
        <v>1</v>
      </c>
      <c r="F1934">
        <v>2</v>
      </c>
      <c r="G1934" t="s">
        <v>16</v>
      </c>
      <c r="H1934" t="s">
        <v>26</v>
      </c>
      <c r="I1934" s="1">
        <v>45199</v>
      </c>
      <c r="J1934" t="s">
        <v>18</v>
      </c>
      <c r="K1934" t="s">
        <v>19</v>
      </c>
      <c r="L1934">
        <v>3</v>
      </c>
      <c r="M1934" t="s">
        <v>20</v>
      </c>
      <c r="N1934" t="s">
        <v>69</v>
      </c>
      <c r="O1934" t="s">
        <v>40</v>
      </c>
    </row>
    <row r="1935" spans="1:15" x14ac:dyDescent="0.35">
      <c r="A1935" t="s">
        <v>1996</v>
      </c>
      <c r="B1935" t="str">
        <f t="shared" si="31"/>
        <v>Cake</v>
      </c>
      <c r="C1935" t="s">
        <v>24</v>
      </c>
      <c r="D1935">
        <v>3</v>
      </c>
      <c r="E1935">
        <v>3</v>
      </c>
      <c r="F1935">
        <v>9</v>
      </c>
      <c r="G1935" t="s">
        <v>25</v>
      </c>
      <c r="H1935" t="s">
        <v>26</v>
      </c>
      <c r="I1935" s="1">
        <v>45200</v>
      </c>
      <c r="J1935" t="s">
        <v>74</v>
      </c>
      <c r="K1935" t="s">
        <v>75</v>
      </c>
      <c r="L1935">
        <v>4</v>
      </c>
      <c r="M1935" t="s">
        <v>45</v>
      </c>
      <c r="N1935" t="s">
        <v>39</v>
      </c>
      <c r="O1935" t="s">
        <v>40</v>
      </c>
    </row>
    <row r="1936" spans="1:15" x14ac:dyDescent="0.35">
      <c r="A1936" t="s">
        <v>1997</v>
      </c>
      <c r="B1936" t="str">
        <f t="shared" si="31"/>
        <v>Cookie</v>
      </c>
      <c r="C1936" t="s">
        <v>31</v>
      </c>
      <c r="D1936">
        <v>3</v>
      </c>
      <c r="E1936">
        <v>1</v>
      </c>
      <c r="F1936">
        <v>3</v>
      </c>
      <c r="G1936" t="s">
        <v>36</v>
      </c>
      <c r="H1936" t="s">
        <v>26</v>
      </c>
      <c r="I1936" s="1">
        <v>44989</v>
      </c>
      <c r="J1936" t="s">
        <v>62</v>
      </c>
      <c r="K1936" t="s">
        <v>63</v>
      </c>
      <c r="L1936">
        <v>1</v>
      </c>
      <c r="M1936" t="s">
        <v>53</v>
      </c>
      <c r="N1936" t="s">
        <v>69</v>
      </c>
      <c r="O1936" t="s">
        <v>40</v>
      </c>
    </row>
    <row r="1937" spans="1:15" x14ac:dyDescent="0.35">
      <c r="A1937" t="s">
        <v>1998</v>
      </c>
      <c r="B1937" t="str">
        <f t="shared" si="31"/>
        <v>Salad</v>
      </c>
      <c r="C1937" t="s">
        <v>42</v>
      </c>
      <c r="D1937">
        <v>4</v>
      </c>
      <c r="E1937">
        <v>5</v>
      </c>
      <c r="F1937">
        <v>20</v>
      </c>
      <c r="G1937" t="s">
        <v>25</v>
      </c>
      <c r="H1937" t="s">
        <v>26</v>
      </c>
      <c r="I1937" s="1">
        <v>45259</v>
      </c>
      <c r="J1937" t="s">
        <v>43</v>
      </c>
      <c r="K1937" t="s">
        <v>44</v>
      </c>
      <c r="L1937">
        <v>4</v>
      </c>
      <c r="M1937" t="s">
        <v>45</v>
      </c>
      <c r="N1937" t="s">
        <v>34</v>
      </c>
      <c r="O1937" t="s">
        <v>22</v>
      </c>
    </row>
    <row r="1938" spans="1:15" x14ac:dyDescent="0.35">
      <c r="A1938" t="s">
        <v>1999</v>
      </c>
      <c r="B1938" t="str">
        <f t="shared" si="31"/>
        <v>Smoothie</v>
      </c>
      <c r="C1938" t="s">
        <v>58</v>
      </c>
      <c r="D1938">
        <v>4</v>
      </c>
      <c r="E1938">
        <v>4</v>
      </c>
      <c r="F1938">
        <v>16</v>
      </c>
      <c r="G1938" t="s">
        <v>16</v>
      </c>
      <c r="H1938" t="s">
        <v>17</v>
      </c>
      <c r="I1938" s="1">
        <v>44978</v>
      </c>
      <c r="J1938" t="s">
        <v>51</v>
      </c>
      <c r="K1938" t="s">
        <v>52</v>
      </c>
      <c r="L1938">
        <v>1</v>
      </c>
      <c r="M1938" t="s">
        <v>53</v>
      </c>
      <c r="N1938" t="s">
        <v>29</v>
      </c>
      <c r="O1938" t="s">
        <v>22</v>
      </c>
    </row>
    <row r="1939" spans="1:15" x14ac:dyDescent="0.35">
      <c r="A1939" t="s">
        <v>2000</v>
      </c>
      <c r="B1939" t="str">
        <f t="shared" si="31"/>
        <v>Coffee</v>
      </c>
      <c r="C1939" t="s">
        <v>15</v>
      </c>
      <c r="D1939">
        <v>3</v>
      </c>
      <c r="E1939">
        <v>2</v>
      </c>
      <c r="F1939">
        <v>6</v>
      </c>
      <c r="G1939" t="s">
        <v>25</v>
      </c>
      <c r="H1939" t="s">
        <v>26</v>
      </c>
      <c r="I1939" s="1">
        <v>45162</v>
      </c>
      <c r="J1939" t="s">
        <v>93</v>
      </c>
      <c r="K1939" t="s">
        <v>94</v>
      </c>
      <c r="L1939">
        <v>3</v>
      </c>
      <c r="M1939" t="s">
        <v>20</v>
      </c>
      <c r="N1939" t="s">
        <v>64</v>
      </c>
      <c r="O1939" t="s">
        <v>22</v>
      </c>
    </row>
    <row r="1940" spans="1:15" x14ac:dyDescent="0.35">
      <c r="A1940" t="s">
        <v>2001</v>
      </c>
      <c r="B1940" t="str">
        <f t="shared" si="31"/>
        <v>Juice</v>
      </c>
      <c r="C1940" t="s">
        <v>50</v>
      </c>
      <c r="D1940">
        <v>1</v>
      </c>
      <c r="E1940">
        <v>3</v>
      </c>
      <c r="F1940">
        <v>3</v>
      </c>
      <c r="G1940" t="s">
        <v>36</v>
      </c>
      <c r="H1940" t="s">
        <v>26</v>
      </c>
      <c r="I1940" s="1">
        <v>45000</v>
      </c>
      <c r="J1940" t="s">
        <v>62</v>
      </c>
      <c r="K1940" t="s">
        <v>63</v>
      </c>
      <c r="L1940">
        <v>1</v>
      </c>
      <c r="M1940" t="s">
        <v>53</v>
      </c>
      <c r="N1940" t="s">
        <v>34</v>
      </c>
      <c r="O1940" t="s">
        <v>22</v>
      </c>
    </row>
    <row r="1941" spans="1:15" x14ac:dyDescent="0.35">
      <c r="A1941" t="s">
        <v>2002</v>
      </c>
      <c r="B1941" t="str">
        <f t="shared" si="31"/>
        <v>Cookie</v>
      </c>
      <c r="C1941" t="s">
        <v>31</v>
      </c>
      <c r="D1941">
        <v>5</v>
      </c>
      <c r="E1941">
        <v>1</v>
      </c>
      <c r="F1941">
        <v>5</v>
      </c>
      <c r="G1941" t="s">
        <v>16</v>
      </c>
      <c r="H1941" t="s">
        <v>26</v>
      </c>
      <c r="I1941" s="1">
        <v>45219</v>
      </c>
      <c r="J1941" t="s">
        <v>74</v>
      </c>
      <c r="K1941" t="s">
        <v>75</v>
      </c>
      <c r="L1941">
        <v>4</v>
      </c>
      <c r="M1941" t="s">
        <v>45</v>
      </c>
      <c r="N1941" t="s">
        <v>21</v>
      </c>
      <c r="O1941" t="s">
        <v>22</v>
      </c>
    </row>
    <row r="1942" spans="1:15" x14ac:dyDescent="0.35">
      <c r="A1942" t="s">
        <v>2003</v>
      </c>
      <c r="B1942" t="str">
        <f t="shared" si="31"/>
        <v>Tea</v>
      </c>
      <c r="C1942" t="s">
        <v>84</v>
      </c>
      <c r="D1942">
        <v>4</v>
      </c>
      <c r="E1942">
        <v>1.5</v>
      </c>
      <c r="F1942">
        <v>6</v>
      </c>
      <c r="G1942" t="s">
        <v>16</v>
      </c>
      <c r="H1942" t="s">
        <v>17</v>
      </c>
      <c r="I1942" s="1">
        <v>45250</v>
      </c>
      <c r="J1942" t="s">
        <v>43</v>
      </c>
      <c r="K1942" t="s">
        <v>44</v>
      </c>
      <c r="L1942">
        <v>4</v>
      </c>
      <c r="M1942" t="s">
        <v>45</v>
      </c>
      <c r="N1942" t="s">
        <v>72</v>
      </c>
      <c r="O1942" t="s">
        <v>22</v>
      </c>
    </row>
    <row r="1943" spans="1:15" x14ac:dyDescent="0.35">
      <c r="A1943" t="s">
        <v>2004</v>
      </c>
      <c r="B1943" t="str">
        <f t="shared" si="31"/>
        <v>Smoothie</v>
      </c>
      <c r="C1943" t="s">
        <v>58</v>
      </c>
      <c r="D1943">
        <v>1</v>
      </c>
      <c r="E1943">
        <v>4</v>
      </c>
      <c r="F1943">
        <v>4</v>
      </c>
      <c r="G1943" t="s">
        <v>36</v>
      </c>
      <c r="H1943" t="s">
        <v>26</v>
      </c>
      <c r="I1943" s="1">
        <v>45046</v>
      </c>
      <c r="J1943" t="s">
        <v>59</v>
      </c>
      <c r="K1943" t="s">
        <v>60</v>
      </c>
      <c r="L1943">
        <v>2</v>
      </c>
      <c r="M1943" t="s">
        <v>28</v>
      </c>
      <c r="N1943" t="s">
        <v>39</v>
      </c>
      <c r="O1943" t="s">
        <v>40</v>
      </c>
    </row>
    <row r="1944" spans="1:15" x14ac:dyDescent="0.35">
      <c r="A1944" t="s">
        <v>2005</v>
      </c>
      <c r="B1944" t="str">
        <f t="shared" si="31"/>
        <v>Sandwich</v>
      </c>
      <c r="C1944" t="s">
        <v>47</v>
      </c>
      <c r="D1944">
        <v>5</v>
      </c>
      <c r="E1944">
        <v>4</v>
      </c>
      <c r="F1944">
        <v>20</v>
      </c>
      <c r="G1944" t="s">
        <v>25</v>
      </c>
      <c r="H1944" t="s">
        <v>26</v>
      </c>
      <c r="I1944" s="1">
        <v>45196</v>
      </c>
      <c r="J1944" t="s">
        <v>18</v>
      </c>
      <c r="K1944" t="s">
        <v>19</v>
      </c>
      <c r="L1944">
        <v>3</v>
      </c>
      <c r="M1944" t="s">
        <v>20</v>
      </c>
      <c r="N1944" t="s">
        <v>34</v>
      </c>
      <c r="O1944" t="s">
        <v>22</v>
      </c>
    </row>
    <row r="1945" spans="1:15" x14ac:dyDescent="0.35">
      <c r="A1945" t="s">
        <v>2006</v>
      </c>
      <c r="B1945" t="str">
        <f t="shared" si="31"/>
        <v>Coffee</v>
      </c>
      <c r="C1945" t="s">
        <v>15</v>
      </c>
      <c r="D1945">
        <v>5</v>
      </c>
      <c r="E1945">
        <v>2</v>
      </c>
      <c r="F1945">
        <v>10</v>
      </c>
      <c r="G1945" t="s">
        <v>36</v>
      </c>
      <c r="H1945" t="s">
        <v>26</v>
      </c>
      <c r="I1945" s="1">
        <v>44960</v>
      </c>
      <c r="J1945" t="s">
        <v>51</v>
      </c>
      <c r="K1945" t="s">
        <v>52</v>
      </c>
      <c r="L1945">
        <v>1</v>
      </c>
      <c r="M1945" t="s">
        <v>53</v>
      </c>
      <c r="N1945" t="s">
        <v>21</v>
      </c>
      <c r="O1945" t="s">
        <v>22</v>
      </c>
    </row>
    <row r="1946" spans="1:15" x14ac:dyDescent="0.35">
      <c r="A1946" t="s">
        <v>2007</v>
      </c>
      <c r="B1946" t="str">
        <f t="shared" si="31"/>
        <v>Cookie</v>
      </c>
      <c r="C1946" t="s">
        <v>31</v>
      </c>
      <c r="D1946">
        <v>1</v>
      </c>
      <c r="E1946">
        <v>1</v>
      </c>
      <c r="F1946">
        <v>1</v>
      </c>
      <c r="G1946" t="s">
        <v>16</v>
      </c>
      <c r="H1946" t="s">
        <v>26</v>
      </c>
      <c r="I1946" s="1">
        <v>44940</v>
      </c>
      <c r="J1946" t="s">
        <v>55</v>
      </c>
      <c r="K1946" t="s">
        <v>56</v>
      </c>
      <c r="L1946">
        <v>1</v>
      </c>
      <c r="M1946" t="s">
        <v>53</v>
      </c>
      <c r="N1946" t="s">
        <v>69</v>
      </c>
      <c r="O1946" t="s">
        <v>40</v>
      </c>
    </row>
    <row r="1947" spans="1:15" x14ac:dyDescent="0.35">
      <c r="A1947" t="s">
        <v>2008</v>
      </c>
      <c r="B1947" t="str">
        <f t="shared" si="31"/>
        <v>Tea</v>
      </c>
      <c r="C1947" t="s">
        <v>84</v>
      </c>
      <c r="D1947">
        <v>2</v>
      </c>
      <c r="E1947">
        <v>1.5</v>
      </c>
      <c r="F1947">
        <v>3</v>
      </c>
      <c r="G1947" t="s">
        <v>25</v>
      </c>
      <c r="H1947" t="s">
        <v>26</v>
      </c>
      <c r="I1947" s="1">
        <v>45257</v>
      </c>
      <c r="J1947" t="s">
        <v>43</v>
      </c>
      <c r="K1947" t="s">
        <v>44</v>
      </c>
      <c r="L1947">
        <v>4</v>
      </c>
      <c r="M1947" t="s">
        <v>45</v>
      </c>
      <c r="N1947" t="s">
        <v>72</v>
      </c>
      <c r="O1947" t="s">
        <v>22</v>
      </c>
    </row>
    <row r="1948" spans="1:15" x14ac:dyDescent="0.35">
      <c r="A1948" t="s">
        <v>2009</v>
      </c>
      <c r="B1948" t="str">
        <f t="shared" si="31"/>
        <v>Coffee</v>
      </c>
      <c r="C1948" t="s">
        <v>15</v>
      </c>
      <c r="D1948">
        <v>4</v>
      </c>
      <c r="E1948">
        <v>2</v>
      </c>
      <c r="F1948">
        <v>8</v>
      </c>
      <c r="G1948" t="s">
        <v>36</v>
      </c>
      <c r="H1948" t="s">
        <v>26</v>
      </c>
      <c r="I1948" s="1">
        <v>45087</v>
      </c>
      <c r="J1948" t="s">
        <v>37</v>
      </c>
      <c r="K1948" t="s">
        <v>38</v>
      </c>
      <c r="L1948">
        <v>2</v>
      </c>
      <c r="M1948" t="s">
        <v>28</v>
      </c>
      <c r="N1948" t="s">
        <v>69</v>
      </c>
      <c r="O1948" t="s">
        <v>40</v>
      </c>
    </row>
    <row r="1949" spans="1:15" x14ac:dyDescent="0.35">
      <c r="A1949" t="s">
        <v>2010</v>
      </c>
      <c r="B1949" t="str">
        <f t="shared" si="31"/>
        <v>Cookie</v>
      </c>
      <c r="C1949" t="s">
        <v>31</v>
      </c>
      <c r="D1949">
        <v>3</v>
      </c>
      <c r="E1949">
        <v>1</v>
      </c>
      <c r="F1949">
        <v>3</v>
      </c>
      <c r="G1949" t="s">
        <v>25</v>
      </c>
      <c r="H1949" t="s">
        <v>26</v>
      </c>
      <c r="I1949" s="1">
        <v>45212</v>
      </c>
      <c r="J1949" t="s">
        <v>74</v>
      </c>
      <c r="K1949" t="s">
        <v>75</v>
      </c>
      <c r="L1949">
        <v>4</v>
      </c>
      <c r="M1949" t="s">
        <v>45</v>
      </c>
      <c r="N1949" t="s">
        <v>21</v>
      </c>
      <c r="O1949" t="s">
        <v>22</v>
      </c>
    </row>
    <row r="1950" spans="1:15" x14ac:dyDescent="0.35">
      <c r="A1950" t="s">
        <v>2011</v>
      </c>
      <c r="B1950" t="str">
        <f t="shared" si="31"/>
        <v>Smoothie</v>
      </c>
      <c r="C1950" t="s">
        <v>58</v>
      </c>
      <c r="D1950">
        <v>3</v>
      </c>
      <c r="E1950">
        <v>4</v>
      </c>
      <c r="F1950">
        <v>12</v>
      </c>
      <c r="G1950" t="s">
        <v>25</v>
      </c>
      <c r="H1950" t="s">
        <v>26</v>
      </c>
      <c r="I1950" s="1">
        <v>45179</v>
      </c>
      <c r="J1950" t="s">
        <v>18</v>
      </c>
      <c r="K1950" t="s">
        <v>19</v>
      </c>
      <c r="L1950">
        <v>3</v>
      </c>
      <c r="M1950" t="s">
        <v>20</v>
      </c>
      <c r="N1950" t="s">
        <v>39</v>
      </c>
      <c r="O1950" t="s">
        <v>40</v>
      </c>
    </row>
    <row r="1951" spans="1:15" x14ac:dyDescent="0.35">
      <c r="A1951" t="s">
        <v>2012</v>
      </c>
      <c r="B1951" t="str">
        <f t="shared" si="31"/>
        <v>Cake</v>
      </c>
      <c r="C1951" t="s">
        <v>24</v>
      </c>
      <c r="D1951">
        <v>2</v>
      </c>
      <c r="E1951">
        <v>3</v>
      </c>
      <c r="F1951">
        <v>6</v>
      </c>
      <c r="G1951" t="s">
        <v>25</v>
      </c>
      <c r="H1951" t="s">
        <v>26</v>
      </c>
      <c r="I1951" s="1">
        <v>44968</v>
      </c>
      <c r="J1951" t="s">
        <v>51</v>
      </c>
      <c r="K1951" t="s">
        <v>52</v>
      </c>
      <c r="L1951">
        <v>1</v>
      </c>
      <c r="M1951" t="s">
        <v>53</v>
      </c>
      <c r="N1951" t="s">
        <v>69</v>
      </c>
      <c r="O1951" t="s">
        <v>40</v>
      </c>
    </row>
    <row r="1952" spans="1:15" x14ac:dyDescent="0.35">
      <c r="A1952" t="s">
        <v>2013</v>
      </c>
      <c r="B1952" t="str">
        <f t="shared" si="31"/>
        <v>Tea</v>
      </c>
      <c r="C1952" t="s">
        <v>84</v>
      </c>
      <c r="D1952">
        <v>3</v>
      </c>
      <c r="E1952">
        <v>1.5</v>
      </c>
      <c r="F1952">
        <v>4.5</v>
      </c>
      <c r="G1952" t="s">
        <v>36</v>
      </c>
      <c r="H1952" t="s">
        <v>26</v>
      </c>
      <c r="I1952" s="1">
        <v>45182</v>
      </c>
      <c r="J1952" t="s">
        <v>18</v>
      </c>
      <c r="K1952" t="s">
        <v>19</v>
      </c>
      <c r="L1952">
        <v>3</v>
      </c>
      <c r="M1952" t="s">
        <v>20</v>
      </c>
      <c r="N1952" t="s">
        <v>34</v>
      </c>
      <c r="O1952" t="s">
        <v>22</v>
      </c>
    </row>
    <row r="1953" spans="1:15" x14ac:dyDescent="0.35">
      <c r="A1953" t="s">
        <v>2014</v>
      </c>
      <c r="B1953" t="str">
        <f t="shared" si="31"/>
        <v>Smoothie</v>
      </c>
      <c r="C1953" t="s">
        <v>58</v>
      </c>
      <c r="D1953">
        <v>4</v>
      </c>
      <c r="E1953">
        <v>4</v>
      </c>
      <c r="F1953">
        <v>16</v>
      </c>
      <c r="G1953" t="s">
        <v>36</v>
      </c>
      <c r="H1953" t="s">
        <v>26</v>
      </c>
      <c r="I1953" s="1">
        <v>45261</v>
      </c>
      <c r="J1953" t="s">
        <v>66</v>
      </c>
      <c r="K1953" t="s">
        <v>67</v>
      </c>
      <c r="L1953">
        <v>4</v>
      </c>
      <c r="M1953" t="s">
        <v>45</v>
      </c>
      <c r="N1953" t="s">
        <v>21</v>
      </c>
      <c r="O1953" t="s">
        <v>22</v>
      </c>
    </row>
    <row r="1954" spans="1:15" x14ac:dyDescent="0.35">
      <c r="A1954" t="s">
        <v>2015</v>
      </c>
      <c r="B1954" t="str">
        <f t="shared" si="31"/>
        <v>Smoothie</v>
      </c>
      <c r="C1954" t="s">
        <v>58</v>
      </c>
      <c r="D1954">
        <v>4</v>
      </c>
      <c r="E1954">
        <v>4</v>
      </c>
      <c r="F1954">
        <v>16</v>
      </c>
      <c r="G1954" t="s">
        <v>16</v>
      </c>
      <c r="H1954" t="s">
        <v>26</v>
      </c>
      <c r="I1954" s="1">
        <v>45149</v>
      </c>
      <c r="J1954" t="s">
        <v>93</v>
      </c>
      <c r="K1954" t="s">
        <v>94</v>
      </c>
      <c r="L1954">
        <v>3</v>
      </c>
      <c r="M1954" t="s">
        <v>20</v>
      </c>
      <c r="N1954" t="s">
        <v>21</v>
      </c>
      <c r="O1954" t="s">
        <v>22</v>
      </c>
    </row>
    <row r="1955" spans="1:15" x14ac:dyDescent="0.35">
      <c r="A1955" t="s">
        <v>2016</v>
      </c>
      <c r="B1955" t="str">
        <f t="shared" si="31"/>
        <v>Cake</v>
      </c>
      <c r="C1955" t="s">
        <v>24</v>
      </c>
      <c r="D1955">
        <v>2</v>
      </c>
      <c r="E1955">
        <v>3</v>
      </c>
      <c r="F1955">
        <v>6</v>
      </c>
      <c r="G1955" t="s">
        <v>16</v>
      </c>
      <c r="H1955" t="s">
        <v>26</v>
      </c>
      <c r="I1955" s="1">
        <v>45037</v>
      </c>
      <c r="J1955" t="s">
        <v>59</v>
      </c>
      <c r="K1955" t="s">
        <v>60</v>
      </c>
      <c r="L1955">
        <v>2</v>
      </c>
      <c r="M1955" t="s">
        <v>28</v>
      </c>
      <c r="N1955" t="s">
        <v>21</v>
      </c>
      <c r="O1955" t="s">
        <v>22</v>
      </c>
    </row>
    <row r="1956" spans="1:15" x14ac:dyDescent="0.35">
      <c r="A1956" t="s">
        <v>2017</v>
      </c>
      <c r="B1956" t="str">
        <f t="shared" si="31"/>
        <v>Juice</v>
      </c>
      <c r="C1956" t="s">
        <v>50</v>
      </c>
      <c r="D1956">
        <v>3</v>
      </c>
      <c r="E1956">
        <v>3</v>
      </c>
      <c r="F1956">
        <v>9</v>
      </c>
      <c r="G1956" t="s">
        <v>36</v>
      </c>
      <c r="H1956" t="s">
        <v>17</v>
      </c>
      <c r="I1956" s="1">
        <v>45135</v>
      </c>
      <c r="J1956" t="s">
        <v>32</v>
      </c>
      <c r="K1956" t="s">
        <v>33</v>
      </c>
      <c r="L1956">
        <v>3</v>
      </c>
      <c r="M1956" t="s">
        <v>20</v>
      </c>
      <c r="N1956" t="s">
        <v>21</v>
      </c>
      <c r="O1956" t="s">
        <v>22</v>
      </c>
    </row>
    <row r="1957" spans="1:15" x14ac:dyDescent="0.35">
      <c r="A1957" t="s">
        <v>2018</v>
      </c>
      <c r="B1957" t="str">
        <f t="shared" si="31"/>
        <v>Salad</v>
      </c>
      <c r="C1957" t="s">
        <v>42</v>
      </c>
      <c r="D1957">
        <v>1</v>
      </c>
      <c r="E1957">
        <v>5</v>
      </c>
      <c r="F1957">
        <v>5</v>
      </c>
      <c r="G1957" t="s">
        <v>36</v>
      </c>
      <c r="H1957" t="s">
        <v>26</v>
      </c>
      <c r="I1957" s="1">
        <v>45172</v>
      </c>
      <c r="J1957" t="s">
        <v>18</v>
      </c>
      <c r="K1957" t="s">
        <v>19</v>
      </c>
      <c r="L1957">
        <v>3</v>
      </c>
      <c r="M1957" t="s">
        <v>20</v>
      </c>
      <c r="N1957" t="s">
        <v>39</v>
      </c>
      <c r="O1957" t="s">
        <v>40</v>
      </c>
    </row>
    <row r="1958" spans="1:15" x14ac:dyDescent="0.35">
      <c r="A1958" t="s">
        <v>2019</v>
      </c>
      <c r="B1958" t="str">
        <f t="shared" si="31"/>
        <v>Cake</v>
      </c>
      <c r="C1958" t="s">
        <v>24</v>
      </c>
      <c r="D1958">
        <v>3</v>
      </c>
      <c r="E1958">
        <v>3</v>
      </c>
      <c r="F1958">
        <v>9</v>
      </c>
      <c r="G1958" t="s">
        <v>16</v>
      </c>
      <c r="H1958" t="s">
        <v>17</v>
      </c>
      <c r="I1958" s="1">
        <v>45201</v>
      </c>
      <c r="J1958" t="s">
        <v>74</v>
      </c>
      <c r="K1958" t="s">
        <v>75</v>
      </c>
      <c r="L1958">
        <v>4</v>
      </c>
      <c r="M1958" t="s">
        <v>45</v>
      </c>
      <c r="N1958" t="s">
        <v>72</v>
      </c>
      <c r="O1958" t="s">
        <v>22</v>
      </c>
    </row>
    <row r="1959" spans="1:15" x14ac:dyDescent="0.35">
      <c r="A1959" t="s">
        <v>2020</v>
      </c>
      <c r="B1959" t="str">
        <f t="shared" si="31"/>
        <v>Cake</v>
      </c>
      <c r="C1959" t="s">
        <v>24</v>
      </c>
      <c r="D1959">
        <v>3</v>
      </c>
      <c r="E1959">
        <v>3</v>
      </c>
      <c r="F1959">
        <v>9</v>
      </c>
      <c r="G1959" t="s">
        <v>36</v>
      </c>
      <c r="H1959" t="s">
        <v>26</v>
      </c>
      <c r="I1959" s="1">
        <v>45234</v>
      </c>
      <c r="J1959" t="s">
        <v>43</v>
      </c>
      <c r="K1959" t="s">
        <v>44</v>
      </c>
      <c r="L1959">
        <v>4</v>
      </c>
      <c r="M1959" t="s">
        <v>45</v>
      </c>
      <c r="N1959" t="s">
        <v>69</v>
      </c>
      <c r="O1959" t="s">
        <v>40</v>
      </c>
    </row>
    <row r="1960" spans="1:15" x14ac:dyDescent="0.35">
      <c r="A1960" t="s">
        <v>2021</v>
      </c>
      <c r="B1960" t="str">
        <f t="shared" si="31"/>
        <v>Salad</v>
      </c>
      <c r="C1960" t="s">
        <v>42</v>
      </c>
      <c r="D1960">
        <v>1</v>
      </c>
      <c r="E1960">
        <v>5</v>
      </c>
      <c r="F1960">
        <v>5</v>
      </c>
      <c r="G1960" t="s">
        <v>36</v>
      </c>
      <c r="H1960" t="s">
        <v>17</v>
      </c>
      <c r="I1960" s="1">
        <v>45154</v>
      </c>
      <c r="J1960" t="s">
        <v>93</v>
      </c>
      <c r="K1960" t="s">
        <v>94</v>
      </c>
      <c r="L1960">
        <v>3</v>
      </c>
      <c r="M1960" t="s">
        <v>20</v>
      </c>
      <c r="N1960" t="s">
        <v>34</v>
      </c>
      <c r="O1960" t="s">
        <v>22</v>
      </c>
    </row>
    <row r="1961" spans="1:15" x14ac:dyDescent="0.35">
      <c r="A1961" t="s">
        <v>2022</v>
      </c>
      <c r="B1961" t="str">
        <f t="shared" si="31"/>
        <v>Coffee</v>
      </c>
      <c r="C1961" t="s">
        <v>15</v>
      </c>
      <c r="D1961">
        <v>2</v>
      </c>
      <c r="E1961">
        <v>2</v>
      </c>
      <c r="F1961">
        <v>4</v>
      </c>
      <c r="G1961" t="s">
        <v>25</v>
      </c>
      <c r="H1961" t="s">
        <v>17</v>
      </c>
      <c r="I1961" s="1">
        <v>44987</v>
      </c>
      <c r="J1961" t="s">
        <v>62</v>
      </c>
      <c r="K1961" t="s">
        <v>63</v>
      </c>
      <c r="L1961">
        <v>1</v>
      </c>
      <c r="M1961" t="s">
        <v>53</v>
      </c>
      <c r="N1961" t="s">
        <v>64</v>
      </c>
      <c r="O1961" t="s">
        <v>22</v>
      </c>
    </row>
    <row r="1962" spans="1:15" x14ac:dyDescent="0.35">
      <c r="A1962" t="s">
        <v>2023</v>
      </c>
      <c r="B1962" t="str">
        <f t="shared" si="31"/>
        <v>Coffee</v>
      </c>
      <c r="C1962" t="s">
        <v>15</v>
      </c>
      <c r="D1962">
        <v>1</v>
      </c>
      <c r="E1962">
        <v>2</v>
      </c>
      <c r="F1962">
        <v>2</v>
      </c>
      <c r="G1962" t="s">
        <v>36</v>
      </c>
      <c r="H1962" t="s">
        <v>26</v>
      </c>
      <c r="I1962" s="1">
        <v>45152</v>
      </c>
      <c r="J1962" t="s">
        <v>93</v>
      </c>
      <c r="K1962" t="s">
        <v>94</v>
      </c>
      <c r="L1962">
        <v>3</v>
      </c>
      <c r="M1962" t="s">
        <v>20</v>
      </c>
      <c r="N1962" t="s">
        <v>72</v>
      </c>
      <c r="O1962" t="s">
        <v>22</v>
      </c>
    </row>
    <row r="1963" spans="1:15" x14ac:dyDescent="0.35">
      <c r="A1963" t="s">
        <v>2024</v>
      </c>
      <c r="B1963" t="str">
        <f t="shared" si="31"/>
        <v>Smoothie</v>
      </c>
      <c r="C1963" t="s">
        <v>58</v>
      </c>
      <c r="D1963">
        <v>4</v>
      </c>
      <c r="E1963">
        <v>4</v>
      </c>
      <c r="F1963">
        <v>16</v>
      </c>
      <c r="G1963" t="s">
        <v>36</v>
      </c>
      <c r="H1963" t="s">
        <v>26</v>
      </c>
      <c r="I1963" s="1">
        <v>45260</v>
      </c>
      <c r="J1963" t="s">
        <v>43</v>
      </c>
      <c r="K1963" t="s">
        <v>44</v>
      </c>
      <c r="L1963">
        <v>4</v>
      </c>
      <c r="M1963" t="s">
        <v>45</v>
      </c>
      <c r="N1963" t="s">
        <v>64</v>
      </c>
      <c r="O1963" t="s">
        <v>22</v>
      </c>
    </row>
    <row r="1964" spans="1:15" x14ac:dyDescent="0.35">
      <c r="A1964" t="s">
        <v>2025</v>
      </c>
      <c r="B1964" t="str">
        <f t="shared" si="31"/>
        <v>Smoothie</v>
      </c>
      <c r="C1964" t="s">
        <v>58</v>
      </c>
      <c r="D1964">
        <v>2</v>
      </c>
      <c r="E1964">
        <v>4</v>
      </c>
      <c r="F1964">
        <v>8</v>
      </c>
      <c r="G1964" t="s">
        <v>16</v>
      </c>
      <c r="H1964" t="s">
        <v>17</v>
      </c>
      <c r="I1964" s="1">
        <v>45182</v>
      </c>
      <c r="J1964" t="s">
        <v>18</v>
      </c>
      <c r="K1964" t="s">
        <v>19</v>
      </c>
      <c r="L1964">
        <v>3</v>
      </c>
      <c r="M1964" t="s">
        <v>20</v>
      </c>
      <c r="N1964" t="s">
        <v>34</v>
      </c>
      <c r="O1964" t="s">
        <v>22</v>
      </c>
    </row>
    <row r="1965" spans="1:15" x14ac:dyDescent="0.35">
      <c r="A1965" t="s">
        <v>2026</v>
      </c>
      <c r="B1965" t="str">
        <f t="shared" si="31"/>
        <v>Sandwich</v>
      </c>
      <c r="C1965" t="s">
        <v>47</v>
      </c>
      <c r="D1965">
        <v>5</v>
      </c>
      <c r="E1965">
        <v>4</v>
      </c>
      <c r="F1965">
        <v>20</v>
      </c>
      <c r="G1965" t="s">
        <v>25</v>
      </c>
      <c r="H1965" t="s">
        <v>17</v>
      </c>
      <c r="I1965" s="1">
        <v>44997</v>
      </c>
      <c r="J1965" t="s">
        <v>62</v>
      </c>
      <c r="K1965" t="s">
        <v>63</v>
      </c>
      <c r="L1965">
        <v>1</v>
      </c>
      <c r="M1965" t="s">
        <v>53</v>
      </c>
      <c r="N1965" t="s">
        <v>39</v>
      </c>
      <c r="O1965" t="s">
        <v>40</v>
      </c>
    </row>
    <row r="1966" spans="1:15" x14ac:dyDescent="0.35">
      <c r="A1966" t="s">
        <v>2027</v>
      </c>
      <c r="B1966" t="str">
        <f t="shared" si="31"/>
        <v>Salad</v>
      </c>
      <c r="C1966" t="s">
        <v>42</v>
      </c>
      <c r="D1966">
        <v>1</v>
      </c>
      <c r="E1966">
        <v>5</v>
      </c>
      <c r="F1966">
        <v>5</v>
      </c>
      <c r="G1966" t="s">
        <v>25</v>
      </c>
      <c r="H1966" t="s">
        <v>26</v>
      </c>
      <c r="I1966" s="1">
        <v>44982</v>
      </c>
      <c r="J1966" t="s">
        <v>51</v>
      </c>
      <c r="K1966" t="s">
        <v>52</v>
      </c>
      <c r="L1966">
        <v>1</v>
      </c>
      <c r="M1966" t="s">
        <v>53</v>
      </c>
      <c r="N1966" t="s">
        <v>69</v>
      </c>
      <c r="O1966" t="s">
        <v>40</v>
      </c>
    </row>
    <row r="1967" spans="1:15" x14ac:dyDescent="0.35">
      <c r="A1967" t="s">
        <v>2028</v>
      </c>
      <c r="B1967" t="str">
        <f t="shared" si="31"/>
        <v>Salad</v>
      </c>
      <c r="C1967" t="s">
        <v>42</v>
      </c>
      <c r="D1967">
        <v>1</v>
      </c>
      <c r="E1967">
        <v>5</v>
      </c>
      <c r="F1967">
        <v>5</v>
      </c>
      <c r="G1967" t="s">
        <v>36</v>
      </c>
      <c r="H1967" t="s">
        <v>17</v>
      </c>
      <c r="I1967" s="1">
        <v>45117</v>
      </c>
      <c r="J1967" t="s">
        <v>32</v>
      </c>
      <c r="K1967" t="s">
        <v>33</v>
      </c>
      <c r="L1967">
        <v>3</v>
      </c>
      <c r="M1967" t="s">
        <v>20</v>
      </c>
      <c r="N1967" t="s">
        <v>72</v>
      </c>
      <c r="O1967" t="s">
        <v>22</v>
      </c>
    </row>
    <row r="1968" spans="1:15" x14ac:dyDescent="0.35">
      <c r="A1968" t="s">
        <v>2029</v>
      </c>
      <c r="B1968" t="str">
        <f t="shared" si="31"/>
        <v>Salad</v>
      </c>
      <c r="C1968" t="s">
        <v>42</v>
      </c>
      <c r="D1968">
        <v>5</v>
      </c>
      <c r="E1968">
        <v>5</v>
      </c>
      <c r="F1968">
        <v>25</v>
      </c>
      <c r="G1968" t="s">
        <v>36</v>
      </c>
      <c r="H1968" t="s">
        <v>17</v>
      </c>
      <c r="I1968" s="1">
        <v>45052</v>
      </c>
      <c r="J1968" t="s">
        <v>27</v>
      </c>
      <c r="K1968" t="s">
        <v>27</v>
      </c>
      <c r="L1968">
        <v>2</v>
      </c>
      <c r="M1968" t="s">
        <v>28</v>
      </c>
      <c r="N1968" t="s">
        <v>69</v>
      </c>
      <c r="O1968" t="s">
        <v>40</v>
      </c>
    </row>
    <row r="1969" spans="1:15" x14ac:dyDescent="0.35">
      <c r="A1969" t="s">
        <v>2030</v>
      </c>
      <c r="B1969" t="str">
        <f t="shared" si="31"/>
        <v>Cookie</v>
      </c>
      <c r="C1969" t="s">
        <v>31</v>
      </c>
      <c r="D1969">
        <v>4</v>
      </c>
      <c r="E1969">
        <v>1</v>
      </c>
      <c r="F1969">
        <v>4</v>
      </c>
      <c r="G1969" t="s">
        <v>25</v>
      </c>
      <c r="H1969" t="s">
        <v>26</v>
      </c>
      <c r="I1969" s="1">
        <v>45145</v>
      </c>
      <c r="J1969" t="s">
        <v>93</v>
      </c>
      <c r="K1969" t="s">
        <v>94</v>
      </c>
      <c r="L1969">
        <v>3</v>
      </c>
      <c r="M1969" t="s">
        <v>20</v>
      </c>
      <c r="N1969" t="s">
        <v>72</v>
      </c>
      <c r="O1969" t="s">
        <v>22</v>
      </c>
    </row>
    <row r="1970" spans="1:15" x14ac:dyDescent="0.35">
      <c r="A1970" t="s">
        <v>2031</v>
      </c>
      <c r="B1970" t="str">
        <f t="shared" si="31"/>
        <v>Juice</v>
      </c>
      <c r="C1970" t="s">
        <v>50</v>
      </c>
      <c r="D1970">
        <v>3</v>
      </c>
      <c r="E1970">
        <v>3</v>
      </c>
      <c r="F1970">
        <v>9</v>
      </c>
      <c r="G1970" t="s">
        <v>36</v>
      </c>
      <c r="H1970" t="s">
        <v>17</v>
      </c>
      <c r="I1970" s="1">
        <v>44949</v>
      </c>
      <c r="J1970" t="s">
        <v>55</v>
      </c>
      <c r="K1970" t="s">
        <v>56</v>
      </c>
      <c r="L1970">
        <v>1</v>
      </c>
      <c r="M1970" t="s">
        <v>53</v>
      </c>
      <c r="N1970" t="s">
        <v>72</v>
      </c>
      <c r="O1970" t="s">
        <v>22</v>
      </c>
    </row>
    <row r="1971" spans="1:15" x14ac:dyDescent="0.35">
      <c r="A1971" t="s">
        <v>2032</v>
      </c>
      <c r="B1971" t="str">
        <f t="shared" si="31"/>
        <v>Salad</v>
      </c>
      <c r="C1971" t="s">
        <v>42</v>
      </c>
      <c r="D1971">
        <v>4</v>
      </c>
      <c r="E1971">
        <v>5</v>
      </c>
      <c r="F1971">
        <v>20</v>
      </c>
      <c r="G1971" t="s">
        <v>36</v>
      </c>
      <c r="H1971" t="s">
        <v>26</v>
      </c>
      <c r="I1971" s="1">
        <v>45274</v>
      </c>
      <c r="J1971" t="s">
        <v>66</v>
      </c>
      <c r="K1971" t="s">
        <v>67</v>
      </c>
      <c r="L1971">
        <v>4</v>
      </c>
      <c r="M1971" t="s">
        <v>45</v>
      </c>
      <c r="N1971" t="s">
        <v>64</v>
      </c>
      <c r="O1971" t="s">
        <v>22</v>
      </c>
    </row>
    <row r="1972" spans="1:15" x14ac:dyDescent="0.35">
      <c r="A1972" t="s">
        <v>2033</v>
      </c>
      <c r="B1972" t="str">
        <f t="shared" si="31"/>
        <v>Cookie</v>
      </c>
      <c r="C1972" t="s">
        <v>31</v>
      </c>
      <c r="D1972">
        <v>2</v>
      </c>
      <c r="E1972">
        <v>1</v>
      </c>
      <c r="F1972">
        <v>2</v>
      </c>
      <c r="G1972" t="s">
        <v>25</v>
      </c>
      <c r="H1972" t="s">
        <v>17</v>
      </c>
      <c r="I1972" s="1">
        <v>45033</v>
      </c>
      <c r="J1972" t="s">
        <v>59</v>
      </c>
      <c r="K1972" t="s">
        <v>60</v>
      </c>
      <c r="L1972">
        <v>2</v>
      </c>
      <c r="M1972" t="s">
        <v>28</v>
      </c>
      <c r="N1972" t="s">
        <v>72</v>
      </c>
      <c r="O1972" t="s">
        <v>22</v>
      </c>
    </row>
    <row r="1973" spans="1:15" x14ac:dyDescent="0.35">
      <c r="A1973" t="s">
        <v>2034</v>
      </c>
      <c r="B1973" t="str">
        <f t="shared" si="31"/>
        <v>Sandwich</v>
      </c>
      <c r="C1973" t="s">
        <v>47</v>
      </c>
      <c r="D1973">
        <v>2</v>
      </c>
      <c r="E1973">
        <v>4</v>
      </c>
      <c r="F1973">
        <v>8</v>
      </c>
      <c r="G1973" t="s">
        <v>16</v>
      </c>
      <c r="H1973" t="s">
        <v>26</v>
      </c>
      <c r="I1973" s="1">
        <v>45102</v>
      </c>
      <c r="J1973" t="s">
        <v>37</v>
      </c>
      <c r="K1973" t="s">
        <v>38</v>
      </c>
      <c r="L1973">
        <v>2</v>
      </c>
      <c r="M1973" t="s">
        <v>28</v>
      </c>
      <c r="N1973" t="s">
        <v>39</v>
      </c>
      <c r="O1973" t="s">
        <v>40</v>
      </c>
    </row>
    <row r="1974" spans="1:15" x14ac:dyDescent="0.35">
      <c r="A1974" t="s">
        <v>2035</v>
      </c>
      <c r="B1974" t="str">
        <f t="shared" si="31"/>
        <v>Sandwich</v>
      </c>
      <c r="C1974" t="s">
        <v>47</v>
      </c>
      <c r="D1974">
        <v>1</v>
      </c>
      <c r="E1974">
        <v>4</v>
      </c>
      <c r="F1974">
        <v>4</v>
      </c>
      <c r="G1974" t="s">
        <v>25</v>
      </c>
      <c r="H1974" t="s">
        <v>17</v>
      </c>
      <c r="I1974" s="1">
        <v>45122</v>
      </c>
      <c r="J1974" t="s">
        <v>32</v>
      </c>
      <c r="K1974" t="s">
        <v>33</v>
      </c>
      <c r="L1974">
        <v>3</v>
      </c>
      <c r="M1974" t="s">
        <v>20</v>
      </c>
      <c r="N1974" t="s">
        <v>69</v>
      </c>
      <c r="O1974" t="s">
        <v>40</v>
      </c>
    </row>
    <row r="1975" spans="1:15" x14ac:dyDescent="0.35">
      <c r="A1975" t="s">
        <v>2036</v>
      </c>
      <c r="B1975" t="str">
        <f t="shared" si="31"/>
        <v>Coffee</v>
      </c>
      <c r="C1975" t="s">
        <v>15</v>
      </c>
      <c r="D1975">
        <v>1</v>
      </c>
      <c r="E1975">
        <v>2</v>
      </c>
      <c r="F1975">
        <v>2</v>
      </c>
      <c r="G1975" t="s">
        <v>25</v>
      </c>
      <c r="H1975" t="s">
        <v>26</v>
      </c>
      <c r="I1975" s="1">
        <v>45022</v>
      </c>
      <c r="J1975" t="s">
        <v>59</v>
      </c>
      <c r="K1975" t="s">
        <v>60</v>
      </c>
      <c r="L1975">
        <v>2</v>
      </c>
      <c r="M1975" t="s">
        <v>28</v>
      </c>
      <c r="N1975" t="s">
        <v>64</v>
      </c>
      <c r="O1975" t="s">
        <v>22</v>
      </c>
    </row>
    <row r="1976" spans="1:15" x14ac:dyDescent="0.35">
      <c r="A1976" t="s">
        <v>2037</v>
      </c>
      <c r="B1976" t="str">
        <f t="shared" si="31"/>
        <v>Sandwich</v>
      </c>
      <c r="C1976" t="s">
        <v>47</v>
      </c>
      <c r="D1976">
        <v>3</v>
      </c>
      <c r="E1976">
        <v>4</v>
      </c>
      <c r="F1976">
        <v>12</v>
      </c>
      <c r="G1976" t="s">
        <v>36</v>
      </c>
      <c r="H1976" t="s">
        <v>17</v>
      </c>
      <c r="I1976" s="1">
        <v>45031</v>
      </c>
      <c r="J1976" t="s">
        <v>59</v>
      </c>
      <c r="K1976" t="s">
        <v>60</v>
      </c>
      <c r="L1976">
        <v>2</v>
      </c>
      <c r="M1976" t="s">
        <v>28</v>
      </c>
      <c r="N1976" t="s">
        <v>69</v>
      </c>
      <c r="O1976" t="s">
        <v>40</v>
      </c>
    </row>
    <row r="1977" spans="1:15" x14ac:dyDescent="0.35">
      <c r="A1977" t="s">
        <v>2038</v>
      </c>
      <c r="B1977" t="str">
        <f t="shared" si="31"/>
        <v>Cookie</v>
      </c>
      <c r="C1977" t="s">
        <v>31</v>
      </c>
      <c r="D1977">
        <v>2</v>
      </c>
      <c r="E1977">
        <v>1</v>
      </c>
      <c r="F1977">
        <v>2</v>
      </c>
      <c r="G1977" t="s">
        <v>16</v>
      </c>
      <c r="H1977" t="s">
        <v>17</v>
      </c>
      <c r="I1977" s="1">
        <v>45207</v>
      </c>
      <c r="J1977" t="s">
        <v>74</v>
      </c>
      <c r="K1977" t="s">
        <v>75</v>
      </c>
      <c r="L1977">
        <v>4</v>
      </c>
      <c r="M1977" t="s">
        <v>45</v>
      </c>
      <c r="N1977" t="s">
        <v>39</v>
      </c>
      <c r="O1977" t="s">
        <v>40</v>
      </c>
    </row>
    <row r="1978" spans="1:15" x14ac:dyDescent="0.35">
      <c r="A1978" t="s">
        <v>2039</v>
      </c>
      <c r="B1978" t="str">
        <f t="shared" si="31"/>
        <v>Tea</v>
      </c>
      <c r="C1978" t="s">
        <v>84</v>
      </c>
      <c r="D1978">
        <v>2</v>
      </c>
      <c r="E1978">
        <v>1.5</v>
      </c>
      <c r="F1978">
        <v>3</v>
      </c>
      <c r="G1978" t="s">
        <v>16</v>
      </c>
      <c r="H1978" t="s">
        <v>17</v>
      </c>
      <c r="I1978" s="1">
        <v>44928</v>
      </c>
      <c r="J1978" t="s">
        <v>55</v>
      </c>
      <c r="K1978" t="s">
        <v>56</v>
      </c>
      <c r="L1978">
        <v>1</v>
      </c>
      <c r="M1978" t="s">
        <v>53</v>
      </c>
      <c r="N1978" t="s">
        <v>72</v>
      </c>
      <c r="O1978" t="s">
        <v>22</v>
      </c>
    </row>
    <row r="1979" spans="1:15" x14ac:dyDescent="0.35">
      <c r="A1979" t="s">
        <v>2040</v>
      </c>
      <c r="B1979" t="str">
        <f t="shared" si="31"/>
        <v>Juice</v>
      </c>
      <c r="C1979" t="s">
        <v>50</v>
      </c>
      <c r="D1979">
        <v>3</v>
      </c>
      <c r="E1979">
        <v>3</v>
      </c>
      <c r="F1979">
        <v>9</v>
      </c>
      <c r="G1979" t="s">
        <v>36</v>
      </c>
      <c r="H1979" t="s">
        <v>17</v>
      </c>
      <c r="I1979" s="1">
        <v>45266</v>
      </c>
      <c r="J1979" t="s">
        <v>66</v>
      </c>
      <c r="K1979" t="s">
        <v>67</v>
      </c>
      <c r="L1979">
        <v>4</v>
      </c>
      <c r="M1979" t="s">
        <v>45</v>
      </c>
      <c r="N1979" t="s">
        <v>34</v>
      </c>
      <c r="O1979" t="s">
        <v>22</v>
      </c>
    </row>
    <row r="1980" spans="1:15" x14ac:dyDescent="0.35">
      <c r="A1980" t="s">
        <v>2041</v>
      </c>
      <c r="B1980" t="str">
        <f t="shared" si="31"/>
        <v>Coffee</v>
      </c>
      <c r="C1980" t="s">
        <v>15</v>
      </c>
      <c r="D1980">
        <v>3</v>
      </c>
      <c r="E1980">
        <v>2</v>
      </c>
      <c r="F1980">
        <v>6</v>
      </c>
      <c r="G1980" t="s">
        <v>16</v>
      </c>
      <c r="H1980" t="s">
        <v>26</v>
      </c>
      <c r="I1980" s="1">
        <v>44979</v>
      </c>
      <c r="J1980" t="s">
        <v>51</v>
      </c>
      <c r="K1980" t="s">
        <v>52</v>
      </c>
      <c r="L1980">
        <v>1</v>
      </c>
      <c r="M1980" t="s">
        <v>53</v>
      </c>
      <c r="N1980" t="s">
        <v>34</v>
      </c>
      <c r="O1980" t="s">
        <v>22</v>
      </c>
    </row>
    <row r="1981" spans="1:15" x14ac:dyDescent="0.35">
      <c r="A1981" t="s">
        <v>2042</v>
      </c>
      <c r="B1981" t="str">
        <f t="shared" si="31"/>
        <v>Tea</v>
      </c>
      <c r="C1981" t="s">
        <v>84</v>
      </c>
      <c r="D1981">
        <v>5</v>
      </c>
      <c r="E1981">
        <v>1.5</v>
      </c>
      <c r="F1981">
        <v>7.5</v>
      </c>
      <c r="G1981" t="s">
        <v>16</v>
      </c>
      <c r="H1981" t="s">
        <v>26</v>
      </c>
      <c r="I1981" s="1">
        <v>44976</v>
      </c>
      <c r="J1981" t="s">
        <v>51</v>
      </c>
      <c r="K1981" t="s">
        <v>52</v>
      </c>
      <c r="L1981">
        <v>1</v>
      </c>
      <c r="M1981" t="s">
        <v>53</v>
      </c>
      <c r="N1981" t="s">
        <v>39</v>
      </c>
      <c r="O1981" t="s">
        <v>40</v>
      </c>
    </row>
    <row r="1982" spans="1:15" x14ac:dyDescent="0.35">
      <c r="A1982" t="s">
        <v>2043</v>
      </c>
      <c r="B1982" t="str">
        <f t="shared" si="31"/>
        <v>Tea</v>
      </c>
      <c r="C1982" t="s">
        <v>84</v>
      </c>
      <c r="D1982">
        <v>1</v>
      </c>
      <c r="E1982">
        <v>1.5</v>
      </c>
      <c r="F1982">
        <v>1.5</v>
      </c>
      <c r="G1982" t="s">
        <v>25</v>
      </c>
      <c r="H1982" t="s">
        <v>17</v>
      </c>
      <c r="I1982" s="1">
        <v>44975</v>
      </c>
      <c r="J1982" t="s">
        <v>51</v>
      </c>
      <c r="K1982" t="s">
        <v>52</v>
      </c>
      <c r="L1982">
        <v>1</v>
      </c>
      <c r="M1982" t="s">
        <v>53</v>
      </c>
      <c r="N1982" t="s">
        <v>69</v>
      </c>
      <c r="O1982" t="s">
        <v>40</v>
      </c>
    </row>
    <row r="1983" spans="1:15" x14ac:dyDescent="0.35">
      <c r="A1983" t="s">
        <v>2044</v>
      </c>
      <c r="B1983" t="str">
        <f t="shared" si="31"/>
        <v>Salad</v>
      </c>
      <c r="C1983" t="s">
        <v>42</v>
      </c>
      <c r="D1983">
        <v>2</v>
      </c>
      <c r="E1983">
        <v>5</v>
      </c>
      <c r="F1983">
        <v>10</v>
      </c>
      <c r="G1983" t="s">
        <v>16</v>
      </c>
      <c r="H1983" t="s">
        <v>17</v>
      </c>
      <c r="I1983" s="1">
        <v>45106</v>
      </c>
      <c r="J1983" t="s">
        <v>37</v>
      </c>
      <c r="K1983" t="s">
        <v>38</v>
      </c>
      <c r="L1983">
        <v>2</v>
      </c>
      <c r="M1983" t="s">
        <v>28</v>
      </c>
      <c r="N1983" t="s">
        <v>64</v>
      </c>
      <c r="O1983" t="s">
        <v>22</v>
      </c>
    </row>
    <row r="1984" spans="1:15" x14ac:dyDescent="0.35">
      <c r="A1984" t="s">
        <v>2045</v>
      </c>
      <c r="B1984" t="str">
        <f t="shared" si="31"/>
        <v>Cookie</v>
      </c>
      <c r="C1984" t="s">
        <v>31</v>
      </c>
      <c r="D1984">
        <v>5</v>
      </c>
      <c r="E1984">
        <v>1</v>
      </c>
      <c r="F1984">
        <v>5</v>
      </c>
      <c r="G1984" t="s">
        <v>36</v>
      </c>
      <c r="H1984" t="s">
        <v>26</v>
      </c>
      <c r="I1984" s="1">
        <v>45024</v>
      </c>
      <c r="J1984" t="s">
        <v>59</v>
      </c>
      <c r="K1984" t="s">
        <v>60</v>
      </c>
      <c r="L1984">
        <v>2</v>
      </c>
      <c r="M1984" t="s">
        <v>28</v>
      </c>
      <c r="N1984" t="s">
        <v>69</v>
      </c>
      <c r="O1984" t="s">
        <v>40</v>
      </c>
    </row>
    <row r="1985" spans="1:15" x14ac:dyDescent="0.35">
      <c r="A1985" t="s">
        <v>2046</v>
      </c>
      <c r="B1985" t="str">
        <f t="shared" si="31"/>
        <v>Tea</v>
      </c>
      <c r="C1985" t="s">
        <v>84</v>
      </c>
      <c r="D1985">
        <v>3</v>
      </c>
      <c r="E1985">
        <v>1.5</v>
      </c>
      <c r="F1985">
        <v>4.5</v>
      </c>
      <c r="G1985" t="s">
        <v>16</v>
      </c>
      <c r="H1985" t="s">
        <v>26</v>
      </c>
      <c r="I1985" s="1">
        <v>45220</v>
      </c>
      <c r="J1985" t="s">
        <v>74</v>
      </c>
      <c r="K1985" t="s">
        <v>75</v>
      </c>
      <c r="L1985">
        <v>4</v>
      </c>
      <c r="M1985" t="s">
        <v>45</v>
      </c>
      <c r="N1985" t="s">
        <v>69</v>
      </c>
      <c r="O1985" t="s">
        <v>40</v>
      </c>
    </row>
    <row r="1986" spans="1:15" x14ac:dyDescent="0.35">
      <c r="A1986" t="s">
        <v>2047</v>
      </c>
      <c r="B1986" t="str">
        <f t="shared" ref="B1986:B2049" si="32">TRIM(CLEAN(C1986))</f>
        <v>Juice</v>
      </c>
      <c r="C1986" t="s">
        <v>50</v>
      </c>
      <c r="D1986">
        <v>4</v>
      </c>
      <c r="E1986">
        <v>3</v>
      </c>
      <c r="F1986">
        <v>12</v>
      </c>
      <c r="G1986" t="s">
        <v>36</v>
      </c>
      <c r="H1986" t="s">
        <v>17</v>
      </c>
      <c r="I1986" s="1">
        <v>45264</v>
      </c>
      <c r="J1986" t="s">
        <v>66</v>
      </c>
      <c r="K1986" t="s">
        <v>67</v>
      </c>
      <c r="L1986">
        <v>4</v>
      </c>
      <c r="M1986" t="s">
        <v>45</v>
      </c>
      <c r="N1986" t="s">
        <v>72</v>
      </c>
      <c r="O1986" t="s">
        <v>22</v>
      </c>
    </row>
    <row r="1987" spans="1:15" x14ac:dyDescent="0.35">
      <c r="A1987" t="s">
        <v>2048</v>
      </c>
      <c r="B1987" t="str">
        <f t="shared" si="32"/>
        <v>Smoothie</v>
      </c>
      <c r="C1987" t="s">
        <v>58</v>
      </c>
      <c r="D1987">
        <v>4</v>
      </c>
      <c r="E1987">
        <v>4</v>
      </c>
      <c r="F1987">
        <v>16</v>
      </c>
      <c r="G1987" t="s">
        <v>36</v>
      </c>
      <c r="H1987" t="s">
        <v>26</v>
      </c>
      <c r="I1987" s="1">
        <v>45286</v>
      </c>
      <c r="J1987" t="s">
        <v>66</v>
      </c>
      <c r="K1987" t="s">
        <v>67</v>
      </c>
      <c r="L1987">
        <v>4</v>
      </c>
      <c r="M1987" t="s">
        <v>45</v>
      </c>
      <c r="N1987" t="s">
        <v>29</v>
      </c>
      <c r="O1987" t="s">
        <v>22</v>
      </c>
    </row>
    <row r="1988" spans="1:15" x14ac:dyDescent="0.35">
      <c r="A1988" t="s">
        <v>2049</v>
      </c>
      <c r="B1988" t="str">
        <f t="shared" si="32"/>
        <v>Cookie</v>
      </c>
      <c r="C1988" t="s">
        <v>31</v>
      </c>
      <c r="D1988">
        <v>5</v>
      </c>
      <c r="E1988">
        <v>1</v>
      </c>
      <c r="F1988">
        <v>5</v>
      </c>
      <c r="G1988" t="s">
        <v>25</v>
      </c>
      <c r="H1988" t="s">
        <v>17</v>
      </c>
      <c r="I1988" s="1">
        <v>45282</v>
      </c>
      <c r="J1988" t="s">
        <v>66</v>
      </c>
      <c r="K1988" t="s">
        <v>67</v>
      </c>
      <c r="L1988">
        <v>4</v>
      </c>
      <c r="M1988" t="s">
        <v>45</v>
      </c>
      <c r="N1988" t="s">
        <v>21</v>
      </c>
      <c r="O1988" t="s">
        <v>22</v>
      </c>
    </row>
    <row r="1989" spans="1:15" x14ac:dyDescent="0.35">
      <c r="A1989" t="s">
        <v>2050</v>
      </c>
      <c r="B1989" t="str">
        <f t="shared" si="32"/>
        <v>Juice</v>
      </c>
      <c r="C1989" t="s">
        <v>50</v>
      </c>
      <c r="D1989">
        <v>2</v>
      </c>
      <c r="E1989">
        <v>3</v>
      </c>
      <c r="F1989">
        <v>6</v>
      </c>
      <c r="G1989" t="s">
        <v>36</v>
      </c>
      <c r="H1989" t="s">
        <v>17</v>
      </c>
      <c r="I1989" s="1">
        <v>45149</v>
      </c>
      <c r="J1989" t="s">
        <v>93</v>
      </c>
      <c r="K1989" t="s">
        <v>94</v>
      </c>
      <c r="L1989">
        <v>3</v>
      </c>
      <c r="M1989" t="s">
        <v>20</v>
      </c>
      <c r="N1989" t="s">
        <v>21</v>
      </c>
      <c r="O1989" t="s">
        <v>22</v>
      </c>
    </row>
    <row r="1990" spans="1:15" x14ac:dyDescent="0.35">
      <c r="A1990" t="s">
        <v>2051</v>
      </c>
      <c r="B1990" t="str">
        <f t="shared" si="32"/>
        <v>Salad</v>
      </c>
      <c r="C1990" t="s">
        <v>42</v>
      </c>
      <c r="D1990">
        <v>3</v>
      </c>
      <c r="E1990">
        <v>5</v>
      </c>
      <c r="F1990">
        <v>15</v>
      </c>
      <c r="G1990" t="s">
        <v>16</v>
      </c>
      <c r="H1990" t="s">
        <v>26</v>
      </c>
      <c r="I1990" s="1">
        <v>45015</v>
      </c>
      <c r="J1990" t="s">
        <v>62</v>
      </c>
      <c r="K1990" t="s">
        <v>63</v>
      </c>
      <c r="L1990">
        <v>1</v>
      </c>
      <c r="M1990" t="s">
        <v>53</v>
      </c>
      <c r="N1990" t="s">
        <v>64</v>
      </c>
      <c r="O1990" t="s">
        <v>22</v>
      </c>
    </row>
    <row r="1991" spans="1:15" x14ac:dyDescent="0.35">
      <c r="A1991" t="s">
        <v>2052</v>
      </c>
      <c r="B1991" t="str">
        <f t="shared" si="32"/>
        <v>Sandwich</v>
      </c>
      <c r="C1991" t="s">
        <v>47</v>
      </c>
      <c r="D1991">
        <v>5</v>
      </c>
      <c r="E1991">
        <v>4</v>
      </c>
      <c r="F1991">
        <v>20</v>
      </c>
      <c r="G1991" t="s">
        <v>36</v>
      </c>
      <c r="H1991" t="s">
        <v>26</v>
      </c>
      <c r="I1991" s="1">
        <v>45149</v>
      </c>
      <c r="J1991" t="s">
        <v>93</v>
      </c>
      <c r="K1991" t="s">
        <v>94</v>
      </c>
      <c r="L1991">
        <v>3</v>
      </c>
      <c r="M1991" t="s">
        <v>20</v>
      </c>
      <c r="N1991" t="s">
        <v>21</v>
      </c>
      <c r="O1991" t="s">
        <v>22</v>
      </c>
    </row>
    <row r="1992" spans="1:15" x14ac:dyDescent="0.35">
      <c r="A1992" t="s">
        <v>2053</v>
      </c>
      <c r="B1992" t="str">
        <f t="shared" si="32"/>
        <v>Sandwich</v>
      </c>
      <c r="C1992" t="s">
        <v>47</v>
      </c>
      <c r="D1992">
        <v>5</v>
      </c>
      <c r="E1992">
        <v>4</v>
      </c>
      <c r="F1992">
        <v>20</v>
      </c>
      <c r="G1992" t="s">
        <v>16</v>
      </c>
      <c r="H1992" t="s">
        <v>26</v>
      </c>
      <c r="I1992" s="1">
        <v>44967</v>
      </c>
      <c r="J1992" t="s">
        <v>51</v>
      </c>
      <c r="K1992" t="s">
        <v>52</v>
      </c>
      <c r="L1992">
        <v>1</v>
      </c>
      <c r="M1992" t="s">
        <v>53</v>
      </c>
      <c r="N1992" t="s">
        <v>21</v>
      </c>
      <c r="O1992" t="s">
        <v>22</v>
      </c>
    </row>
    <row r="1993" spans="1:15" x14ac:dyDescent="0.35">
      <c r="A1993" t="s">
        <v>2054</v>
      </c>
      <c r="B1993" t="str">
        <f t="shared" si="32"/>
        <v>Sandwich</v>
      </c>
      <c r="C1993" t="s">
        <v>47</v>
      </c>
      <c r="D1993">
        <v>4</v>
      </c>
      <c r="E1993">
        <v>4</v>
      </c>
      <c r="F1993">
        <v>16</v>
      </c>
      <c r="G1993" t="s">
        <v>25</v>
      </c>
      <c r="H1993" t="s">
        <v>26</v>
      </c>
      <c r="I1993" s="1">
        <v>44978</v>
      </c>
      <c r="J1993" t="s">
        <v>51</v>
      </c>
      <c r="K1993" t="s">
        <v>52</v>
      </c>
      <c r="L1993">
        <v>1</v>
      </c>
      <c r="M1993" t="s">
        <v>53</v>
      </c>
      <c r="N1993" t="s">
        <v>29</v>
      </c>
      <c r="O1993" t="s">
        <v>22</v>
      </c>
    </row>
    <row r="1994" spans="1:15" x14ac:dyDescent="0.35">
      <c r="A1994" t="s">
        <v>2055</v>
      </c>
      <c r="B1994" t="str">
        <f t="shared" si="32"/>
        <v>Tea</v>
      </c>
      <c r="C1994" t="s">
        <v>84</v>
      </c>
      <c r="D1994">
        <v>5</v>
      </c>
      <c r="E1994">
        <v>1.5</v>
      </c>
      <c r="F1994">
        <v>7.5</v>
      </c>
      <c r="G1994" t="s">
        <v>36</v>
      </c>
      <c r="H1994" t="s">
        <v>17</v>
      </c>
      <c r="I1994" s="1">
        <v>45016</v>
      </c>
      <c r="J1994" t="s">
        <v>62</v>
      </c>
      <c r="K1994" t="s">
        <v>63</v>
      </c>
      <c r="L1994">
        <v>1</v>
      </c>
      <c r="M1994" t="s">
        <v>53</v>
      </c>
      <c r="N1994" t="s">
        <v>21</v>
      </c>
      <c r="O1994" t="s">
        <v>22</v>
      </c>
    </row>
    <row r="1995" spans="1:15" x14ac:dyDescent="0.35">
      <c r="A1995" t="s">
        <v>2056</v>
      </c>
      <c r="B1995" t="str">
        <f t="shared" si="32"/>
        <v>Coffee</v>
      </c>
      <c r="C1995" t="s">
        <v>15</v>
      </c>
      <c r="D1995">
        <v>5</v>
      </c>
      <c r="E1995">
        <v>2</v>
      </c>
      <c r="F1995">
        <v>10</v>
      </c>
      <c r="G1995" t="s">
        <v>36</v>
      </c>
      <c r="H1995" t="s">
        <v>17</v>
      </c>
      <c r="I1995" s="1">
        <v>44988</v>
      </c>
      <c r="J1995" t="s">
        <v>62</v>
      </c>
      <c r="K1995" t="s">
        <v>63</v>
      </c>
      <c r="L1995">
        <v>1</v>
      </c>
      <c r="M1995" t="s">
        <v>53</v>
      </c>
      <c r="N1995" t="s">
        <v>21</v>
      </c>
      <c r="O1995" t="s">
        <v>22</v>
      </c>
    </row>
    <row r="1996" spans="1:15" x14ac:dyDescent="0.35">
      <c r="A1996" t="s">
        <v>2057</v>
      </c>
      <c r="B1996" t="str">
        <f t="shared" si="32"/>
        <v>Cookie</v>
      </c>
      <c r="C1996" t="s">
        <v>31</v>
      </c>
      <c r="D1996">
        <v>2</v>
      </c>
      <c r="E1996">
        <v>1</v>
      </c>
      <c r="F1996">
        <v>2</v>
      </c>
      <c r="G1996" t="s">
        <v>25</v>
      </c>
      <c r="H1996" t="s">
        <v>17</v>
      </c>
      <c r="I1996" s="1">
        <v>45274</v>
      </c>
      <c r="J1996" t="s">
        <v>66</v>
      </c>
      <c r="K1996" t="s">
        <v>67</v>
      </c>
      <c r="L1996">
        <v>4</v>
      </c>
      <c r="M1996" t="s">
        <v>45</v>
      </c>
      <c r="N1996" t="s">
        <v>64</v>
      </c>
      <c r="O1996" t="s">
        <v>22</v>
      </c>
    </row>
    <row r="1997" spans="1:15" x14ac:dyDescent="0.35">
      <c r="A1997" t="s">
        <v>2058</v>
      </c>
      <c r="B1997" t="str">
        <f t="shared" si="32"/>
        <v>Cookie</v>
      </c>
      <c r="C1997" t="s">
        <v>31</v>
      </c>
      <c r="D1997">
        <v>3</v>
      </c>
      <c r="E1997">
        <v>1</v>
      </c>
      <c r="F1997">
        <v>3</v>
      </c>
      <c r="G1997" t="s">
        <v>36</v>
      </c>
      <c r="H1997" t="s">
        <v>26</v>
      </c>
      <c r="I1997" s="1">
        <v>44940</v>
      </c>
      <c r="J1997" t="s">
        <v>55</v>
      </c>
      <c r="K1997" t="s">
        <v>56</v>
      </c>
      <c r="L1997">
        <v>1</v>
      </c>
      <c r="M1997" t="s">
        <v>53</v>
      </c>
      <c r="N1997" t="s">
        <v>69</v>
      </c>
      <c r="O1997" t="s">
        <v>40</v>
      </c>
    </row>
    <row r="1998" spans="1:15" x14ac:dyDescent="0.35">
      <c r="A1998" t="s">
        <v>2059</v>
      </c>
      <c r="B1998" t="str">
        <f t="shared" si="32"/>
        <v>Coffee</v>
      </c>
      <c r="C1998" t="s">
        <v>15</v>
      </c>
      <c r="D1998">
        <v>5</v>
      </c>
      <c r="E1998">
        <v>2</v>
      </c>
      <c r="F1998">
        <v>10</v>
      </c>
      <c r="G1998" t="s">
        <v>25</v>
      </c>
      <c r="H1998" t="s">
        <v>26</v>
      </c>
      <c r="I1998" s="1">
        <v>45012</v>
      </c>
      <c r="J1998" t="s">
        <v>62</v>
      </c>
      <c r="K1998" t="s">
        <v>63</v>
      </c>
      <c r="L1998">
        <v>1</v>
      </c>
      <c r="M1998" t="s">
        <v>53</v>
      </c>
      <c r="N1998" t="s">
        <v>72</v>
      </c>
      <c r="O1998" t="s">
        <v>22</v>
      </c>
    </row>
    <row r="1999" spans="1:15" x14ac:dyDescent="0.35">
      <c r="A1999" t="s">
        <v>2060</v>
      </c>
      <c r="B1999" t="str">
        <f t="shared" si="32"/>
        <v>Salad</v>
      </c>
      <c r="C1999" t="s">
        <v>42</v>
      </c>
      <c r="D1999">
        <v>2</v>
      </c>
      <c r="E1999">
        <v>5</v>
      </c>
      <c r="F1999">
        <v>10</v>
      </c>
      <c r="G1999" t="s">
        <v>25</v>
      </c>
      <c r="H1999" t="s">
        <v>26</v>
      </c>
      <c r="I1999" s="1">
        <v>45222</v>
      </c>
      <c r="J1999" t="s">
        <v>74</v>
      </c>
      <c r="K1999" t="s">
        <v>75</v>
      </c>
      <c r="L1999">
        <v>4</v>
      </c>
      <c r="M1999" t="s">
        <v>45</v>
      </c>
      <c r="N1999" t="s">
        <v>72</v>
      </c>
      <c r="O1999" t="s">
        <v>22</v>
      </c>
    </row>
    <row r="2000" spans="1:15" x14ac:dyDescent="0.35">
      <c r="A2000" t="s">
        <v>2061</v>
      </c>
      <c r="B2000" t="str">
        <f t="shared" si="32"/>
        <v>Tea</v>
      </c>
      <c r="C2000" t="s">
        <v>84</v>
      </c>
      <c r="D2000">
        <v>3</v>
      </c>
      <c r="E2000">
        <v>1.5</v>
      </c>
      <c r="F2000">
        <v>4.5</v>
      </c>
      <c r="G2000" t="s">
        <v>36</v>
      </c>
      <c r="H2000" t="s">
        <v>26</v>
      </c>
      <c r="I2000" s="1">
        <v>45165</v>
      </c>
      <c r="J2000" t="s">
        <v>93</v>
      </c>
      <c r="K2000" t="s">
        <v>94</v>
      </c>
      <c r="L2000">
        <v>3</v>
      </c>
      <c r="M2000" t="s">
        <v>20</v>
      </c>
      <c r="N2000" t="s">
        <v>39</v>
      </c>
      <c r="O2000" t="s">
        <v>40</v>
      </c>
    </row>
    <row r="2001" spans="1:15" x14ac:dyDescent="0.35">
      <c r="A2001" t="s">
        <v>2062</v>
      </c>
      <c r="B2001" t="str">
        <f t="shared" si="32"/>
        <v>Tea</v>
      </c>
      <c r="C2001" t="s">
        <v>84</v>
      </c>
      <c r="D2001">
        <v>1</v>
      </c>
      <c r="E2001">
        <v>1.5</v>
      </c>
      <c r="F2001">
        <v>1.5</v>
      </c>
      <c r="G2001" t="s">
        <v>36</v>
      </c>
      <c r="H2001" t="s">
        <v>17</v>
      </c>
      <c r="I2001" s="1">
        <v>45237</v>
      </c>
      <c r="J2001" t="s">
        <v>43</v>
      </c>
      <c r="K2001" t="s">
        <v>44</v>
      </c>
      <c r="L2001">
        <v>4</v>
      </c>
      <c r="M2001" t="s">
        <v>45</v>
      </c>
      <c r="N2001" t="s">
        <v>29</v>
      </c>
      <c r="O2001" t="s">
        <v>22</v>
      </c>
    </row>
    <row r="2002" spans="1:15" x14ac:dyDescent="0.35">
      <c r="A2002" t="s">
        <v>2063</v>
      </c>
      <c r="B2002" t="str">
        <f t="shared" si="32"/>
        <v>Smoothie</v>
      </c>
      <c r="C2002" t="s">
        <v>58</v>
      </c>
      <c r="D2002">
        <v>5</v>
      </c>
      <c r="E2002">
        <v>4</v>
      </c>
      <c r="F2002">
        <v>20</v>
      </c>
      <c r="G2002" t="s">
        <v>25</v>
      </c>
      <c r="H2002" t="s">
        <v>17</v>
      </c>
      <c r="I2002" s="1">
        <v>45023</v>
      </c>
      <c r="J2002" t="s">
        <v>59</v>
      </c>
      <c r="K2002" t="s">
        <v>60</v>
      </c>
      <c r="L2002">
        <v>2</v>
      </c>
      <c r="M2002" t="s">
        <v>28</v>
      </c>
      <c r="N2002" t="s">
        <v>21</v>
      </c>
      <c r="O2002" t="s">
        <v>22</v>
      </c>
    </row>
    <row r="2003" spans="1:15" x14ac:dyDescent="0.35">
      <c r="A2003" t="s">
        <v>2064</v>
      </c>
      <c r="B2003" t="str">
        <f t="shared" si="32"/>
        <v>Cookie</v>
      </c>
      <c r="C2003" t="s">
        <v>31</v>
      </c>
      <c r="D2003">
        <v>3</v>
      </c>
      <c r="E2003">
        <v>1</v>
      </c>
      <c r="F2003">
        <v>3</v>
      </c>
      <c r="G2003" t="s">
        <v>36</v>
      </c>
      <c r="H2003" t="s">
        <v>26</v>
      </c>
      <c r="I2003" s="1">
        <v>45196</v>
      </c>
      <c r="J2003" t="s">
        <v>18</v>
      </c>
      <c r="K2003" t="s">
        <v>19</v>
      </c>
      <c r="L2003">
        <v>3</v>
      </c>
      <c r="M2003" t="s">
        <v>20</v>
      </c>
      <c r="N2003" t="s">
        <v>34</v>
      </c>
      <c r="O2003" t="s">
        <v>22</v>
      </c>
    </row>
    <row r="2004" spans="1:15" x14ac:dyDescent="0.35">
      <c r="A2004" t="s">
        <v>2065</v>
      </c>
      <c r="B2004" t="str">
        <f t="shared" si="32"/>
        <v>Smoothie</v>
      </c>
      <c r="C2004" t="s">
        <v>58</v>
      </c>
      <c r="D2004">
        <v>4</v>
      </c>
      <c r="E2004">
        <v>4</v>
      </c>
      <c r="F2004">
        <v>16</v>
      </c>
      <c r="G2004" t="s">
        <v>36</v>
      </c>
      <c r="H2004" t="s">
        <v>26</v>
      </c>
      <c r="I2004" s="1">
        <v>45216</v>
      </c>
      <c r="J2004" t="s">
        <v>74</v>
      </c>
      <c r="K2004" t="s">
        <v>75</v>
      </c>
      <c r="L2004">
        <v>4</v>
      </c>
      <c r="M2004" t="s">
        <v>45</v>
      </c>
      <c r="N2004" t="s">
        <v>29</v>
      </c>
      <c r="O2004" t="s">
        <v>22</v>
      </c>
    </row>
    <row r="2005" spans="1:15" x14ac:dyDescent="0.35">
      <c r="A2005" t="s">
        <v>2066</v>
      </c>
      <c r="B2005" t="str">
        <f t="shared" si="32"/>
        <v>Juice</v>
      </c>
      <c r="C2005" t="s">
        <v>50</v>
      </c>
      <c r="D2005">
        <v>3</v>
      </c>
      <c r="E2005">
        <v>3</v>
      </c>
      <c r="F2005">
        <v>9</v>
      </c>
      <c r="G2005" t="s">
        <v>36</v>
      </c>
      <c r="H2005" t="s">
        <v>17</v>
      </c>
      <c r="I2005" s="1">
        <v>45010</v>
      </c>
      <c r="J2005" t="s">
        <v>62</v>
      </c>
      <c r="K2005" t="s">
        <v>63</v>
      </c>
      <c r="L2005">
        <v>1</v>
      </c>
      <c r="M2005" t="s">
        <v>53</v>
      </c>
      <c r="N2005" t="s">
        <v>69</v>
      </c>
      <c r="O2005" t="s">
        <v>40</v>
      </c>
    </row>
    <row r="2006" spans="1:15" x14ac:dyDescent="0.35">
      <c r="A2006" t="s">
        <v>2067</v>
      </c>
      <c r="B2006" t="str">
        <f t="shared" si="32"/>
        <v>Sandwich</v>
      </c>
      <c r="C2006" t="s">
        <v>47</v>
      </c>
      <c r="D2006">
        <v>4</v>
      </c>
      <c r="E2006">
        <v>4</v>
      </c>
      <c r="F2006">
        <v>16</v>
      </c>
      <c r="G2006" t="s">
        <v>16</v>
      </c>
      <c r="H2006" t="s">
        <v>26</v>
      </c>
      <c r="I2006" s="1">
        <v>44957</v>
      </c>
      <c r="J2006" t="s">
        <v>55</v>
      </c>
      <c r="K2006" t="s">
        <v>56</v>
      </c>
      <c r="L2006">
        <v>1</v>
      </c>
      <c r="M2006" t="s">
        <v>53</v>
      </c>
      <c r="N2006" t="s">
        <v>29</v>
      </c>
      <c r="O2006" t="s">
        <v>22</v>
      </c>
    </row>
    <row r="2007" spans="1:15" x14ac:dyDescent="0.35">
      <c r="A2007" t="s">
        <v>2068</v>
      </c>
      <c r="B2007" t="str">
        <f t="shared" si="32"/>
        <v>Coffee</v>
      </c>
      <c r="C2007" t="s">
        <v>15</v>
      </c>
      <c r="D2007">
        <v>1</v>
      </c>
      <c r="E2007">
        <v>2</v>
      </c>
      <c r="F2007">
        <v>2</v>
      </c>
      <c r="G2007" t="s">
        <v>16</v>
      </c>
      <c r="H2007" t="s">
        <v>17</v>
      </c>
      <c r="I2007" s="1">
        <v>45188</v>
      </c>
      <c r="J2007" t="s">
        <v>18</v>
      </c>
      <c r="K2007" t="s">
        <v>19</v>
      </c>
      <c r="L2007">
        <v>3</v>
      </c>
      <c r="M2007" t="s">
        <v>20</v>
      </c>
      <c r="N2007" t="s">
        <v>29</v>
      </c>
      <c r="O2007" t="s">
        <v>22</v>
      </c>
    </row>
    <row r="2008" spans="1:15" x14ac:dyDescent="0.35">
      <c r="A2008" t="s">
        <v>2069</v>
      </c>
      <c r="B2008" t="str">
        <f t="shared" si="32"/>
        <v>Coffee</v>
      </c>
      <c r="C2008" t="s">
        <v>15</v>
      </c>
      <c r="D2008">
        <v>2</v>
      </c>
      <c r="E2008">
        <v>2</v>
      </c>
      <c r="F2008">
        <v>4</v>
      </c>
      <c r="G2008" t="s">
        <v>36</v>
      </c>
      <c r="H2008" t="s">
        <v>26</v>
      </c>
      <c r="I2008" s="1">
        <v>45017</v>
      </c>
      <c r="J2008" t="s">
        <v>59</v>
      </c>
      <c r="K2008" t="s">
        <v>60</v>
      </c>
      <c r="L2008">
        <v>2</v>
      </c>
      <c r="M2008" t="s">
        <v>28</v>
      </c>
      <c r="N2008" t="s">
        <v>69</v>
      </c>
      <c r="O2008" t="s">
        <v>40</v>
      </c>
    </row>
    <row r="2009" spans="1:15" x14ac:dyDescent="0.35">
      <c r="A2009" t="s">
        <v>2070</v>
      </c>
      <c r="B2009" t="str">
        <f t="shared" si="32"/>
        <v>Sandwich</v>
      </c>
      <c r="C2009" t="s">
        <v>47</v>
      </c>
      <c r="D2009">
        <v>3</v>
      </c>
      <c r="E2009">
        <v>4</v>
      </c>
      <c r="F2009">
        <v>12</v>
      </c>
      <c r="G2009" t="s">
        <v>16</v>
      </c>
      <c r="H2009" t="s">
        <v>26</v>
      </c>
      <c r="I2009" s="1">
        <v>45095</v>
      </c>
      <c r="J2009" t="s">
        <v>37</v>
      </c>
      <c r="K2009" t="s">
        <v>38</v>
      </c>
      <c r="L2009">
        <v>2</v>
      </c>
      <c r="M2009" t="s">
        <v>28</v>
      </c>
      <c r="N2009" t="s">
        <v>39</v>
      </c>
      <c r="O2009" t="s">
        <v>40</v>
      </c>
    </row>
    <row r="2010" spans="1:15" x14ac:dyDescent="0.35">
      <c r="A2010" t="s">
        <v>2071</v>
      </c>
      <c r="B2010" t="str">
        <f t="shared" si="32"/>
        <v>Cake</v>
      </c>
      <c r="C2010" t="s">
        <v>24</v>
      </c>
      <c r="D2010">
        <v>4</v>
      </c>
      <c r="E2010">
        <v>3</v>
      </c>
      <c r="F2010">
        <v>12</v>
      </c>
      <c r="G2010" t="s">
        <v>36</v>
      </c>
      <c r="H2010" t="s">
        <v>17</v>
      </c>
      <c r="I2010" s="1">
        <v>45150</v>
      </c>
      <c r="J2010" t="s">
        <v>93</v>
      </c>
      <c r="K2010" t="s">
        <v>94</v>
      </c>
      <c r="L2010">
        <v>3</v>
      </c>
      <c r="M2010" t="s">
        <v>20</v>
      </c>
      <c r="N2010" t="s">
        <v>69</v>
      </c>
      <c r="O2010" t="s">
        <v>40</v>
      </c>
    </row>
    <row r="2011" spans="1:15" x14ac:dyDescent="0.35">
      <c r="A2011" t="s">
        <v>2072</v>
      </c>
      <c r="B2011" t="str">
        <f t="shared" si="32"/>
        <v>Cookie</v>
      </c>
      <c r="C2011" t="s">
        <v>31</v>
      </c>
      <c r="D2011">
        <v>4</v>
      </c>
      <c r="E2011">
        <v>1</v>
      </c>
      <c r="F2011">
        <v>4</v>
      </c>
      <c r="G2011" t="s">
        <v>36</v>
      </c>
      <c r="H2011" t="s">
        <v>17</v>
      </c>
      <c r="I2011" s="1">
        <v>45191</v>
      </c>
      <c r="J2011" t="s">
        <v>18</v>
      </c>
      <c r="K2011" t="s">
        <v>19</v>
      </c>
      <c r="L2011">
        <v>3</v>
      </c>
      <c r="M2011" t="s">
        <v>20</v>
      </c>
      <c r="N2011" t="s">
        <v>21</v>
      </c>
      <c r="O2011" t="s">
        <v>22</v>
      </c>
    </row>
    <row r="2012" spans="1:15" x14ac:dyDescent="0.35">
      <c r="A2012" t="s">
        <v>2073</v>
      </c>
      <c r="B2012" t="str">
        <f t="shared" si="32"/>
        <v>Coffee</v>
      </c>
      <c r="C2012" t="s">
        <v>15</v>
      </c>
      <c r="D2012">
        <v>1</v>
      </c>
      <c r="E2012">
        <v>2</v>
      </c>
      <c r="F2012">
        <v>2</v>
      </c>
      <c r="G2012" t="s">
        <v>16</v>
      </c>
      <c r="H2012" t="s">
        <v>26</v>
      </c>
      <c r="I2012" s="1">
        <v>45254</v>
      </c>
      <c r="J2012" t="s">
        <v>43</v>
      </c>
      <c r="K2012" t="s">
        <v>44</v>
      </c>
      <c r="L2012">
        <v>4</v>
      </c>
      <c r="M2012" t="s">
        <v>45</v>
      </c>
      <c r="N2012" t="s">
        <v>21</v>
      </c>
      <c r="O2012" t="s">
        <v>22</v>
      </c>
    </row>
    <row r="2013" spans="1:15" x14ac:dyDescent="0.35">
      <c r="A2013" t="s">
        <v>2074</v>
      </c>
      <c r="B2013" t="str">
        <f t="shared" si="32"/>
        <v>Cake</v>
      </c>
      <c r="C2013" t="s">
        <v>24</v>
      </c>
      <c r="D2013">
        <v>5</v>
      </c>
      <c r="E2013">
        <v>3</v>
      </c>
      <c r="F2013">
        <v>15</v>
      </c>
      <c r="G2013" t="s">
        <v>36</v>
      </c>
      <c r="H2013" t="s">
        <v>17</v>
      </c>
      <c r="I2013" s="1">
        <v>45062</v>
      </c>
      <c r="J2013" t="s">
        <v>27</v>
      </c>
      <c r="K2013" t="s">
        <v>27</v>
      </c>
      <c r="L2013">
        <v>2</v>
      </c>
      <c r="M2013" t="s">
        <v>28</v>
      </c>
      <c r="N2013" t="s">
        <v>29</v>
      </c>
      <c r="O2013" t="s">
        <v>22</v>
      </c>
    </row>
    <row r="2014" spans="1:15" x14ac:dyDescent="0.35">
      <c r="A2014" t="s">
        <v>2075</v>
      </c>
      <c r="B2014" t="str">
        <f t="shared" si="32"/>
        <v>Sandwich</v>
      </c>
      <c r="C2014" t="s">
        <v>47</v>
      </c>
      <c r="D2014">
        <v>1</v>
      </c>
      <c r="E2014">
        <v>4</v>
      </c>
      <c r="F2014">
        <v>4</v>
      </c>
      <c r="G2014" t="s">
        <v>36</v>
      </c>
      <c r="H2014" t="s">
        <v>17</v>
      </c>
      <c r="I2014" s="1">
        <v>45092</v>
      </c>
      <c r="J2014" t="s">
        <v>37</v>
      </c>
      <c r="K2014" t="s">
        <v>38</v>
      </c>
      <c r="L2014">
        <v>2</v>
      </c>
      <c r="M2014" t="s">
        <v>28</v>
      </c>
      <c r="N2014" t="s">
        <v>64</v>
      </c>
      <c r="O2014" t="s">
        <v>22</v>
      </c>
    </row>
    <row r="2015" spans="1:15" x14ac:dyDescent="0.35">
      <c r="A2015" t="s">
        <v>2076</v>
      </c>
      <c r="B2015" t="str">
        <f t="shared" si="32"/>
        <v>Cake</v>
      </c>
      <c r="C2015" t="s">
        <v>24</v>
      </c>
      <c r="D2015">
        <v>4</v>
      </c>
      <c r="E2015">
        <v>3</v>
      </c>
      <c r="F2015">
        <v>12</v>
      </c>
      <c r="G2015" t="s">
        <v>16</v>
      </c>
      <c r="H2015" t="s">
        <v>17</v>
      </c>
      <c r="I2015" s="1">
        <v>45033</v>
      </c>
      <c r="J2015" t="s">
        <v>59</v>
      </c>
      <c r="K2015" t="s">
        <v>60</v>
      </c>
      <c r="L2015">
        <v>2</v>
      </c>
      <c r="M2015" t="s">
        <v>28</v>
      </c>
      <c r="N2015" t="s">
        <v>72</v>
      </c>
      <c r="O2015" t="s">
        <v>22</v>
      </c>
    </row>
    <row r="2016" spans="1:15" x14ac:dyDescent="0.35">
      <c r="A2016" t="s">
        <v>2077</v>
      </c>
      <c r="B2016" t="str">
        <f t="shared" si="32"/>
        <v>Tea</v>
      </c>
      <c r="C2016" t="s">
        <v>84</v>
      </c>
      <c r="D2016">
        <v>2</v>
      </c>
      <c r="E2016">
        <v>1.5</v>
      </c>
      <c r="F2016">
        <v>3</v>
      </c>
      <c r="G2016" t="s">
        <v>36</v>
      </c>
      <c r="H2016" t="s">
        <v>26</v>
      </c>
      <c r="I2016" s="1">
        <v>45145</v>
      </c>
      <c r="J2016" t="s">
        <v>93</v>
      </c>
      <c r="K2016" t="s">
        <v>94</v>
      </c>
      <c r="L2016">
        <v>3</v>
      </c>
      <c r="M2016" t="s">
        <v>20</v>
      </c>
      <c r="N2016" t="s">
        <v>72</v>
      </c>
      <c r="O2016" t="s">
        <v>22</v>
      </c>
    </row>
    <row r="2017" spans="1:15" x14ac:dyDescent="0.35">
      <c r="A2017" t="s">
        <v>2078</v>
      </c>
      <c r="B2017" t="str">
        <f t="shared" si="32"/>
        <v>Smoothie</v>
      </c>
      <c r="C2017" t="s">
        <v>58</v>
      </c>
      <c r="D2017">
        <v>4</v>
      </c>
      <c r="E2017">
        <v>4</v>
      </c>
      <c r="F2017">
        <v>16</v>
      </c>
      <c r="G2017" t="s">
        <v>25</v>
      </c>
      <c r="H2017" t="s">
        <v>26</v>
      </c>
      <c r="I2017" s="1">
        <v>45216</v>
      </c>
      <c r="J2017" t="s">
        <v>74</v>
      </c>
      <c r="K2017" t="s">
        <v>75</v>
      </c>
      <c r="L2017">
        <v>4</v>
      </c>
      <c r="M2017" t="s">
        <v>45</v>
      </c>
      <c r="N2017" t="s">
        <v>29</v>
      </c>
      <c r="O2017" t="s">
        <v>22</v>
      </c>
    </row>
    <row r="2018" spans="1:15" x14ac:dyDescent="0.35">
      <c r="A2018" t="s">
        <v>2079</v>
      </c>
      <c r="B2018" t="str">
        <f t="shared" si="32"/>
        <v>Tea</v>
      </c>
      <c r="C2018" t="s">
        <v>84</v>
      </c>
      <c r="D2018">
        <v>1</v>
      </c>
      <c r="E2018">
        <v>1.5</v>
      </c>
      <c r="F2018">
        <v>1.5</v>
      </c>
      <c r="G2018" t="s">
        <v>16</v>
      </c>
      <c r="H2018" t="s">
        <v>17</v>
      </c>
      <c r="I2018" s="1">
        <v>44998</v>
      </c>
      <c r="J2018" t="s">
        <v>62</v>
      </c>
      <c r="K2018" t="s">
        <v>63</v>
      </c>
      <c r="L2018">
        <v>1</v>
      </c>
      <c r="M2018" t="s">
        <v>53</v>
      </c>
      <c r="N2018" t="s">
        <v>72</v>
      </c>
      <c r="O2018" t="s">
        <v>22</v>
      </c>
    </row>
    <row r="2019" spans="1:15" x14ac:dyDescent="0.35">
      <c r="A2019" t="s">
        <v>2080</v>
      </c>
      <c r="B2019" t="str">
        <f t="shared" si="32"/>
        <v>Smoothie</v>
      </c>
      <c r="C2019" t="s">
        <v>58</v>
      </c>
      <c r="D2019">
        <v>4</v>
      </c>
      <c r="E2019">
        <v>4</v>
      </c>
      <c r="F2019">
        <v>16</v>
      </c>
      <c r="G2019" t="s">
        <v>25</v>
      </c>
      <c r="H2019" t="s">
        <v>26</v>
      </c>
      <c r="I2019" s="1">
        <v>45158</v>
      </c>
      <c r="J2019" t="s">
        <v>93</v>
      </c>
      <c r="K2019" t="s">
        <v>94</v>
      </c>
      <c r="L2019">
        <v>3</v>
      </c>
      <c r="M2019" t="s">
        <v>20</v>
      </c>
      <c r="N2019" t="s">
        <v>39</v>
      </c>
      <c r="O2019" t="s">
        <v>40</v>
      </c>
    </row>
    <row r="2020" spans="1:15" x14ac:dyDescent="0.35">
      <c r="A2020" t="s">
        <v>2081</v>
      </c>
      <c r="B2020" t="str">
        <f t="shared" si="32"/>
        <v>Juice</v>
      </c>
      <c r="C2020" t="s">
        <v>50</v>
      </c>
      <c r="D2020">
        <v>1</v>
      </c>
      <c r="E2020">
        <v>3</v>
      </c>
      <c r="F2020">
        <v>3</v>
      </c>
      <c r="G2020" t="s">
        <v>36</v>
      </c>
      <c r="H2020" t="s">
        <v>26</v>
      </c>
      <c r="I2020" s="1">
        <v>45269</v>
      </c>
      <c r="J2020" t="s">
        <v>66</v>
      </c>
      <c r="K2020" t="s">
        <v>67</v>
      </c>
      <c r="L2020">
        <v>4</v>
      </c>
      <c r="M2020" t="s">
        <v>45</v>
      </c>
      <c r="N2020" t="s">
        <v>69</v>
      </c>
      <c r="O2020" t="s">
        <v>40</v>
      </c>
    </row>
    <row r="2021" spans="1:15" x14ac:dyDescent="0.35">
      <c r="A2021" t="s">
        <v>2082</v>
      </c>
      <c r="B2021" t="str">
        <f t="shared" si="32"/>
        <v>Coffee</v>
      </c>
      <c r="C2021" t="s">
        <v>15</v>
      </c>
      <c r="D2021">
        <v>5</v>
      </c>
      <c r="E2021">
        <v>2</v>
      </c>
      <c r="F2021">
        <v>10</v>
      </c>
      <c r="G2021" t="s">
        <v>16</v>
      </c>
      <c r="H2021" t="s">
        <v>26</v>
      </c>
      <c r="I2021" s="1">
        <v>45106</v>
      </c>
      <c r="J2021" t="s">
        <v>37</v>
      </c>
      <c r="K2021" t="s">
        <v>38</v>
      </c>
      <c r="L2021">
        <v>2</v>
      </c>
      <c r="M2021" t="s">
        <v>28</v>
      </c>
      <c r="N2021" t="s">
        <v>64</v>
      </c>
      <c r="O2021" t="s">
        <v>22</v>
      </c>
    </row>
    <row r="2022" spans="1:15" x14ac:dyDescent="0.35">
      <c r="A2022" t="s">
        <v>2083</v>
      </c>
      <c r="B2022" t="str">
        <f t="shared" si="32"/>
        <v>Coffee</v>
      </c>
      <c r="C2022" t="s">
        <v>15</v>
      </c>
      <c r="D2022">
        <v>3</v>
      </c>
      <c r="E2022">
        <v>2</v>
      </c>
      <c r="F2022">
        <v>6</v>
      </c>
      <c r="G2022" t="s">
        <v>36</v>
      </c>
      <c r="H2022" t="s">
        <v>26</v>
      </c>
      <c r="I2022" s="1">
        <v>44932</v>
      </c>
      <c r="J2022" t="s">
        <v>55</v>
      </c>
      <c r="K2022" t="s">
        <v>56</v>
      </c>
      <c r="L2022">
        <v>1</v>
      </c>
      <c r="M2022" t="s">
        <v>53</v>
      </c>
      <c r="N2022" t="s">
        <v>21</v>
      </c>
      <c r="O2022" t="s">
        <v>22</v>
      </c>
    </row>
    <row r="2023" spans="1:15" x14ac:dyDescent="0.35">
      <c r="A2023" t="s">
        <v>2084</v>
      </c>
      <c r="B2023" t="str">
        <f t="shared" si="32"/>
        <v>Coffee</v>
      </c>
      <c r="C2023" t="s">
        <v>15</v>
      </c>
      <c r="D2023">
        <v>4</v>
      </c>
      <c r="E2023">
        <v>2</v>
      </c>
      <c r="F2023">
        <v>8</v>
      </c>
      <c r="G2023" t="s">
        <v>16</v>
      </c>
      <c r="H2023" t="s">
        <v>17</v>
      </c>
      <c r="I2023" s="1">
        <v>45123</v>
      </c>
      <c r="J2023" t="s">
        <v>32</v>
      </c>
      <c r="K2023" t="s">
        <v>33</v>
      </c>
      <c r="L2023">
        <v>3</v>
      </c>
      <c r="M2023" t="s">
        <v>20</v>
      </c>
      <c r="N2023" t="s">
        <v>39</v>
      </c>
      <c r="O2023" t="s">
        <v>40</v>
      </c>
    </row>
    <row r="2024" spans="1:15" x14ac:dyDescent="0.35">
      <c r="A2024" t="s">
        <v>2085</v>
      </c>
      <c r="B2024" t="str">
        <f t="shared" si="32"/>
        <v>Sandwich</v>
      </c>
      <c r="C2024" t="s">
        <v>47</v>
      </c>
      <c r="D2024">
        <v>4</v>
      </c>
      <c r="E2024">
        <v>4</v>
      </c>
      <c r="F2024">
        <v>16</v>
      </c>
      <c r="G2024" t="s">
        <v>16</v>
      </c>
      <c r="H2024" t="s">
        <v>17</v>
      </c>
      <c r="I2024" s="1">
        <v>45025</v>
      </c>
      <c r="J2024" t="s">
        <v>59</v>
      </c>
      <c r="K2024" t="s">
        <v>60</v>
      </c>
      <c r="L2024">
        <v>2</v>
      </c>
      <c r="M2024" t="s">
        <v>28</v>
      </c>
      <c r="N2024" t="s">
        <v>39</v>
      </c>
      <c r="O2024" t="s">
        <v>40</v>
      </c>
    </row>
    <row r="2025" spans="1:15" x14ac:dyDescent="0.35">
      <c r="A2025" t="s">
        <v>2086</v>
      </c>
      <c r="B2025" t="str">
        <f t="shared" si="32"/>
        <v>Coffee</v>
      </c>
      <c r="C2025" t="s">
        <v>15</v>
      </c>
      <c r="D2025">
        <v>5</v>
      </c>
      <c r="E2025">
        <v>2</v>
      </c>
      <c r="F2025">
        <v>10</v>
      </c>
      <c r="G2025" t="s">
        <v>25</v>
      </c>
      <c r="H2025" t="s">
        <v>17</v>
      </c>
      <c r="I2025" s="1">
        <v>45228</v>
      </c>
      <c r="J2025" t="s">
        <v>74</v>
      </c>
      <c r="K2025" t="s">
        <v>75</v>
      </c>
      <c r="L2025">
        <v>4</v>
      </c>
      <c r="M2025" t="s">
        <v>45</v>
      </c>
      <c r="N2025" t="s">
        <v>39</v>
      </c>
      <c r="O2025" t="s">
        <v>40</v>
      </c>
    </row>
    <row r="2026" spans="1:15" x14ac:dyDescent="0.35">
      <c r="A2026" t="s">
        <v>2087</v>
      </c>
      <c r="B2026" t="str">
        <f t="shared" si="32"/>
        <v>Coffee</v>
      </c>
      <c r="C2026" t="s">
        <v>15</v>
      </c>
      <c r="D2026">
        <v>4</v>
      </c>
      <c r="E2026">
        <v>2</v>
      </c>
      <c r="F2026">
        <v>8</v>
      </c>
      <c r="G2026" t="s">
        <v>25</v>
      </c>
      <c r="H2026" t="s">
        <v>17</v>
      </c>
      <c r="I2026" s="1">
        <v>45264</v>
      </c>
      <c r="J2026" t="s">
        <v>66</v>
      </c>
      <c r="K2026" t="s">
        <v>67</v>
      </c>
      <c r="L2026">
        <v>4</v>
      </c>
      <c r="M2026" t="s">
        <v>45</v>
      </c>
      <c r="N2026" t="s">
        <v>72</v>
      </c>
      <c r="O2026" t="s">
        <v>22</v>
      </c>
    </row>
    <row r="2027" spans="1:15" x14ac:dyDescent="0.35">
      <c r="A2027" t="s">
        <v>2088</v>
      </c>
      <c r="B2027" t="str">
        <f t="shared" si="32"/>
        <v>Juice</v>
      </c>
      <c r="C2027" t="s">
        <v>50</v>
      </c>
      <c r="D2027">
        <v>4</v>
      </c>
      <c r="E2027">
        <v>3</v>
      </c>
      <c r="F2027">
        <v>12</v>
      </c>
      <c r="G2027" t="s">
        <v>16</v>
      </c>
      <c r="H2027" t="s">
        <v>26</v>
      </c>
      <c r="I2027" s="1">
        <v>44931</v>
      </c>
      <c r="J2027" t="s">
        <v>55</v>
      </c>
      <c r="K2027" t="s">
        <v>56</v>
      </c>
      <c r="L2027">
        <v>1</v>
      </c>
      <c r="M2027" t="s">
        <v>53</v>
      </c>
      <c r="N2027" t="s">
        <v>64</v>
      </c>
      <c r="O2027" t="s">
        <v>22</v>
      </c>
    </row>
    <row r="2028" spans="1:15" x14ac:dyDescent="0.35">
      <c r="A2028" t="s">
        <v>2089</v>
      </c>
      <c r="B2028" t="str">
        <f t="shared" si="32"/>
        <v>Tea</v>
      </c>
      <c r="C2028" t="s">
        <v>84</v>
      </c>
      <c r="D2028">
        <v>5</v>
      </c>
      <c r="E2028">
        <v>1.5</v>
      </c>
      <c r="F2028">
        <v>7.5</v>
      </c>
      <c r="G2028" t="s">
        <v>25</v>
      </c>
      <c r="H2028" t="s">
        <v>26</v>
      </c>
      <c r="I2028" s="1">
        <v>44974</v>
      </c>
      <c r="J2028" t="s">
        <v>51</v>
      </c>
      <c r="K2028" t="s">
        <v>52</v>
      </c>
      <c r="L2028">
        <v>1</v>
      </c>
      <c r="M2028" t="s">
        <v>53</v>
      </c>
      <c r="N2028" t="s">
        <v>21</v>
      </c>
      <c r="O2028" t="s">
        <v>22</v>
      </c>
    </row>
    <row r="2029" spans="1:15" x14ac:dyDescent="0.35">
      <c r="A2029" t="s">
        <v>2090</v>
      </c>
      <c r="B2029" t="str">
        <f t="shared" si="32"/>
        <v>Smoothie</v>
      </c>
      <c r="C2029" t="s">
        <v>58</v>
      </c>
      <c r="D2029">
        <v>5</v>
      </c>
      <c r="E2029">
        <v>4</v>
      </c>
      <c r="F2029">
        <v>20</v>
      </c>
      <c r="G2029" t="s">
        <v>25</v>
      </c>
      <c r="H2029" t="s">
        <v>26</v>
      </c>
      <c r="I2029" s="1">
        <v>44991</v>
      </c>
      <c r="J2029" t="s">
        <v>62</v>
      </c>
      <c r="K2029" t="s">
        <v>63</v>
      </c>
      <c r="L2029">
        <v>1</v>
      </c>
      <c r="M2029" t="s">
        <v>53</v>
      </c>
      <c r="N2029" t="s">
        <v>72</v>
      </c>
      <c r="O2029" t="s">
        <v>22</v>
      </c>
    </row>
    <row r="2030" spans="1:15" x14ac:dyDescent="0.35">
      <c r="A2030" t="s">
        <v>2091</v>
      </c>
      <c r="B2030" t="str">
        <f t="shared" si="32"/>
        <v>Cookie</v>
      </c>
      <c r="C2030" t="s">
        <v>31</v>
      </c>
      <c r="D2030">
        <v>3</v>
      </c>
      <c r="E2030">
        <v>1</v>
      </c>
      <c r="F2030">
        <v>3</v>
      </c>
      <c r="G2030" t="s">
        <v>36</v>
      </c>
      <c r="H2030" t="s">
        <v>26</v>
      </c>
      <c r="I2030" s="1">
        <v>45117</v>
      </c>
      <c r="J2030" t="s">
        <v>32</v>
      </c>
      <c r="K2030" t="s">
        <v>33</v>
      </c>
      <c r="L2030">
        <v>3</v>
      </c>
      <c r="M2030" t="s">
        <v>20</v>
      </c>
      <c r="N2030" t="s">
        <v>72</v>
      </c>
      <c r="O2030" t="s">
        <v>22</v>
      </c>
    </row>
    <row r="2031" spans="1:15" x14ac:dyDescent="0.35">
      <c r="A2031" t="s">
        <v>2092</v>
      </c>
      <c r="B2031" t="str">
        <f t="shared" si="32"/>
        <v>Sandwich</v>
      </c>
      <c r="C2031" t="s">
        <v>47</v>
      </c>
      <c r="D2031">
        <v>5</v>
      </c>
      <c r="E2031">
        <v>4</v>
      </c>
      <c r="F2031">
        <v>20</v>
      </c>
      <c r="G2031" t="s">
        <v>36</v>
      </c>
      <c r="H2031" t="s">
        <v>17</v>
      </c>
      <c r="I2031" s="1">
        <v>45201</v>
      </c>
      <c r="J2031" t="s">
        <v>74</v>
      </c>
      <c r="K2031" t="s">
        <v>75</v>
      </c>
      <c r="L2031">
        <v>4</v>
      </c>
      <c r="M2031" t="s">
        <v>45</v>
      </c>
      <c r="N2031" t="s">
        <v>72</v>
      </c>
      <c r="O2031" t="s">
        <v>22</v>
      </c>
    </row>
    <row r="2032" spans="1:15" x14ac:dyDescent="0.35">
      <c r="A2032" t="s">
        <v>2093</v>
      </c>
      <c r="B2032" t="str">
        <f t="shared" si="32"/>
        <v>Tea</v>
      </c>
      <c r="C2032" t="s">
        <v>84</v>
      </c>
      <c r="D2032">
        <v>3</v>
      </c>
      <c r="E2032">
        <v>1.5</v>
      </c>
      <c r="F2032">
        <v>4.5</v>
      </c>
      <c r="G2032" t="s">
        <v>25</v>
      </c>
      <c r="H2032" t="s">
        <v>17</v>
      </c>
      <c r="I2032" s="1">
        <v>45007</v>
      </c>
      <c r="J2032" t="s">
        <v>62</v>
      </c>
      <c r="K2032" t="s">
        <v>63</v>
      </c>
      <c r="L2032">
        <v>1</v>
      </c>
      <c r="M2032" t="s">
        <v>53</v>
      </c>
      <c r="N2032" t="s">
        <v>34</v>
      </c>
      <c r="O2032" t="s">
        <v>22</v>
      </c>
    </row>
    <row r="2033" spans="1:15" x14ac:dyDescent="0.35">
      <c r="A2033" t="s">
        <v>2094</v>
      </c>
      <c r="B2033" t="str">
        <f t="shared" si="32"/>
        <v>Sandwich</v>
      </c>
      <c r="C2033" t="s">
        <v>47</v>
      </c>
      <c r="D2033">
        <v>2</v>
      </c>
      <c r="E2033">
        <v>4</v>
      </c>
      <c r="F2033">
        <v>8</v>
      </c>
      <c r="G2033" t="s">
        <v>36</v>
      </c>
      <c r="H2033" t="s">
        <v>17</v>
      </c>
      <c r="I2033" s="1">
        <v>45087</v>
      </c>
      <c r="J2033" t="s">
        <v>37</v>
      </c>
      <c r="K2033" t="s">
        <v>38</v>
      </c>
      <c r="L2033">
        <v>2</v>
      </c>
      <c r="M2033" t="s">
        <v>28</v>
      </c>
      <c r="N2033" t="s">
        <v>69</v>
      </c>
      <c r="O2033" t="s">
        <v>40</v>
      </c>
    </row>
    <row r="2034" spans="1:15" x14ac:dyDescent="0.35">
      <c r="A2034" t="s">
        <v>2095</v>
      </c>
      <c r="B2034" t="str">
        <f t="shared" si="32"/>
        <v>Cake</v>
      </c>
      <c r="C2034" t="s">
        <v>24</v>
      </c>
      <c r="D2034">
        <v>1</v>
      </c>
      <c r="E2034">
        <v>3</v>
      </c>
      <c r="F2034">
        <v>3</v>
      </c>
      <c r="G2034" t="s">
        <v>25</v>
      </c>
      <c r="H2034" t="s">
        <v>26</v>
      </c>
      <c r="I2034" s="1">
        <v>44938</v>
      </c>
      <c r="J2034" t="s">
        <v>55</v>
      </c>
      <c r="K2034" t="s">
        <v>56</v>
      </c>
      <c r="L2034">
        <v>1</v>
      </c>
      <c r="M2034" t="s">
        <v>53</v>
      </c>
      <c r="N2034" t="s">
        <v>64</v>
      </c>
      <c r="O2034" t="s">
        <v>22</v>
      </c>
    </row>
    <row r="2035" spans="1:15" x14ac:dyDescent="0.35">
      <c r="A2035" t="s">
        <v>2096</v>
      </c>
      <c r="B2035" t="str">
        <f t="shared" si="32"/>
        <v>Smoothie</v>
      </c>
      <c r="C2035" t="s">
        <v>58</v>
      </c>
      <c r="D2035">
        <v>3</v>
      </c>
      <c r="E2035">
        <v>4</v>
      </c>
      <c r="F2035">
        <v>12</v>
      </c>
      <c r="G2035" t="s">
        <v>36</v>
      </c>
      <c r="H2035" t="s">
        <v>17</v>
      </c>
      <c r="I2035" s="1">
        <v>45121</v>
      </c>
      <c r="J2035" t="s">
        <v>32</v>
      </c>
      <c r="K2035" t="s">
        <v>33</v>
      </c>
      <c r="L2035">
        <v>3</v>
      </c>
      <c r="M2035" t="s">
        <v>20</v>
      </c>
      <c r="N2035" t="s">
        <v>21</v>
      </c>
      <c r="O2035" t="s">
        <v>22</v>
      </c>
    </row>
    <row r="2036" spans="1:15" x14ac:dyDescent="0.35">
      <c r="A2036" t="s">
        <v>2097</v>
      </c>
      <c r="B2036" t="str">
        <f t="shared" si="32"/>
        <v>Coffee</v>
      </c>
      <c r="C2036" t="s">
        <v>15</v>
      </c>
      <c r="D2036">
        <v>2</v>
      </c>
      <c r="E2036">
        <v>2</v>
      </c>
      <c r="F2036">
        <v>4</v>
      </c>
      <c r="G2036" t="s">
        <v>25</v>
      </c>
      <c r="H2036" t="s">
        <v>26</v>
      </c>
      <c r="I2036" s="1">
        <v>44951</v>
      </c>
      <c r="J2036" t="s">
        <v>55</v>
      </c>
      <c r="K2036" t="s">
        <v>56</v>
      </c>
      <c r="L2036">
        <v>1</v>
      </c>
      <c r="M2036" t="s">
        <v>53</v>
      </c>
      <c r="N2036" t="s">
        <v>34</v>
      </c>
      <c r="O2036" t="s">
        <v>22</v>
      </c>
    </row>
    <row r="2037" spans="1:15" x14ac:dyDescent="0.35">
      <c r="A2037" t="s">
        <v>2098</v>
      </c>
      <c r="B2037" t="str">
        <f t="shared" si="32"/>
        <v>Smoothie</v>
      </c>
      <c r="C2037" t="s">
        <v>58</v>
      </c>
      <c r="D2037">
        <v>4</v>
      </c>
      <c r="E2037">
        <v>4</v>
      </c>
      <c r="F2037">
        <v>16</v>
      </c>
      <c r="G2037" t="s">
        <v>36</v>
      </c>
      <c r="H2037" t="s">
        <v>26</v>
      </c>
      <c r="I2037" s="1">
        <v>45209</v>
      </c>
      <c r="J2037" t="s">
        <v>74</v>
      </c>
      <c r="K2037" t="s">
        <v>75</v>
      </c>
      <c r="L2037">
        <v>4</v>
      </c>
      <c r="M2037" t="s">
        <v>45</v>
      </c>
      <c r="N2037" t="s">
        <v>29</v>
      </c>
      <c r="O2037" t="s">
        <v>22</v>
      </c>
    </row>
    <row r="2038" spans="1:15" x14ac:dyDescent="0.35">
      <c r="A2038" t="s">
        <v>2099</v>
      </c>
      <c r="B2038" t="str">
        <f t="shared" si="32"/>
        <v>Juice</v>
      </c>
      <c r="C2038" t="s">
        <v>50</v>
      </c>
      <c r="D2038">
        <v>4</v>
      </c>
      <c r="E2038">
        <v>3</v>
      </c>
      <c r="F2038">
        <v>12</v>
      </c>
      <c r="G2038" t="s">
        <v>36</v>
      </c>
      <c r="H2038" t="s">
        <v>26</v>
      </c>
      <c r="I2038" s="1">
        <v>45057</v>
      </c>
      <c r="J2038" t="s">
        <v>27</v>
      </c>
      <c r="K2038" t="s">
        <v>27</v>
      </c>
      <c r="L2038">
        <v>2</v>
      </c>
      <c r="M2038" t="s">
        <v>28</v>
      </c>
      <c r="N2038" t="s">
        <v>64</v>
      </c>
      <c r="O2038" t="s">
        <v>22</v>
      </c>
    </row>
    <row r="2039" spans="1:15" x14ac:dyDescent="0.35">
      <c r="A2039" t="s">
        <v>2100</v>
      </c>
      <c r="B2039" t="str">
        <f t="shared" si="32"/>
        <v>Coffee</v>
      </c>
      <c r="C2039" t="s">
        <v>15</v>
      </c>
      <c r="D2039">
        <v>5</v>
      </c>
      <c r="E2039">
        <v>2</v>
      </c>
      <c r="F2039">
        <v>10</v>
      </c>
      <c r="G2039" t="s">
        <v>36</v>
      </c>
      <c r="H2039" t="s">
        <v>26</v>
      </c>
      <c r="I2039" s="1">
        <v>45131</v>
      </c>
      <c r="J2039" t="s">
        <v>32</v>
      </c>
      <c r="K2039" t="s">
        <v>33</v>
      </c>
      <c r="L2039">
        <v>3</v>
      </c>
      <c r="M2039" t="s">
        <v>20</v>
      </c>
      <c r="N2039" t="s">
        <v>72</v>
      </c>
      <c r="O2039" t="s">
        <v>22</v>
      </c>
    </row>
    <row r="2040" spans="1:15" x14ac:dyDescent="0.35">
      <c r="A2040" t="s">
        <v>2101</v>
      </c>
      <c r="B2040" t="str">
        <f t="shared" si="32"/>
        <v>Sandwich</v>
      </c>
      <c r="C2040" t="s">
        <v>47</v>
      </c>
      <c r="D2040">
        <v>3</v>
      </c>
      <c r="E2040">
        <v>4</v>
      </c>
      <c r="F2040">
        <v>12</v>
      </c>
      <c r="G2040" t="s">
        <v>36</v>
      </c>
      <c r="H2040" t="s">
        <v>26</v>
      </c>
      <c r="I2040" s="1">
        <v>45223</v>
      </c>
      <c r="J2040" t="s">
        <v>74</v>
      </c>
      <c r="K2040" t="s">
        <v>75</v>
      </c>
      <c r="L2040">
        <v>4</v>
      </c>
      <c r="M2040" t="s">
        <v>45</v>
      </c>
      <c r="N2040" t="s">
        <v>29</v>
      </c>
      <c r="O2040" t="s">
        <v>22</v>
      </c>
    </row>
    <row r="2041" spans="1:15" x14ac:dyDescent="0.35">
      <c r="A2041" t="s">
        <v>2102</v>
      </c>
      <c r="B2041" t="str">
        <f t="shared" si="32"/>
        <v>Sandwich</v>
      </c>
      <c r="C2041" t="s">
        <v>47</v>
      </c>
      <c r="D2041">
        <v>3</v>
      </c>
      <c r="E2041">
        <v>4</v>
      </c>
      <c r="F2041">
        <v>12</v>
      </c>
      <c r="G2041" t="s">
        <v>25</v>
      </c>
      <c r="H2041" t="s">
        <v>17</v>
      </c>
      <c r="I2041" s="1">
        <v>45237</v>
      </c>
      <c r="J2041" t="s">
        <v>43</v>
      </c>
      <c r="K2041" t="s">
        <v>44</v>
      </c>
      <c r="L2041">
        <v>4</v>
      </c>
      <c r="M2041" t="s">
        <v>45</v>
      </c>
      <c r="N2041" t="s">
        <v>29</v>
      </c>
      <c r="O2041" t="s">
        <v>22</v>
      </c>
    </row>
    <row r="2042" spans="1:15" x14ac:dyDescent="0.35">
      <c r="A2042" t="s">
        <v>2103</v>
      </c>
      <c r="B2042" t="str">
        <f t="shared" si="32"/>
        <v>Cookie</v>
      </c>
      <c r="C2042" t="s">
        <v>31</v>
      </c>
      <c r="D2042">
        <v>5</v>
      </c>
      <c r="E2042">
        <v>1</v>
      </c>
      <c r="F2042">
        <v>5</v>
      </c>
      <c r="G2042" t="s">
        <v>36</v>
      </c>
      <c r="H2042" t="s">
        <v>17</v>
      </c>
      <c r="I2042" s="1">
        <v>45235</v>
      </c>
      <c r="J2042" t="s">
        <v>43</v>
      </c>
      <c r="K2042" t="s">
        <v>44</v>
      </c>
      <c r="L2042">
        <v>4</v>
      </c>
      <c r="M2042" t="s">
        <v>45</v>
      </c>
      <c r="N2042" t="s">
        <v>39</v>
      </c>
      <c r="O2042" t="s">
        <v>40</v>
      </c>
    </row>
    <row r="2043" spans="1:15" x14ac:dyDescent="0.35">
      <c r="A2043" t="s">
        <v>2104</v>
      </c>
      <c r="B2043" t="str">
        <f t="shared" si="32"/>
        <v>Juice</v>
      </c>
      <c r="C2043" t="s">
        <v>50</v>
      </c>
      <c r="D2043">
        <v>1</v>
      </c>
      <c r="E2043">
        <v>3</v>
      </c>
      <c r="F2043">
        <v>3</v>
      </c>
      <c r="G2043" t="s">
        <v>16</v>
      </c>
      <c r="H2043" t="s">
        <v>26</v>
      </c>
      <c r="I2043" s="1">
        <v>45192</v>
      </c>
      <c r="J2043" t="s">
        <v>18</v>
      </c>
      <c r="K2043" t="s">
        <v>19</v>
      </c>
      <c r="L2043">
        <v>3</v>
      </c>
      <c r="M2043" t="s">
        <v>20</v>
      </c>
      <c r="N2043" t="s">
        <v>69</v>
      </c>
      <c r="O2043" t="s">
        <v>40</v>
      </c>
    </row>
    <row r="2044" spans="1:15" x14ac:dyDescent="0.35">
      <c r="A2044" t="s">
        <v>2105</v>
      </c>
      <c r="B2044" t="str">
        <f t="shared" si="32"/>
        <v>Cake</v>
      </c>
      <c r="C2044" t="s">
        <v>24</v>
      </c>
      <c r="D2044">
        <v>1</v>
      </c>
      <c r="E2044">
        <v>3</v>
      </c>
      <c r="F2044">
        <v>3</v>
      </c>
      <c r="G2044" t="s">
        <v>36</v>
      </c>
      <c r="H2044" t="s">
        <v>17</v>
      </c>
      <c r="I2044" s="1">
        <v>45218</v>
      </c>
      <c r="J2044" t="s">
        <v>74</v>
      </c>
      <c r="K2044" t="s">
        <v>75</v>
      </c>
      <c r="L2044">
        <v>4</v>
      </c>
      <c r="M2044" t="s">
        <v>45</v>
      </c>
      <c r="N2044" t="s">
        <v>64</v>
      </c>
      <c r="O2044" t="s">
        <v>22</v>
      </c>
    </row>
    <row r="2045" spans="1:15" x14ac:dyDescent="0.35">
      <c r="A2045" t="s">
        <v>2106</v>
      </c>
      <c r="B2045" t="str">
        <f t="shared" si="32"/>
        <v>Juice</v>
      </c>
      <c r="C2045" t="s">
        <v>50</v>
      </c>
      <c r="D2045">
        <v>5</v>
      </c>
      <c r="E2045">
        <v>3</v>
      </c>
      <c r="F2045">
        <v>15</v>
      </c>
      <c r="G2045" t="s">
        <v>25</v>
      </c>
      <c r="H2045" t="s">
        <v>17</v>
      </c>
      <c r="I2045" s="1">
        <v>45276</v>
      </c>
      <c r="J2045" t="s">
        <v>66</v>
      </c>
      <c r="K2045" t="s">
        <v>67</v>
      </c>
      <c r="L2045">
        <v>4</v>
      </c>
      <c r="M2045" t="s">
        <v>45</v>
      </c>
      <c r="N2045" t="s">
        <v>69</v>
      </c>
      <c r="O2045" t="s">
        <v>40</v>
      </c>
    </row>
    <row r="2046" spans="1:15" x14ac:dyDescent="0.35">
      <c r="A2046" t="s">
        <v>2107</v>
      </c>
      <c r="B2046" t="str">
        <f t="shared" si="32"/>
        <v>Coffee</v>
      </c>
      <c r="C2046" t="s">
        <v>15</v>
      </c>
      <c r="D2046">
        <v>4</v>
      </c>
      <c r="E2046">
        <v>2</v>
      </c>
      <c r="F2046">
        <v>8</v>
      </c>
      <c r="G2046" t="s">
        <v>25</v>
      </c>
      <c r="H2046" t="s">
        <v>17</v>
      </c>
      <c r="I2046" s="1">
        <v>44991</v>
      </c>
      <c r="J2046" t="s">
        <v>62</v>
      </c>
      <c r="K2046" t="s">
        <v>63</v>
      </c>
      <c r="L2046">
        <v>1</v>
      </c>
      <c r="M2046" t="s">
        <v>53</v>
      </c>
      <c r="N2046" t="s">
        <v>72</v>
      </c>
      <c r="O2046" t="s">
        <v>22</v>
      </c>
    </row>
    <row r="2047" spans="1:15" x14ac:dyDescent="0.35">
      <c r="A2047" t="s">
        <v>2108</v>
      </c>
      <c r="B2047" t="str">
        <f t="shared" si="32"/>
        <v>Cookie</v>
      </c>
      <c r="C2047" t="s">
        <v>31</v>
      </c>
      <c r="D2047">
        <v>1</v>
      </c>
      <c r="E2047">
        <v>1</v>
      </c>
      <c r="F2047">
        <v>1</v>
      </c>
      <c r="G2047" t="s">
        <v>25</v>
      </c>
      <c r="H2047" t="s">
        <v>17</v>
      </c>
      <c r="I2047" s="1">
        <v>45162</v>
      </c>
      <c r="J2047" t="s">
        <v>93</v>
      </c>
      <c r="K2047" t="s">
        <v>94</v>
      </c>
      <c r="L2047">
        <v>3</v>
      </c>
      <c r="M2047" t="s">
        <v>20</v>
      </c>
      <c r="N2047" t="s">
        <v>64</v>
      </c>
      <c r="O2047" t="s">
        <v>22</v>
      </c>
    </row>
    <row r="2048" spans="1:15" x14ac:dyDescent="0.35">
      <c r="A2048" t="s">
        <v>2109</v>
      </c>
      <c r="B2048" t="str">
        <f t="shared" si="32"/>
        <v>Cookie</v>
      </c>
      <c r="C2048" t="s">
        <v>31</v>
      </c>
      <c r="D2048">
        <v>3</v>
      </c>
      <c r="E2048">
        <v>1</v>
      </c>
      <c r="F2048">
        <v>3</v>
      </c>
      <c r="G2048" t="s">
        <v>36</v>
      </c>
      <c r="H2048" t="s">
        <v>26</v>
      </c>
      <c r="I2048" s="1">
        <v>45190</v>
      </c>
      <c r="J2048" t="s">
        <v>18</v>
      </c>
      <c r="K2048" t="s">
        <v>19</v>
      </c>
      <c r="L2048">
        <v>3</v>
      </c>
      <c r="M2048" t="s">
        <v>20</v>
      </c>
      <c r="N2048" t="s">
        <v>64</v>
      </c>
      <c r="O2048" t="s">
        <v>22</v>
      </c>
    </row>
    <row r="2049" spans="1:15" x14ac:dyDescent="0.35">
      <c r="A2049" t="s">
        <v>2110</v>
      </c>
      <c r="B2049" t="str">
        <f t="shared" si="32"/>
        <v>Cookie</v>
      </c>
      <c r="C2049" t="s">
        <v>31</v>
      </c>
      <c r="D2049">
        <v>5</v>
      </c>
      <c r="E2049">
        <v>1</v>
      </c>
      <c r="F2049">
        <v>5</v>
      </c>
      <c r="G2049" t="s">
        <v>25</v>
      </c>
      <c r="H2049" t="s">
        <v>17</v>
      </c>
      <c r="I2049" s="1">
        <v>45192</v>
      </c>
      <c r="J2049" t="s">
        <v>18</v>
      </c>
      <c r="K2049" t="s">
        <v>19</v>
      </c>
      <c r="L2049">
        <v>3</v>
      </c>
      <c r="M2049" t="s">
        <v>20</v>
      </c>
      <c r="N2049" t="s">
        <v>69</v>
      </c>
      <c r="O2049" t="s">
        <v>40</v>
      </c>
    </row>
    <row r="2050" spans="1:15" x14ac:dyDescent="0.35">
      <c r="A2050" t="s">
        <v>2111</v>
      </c>
      <c r="B2050" t="str">
        <f t="shared" ref="B2050:B2113" si="33">TRIM(CLEAN(C2050))</f>
        <v>Coffee</v>
      </c>
      <c r="C2050" t="s">
        <v>15</v>
      </c>
      <c r="D2050">
        <v>3</v>
      </c>
      <c r="E2050">
        <v>2</v>
      </c>
      <c r="F2050">
        <v>6</v>
      </c>
      <c r="G2050" t="s">
        <v>36</v>
      </c>
      <c r="H2050" t="s">
        <v>17</v>
      </c>
      <c r="I2050" s="1">
        <v>44977</v>
      </c>
      <c r="J2050" t="s">
        <v>51</v>
      </c>
      <c r="K2050" t="s">
        <v>52</v>
      </c>
      <c r="L2050">
        <v>1</v>
      </c>
      <c r="M2050" t="s">
        <v>53</v>
      </c>
      <c r="N2050" t="s">
        <v>72</v>
      </c>
      <c r="O2050" t="s">
        <v>22</v>
      </c>
    </row>
    <row r="2051" spans="1:15" x14ac:dyDescent="0.35">
      <c r="A2051" t="s">
        <v>2112</v>
      </c>
      <c r="B2051" t="str">
        <f t="shared" si="33"/>
        <v>Coffee</v>
      </c>
      <c r="C2051" t="s">
        <v>15</v>
      </c>
      <c r="D2051">
        <v>5</v>
      </c>
      <c r="E2051">
        <v>2</v>
      </c>
      <c r="F2051">
        <v>10</v>
      </c>
      <c r="G2051" t="s">
        <v>36</v>
      </c>
      <c r="H2051" t="s">
        <v>26</v>
      </c>
      <c r="I2051" s="1">
        <v>45049</v>
      </c>
      <c r="J2051" t="s">
        <v>27</v>
      </c>
      <c r="K2051" t="s">
        <v>27</v>
      </c>
      <c r="L2051">
        <v>2</v>
      </c>
      <c r="M2051" t="s">
        <v>28</v>
      </c>
      <c r="N2051" t="s">
        <v>34</v>
      </c>
      <c r="O2051" t="s">
        <v>22</v>
      </c>
    </row>
    <row r="2052" spans="1:15" x14ac:dyDescent="0.35">
      <c r="A2052" t="s">
        <v>2113</v>
      </c>
      <c r="B2052" t="str">
        <f t="shared" si="33"/>
        <v>Tea</v>
      </c>
      <c r="C2052" t="s">
        <v>84</v>
      </c>
      <c r="D2052">
        <v>3</v>
      </c>
      <c r="E2052">
        <v>1.5</v>
      </c>
      <c r="F2052">
        <v>4.5</v>
      </c>
      <c r="G2052" t="s">
        <v>16</v>
      </c>
      <c r="H2052" t="s">
        <v>26</v>
      </c>
      <c r="I2052" s="1">
        <v>45001</v>
      </c>
      <c r="J2052" t="s">
        <v>62</v>
      </c>
      <c r="K2052" t="s">
        <v>63</v>
      </c>
      <c r="L2052">
        <v>1</v>
      </c>
      <c r="M2052" t="s">
        <v>53</v>
      </c>
      <c r="N2052" t="s">
        <v>64</v>
      </c>
      <c r="O2052" t="s">
        <v>22</v>
      </c>
    </row>
    <row r="2053" spans="1:15" x14ac:dyDescent="0.35">
      <c r="A2053" t="s">
        <v>2114</v>
      </c>
      <c r="B2053" t="str">
        <f t="shared" si="33"/>
        <v>Cookie</v>
      </c>
      <c r="C2053" t="s">
        <v>31</v>
      </c>
      <c r="D2053">
        <v>5</v>
      </c>
      <c r="E2053">
        <v>1</v>
      </c>
      <c r="F2053">
        <v>5</v>
      </c>
      <c r="G2053" t="s">
        <v>16</v>
      </c>
      <c r="H2053" t="s">
        <v>17</v>
      </c>
      <c r="I2053" s="1">
        <v>45076</v>
      </c>
      <c r="J2053" t="s">
        <v>27</v>
      </c>
      <c r="K2053" t="s">
        <v>27</v>
      </c>
      <c r="L2053">
        <v>2</v>
      </c>
      <c r="M2053" t="s">
        <v>28</v>
      </c>
      <c r="N2053" t="s">
        <v>29</v>
      </c>
      <c r="O2053" t="s">
        <v>22</v>
      </c>
    </row>
    <row r="2054" spans="1:15" x14ac:dyDescent="0.35">
      <c r="A2054" t="s">
        <v>2115</v>
      </c>
      <c r="B2054" t="str">
        <f t="shared" si="33"/>
        <v>Tea</v>
      </c>
      <c r="C2054" t="s">
        <v>84</v>
      </c>
      <c r="D2054">
        <v>3</v>
      </c>
      <c r="E2054">
        <v>1.5</v>
      </c>
      <c r="F2054">
        <v>4.5</v>
      </c>
      <c r="G2054" t="s">
        <v>36</v>
      </c>
      <c r="H2054" t="s">
        <v>26</v>
      </c>
      <c r="I2054" s="1">
        <v>45274</v>
      </c>
      <c r="J2054" t="s">
        <v>66</v>
      </c>
      <c r="K2054" t="s">
        <v>67</v>
      </c>
      <c r="L2054">
        <v>4</v>
      </c>
      <c r="M2054" t="s">
        <v>45</v>
      </c>
      <c r="N2054" t="s">
        <v>64</v>
      </c>
      <c r="O2054" t="s">
        <v>22</v>
      </c>
    </row>
    <row r="2055" spans="1:15" x14ac:dyDescent="0.35">
      <c r="A2055" t="s">
        <v>2116</v>
      </c>
      <c r="B2055" t="str">
        <f t="shared" si="33"/>
        <v>Tea</v>
      </c>
      <c r="C2055" t="s">
        <v>84</v>
      </c>
      <c r="D2055">
        <v>5</v>
      </c>
      <c r="E2055">
        <v>1.5</v>
      </c>
      <c r="F2055">
        <v>7.5</v>
      </c>
      <c r="G2055" t="s">
        <v>16</v>
      </c>
      <c r="H2055" t="s">
        <v>26</v>
      </c>
      <c r="I2055" s="1">
        <v>45288</v>
      </c>
      <c r="J2055" t="s">
        <v>66</v>
      </c>
      <c r="K2055" t="s">
        <v>67</v>
      </c>
      <c r="L2055">
        <v>4</v>
      </c>
      <c r="M2055" t="s">
        <v>45</v>
      </c>
      <c r="N2055" t="s">
        <v>64</v>
      </c>
      <c r="O2055" t="s">
        <v>22</v>
      </c>
    </row>
    <row r="2056" spans="1:15" x14ac:dyDescent="0.35">
      <c r="A2056" t="s">
        <v>2117</v>
      </c>
      <c r="B2056" t="str">
        <f t="shared" si="33"/>
        <v>Sandwich</v>
      </c>
      <c r="C2056" t="s">
        <v>47</v>
      </c>
      <c r="D2056">
        <v>5</v>
      </c>
      <c r="E2056">
        <v>4</v>
      </c>
      <c r="F2056">
        <v>20</v>
      </c>
      <c r="G2056" t="s">
        <v>25</v>
      </c>
      <c r="H2056" t="s">
        <v>17</v>
      </c>
      <c r="I2056" s="1">
        <v>45271</v>
      </c>
      <c r="J2056" t="s">
        <v>66</v>
      </c>
      <c r="K2056" t="s">
        <v>67</v>
      </c>
      <c r="L2056">
        <v>4</v>
      </c>
      <c r="M2056" t="s">
        <v>45</v>
      </c>
      <c r="N2056" t="s">
        <v>72</v>
      </c>
      <c r="O2056" t="s">
        <v>22</v>
      </c>
    </row>
    <row r="2057" spans="1:15" x14ac:dyDescent="0.35">
      <c r="A2057" t="s">
        <v>2118</v>
      </c>
      <c r="B2057" t="str">
        <f t="shared" si="33"/>
        <v>Smoothie</v>
      </c>
      <c r="C2057" t="s">
        <v>58</v>
      </c>
      <c r="D2057">
        <v>4</v>
      </c>
      <c r="E2057">
        <v>4</v>
      </c>
      <c r="F2057">
        <v>16</v>
      </c>
      <c r="G2057" t="s">
        <v>36</v>
      </c>
      <c r="H2057" t="s">
        <v>17</v>
      </c>
      <c r="I2057" s="1">
        <v>44980</v>
      </c>
      <c r="J2057" t="s">
        <v>51</v>
      </c>
      <c r="K2057" t="s">
        <v>52</v>
      </c>
      <c r="L2057">
        <v>1</v>
      </c>
      <c r="M2057" t="s">
        <v>53</v>
      </c>
      <c r="N2057" t="s">
        <v>64</v>
      </c>
      <c r="O2057" t="s">
        <v>22</v>
      </c>
    </row>
    <row r="2058" spans="1:15" x14ac:dyDescent="0.35">
      <c r="A2058" t="s">
        <v>2119</v>
      </c>
      <c r="B2058" t="str">
        <f t="shared" si="33"/>
        <v>Sandwich</v>
      </c>
      <c r="C2058" t="s">
        <v>47</v>
      </c>
      <c r="D2058">
        <v>2</v>
      </c>
      <c r="E2058">
        <v>4</v>
      </c>
      <c r="F2058">
        <v>8</v>
      </c>
      <c r="G2058" t="s">
        <v>16</v>
      </c>
      <c r="H2058" t="s">
        <v>17</v>
      </c>
      <c r="I2058" s="1">
        <v>45139</v>
      </c>
      <c r="J2058" t="s">
        <v>93</v>
      </c>
      <c r="K2058" t="s">
        <v>94</v>
      </c>
      <c r="L2058">
        <v>3</v>
      </c>
      <c r="M2058" t="s">
        <v>20</v>
      </c>
      <c r="N2058" t="s">
        <v>29</v>
      </c>
      <c r="O2058" t="s">
        <v>22</v>
      </c>
    </row>
    <row r="2059" spans="1:15" x14ac:dyDescent="0.35">
      <c r="A2059" t="s">
        <v>2120</v>
      </c>
      <c r="B2059" t="str">
        <f t="shared" si="33"/>
        <v>Coffee</v>
      </c>
      <c r="C2059" t="s">
        <v>15</v>
      </c>
      <c r="D2059">
        <v>2</v>
      </c>
      <c r="E2059">
        <v>2</v>
      </c>
      <c r="F2059">
        <v>4</v>
      </c>
      <c r="G2059" t="s">
        <v>36</v>
      </c>
      <c r="H2059" t="s">
        <v>17</v>
      </c>
      <c r="I2059" s="1">
        <v>45243</v>
      </c>
      <c r="J2059" t="s">
        <v>43</v>
      </c>
      <c r="K2059" t="s">
        <v>44</v>
      </c>
      <c r="L2059">
        <v>4</v>
      </c>
      <c r="M2059" t="s">
        <v>45</v>
      </c>
      <c r="N2059" t="s">
        <v>72</v>
      </c>
      <c r="O2059" t="s">
        <v>22</v>
      </c>
    </row>
    <row r="2060" spans="1:15" x14ac:dyDescent="0.35">
      <c r="A2060" t="s">
        <v>2121</v>
      </c>
      <c r="B2060" t="str">
        <f t="shared" si="33"/>
        <v>Salad</v>
      </c>
      <c r="C2060" t="s">
        <v>42</v>
      </c>
      <c r="D2060">
        <v>2</v>
      </c>
      <c r="E2060">
        <v>5</v>
      </c>
      <c r="F2060">
        <v>10</v>
      </c>
      <c r="G2060" t="s">
        <v>25</v>
      </c>
      <c r="H2060" t="s">
        <v>17</v>
      </c>
      <c r="I2060" s="1">
        <v>45281</v>
      </c>
      <c r="J2060" t="s">
        <v>66</v>
      </c>
      <c r="K2060" t="s">
        <v>67</v>
      </c>
      <c r="L2060">
        <v>4</v>
      </c>
      <c r="M2060" t="s">
        <v>45</v>
      </c>
      <c r="N2060" t="s">
        <v>64</v>
      </c>
      <c r="O2060" t="s">
        <v>22</v>
      </c>
    </row>
    <row r="2061" spans="1:15" x14ac:dyDescent="0.35">
      <c r="A2061" t="s">
        <v>2122</v>
      </c>
      <c r="B2061" t="str">
        <f t="shared" si="33"/>
        <v>Salad</v>
      </c>
      <c r="C2061" t="s">
        <v>42</v>
      </c>
      <c r="D2061">
        <v>5</v>
      </c>
      <c r="E2061">
        <v>5</v>
      </c>
      <c r="F2061">
        <v>25</v>
      </c>
      <c r="G2061" t="s">
        <v>36</v>
      </c>
      <c r="H2061" t="s">
        <v>17</v>
      </c>
      <c r="I2061" s="1">
        <v>45066</v>
      </c>
      <c r="J2061" t="s">
        <v>27</v>
      </c>
      <c r="K2061" t="s">
        <v>27</v>
      </c>
      <c r="L2061">
        <v>2</v>
      </c>
      <c r="M2061" t="s">
        <v>28</v>
      </c>
      <c r="N2061" t="s">
        <v>69</v>
      </c>
      <c r="O2061" t="s">
        <v>40</v>
      </c>
    </row>
    <row r="2062" spans="1:15" x14ac:dyDescent="0.35">
      <c r="A2062" t="s">
        <v>2123</v>
      </c>
      <c r="B2062" t="str">
        <f t="shared" si="33"/>
        <v>Salad</v>
      </c>
      <c r="C2062" t="s">
        <v>42</v>
      </c>
      <c r="D2062">
        <v>2</v>
      </c>
      <c r="E2062">
        <v>5</v>
      </c>
      <c r="F2062">
        <v>10</v>
      </c>
      <c r="G2062" t="s">
        <v>36</v>
      </c>
      <c r="H2062" t="s">
        <v>26</v>
      </c>
      <c r="I2062" s="1">
        <v>45101</v>
      </c>
      <c r="J2062" t="s">
        <v>37</v>
      </c>
      <c r="K2062" t="s">
        <v>38</v>
      </c>
      <c r="L2062">
        <v>2</v>
      </c>
      <c r="M2062" t="s">
        <v>28</v>
      </c>
      <c r="N2062" t="s">
        <v>69</v>
      </c>
      <c r="O2062" t="s">
        <v>40</v>
      </c>
    </row>
    <row r="2063" spans="1:15" x14ac:dyDescent="0.35">
      <c r="A2063" t="s">
        <v>2124</v>
      </c>
      <c r="B2063" t="str">
        <f t="shared" si="33"/>
        <v>Juice</v>
      </c>
      <c r="C2063" t="s">
        <v>50</v>
      </c>
      <c r="D2063">
        <v>3</v>
      </c>
      <c r="E2063">
        <v>3</v>
      </c>
      <c r="F2063">
        <v>9</v>
      </c>
      <c r="G2063" t="s">
        <v>25</v>
      </c>
      <c r="H2063" t="s">
        <v>17</v>
      </c>
      <c r="I2063" s="1">
        <v>44956</v>
      </c>
      <c r="J2063" t="s">
        <v>55</v>
      </c>
      <c r="K2063" t="s">
        <v>56</v>
      </c>
      <c r="L2063">
        <v>1</v>
      </c>
      <c r="M2063" t="s">
        <v>53</v>
      </c>
      <c r="N2063" t="s">
        <v>72</v>
      </c>
      <c r="O2063" t="s">
        <v>22</v>
      </c>
    </row>
    <row r="2064" spans="1:15" x14ac:dyDescent="0.35">
      <c r="A2064" t="s">
        <v>2125</v>
      </c>
      <c r="B2064" t="str">
        <f t="shared" si="33"/>
        <v>Coffee</v>
      </c>
      <c r="C2064" t="s">
        <v>15</v>
      </c>
      <c r="D2064">
        <v>5</v>
      </c>
      <c r="E2064">
        <v>2</v>
      </c>
      <c r="F2064">
        <v>10</v>
      </c>
      <c r="G2064" t="s">
        <v>16</v>
      </c>
      <c r="H2064" t="s">
        <v>26</v>
      </c>
      <c r="I2064" s="1">
        <v>45073</v>
      </c>
      <c r="J2064" t="s">
        <v>27</v>
      </c>
      <c r="K2064" t="s">
        <v>27</v>
      </c>
      <c r="L2064">
        <v>2</v>
      </c>
      <c r="M2064" t="s">
        <v>28</v>
      </c>
      <c r="N2064" t="s">
        <v>69</v>
      </c>
      <c r="O2064" t="s">
        <v>40</v>
      </c>
    </row>
    <row r="2065" spans="1:15" x14ac:dyDescent="0.35">
      <c r="A2065" t="s">
        <v>2126</v>
      </c>
      <c r="B2065" t="str">
        <f t="shared" si="33"/>
        <v>Tea</v>
      </c>
      <c r="C2065" t="s">
        <v>84</v>
      </c>
      <c r="D2065">
        <v>3</v>
      </c>
      <c r="E2065">
        <v>1.5</v>
      </c>
      <c r="F2065">
        <v>4.5</v>
      </c>
      <c r="G2065" t="s">
        <v>36</v>
      </c>
      <c r="H2065" t="s">
        <v>17</v>
      </c>
      <c r="I2065" s="1">
        <v>45012</v>
      </c>
      <c r="J2065" t="s">
        <v>62</v>
      </c>
      <c r="K2065" t="s">
        <v>63</v>
      </c>
      <c r="L2065">
        <v>1</v>
      </c>
      <c r="M2065" t="s">
        <v>53</v>
      </c>
      <c r="N2065" t="s">
        <v>72</v>
      </c>
      <c r="O2065" t="s">
        <v>22</v>
      </c>
    </row>
    <row r="2066" spans="1:15" x14ac:dyDescent="0.35">
      <c r="A2066" t="s">
        <v>2127</v>
      </c>
      <c r="B2066" t="str">
        <f t="shared" si="33"/>
        <v>Salad</v>
      </c>
      <c r="C2066" t="s">
        <v>42</v>
      </c>
      <c r="D2066">
        <v>3</v>
      </c>
      <c r="E2066">
        <v>5</v>
      </c>
      <c r="F2066">
        <v>15</v>
      </c>
      <c r="G2066" t="s">
        <v>16</v>
      </c>
      <c r="H2066" t="s">
        <v>17</v>
      </c>
      <c r="I2066" s="1">
        <v>45225</v>
      </c>
      <c r="J2066" t="s">
        <v>74</v>
      </c>
      <c r="K2066" t="s">
        <v>75</v>
      </c>
      <c r="L2066">
        <v>4</v>
      </c>
      <c r="M2066" t="s">
        <v>45</v>
      </c>
      <c r="N2066" t="s">
        <v>64</v>
      </c>
      <c r="O2066" t="s">
        <v>22</v>
      </c>
    </row>
    <row r="2067" spans="1:15" x14ac:dyDescent="0.35">
      <c r="A2067" t="s">
        <v>2128</v>
      </c>
      <c r="B2067" t="str">
        <f t="shared" si="33"/>
        <v>Sandwich</v>
      </c>
      <c r="C2067" t="s">
        <v>47</v>
      </c>
      <c r="D2067">
        <v>2</v>
      </c>
      <c r="E2067">
        <v>4</v>
      </c>
      <c r="F2067">
        <v>8</v>
      </c>
      <c r="G2067" t="s">
        <v>36</v>
      </c>
      <c r="H2067" t="s">
        <v>17</v>
      </c>
      <c r="I2067" s="1">
        <v>45205</v>
      </c>
      <c r="J2067" t="s">
        <v>74</v>
      </c>
      <c r="K2067" t="s">
        <v>75</v>
      </c>
      <c r="L2067">
        <v>4</v>
      </c>
      <c r="M2067" t="s">
        <v>45</v>
      </c>
      <c r="N2067" t="s">
        <v>21</v>
      </c>
      <c r="O2067" t="s">
        <v>22</v>
      </c>
    </row>
    <row r="2068" spans="1:15" x14ac:dyDescent="0.35">
      <c r="A2068" t="s">
        <v>2129</v>
      </c>
      <c r="B2068" t="str">
        <f t="shared" si="33"/>
        <v>Coffee</v>
      </c>
      <c r="C2068" t="s">
        <v>15</v>
      </c>
      <c r="D2068">
        <v>5</v>
      </c>
      <c r="E2068">
        <v>2</v>
      </c>
      <c r="F2068">
        <v>10</v>
      </c>
      <c r="G2068" t="s">
        <v>16</v>
      </c>
      <c r="H2068" t="s">
        <v>26</v>
      </c>
      <c r="I2068" s="1">
        <v>44996</v>
      </c>
      <c r="J2068" t="s">
        <v>62</v>
      </c>
      <c r="K2068" t="s">
        <v>63</v>
      </c>
      <c r="L2068">
        <v>1</v>
      </c>
      <c r="M2068" t="s">
        <v>53</v>
      </c>
      <c r="N2068" t="s">
        <v>69</v>
      </c>
      <c r="O2068" t="s">
        <v>40</v>
      </c>
    </row>
    <row r="2069" spans="1:15" x14ac:dyDescent="0.35">
      <c r="A2069" t="s">
        <v>2130</v>
      </c>
      <c r="B2069" t="str">
        <f t="shared" si="33"/>
        <v>Cake</v>
      </c>
      <c r="C2069" t="s">
        <v>24</v>
      </c>
      <c r="D2069">
        <v>1</v>
      </c>
      <c r="E2069">
        <v>3</v>
      </c>
      <c r="F2069">
        <v>3</v>
      </c>
      <c r="G2069" t="s">
        <v>16</v>
      </c>
      <c r="H2069" t="s">
        <v>17</v>
      </c>
      <c r="I2069" s="1">
        <v>44998</v>
      </c>
      <c r="J2069" t="s">
        <v>62</v>
      </c>
      <c r="K2069" t="s">
        <v>63</v>
      </c>
      <c r="L2069">
        <v>1</v>
      </c>
      <c r="M2069" t="s">
        <v>53</v>
      </c>
      <c r="N2069" t="s">
        <v>72</v>
      </c>
      <c r="O2069" t="s">
        <v>22</v>
      </c>
    </row>
    <row r="2070" spans="1:15" x14ac:dyDescent="0.35">
      <c r="A2070" t="s">
        <v>2131</v>
      </c>
      <c r="B2070" t="str">
        <f t="shared" si="33"/>
        <v>Smoothie</v>
      </c>
      <c r="C2070" t="s">
        <v>58</v>
      </c>
      <c r="D2070">
        <v>5</v>
      </c>
      <c r="E2070">
        <v>4</v>
      </c>
      <c r="F2070">
        <v>20</v>
      </c>
      <c r="G2070" t="s">
        <v>25</v>
      </c>
      <c r="H2070" t="s">
        <v>26</v>
      </c>
      <c r="I2070" s="1">
        <v>44998</v>
      </c>
      <c r="J2070" t="s">
        <v>62</v>
      </c>
      <c r="K2070" t="s">
        <v>63</v>
      </c>
      <c r="L2070">
        <v>1</v>
      </c>
      <c r="M2070" t="s">
        <v>53</v>
      </c>
      <c r="N2070" t="s">
        <v>72</v>
      </c>
      <c r="O2070" t="s">
        <v>22</v>
      </c>
    </row>
    <row r="2071" spans="1:15" x14ac:dyDescent="0.35">
      <c r="A2071" t="s">
        <v>2132</v>
      </c>
      <c r="B2071" t="str">
        <f t="shared" si="33"/>
        <v>Sandwich</v>
      </c>
      <c r="C2071" t="s">
        <v>47</v>
      </c>
      <c r="D2071">
        <v>1</v>
      </c>
      <c r="E2071">
        <v>4</v>
      </c>
      <c r="F2071">
        <v>4</v>
      </c>
      <c r="G2071" t="s">
        <v>36</v>
      </c>
      <c r="H2071" t="s">
        <v>26</v>
      </c>
      <c r="I2071" s="1">
        <v>45083</v>
      </c>
      <c r="J2071" t="s">
        <v>37</v>
      </c>
      <c r="K2071" t="s">
        <v>38</v>
      </c>
      <c r="L2071">
        <v>2</v>
      </c>
      <c r="M2071" t="s">
        <v>28</v>
      </c>
      <c r="N2071" t="s">
        <v>29</v>
      </c>
      <c r="O2071" t="s">
        <v>22</v>
      </c>
    </row>
    <row r="2072" spans="1:15" x14ac:dyDescent="0.35">
      <c r="A2072" t="s">
        <v>2133</v>
      </c>
      <c r="B2072" t="str">
        <f t="shared" si="33"/>
        <v>Smoothie</v>
      </c>
      <c r="C2072" t="s">
        <v>58</v>
      </c>
      <c r="D2072">
        <v>2</v>
      </c>
      <c r="E2072">
        <v>4</v>
      </c>
      <c r="F2072">
        <v>8</v>
      </c>
      <c r="G2072" t="s">
        <v>16</v>
      </c>
      <c r="H2072" t="s">
        <v>17</v>
      </c>
      <c r="I2072" s="1">
        <v>44935</v>
      </c>
      <c r="J2072" t="s">
        <v>55</v>
      </c>
      <c r="K2072" t="s">
        <v>56</v>
      </c>
      <c r="L2072">
        <v>1</v>
      </c>
      <c r="M2072" t="s">
        <v>53</v>
      </c>
      <c r="N2072" t="s">
        <v>72</v>
      </c>
      <c r="O2072" t="s">
        <v>22</v>
      </c>
    </row>
    <row r="2073" spans="1:15" x14ac:dyDescent="0.35">
      <c r="A2073" t="s">
        <v>2134</v>
      </c>
      <c r="B2073" t="str">
        <f t="shared" si="33"/>
        <v>Tea</v>
      </c>
      <c r="C2073" t="s">
        <v>84</v>
      </c>
      <c r="D2073">
        <v>5</v>
      </c>
      <c r="E2073">
        <v>1.5</v>
      </c>
      <c r="F2073">
        <v>7.5</v>
      </c>
      <c r="G2073" t="s">
        <v>16</v>
      </c>
      <c r="H2073" t="s">
        <v>26</v>
      </c>
      <c r="I2073" s="1">
        <v>45173</v>
      </c>
      <c r="J2073" t="s">
        <v>18</v>
      </c>
      <c r="K2073" t="s">
        <v>19</v>
      </c>
      <c r="L2073">
        <v>3</v>
      </c>
      <c r="M2073" t="s">
        <v>20</v>
      </c>
      <c r="N2073" t="s">
        <v>72</v>
      </c>
      <c r="O2073" t="s">
        <v>22</v>
      </c>
    </row>
    <row r="2074" spans="1:15" x14ac:dyDescent="0.35">
      <c r="A2074" t="s">
        <v>2135</v>
      </c>
      <c r="B2074" t="str">
        <f t="shared" si="33"/>
        <v>Coffee</v>
      </c>
      <c r="C2074" t="s">
        <v>15</v>
      </c>
      <c r="D2074">
        <v>5</v>
      </c>
      <c r="E2074">
        <v>2</v>
      </c>
      <c r="F2074">
        <v>10</v>
      </c>
      <c r="G2074" t="s">
        <v>36</v>
      </c>
      <c r="H2074" t="s">
        <v>17</v>
      </c>
      <c r="I2074" s="1">
        <v>45278</v>
      </c>
      <c r="J2074" t="s">
        <v>66</v>
      </c>
      <c r="K2074" t="s">
        <v>67</v>
      </c>
      <c r="L2074">
        <v>4</v>
      </c>
      <c r="M2074" t="s">
        <v>45</v>
      </c>
      <c r="N2074" t="s">
        <v>72</v>
      </c>
      <c r="O2074" t="s">
        <v>22</v>
      </c>
    </row>
    <row r="2075" spans="1:15" x14ac:dyDescent="0.35">
      <c r="A2075" t="s">
        <v>2136</v>
      </c>
      <c r="B2075" t="str">
        <f t="shared" si="33"/>
        <v>Tea</v>
      </c>
      <c r="C2075" t="s">
        <v>84</v>
      </c>
      <c r="D2075">
        <v>2</v>
      </c>
      <c r="E2075">
        <v>1.5</v>
      </c>
      <c r="F2075">
        <v>3</v>
      </c>
      <c r="G2075" t="s">
        <v>36</v>
      </c>
      <c r="H2075" t="s">
        <v>17</v>
      </c>
      <c r="I2075" s="1">
        <v>45184</v>
      </c>
      <c r="J2075" t="s">
        <v>18</v>
      </c>
      <c r="K2075" t="s">
        <v>19</v>
      </c>
      <c r="L2075">
        <v>3</v>
      </c>
      <c r="M2075" t="s">
        <v>20</v>
      </c>
      <c r="N2075" t="s">
        <v>21</v>
      </c>
      <c r="O2075" t="s">
        <v>22</v>
      </c>
    </row>
    <row r="2076" spans="1:15" x14ac:dyDescent="0.35">
      <c r="A2076" t="s">
        <v>2137</v>
      </c>
      <c r="B2076" t="str">
        <f t="shared" si="33"/>
        <v>Tea</v>
      </c>
      <c r="C2076" t="s">
        <v>84</v>
      </c>
      <c r="D2076">
        <v>3</v>
      </c>
      <c r="E2076">
        <v>1.5</v>
      </c>
      <c r="F2076">
        <v>4.5</v>
      </c>
      <c r="G2076" t="s">
        <v>36</v>
      </c>
      <c r="H2076" t="s">
        <v>17</v>
      </c>
      <c r="I2076" s="1">
        <v>45091</v>
      </c>
      <c r="J2076" t="s">
        <v>37</v>
      </c>
      <c r="K2076" t="s">
        <v>38</v>
      </c>
      <c r="L2076">
        <v>2</v>
      </c>
      <c r="M2076" t="s">
        <v>28</v>
      </c>
      <c r="N2076" t="s">
        <v>34</v>
      </c>
      <c r="O2076" t="s">
        <v>22</v>
      </c>
    </row>
    <row r="2077" spans="1:15" x14ac:dyDescent="0.35">
      <c r="A2077" t="s">
        <v>2138</v>
      </c>
      <c r="B2077" t="str">
        <f t="shared" si="33"/>
        <v>Cookie</v>
      </c>
      <c r="C2077" t="s">
        <v>31</v>
      </c>
      <c r="D2077">
        <v>3</v>
      </c>
      <c r="E2077">
        <v>1</v>
      </c>
      <c r="F2077">
        <v>3</v>
      </c>
      <c r="G2077" t="s">
        <v>16</v>
      </c>
      <c r="H2077" t="s">
        <v>26</v>
      </c>
      <c r="I2077" s="1">
        <v>44947</v>
      </c>
      <c r="J2077" t="s">
        <v>55</v>
      </c>
      <c r="K2077" t="s">
        <v>56</v>
      </c>
      <c r="L2077">
        <v>1</v>
      </c>
      <c r="M2077" t="s">
        <v>53</v>
      </c>
      <c r="N2077" t="s">
        <v>69</v>
      </c>
      <c r="O2077" t="s">
        <v>40</v>
      </c>
    </row>
    <row r="2078" spans="1:15" x14ac:dyDescent="0.35">
      <c r="A2078" t="s">
        <v>2139</v>
      </c>
      <c r="B2078" t="str">
        <f t="shared" si="33"/>
        <v>Cookie</v>
      </c>
      <c r="C2078" t="s">
        <v>31</v>
      </c>
      <c r="D2078">
        <v>1</v>
      </c>
      <c r="E2078">
        <v>1</v>
      </c>
      <c r="F2078">
        <v>1</v>
      </c>
      <c r="G2078" t="s">
        <v>16</v>
      </c>
      <c r="H2078" t="s">
        <v>26</v>
      </c>
      <c r="I2078" s="1">
        <v>45187</v>
      </c>
      <c r="J2078" t="s">
        <v>18</v>
      </c>
      <c r="K2078" t="s">
        <v>19</v>
      </c>
      <c r="L2078">
        <v>3</v>
      </c>
      <c r="M2078" t="s">
        <v>20</v>
      </c>
      <c r="N2078" t="s">
        <v>72</v>
      </c>
      <c r="O2078" t="s">
        <v>22</v>
      </c>
    </row>
    <row r="2079" spans="1:15" x14ac:dyDescent="0.35">
      <c r="A2079" t="s">
        <v>2140</v>
      </c>
      <c r="B2079" t="str">
        <f t="shared" si="33"/>
        <v>Tea</v>
      </c>
      <c r="C2079" t="s">
        <v>84</v>
      </c>
      <c r="D2079">
        <v>2</v>
      </c>
      <c r="E2079">
        <v>1.5</v>
      </c>
      <c r="F2079">
        <v>3</v>
      </c>
      <c r="G2079" t="s">
        <v>16</v>
      </c>
      <c r="H2079" t="s">
        <v>17</v>
      </c>
      <c r="I2079" s="1">
        <v>45123</v>
      </c>
      <c r="J2079" t="s">
        <v>32</v>
      </c>
      <c r="K2079" t="s">
        <v>33</v>
      </c>
      <c r="L2079">
        <v>3</v>
      </c>
      <c r="M2079" t="s">
        <v>20</v>
      </c>
      <c r="N2079" t="s">
        <v>39</v>
      </c>
      <c r="O2079" t="s">
        <v>40</v>
      </c>
    </row>
    <row r="2080" spans="1:15" x14ac:dyDescent="0.35">
      <c r="A2080" t="s">
        <v>2141</v>
      </c>
      <c r="B2080" t="str">
        <f t="shared" si="33"/>
        <v>Smoothie</v>
      </c>
      <c r="C2080" t="s">
        <v>58</v>
      </c>
      <c r="D2080">
        <v>2</v>
      </c>
      <c r="E2080">
        <v>4</v>
      </c>
      <c r="F2080">
        <v>8</v>
      </c>
      <c r="G2080" t="s">
        <v>36</v>
      </c>
      <c r="H2080" t="s">
        <v>17</v>
      </c>
      <c r="I2080" s="1">
        <v>45107</v>
      </c>
      <c r="J2080" t="s">
        <v>37</v>
      </c>
      <c r="K2080" t="s">
        <v>38</v>
      </c>
      <c r="L2080">
        <v>2</v>
      </c>
      <c r="M2080" t="s">
        <v>28</v>
      </c>
      <c r="N2080" t="s">
        <v>21</v>
      </c>
      <c r="O2080" t="s">
        <v>22</v>
      </c>
    </row>
    <row r="2081" spans="1:15" x14ac:dyDescent="0.35">
      <c r="A2081" t="s">
        <v>2142</v>
      </c>
      <c r="B2081" t="str">
        <f t="shared" si="33"/>
        <v>Salad</v>
      </c>
      <c r="C2081" t="s">
        <v>42</v>
      </c>
      <c r="D2081">
        <v>2</v>
      </c>
      <c r="E2081">
        <v>5</v>
      </c>
      <c r="F2081">
        <v>10</v>
      </c>
      <c r="G2081" t="s">
        <v>36</v>
      </c>
      <c r="H2081" t="s">
        <v>17</v>
      </c>
      <c r="I2081" s="1">
        <v>45225</v>
      </c>
      <c r="J2081" t="s">
        <v>74</v>
      </c>
      <c r="K2081" t="s">
        <v>75</v>
      </c>
      <c r="L2081">
        <v>4</v>
      </c>
      <c r="M2081" t="s">
        <v>45</v>
      </c>
      <c r="N2081" t="s">
        <v>64</v>
      </c>
      <c r="O2081" t="s">
        <v>22</v>
      </c>
    </row>
    <row r="2082" spans="1:15" x14ac:dyDescent="0.35">
      <c r="A2082" t="s">
        <v>2143</v>
      </c>
      <c r="B2082" t="str">
        <f t="shared" si="33"/>
        <v>Sandwich</v>
      </c>
      <c r="C2082" t="s">
        <v>47</v>
      </c>
      <c r="D2082">
        <v>1</v>
      </c>
      <c r="E2082">
        <v>4</v>
      </c>
      <c r="F2082">
        <v>4</v>
      </c>
      <c r="G2082" t="s">
        <v>36</v>
      </c>
      <c r="H2082" t="s">
        <v>26</v>
      </c>
      <c r="I2082" s="1">
        <v>44933</v>
      </c>
      <c r="J2082" t="s">
        <v>55</v>
      </c>
      <c r="K2082" t="s">
        <v>56</v>
      </c>
      <c r="L2082">
        <v>1</v>
      </c>
      <c r="M2082" t="s">
        <v>53</v>
      </c>
      <c r="N2082" t="s">
        <v>69</v>
      </c>
      <c r="O2082" t="s">
        <v>40</v>
      </c>
    </row>
    <row r="2083" spans="1:15" x14ac:dyDescent="0.35">
      <c r="A2083" t="s">
        <v>2144</v>
      </c>
      <c r="B2083" t="str">
        <f t="shared" si="33"/>
        <v>Salad</v>
      </c>
      <c r="C2083" t="s">
        <v>42</v>
      </c>
      <c r="D2083">
        <v>4</v>
      </c>
      <c r="E2083">
        <v>5</v>
      </c>
      <c r="F2083">
        <v>20</v>
      </c>
      <c r="G2083" t="s">
        <v>36</v>
      </c>
      <c r="H2083" t="s">
        <v>17</v>
      </c>
      <c r="I2083" s="1">
        <v>45181</v>
      </c>
      <c r="J2083" t="s">
        <v>18</v>
      </c>
      <c r="K2083" t="s">
        <v>19</v>
      </c>
      <c r="L2083">
        <v>3</v>
      </c>
      <c r="M2083" t="s">
        <v>20</v>
      </c>
      <c r="N2083" t="s">
        <v>29</v>
      </c>
      <c r="O2083" t="s">
        <v>22</v>
      </c>
    </row>
    <row r="2084" spans="1:15" x14ac:dyDescent="0.35">
      <c r="A2084" t="s">
        <v>2145</v>
      </c>
      <c r="B2084" t="str">
        <f t="shared" si="33"/>
        <v>Sandwich</v>
      </c>
      <c r="C2084" t="s">
        <v>47</v>
      </c>
      <c r="D2084">
        <v>5</v>
      </c>
      <c r="E2084">
        <v>4</v>
      </c>
      <c r="F2084">
        <v>20</v>
      </c>
      <c r="G2084" t="s">
        <v>25</v>
      </c>
      <c r="H2084" t="s">
        <v>26</v>
      </c>
      <c r="I2084" s="1">
        <v>45284</v>
      </c>
      <c r="J2084" t="s">
        <v>66</v>
      </c>
      <c r="K2084" t="s">
        <v>67</v>
      </c>
      <c r="L2084">
        <v>4</v>
      </c>
      <c r="M2084" t="s">
        <v>45</v>
      </c>
      <c r="N2084" t="s">
        <v>39</v>
      </c>
      <c r="O2084" t="s">
        <v>40</v>
      </c>
    </row>
    <row r="2085" spans="1:15" x14ac:dyDescent="0.35">
      <c r="A2085" t="s">
        <v>2146</v>
      </c>
      <c r="B2085" t="str">
        <f t="shared" si="33"/>
        <v>Cookie</v>
      </c>
      <c r="C2085" t="s">
        <v>31</v>
      </c>
      <c r="D2085">
        <v>4</v>
      </c>
      <c r="E2085">
        <v>1</v>
      </c>
      <c r="F2085">
        <v>4</v>
      </c>
      <c r="G2085" t="s">
        <v>25</v>
      </c>
      <c r="H2085" t="s">
        <v>17</v>
      </c>
      <c r="I2085" s="1">
        <v>44967</v>
      </c>
      <c r="J2085" t="s">
        <v>51</v>
      </c>
      <c r="K2085" t="s">
        <v>52</v>
      </c>
      <c r="L2085">
        <v>1</v>
      </c>
      <c r="M2085" t="s">
        <v>53</v>
      </c>
      <c r="N2085" t="s">
        <v>21</v>
      </c>
      <c r="O2085" t="s">
        <v>22</v>
      </c>
    </row>
    <row r="2086" spans="1:15" x14ac:dyDescent="0.35">
      <c r="A2086" t="s">
        <v>2147</v>
      </c>
      <c r="B2086" t="str">
        <f t="shared" si="33"/>
        <v>Juice</v>
      </c>
      <c r="C2086" t="s">
        <v>50</v>
      </c>
      <c r="D2086">
        <v>2</v>
      </c>
      <c r="E2086">
        <v>3</v>
      </c>
      <c r="F2086">
        <v>6</v>
      </c>
      <c r="G2086" t="s">
        <v>16</v>
      </c>
      <c r="H2086" t="s">
        <v>26</v>
      </c>
      <c r="I2086" s="1">
        <v>45030</v>
      </c>
      <c r="J2086" t="s">
        <v>59</v>
      </c>
      <c r="K2086" t="s">
        <v>60</v>
      </c>
      <c r="L2086">
        <v>2</v>
      </c>
      <c r="M2086" t="s">
        <v>28</v>
      </c>
      <c r="N2086" t="s">
        <v>21</v>
      </c>
      <c r="O2086" t="s">
        <v>22</v>
      </c>
    </row>
    <row r="2087" spans="1:15" x14ac:dyDescent="0.35">
      <c r="A2087" t="s">
        <v>2148</v>
      </c>
      <c r="B2087" t="str">
        <f t="shared" si="33"/>
        <v>Salad</v>
      </c>
      <c r="C2087" t="s">
        <v>42</v>
      </c>
      <c r="D2087">
        <v>5</v>
      </c>
      <c r="E2087">
        <v>5</v>
      </c>
      <c r="F2087">
        <v>25</v>
      </c>
      <c r="G2087" t="s">
        <v>36</v>
      </c>
      <c r="H2087" t="s">
        <v>17</v>
      </c>
      <c r="I2087" s="1">
        <v>45237</v>
      </c>
      <c r="J2087" t="s">
        <v>43</v>
      </c>
      <c r="K2087" t="s">
        <v>44</v>
      </c>
      <c r="L2087">
        <v>4</v>
      </c>
      <c r="M2087" t="s">
        <v>45</v>
      </c>
      <c r="N2087" t="s">
        <v>29</v>
      </c>
      <c r="O2087" t="s">
        <v>22</v>
      </c>
    </row>
    <row r="2088" spans="1:15" x14ac:dyDescent="0.35">
      <c r="A2088" t="s">
        <v>2149</v>
      </c>
      <c r="B2088" t="str">
        <f t="shared" si="33"/>
        <v>Sandwich</v>
      </c>
      <c r="C2088" t="s">
        <v>47</v>
      </c>
      <c r="D2088">
        <v>5</v>
      </c>
      <c r="E2088">
        <v>4</v>
      </c>
      <c r="F2088">
        <v>20</v>
      </c>
      <c r="G2088" t="s">
        <v>36</v>
      </c>
      <c r="H2088" t="s">
        <v>17</v>
      </c>
      <c r="I2088" s="1">
        <v>45046</v>
      </c>
      <c r="J2088" t="s">
        <v>59</v>
      </c>
      <c r="K2088" t="s">
        <v>60</v>
      </c>
      <c r="L2088">
        <v>2</v>
      </c>
      <c r="M2088" t="s">
        <v>28</v>
      </c>
      <c r="N2088" t="s">
        <v>39</v>
      </c>
      <c r="O2088" t="s">
        <v>40</v>
      </c>
    </row>
    <row r="2089" spans="1:15" x14ac:dyDescent="0.35">
      <c r="A2089" t="s">
        <v>2150</v>
      </c>
      <c r="B2089" t="str">
        <f t="shared" si="33"/>
        <v>Sandwich</v>
      </c>
      <c r="C2089" t="s">
        <v>47</v>
      </c>
      <c r="D2089">
        <v>3</v>
      </c>
      <c r="E2089">
        <v>4</v>
      </c>
      <c r="F2089">
        <v>12</v>
      </c>
      <c r="G2089" t="s">
        <v>16</v>
      </c>
      <c r="H2089" t="s">
        <v>26</v>
      </c>
      <c r="I2089" s="1">
        <v>44942</v>
      </c>
      <c r="J2089" t="s">
        <v>55</v>
      </c>
      <c r="K2089" t="s">
        <v>56</v>
      </c>
      <c r="L2089">
        <v>1</v>
      </c>
      <c r="M2089" t="s">
        <v>53</v>
      </c>
      <c r="N2089" t="s">
        <v>72</v>
      </c>
      <c r="O2089" t="s">
        <v>22</v>
      </c>
    </row>
    <row r="2090" spans="1:15" x14ac:dyDescent="0.35">
      <c r="A2090" t="s">
        <v>2151</v>
      </c>
      <c r="B2090" t="str">
        <f t="shared" si="33"/>
        <v>Cake</v>
      </c>
      <c r="C2090" t="s">
        <v>24</v>
      </c>
      <c r="D2090">
        <v>2</v>
      </c>
      <c r="E2090">
        <v>3</v>
      </c>
      <c r="F2090">
        <v>6</v>
      </c>
      <c r="G2090" t="s">
        <v>16</v>
      </c>
      <c r="H2090" t="s">
        <v>17</v>
      </c>
      <c r="I2090" s="1">
        <v>45214</v>
      </c>
      <c r="J2090" t="s">
        <v>74</v>
      </c>
      <c r="K2090" t="s">
        <v>75</v>
      </c>
      <c r="L2090">
        <v>4</v>
      </c>
      <c r="M2090" t="s">
        <v>45</v>
      </c>
      <c r="N2090" t="s">
        <v>39</v>
      </c>
      <c r="O2090" t="s">
        <v>40</v>
      </c>
    </row>
    <row r="2091" spans="1:15" x14ac:dyDescent="0.35">
      <c r="A2091" t="s">
        <v>2152</v>
      </c>
      <c r="B2091" t="str">
        <f t="shared" si="33"/>
        <v>Sandwich</v>
      </c>
      <c r="C2091" t="s">
        <v>47</v>
      </c>
      <c r="D2091">
        <v>1</v>
      </c>
      <c r="E2091">
        <v>4</v>
      </c>
      <c r="F2091">
        <v>4</v>
      </c>
      <c r="G2091" t="s">
        <v>16</v>
      </c>
      <c r="H2091" t="s">
        <v>26</v>
      </c>
      <c r="I2091" s="1">
        <v>45037</v>
      </c>
      <c r="J2091" t="s">
        <v>59</v>
      </c>
      <c r="K2091" t="s">
        <v>60</v>
      </c>
      <c r="L2091">
        <v>2</v>
      </c>
      <c r="M2091" t="s">
        <v>28</v>
      </c>
      <c r="N2091" t="s">
        <v>21</v>
      </c>
      <c r="O2091" t="s">
        <v>22</v>
      </c>
    </row>
    <row r="2092" spans="1:15" x14ac:dyDescent="0.35">
      <c r="A2092" t="s">
        <v>2153</v>
      </c>
      <c r="B2092" t="str">
        <f t="shared" si="33"/>
        <v>Coffee</v>
      </c>
      <c r="C2092" t="s">
        <v>15</v>
      </c>
      <c r="D2092">
        <v>1</v>
      </c>
      <c r="E2092">
        <v>2</v>
      </c>
      <c r="F2092">
        <v>2</v>
      </c>
      <c r="G2092" t="s">
        <v>25</v>
      </c>
      <c r="H2092" t="s">
        <v>17</v>
      </c>
      <c r="I2092" s="1">
        <v>45244</v>
      </c>
      <c r="J2092" t="s">
        <v>43</v>
      </c>
      <c r="K2092" t="s">
        <v>44</v>
      </c>
      <c r="L2092">
        <v>4</v>
      </c>
      <c r="M2092" t="s">
        <v>45</v>
      </c>
      <c r="N2092" t="s">
        <v>29</v>
      </c>
      <c r="O2092" t="s">
        <v>22</v>
      </c>
    </row>
    <row r="2093" spans="1:15" x14ac:dyDescent="0.35">
      <c r="A2093" t="s">
        <v>2154</v>
      </c>
      <c r="B2093" t="str">
        <f t="shared" si="33"/>
        <v>Cake</v>
      </c>
      <c r="C2093" t="s">
        <v>24</v>
      </c>
      <c r="D2093">
        <v>3</v>
      </c>
      <c r="E2093">
        <v>3</v>
      </c>
      <c r="F2093">
        <v>9</v>
      </c>
      <c r="G2093" t="s">
        <v>25</v>
      </c>
      <c r="H2093" t="s">
        <v>26</v>
      </c>
      <c r="I2093" s="1">
        <v>45131</v>
      </c>
      <c r="J2093" t="s">
        <v>32</v>
      </c>
      <c r="K2093" t="s">
        <v>33</v>
      </c>
      <c r="L2093">
        <v>3</v>
      </c>
      <c r="M2093" t="s">
        <v>20</v>
      </c>
      <c r="N2093" t="s">
        <v>72</v>
      </c>
      <c r="O2093" t="s">
        <v>22</v>
      </c>
    </row>
    <row r="2094" spans="1:15" x14ac:dyDescent="0.35">
      <c r="A2094" t="s">
        <v>2155</v>
      </c>
      <c r="B2094" t="str">
        <f t="shared" si="33"/>
        <v>Coffee</v>
      </c>
      <c r="C2094" t="s">
        <v>15</v>
      </c>
      <c r="D2094">
        <v>4</v>
      </c>
      <c r="E2094">
        <v>2</v>
      </c>
      <c r="F2094">
        <v>8</v>
      </c>
      <c r="G2094" t="s">
        <v>36</v>
      </c>
      <c r="H2094" t="s">
        <v>26</v>
      </c>
      <c r="I2094" s="1">
        <v>45045</v>
      </c>
      <c r="J2094" t="s">
        <v>59</v>
      </c>
      <c r="K2094" t="s">
        <v>60</v>
      </c>
      <c r="L2094">
        <v>2</v>
      </c>
      <c r="M2094" t="s">
        <v>28</v>
      </c>
      <c r="N2094" t="s">
        <v>69</v>
      </c>
      <c r="O2094" t="s">
        <v>40</v>
      </c>
    </row>
    <row r="2095" spans="1:15" x14ac:dyDescent="0.35">
      <c r="A2095" t="s">
        <v>2156</v>
      </c>
      <c r="B2095" t="str">
        <f t="shared" si="33"/>
        <v>Sandwich</v>
      </c>
      <c r="C2095" t="s">
        <v>47</v>
      </c>
      <c r="D2095">
        <v>4</v>
      </c>
      <c r="E2095">
        <v>4</v>
      </c>
      <c r="F2095">
        <v>16</v>
      </c>
      <c r="G2095" t="s">
        <v>16</v>
      </c>
      <c r="H2095" t="s">
        <v>26</v>
      </c>
      <c r="I2095" s="1">
        <v>44995</v>
      </c>
      <c r="J2095" t="s">
        <v>62</v>
      </c>
      <c r="K2095" t="s">
        <v>63</v>
      </c>
      <c r="L2095">
        <v>1</v>
      </c>
      <c r="M2095" t="s">
        <v>53</v>
      </c>
      <c r="N2095" t="s">
        <v>21</v>
      </c>
      <c r="O2095" t="s">
        <v>22</v>
      </c>
    </row>
    <row r="2096" spans="1:15" x14ac:dyDescent="0.35">
      <c r="A2096" t="s">
        <v>2157</v>
      </c>
      <c r="B2096" t="str">
        <f t="shared" si="33"/>
        <v>Juice</v>
      </c>
      <c r="C2096" t="s">
        <v>50</v>
      </c>
      <c r="D2096">
        <v>5</v>
      </c>
      <c r="E2096">
        <v>3</v>
      </c>
      <c r="F2096">
        <v>15</v>
      </c>
      <c r="G2096" t="s">
        <v>25</v>
      </c>
      <c r="H2096" t="s">
        <v>26</v>
      </c>
      <c r="I2096" s="1">
        <v>45249</v>
      </c>
      <c r="J2096" t="s">
        <v>43</v>
      </c>
      <c r="K2096" t="s">
        <v>44</v>
      </c>
      <c r="L2096">
        <v>4</v>
      </c>
      <c r="M2096" t="s">
        <v>45</v>
      </c>
      <c r="N2096" t="s">
        <v>39</v>
      </c>
      <c r="O2096" t="s">
        <v>40</v>
      </c>
    </row>
    <row r="2097" spans="1:15" x14ac:dyDescent="0.35">
      <c r="A2097" t="s">
        <v>2158</v>
      </c>
      <c r="B2097" t="str">
        <f t="shared" si="33"/>
        <v>Salad</v>
      </c>
      <c r="C2097" t="s">
        <v>42</v>
      </c>
      <c r="D2097">
        <v>2</v>
      </c>
      <c r="E2097">
        <v>5</v>
      </c>
      <c r="F2097">
        <v>10</v>
      </c>
      <c r="G2097" t="s">
        <v>16</v>
      </c>
      <c r="H2097" t="s">
        <v>26</v>
      </c>
      <c r="I2097" s="1">
        <v>45106</v>
      </c>
      <c r="J2097" t="s">
        <v>37</v>
      </c>
      <c r="K2097" t="s">
        <v>38</v>
      </c>
      <c r="L2097">
        <v>2</v>
      </c>
      <c r="M2097" t="s">
        <v>28</v>
      </c>
      <c r="N2097" t="s">
        <v>64</v>
      </c>
      <c r="O2097" t="s">
        <v>22</v>
      </c>
    </row>
    <row r="2098" spans="1:15" x14ac:dyDescent="0.35">
      <c r="A2098" t="s">
        <v>2159</v>
      </c>
      <c r="B2098" t="str">
        <f t="shared" si="33"/>
        <v>Salad</v>
      </c>
      <c r="C2098" t="s">
        <v>42</v>
      </c>
      <c r="D2098">
        <v>1</v>
      </c>
      <c r="E2098">
        <v>5</v>
      </c>
      <c r="F2098">
        <v>5</v>
      </c>
      <c r="G2098" t="s">
        <v>16</v>
      </c>
      <c r="H2098" t="s">
        <v>17</v>
      </c>
      <c r="I2098" s="1">
        <v>45166</v>
      </c>
      <c r="J2098" t="s">
        <v>93</v>
      </c>
      <c r="K2098" t="s">
        <v>94</v>
      </c>
      <c r="L2098">
        <v>3</v>
      </c>
      <c r="M2098" t="s">
        <v>20</v>
      </c>
      <c r="N2098" t="s">
        <v>72</v>
      </c>
      <c r="O2098" t="s">
        <v>22</v>
      </c>
    </row>
    <row r="2099" spans="1:15" x14ac:dyDescent="0.35">
      <c r="A2099" t="s">
        <v>2160</v>
      </c>
      <c r="B2099" t="str">
        <f t="shared" si="33"/>
        <v>Smoothie</v>
      </c>
      <c r="C2099" t="s">
        <v>58</v>
      </c>
      <c r="D2099">
        <v>5</v>
      </c>
      <c r="E2099">
        <v>4</v>
      </c>
      <c r="F2099">
        <v>20</v>
      </c>
      <c r="G2099" t="s">
        <v>25</v>
      </c>
      <c r="H2099" t="s">
        <v>26</v>
      </c>
      <c r="I2099" s="1">
        <v>45194</v>
      </c>
      <c r="J2099" t="s">
        <v>18</v>
      </c>
      <c r="K2099" t="s">
        <v>19</v>
      </c>
      <c r="L2099">
        <v>3</v>
      </c>
      <c r="M2099" t="s">
        <v>20</v>
      </c>
      <c r="N2099" t="s">
        <v>72</v>
      </c>
      <c r="O2099" t="s">
        <v>22</v>
      </c>
    </row>
    <row r="2100" spans="1:15" x14ac:dyDescent="0.35">
      <c r="A2100" t="s">
        <v>2161</v>
      </c>
      <c r="B2100" t="str">
        <f t="shared" si="33"/>
        <v>Juice</v>
      </c>
      <c r="C2100" t="s">
        <v>50</v>
      </c>
      <c r="D2100">
        <v>5</v>
      </c>
      <c r="E2100">
        <v>3</v>
      </c>
      <c r="F2100">
        <v>15</v>
      </c>
      <c r="G2100" t="s">
        <v>25</v>
      </c>
      <c r="H2100" t="s">
        <v>26</v>
      </c>
      <c r="I2100" s="1">
        <v>45178</v>
      </c>
      <c r="J2100" t="s">
        <v>18</v>
      </c>
      <c r="K2100" t="s">
        <v>19</v>
      </c>
      <c r="L2100">
        <v>3</v>
      </c>
      <c r="M2100" t="s">
        <v>20</v>
      </c>
      <c r="N2100" t="s">
        <v>69</v>
      </c>
      <c r="O2100" t="s">
        <v>40</v>
      </c>
    </row>
    <row r="2101" spans="1:15" x14ac:dyDescent="0.35">
      <c r="A2101" t="s">
        <v>2162</v>
      </c>
      <c r="B2101" t="str">
        <f t="shared" si="33"/>
        <v>Juice</v>
      </c>
      <c r="C2101" t="s">
        <v>50</v>
      </c>
      <c r="D2101">
        <v>3</v>
      </c>
      <c r="E2101">
        <v>3</v>
      </c>
      <c r="F2101">
        <v>9</v>
      </c>
      <c r="G2101" t="s">
        <v>36</v>
      </c>
      <c r="H2101" t="s">
        <v>17</v>
      </c>
      <c r="I2101" s="1">
        <v>45050</v>
      </c>
      <c r="J2101" t="s">
        <v>27</v>
      </c>
      <c r="K2101" t="s">
        <v>27</v>
      </c>
      <c r="L2101">
        <v>2</v>
      </c>
      <c r="M2101" t="s">
        <v>28</v>
      </c>
      <c r="N2101" t="s">
        <v>64</v>
      </c>
      <c r="O2101" t="s">
        <v>22</v>
      </c>
    </row>
    <row r="2102" spans="1:15" x14ac:dyDescent="0.35">
      <c r="A2102" t="s">
        <v>2163</v>
      </c>
      <c r="B2102" t="str">
        <f t="shared" si="33"/>
        <v>Tea</v>
      </c>
      <c r="C2102" t="s">
        <v>84</v>
      </c>
      <c r="D2102">
        <v>4</v>
      </c>
      <c r="E2102">
        <v>1.5</v>
      </c>
      <c r="F2102">
        <v>6</v>
      </c>
      <c r="G2102" t="s">
        <v>16</v>
      </c>
      <c r="H2102" t="s">
        <v>26</v>
      </c>
      <c r="I2102" s="1">
        <v>45137</v>
      </c>
      <c r="J2102" t="s">
        <v>32</v>
      </c>
      <c r="K2102" t="s">
        <v>33</v>
      </c>
      <c r="L2102">
        <v>3</v>
      </c>
      <c r="M2102" t="s">
        <v>20</v>
      </c>
      <c r="N2102" t="s">
        <v>39</v>
      </c>
      <c r="O2102" t="s">
        <v>40</v>
      </c>
    </row>
    <row r="2103" spans="1:15" x14ac:dyDescent="0.35">
      <c r="A2103" t="s">
        <v>2164</v>
      </c>
      <c r="B2103" t="str">
        <f t="shared" si="33"/>
        <v>Juice</v>
      </c>
      <c r="C2103" t="s">
        <v>50</v>
      </c>
      <c r="D2103">
        <v>1</v>
      </c>
      <c r="E2103">
        <v>3</v>
      </c>
      <c r="F2103">
        <v>3</v>
      </c>
      <c r="G2103" t="s">
        <v>36</v>
      </c>
      <c r="H2103" t="s">
        <v>26</v>
      </c>
      <c r="I2103" s="1">
        <v>44937</v>
      </c>
      <c r="J2103" t="s">
        <v>55</v>
      </c>
      <c r="K2103" t="s">
        <v>56</v>
      </c>
      <c r="L2103">
        <v>1</v>
      </c>
      <c r="M2103" t="s">
        <v>53</v>
      </c>
      <c r="N2103" t="s">
        <v>34</v>
      </c>
      <c r="O2103" t="s">
        <v>22</v>
      </c>
    </row>
    <row r="2104" spans="1:15" x14ac:dyDescent="0.35">
      <c r="A2104" t="s">
        <v>2165</v>
      </c>
      <c r="B2104" t="str">
        <f t="shared" si="33"/>
        <v>Tea</v>
      </c>
      <c r="C2104" t="s">
        <v>84</v>
      </c>
      <c r="D2104">
        <v>1</v>
      </c>
      <c r="E2104">
        <v>1.5</v>
      </c>
      <c r="F2104">
        <v>1.5</v>
      </c>
      <c r="G2104" t="s">
        <v>16</v>
      </c>
      <c r="H2104" t="s">
        <v>17</v>
      </c>
      <c r="I2104" s="1">
        <v>45164</v>
      </c>
      <c r="J2104" t="s">
        <v>93</v>
      </c>
      <c r="K2104" t="s">
        <v>94</v>
      </c>
      <c r="L2104">
        <v>3</v>
      </c>
      <c r="M2104" t="s">
        <v>20</v>
      </c>
      <c r="N2104" t="s">
        <v>69</v>
      </c>
      <c r="O2104" t="s">
        <v>40</v>
      </c>
    </row>
    <row r="2105" spans="1:15" x14ac:dyDescent="0.35">
      <c r="A2105" t="s">
        <v>2166</v>
      </c>
      <c r="B2105" t="str">
        <f t="shared" si="33"/>
        <v>Cookie</v>
      </c>
      <c r="C2105" t="s">
        <v>31</v>
      </c>
      <c r="D2105">
        <v>5</v>
      </c>
      <c r="E2105">
        <v>1</v>
      </c>
      <c r="F2105">
        <v>5</v>
      </c>
      <c r="G2105" t="s">
        <v>25</v>
      </c>
      <c r="H2105" t="s">
        <v>17</v>
      </c>
      <c r="I2105" s="1">
        <v>45109</v>
      </c>
      <c r="J2105" t="s">
        <v>32</v>
      </c>
      <c r="K2105" t="s">
        <v>33</v>
      </c>
      <c r="L2105">
        <v>3</v>
      </c>
      <c r="M2105" t="s">
        <v>20</v>
      </c>
      <c r="N2105" t="s">
        <v>39</v>
      </c>
      <c r="O2105" t="s">
        <v>40</v>
      </c>
    </row>
    <row r="2106" spans="1:15" x14ac:dyDescent="0.35">
      <c r="A2106" t="s">
        <v>2167</v>
      </c>
      <c r="B2106" t="str">
        <f t="shared" si="33"/>
        <v>Sandwich</v>
      </c>
      <c r="C2106" t="s">
        <v>47</v>
      </c>
      <c r="D2106">
        <v>1</v>
      </c>
      <c r="E2106">
        <v>4</v>
      </c>
      <c r="F2106">
        <v>4</v>
      </c>
      <c r="G2106" t="s">
        <v>36</v>
      </c>
      <c r="H2106" t="s">
        <v>17</v>
      </c>
      <c r="I2106" s="1">
        <v>45276</v>
      </c>
      <c r="J2106" t="s">
        <v>66</v>
      </c>
      <c r="K2106" t="s">
        <v>67</v>
      </c>
      <c r="L2106">
        <v>4</v>
      </c>
      <c r="M2106" t="s">
        <v>45</v>
      </c>
      <c r="N2106" t="s">
        <v>69</v>
      </c>
      <c r="O2106" t="s">
        <v>40</v>
      </c>
    </row>
    <row r="2107" spans="1:15" x14ac:dyDescent="0.35">
      <c r="A2107" t="s">
        <v>2168</v>
      </c>
      <c r="B2107" t="str">
        <f t="shared" si="33"/>
        <v>Coffee</v>
      </c>
      <c r="C2107" t="s">
        <v>15</v>
      </c>
      <c r="D2107">
        <v>4</v>
      </c>
      <c r="E2107">
        <v>2</v>
      </c>
      <c r="F2107">
        <v>8</v>
      </c>
      <c r="G2107" t="s">
        <v>36</v>
      </c>
      <c r="H2107" t="s">
        <v>26</v>
      </c>
      <c r="I2107" s="1">
        <v>45045</v>
      </c>
      <c r="J2107" t="s">
        <v>59</v>
      </c>
      <c r="K2107" t="s">
        <v>60</v>
      </c>
      <c r="L2107">
        <v>2</v>
      </c>
      <c r="M2107" t="s">
        <v>28</v>
      </c>
      <c r="N2107" t="s">
        <v>69</v>
      </c>
      <c r="O2107" t="s">
        <v>40</v>
      </c>
    </row>
    <row r="2108" spans="1:15" x14ac:dyDescent="0.35">
      <c r="A2108" t="s">
        <v>2169</v>
      </c>
      <c r="B2108" t="str">
        <f t="shared" si="33"/>
        <v>Coffee</v>
      </c>
      <c r="C2108" t="s">
        <v>15</v>
      </c>
      <c r="D2108">
        <v>5</v>
      </c>
      <c r="E2108">
        <v>2</v>
      </c>
      <c r="F2108">
        <v>10</v>
      </c>
      <c r="G2108" t="s">
        <v>36</v>
      </c>
      <c r="H2108" t="s">
        <v>17</v>
      </c>
      <c r="I2108" s="1">
        <v>44988</v>
      </c>
      <c r="J2108" t="s">
        <v>62</v>
      </c>
      <c r="K2108" t="s">
        <v>63</v>
      </c>
      <c r="L2108">
        <v>1</v>
      </c>
      <c r="M2108" t="s">
        <v>53</v>
      </c>
      <c r="N2108" t="s">
        <v>21</v>
      </c>
      <c r="O2108" t="s">
        <v>22</v>
      </c>
    </row>
    <row r="2109" spans="1:15" x14ac:dyDescent="0.35">
      <c r="A2109" t="s">
        <v>2170</v>
      </c>
      <c r="B2109" t="str">
        <f t="shared" si="33"/>
        <v>Cookie</v>
      </c>
      <c r="C2109" t="s">
        <v>31</v>
      </c>
      <c r="D2109">
        <v>4</v>
      </c>
      <c r="E2109">
        <v>1</v>
      </c>
      <c r="F2109">
        <v>4</v>
      </c>
      <c r="G2109" t="s">
        <v>36</v>
      </c>
      <c r="H2109" t="s">
        <v>26</v>
      </c>
      <c r="I2109" s="1">
        <v>45160</v>
      </c>
      <c r="J2109" t="s">
        <v>93</v>
      </c>
      <c r="K2109" t="s">
        <v>94</v>
      </c>
      <c r="L2109">
        <v>3</v>
      </c>
      <c r="M2109" t="s">
        <v>20</v>
      </c>
      <c r="N2109" t="s">
        <v>29</v>
      </c>
      <c r="O2109" t="s">
        <v>22</v>
      </c>
    </row>
    <row r="2110" spans="1:15" x14ac:dyDescent="0.35">
      <c r="A2110" t="s">
        <v>2171</v>
      </c>
      <c r="B2110" t="str">
        <f t="shared" si="33"/>
        <v>Tea</v>
      </c>
      <c r="C2110" t="s">
        <v>84</v>
      </c>
      <c r="D2110">
        <v>2</v>
      </c>
      <c r="E2110">
        <v>1.5</v>
      </c>
      <c r="F2110">
        <v>3</v>
      </c>
      <c r="G2110" t="s">
        <v>36</v>
      </c>
      <c r="H2110" t="s">
        <v>26</v>
      </c>
      <c r="I2110" s="1">
        <v>45101</v>
      </c>
      <c r="J2110" t="s">
        <v>37</v>
      </c>
      <c r="K2110" t="s">
        <v>38</v>
      </c>
      <c r="L2110">
        <v>2</v>
      </c>
      <c r="M2110" t="s">
        <v>28</v>
      </c>
      <c r="N2110" t="s">
        <v>69</v>
      </c>
      <c r="O2110" t="s">
        <v>40</v>
      </c>
    </row>
    <row r="2111" spans="1:15" x14ac:dyDescent="0.35">
      <c r="A2111" t="s">
        <v>2172</v>
      </c>
      <c r="B2111" t="str">
        <f t="shared" si="33"/>
        <v>Cookie</v>
      </c>
      <c r="C2111" t="s">
        <v>31</v>
      </c>
      <c r="D2111">
        <v>3</v>
      </c>
      <c r="E2111">
        <v>1</v>
      </c>
      <c r="F2111">
        <v>3</v>
      </c>
      <c r="G2111" t="s">
        <v>25</v>
      </c>
      <c r="H2111" t="s">
        <v>17</v>
      </c>
      <c r="I2111" s="1">
        <v>45153</v>
      </c>
      <c r="J2111" t="s">
        <v>93</v>
      </c>
      <c r="K2111" t="s">
        <v>94</v>
      </c>
      <c r="L2111">
        <v>3</v>
      </c>
      <c r="M2111" t="s">
        <v>20</v>
      </c>
      <c r="N2111" t="s">
        <v>29</v>
      </c>
      <c r="O2111" t="s">
        <v>22</v>
      </c>
    </row>
    <row r="2112" spans="1:15" x14ac:dyDescent="0.35">
      <c r="A2112" t="s">
        <v>2173</v>
      </c>
      <c r="B2112" t="str">
        <f t="shared" si="33"/>
        <v>Coffee</v>
      </c>
      <c r="C2112" t="s">
        <v>15</v>
      </c>
      <c r="D2112">
        <v>2</v>
      </c>
      <c r="E2112">
        <v>2</v>
      </c>
      <c r="F2112">
        <v>4</v>
      </c>
      <c r="G2112" t="s">
        <v>16</v>
      </c>
      <c r="H2112" t="s">
        <v>26</v>
      </c>
      <c r="I2112" s="1">
        <v>45234</v>
      </c>
      <c r="J2112" t="s">
        <v>43</v>
      </c>
      <c r="K2112" t="s">
        <v>44</v>
      </c>
      <c r="L2112">
        <v>4</v>
      </c>
      <c r="M2112" t="s">
        <v>45</v>
      </c>
      <c r="N2112" t="s">
        <v>69</v>
      </c>
      <c r="O2112" t="s">
        <v>40</v>
      </c>
    </row>
    <row r="2113" spans="1:15" x14ac:dyDescent="0.35">
      <c r="A2113" t="s">
        <v>2174</v>
      </c>
      <c r="B2113" t="str">
        <f t="shared" si="33"/>
        <v>Coffee</v>
      </c>
      <c r="C2113" t="s">
        <v>15</v>
      </c>
      <c r="D2113">
        <v>5</v>
      </c>
      <c r="E2113">
        <v>2</v>
      </c>
      <c r="F2113">
        <v>10</v>
      </c>
      <c r="G2113" t="s">
        <v>25</v>
      </c>
      <c r="H2113" t="s">
        <v>17</v>
      </c>
      <c r="I2113" s="1">
        <v>45128</v>
      </c>
      <c r="J2113" t="s">
        <v>32</v>
      </c>
      <c r="K2113" t="s">
        <v>33</v>
      </c>
      <c r="L2113">
        <v>3</v>
      </c>
      <c r="M2113" t="s">
        <v>20</v>
      </c>
      <c r="N2113" t="s">
        <v>21</v>
      </c>
      <c r="O2113" t="s">
        <v>22</v>
      </c>
    </row>
    <row r="2114" spans="1:15" x14ac:dyDescent="0.35">
      <c r="A2114" t="s">
        <v>2175</v>
      </c>
      <c r="B2114" t="str">
        <f t="shared" ref="B2114:B2177" si="34">TRIM(CLEAN(C2114))</f>
        <v>Smoothie</v>
      </c>
      <c r="C2114" t="s">
        <v>58</v>
      </c>
      <c r="D2114">
        <v>5</v>
      </c>
      <c r="E2114">
        <v>4</v>
      </c>
      <c r="F2114">
        <v>20</v>
      </c>
      <c r="G2114" t="s">
        <v>16</v>
      </c>
      <c r="H2114" t="s">
        <v>17</v>
      </c>
      <c r="I2114" s="1">
        <v>45248</v>
      </c>
      <c r="J2114" t="s">
        <v>43</v>
      </c>
      <c r="K2114" t="s">
        <v>44</v>
      </c>
      <c r="L2114">
        <v>4</v>
      </c>
      <c r="M2114" t="s">
        <v>45</v>
      </c>
      <c r="N2114" t="s">
        <v>69</v>
      </c>
      <c r="O2114" t="s">
        <v>40</v>
      </c>
    </row>
    <row r="2115" spans="1:15" x14ac:dyDescent="0.35">
      <c r="A2115" t="s">
        <v>2176</v>
      </c>
      <c r="B2115" t="str">
        <f t="shared" si="34"/>
        <v>Cookie</v>
      </c>
      <c r="C2115" t="s">
        <v>31</v>
      </c>
      <c r="D2115">
        <v>4</v>
      </c>
      <c r="E2115">
        <v>1</v>
      </c>
      <c r="F2115">
        <v>4</v>
      </c>
      <c r="G2115" t="s">
        <v>25</v>
      </c>
      <c r="H2115" t="s">
        <v>26</v>
      </c>
      <c r="I2115" s="1">
        <v>45089</v>
      </c>
      <c r="J2115" t="s">
        <v>37</v>
      </c>
      <c r="K2115" t="s">
        <v>38</v>
      </c>
      <c r="L2115">
        <v>2</v>
      </c>
      <c r="M2115" t="s">
        <v>28</v>
      </c>
      <c r="N2115" t="s">
        <v>72</v>
      </c>
      <c r="O2115" t="s">
        <v>22</v>
      </c>
    </row>
    <row r="2116" spans="1:15" x14ac:dyDescent="0.35">
      <c r="A2116" t="s">
        <v>2177</v>
      </c>
      <c r="B2116" t="str">
        <f t="shared" si="34"/>
        <v>Coffee</v>
      </c>
      <c r="C2116" t="s">
        <v>15</v>
      </c>
      <c r="D2116">
        <v>1</v>
      </c>
      <c r="E2116">
        <v>2</v>
      </c>
      <c r="F2116">
        <v>2</v>
      </c>
      <c r="G2116" t="s">
        <v>25</v>
      </c>
      <c r="H2116" t="s">
        <v>17</v>
      </c>
      <c r="I2116" s="1">
        <v>45017</v>
      </c>
      <c r="J2116" t="s">
        <v>59</v>
      </c>
      <c r="K2116" t="s">
        <v>60</v>
      </c>
      <c r="L2116">
        <v>2</v>
      </c>
      <c r="M2116" t="s">
        <v>28</v>
      </c>
      <c r="N2116" t="s">
        <v>69</v>
      </c>
      <c r="O2116" t="s">
        <v>40</v>
      </c>
    </row>
    <row r="2117" spans="1:15" x14ac:dyDescent="0.35">
      <c r="A2117" t="s">
        <v>2178</v>
      </c>
      <c r="B2117" t="str">
        <f t="shared" si="34"/>
        <v>Sandwich</v>
      </c>
      <c r="C2117" t="s">
        <v>47</v>
      </c>
      <c r="D2117">
        <v>2</v>
      </c>
      <c r="E2117">
        <v>4</v>
      </c>
      <c r="F2117">
        <v>8</v>
      </c>
      <c r="G2117" t="s">
        <v>25</v>
      </c>
      <c r="H2117" t="s">
        <v>26</v>
      </c>
      <c r="I2117" s="1">
        <v>45123</v>
      </c>
      <c r="J2117" t="s">
        <v>32</v>
      </c>
      <c r="K2117" t="s">
        <v>33</v>
      </c>
      <c r="L2117">
        <v>3</v>
      </c>
      <c r="M2117" t="s">
        <v>20</v>
      </c>
      <c r="N2117" t="s">
        <v>39</v>
      </c>
      <c r="O2117" t="s">
        <v>40</v>
      </c>
    </row>
    <row r="2118" spans="1:15" x14ac:dyDescent="0.35">
      <c r="A2118" t="s">
        <v>2179</v>
      </c>
      <c r="B2118" t="str">
        <f t="shared" si="34"/>
        <v>Cookie</v>
      </c>
      <c r="C2118" t="s">
        <v>31</v>
      </c>
      <c r="D2118">
        <v>4</v>
      </c>
      <c r="E2118">
        <v>1</v>
      </c>
      <c r="F2118">
        <v>4</v>
      </c>
      <c r="G2118" t="s">
        <v>16</v>
      </c>
      <c r="H2118" t="s">
        <v>17</v>
      </c>
      <c r="I2118" s="1">
        <v>45200</v>
      </c>
      <c r="J2118" t="s">
        <v>74</v>
      </c>
      <c r="K2118" t="s">
        <v>75</v>
      </c>
      <c r="L2118">
        <v>4</v>
      </c>
      <c r="M2118" t="s">
        <v>45</v>
      </c>
      <c r="N2118" t="s">
        <v>39</v>
      </c>
      <c r="O2118" t="s">
        <v>40</v>
      </c>
    </row>
    <row r="2119" spans="1:15" x14ac:dyDescent="0.35">
      <c r="A2119" t="s">
        <v>2180</v>
      </c>
      <c r="B2119" t="str">
        <f t="shared" si="34"/>
        <v>Cookie</v>
      </c>
      <c r="C2119" t="s">
        <v>31</v>
      </c>
      <c r="D2119">
        <v>5</v>
      </c>
      <c r="E2119">
        <v>1</v>
      </c>
      <c r="F2119">
        <v>5</v>
      </c>
      <c r="G2119" t="s">
        <v>16</v>
      </c>
      <c r="H2119" t="s">
        <v>17</v>
      </c>
      <c r="I2119" s="1">
        <v>45195</v>
      </c>
      <c r="J2119" t="s">
        <v>18</v>
      </c>
      <c r="K2119" t="s">
        <v>19</v>
      </c>
      <c r="L2119">
        <v>3</v>
      </c>
      <c r="M2119" t="s">
        <v>20</v>
      </c>
      <c r="N2119" t="s">
        <v>29</v>
      </c>
      <c r="O2119" t="s">
        <v>22</v>
      </c>
    </row>
    <row r="2120" spans="1:15" x14ac:dyDescent="0.35">
      <c r="A2120" t="s">
        <v>2181</v>
      </c>
      <c r="B2120" t="str">
        <f t="shared" si="34"/>
        <v>Cookie</v>
      </c>
      <c r="C2120" t="s">
        <v>31</v>
      </c>
      <c r="D2120">
        <v>4</v>
      </c>
      <c r="E2120">
        <v>1</v>
      </c>
      <c r="F2120">
        <v>4</v>
      </c>
      <c r="G2120" t="s">
        <v>25</v>
      </c>
      <c r="H2120" t="s">
        <v>17</v>
      </c>
      <c r="I2120" s="1">
        <v>45248</v>
      </c>
      <c r="J2120" t="s">
        <v>43</v>
      </c>
      <c r="K2120" t="s">
        <v>44</v>
      </c>
      <c r="L2120">
        <v>4</v>
      </c>
      <c r="M2120" t="s">
        <v>45</v>
      </c>
      <c r="N2120" t="s">
        <v>69</v>
      </c>
      <c r="O2120" t="s">
        <v>40</v>
      </c>
    </row>
    <row r="2121" spans="1:15" x14ac:dyDescent="0.35">
      <c r="A2121" t="s">
        <v>2182</v>
      </c>
      <c r="B2121" t="str">
        <f t="shared" si="34"/>
        <v>Cookie</v>
      </c>
      <c r="C2121" t="s">
        <v>31</v>
      </c>
      <c r="D2121">
        <v>1</v>
      </c>
      <c r="E2121">
        <v>1</v>
      </c>
      <c r="F2121">
        <v>1</v>
      </c>
      <c r="G2121" t="s">
        <v>25</v>
      </c>
      <c r="H2121" t="s">
        <v>26</v>
      </c>
      <c r="I2121" s="1">
        <v>45147</v>
      </c>
      <c r="J2121" t="s">
        <v>93</v>
      </c>
      <c r="K2121" t="s">
        <v>94</v>
      </c>
      <c r="L2121">
        <v>3</v>
      </c>
      <c r="M2121" t="s">
        <v>20</v>
      </c>
      <c r="N2121" t="s">
        <v>34</v>
      </c>
      <c r="O2121" t="s">
        <v>22</v>
      </c>
    </row>
    <row r="2122" spans="1:15" x14ac:dyDescent="0.35">
      <c r="A2122" t="s">
        <v>2183</v>
      </c>
      <c r="B2122" t="str">
        <f t="shared" si="34"/>
        <v>Salad</v>
      </c>
      <c r="C2122" t="s">
        <v>42</v>
      </c>
      <c r="D2122">
        <v>4</v>
      </c>
      <c r="E2122">
        <v>5</v>
      </c>
      <c r="F2122">
        <v>20</v>
      </c>
      <c r="G2122" t="s">
        <v>36</v>
      </c>
      <c r="H2122" t="s">
        <v>17</v>
      </c>
      <c r="I2122" s="1">
        <v>45206</v>
      </c>
      <c r="J2122" t="s">
        <v>74</v>
      </c>
      <c r="K2122" t="s">
        <v>75</v>
      </c>
      <c r="L2122">
        <v>4</v>
      </c>
      <c r="M2122" t="s">
        <v>45</v>
      </c>
      <c r="N2122" t="s">
        <v>69</v>
      </c>
      <c r="O2122" t="s">
        <v>40</v>
      </c>
    </row>
    <row r="2123" spans="1:15" x14ac:dyDescent="0.35">
      <c r="A2123" t="s">
        <v>2184</v>
      </c>
      <c r="B2123" t="str">
        <f t="shared" si="34"/>
        <v>Salad</v>
      </c>
      <c r="C2123" t="s">
        <v>42</v>
      </c>
      <c r="D2123">
        <v>3</v>
      </c>
      <c r="E2123">
        <v>5</v>
      </c>
      <c r="F2123">
        <v>15</v>
      </c>
      <c r="G2123" t="s">
        <v>36</v>
      </c>
      <c r="H2123" t="s">
        <v>26</v>
      </c>
      <c r="I2123" s="1">
        <v>45260</v>
      </c>
      <c r="J2123" t="s">
        <v>43</v>
      </c>
      <c r="K2123" t="s">
        <v>44</v>
      </c>
      <c r="L2123">
        <v>4</v>
      </c>
      <c r="M2123" t="s">
        <v>45</v>
      </c>
      <c r="N2123" t="s">
        <v>64</v>
      </c>
      <c r="O2123" t="s">
        <v>22</v>
      </c>
    </row>
    <row r="2124" spans="1:15" x14ac:dyDescent="0.35">
      <c r="A2124" t="s">
        <v>2185</v>
      </c>
      <c r="B2124" t="str">
        <f t="shared" si="34"/>
        <v>Cake</v>
      </c>
      <c r="C2124" t="s">
        <v>24</v>
      </c>
      <c r="D2124">
        <v>2</v>
      </c>
      <c r="E2124">
        <v>3</v>
      </c>
      <c r="F2124">
        <v>6</v>
      </c>
      <c r="G2124" t="s">
        <v>36</v>
      </c>
      <c r="H2124" t="s">
        <v>17</v>
      </c>
      <c r="I2124" s="1">
        <v>45177</v>
      </c>
      <c r="J2124" t="s">
        <v>18</v>
      </c>
      <c r="K2124" t="s">
        <v>19</v>
      </c>
      <c r="L2124">
        <v>3</v>
      </c>
      <c r="M2124" t="s">
        <v>20</v>
      </c>
      <c r="N2124" t="s">
        <v>21</v>
      </c>
      <c r="O2124" t="s">
        <v>22</v>
      </c>
    </row>
    <row r="2125" spans="1:15" x14ac:dyDescent="0.35">
      <c r="A2125" t="s">
        <v>2186</v>
      </c>
      <c r="B2125" t="str">
        <f t="shared" si="34"/>
        <v>Tea</v>
      </c>
      <c r="C2125" t="s">
        <v>84</v>
      </c>
      <c r="D2125">
        <v>1</v>
      </c>
      <c r="E2125">
        <v>1.5</v>
      </c>
      <c r="F2125">
        <v>1.5</v>
      </c>
      <c r="G2125" t="s">
        <v>25</v>
      </c>
      <c r="H2125" t="s">
        <v>26</v>
      </c>
      <c r="I2125" s="1">
        <v>45264</v>
      </c>
      <c r="J2125" t="s">
        <v>66</v>
      </c>
      <c r="K2125" t="s">
        <v>67</v>
      </c>
      <c r="L2125">
        <v>4</v>
      </c>
      <c r="M2125" t="s">
        <v>45</v>
      </c>
      <c r="N2125" t="s">
        <v>72</v>
      </c>
      <c r="O2125" t="s">
        <v>22</v>
      </c>
    </row>
    <row r="2126" spans="1:15" x14ac:dyDescent="0.35">
      <c r="A2126" t="s">
        <v>2187</v>
      </c>
      <c r="B2126" t="str">
        <f t="shared" si="34"/>
        <v>Salad</v>
      </c>
      <c r="C2126" t="s">
        <v>42</v>
      </c>
      <c r="D2126">
        <v>3</v>
      </c>
      <c r="E2126">
        <v>5</v>
      </c>
      <c r="F2126">
        <v>15</v>
      </c>
      <c r="G2126" t="s">
        <v>36</v>
      </c>
      <c r="H2126" t="s">
        <v>26</v>
      </c>
      <c r="I2126" s="1">
        <v>44950</v>
      </c>
      <c r="J2126" t="s">
        <v>55</v>
      </c>
      <c r="K2126" t="s">
        <v>56</v>
      </c>
      <c r="L2126">
        <v>1</v>
      </c>
      <c r="M2126" t="s">
        <v>53</v>
      </c>
      <c r="N2126" t="s">
        <v>29</v>
      </c>
      <c r="O2126" t="s">
        <v>22</v>
      </c>
    </row>
    <row r="2127" spans="1:15" x14ac:dyDescent="0.35">
      <c r="A2127" t="s">
        <v>2188</v>
      </c>
      <c r="B2127" t="str">
        <f t="shared" si="34"/>
        <v>Cookie</v>
      </c>
      <c r="C2127" t="s">
        <v>31</v>
      </c>
      <c r="D2127">
        <v>3</v>
      </c>
      <c r="E2127">
        <v>1</v>
      </c>
      <c r="F2127">
        <v>3</v>
      </c>
      <c r="G2127" t="s">
        <v>36</v>
      </c>
      <c r="H2127" t="s">
        <v>17</v>
      </c>
      <c r="I2127" s="1">
        <v>45006</v>
      </c>
      <c r="J2127" t="s">
        <v>62</v>
      </c>
      <c r="K2127" t="s">
        <v>63</v>
      </c>
      <c r="L2127">
        <v>1</v>
      </c>
      <c r="M2127" t="s">
        <v>53</v>
      </c>
      <c r="N2127" t="s">
        <v>29</v>
      </c>
      <c r="O2127" t="s">
        <v>22</v>
      </c>
    </row>
    <row r="2128" spans="1:15" x14ac:dyDescent="0.35">
      <c r="A2128" t="s">
        <v>2189</v>
      </c>
      <c r="B2128" t="str">
        <f t="shared" si="34"/>
        <v>Juice</v>
      </c>
      <c r="C2128" t="s">
        <v>50</v>
      </c>
      <c r="D2128">
        <v>3</v>
      </c>
      <c r="E2128">
        <v>3</v>
      </c>
      <c r="F2128">
        <v>9</v>
      </c>
      <c r="G2128" t="s">
        <v>36</v>
      </c>
      <c r="H2128" t="s">
        <v>17</v>
      </c>
      <c r="I2128" s="1">
        <v>45047</v>
      </c>
      <c r="J2128" t="s">
        <v>27</v>
      </c>
      <c r="K2128" t="s">
        <v>27</v>
      </c>
      <c r="L2128">
        <v>2</v>
      </c>
      <c r="M2128" t="s">
        <v>28</v>
      </c>
      <c r="N2128" t="s">
        <v>72</v>
      </c>
      <c r="O2128" t="s">
        <v>22</v>
      </c>
    </row>
    <row r="2129" spans="1:15" x14ac:dyDescent="0.35">
      <c r="A2129" t="s">
        <v>2190</v>
      </c>
      <c r="B2129" t="str">
        <f t="shared" si="34"/>
        <v>Tea</v>
      </c>
      <c r="C2129" t="s">
        <v>84</v>
      </c>
      <c r="D2129">
        <v>3</v>
      </c>
      <c r="E2129">
        <v>1.5</v>
      </c>
      <c r="F2129">
        <v>4.5</v>
      </c>
      <c r="G2129" t="s">
        <v>25</v>
      </c>
      <c r="H2129" t="s">
        <v>17</v>
      </c>
      <c r="I2129" s="1">
        <v>45255</v>
      </c>
      <c r="J2129" t="s">
        <v>43</v>
      </c>
      <c r="K2129" t="s">
        <v>44</v>
      </c>
      <c r="L2129">
        <v>4</v>
      </c>
      <c r="M2129" t="s">
        <v>45</v>
      </c>
      <c r="N2129" t="s">
        <v>69</v>
      </c>
      <c r="O2129" t="s">
        <v>40</v>
      </c>
    </row>
    <row r="2130" spans="1:15" x14ac:dyDescent="0.35">
      <c r="A2130" t="s">
        <v>2191</v>
      </c>
      <c r="B2130" t="str">
        <f t="shared" si="34"/>
        <v>Smoothie</v>
      </c>
      <c r="C2130" t="s">
        <v>58</v>
      </c>
      <c r="D2130">
        <v>2</v>
      </c>
      <c r="E2130">
        <v>4</v>
      </c>
      <c r="F2130">
        <v>8</v>
      </c>
      <c r="G2130" t="s">
        <v>16</v>
      </c>
      <c r="H2130" t="s">
        <v>26</v>
      </c>
      <c r="I2130" s="1">
        <v>44934</v>
      </c>
      <c r="J2130" t="s">
        <v>55</v>
      </c>
      <c r="K2130" t="s">
        <v>56</v>
      </c>
      <c r="L2130">
        <v>1</v>
      </c>
      <c r="M2130" t="s">
        <v>53</v>
      </c>
      <c r="N2130" t="s">
        <v>39</v>
      </c>
      <c r="O2130" t="s">
        <v>40</v>
      </c>
    </row>
    <row r="2131" spans="1:15" x14ac:dyDescent="0.35">
      <c r="A2131" t="s">
        <v>2192</v>
      </c>
      <c r="B2131" t="str">
        <f t="shared" si="34"/>
        <v>Salad</v>
      </c>
      <c r="C2131" t="s">
        <v>42</v>
      </c>
      <c r="D2131">
        <v>3</v>
      </c>
      <c r="E2131">
        <v>5</v>
      </c>
      <c r="F2131">
        <v>15</v>
      </c>
      <c r="G2131" t="s">
        <v>16</v>
      </c>
      <c r="H2131" t="s">
        <v>17</v>
      </c>
      <c r="I2131" s="1">
        <v>44947</v>
      </c>
      <c r="J2131" t="s">
        <v>55</v>
      </c>
      <c r="K2131" t="s">
        <v>56</v>
      </c>
      <c r="L2131">
        <v>1</v>
      </c>
      <c r="M2131" t="s">
        <v>53</v>
      </c>
      <c r="N2131" t="s">
        <v>69</v>
      </c>
      <c r="O2131" t="s">
        <v>40</v>
      </c>
    </row>
    <row r="2132" spans="1:15" x14ac:dyDescent="0.35">
      <c r="A2132" t="s">
        <v>2193</v>
      </c>
      <c r="B2132" t="str">
        <f t="shared" si="34"/>
        <v>Coffee</v>
      </c>
      <c r="C2132" t="s">
        <v>15</v>
      </c>
      <c r="D2132">
        <v>4</v>
      </c>
      <c r="E2132">
        <v>2</v>
      </c>
      <c r="F2132">
        <v>8</v>
      </c>
      <c r="G2132" t="s">
        <v>16</v>
      </c>
      <c r="H2132" t="s">
        <v>17</v>
      </c>
      <c r="I2132" s="1">
        <v>44971</v>
      </c>
      <c r="J2132" t="s">
        <v>51</v>
      </c>
      <c r="K2132" t="s">
        <v>52</v>
      </c>
      <c r="L2132">
        <v>1</v>
      </c>
      <c r="M2132" t="s">
        <v>53</v>
      </c>
      <c r="N2132" t="s">
        <v>29</v>
      </c>
      <c r="O2132" t="s">
        <v>22</v>
      </c>
    </row>
    <row r="2133" spans="1:15" x14ac:dyDescent="0.35">
      <c r="A2133" t="s">
        <v>2194</v>
      </c>
      <c r="B2133" t="str">
        <f t="shared" si="34"/>
        <v>Sandwich</v>
      </c>
      <c r="C2133" t="s">
        <v>47</v>
      </c>
      <c r="D2133">
        <v>1</v>
      </c>
      <c r="E2133">
        <v>4</v>
      </c>
      <c r="F2133">
        <v>4</v>
      </c>
      <c r="G2133" t="s">
        <v>16</v>
      </c>
      <c r="H2133" t="s">
        <v>26</v>
      </c>
      <c r="I2133" s="1">
        <v>44969</v>
      </c>
      <c r="J2133" t="s">
        <v>51</v>
      </c>
      <c r="K2133" t="s">
        <v>52</v>
      </c>
      <c r="L2133">
        <v>1</v>
      </c>
      <c r="M2133" t="s">
        <v>53</v>
      </c>
      <c r="N2133" t="s">
        <v>39</v>
      </c>
      <c r="O2133" t="s">
        <v>40</v>
      </c>
    </row>
    <row r="2134" spans="1:15" x14ac:dyDescent="0.35">
      <c r="A2134" t="s">
        <v>2195</v>
      </c>
      <c r="B2134" t="str">
        <f t="shared" si="34"/>
        <v>Cake</v>
      </c>
      <c r="C2134" t="s">
        <v>24</v>
      </c>
      <c r="D2134">
        <v>2</v>
      </c>
      <c r="E2134">
        <v>3</v>
      </c>
      <c r="F2134">
        <v>6</v>
      </c>
      <c r="G2134" t="s">
        <v>36</v>
      </c>
      <c r="H2134" t="s">
        <v>17</v>
      </c>
      <c r="I2134" s="1">
        <v>45197</v>
      </c>
      <c r="J2134" t="s">
        <v>18</v>
      </c>
      <c r="K2134" t="s">
        <v>19</v>
      </c>
      <c r="L2134">
        <v>3</v>
      </c>
      <c r="M2134" t="s">
        <v>20</v>
      </c>
      <c r="N2134" t="s">
        <v>64</v>
      </c>
      <c r="O2134" t="s">
        <v>22</v>
      </c>
    </row>
    <row r="2135" spans="1:15" x14ac:dyDescent="0.35">
      <c r="A2135" t="s">
        <v>2196</v>
      </c>
      <c r="B2135" t="str">
        <f t="shared" si="34"/>
        <v>Cookie</v>
      </c>
      <c r="C2135" t="s">
        <v>31</v>
      </c>
      <c r="D2135">
        <v>3</v>
      </c>
      <c r="E2135">
        <v>1</v>
      </c>
      <c r="F2135">
        <v>3</v>
      </c>
      <c r="G2135" t="s">
        <v>25</v>
      </c>
      <c r="H2135" t="s">
        <v>26</v>
      </c>
      <c r="I2135" s="1">
        <v>45167</v>
      </c>
      <c r="J2135" t="s">
        <v>93</v>
      </c>
      <c r="K2135" t="s">
        <v>94</v>
      </c>
      <c r="L2135">
        <v>3</v>
      </c>
      <c r="M2135" t="s">
        <v>20</v>
      </c>
      <c r="N2135" t="s">
        <v>29</v>
      </c>
      <c r="O2135" t="s">
        <v>22</v>
      </c>
    </row>
    <row r="2136" spans="1:15" x14ac:dyDescent="0.35">
      <c r="A2136" t="s">
        <v>2197</v>
      </c>
      <c r="B2136" t="str">
        <f t="shared" si="34"/>
        <v>Smoothie</v>
      </c>
      <c r="C2136" t="s">
        <v>58</v>
      </c>
      <c r="D2136">
        <v>3</v>
      </c>
      <c r="E2136">
        <v>4</v>
      </c>
      <c r="F2136">
        <v>12</v>
      </c>
      <c r="G2136" t="s">
        <v>25</v>
      </c>
      <c r="H2136" t="s">
        <v>26</v>
      </c>
      <c r="I2136" s="1">
        <v>45078</v>
      </c>
      <c r="J2136" t="s">
        <v>37</v>
      </c>
      <c r="K2136" t="s">
        <v>38</v>
      </c>
      <c r="L2136">
        <v>2</v>
      </c>
      <c r="M2136" t="s">
        <v>28</v>
      </c>
      <c r="N2136" t="s">
        <v>64</v>
      </c>
      <c r="O2136" t="s">
        <v>22</v>
      </c>
    </row>
    <row r="2137" spans="1:15" x14ac:dyDescent="0.35">
      <c r="A2137" t="s">
        <v>2198</v>
      </c>
      <c r="B2137" t="str">
        <f t="shared" si="34"/>
        <v>Salad</v>
      </c>
      <c r="C2137" t="s">
        <v>42</v>
      </c>
      <c r="D2137">
        <v>2</v>
      </c>
      <c r="E2137">
        <v>5</v>
      </c>
      <c r="F2137">
        <v>10</v>
      </c>
      <c r="G2137" t="s">
        <v>36</v>
      </c>
      <c r="H2137" t="s">
        <v>17</v>
      </c>
      <c r="I2137" s="1">
        <v>45008</v>
      </c>
      <c r="J2137" t="s">
        <v>62</v>
      </c>
      <c r="K2137" t="s">
        <v>63</v>
      </c>
      <c r="L2137">
        <v>1</v>
      </c>
      <c r="M2137" t="s">
        <v>53</v>
      </c>
      <c r="N2137" t="s">
        <v>64</v>
      </c>
      <c r="O2137" t="s">
        <v>22</v>
      </c>
    </row>
    <row r="2138" spans="1:15" x14ac:dyDescent="0.35">
      <c r="A2138" t="s">
        <v>2199</v>
      </c>
      <c r="B2138" t="str">
        <f t="shared" si="34"/>
        <v>Smoothie</v>
      </c>
      <c r="C2138" t="s">
        <v>58</v>
      </c>
      <c r="D2138">
        <v>4</v>
      </c>
      <c r="E2138">
        <v>4</v>
      </c>
      <c r="F2138">
        <v>16</v>
      </c>
      <c r="G2138" t="s">
        <v>16</v>
      </c>
      <c r="H2138" t="s">
        <v>17</v>
      </c>
      <c r="I2138" s="1">
        <v>45169</v>
      </c>
      <c r="J2138" t="s">
        <v>93</v>
      </c>
      <c r="K2138" t="s">
        <v>94</v>
      </c>
      <c r="L2138">
        <v>3</v>
      </c>
      <c r="M2138" t="s">
        <v>20</v>
      </c>
      <c r="N2138" t="s">
        <v>64</v>
      </c>
      <c r="O2138" t="s">
        <v>22</v>
      </c>
    </row>
    <row r="2139" spans="1:15" x14ac:dyDescent="0.35">
      <c r="A2139" t="s">
        <v>2200</v>
      </c>
      <c r="B2139" t="str">
        <f t="shared" si="34"/>
        <v>Smoothie</v>
      </c>
      <c r="C2139" t="s">
        <v>58</v>
      </c>
      <c r="D2139">
        <v>4</v>
      </c>
      <c r="E2139">
        <v>4</v>
      </c>
      <c r="F2139">
        <v>16</v>
      </c>
      <c r="G2139" t="s">
        <v>16</v>
      </c>
      <c r="H2139" t="s">
        <v>17</v>
      </c>
      <c r="I2139" s="1">
        <v>45097</v>
      </c>
      <c r="J2139" t="s">
        <v>37</v>
      </c>
      <c r="K2139" t="s">
        <v>38</v>
      </c>
      <c r="L2139">
        <v>2</v>
      </c>
      <c r="M2139" t="s">
        <v>28</v>
      </c>
      <c r="N2139" t="s">
        <v>29</v>
      </c>
      <c r="O2139" t="s">
        <v>22</v>
      </c>
    </row>
    <row r="2140" spans="1:15" x14ac:dyDescent="0.35">
      <c r="A2140" t="s">
        <v>2201</v>
      </c>
      <c r="B2140" t="str">
        <f t="shared" si="34"/>
        <v>Coffee</v>
      </c>
      <c r="C2140" t="s">
        <v>15</v>
      </c>
      <c r="D2140">
        <v>1</v>
      </c>
      <c r="E2140">
        <v>2</v>
      </c>
      <c r="F2140">
        <v>2</v>
      </c>
      <c r="G2140" t="s">
        <v>36</v>
      </c>
      <c r="H2140" t="s">
        <v>26</v>
      </c>
      <c r="I2140" s="1">
        <v>45027</v>
      </c>
      <c r="J2140" t="s">
        <v>59</v>
      </c>
      <c r="K2140" t="s">
        <v>60</v>
      </c>
      <c r="L2140">
        <v>2</v>
      </c>
      <c r="M2140" t="s">
        <v>28</v>
      </c>
      <c r="N2140" t="s">
        <v>29</v>
      </c>
      <c r="O2140" t="s">
        <v>22</v>
      </c>
    </row>
    <row r="2141" spans="1:15" x14ac:dyDescent="0.35">
      <c r="A2141" t="s">
        <v>2202</v>
      </c>
      <c r="B2141" t="str">
        <f t="shared" si="34"/>
        <v>Coffee</v>
      </c>
      <c r="C2141" t="s">
        <v>15</v>
      </c>
      <c r="D2141">
        <v>1</v>
      </c>
      <c r="E2141">
        <v>2</v>
      </c>
      <c r="F2141">
        <v>2</v>
      </c>
      <c r="G2141" t="s">
        <v>16</v>
      </c>
      <c r="H2141" t="s">
        <v>26</v>
      </c>
      <c r="I2141" s="1">
        <v>44949</v>
      </c>
      <c r="J2141" t="s">
        <v>55</v>
      </c>
      <c r="K2141" t="s">
        <v>56</v>
      </c>
      <c r="L2141">
        <v>1</v>
      </c>
      <c r="M2141" t="s">
        <v>53</v>
      </c>
      <c r="N2141" t="s">
        <v>72</v>
      </c>
      <c r="O2141" t="s">
        <v>22</v>
      </c>
    </row>
    <row r="2142" spans="1:15" x14ac:dyDescent="0.35">
      <c r="A2142" t="s">
        <v>2203</v>
      </c>
      <c r="B2142" t="str">
        <f t="shared" si="34"/>
        <v>Smoothie</v>
      </c>
      <c r="C2142" t="s">
        <v>58</v>
      </c>
      <c r="D2142">
        <v>4</v>
      </c>
      <c r="E2142">
        <v>4</v>
      </c>
      <c r="F2142">
        <v>16</v>
      </c>
      <c r="G2142" t="s">
        <v>16</v>
      </c>
      <c r="H2142" t="s">
        <v>26</v>
      </c>
      <c r="I2142" s="1">
        <v>44940</v>
      </c>
      <c r="J2142" t="s">
        <v>55</v>
      </c>
      <c r="K2142" t="s">
        <v>56</v>
      </c>
      <c r="L2142">
        <v>1</v>
      </c>
      <c r="M2142" t="s">
        <v>53</v>
      </c>
      <c r="N2142" t="s">
        <v>69</v>
      </c>
      <c r="O2142" t="s">
        <v>40</v>
      </c>
    </row>
    <row r="2143" spans="1:15" x14ac:dyDescent="0.35">
      <c r="A2143" t="s">
        <v>2204</v>
      </c>
      <c r="B2143" t="str">
        <f t="shared" si="34"/>
        <v>Juice</v>
      </c>
      <c r="C2143" t="s">
        <v>50</v>
      </c>
      <c r="D2143">
        <v>2</v>
      </c>
      <c r="E2143">
        <v>3</v>
      </c>
      <c r="F2143">
        <v>6</v>
      </c>
      <c r="G2143" t="s">
        <v>16</v>
      </c>
      <c r="H2143" t="s">
        <v>17</v>
      </c>
      <c r="I2143" s="1">
        <v>45188</v>
      </c>
      <c r="J2143" t="s">
        <v>18</v>
      </c>
      <c r="K2143" t="s">
        <v>19</v>
      </c>
      <c r="L2143">
        <v>3</v>
      </c>
      <c r="M2143" t="s">
        <v>20</v>
      </c>
      <c r="N2143" t="s">
        <v>29</v>
      </c>
      <c r="O2143" t="s">
        <v>22</v>
      </c>
    </row>
    <row r="2144" spans="1:15" x14ac:dyDescent="0.35">
      <c r="A2144" t="s">
        <v>2205</v>
      </c>
      <c r="B2144" t="str">
        <f t="shared" si="34"/>
        <v>Sandwich</v>
      </c>
      <c r="C2144" t="s">
        <v>47</v>
      </c>
      <c r="D2144">
        <v>4</v>
      </c>
      <c r="E2144">
        <v>4</v>
      </c>
      <c r="F2144">
        <v>16</v>
      </c>
      <c r="G2144" t="s">
        <v>25</v>
      </c>
      <c r="H2144" t="s">
        <v>26</v>
      </c>
      <c r="I2144" s="1">
        <v>45182</v>
      </c>
      <c r="J2144" t="s">
        <v>18</v>
      </c>
      <c r="K2144" t="s">
        <v>19</v>
      </c>
      <c r="L2144">
        <v>3</v>
      </c>
      <c r="M2144" t="s">
        <v>20</v>
      </c>
      <c r="N2144" t="s">
        <v>34</v>
      </c>
      <c r="O2144" t="s">
        <v>22</v>
      </c>
    </row>
    <row r="2145" spans="1:15" x14ac:dyDescent="0.35">
      <c r="A2145" t="s">
        <v>2206</v>
      </c>
      <c r="B2145" t="str">
        <f t="shared" si="34"/>
        <v>Tea</v>
      </c>
      <c r="C2145" t="s">
        <v>84</v>
      </c>
      <c r="D2145">
        <v>2</v>
      </c>
      <c r="E2145">
        <v>1.5</v>
      </c>
      <c r="F2145">
        <v>3</v>
      </c>
      <c r="G2145" t="s">
        <v>25</v>
      </c>
      <c r="H2145" t="s">
        <v>17</v>
      </c>
      <c r="I2145" s="1">
        <v>45204</v>
      </c>
      <c r="J2145" t="s">
        <v>74</v>
      </c>
      <c r="K2145" t="s">
        <v>75</v>
      </c>
      <c r="L2145">
        <v>4</v>
      </c>
      <c r="M2145" t="s">
        <v>45</v>
      </c>
      <c r="N2145" t="s">
        <v>64</v>
      </c>
      <c r="O2145" t="s">
        <v>22</v>
      </c>
    </row>
    <row r="2146" spans="1:15" x14ac:dyDescent="0.35">
      <c r="A2146" t="s">
        <v>2207</v>
      </c>
      <c r="B2146" t="str">
        <f t="shared" si="34"/>
        <v>Sandwich</v>
      </c>
      <c r="C2146" t="s">
        <v>47</v>
      </c>
      <c r="D2146">
        <v>2</v>
      </c>
      <c r="E2146">
        <v>4</v>
      </c>
      <c r="F2146">
        <v>8</v>
      </c>
      <c r="G2146" t="s">
        <v>36</v>
      </c>
      <c r="H2146" t="s">
        <v>17</v>
      </c>
      <c r="I2146" s="1">
        <v>45238</v>
      </c>
      <c r="J2146" t="s">
        <v>43</v>
      </c>
      <c r="K2146" t="s">
        <v>44</v>
      </c>
      <c r="L2146">
        <v>4</v>
      </c>
      <c r="M2146" t="s">
        <v>45</v>
      </c>
      <c r="N2146" t="s">
        <v>34</v>
      </c>
      <c r="O2146" t="s">
        <v>22</v>
      </c>
    </row>
    <row r="2147" spans="1:15" x14ac:dyDescent="0.35">
      <c r="A2147" t="s">
        <v>2208</v>
      </c>
      <c r="B2147" t="str">
        <f t="shared" si="34"/>
        <v>Tea</v>
      </c>
      <c r="C2147" t="s">
        <v>84</v>
      </c>
      <c r="D2147">
        <v>5</v>
      </c>
      <c r="E2147">
        <v>1.5</v>
      </c>
      <c r="F2147">
        <v>7.5</v>
      </c>
      <c r="G2147" t="s">
        <v>36</v>
      </c>
      <c r="H2147" t="s">
        <v>26</v>
      </c>
      <c r="I2147" s="1">
        <v>45056</v>
      </c>
      <c r="J2147" t="s">
        <v>27</v>
      </c>
      <c r="K2147" t="s">
        <v>27</v>
      </c>
      <c r="L2147">
        <v>2</v>
      </c>
      <c r="M2147" t="s">
        <v>28</v>
      </c>
      <c r="N2147" t="s">
        <v>34</v>
      </c>
      <c r="O2147" t="s">
        <v>22</v>
      </c>
    </row>
    <row r="2148" spans="1:15" x14ac:dyDescent="0.35">
      <c r="A2148" t="s">
        <v>2209</v>
      </c>
      <c r="B2148" t="str">
        <f t="shared" si="34"/>
        <v>Smoothie</v>
      </c>
      <c r="C2148" t="s">
        <v>58</v>
      </c>
      <c r="D2148">
        <v>2</v>
      </c>
      <c r="E2148">
        <v>4</v>
      </c>
      <c r="F2148">
        <v>8</v>
      </c>
      <c r="G2148" t="s">
        <v>16</v>
      </c>
      <c r="H2148" t="s">
        <v>26</v>
      </c>
      <c r="I2148" s="1">
        <v>45220</v>
      </c>
      <c r="J2148" t="s">
        <v>74</v>
      </c>
      <c r="K2148" t="s">
        <v>75</v>
      </c>
      <c r="L2148">
        <v>4</v>
      </c>
      <c r="M2148" t="s">
        <v>45</v>
      </c>
      <c r="N2148" t="s">
        <v>69</v>
      </c>
      <c r="O2148" t="s">
        <v>40</v>
      </c>
    </row>
    <row r="2149" spans="1:15" x14ac:dyDescent="0.35">
      <c r="A2149" t="s">
        <v>2210</v>
      </c>
      <c r="B2149" t="str">
        <f t="shared" si="34"/>
        <v>Salad</v>
      </c>
      <c r="C2149" t="s">
        <v>42</v>
      </c>
      <c r="D2149">
        <v>5</v>
      </c>
      <c r="E2149">
        <v>5</v>
      </c>
      <c r="F2149">
        <v>25</v>
      </c>
      <c r="G2149" t="s">
        <v>36</v>
      </c>
      <c r="H2149" t="s">
        <v>26</v>
      </c>
      <c r="I2149" s="1">
        <v>45177</v>
      </c>
      <c r="J2149" t="s">
        <v>18</v>
      </c>
      <c r="K2149" t="s">
        <v>19</v>
      </c>
      <c r="L2149">
        <v>3</v>
      </c>
      <c r="M2149" t="s">
        <v>20</v>
      </c>
      <c r="N2149" t="s">
        <v>21</v>
      </c>
      <c r="O2149" t="s">
        <v>22</v>
      </c>
    </row>
    <row r="2150" spans="1:15" x14ac:dyDescent="0.35">
      <c r="A2150" t="s">
        <v>2211</v>
      </c>
      <c r="B2150" t="str">
        <f t="shared" si="34"/>
        <v>Coffee</v>
      </c>
      <c r="C2150" t="s">
        <v>15</v>
      </c>
      <c r="D2150">
        <v>3</v>
      </c>
      <c r="E2150">
        <v>2</v>
      </c>
      <c r="F2150">
        <v>6</v>
      </c>
      <c r="G2150" t="s">
        <v>16</v>
      </c>
      <c r="H2150" t="s">
        <v>17</v>
      </c>
      <c r="I2150" s="1">
        <v>45036</v>
      </c>
      <c r="J2150" t="s">
        <v>59</v>
      </c>
      <c r="K2150" t="s">
        <v>60</v>
      </c>
      <c r="L2150">
        <v>2</v>
      </c>
      <c r="M2150" t="s">
        <v>28</v>
      </c>
      <c r="N2150" t="s">
        <v>64</v>
      </c>
      <c r="O2150" t="s">
        <v>22</v>
      </c>
    </row>
    <row r="2151" spans="1:15" x14ac:dyDescent="0.35">
      <c r="A2151" t="s">
        <v>2212</v>
      </c>
      <c r="B2151" t="str">
        <f t="shared" si="34"/>
        <v>Cookie</v>
      </c>
      <c r="C2151" t="s">
        <v>31</v>
      </c>
      <c r="D2151">
        <v>1</v>
      </c>
      <c r="E2151">
        <v>1</v>
      </c>
      <c r="F2151">
        <v>1</v>
      </c>
      <c r="G2151" t="s">
        <v>16</v>
      </c>
      <c r="H2151" t="s">
        <v>26</v>
      </c>
      <c r="I2151" s="1">
        <v>45266</v>
      </c>
      <c r="J2151" t="s">
        <v>66</v>
      </c>
      <c r="K2151" t="s">
        <v>67</v>
      </c>
      <c r="L2151">
        <v>4</v>
      </c>
      <c r="M2151" t="s">
        <v>45</v>
      </c>
      <c r="N2151" t="s">
        <v>34</v>
      </c>
      <c r="O2151" t="s">
        <v>22</v>
      </c>
    </row>
    <row r="2152" spans="1:15" x14ac:dyDescent="0.35">
      <c r="A2152" t="s">
        <v>2213</v>
      </c>
      <c r="B2152" t="str">
        <f t="shared" si="34"/>
        <v>Cake</v>
      </c>
      <c r="C2152" t="s">
        <v>24</v>
      </c>
      <c r="D2152">
        <v>4</v>
      </c>
      <c r="E2152">
        <v>3</v>
      </c>
      <c r="F2152">
        <v>12</v>
      </c>
      <c r="G2152" t="s">
        <v>25</v>
      </c>
      <c r="H2152" t="s">
        <v>26</v>
      </c>
      <c r="I2152" s="1">
        <v>45155</v>
      </c>
      <c r="J2152" t="s">
        <v>93</v>
      </c>
      <c r="K2152" t="s">
        <v>94</v>
      </c>
      <c r="L2152">
        <v>3</v>
      </c>
      <c r="M2152" t="s">
        <v>20</v>
      </c>
      <c r="N2152" t="s">
        <v>64</v>
      </c>
      <c r="O2152" t="s">
        <v>22</v>
      </c>
    </row>
    <row r="2153" spans="1:15" x14ac:dyDescent="0.35">
      <c r="A2153" t="s">
        <v>2214</v>
      </c>
      <c r="B2153" t="str">
        <f t="shared" si="34"/>
        <v>Cookie</v>
      </c>
      <c r="C2153" t="s">
        <v>31</v>
      </c>
      <c r="D2153">
        <v>4</v>
      </c>
      <c r="E2153">
        <v>1</v>
      </c>
      <c r="F2153">
        <v>4</v>
      </c>
      <c r="G2153" t="s">
        <v>36</v>
      </c>
      <c r="H2153" t="s">
        <v>17</v>
      </c>
      <c r="I2153" s="1">
        <v>45226</v>
      </c>
      <c r="J2153" t="s">
        <v>74</v>
      </c>
      <c r="K2153" t="s">
        <v>75</v>
      </c>
      <c r="L2153">
        <v>4</v>
      </c>
      <c r="M2153" t="s">
        <v>45</v>
      </c>
      <c r="N2153" t="s">
        <v>21</v>
      </c>
      <c r="O2153" t="s">
        <v>22</v>
      </c>
    </row>
    <row r="2154" spans="1:15" x14ac:dyDescent="0.35">
      <c r="A2154" t="s">
        <v>2215</v>
      </c>
      <c r="B2154" t="str">
        <f t="shared" si="34"/>
        <v>Cake</v>
      </c>
      <c r="C2154" t="s">
        <v>24</v>
      </c>
      <c r="D2154">
        <v>5</v>
      </c>
      <c r="E2154">
        <v>3</v>
      </c>
      <c r="F2154">
        <v>15</v>
      </c>
      <c r="G2154" t="s">
        <v>36</v>
      </c>
      <c r="H2154" t="s">
        <v>26</v>
      </c>
      <c r="I2154" s="1">
        <v>45023</v>
      </c>
      <c r="J2154" t="s">
        <v>59</v>
      </c>
      <c r="K2154" t="s">
        <v>60</v>
      </c>
      <c r="L2154">
        <v>2</v>
      </c>
      <c r="M2154" t="s">
        <v>28</v>
      </c>
      <c r="N2154" t="s">
        <v>21</v>
      </c>
      <c r="O2154" t="s">
        <v>22</v>
      </c>
    </row>
    <row r="2155" spans="1:15" x14ac:dyDescent="0.35">
      <c r="A2155" t="s">
        <v>2216</v>
      </c>
      <c r="B2155" t="str">
        <f t="shared" si="34"/>
        <v>Sandwich</v>
      </c>
      <c r="C2155" t="s">
        <v>47</v>
      </c>
      <c r="D2155">
        <v>5</v>
      </c>
      <c r="E2155">
        <v>4</v>
      </c>
      <c r="F2155">
        <v>20</v>
      </c>
      <c r="G2155" t="s">
        <v>25</v>
      </c>
      <c r="H2155" t="s">
        <v>26</v>
      </c>
      <c r="I2155" s="1">
        <v>44936</v>
      </c>
      <c r="J2155" t="s">
        <v>55</v>
      </c>
      <c r="K2155" t="s">
        <v>56</v>
      </c>
      <c r="L2155">
        <v>1</v>
      </c>
      <c r="M2155" t="s">
        <v>53</v>
      </c>
      <c r="N2155" t="s">
        <v>29</v>
      </c>
      <c r="O2155" t="s">
        <v>22</v>
      </c>
    </row>
    <row r="2156" spans="1:15" x14ac:dyDescent="0.35">
      <c r="A2156" t="s">
        <v>2217</v>
      </c>
      <c r="B2156" t="str">
        <f t="shared" si="34"/>
        <v>Coffee</v>
      </c>
      <c r="C2156" t="s">
        <v>15</v>
      </c>
      <c r="D2156">
        <v>5</v>
      </c>
      <c r="E2156">
        <v>2</v>
      </c>
      <c r="F2156">
        <v>10</v>
      </c>
      <c r="G2156" t="s">
        <v>16</v>
      </c>
      <c r="H2156" t="s">
        <v>17</v>
      </c>
      <c r="I2156" s="1">
        <v>45001</v>
      </c>
      <c r="J2156" t="s">
        <v>62</v>
      </c>
      <c r="K2156" t="s">
        <v>63</v>
      </c>
      <c r="L2156">
        <v>1</v>
      </c>
      <c r="M2156" t="s">
        <v>53</v>
      </c>
      <c r="N2156" t="s">
        <v>64</v>
      </c>
      <c r="O2156" t="s">
        <v>22</v>
      </c>
    </row>
    <row r="2157" spans="1:15" x14ac:dyDescent="0.35">
      <c r="A2157" t="s">
        <v>2218</v>
      </c>
      <c r="B2157" t="str">
        <f t="shared" si="34"/>
        <v>Cookie</v>
      </c>
      <c r="C2157" t="s">
        <v>31</v>
      </c>
      <c r="D2157">
        <v>1</v>
      </c>
      <c r="E2157">
        <v>1</v>
      </c>
      <c r="F2157">
        <v>1</v>
      </c>
      <c r="G2157" t="s">
        <v>16</v>
      </c>
      <c r="H2157" t="s">
        <v>17</v>
      </c>
      <c r="I2157" s="1">
        <v>45015</v>
      </c>
      <c r="J2157" t="s">
        <v>62</v>
      </c>
      <c r="K2157" t="s">
        <v>63</v>
      </c>
      <c r="L2157">
        <v>1</v>
      </c>
      <c r="M2157" t="s">
        <v>53</v>
      </c>
      <c r="N2157" t="s">
        <v>64</v>
      </c>
      <c r="O2157" t="s">
        <v>22</v>
      </c>
    </row>
    <row r="2158" spans="1:15" x14ac:dyDescent="0.35">
      <c r="A2158" t="s">
        <v>2219</v>
      </c>
      <c r="B2158" t="str">
        <f t="shared" si="34"/>
        <v>Tea</v>
      </c>
      <c r="C2158" t="s">
        <v>84</v>
      </c>
      <c r="D2158">
        <v>5</v>
      </c>
      <c r="E2158">
        <v>1.5</v>
      </c>
      <c r="F2158">
        <v>7.5</v>
      </c>
      <c r="G2158" t="s">
        <v>25</v>
      </c>
      <c r="H2158" t="s">
        <v>26</v>
      </c>
      <c r="I2158" s="1">
        <v>45285</v>
      </c>
      <c r="J2158" t="s">
        <v>66</v>
      </c>
      <c r="K2158" t="s">
        <v>67</v>
      </c>
      <c r="L2158">
        <v>4</v>
      </c>
      <c r="M2158" t="s">
        <v>45</v>
      </c>
      <c r="N2158" t="s">
        <v>72</v>
      </c>
      <c r="O2158" t="s">
        <v>22</v>
      </c>
    </row>
    <row r="2159" spans="1:15" x14ac:dyDescent="0.35">
      <c r="A2159" t="s">
        <v>2220</v>
      </c>
      <c r="B2159" t="str">
        <f t="shared" si="34"/>
        <v>Salad</v>
      </c>
      <c r="C2159" t="s">
        <v>42</v>
      </c>
      <c r="D2159">
        <v>3</v>
      </c>
      <c r="E2159">
        <v>5</v>
      </c>
      <c r="F2159">
        <v>15</v>
      </c>
      <c r="G2159" t="s">
        <v>36</v>
      </c>
      <c r="H2159" t="s">
        <v>26</v>
      </c>
      <c r="I2159" s="1">
        <v>45179</v>
      </c>
      <c r="J2159" t="s">
        <v>18</v>
      </c>
      <c r="K2159" t="s">
        <v>19</v>
      </c>
      <c r="L2159">
        <v>3</v>
      </c>
      <c r="M2159" t="s">
        <v>20</v>
      </c>
      <c r="N2159" t="s">
        <v>39</v>
      </c>
      <c r="O2159" t="s">
        <v>40</v>
      </c>
    </row>
    <row r="2160" spans="1:15" x14ac:dyDescent="0.35">
      <c r="A2160" t="s">
        <v>2221</v>
      </c>
      <c r="B2160" t="str">
        <f t="shared" si="34"/>
        <v>Juice</v>
      </c>
      <c r="C2160" t="s">
        <v>50</v>
      </c>
      <c r="D2160">
        <v>1</v>
      </c>
      <c r="E2160">
        <v>3</v>
      </c>
      <c r="F2160">
        <v>3</v>
      </c>
      <c r="G2160" t="s">
        <v>25</v>
      </c>
      <c r="H2160" t="s">
        <v>17</v>
      </c>
      <c r="I2160" s="1">
        <v>45164</v>
      </c>
      <c r="J2160" t="s">
        <v>93</v>
      </c>
      <c r="K2160" t="s">
        <v>94</v>
      </c>
      <c r="L2160">
        <v>3</v>
      </c>
      <c r="M2160" t="s">
        <v>20</v>
      </c>
      <c r="N2160" t="s">
        <v>69</v>
      </c>
      <c r="O2160" t="s">
        <v>40</v>
      </c>
    </row>
    <row r="2161" spans="1:15" x14ac:dyDescent="0.35">
      <c r="A2161" t="s">
        <v>2222</v>
      </c>
      <c r="B2161" t="str">
        <f t="shared" si="34"/>
        <v>Juice</v>
      </c>
      <c r="C2161" t="s">
        <v>50</v>
      </c>
      <c r="D2161">
        <v>3</v>
      </c>
      <c r="E2161">
        <v>3</v>
      </c>
      <c r="F2161">
        <v>9</v>
      </c>
      <c r="G2161" t="s">
        <v>16</v>
      </c>
      <c r="H2161" t="s">
        <v>26</v>
      </c>
      <c r="I2161" s="1">
        <v>45077</v>
      </c>
      <c r="J2161" t="s">
        <v>27</v>
      </c>
      <c r="K2161" t="s">
        <v>27</v>
      </c>
      <c r="L2161">
        <v>2</v>
      </c>
      <c r="M2161" t="s">
        <v>28</v>
      </c>
      <c r="N2161" t="s">
        <v>34</v>
      </c>
      <c r="O2161" t="s">
        <v>22</v>
      </c>
    </row>
    <row r="2162" spans="1:15" x14ac:dyDescent="0.35">
      <c r="A2162" t="s">
        <v>2223</v>
      </c>
      <c r="B2162" t="str">
        <f t="shared" si="34"/>
        <v>Sandwich</v>
      </c>
      <c r="C2162" t="s">
        <v>47</v>
      </c>
      <c r="D2162">
        <v>2</v>
      </c>
      <c r="E2162">
        <v>4</v>
      </c>
      <c r="F2162">
        <v>8</v>
      </c>
      <c r="G2162" t="s">
        <v>25</v>
      </c>
      <c r="H2162" t="s">
        <v>17</v>
      </c>
      <c r="I2162" s="1">
        <v>45011</v>
      </c>
      <c r="J2162" t="s">
        <v>62</v>
      </c>
      <c r="K2162" t="s">
        <v>63</v>
      </c>
      <c r="L2162">
        <v>1</v>
      </c>
      <c r="M2162" t="s">
        <v>53</v>
      </c>
      <c r="N2162" t="s">
        <v>39</v>
      </c>
      <c r="O2162" t="s">
        <v>40</v>
      </c>
    </row>
    <row r="2163" spans="1:15" x14ac:dyDescent="0.35">
      <c r="A2163" t="s">
        <v>2224</v>
      </c>
      <c r="B2163" t="str">
        <f t="shared" si="34"/>
        <v>Coffee</v>
      </c>
      <c r="C2163" t="s">
        <v>15</v>
      </c>
      <c r="D2163">
        <v>1</v>
      </c>
      <c r="E2163">
        <v>2</v>
      </c>
      <c r="F2163">
        <v>2</v>
      </c>
      <c r="G2163" t="s">
        <v>25</v>
      </c>
      <c r="H2163" t="s">
        <v>26</v>
      </c>
      <c r="I2163" s="1">
        <v>44999</v>
      </c>
      <c r="J2163" t="s">
        <v>62</v>
      </c>
      <c r="K2163" t="s">
        <v>63</v>
      </c>
      <c r="L2163">
        <v>1</v>
      </c>
      <c r="M2163" t="s">
        <v>53</v>
      </c>
      <c r="N2163" t="s">
        <v>29</v>
      </c>
      <c r="O2163" t="s">
        <v>22</v>
      </c>
    </row>
    <row r="2164" spans="1:15" x14ac:dyDescent="0.35">
      <c r="A2164" t="s">
        <v>2225</v>
      </c>
      <c r="B2164" t="str">
        <f t="shared" si="34"/>
        <v>Cake</v>
      </c>
      <c r="C2164" t="s">
        <v>24</v>
      </c>
      <c r="D2164">
        <v>5</v>
      </c>
      <c r="E2164">
        <v>3</v>
      </c>
      <c r="F2164">
        <v>15</v>
      </c>
      <c r="G2164" t="s">
        <v>16</v>
      </c>
      <c r="H2164" t="s">
        <v>17</v>
      </c>
      <c r="I2164" s="1">
        <v>44955</v>
      </c>
      <c r="J2164" t="s">
        <v>55</v>
      </c>
      <c r="K2164" t="s">
        <v>56</v>
      </c>
      <c r="L2164">
        <v>1</v>
      </c>
      <c r="M2164" t="s">
        <v>53</v>
      </c>
      <c r="N2164" t="s">
        <v>39</v>
      </c>
      <c r="O2164" t="s">
        <v>40</v>
      </c>
    </row>
    <row r="2165" spans="1:15" x14ac:dyDescent="0.35">
      <c r="A2165" t="s">
        <v>2226</v>
      </c>
      <c r="B2165" t="str">
        <f t="shared" si="34"/>
        <v>Cookie</v>
      </c>
      <c r="C2165" t="s">
        <v>31</v>
      </c>
      <c r="D2165">
        <v>1</v>
      </c>
      <c r="E2165">
        <v>1</v>
      </c>
      <c r="F2165">
        <v>1</v>
      </c>
      <c r="G2165" t="s">
        <v>16</v>
      </c>
      <c r="H2165" t="s">
        <v>17</v>
      </c>
      <c r="I2165" s="1">
        <v>45063</v>
      </c>
      <c r="J2165" t="s">
        <v>27</v>
      </c>
      <c r="K2165" t="s">
        <v>27</v>
      </c>
      <c r="L2165">
        <v>2</v>
      </c>
      <c r="M2165" t="s">
        <v>28</v>
      </c>
      <c r="N2165" t="s">
        <v>34</v>
      </c>
      <c r="O2165" t="s">
        <v>22</v>
      </c>
    </row>
    <row r="2166" spans="1:15" x14ac:dyDescent="0.35">
      <c r="A2166" t="s">
        <v>2227</v>
      </c>
      <c r="B2166" t="str">
        <f t="shared" si="34"/>
        <v>Coffee</v>
      </c>
      <c r="C2166" t="s">
        <v>15</v>
      </c>
      <c r="D2166">
        <v>2</v>
      </c>
      <c r="E2166">
        <v>2</v>
      </c>
      <c r="F2166">
        <v>4</v>
      </c>
      <c r="G2166" t="s">
        <v>16</v>
      </c>
      <c r="H2166" t="s">
        <v>17</v>
      </c>
      <c r="I2166" s="1">
        <v>45105</v>
      </c>
      <c r="J2166" t="s">
        <v>37</v>
      </c>
      <c r="K2166" t="s">
        <v>38</v>
      </c>
      <c r="L2166">
        <v>2</v>
      </c>
      <c r="M2166" t="s">
        <v>28</v>
      </c>
      <c r="N2166" t="s">
        <v>34</v>
      </c>
      <c r="O2166" t="s">
        <v>22</v>
      </c>
    </row>
    <row r="2167" spans="1:15" x14ac:dyDescent="0.35">
      <c r="A2167" t="s">
        <v>2228</v>
      </c>
      <c r="B2167" t="str">
        <f t="shared" si="34"/>
        <v>Sandwich</v>
      </c>
      <c r="C2167" t="s">
        <v>47</v>
      </c>
      <c r="D2167">
        <v>5</v>
      </c>
      <c r="E2167">
        <v>4</v>
      </c>
      <c r="F2167">
        <v>20</v>
      </c>
      <c r="G2167" t="s">
        <v>16</v>
      </c>
      <c r="H2167" t="s">
        <v>17</v>
      </c>
      <c r="I2167" s="1">
        <v>45071</v>
      </c>
      <c r="J2167" t="s">
        <v>27</v>
      </c>
      <c r="K2167" t="s">
        <v>27</v>
      </c>
      <c r="L2167">
        <v>2</v>
      </c>
      <c r="M2167" t="s">
        <v>28</v>
      </c>
      <c r="N2167" t="s">
        <v>64</v>
      </c>
      <c r="O2167" t="s">
        <v>22</v>
      </c>
    </row>
    <row r="2168" spans="1:15" x14ac:dyDescent="0.35">
      <c r="A2168" t="s">
        <v>2229</v>
      </c>
      <c r="B2168" t="str">
        <f t="shared" si="34"/>
        <v>Sandwich</v>
      </c>
      <c r="C2168" t="s">
        <v>47</v>
      </c>
      <c r="D2168">
        <v>3</v>
      </c>
      <c r="E2168">
        <v>4</v>
      </c>
      <c r="F2168">
        <v>12</v>
      </c>
      <c r="G2168" t="s">
        <v>25</v>
      </c>
      <c r="H2168" t="s">
        <v>17</v>
      </c>
      <c r="I2168" s="1">
        <v>45270</v>
      </c>
      <c r="J2168" t="s">
        <v>66</v>
      </c>
      <c r="K2168" t="s">
        <v>67</v>
      </c>
      <c r="L2168">
        <v>4</v>
      </c>
      <c r="M2168" t="s">
        <v>45</v>
      </c>
      <c r="N2168" t="s">
        <v>39</v>
      </c>
      <c r="O2168" t="s">
        <v>40</v>
      </c>
    </row>
    <row r="2169" spans="1:15" x14ac:dyDescent="0.35">
      <c r="A2169" t="s">
        <v>2230</v>
      </c>
      <c r="B2169" t="str">
        <f t="shared" si="34"/>
        <v>Sandwich</v>
      </c>
      <c r="C2169" t="s">
        <v>47</v>
      </c>
      <c r="D2169">
        <v>3</v>
      </c>
      <c r="E2169">
        <v>4</v>
      </c>
      <c r="F2169">
        <v>12</v>
      </c>
      <c r="G2169" t="s">
        <v>25</v>
      </c>
      <c r="H2169" t="s">
        <v>17</v>
      </c>
      <c r="I2169" s="1">
        <v>45168</v>
      </c>
      <c r="J2169" t="s">
        <v>93</v>
      </c>
      <c r="K2169" t="s">
        <v>94</v>
      </c>
      <c r="L2169">
        <v>3</v>
      </c>
      <c r="M2169" t="s">
        <v>20</v>
      </c>
      <c r="N2169" t="s">
        <v>34</v>
      </c>
      <c r="O2169" t="s">
        <v>22</v>
      </c>
    </row>
    <row r="2170" spans="1:15" x14ac:dyDescent="0.35">
      <c r="A2170" t="s">
        <v>2231</v>
      </c>
      <c r="B2170" t="str">
        <f t="shared" si="34"/>
        <v>Cookie</v>
      </c>
      <c r="C2170" t="s">
        <v>31</v>
      </c>
      <c r="D2170">
        <v>5</v>
      </c>
      <c r="E2170">
        <v>1</v>
      </c>
      <c r="F2170">
        <v>5</v>
      </c>
      <c r="G2170" t="s">
        <v>36</v>
      </c>
      <c r="H2170" t="s">
        <v>26</v>
      </c>
      <c r="I2170" s="1">
        <v>45076</v>
      </c>
      <c r="J2170" t="s">
        <v>27</v>
      </c>
      <c r="K2170" t="s">
        <v>27</v>
      </c>
      <c r="L2170">
        <v>2</v>
      </c>
      <c r="M2170" t="s">
        <v>28</v>
      </c>
      <c r="N2170" t="s">
        <v>29</v>
      </c>
      <c r="O2170" t="s">
        <v>22</v>
      </c>
    </row>
    <row r="2171" spans="1:15" x14ac:dyDescent="0.35">
      <c r="A2171" t="s">
        <v>2232</v>
      </c>
      <c r="B2171" t="str">
        <f t="shared" si="34"/>
        <v>Tea</v>
      </c>
      <c r="C2171" t="s">
        <v>84</v>
      </c>
      <c r="D2171">
        <v>1</v>
      </c>
      <c r="E2171">
        <v>1.5</v>
      </c>
      <c r="F2171">
        <v>1.5</v>
      </c>
      <c r="G2171" t="s">
        <v>36</v>
      </c>
      <c r="H2171" t="s">
        <v>17</v>
      </c>
      <c r="I2171" s="1">
        <v>45121</v>
      </c>
      <c r="J2171" t="s">
        <v>32</v>
      </c>
      <c r="K2171" t="s">
        <v>33</v>
      </c>
      <c r="L2171">
        <v>3</v>
      </c>
      <c r="M2171" t="s">
        <v>20</v>
      </c>
      <c r="N2171" t="s">
        <v>21</v>
      </c>
      <c r="O2171" t="s">
        <v>22</v>
      </c>
    </row>
    <row r="2172" spans="1:15" x14ac:dyDescent="0.35">
      <c r="A2172" t="s">
        <v>2233</v>
      </c>
      <c r="B2172" t="str">
        <f t="shared" si="34"/>
        <v>Salad</v>
      </c>
      <c r="C2172" t="s">
        <v>42</v>
      </c>
      <c r="D2172">
        <v>4</v>
      </c>
      <c r="E2172">
        <v>5</v>
      </c>
      <c r="F2172">
        <v>20</v>
      </c>
      <c r="G2172" t="s">
        <v>36</v>
      </c>
      <c r="H2172" t="s">
        <v>17</v>
      </c>
      <c r="I2172" s="1">
        <v>45220</v>
      </c>
      <c r="J2172" t="s">
        <v>74</v>
      </c>
      <c r="K2172" t="s">
        <v>75</v>
      </c>
      <c r="L2172">
        <v>4</v>
      </c>
      <c r="M2172" t="s">
        <v>45</v>
      </c>
      <c r="N2172" t="s">
        <v>69</v>
      </c>
      <c r="O2172" t="s">
        <v>40</v>
      </c>
    </row>
    <row r="2173" spans="1:15" x14ac:dyDescent="0.35">
      <c r="A2173" t="s">
        <v>2234</v>
      </c>
      <c r="B2173" t="str">
        <f t="shared" si="34"/>
        <v>Smoothie</v>
      </c>
      <c r="C2173" t="s">
        <v>58</v>
      </c>
      <c r="D2173">
        <v>3</v>
      </c>
      <c r="E2173">
        <v>4</v>
      </c>
      <c r="F2173">
        <v>12</v>
      </c>
      <c r="G2173" t="s">
        <v>25</v>
      </c>
      <c r="H2173" t="s">
        <v>26</v>
      </c>
      <c r="I2173" s="1">
        <v>45209</v>
      </c>
      <c r="J2173" t="s">
        <v>74</v>
      </c>
      <c r="K2173" t="s">
        <v>75</v>
      </c>
      <c r="L2173">
        <v>4</v>
      </c>
      <c r="M2173" t="s">
        <v>45</v>
      </c>
      <c r="N2173" t="s">
        <v>29</v>
      </c>
      <c r="O2173" t="s">
        <v>22</v>
      </c>
    </row>
    <row r="2174" spans="1:15" x14ac:dyDescent="0.35">
      <c r="A2174" t="s">
        <v>2235</v>
      </c>
      <c r="B2174" t="str">
        <f t="shared" si="34"/>
        <v>Cake</v>
      </c>
      <c r="C2174" t="s">
        <v>24</v>
      </c>
      <c r="D2174">
        <v>4</v>
      </c>
      <c r="E2174">
        <v>3</v>
      </c>
      <c r="F2174">
        <v>12</v>
      </c>
      <c r="G2174" t="s">
        <v>16</v>
      </c>
      <c r="H2174" t="s">
        <v>26</v>
      </c>
      <c r="I2174" s="1">
        <v>45263</v>
      </c>
      <c r="J2174" t="s">
        <v>66</v>
      </c>
      <c r="K2174" t="s">
        <v>67</v>
      </c>
      <c r="L2174">
        <v>4</v>
      </c>
      <c r="M2174" t="s">
        <v>45</v>
      </c>
      <c r="N2174" t="s">
        <v>39</v>
      </c>
      <c r="O2174" t="s">
        <v>40</v>
      </c>
    </row>
    <row r="2175" spans="1:15" x14ac:dyDescent="0.35">
      <c r="A2175" t="s">
        <v>2236</v>
      </c>
      <c r="B2175" t="str">
        <f t="shared" si="34"/>
        <v>Sandwich</v>
      </c>
      <c r="C2175" t="s">
        <v>47</v>
      </c>
      <c r="D2175">
        <v>5</v>
      </c>
      <c r="E2175">
        <v>4</v>
      </c>
      <c r="F2175">
        <v>20</v>
      </c>
      <c r="G2175" t="s">
        <v>25</v>
      </c>
      <c r="H2175" t="s">
        <v>26</v>
      </c>
      <c r="I2175" s="1">
        <v>44991</v>
      </c>
      <c r="J2175" t="s">
        <v>62</v>
      </c>
      <c r="K2175" t="s">
        <v>63</v>
      </c>
      <c r="L2175">
        <v>1</v>
      </c>
      <c r="M2175" t="s">
        <v>53</v>
      </c>
      <c r="N2175" t="s">
        <v>72</v>
      </c>
      <c r="O2175" t="s">
        <v>22</v>
      </c>
    </row>
    <row r="2176" spans="1:15" x14ac:dyDescent="0.35">
      <c r="A2176" t="s">
        <v>2237</v>
      </c>
      <c r="B2176" t="str">
        <f t="shared" si="34"/>
        <v>Cake</v>
      </c>
      <c r="C2176" t="s">
        <v>24</v>
      </c>
      <c r="D2176">
        <v>3</v>
      </c>
      <c r="E2176">
        <v>3</v>
      </c>
      <c r="F2176">
        <v>9</v>
      </c>
      <c r="G2176" t="s">
        <v>16</v>
      </c>
      <c r="H2176" t="s">
        <v>26</v>
      </c>
      <c r="I2176" s="1">
        <v>44944</v>
      </c>
      <c r="J2176" t="s">
        <v>55</v>
      </c>
      <c r="K2176" t="s">
        <v>56</v>
      </c>
      <c r="L2176">
        <v>1</v>
      </c>
      <c r="M2176" t="s">
        <v>53</v>
      </c>
      <c r="N2176" t="s">
        <v>34</v>
      </c>
      <c r="O2176" t="s">
        <v>22</v>
      </c>
    </row>
    <row r="2177" spans="1:15" x14ac:dyDescent="0.35">
      <c r="A2177" t="s">
        <v>2238</v>
      </c>
      <c r="B2177" t="str">
        <f t="shared" si="34"/>
        <v>Cake</v>
      </c>
      <c r="C2177" t="s">
        <v>24</v>
      </c>
      <c r="D2177">
        <v>3</v>
      </c>
      <c r="E2177">
        <v>3</v>
      </c>
      <c r="F2177">
        <v>9</v>
      </c>
      <c r="G2177" t="s">
        <v>25</v>
      </c>
      <c r="H2177" t="s">
        <v>26</v>
      </c>
      <c r="I2177" s="1">
        <v>44942</v>
      </c>
      <c r="J2177" t="s">
        <v>55</v>
      </c>
      <c r="K2177" t="s">
        <v>56</v>
      </c>
      <c r="L2177">
        <v>1</v>
      </c>
      <c r="M2177" t="s">
        <v>53</v>
      </c>
      <c r="N2177" t="s">
        <v>72</v>
      </c>
      <c r="O2177" t="s">
        <v>22</v>
      </c>
    </row>
    <row r="2178" spans="1:15" x14ac:dyDescent="0.35">
      <c r="A2178" t="s">
        <v>2239</v>
      </c>
      <c r="B2178" t="str">
        <f t="shared" ref="B2178:B2241" si="35">TRIM(CLEAN(C2178))</f>
        <v>Juice</v>
      </c>
      <c r="C2178" t="s">
        <v>50</v>
      </c>
      <c r="D2178">
        <v>2</v>
      </c>
      <c r="E2178">
        <v>3</v>
      </c>
      <c r="F2178">
        <v>6</v>
      </c>
      <c r="G2178" t="s">
        <v>16</v>
      </c>
      <c r="H2178" t="s">
        <v>26</v>
      </c>
      <c r="I2178" s="1">
        <v>45220</v>
      </c>
      <c r="J2178" t="s">
        <v>74</v>
      </c>
      <c r="K2178" t="s">
        <v>75</v>
      </c>
      <c r="L2178">
        <v>4</v>
      </c>
      <c r="M2178" t="s">
        <v>45</v>
      </c>
      <c r="N2178" t="s">
        <v>69</v>
      </c>
      <c r="O2178" t="s">
        <v>40</v>
      </c>
    </row>
    <row r="2179" spans="1:15" x14ac:dyDescent="0.35">
      <c r="A2179" t="s">
        <v>2240</v>
      </c>
      <c r="B2179" t="str">
        <f t="shared" si="35"/>
        <v>Cake</v>
      </c>
      <c r="C2179" t="s">
        <v>24</v>
      </c>
      <c r="D2179">
        <v>2</v>
      </c>
      <c r="E2179">
        <v>3</v>
      </c>
      <c r="F2179">
        <v>6</v>
      </c>
      <c r="G2179" t="s">
        <v>25</v>
      </c>
      <c r="H2179" t="s">
        <v>26</v>
      </c>
      <c r="I2179" s="1">
        <v>45011</v>
      </c>
      <c r="J2179" t="s">
        <v>62</v>
      </c>
      <c r="K2179" t="s">
        <v>63</v>
      </c>
      <c r="L2179">
        <v>1</v>
      </c>
      <c r="M2179" t="s">
        <v>53</v>
      </c>
      <c r="N2179" t="s">
        <v>39</v>
      </c>
      <c r="O2179" t="s">
        <v>40</v>
      </c>
    </row>
    <row r="2180" spans="1:15" x14ac:dyDescent="0.35">
      <c r="A2180" t="s">
        <v>2241</v>
      </c>
      <c r="B2180" t="str">
        <f t="shared" si="35"/>
        <v>Sandwich</v>
      </c>
      <c r="C2180" t="s">
        <v>47</v>
      </c>
      <c r="D2180">
        <v>4</v>
      </c>
      <c r="E2180">
        <v>4</v>
      </c>
      <c r="F2180">
        <v>16</v>
      </c>
      <c r="G2180" t="s">
        <v>36</v>
      </c>
      <c r="H2180" t="s">
        <v>17</v>
      </c>
      <c r="I2180" s="1">
        <v>45216</v>
      </c>
      <c r="J2180" t="s">
        <v>74</v>
      </c>
      <c r="K2180" t="s">
        <v>75</v>
      </c>
      <c r="L2180">
        <v>4</v>
      </c>
      <c r="M2180" t="s">
        <v>45</v>
      </c>
      <c r="N2180" t="s">
        <v>29</v>
      </c>
      <c r="O2180" t="s">
        <v>22</v>
      </c>
    </row>
    <row r="2181" spans="1:15" x14ac:dyDescent="0.35">
      <c r="A2181" t="s">
        <v>2242</v>
      </c>
      <c r="B2181" t="str">
        <f t="shared" si="35"/>
        <v>Coffee</v>
      </c>
      <c r="C2181" t="s">
        <v>15</v>
      </c>
      <c r="D2181">
        <v>3</v>
      </c>
      <c r="E2181">
        <v>2</v>
      </c>
      <c r="F2181">
        <v>6</v>
      </c>
      <c r="G2181" t="s">
        <v>25</v>
      </c>
      <c r="H2181" t="s">
        <v>26</v>
      </c>
      <c r="I2181" s="1">
        <v>44947</v>
      </c>
      <c r="J2181" t="s">
        <v>55</v>
      </c>
      <c r="K2181" t="s">
        <v>56</v>
      </c>
      <c r="L2181">
        <v>1</v>
      </c>
      <c r="M2181" t="s">
        <v>53</v>
      </c>
      <c r="N2181" t="s">
        <v>69</v>
      </c>
      <c r="O2181" t="s">
        <v>40</v>
      </c>
    </row>
    <row r="2182" spans="1:15" x14ac:dyDescent="0.35">
      <c r="A2182" t="s">
        <v>2243</v>
      </c>
      <c r="B2182" t="str">
        <f t="shared" si="35"/>
        <v>Salad</v>
      </c>
      <c r="C2182" t="s">
        <v>42</v>
      </c>
      <c r="D2182">
        <v>2</v>
      </c>
      <c r="E2182">
        <v>5</v>
      </c>
      <c r="F2182">
        <v>10</v>
      </c>
      <c r="G2182" t="s">
        <v>16</v>
      </c>
      <c r="H2182" t="s">
        <v>26</v>
      </c>
      <c r="I2182" s="1">
        <v>45141</v>
      </c>
      <c r="J2182" t="s">
        <v>93</v>
      </c>
      <c r="K2182" t="s">
        <v>94</v>
      </c>
      <c r="L2182">
        <v>3</v>
      </c>
      <c r="M2182" t="s">
        <v>20</v>
      </c>
      <c r="N2182" t="s">
        <v>64</v>
      </c>
      <c r="O2182" t="s">
        <v>22</v>
      </c>
    </row>
    <row r="2183" spans="1:15" x14ac:dyDescent="0.35">
      <c r="A2183" t="s">
        <v>2244</v>
      </c>
      <c r="B2183" t="str">
        <f t="shared" si="35"/>
        <v>Cookie</v>
      </c>
      <c r="C2183" t="s">
        <v>31</v>
      </c>
      <c r="D2183">
        <v>2</v>
      </c>
      <c r="E2183">
        <v>1</v>
      </c>
      <c r="F2183">
        <v>2</v>
      </c>
      <c r="G2183" t="s">
        <v>25</v>
      </c>
      <c r="H2183" t="s">
        <v>17</v>
      </c>
      <c r="I2183" s="1">
        <v>45003</v>
      </c>
      <c r="J2183" t="s">
        <v>62</v>
      </c>
      <c r="K2183" t="s">
        <v>63</v>
      </c>
      <c r="L2183">
        <v>1</v>
      </c>
      <c r="M2183" t="s">
        <v>53</v>
      </c>
      <c r="N2183" t="s">
        <v>69</v>
      </c>
      <c r="O2183" t="s">
        <v>40</v>
      </c>
    </row>
    <row r="2184" spans="1:15" x14ac:dyDescent="0.35">
      <c r="A2184" t="s">
        <v>2245</v>
      </c>
      <c r="B2184" t="str">
        <f t="shared" si="35"/>
        <v>Salad</v>
      </c>
      <c r="C2184" t="s">
        <v>42</v>
      </c>
      <c r="D2184">
        <v>5</v>
      </c>
      <c r="E2184">
        <v>5</v>
      </c>
      <c r="F2184">
        <v>25</v>
      </c>
      <c r="G2184" t="s">
        <v>16</v>
      </c>
      <c r="H2184" t="s">
        <v>26</v>
      </c>
      <c r="I2184" s="1">
        <v>45011</v>
      </c>
      <c r="J2184" t="s">
        <v>62</v>
      </c>
      <c r="K2184" t="s">
        <v>63</v>
      </c>
      <c r="L2184">
        <v>1</v>
      </c>
      <c r="M2184" t="s">
        <v>53</v>
      </c>
      <c r="N2184" t="s">
        <v>39</v>
      </c>
      <c r="O2184" t="s">
        <v>40</v>
      </c>
    </row>
    <row r="2185" spans="1:15" x14ac:dyDescent="0.35">
      <c r="A2185" t="s">
        <v>2246</v>
      </c>
      <c r="B2185" t="str">
        <f t="shared" si="35"/>
        <v>Salad</v>
      </c>
      <c r="C2185" t="s">
        <v>42</v>
      </c>
      <c r="D2185">
        <v>2</v>
      </c>
      <c r="E2185">
        <v>5</v>
      </c>
      <c r="F2185">
        <v>10</v>
      </c>
      <c r="G2185" t="s">
        <v>36</v>
      </c>
      <c r="H2185" t="s">
        <v>26</v>
      </c>
      <c r="I2185" s="1">
        <v>45210</v>
      </c>
      <c r="J2185" t="s">
        <v>74</v>
      </c>
      <c r="K2185" t="s">
        <v>75</v>
      </c>
      <c r="L2185">
        <v>4</v>
      </c>
      <c r="M2185" t="s">
        <v>45</v>
      </c>
      <c r="N2185" t="s">
        <v>34</v>
      </c>
      <c r="O2185" t="s">
        <v>22</v>
      </c>
    </row>
    <row r="2186" spans="1:15" x14ac:dyDescent="0.35">
      <c r="A2186" t="s">
        <v>2247</v>
      </c>
      <c r="B2186" t="str">
        <f t="shared" si="35"/>
        <v>Cake</v>
      </c>
      <c r="C2186" t="s">
        <v>24</v>
      </c>
      <c r="D2186">
        <v>5</v>
      </c>
      <c r="E2186">
        <v>3</v>
      </c>
      <c r="F2186">
        <v>15</v>
      </c>
      <c r="G2186" t="s">
        <v>36</v>
      </c>
      <c r="H2186" t="s">
        <v>26</v>
      </c>
      <c r="I2186" s="1">
        <v>45241</v>
      </c>
      <c r="J2186" t="s">
        <v>43</v>
      </c>
      <c r="K2186" t="s">
        <v>44</v>
      </c>
      <c r="L2186">
        <v>4</v>
      </c>
      <c r="M2186" t="s">
        <v>45</v>
      </c>
      <c r="N2186" t="s">
        <v>69</v>
      </c>
      <c r="O2186" t="s">
        <v>40</v>
      </c>
    </row>
    <row r="2187" spans="1:15" x14ac:dyDescent="0.35">
      <c r="A2187" t="s">
        <v>2248</v>
      </c>
      <c r="B2187" t="str">
        <f t="shared" si="35"/>
        <v>Sandwich</v>
      </c>
      <c r="C2187" t="s">
        <v>47</v>
      </c>
      <c r="D2187">
        <v>1</v>
      </c>
      <c r="E2187">
        <v>4</v>
      </c>
      <c r="F2187">
        <v>4</v>
      </c>
      <c r="G2187" t="s">
        <v>36</v>
      </c>
      <c r="H2187" t="s">
        <v>26</v>
      </c>
      <c r="I2187" s="1">
        <v>45128</v>
      </c>
      <c r="J2187" t="s">
        <v>32</v>
      </c>
      <c r="K2187" t="s">
        <v>33</v>
      </c>
      <c r="L2187">
        <v>3</v>
      </c>
      <c r="M2187" t="s">
        <v>20</v>
      </c>
      <c r="N2187" t="s">
        <v>21</v>
      </c>
      <c r="O2187" t="s">
        <v>22</v>
      </c>
    </row>
    <row r="2188" spans="1:15" x14ac:dyDescent="0.35">
      <c r="A2188" t="s">
        <v>2249</v>
      </c>
      <c r="B2188" t="str">
        <f t="shared" si="35"/>
        <v>Juice</v>
      </c>
      <c r="C2188" t="s">
        <v>50</v>
      </c>
      <c r="D2188">
        <v>3</v>
      </c>
      <c r="E2188">
        <v>3</v>
      </c>
      <c r="F2188">
        <v>9</v>
      </c>
      <c r="G2188" t="s">
        <v>36</v>
      </c>
      <c r="H2188" t="s">
        <v>26</v>
      </c>
      <c r="I2188" s="1">
        <v>45165</v>
      </c>
      <c r="J2188" t="s">
        <v>93</v>
      </c>
      <c r="K2188" t="s">
        <v>94</v>
      </c>
      <c r="L2188">
        <v>3</v>
      </c>
      <c r="M2188" t="s">
        <v>20</v>
      </c>
      <c r="N2188" t="s">
        <v>39</v>
      </c>
      <c r="O2188" t="s">
        <v>40</v>
      </c>
    </row>
    <row r="2189" spans="1:15" x14ac:dyDescent="0.35">
      <c r="A2189" t="s">
        <v>2250</v>
      </c>
      <c r="B2189" t="str">
        <f t="shared" si="35"/>
        <v>Sandwich</v>
      </c>
      <c r="C2189" t="s">
        <v>47</v>
      </c>
      <c r="D2189">
        <v>4</v>
      </c>
      <c r="E2189">
        <v>4</v>
      </c>
      <c r="F2189">
        <v>16</v>
      </c>
      <c r="G2189" t="s">
        <v>16</v>
      </c>
      <c r="H2189" t="s">
        <v>26</v>
      </c>
      <c r="I2189" s="1">
        <v>45046</v>
      </c>
      <c r="J2189" t="s">
        <v>59</v>
      </c>
      <c r="K2189" t="s">
        <v>60</v>
      </c>
      <c r="L2189">
        <v>2</v>
      </c>
      <c r="M2189" t="s">
        <v>28</v>
      </c>
      <c r="N2189" t="s">
        <v>39</v>
      </c>
      <c r="O2189" t="s">
        <v>40</v>
      </c>
    </row>
    <row r="2190" spans="1:15" x14ac:dyDescent="0.35">
      <c r="A2190" t="s">
        <v>2251</v>
      </c>
      <c r="B2190" t="str">
        <f t="shared" si="35"/>
        <v>Tea</v>
      </c>
      <c r="C2190" t="s">
        <v>84</v>
      </c>
      <c r="D2190">
        <v>5</v>
      </c>
      <c r="E2190">
        <v>1.5</v>
      </c>
      <c r="F2190">
        <v>7.5</v>
      </c>
      <c r="G2190" t="s">
        <v>25</v>
      </c>
      <c r="H2190" t="s">
        <v>17</v>
      </c>
      <c r="I2190" s="1">
        <v>45157</v>
      </c>
      <c r="J2190" t="s">
        <v>93</v>
      </c>
      <c r="K2190" t="s">
        <v>94</v>
      </c>
      <c r="L2190">
        <v>3</v>
      </c>
      <c r="M2190" t="s">
        <v>20</v>
      </c>
      <c r="N2190" t="s">
        <v>69</v>
      </c>
      <c r="O2190" t="s">
        <v>40</v>
      </c>
    </row>
    <row r="2191" spans="1:15" x14ac:dyDescent="0.35">
      <c r="A2191" t="s">
        <v>2252</v>
      </c>
      <c r="B2191" t="str">
        <f t="shared" si="35"/>
        <v>Smoothie</v>
      </c>
      <c r="C2191" t="s">
        <v>58</v>
      </c>
      <c r="D2191">
        <v>2</v>
      </c>
      <c r="E2191">
        <v>4</v>
      </c>
      <c r="F2191">
        <v>8</v>
      </c>
      <c r="G2191" t="s">
        <v>25</v>
      </c>
      <c r="H2191" t="s">
        <v>17</v>
      </c>
      <c r="I2191" s="1">
        <v>45259</v>
      </c>
      <c r="J2191" t="s">
        <v>43</v>
      </c>
      <c r="K2191" t="s">
        <v>44</v>
      </c>
      <c r="L2191">
        <v>4</v>
      </c>
      <c r="M2191" t="s">
        <v>45</v>
      </c>
      <c r="N2191" t="s">
        <v>34</v>
      </c>
      <c r="O2191" t="s">
        <v>22</v>
      </c>
    </row>
    <row r="2192" spans="1:15" x14ac:dyDescent="0.35">
      <c r="A2192" t="s">
        <v>2253</v>
      </c>
      <c r="B2192" t="str">
        <f t="shared" si="35"/>
        <v>Smoothie</v>
      </c>
      <c r="C2192" t="s">
        <v>58</v>
      </c>
      <c r="D2192">
        <v>4</v>
      </c>
      <c r="E2192">
        <v>4</v>
      </c>
      <c r="F2192">
        <v>16</v>
      </c>
      <c r="G2192" t="s">
        <v>25</v>
      </c>
      <c r="H2192" t="s">
        <v>26</v>
      </c>
      <c r="I2192" s="1">
        <v>45070</v>
      </c>
      <c r="J2192" t="s">
        <v>27</v>
      </c>
      <c r="K2192" t="s">
        <v>27</v>
      </c>
      <c r="L2192">
        <v>2</v>
      </c>
      <c r="M2192" t="s">
        <v>28</v>
      </c>
      <c r="N2192" t="s">
        <v>34</v>
      </c>
      <c r="O2192" t="s">
        <v>22</v>
      </c>
    </row>
    <row r="2193" spans="1:15" x14ac:dyDescent="0.35">
      <c r="A2193" t="s">
        <v>2254</v>
      </c>
      <c r="B2193" t="str">
        <f t="shared" si="35"/>
        <v>Cake</v>
      </c>
      <c r="C2193" t="s">
        <v>24</v>
      </c>
      <c r="D2193">
        <v>5</v>
      </c>
      <c r="E2193">
        <v>3</v>
      </c>
      <c r="F2193">
        <v>15</v>
      </c>
      <c r="G2193" t="s">
        <v>25</v>
      </c>
      <c r="H2193" t="s">
        <v>26</v>
      </c>
      <c r="I2193" s="1">
        <v>45040</v>
      </c>
      <c r="J2193" t="s">
        <v>59</v>
      </c>
      <c r="K2193" t="s">
        <v>60</v>
      </c>
      <c r="L2193">
        <v>2</v>
      </c>
      <c r="M2193" t="s">
        <v>28</v>
      </c>
      <c r="N2193" t="s">
        <v>72</v>
      </c>
      <c r="O2193" t="s">
        <v>22</v>
      </c>
    </row>
    <row r="2194" spans="1:15" x14ac:dyDescent="0.35">
      <c r="A2194" t="s">
        <v>2255</v>
      </c>
      <c r="B2194" t="str">
        <f t="shared" si="35"/>
        <v>Cookie</v>
      </c>
      <c r="C2194" t="s">
        <v>31</v>
      </c>
      <c r="D2194">
        <v>5</v>
      </c>
      <c r="E2194">
        <v>1</v>
      </c>
      <c r="F2194">
        <v>5</v>
      </c>
      <c r="G2194" t="s">
        <v>36</v>
      </c>
      <c r="H2194" t="s">
        <v>17</v>
      </c>
      <c r="I2194" s="1">
        <v>45063</v>
      </c>
      <c r="J2194" t="s">
        <v>27</v>
      </c>
      <c r="K2194" t="s">
        <v>27</v>
      </c>
      <c r="L2194">
        <v>2</v>
      </c>
      <c r="M2194" t="s">
        <v>28</v>
      </c>
      <c r="N2194" t="s">
        <v>34</v>
      </c>
      <c r="O2194" t="s">
        <v>22</v>
      </c>
    </row>
    <row r="2195" spans="1:15" x14ac:dyDescent="0.35">
      <c r="A2195" t="s">
        <v>2256</v>
      </c>
      <c r="B2195" t="str">
        <f t="shared" si="35"/>
        <v>Juice</v>
      </c>
      <c r="C2195" t="s">
        <v>50</v>
      </c>
      <c r="D2195">
        <v>2</v>
      </c>
      <c r="E2195">
        <v>3</v>
      </c>
      <c r="F2195">
        <v>6</v>
      </c>
      <c r="G2195" t="s">
        <v>25</v>
      </c>
      <c r="H2195" t="s">
        <v>26</v>
      </c>
      <c r="I2195" s="1">
        <v>45236</v>
      </c>
      <c r="J2195" t="s">
        <v>43</v>
      </c>
      <c r="K2195" t="s">
        <v>44</v>
      </c>
      <c r="L2195">
        <v>4</v>
      </c>
      <c r="M2195" t="s">
        <v>45</v>
      </c>
      <c r="N2195" t="s">
        <v>72</v>
      </c>
      <c r="O2195" t="s">
        <v>22</v>
      </c>
    </row>
    <row r="2196" spans="1:15" x14ac:dyDescent="0.35">
      <c r="A2196" t="s">
        <v>2257</v>
      </c>
      <c r="B2196" t="str">
        <f t="shared" si="35"/>
        <v>Cookie</v>
      </c>
      <c r="C2196" t="s">
        <v>31</v>
      </c>
      <c r="D2196">
        <v>4</v>
      </c>
      <c r="E2196">
        <v>1</v>
      </c>
      <c r="F2196">
        <v>4</v>
      </c>
      <c r="G2196" t="s">
        <v>16</v>
      </c>
      <c r="H2196" t="s">
        <v>17</v>
      </c>
      <c r="I2196" s="1">
        <v>45150</v>
      </c>
      <c r="J2196" t="s">
        <v>93</v>
      </c>
      <c r="K2196" t="s">
        <v>94</v>
      </c>
      <c r="L2196">
        <v>3</v>
      </c>
      <c r="M2196" t="s">
        <v>20</v>
      </c>
      <c r="N2196" t="s">
        <v>69</v>
      </c>
      <c r="O2196" t="s">
        <v>40</v>
      </c>
    </row>
    <row r="2197" spans="1:15" x14ac:dyDescent="0.35">
      <c r="A2197" t="s">
        <v>2258</v>
      </c>
      <c r="B2197" t="str">
        <f t="shared" si="35"/>
        <v>Tea</v>
      </c>
      <c r="C2197" t="s">
        <v>84</v>
      </c>
      <c r="D2197">
        <v>1</v>
      </c>
      <c r="E2197">
        <v>1.5</v>
      </c>
      <c r="F2197">
        <v>1.5</v>
      </c>
      <c r="G2197" t="s">
        <v>16</v>
      </c>
      <c r="H2197" t="s">
        <v>26</v>
      </c>
      <c r="I2197" s="1">
        <v>44999</v>
      </c>
      <c r="J2197" t="s">
        <v>62</v>
      </c>
      <c r="K2197" t="s">
        <v>63</v>
      </c>
      <c r="L2197">
        <v>1</v>
      </c>
      <c r="M2197" t="s">
        <v>53</v>
      </c>
      <c r="N2197" t="s">
        <v>29</v>
      </c>
      <c r="O2197" t="s">
        <v>22</v>
      </c>
    </row>
    <row r="2198" spans="1:15" x14ac:dyDescent="0.35">
      <c r="A2198" t="s">
        <v>2259</v>
      </c>
      <c r="B2198" t="str">
        <f t="shared" si="35"/>
        <v>Salad</v>
      </c>
      <c r="C2198" t="s">
        <v>42</v>
      </c>
      <c r="D2198">
        <v>5</v>
      </c>
      <c r="E2198">
        <v>5</v>
      </c>
      <c r="F2198">
        <v>25</v>
      </c>
      <c r="G2198" t="s">
        <v>25</v>
      </c>
      <c r="H2198" t="s">
        <v>17</v>
      </c>
      <c r="I2198" s="1">
        <v>45003</v>
      </c>
      <c r="J2198" t="s">
        <v>62</v>
      </c>
      <c r="K2198" t="s">
        <v>63</v>
      </c>
      <c r="L2198">
        <v>1</v>
      </c>
      <c r="M2198" t="s">
        <v>53</v>
      </c>
      <c r="N2198" t="s">
        <v>69</v>
      </c>
      <c r="O2198" t="s">
        <v>40</v>
      </c>
    </row>
    <row r="2199" spans="1:15" x14ac:dyDescent="0.35">
      <c r="A2199" t="s">
        <v>2260</v>
      </c>
      <c r="B2199" t="str">
        <f t="shared" si="35"/>
        <v>Coffee</v>
      </c>
      <c r="C2199" t="s">
        <v>15</v>
      </c>
      <c r="D2199">
        <v>1</v>
      </c>
      <c r="E2199">
        <v>2</v>
      </c>
      <c r="F2199">
        <v>2</v>
      </c>
      <c r="G2199" t="s">
        <v>16</v>
      </c>
      <c r="H2199" t="s">
        <v>17</v>
      </c>
      <c r="I2199" s="1">
        <v>45247</v>
      </c>
      <c r="J2199" t="s">
        <v>43</v>
      </c>
      <c r="K2199" t="s">
        <v>44</v>
      </c>
      <c r="L2199">
        <v>4</v>
      </c>
      <c r="M2199" t="s">
        <v>45</v>
      </c>
      <c r="N2199" t="s">
        <v>21</v>
      </c>
      <c r="O2199" t="s">
        <v>22</v>
      </c>
    </row>
    <row r="2200" spans="1:15" x14ac:dyDescent="0.35">
      <c r="A2200" t="s">
        <v>2261</v>
      </c>
      <c r="B2200" t="str">
        <f t="shared" si="35"/>
        <v>Cake</v>
      </c>
      <c r="C2200" t="s">
        <v>24</v>
      </c>
      <c r="D2200">
        <v>1</v>
      </c>
      <c r="E2200">
        <v>3</v>
      </c>
      <c r="F2200">
        <v>3</v>
      </c>
      <c r="G2200" t="s">
        <v>25</v>
      </c>
      <c r="H2200" t="s">
        <v>17</v>
      </c>
      <c r="I2200" s="1">
        <v>45051</v>
      </c>
      <c r="J2200" t="s">
        <v>27</v>
      </c>
      <c r="K2200" t="s">
        <v>27</v>
      </c>
      <c r="L2200">
        <v>2</v>
      </c>
      <c r="M2200" t="s">
        <v>28</v>
      </c>
      <c r="N2200" t="s">
        <v>21</v>
      </c>
      <c r="O2200" t="s">
        <v>22</v>
      </c>
    </row>
    <row r="2201" spans="1:15" x14ac:dyDescent="0.35">
      <c r="A2201" t="s">
        <v>2262</v>
      </c>
      <c r="B2201" t="str">
        <f t="shared" si="35"/>
        <v>Juice</v>
      </c>
      <c r="C2201" t="s">
        <v>50</v>
      </c>
      <c r="D2201">
        <v>5</v>
      </c>
      <c r="E2201">
        <v>3</v>
      </c>
      <c r="F2201">
        <v>15</v>
      </c>
      <c r="G2201" t="s">
        <v>36</v>
      </c>
      <c r="H2201" t="s">
        <v>26</v>
      </c>
      <c r="I2201" s="1">
        <v>45268</v>
      </c>
      <c r="J2201" t="s">
        <v>66</v>
      </c>
      <c r="K2201" t="s">
        <v>67</v>
      </c>
      <c r="L2201">
        <v>4</v>
      </c>
      <c r="M2201" t="s">
        <v>45</v>
      </c>
      <c r="N2201" t="s">
        <v>21</v>
      </c>
      <c r="O2201" t="s">
        <v>22</v>
      </c>
    </row>
    <row r="2202" spans="1:15" x14ac:dyDescent="0.35">
      <c r="A2202" t="s">
        <v>2263</v>
      </c>
      <c r="B2202" t="str">
        <f t="shared" si="35"/>
        <v>Salad</v>
      </c>
      <c r="C2202" t="s">
        <v>42</v>
      </c>
      <c r="D2202">
        <v>3</v>
      </c>
      <c r="E2202">
        <v>5</v>
      </c>
      <c r="F2202">
        <v>15</v>
      </c>
      <c r="G2202" t="s">
        <v>36</v>
      </c>
      <c r="H2202" t="s">
        <v>26</v>
      </c>
      <c r="I2202" s="1">
        <v>45068</v>
      </c>
      <c r="J2202" t="s">
        <v>27</v>
      </c>
      <c r="K2202" t="s">
        <v>27</v>
      </c>
      <c r="L2202">
        <v>2</v>
      </c>
      <c r="M2202" t="s">
        <v>28</v>
      </c>
      <c r="N2202" t="s">
        <v>72</v>
      </c>
      <c r="O2202" t="s">
        <v>22</v>
      </c>
    </row>
    <row r="2203" spans="1:15" x14ac:dyDescent="0.35">
      <c r="A2203" t="s">
        <v>2264</v>
      </c>
      <c r="B2203" t="str">
        <f t="shared" si="35"/>
        <v>Tea</v>
      </c>
      <c r="C2203" t="s">
        <v>84</v>
      </c>
      <c r="D2203">
        <v>5</v>
      </c>
      <c r="E2203">
        <v>1.5</v>
      </c>
      <c r="F2203">
        <v>7.5</v>
      </c>
      <c r="G2203" t="s">
        <v>16</v>
      </c>
      <c r="H2203" t="s">
        <v>17</v>
      </c>
      <c r="I2203" s="1">
        <v>45045</v>
      </c>
      <c r="J2203" t="s">
        <v>59</v>
      </c>
      <c r="K2203" t="s">
        <v>60</v>
      </c>
      <c r="L2203">
        <v>2</v>
      </c>
      <c r="M2203" t="s">
        <v>28</v>
      </c>
      <c r="N2203" t="s">
        <v>69</v>
      </c>
      <c r="O2203" t="s">
        <v>40</v>
      </c>
    </row>
    <row r="2204" spans="1:15" x14ac:dyDescent="0.35">
      <c r="A2204" t="s">
        <v>2265</v>
      </c>
      <c r="B2204" t="str">
        <f t="shared" si="35"/>
        <v>Cookie</v>
      </c>
      <c r="C2204" t="s">
        <v>31</v>
      </c>
      <c r="D2204">
        <v>5</v>
      </c>
      <c r="E2204">
        <v>1</v>
      </c>
      <c r="F2204">
        <v>5</v>
      </c>
      <c r="G2204" t="s">
        <v>36</v>
      </c>
      <c r="H2204" t="s">
        <v>26</v>
      </c>
      <c r="I2204" s="1">
        <v>44988</v>
      </c>
      <c r="J2204" t="s">
        <v>62</v>
      </c>
      <c r="K2204" t="s">
        <v>63</v>
      </c>
      <c r="L2204">
        <v>1</v>
      </c>
      <c r="M2204" t="s">
        <v>53</v>
      </c>
      <c r="N2204" t="s">
        <v>21</v>
      </c>
      <c r="O2204" t="s">
        <v>22</v>
      </c>
    </row>
    <row r="2205" spans="1:15" x14ac:dyDescent="0.35">
      <c r="A2205" t="s">
        <v>2266</v>
      </c>
      <c r="B2205" t="str">
        <f t="shared" si="35"/>
        <v>Sandwich</v>
      </c>
      <c r="C2205" t="s">
        <v>47</v>
      </c>
      <c r="D2205">
        <v>2</v>
      </c>
      <c r="E2205">
        <v>4</v>
      </c>
      <c r="F2205">
        <v>8</v>
      </c>
      <c r="G2205" t="s">
        <v>16</v>
      </c>
      <c r="H2205" t="s">
        <v>26</v>
      </c>
      <c r="I2205" s="1">
        <v>45011</v>
      </c>
      <c r="J2205" t="s">
        <v>62</v>
      </c>
      <c r="K2205" t="s">
        <v>63</v>
      </c>
      <c r="L2205">
        <v>1</v>
      </c>
      <c r="M2205" t="s">
        <v>53</v>
      </c>
      <c r="N2205" t="s">
        <v>39</v>
      </c>
      <c r="O2205" t="s">
        <v>40</v>
      </c>
    </row>
    <row r="2206" spans="1:15" x14ac:dyDescent="0.35">
      <c r="A2206" t="s">
        <v>2267</v>
      </c>
      <c r="B2206" t="str">
        <f t="shared" si="35"/>
        <v>Juice</v>
      </c>
      <c r="C2206" t="s">
        <v>50</v>
      </c>
      <c r="D2206">
        <v>5</v>
      </c>
      <c r="E2206">
        <v>3</v>
      </c>
      <c r="F2206">
        <v>15</v>
      </c>
      <c r="G2206" t="s">
        <v>16</v>
      </c>
      <c r="H2206" t="s">
        <v>26</v>
      </c>
      <c r="I2206" s="1">
        <v>45187</v>
      </c>
      <c r="J2206" t="s">
        <v>18</v>
      </c>
      <c r="K2206" t="s">
        <v>19</v>
      </c>
      <c r="L2206">
        <v>3</v>
      </c>
      <c r="M2206" t="s">
        <v>20</v>
      </c>
      <c r="N2206" t="s">
        <v>72</v>
      </c>
      <c r="O2206" t="s">
        <v>22</v>
      </c>
    </row>
    <row r="2207" spans="1:15" x14ac:dyDescent="0.35">
      <c r="A2207" t="s">
        <v>2268</v>
      </c>
      <c r="B2207" t="str">
        <f t="shared" si="35"/>
        <v>Tea</v>
      </c>
      <c r="C2207" t="s">
        <v>84</v>
      </c>
      <c r="D2207">
        <v>5</v>
      </c>
      <c r="E2207">
        <v>1.5</v>
      </c>
      <c r="F2207">
        <v>7.5</v>
      </c>
      <c r="G2207" t="s">
        <v>36</v>
      </c>
      <c r="H2207" t="s">
        <v>26</v>
      </c>
      <c r="I2207" s="1">
        <v>45033</v>
      </c>
      <c r="J2207" t="s">
        <v>59</v>
      </c>
      <c r="K2207" t="s">
        <v>60</v>
      </c>
      <c r="L2207">
        <v>2</v>
      </c>
      <c r="M2207" t="s">
        <v>28</v>
      </c>
      <c r="N2207" t="s">
        <v>72</v>
      </c>
      <c r="O2207" t="s">
        <v>22</v>
      </c>
    </row>
    <row r="2208" spans="1:15" x14ac:dyDescent="0.35">
      <c r="A2208" t="s">
        <v>2269</v>
      </c>
      <c r="B2208" t="str">
        <f t="shared" si="35"/>
        <v>Cookie</v>
      </c>
      <c r="C2208" t="s">
        <v>31</v>
      </c>
      <c r="D2208">
        <v>5</v>
      </c>
      <c r="E2208">
        <v>1</v>
      </c>
      <c r="F2208">
        <v>5</v>
      </c>
      <c r="G2208" t="s">
        <v>25</v>
      </c>
      <c r="H2208" t="s">
        <v>17</v>
      </c>
      <c r="I2208" s="1">
        <v>44993</v>
      </c>
      <c r="J2208" t="s">
        <v>62</v>
      </c>
      <c r="K2208" t="s">
        <v>63</v>
      </c>
      <c r="L2208">
        <v>1</v>
      </c>
      <c r="M2208" t="s">
        <v>53</v>
      </c>
      <c r="N2208" t="s">
        <v>34</v>
      </c>
      <c r="O2208" t="s">
        <v>22</v>
      </c>
    </row>
    <row r="2209" spans="1:15" x14ac:dyDescent="0.35">
      <c r="A2209" t="s">
        <v>2270</v>
      </c>
      <c r="B2209" t="str">
        <f t="shared" si="35"/>
        <v>Tea</v>
      </c>
      <c r="C2209" t="s">
        <v>84</v>
      </c>
      <c r="D2209">
        <v>3</v>
      </c>
      <c r="E2209">
        <v>1.5</v>
      </c>
      <c r="F2209">
        <v>4.5</v>
      </c>
      <c r="G2209" t="s">
        <v>25</v>
      </c>
      <c r="H2209" t="s">
        <v>17</v>
      </c>
      <c r="I2209" s="1">
        <v>45137</v>
      </c>
      <c r="J2209" t="s">
        <v>32</v>
      </c>
      <c r="K2209" t="s">
        <v>33</v>
      </c>
      <c r="L2209">
        <v>3</v>
      </c>
      <c r="M2209" t="s">
        <v>20</v>
      </c>
      <c r="N2209" t="s">
        <v>39</v>
      </c>
      <c r="O2209" t="s">
        <v>40</v>
      </c>
    </row>
    <row r="2210" spans="1:15" x14ac:dyDescent="0.35">
      <c r="A2210" t="s">
        <v>2271</v>
      </c>
      <c r="B2210" t="str">
        <f t="shared" si="35"/>
        <v>Cookie</v>
      </c>
      <c r="C2210" t="s">
        <v>31</v>
      </c>
      <c r="D2210">
        <v>5</v>
      </c>
      <c r="E2210">
        <v>1</v>
      </c>
      <c r="F2210">
        <v>5</v>
      </c>
      <c r="G2210" t="s">
        <v>25</v>
      </c>
      <c r="H2210" t="s">
        <v>17</v>
      </c>
      <c r="I2210" s="1">
        <v>44999</v>
      </c>
      <c r="J2210" t="s">
        <v>62</v>
      </c>
      <c r="K2210" t="s">
        <v>63</v>
      </c>
      <c r="L2210">
        <v>1</v>
      </c>
      <c r="M2210" t="s">
        <v>53</v>
      </c>
      <c r="N2210" t="s">
        <v>29</v>
      </c>
      <c r="O2210" t="s">
        <v>22</v>
      </c>
    </row>
    <row r="2211" spans="1:15" x14ac:dyDescent="0.35">
      <c r="A2211" t="s">
        <v>2272</v>
      </c>
      <c r="B2211" t="str">
        <f t="shared" si="35"/>
        <v>Salad</v>
      </c>
      <c r="C2211" t="s">
        <v>42</v>
      </c>
      <c r="D2211">
        <v>5</v>
      </c>
      <c r="E2211">
        <v>5</v>
      </c>
      <c r="F2211">
        <v>25</v>
      </c>
      <c r="G2211" t="s">
        <v>25</v>
      </c>
      <c r="H2211" t="s">
        <v>26</v>
      </c>
      <c r="I2211" s="1">
        <v>45152</v>
      </c>
      <c r="J2211" t="s">
        <v>93</v>
      </c>
      <c r="K2211" t="s">
        <v>94</v>
      </c>
      <c r="L2211">
        <v>3</v>
      </c>
      <c r="M2211" t="s">
        <v>20</v>
      </c>
      <c r="N2211" t="s">
        <v>72</v>
      </c>
      <c r="O2211" t="s">
        <v>22</v>
      </c>
    </row>
    <row r="2212" spans="1:15" x14ac:dyDescent="0.35">
      <c r="A2212" t="s">
        <v>2273</v>
      </c>
      <c r="B2212" t="str">
        <f t="shared" si="35"/>
        <v>Coffee</v>
      </c>
      <c r="C2212" t="s">
        <v>15</v>
      </c>
      <c r="D2212">
        <v>3</v>
      </c>
      <c r="E2212">
        <v>2</v>
      </c>
      <c r="F2212">
        <v>6</v>
      </c>
      <c r="G2212" t="s">
        <v>36</v>
      </c>
      <c r="H2212" t="s">
        <v>17</v>
      </c>
      <c r="I2212" s="1">
        <v>45152</v>
      </c>
      <c r="J2212" t="s">
        <v>93</v>
      </c>
      <c r="K2212" t="s">
        <v>94</v>
      </c>
      <c r="L2212">
        <v>3</v>
      </c>
      <c r="M2212" t="s">
        <v>20</v>
      </c>
      <c r="N2212" t="s">
        <v>72</v>
      </c>
      <c r="O2212" t="s">
        <v>22</v>
      </c>
    </row>
    <row r="2213" spans="1:15" x14ac:dyDescent="0.35">
      <c r="A2213" t="s">
        <v>2274</v>
      </c>
      <c r="B2213" t="str">
        <f t="shared" si="35"/>
        <v>Smoothie</v>
      </c>
      <c r="C2213" t="s">
        <v>58</v>
      </c>
      <c r="D2213">
        <v>1</v>
      </c>
      <c r="E2213">
        <v>4</v>
      </c>
      <c r="F2213">
        <v>4</v>
      </c>
      <c r="G2213" t="s">
        <v>16</v>
      </c>
      <c r="H2213" t="s">
        <v>17</v>
      </c>
      <c r="I2213" s="1">
        <v>45089</v>
      </c>
      <c r="J2213" t="s">
        <v>37</v>
      </c>
      <c r="K2213" t="s">
        <v>38</v>
      </c>
      <c r="L2213">
        <v>2</v>
      </c>
      <c r="M2213" t="s">
        <v>28</v>
      </c>
      <c r="N2213" t="s">
        <v>72</v>
      </c>
      <c r="O2213" t="s">
        <v>22</v>
      </c>
    </row>
    <row r="2214" spans="1:15" x14ac:dyDescent="0.35">
      <c r="A2214" t="s">
        <v>2275</v>
      </c>
      <c r="B2214" t="str">
        <f t="shared" si="35"/>
        <v>Tea</v>
      </c>
      <c r="C2214" t="s">
        <v>84</v>
      </c>
      <c r="D2214">
        <v>4</v>
      </c>
      <c r="E2214">
        <v>1.5</v>
      </c>
      <c r="F2214">
        <v>6</v>
      </c>
      <c r="G2214" t="s">
        <v>36</v>
      </c>
      <c r="H2214" t="s">
        <v>17</v>
      </c>
      <c r="I2214" s="1">
        <v>45118</v>
      </c>
      <c r="J2214" t="s">
        <v>32</v>
      </c>
      <c r="K2214" t="s">
        <v>33</v>
      </c>
      <c r="L2214">
        <v>3</v>
      </c>
      <c r="M2214" t="s">
        <v>20</v>
      </c>
      <c r="N2214" t="s">
        <v>29</v>
      </c>
      <c r="O2214" t="s">
        <v>22</v>
      </c>
    </row>
    <row r="2215" spans="1:15" x14ac:dyDescent="0.35">
      <c r="A2215" t="s">
        <v>2276</v>
      </c>
      <c r="B2215" t="str">
        <f t="shared" si="35"/>
        <v>Cake</v>
      </c>
      <c r="C2215" t="s">
        <v>24</v>
      </c>
      <c r="D2215">
        <v>4</v>
      </c>
      <c r="E2215">
        <v>3</v>
      </c>
      <c r="F2215">
        <v>12</v>
      </c>
      <c r="G2215" t="s">
        <v>25</v>
      </c>
      <c r="H2215" t="s">
        <v>17</v>
      </c>
      <c r="I2215" s="1">
        <v>45131</v>
      </c>
      <c r="J2215" t="s">
        <v>32</v>
      </c>
      <c r="K2215" t="s">
        <v>33</v>
      </c>
      <c r="L2215">
        <v>3</v>
      </c>
      <c r="M2215" t="s">
        <v>20</v>
      </c>
      <c r="N2215" t="s">
        <v>72</v>
      </c>
      <c r="O2215" t="s">
        <v>22</v>
      </c>
    </row>
    <row r="2216" spans="1:15" x14ac:dyDescent="0.35">
      <c r="A2216" t="s">
        <v>2277</v>
      </c>
      <c r="B2216" t="str">
        <f t="shared" si="35"/>
        <v>Cookie</v>
      </c>
      <c r="C2216" t="s">
        <v>31</v>
      </c>
      <c r="D2216">
        <v>2</v>
      </c>
      <c r="E2216">
        <v>1</v>
      </c>
      <c r="F2216">
        <v>2</v>
      </c>
      <c r="G2216" t="s">
        <v>36</v>
      </c>
      <c r="H2216" t="s">
        <v>17</v>
      </c>
      <c r="I2216" s="1">
        <v>45244</v>
      </c>
      <c r="J2216" t="s">
        <v>43</v>
      </c>
      <c r="K2216" t="s">
        <v>44</v>
      </c>
      <c r="L2216">
        <v>4</v>
      </c>
      <c r="M2216" t="s">
        <v>45</v>
      </c>
      <c r="N2216" t="s">
        <v>29</v>
      </c>
      <c r="O2216" t="s">
        <v>22</v>
      </c>
    </row>
    <row r="2217" spans="1:15" x14ac:dyDescent="0.35">
      <c r="A2217" t="s">
        <v>2278</v>
      </c>
      <c r="B2217" t="str">
        <f t="shared" si="35"/>
        <v>Sandwich</v>
      </c>
      <c r="C2217" t="s">
        <v>47</v>
      </c>
      <c r="D2217">
        <v>5</v>
      </c>
      <c r="E2217">
        <v>4</v>
      </c>
      <c r="F2217">
        <v>20</v>
      </c>
      <c r="G2217" t="s">
        <v>25</v>
      </c>
      <c r="H2217" t="s">
        <v>26</v>
      </c>
      <c r="I2217" s="1">
        <v>45260</v>
      </c>
      <c r="J2217" t="s">
        <v>43</v>
      </c>
      <c r="K2217" t="s">
        <v>44</v>
      </c>
      <c r="L2217">
        <v>4</v>
      </c>
      <c r="M2217" t="s">
        <v>45</v>
      </c>
      <c r="N2217" t="s">
        <v>64</v>
      </c>
      <c r="O2217" t="s">
        <v>22</v>
      </c>
    </row>
    <row r="2218" spans="1:15" x14ac:dyDescent="0.35">
      <c r="A2218" t="s">
        <v>2279</v>
      </c>
      <c r="B2218" t="str">
        <f t="shared" si="35"/>
        <v>Juice</v>
      </c>
      <c r="C2218" t="s">
        <v>50</v>
      </c>
      <c r="D2218">
        <v>1</v>
      </c>
      <c r="E2218">
        <v>3</v>
      </c>
      <c r="F2218">
        <v>3</v>
      </c>
      <c r="G2218" t="s">
        <v>25</v>
      </c>
      <c r="H2218" t="s">
        <v>26</v>
      </c>
      <c r="I2218" s="1">
        <v>44999</v>
      </c>
      <c r="J2218" t="s">
        <v>62</v>
      </c>
      <c r="K2218" t="s">
        <v>63</v>
      </c>
      <c r="L2218">
        <v>1</v>
      </c>
      <c r="M2218" t="s">
        <v>53</v>
      </c>
      <c r="N2218" t="s">
        <v>29</v>
      </c>
      <c r="O2218" t="s">
        <v>22</v>
      </c>
    </row>
    <row r="2219" spans="1:15" x14ac:dyDescent="0.35">
      <c r="A2219" t="s">
        <v>2280</v>
      </c>
      <c r="B2219" t="str">
        <f t="shared" si="35"/>
        <v>Juice</v>
      </c>
      <c r="C2219" t="s">
        <v>50</v>
      </c>
      <c r="D2219">
        <v>3</v>
      </c>
      <c r="E2219">
        <v>3</v>
      </c>
      <c r="F2219">
        <v>9</v>
      </c>
      <c r="G2219" t="s">
        <v>25</v>
      </c>
      <c r="H2219" t="s">
        <v>17</v>
      </c>
      <c r="I2219" s="1">
        <v>45201</v>
      </c>
      <c r="J2219" t="s">
        <v>74</v>
      </c>
      <c r="K2219" t="s">
        <v>75</v>
      </c>
      <c r="L2219">
        <v>4</v>
      </c>
      <c r="M2219" t="s">
        <v>45</v>
      </c>
      <c r="N2219" t="s">
        <v>72</v>
      </c>
      <c r="O2219" t="s">
        <v>22</v>
      </c>
    </row>
    <row r="2220" spans="1:15" x14ac:dyDescent="0.35">
      <c r="A2220" t="s">
        <v>2281</v>
      </c>
      <c r="B2220" t="str">
        <f t="shared" si="35"/>
        <v>Juice</v>
      </c>
      <c r="C2220" t="s">
        <v>50</v>
      </c>
      <c r="D2220">
        <v>2</v>
      </c>
      <c r="E2220">
        <v>3</v>
      </c>
      <c r="F2220">
        <v>6</v>
      </c>
      <c r="G2220" t="s">
        <v>16</v>
      </c>
      <c r="H2220" t="s">
        <v>26</v>
      </c>
      <c r="I2220" s="1">
        <v>45245</v>
      </c>
      <c r="J2220" t="s">
        <v>43</v>
      </c>
      <c r="K2220" t="s">
        <v>44</v>
      </c>
      <c r="L2220">
        <v>4</v>
      </c>
      <c r="M2220" t="s">
        <v>45</v>
      </c>
      <c r="N2220" t="s">
        <v>34</v>
      </c>
      <c r="O2220" t="s">
        <v>22</v>
      </c>
    </row>
    <row r="2221" spans="1:15" x14ac:dyDescent="0.35">
      <c r="A2221" t="s">
        <v>2282</v>
      </c>
      <c r="B2221" t="str">
        <f t="shared" si="35"/>
        <v>Cake</v>
      </c>
      <c r="C2221" t="s">
        <v>24</v>
      </c>
      <c r="D2221">
        <v>3</v>
      </c>
      <c r="E2221">
        <v>3</v>
      </c>
      <c r="F2221">
        <v>9</v>
      </c>
      <c r="G2221" t="s">
        <v>36</v>
      </c>
      <c r="H2221" t="s">
        <v>26</v>
      </c>
      <c r="I2221" s="1">
        <v>44946</v>
      </c>
      <c r="J2221" t="s">
        <v>55</v>
      </c>
      <c r="K2221" t="s">
        <v>56</v>
      </c>
      <c r="L2221">
        <v>1</v>
      </c>
      <c r="M2221" t="s">
        <v>53</v>
      </c>
      <c r="N2221" t="s">
        <v>21</v>
      </c>
      <c r="O2221" t="s">
        <v>22</v>
      </c>
    </row>
    <row r="2222" spans="1:15" x14ac:dyDescent="0.35">
      <c r="A2222" t="s">
        <v>2283</v>
      </c>
      <c r="B2222" t="str">
        <f t="shared" si="35"/>
        <v>Cookie</v>
      </c>
      <c r="C2222" t="s">
        <v>31</v>
      </c>
      <c r="D2222">
        <v>4</v>
      </c>
      <c r="E2222">
        <v>1</v>
      </c>
      <c r="F2222">
        <v>4</v>
      </c>
      <c r="G2222" t="s">
        <v>16</v>
      </c>
      <c r="H2222" t="s">
        <v>26</v>
      </c>
      <c r="I2222" s="1">
        <v>45130</v>
      </c>
      <c r="J2222" t="s">
        <v>32</v>
      </c>
      <c r="K2222" t="s">
        <v>33</v>
      </c>
      <c r="L2222">
        <v>3</v>
      </c>
      <c r="M2222" t="s">
        <v>20</v>
      </c>
      <c r="N2222" t="s">
        <v>39</v>
      </c>
      <c r="O2222" t="s">
        <v>40</v>
      </c>
    </row>
    <row r="2223" spans="1:15" x14ac:dyDescent="0.35">
      <c r="A2223" t="s">
        <v>2284</v>
      </c>
      <c r="B2223" t="str">
        <f t="shared" si="35"/>
        <v>Sandwich</v>
      </c>
      <c r="C2223" t="s">
        <v>47</v>
      </c>
      <c r="D2223">
        <v>1</v>
      </c>
      <c r="E2223">
        <v>4</v>
      </c>
      <c r="F2223">
        <v>4</v>
      </c>
      <c r="G2223" t="s">
        <v>36</v>
      </c>
      <c r="H2223" t="s">
        <v>26</v>
      </c>
      <c r="I2223" s="1">
        <v>45197</v>
      </c>
      <c r="J2223" t="s">
        <v>18</v>
      </c>
      <c r="K2223" t="s">
        <v>19</v>
      </c>
      <c r="L2223">
        <v>3</v>
      </c>
      <c r="M2223" t="s">
        <v>20</v>
      </c>
      <c r="N2223" t="s">
        <v>64</v>
      </c>
      <c r="O2223" t="s">
        <v>22</v>
      </c>
    </row>
    <row r="2224" spans="1:15" x14ac:dyDescent="0.35">
      <c r="A2224" t="s">
        <v>2285</v>
      </c>
      <c r="B2224" t="str">
        <f t="shared" si="35"/>
        <v>Cookie</v>
      </c>
      <c r="C2224" t="s">
        <v>31</v>
      </c>
      <c r="D2224">
        <v>1</v>
      </c>
      <c r="E2224">
        <v>1</v>
      </c>
      <c r="F2224">
        <v>1</v>
      </c>
      <c r="G2224" t="s">
        <v>16</v>
      </c>
      <c r="H2224" t="s">
        <v>26</v>
      </c>
      <c r="I2224" s="1">
        <v>45018</v>
      </c>
      <c r="J2224" t="s">
        <v>59</v>
      </c>
      <c r="K2224" t="s">
        <v>60</v>
      </c>
      <c r="L2224">
        <v>2</v>
      </c>
      <c r="M2224" t="s">
        <v>28</v>
      </c>
      <c r="N2224" t="s">
        <v>39</v>
      </c>
      <c r="O2224" t="s">
        <v>40</v>
      </c>
    </row>
    <row r="2225" spans="1:15" x14ac:dyDescent="0.35">
      <c r="A2225" t="s">
        <v>2286</v>
      </c>
      <c r="B2225" t="str">
        <f t="shared" si="35"/>
        <v>Juice</v>
      </c>
      <c r="C2225" t="s">
        <v>50</v>
      </c>
      <c r="D2225">
        <v>3</v>
      </c>
      <c r="E2225">
        <v>3</v>
      </c>
      <c r="F2225">
        <v>9</v>
      </c>
      <c r="G2225" t="s">
        <v>16</v>
      </c>
      <c r="H2225" t="s">
        <v>17</v>
      </c>
      <c r="I2225" s="1">
        <v>45191</v>
      </c>
      <c r="J2225" t="s">
        <v>18</v>
      </c>
      <c r="K2225" t="s">
        <v>19</v>
      </c>
      <c r="L2225">
        <v>3</v>
      </c>
      <c r="M2225" t="s">
        <v>20</v>
      </c>
      <c r="N2225" t="s">
        <v>21</v>
      </c>
      <c r="O2225" t="s">
        <v>22</v>
      </c>
    </row>
    <row r="2226" spans="1:15" x14ac:dyDescent="0.35">
      <c r="A2226" t="s">
        <v>2287</v>
      </c>
      <c r="B2226" t="str">
        <f t="shared" si="35"/>
        <v>Tea</v>
      </c>
      <c r="C2226" t="s">
        <v>84</v>
      </c>
      <c r="D2226">
        <v>5</v>
      </c>
      <c r="E2226">
        <v>1.5</v>
      </c>
      <c r="F2226">
        <v>7.5</v>
      </c>
      <c r="G2226" t="s">
        <v>16</v>
      </c>
      <c r="H2226" t="s">
        <v>17</v>
      </c>
      <c r="I2226" s="1">
        <v>45040</v>
      </c>
      <c r="J2226" t="s">
        <v>59</v>
      </c>
      <c r="K2226" t="s">
        <v>60</v>
      </c>
      <c r="L2226">
        <v>2</v>
      </c>
      <c r="M2226" t="s">
        <v>28</v>
      </c>
      <c r="N2226" t="s">
        <v>72</v>
      </c>
      <c r="O2226" t="s">
        <v>22</v>
      </c>
    </row>
    <row r="2227" spans="1:15" x14ac:dyDescent="0.35">
      <c r="A2227" t="s">
        <v>2288</v>
      </c>
      <c r="B2227" t="str">
        <f t="shared" si="35"/>
        <v>Tea</v>
      </c>
      <c r="C2227" t="s">
        <v>84</v>
      </c>
      <c r="D2227">
        <v>2</v>
      </c>
      <c r="E2227">
        <v>1.5</v>
      </c>
      <c r="F2227">
        <v>3</v>
      </c>
      <c r="G2227" t="s">
        <v>36</v>
      </c>
      <c r="H2227" t="s">
        <v>17</v>
      </c>
      <c r="I2227" s="1">
        <v>45098</v>
      </c>
      <c r="J2227" t="s">
        <v>37</v>
      </c>
      <c r="K2227" t="s">
        <v>38</v>
      </c>
      <c r="L2227">
        <v>2</v>
      </c>
      <c r="M2227" t="s">
        <v>28</v>
      </c>
      <c r="N2227" t="s">
        <v>34</v>
      </c>
      <c r="O2227" t="s">
        <v>22</v>
      </c>
    </row>
    <row r="2228" spans="1:15" x14ac:dyDescent="0.35">
      <c r="A2228" t="s">
        <v>2289</v>
      </c>
      <c r="B2228" t="str">
        <f t="shared" si="35"/>
        <v>Smoothie</v>
      </c>
      <c r="C2228" t="s">
        <v>58</v>
      </c>
      <c r="D2228">
        <v>1</v>
      </c>
      <c r="E2228">
        <v>4</v>
      </c>
      <c r="F2228">
        <v>4</v>
      </c>
      <c r="G2228" t="s">
        <v>36</v>
      </c>
      <c r="H2228" t="s">
        <v>17</v>
      </c>
      <c r="I2228" s="1">
        <v>45045</v>
      </c>
      <c r="J2228" t="s">
        <v>59</v>
      </c>
      <c r="K2228" t="s">
        <v>60</v>
      </c>
      <c r="L2228">
        <v>2</v>
      </c>
      <c r="M2228" t="s">
        <v>28</v>
      </c>
      <c r="N2228" t="s">
        <v>69</v>
      </c>
      <c r="O2228" t="s">
        <v>40</v>
      </c>
    </row>
    <row r="2229" spans="1:15" x14ac:dyDescent="0.35">
      <c r="A2229" t="s">
        <v>2290</v>
      </c>
      <c r="B2229" t="str">
        <f t="shared" si="35"/>
        <v>Sandwich</v>
      </c>
      <c r="C2229" t="s">
        <v>47</v>
      </c>
      <c r="D2229">
        <v>3</v>
      </c>
      <c r="E2229">
        <v>4</v>
      </c>
      <c r="F2229">
        <v>12</v>
      </c>
      <c r="G2229" t="s">
        <v>16</v>
      </c>
      <c r="H2229" t="s">
        <v>17</v>
      </c>
      <c r="I2229" s="1">
        <v>45276</v>
      </c>
      <c r="J2229" t="s">
        <v>66</v>
      </c>
      <c r="K2229" t="s">
        <v>67</v>
      </c>
      <c r="L2229">
        <v>4</v>
      </c>
      <c r="M2229" t="s">
        <v>45</v>
      </c>
      <c r="N2229" t="s">
        <v>69</v>
      </c>
      <c r="O2229" t="s">
        <v>40</v>
      </c>
    </row>
    <row r="2230" spans="1:15" x14ac:dyDescent="0.35">
      <c r="A2230" t="s">
        <v>2291</v>
      </c>
      <c r="B2230" t="str">
        <f t="shared" si="35"/>
        <v>Coffee</v>
      </c>
      <c r="C2230" t="s">
        <v>15</v>
      </c>
      <c r="D2230">
        <v>3</v>
      </c>
      <c r="E2230">
        <v>2</v>
      </c>
      <c r="F2230">
        <v>6</v>
      </c>
      <c r="G2230" t="s">
        <v>16</v>
      </c>
      <c r="H2230" t="s">
        <v>17</v>
      </c>
      <c r="I2230" s="1">
        <v>45238</v>
      </c>
      <c r="J2230" t="s">
        <v>43</v>
      </c>
      <c r="K2230" t="s">
        <v>44</v>
      </c>
      <c r="L2230">
        <v>4</v>
      </c>
      <c r="M2230" t="s">
        <v>45</v>
      </c>
      <c r="N2230" t="s">
        <v>34</v>
      </c>
      <c r="O2230" t="s">
        <v>22</v>
      </c>
    </row>
    <row r="2231" spans="1:15" x14ac:dyDescent="0.35">
      <c r="A2231" t="s">
        <v>2292</v>
      </c>
      <c r="B2231" t="str">
        <f t="shared" si="35"/>
        <v>Tea</v>
      </c>
      <c r="C2231" t="s">
        <v>84</v>
      </c>
      <c r="D2231">
        <v>1</v>
      </c>
      <c r="E2231">
        <v>1.5</v>
      </c>
      <c r="F2231">
        <v>1.5</v>
      </c>
      <c r="G2231" t="s">
        <v>36</v>
      </c>
      <c r="H2231" t="s">
        <v>26</v>
      </c>
      <c r="I2231" s="1">
        <v>45286</v>
      </c>
      <c r="J2231" t="s">
        <v>66</v>
      </c>
      <c r="K2231" t="s">
        <v>67</v>
      </c>
      <c r="L2231">
        <v>4</v>
      </c>
      <c r="M2231" t="s">
        <v>45</v>
      </c>
      <c r="N2231" t="s">
        <v>29</v>
      </c>
      <c r="O2231" t="s">
        <v>22</v>
      </c>
    </row>
    <row r="2232" spans="1:15" x14ac:dyDescent="0.35">
      <c r="A2232" t="s">
        <v>2293</v>
      </c>
      <c r="B2232" t="str">
        <f t="shared" si="35"/>
        <v>Juice</v>
      </c>
      <c r="C2232" t="s">
        <v>50</v>
      </c>
      <c r="D2232">
        <v>4</v>
      </c>
      <c r="E2232">
        <v>3</v>
      </c>
      <c r="F2232">
        <v>12</v>
      </c>
      <c r="G2232" t="s">
        <v>25</v>
      </c>
      <c r="H2232" t="s">
        <v>17</v>
      </c>
      <c r="I2232" s="1">
        <v>45225</v>
      </c>
      <c r="J2232" t="s">
        <v>74</v>
      </c>
      <c r="K2232" t="s">
        <v>75</v>
      </c>
      <c r="L2232">
        <v>4</v>
      </c>
      <c r="M2232" t="s">
        <v>45</v>
      </c>
      <c r="N2232" t="s">
        <v>64</v>
      </c>
      <c r="O2232" t="s">
        <v>22</v>
      </c>
    </row>
    <row r="2233" spans="1:15" x14ac:dyDescent="0.35">
      <c r="A2233" t="s">
        <v>2294</v>
      </c>
      <c r="B2233" t="str">
        <f t="shared" si="35"/>
        <v>Salad</v>
      </c>
      <c r="C2233" t="s">
        <v>42</v>
      </c>
      <c r="D2233">
        <v>3</v>
      </c>
      <c r="E2233">
        <v>5</v>
      </c>
      <c r="F2233">
        <v>15</v>
      </c>
      <c r="G2233" t="s">
        <v>36</v>
      </c>
      <c r="H2233" t="s">
        <v>17</v>
      </c>
      <c r="I2233" s="1">
        <v>45250</v>
      </c>
      <c r="J2233" t="s">
        <v>43</v>
      </c>
      <c r="K2233" t="s">
        <v>44</v>
      </c>
      <c r="L2233">
        <v>4</v>
      </c>
      <c r="M2233" t="s">
        <v>45</v>
      </c>
      <c r="N2233" t="s">
        <v>72</v>
      </c>
      <c r="O2233" t="s">
        <v>22</v>
      </c>
    </row>
    <row r="2234" spans="1:15" x14ac:dyDescent="0.35">
      <c r="A2234" t="s">
        <v>2295</v>
      </c>
      <c r="B2234" t="str">
        <f t="shared" si="35"/>
        <v>Juice</v>
      </c>
      <c r="C2234" t="s">
        <v>50</v>
      </c>
      <c r="D2234">
        <v>4</v>
      </c>
      <c r="E2234">
        <v>3</v>
      </c>
      <c r="F2234">
        <v>12</v>
      </c>
      <c r="G2234" t="s">
        <v>36</v>
      </c>
      <c r="H2234" t="s">
        <v>17</v>
      </c>
      <c r="I2234" s="1">
        <v>44931</v>
      </c>
      <c r="J2234" t="s">
        <v>55</v>
      </c>
      <c r="K2234" t="s">
        <v>56</v>
      </c>
      <c r="L2234">
        <v>1</v>
      </c>
      <c r="M2234" t="s">
        <v>53</v>
      </c>
      <c r="N2234" t="s">
        <v>64</v>
      </c>
      <c r="O2234" t="s">
        <v>22</v>
      </c>
    </row>
    <row r="2235" spans="1:15" x14ac:dyDescent="0.35">
      <c r="A2235" t="s">
        <v>2296</v>
      </c>
      <c r="B2235" t="str">
        <f t="shared" si="35"/>
        <v>Coffee</v>
      </c>
      <c r="C2235" t="s">
        <v>15</v>
      </c>
      <c r="D2235">
        <v>5</v>
      </c>
      <c r="E2235">
        <v>2</v>
      </c>
      <c r="F2235">
        <v>10</v>
      </c>
      <c r="G2235" t="s">
        <v>25</v>
      </c>
      <c r="H2235" t="s">
        <v>26</v>
      </c>
      <c r="I2235" s="1">
        <v>45034</v>
      </c>
      <c r="J2235" t="s">
        <v>59</v>
      </c>
      <c r="K2235" t="s">
        <v>60</v>
      </c>
      <c r="L2235">
        <v>2</v>
      </c>
      <c r="M2235" t="s">
        <v>28</v>
      </c>
      <c r="N2235" t="s">
        <v>29</v>
      </c>
      <c r="O2235" t="s">
        <v>22</v>
      </c>
    </row>
    <row r="2236" spans="1:15" x14ac:dyDescent="0.35">
      <c r="A2236" t="s">
        <v>2297</v>
      </c>
      <c r="B2236" t="str">
        <f t="shared" si="35"/>
        <v>Coffee</v>
      </c>
      <c r="C2236" t="s">
        <v>15</v>
      </c>
      <c r="D2236">
        <v>3</v>
      </c>
      <c r="E2236">
        <v>2</v>
      </c>
      <c r="F2236">
        <v>6</v>
      </c>
      <c r="G2236" t="s">
        <v>36</v>
      </c>
      <c r="H2236" t="s">
        <v>17</v>
      </c>
      <c r="I2236" s="1">
        <v>44957</v>
      </c>
      <c r="J2236" t="s">
        <v>55</v>
      </c>
      <c r="K2236" t="s">
        <v>56</v>
      </c>
      <c r="L2236">
        <v>1</v>
      </c>
      <c r="M2236" t="s">
        <v>53</v>
      </c>
      <c r="N2236" t="s">
        <v>29</v>
      </c>
      <c r="O2236" t="s">
        <v>22</v>
      </c>
    </row>
    <row r="2237" spans="1:15" x14ac:dyDescent="0.35">
      <c r="A2237" t="s">
        <v>2298</v>
      </c>
      <c r="B2237" t="str">
        <f t="shared" si="35"/>
        <v>Coffee</v>
      </c>
      <c r="C2237" t="s">
        <v>15</v>
      </c>
      <c r="D2237">
        <v>5</v>
      </c>
      <c r="E2237">
        <v>2</v>
      </c>
      <c r="F2237">
        <v>10</v>
      </c>
      <c r="G2237" t="s">
        <v>25</v>
      </c>
      <c r="H2237" t="s">
        <v>17</v>
      </c>
      <c r="I2237" s="1">
        <v>44959</v>
      </c>
      <c r="J2237" t="s">
        <v>51</v>
      </c>
      <c r="K2237" t="s">
        <v>52</v>
      </c>
      <c r="L2237">
        <v>1</v>
      </c>
      <c r="M2237" t="s">
        <v>53</v>
      </c>
      <c r="N2237" t="s">
        <v>64</v>
      </c>
      <c r="O2237" t="s">
        <v>22</v>
      </c>
    </row>
    <row r="2238" spans="1:15" x14ac:dyDescent="0.35">
      <c r="A2238" t="s">
        <v>2299</v>
      </c>
      <c r="B2238" t="str">
        <f t="shared" si="35"/>
        <v>Sandwich</v>
      </c>
      <c r="C2238" t="s">
        <v>47</v>
      </c>
      <c r="D2238">
        <v>1</v>
      </c>
      <c r="E2238">
        <v>4</v>
      </c>
      <c r="F2238">
        <v>4</v>
      </c>
      <c r="G2238" t="s">
        <v>36</v>
      </c>
      <c r="H2238" t="s">
        <v>17</v>
      </c>
      <c r="I2238" s="1">
        <v>45266</v>
      </c>
      <c r="J2238" t="s">
        <v>66</v>
      </c>
      <c r="K2238" t="s">
        <v>67</v>
      </c>
      <c r="L2238">
        <v>4</v>
      </c>
      <c r="M2238" t="s">
        <v>45</v>
      </c>
      <c r="N2238" t="s">
        <v>34</v>
      </c>
      <c r="O2238" t="s">
        <v>22</v>
      </c>
    </row>
    <row r="2239" spans="1:15" x14ac:dyDescent="0.35">
      <c r="A2239" t="s">
        <v>2300</v>
      </c>
      <c r="B2239" t="str">
        <f t="shared" si="35"/>
        <v>Smoothie</v>
      </c>
      <c r="C2239" t="s">
        <v>58</v>
      </c>
      <c r="D2239">
        <v>2</v>
      </c>
      <c r="E2239">
        <v>4</v>
      </c>
      <c r="F2239">
        <v>8</v>
      </c>
      <c r="G2239" t="s">
        <v>36</v>
      </c>
      <c r="H2239" t="s">
        <v>26</v>
      </c>
      <c r="I2239" s="1">
        <v>45271</v>
      </c>
      <c r="J2239" t="s">
        <v>66</v>
      </c>
      <c r="K2239" t="s">
        <v>67</v>
      </c>
      <c r="L2239">
        <v>4</v>
      </c>
      <c r="M2239" t="s">
        <v>45</v>
      </c>
      <c r="N2239" t="s">
        <v>72</v>
      </c>
      <c r="O2239" t="s">
        <v>22</v>
      </c>
    </row>
    <row r="2240" spans="1:15" x14ac:dyDescent="0.35">
      <c r="A2240" t="s">
        <v>2301</v>
      </c>
      <c r="B2240" t="str">
        <f t="shared" si="35"/>
        <v>Smoothie</v>
      </c>
      <c r="C2240" t="s">
        <v>58</v>
      </c>
      <c r="D2240">
        <v>2</v>
      </c>
      <c r="E2240">
        <v>4</v>
      </c>
      <c r="F2240">
        <v>8</v>
      </c>
      <c r="G2240" t="s">
        <v>25</v>
      </c>
      <c r="H2240" t="s">
        <v>26</v>
      </c>
      <c r="I2240" s="1">
        <v>45092</v>
      </c>
      <c r="J2240" t="s">
        <v>37</v>
      </c>
      <c r="K2240" t="s">
        <v>38</v>
      </c>
      <c r="L2240">
        <v>2</v>
      </c>
      <c r="M2240" t="s">
        <v>28</v>
      </c>
      <c r="N2240" t="s">
        <v>64</v>
      </c>
      <c r="O2240" t="s">
        <v>22</v>
      </c>
    </row>
    <row r="2241" spans="1:15" x14ac:dyDescent="0.35">
      <c r="A2241" t="s">
        <v>2302</v>
      </c>
      <c r="B2241" t="str">
        <f t="shared" si="35"/>
        <v>Juice</v>
      </c>
      <c r="C2241" t="s">
        <v>50</v>
      </c>
      <c r="D2241">
        <v>1</v>
      </c>
      <c r="E2241">
        <v>3</v>
      </c>
      <c r="F2241">
        <v>3</v>
      </c>
      <c r="G2241" t="s">
        <v>25</v>
      </c>
      <c r="H2241" t="s">
        <v>26</v>
      </c>
      <c r="I2241" s="1">
        <v>45278</v>
      </c>
      <c r="J2241" t="s">
        <v>66</v>
      </c>
      <c r="K2241" t="s">
        <v>67</v>
      </c>
      <c r="L2241">
        <v>4</v>
      </c>
      <c r="M2241" t="s">
        <v>45</v>
      </c>
      <c r="N2241" t="s">
        <v>72</v>
      </c>
      <c r="O2241" t="s">
        <v>22</v>
      </c>
    </row>
    <row r="2242" spans="1:15" x14ac:dyDescent="0.35">
      <c r="A2242" t="s">
        <v>2303</v>
      </c>
      <c r="B2242" t="str">
        <f t="shared" ref="B2242:B2305" si="36">TRIM(CLEAN(C2242))</f>
        <v>Tea</v>
      </c>
      <c r="C2242" t="s">
        <v>84</v>
      </c>
      <c r="D2242">
        <v>2</v>
      </c>
      <c r="E2242">
        <v>1.5</v>
      </c>
      <c r="F2242">
        <v>3</v>
      </c>
      <c r="G2242" t="s">
        <v>36</v>
      </c>
      <c r="H2242" t="s">
        <v>17</v>
      </c>
      <c r="I2242" s="1">
        <v>44997</v>
      </c>
      <c r="J2242" t="s">
        <v>62</v>
      </c>
      <c r="K2242" t="s">
        <v>63</v>
      </c>
      <c r="L2242">
        <v>1</v>
      </c>
      <c r="M2242" t="s">
        <v>53</v>
      </c>
      <c r="N2242" t="s">
        <v>39</v>
      </c>
      <c r="O2242" t="s">
        <v>40</v>
      </c>
    </row>
    <row r="2243" spans="1:15" x14ac:dyDescent="0.35">
      <c r="A2243" t="s">
        <v>2304</v>
      </c>
      <c r="B2243" t="str">
        <f t="shared" si="36"/>
        <v>Salad</v>
      </c>
      <c r="C2243" t="s">
        <v>42</v>
      </c>
      <c r="D2243">
        <v>2</v>
      </c>
      <c r="E2243">
        <v>5</v>
      </c>
      <c r="F2243">
        <v>10</v>
      </c>
      <c r="G2243" t="s">
        <v>16</v>
      </c>
      <c r="H2243" t="s">
        <v>26</v>
      </c>
      <c r="I2243" s="1">
        <v>45003</v>
      </c>
      <c r="J2243" t="s">
        <v>62</v>
      </c>
      <c r="K2243" t="s">
        <v>63</v>
      </c>
      <c r="L2243">
        <v>1</v>
      </c>
      <c r="M2243" t="s">
        <v>53</v>
      </c>
      <c r="N2243" t="s">
        <v>69</v>
      </c>
      <c r="O2243" t="s">
        <v>40</v>
      </c>
    </row>
    <row r="2244" spans="1:15" x14ac:dyDescent="0.35">
      <c r="A2244" t="s">
        <v>2305</v>
      </c>
      <c r="B2244" t="str">
        <f t="shared" si="36"/>
        <v>Cookie</v>
      </c>
      <c r="C2244" t="s">
        <v>31</v>
      </c>
      <c r="D2244">
        <v>3</v>
      </c>
      <c r="E2244">
        <v>1</v>
      </c>
      <c r="F2244">
        <v>3</v>
      </c>
      <c r="G2244" t="s">
        <v>25</v>
      </c>
      <c r="H2244" t="s">
        <v>17</v>
      </c>
      <c r="I2244" s="1">
        <v>44933</v>
      </c>
      <c r="J2244" t="s">
        <v>55</v>
      </c>
      <c r="K2244" t="s">
        <v>56</v>
      </c>
      <c r="L2244">
        <v>1</v>
      </c>
      <c r="M2244" t="s">
        <v>53</v>
      </c>
      <c r="N2244" t="s">
        <v>69</v>
      </c>
      <c r="O2244" t="s">
        <v>40</v>
      </c>
    </row>
    <row r="2245" spans="1:15" x14ac:dyDescent="0.35">
      <c r="A2245" t="s">
        <v>2306</v>
      </c>
      <c r="B2245" t="str">
        <f t="shared" si="36"/>
        <v>Smoothie</v>
      </c>
      <c r="C2245" t="s">
        <v>58</v>
      </c>
      <c r="D2245">
        <v>1</v>
      </c>
      <c r="E2245">
        <v>4</v>
      </c>
      <c r="F2245">
        <v>4</v>
      </c>
      <c r="G2245" t="s">
        <v>25</v>
      </c>
      <c r="H2245" t="s">
        <v>26</v>
      </c>
      <c r="I2245" s="1">
        <v>44990</v>
      </c>
      <c r="J2245" t="s">
        <v>62</v>
      </c>
      <c r="K2245" t="s">
        <v>63</v>
      </c>
      <c r="L2245">
        <v>1</v>
      </c>
      <c r="M2245" t="s">
        <v>53</v>
      </c>
      <c r="N2245" t="s">
        <v>39</v>
      </c>
      <c r="O2245" t="s">
        <v>40</v>
      </c>
    </row>
    <row r="2246" spans="1:15" x14ac:dyDescent="0.35">
      <c r="A2246" t="s">
        <v>2307</v>
      </c>
      <c r="B2246" t="str">
        <f t="shared" si="36"/>
        <v>Cookie</v>
      </c>
      <c r="C2246" t="s">
        <v>31</v>
      </c>
      <c r="D2246">
        <v>3</v>
      </c>
      <c r="E2246">
        <v>1</v>
      </c>
      <c r="F2246">
        <v>3</v>
      </c>
      <c r="G2246" t="s">
        <v>16</v>
      </c>
      <c r="H2246" t="s">
        <v>26</v>
      </c>
      <c r="I2246" s="1">
        <v>45151</v>
      </c>
      <c r="J2246" t="s">
        <v>93</v>
      </c>
      <c r="K2246" t="s">
        <v>94</v>
      </c>
      <c r="L2246">
        <v>3</v>
      </c>
      <c r="M2246" t="s">
        <v>20</v>
      </c>
      <c r="N2246" t="s">
        <v>39</v>
      </c>
      <c r="O2246" t="s">
        <v>40</v>
      </c>
    </row>
    <row r="2247" spans="1:15" x14ac:dyDescent="0.35">
      <c r="A2247" t="s">
        <v>2308</v>
      </c>
      <c r="B2247" t="str">
        <f t="shared" si="36"/>
        <v>Salad</v>
      </c>
      <c r="C2247" t="s">
        <v>42</v>
      </c>
      <c r="D2247">
        <v>4</v>
      </c>
      <c r="E2247">
        <v>5</v>
      </c>
      <c r="F2247">
        <v>20</v>
      </c>
      <c r="G2247" t="s">
        <v>16</v>
      </c>
      <c r="H2247" t="s">
        <v>26</v>
      </c>
      <c r="I2247" s="1">
        <v>45156</v>
      </c>
      <c r="J2247" t="s">
        <v>93</v>
      </c>
      <c r="K2247" t="s">
        <v>94</v>
      </c>
      <c r="L2247">
        <v>3</v>
      </c>
      <c r="M2247" t="s">
        <v>20</v>
      </c>
      <c r="N2247" t="s">
        <v>21</v>
      </c>
      <c r="O2247" t="s">
        <v>22</v>
      </c>
    </row>
    <row r="2248" spans="1:15" x14ac:dyDescent="0.35">
      <c r="A2248" t="s">
        <v>2309</v>
      </c>
      <c r="B2248" t="str">
        <f t="shared" si="36"/>
        <v>Tea</v>
      </c>
      <c r="C2248" t="s">
        <v>84</v>
      </c>
      <c r="D2248">
        <v>2</v>
      </c>
      <c r="E2248">
        <v>1.5</v>
      </c>
      <c r="F2248">
        <v>3</v>
      </c>
      <c r="G2248" t="s">
        <v>36</v>
      </c>
      <c r="H2248" t="s">
        <v>26</v>
      </c>
      <c r="I2248" s="1">
        <v>45283</v>
      </c>
      <c r="J2248" t="s">
        <v>66</v>
      </c>
      <c r="K2248" t="s">
        <v>67</v>
      </c>
      <c r="L2248">
        <v>4</v>
      </c>
      <c r="M2248" t="s">
        <v>45</v>
      </c>
      <c r="N2248" t="s">
        <v>69</v>
      </c>
      <c r="O2248" t="s">
        <v>40</v>
      </c>
    </row>
    <row r="2249" spans="1:15" x14ac:dyDescent="0.35">
      <c r="A2249" t="s">
        <v>2310</v>
      </c>
      <c r="B2249" t="str">
        <f t="shared" si="36"/>
        <v>Cookie</v>
      </c>
      <c r="C2249" t="s">
        <v>31</v>
      </c>
      <c r="D2249">
        <v>3</v>
      </c>
      <c r="E2249">
        <v>1</v>
      </c>
      <c r="F2249">
        <v>3</v>
      </c>
      <c r="G2249" t="s">
        <v>16</v>
      </c>
      <c r="H2249" t="s">
        <v>17</v>
      </c>
      <c r="I2249" s="1">
        <v>45149</v>
      </c>
      <c r="J2249" t="s">
        <v>93</v>
      </c>
      <c r="K2249" t="s">
        <v>94</v>
      </c>
      <c r="L2249">
        <v>3</v>
      </c>
      <c r="M2249" t="s">
        <v>20</v>
      </c>
      <c r="N2249" t="s">
        <v>21</v>
      </c>
      <c r="O2249" t="s">
        <v>22</v>
      </c>
    </row>
    <row r="2250" spans="1:15" x14ac:dyDescent="0.35">
      <c r="A2250" t="s">
        <v>2311</v>
      </c>
      <c r="B2250" t="str">
        <f t="shared" si="36"/>
        <v>Salad</v>
      </c>
      <c r="C2250" t="s">
        <v>42</v>
      </c>
      <c r="D2250">
        <v>1</v>
      </c>
      <c r="E2250">
        <v>5</v>
      </c>
      <c r="F2250">
        <v>5</v>
      </c>
      <c r="G2250" t="s">
        <v>16</v>
      </c>
      <c r="H2250" t="s">
        <v>17</v>
      </c>
      <c r="I2250" s="1">
        <v>45067</v>
      </c>
      <c r="J2250" t="s">
        <v>27</v>
      </c>
      <c r="K2250" t="s">
        <v>27</v>
      </c>
      <c r="L2250">
        <v>2</v>
      </c>
      <c r="M2250" t="s">
        <v>28</v>
      </c>
      <c r="N2250" t="s">
        <v>39</v>
      </c>
      <c r="O2250" t="s">
        <v>40</v>
      </c>
    </row>
    <row r="2251" spans="1:15" x14ac:dyDescent="0.35">
      <c r="A2251" t="s">
        <v>2312</v>
      </c>
      <c r="B2251" t="str">
        <f t="shared" si="36"/>
        <v>Cake</v>
      </c>
      <c r="C2251" t="s">
        <v>24</v>
      </c>
      <c r="D2251">
        <v>3</v>
      </c>
      <c r="E2251">
        <v>3</v>
      </c>
      <c r="F2251">
        <v>9</v>
      </c>
      <c r="G2251" t="s">
        <v>36</v>
      </c>
      <c r="H2251" t="s">
        <v>17</v>
      </c>
      <c r="I2251" s="1">
        <v>45195</v>
      </c>
      <c r="J2251" t="s">
        <v>18</v>
      </c>
      <c r="K2251" t="s">
        <v>19</v>
      </c>
      <c r="L2251">
        <v>3</v>
      </c>
      <c r="M2251" t="s">
        <v>20</v>
      </c>
      <c r="N2251" t="s">
        <v>29</v>
      </c>
      <c r="O2251" t="s">
        <v>22</v>
      </c>
    </row>
    <row r="2252" spans="1:15" x14ac:dyDescent="0.35">
      <c r="A2252" t="s">
        <v>2313</v>
      </c>
      <c r="B2252" t="str">
        <f t="shared" si="36"/>
        <v>Sandwich</v>
      </c>
      <c r="C2252" t="s">
        <v>47</v>
      </c>
      <c r="D2252">
        <v>4</v>
      </c>
      <c r="E2252">
        <v>4</v>
      </c>
      <c r="F2252">
        <v>16</v>
      </c>
      <c r="G2252" t="s">
        <v>16</v>
      </c>
      <c r="H2252" t="s">
        <v>17</v>
      </c>
      <c r="I2252" s="1">
        <v>45095</v>
      </c>
      <c r="J2252" t="s">
        <v>37</v>
      </c>
      <c r="K2252" t="s">
        <v>38</v>
      </c>
      <c r="L2252">
        <v>2</v>
      </c>
      <c r="M2252" t="s">
        <v>28</v>
      </c>
      <c r="N2252" t="s">
        <v>39</v>
      </c>
      <c r="O2252" t="s">
        <v>40</v>
      </c>
    </row>
    <row r="2253" spans="1:15" x14ac:dyDescent="0.35">
      <c r="A2253" t="s">
        <v>2314</v>
      </c>
      <c r="B2253" t="str">
        <f t="shared" si="36"/>
        <v>Tea</v>
      </c>
      <c r="C2253" t="s">
        <v>84</v>
      </c>
      <c r="D2253">
        <v>1</v>
      </c>
      <c r="E2253">
        <v>1.5</v>
      </c>
      <c r="F2253">
        <v>1.5</v>
      </c>
      <c r="G2253" t="s">
        <v>25</v>
      </c>
      <c r="H2253" t="s">
        <v>26</v>
      </c>
      <c r="I2253" s="1">
        <v>45244</v>
      </c>
      <c r="J2253" t="s">
        <v>43</v>
      </c>
      <c r="K2253" t="s">
        <v>44</v>
      </c>
      <c r="L2253">
        <v>4</v>
      </c>
      <c r="M2253" t="s">
        <v>45</v>
      </c>
      <c r="N2253" t="s">
        <v>29</v>
      </c>
      <c r="O2253" t="s">
        <v>22</v>
      </c>
    </row>
    <row r="2254" spans="1:15" x14ac:dyDescent="0.35">
      <c r="A2254" t="s">
        <v>2315</v>
      </c>
      <c r="B2254" t="str">
        <f t="shared" si="36"/>
        <v>Tea</v>
      </c>
      <c r="C2254" t="s">
        <v>84</v>
      </c>
      <c r="D2254">
        <v>3</v>
      </c>
      <c r="E2254">
        <v>1.5</v>
      </c>
      <c r="F2254">
        <v>4.5</v>
      </c>
      <c r="G2254" t="s">
        <v>36</v>
      </c>
      <c r="H2254" t="s">
        <v>26</v>
      </c>
      <c r="I2254" s="1">
        <v>45228</v>
      </c>
      <c r="J2254" t="s">
        <v>74</v>
      </c>
      <c r="K2254" t="s">
        <v>75</v>
      </c>
      <c r="L2254">
        <v>4</v>
      </c>
      <c r="M2254" t="s">
        <v>45</v>
      </c>
      <c r="N2254" t="s">
        <v>39</v>
      </c>
      <c r="O2254" t="s">
        <v>40</v>
      </c>
    </row>
    <row r="2255" spans="1:15" x14ac:dyDescent="0.35">
      <c r="A2255" t="s">
        <v>2316</v>
      </c>
      <c r="B2255" t="str">
        <f t="shared" si="36"/>
        <v>Salad</v>
      </c>
      <c r="C2255" t="s">
        <v>42</v>
      </c>
      <c r="D2255">
        <v>5</v>
      </c>
      <c r="E2255">
        <v>5</v>
      </c>
      <c r="F2255">
        <v>25</v>
      </c>
      <c r="G2255" t="s">
        <v>36</v>
      </c>
      <c r="H2255" t="s">
        <v>17</v>
      </c>
      <c r="I2255" s="1">
        <v>45143</v>
      </c>
      <c r="J2255" t="s">
        <v>93</v>
      </c>
      <c r="K2255" t="s">
        <v>94</v>
      </c>
      <c r="L2255">
        <v>3</v>
      </c>
      <c r="M2255" t="s">
        <v>20</v>
      </c>
      <c r="N2255" t="s">
        <v>69</v>
      </c>
      <c r="O2255" t="s">
        <v>40</v>
      </c>
    </row>
    <row r="2256" spans="1:15" x14ac:dyDescent="0.35">
      <c r="A2256" t="s">
        <v>2317</v>
      </c>
      <c r="B2256" t="str">
        <f t="shared" si="36"/>
        <v>Juice</v>
      </c>
      <c r="C2256" t="s">
        <v>50</v>
      </c>
      <c r="D2256">
        <v>4</v>
      </c>
      <c r="E2256">
        <v>3</v>
      </c>
      <c r="F2256">
        <v>12</v>
      </c>
      <c r="G2256" t="s">
        <v>36</v>
      </c>
      <c r="H2256" t="s">
        <v>17</v>
      </c>
      <c r="I2256" s="1">
        <v>44985</v>
      </c>
      <c r="J2256" t="s">
        <v>51</v>
      </c>
      <c r="K2256" t="s">
        <v>52</v>
      </c>
      <c r="L2256">
        <v>1</v>
      </c>
      <c r="M2256" t="s">
        <v>53</v>
      </c>
      <c r="N2256" t="s">
        <v>29</v>
      </c>
      <c r="O2256" t="s">
        <v>22</v>
      </c>
    </row>
    <row r="2257" spans="1:15" x14ac:dyDescent="0.35">
      <c r="A2257" t="s">
        <v>2318</v>
      </c>
      <c r="B2257" t="str">
        <f t="shared" si="36"/>
        <v>Juice</v>
      </c>
      <c r="C2257" t="s">
        <v>50</v>
      </c>
      <c r="D2257">
        <v>4</v>
      </c>
      <c r="E2257">
        <v>3</v>
      </c>
      <c r="F2257">
        <v>12</v>
      </c>
      <c r="G2257" t="s">
        <v>25</v>
      </c>
      <c r="H2257" t="s">
        <v>17</v>
      </c>
      <c r="I2257" s="1">
        <v>45079</v>
      </c>
      <c r="J2257" t="s">
        <v>37</v>
      </c>
      <c r="K2257" t="s">
        <v>38</v>
      </c>
      <c r="L2257">
        <v>2</v>
      </c>
      <c r="M2257" t="s">
        <v>28</v>
      </c>
      <c r="N2257" t="s">
        <v>21</v>
      </c>
      <c r="O2257" t="s">
        <v>22</v>
      </c>
    </row>
    <row r="2258" spans="1:15" x14ac:dyDescent="0.35">
      <c r="A2258" t="s">
        <v>2319</v>
      </c>
      <c r="B2258" t="str">
        <f t="shared" si="36"/>
        <v>Sandwich</v>
      </c>
      <c r="C2258" t="s">
        <v>47</v>
      </c>
      <c r="D2258">
        <v>5</v>
      </c>
      <c r="E2258">
        <v>4</v>
      </c>
      <c r="F2258">
        <v>20</v>
      </c>
      <c r="G2258" t="s">
        <v>36</v>
      </c>
      <c r="H2258" t="s">
        <v>26</v>
      </c>
      <c r="I2258" s="1">
        <v>45194</v>
      </c>
      <c r="J2258" t="s">
        <v>18</v>
      </c>
      <c r="K2258" t="s">
        <v>19</v>
      </c>
      <c r="L2258">
        <v>3</v>
      </c>
      <c r="M2258" t="s">
        <v>20</v>
      </c>
      <c r="N2258" t="s">
        <v>72</v>
      </c>
      <c r="O2258" t="s">
        <v>22</v>
      </c>
    </row>
    <row r="2259" spans="1:15" x14ac:dyDescent="0.35">
      <c r="A2259" t="s">
        <v>2320</v>
      </c>
      <c r="B2259" t="str">
        <f t="shared" si="36"/>
        <v>Salad</v>
      </c>
      <c r="C2259" t="s">
        <v>42</v>
      </c>
      <c r="D2259">
        <v>4</v>
      </c>
      <c r="E2259">
        <v>5</v>
      </c>
      <c r="F2259">
        <v>20</v>
      </c>
      <c r="G2259" t="s">
        <v>16</v>
      </c>
      <c r="H2259" t="s">
        <v>26</v>
      </c>
      <c r="I2259" s="1">
        <v>45001</v>
      </c>
      <c r="J2259" t="s">
        <v>62</v>
      </c>
      <c r="K2259" t="s">
        <v>63</v>
      </c>
      <c r="L2259">
        <v>1</v>
      </c>
      <c r="M2259" t="s">
        <v>53</v>
      </c>
      <c r="N2259" t="s">
        <v>64</v>
      </c>
      <c r="O2259" t="s">
        <v>22</v>
      </c>
    </row>
    <row r="2260" spans="1:15" x14ac:dyDescent="0.35">
      <c r="A2260" t="s">
        <v>2321</v>
      </c>
      <c r="B2260" t="str">
        <f t="shared" si="36"/>
        <v>Juice</v>
      </c>
      <c r="C2260" t="s">
        <v>50</v>
      </c>
      <c r="D2260">
        <v>5</v>
      </c>
      <c r="E2260">
        <v>3</v>
      </c>
      <c r="F2260">
        <v>15</v>
      </c>
      <c r="G2260" t="s">
        <v>16</v>
      </c>
      <c r="H2260" t="s">
        <v>17</v>
      </c>
      <c r="I2260" s="1">
        <v>45125</v>
      </c>
      <c r="J2260" t="s">
        <v>32</v>
      </c>
      <c r="K2260" t="s">
        <v>33</v>
      </c>
      <c r="L2260">
        <v>3</v>
      </c>
      <c r="M2260" t="s">
        <v>20</v>
      </c>
      <c r="N2260" t="s">
        <v>29</v>
      </c>
      <c r="O2260" t="s">
        <v>22</v>
      </c>
    </row>
    <row r="2261" spans="1:15" x14ac:dyDescent="0.35">
      <c r="A2261" t="s">
        <v>2322</v>
      </c>
      <c r="B2261" t="str">
        <f t="shared" si="36"/>
        <v>Cake</v>
      </c>
      <c r="C2261" t="s">
        <v>24</v>
      </c>
      <c r="D2261">
        <v>2</v>
      </c>
      <c r="E2261">
        <v>3</v>
      </c>
      <c r="F2261">
        <v>6</v>
      </c>
      <c r="G2261" t="s">
        <v>16</v>
      </c>
      <c r="H2261" t="s">
        <v>17</v>
      </c>
      <c r="I2261" s="1">
        <v>45150</v>
      </c>
      <c r="J2261" t="s">
        <v>93</v>
      </c>
      <c r="K2261" t="s">
        <v>94</v>
      </c>
      <c r="L2261">
        <v>3</v>
      </c>
      <c r="M2261" t="s">
        <v>20</v>
      </c>
      <c r="N2261" t="s">
        <v>69</v>
      </c>
      <c r="O2261" t="s">
        <v>40</v>
      </c>
    </row>
    <row r="2262" spans="1:15" x14ac:dyDescent="0.35">
      <c r="A2262" t="s">
        <v>2323</v>
      </c>
      <c r="B2262" t="str">
        <f t="shared" si="36"/>
        <v>Tea</v>
      </c>
      <c r="C2262" t="s">
        <v>84</v>
      </c>
      <c r="D2262">
        <v>1</v>
      </c>
      <c r="E2262">
        <v>1.5</v>
      </c>
      <c r="F2262">
        <v>1.5</v>
      </c>
      <c r="G2262" t="s">
        <v>36</v>
      </c>
      <c r="H2262" t="s">
        <v>17</v>
      </c>
      <c r="I2262" s="1">
        <v>45115</v>
      </c>
      <c r="J2262" t="s">
        <v>32</v>
      </c>
      <c r="K2262" t="s">
        <v>33</v>
      </c>
      <c r="L2262">
        <v>3</v>
      </c>
      <c r="M2262" t="s">
        <v>20</v>
      </c>
      <c r="N2262" t="s">
        <v>69</v>
      </c>
      <c r="O2262" t="s">
        <v>40</v>
      </c>
    </row>
    <row r="2263" spans="1:15" x14ac:dyDescent="0.35">
      <c r="A2263" t="s">
        <v>2324</v>
      </c>
      <c r="B2263" t="str">
        <f t="shared" si="36"/>
        <v>Sandwich</v>
      </c>
      <c r="C2263" t="s">
        <v>47</v>
      </c>
      <c r="D2263">
        <v>1</v>
      </c>
      <c r="E2263">
        <v>4</v>
      </c>
      <c r="F2263">
        <v>4</v>
      </c>
      <c r="G2263" t="s">
        <v>16</v>
      </c>
      <c r="H2263" t="s">
        <v>17</v>
      </c>
      <c r="I2263" s="1">
        <v>44954</v>
      </c>
      <c r="J2263" t="s">
        <v>55</v>
      </c>
      <c r="K2263" t="s">
        <v>56</v>
      </c>
      <c r="L2263">
        <v>1</v>
      </c>
      <c r="M2263" t="s">
        <v>53</v>
      </c>
      <c r="N2263" t="s">
        <v>69</v>
      </c>
      <c r="O2263" t="s">
        <v>40</v>
      </c>
    </row>
    <row r="2264" spans="1:15" x14ac:dyDescent="0.35">
      <c r="A2264" t="s">
        <v>2325</v>
      </c>
      <c r="B2264" t="str">
        <f t="shared" si="36"/>
        <v>Coffee</v>
      </c>
      <c r="C2264" t="s">
        <v>15</v>
      </c>
      <c r="D2264">
        <v>3</v>
      </c>
      <c r="E2264">
        <v>2</v>
      </c>
      <c r="F2264">
        <v>6</v>
      </c>
      <c r="G2264" t="s">
        <v>36</v>
      </c>
      <c r="H2264" t="s">
        <v>17</v>
      </c>
      <c r="I2264" s="1">
        <v>45092</v>
      </c>
      <c r="J2264" t="s">
        <v>37</v>
      </c>
      <c r="K2264" t="s">
        <v>38</v>
      </c>
      <c r="L2264">
        <v>2</v>
      </c>
      <c r="M2264" t="s">
        <v>28</v>
      </c>
      <c r="N2264" t="s">
        <v>64</v>
      </c>
      <c r="O2264" t="s">
        <v>22</v>
      </c>
    </row>
    <row r="2265" spans="1:15" x14ac:dyDescent="0.35">
      <c r="A2265" t="s">
        <v>2326</v>
      </c>
      <c r="B2265" t="str">
        <f t="shared" si="36"/>
        <v>Cake</v>
      </c>
      <c r="C2265" t="s">
        <v>24</v>
      </c>
      <c r="D2265">
        <v>3</v>
      </c>
      <c r="E2265">
        <v>3</v>
      </c>
      <c r="F2265">
        <v>9</v>
      </c>
      <c r="G2265" t="s">
        <v>25</v>
      </c>
      <c r="H2265" t="s">
        <v>17</v>
      </c>
      <c r="I2265" s="1">
        <v>44969</v>
      </c>
      <c r="J2265" t="s">
        <v>51</v>
      </c>
      <c r="K2265" t="s">
        <v>52</v>
      </c>
      <c r="L2265">
        <v>1</v>
      </c>
      <c r="M2265" t="s">
        <v>53</v>
      </c>
      <c r="N2265" t="s">
        <v>39</v>
      </c>
      <c r="O2265" t="s">
        <v>40</v>
      </c>
    </row>
    <row r="2266" spans="1:15" x14ac:dyDescent="0.35">
      <c r="A2266" t="s">
        <v>2327</v>
      </c>
      <c r="B2266" t="str">
        <f t="shared" si="36"/>
        <v>Salad</v>
      </c>
      <c r="C2266" t="s">
        <v>42</v>
      </c>
      <c r="D2266">
        <v>5</v>
      </c>
      <c r="E2266">
        <v>5</v>
      </c>
      <c r="F2266">
        <v>25</v>
      </c>
      <c r="G2266" t="s">
        <v>25</v>
      </c>
      <c r="H2266" t="s">
        <v>26</v>
      </c>
      <c r="I2266" s="1">
        <v>45010</v>
      </c>
      <c r="J2266" t="s">
        <v>62</v>
      </c>
      <c r="K2266" t="s">
        <v>63</v>
      </c>
      <c r="L2266">
        <v>1</v>
      </c>
      <c r="M2266" t="s">
        <v>53</v>
      </c>
      <c r="N2266" t="s">
        <v>69</v>
      </c>
      <c r="O2266" t="s">
        <v>40</v>
      </c>
    </row>
    <row r="2267" spans="1:15" x14ac:dyDescent="0.35">
      <c r="A2267" t="s">
        <v>2328</v>
      </c>
      <c r="B2267" t="str">
        <f t="shared" si="36"/>
        <v>Coffee</v>
      </c>
      <c r="C2267" t="s">
        <v>15</v>
      </c>
      <c r="D2267">
        <v>4</v>
      </c>
      <c r="E2267">
        <v>2</v>
      </c>
      <c r="F2267">
        <v>8</v>
      </c>
      <c r="G2267" t="s">
        <v>36</v>
      </c>
      <c r="H2267" t="s">
        <v>26</v>
      </c>
      <c r="I2267" s="1">
        <v>45080</v>
      </c>
      <c r="J2267" t="s">
        <v>37</v>
      </c>
      <c r="K2267" t="s">
        <v>38</v>
      </c>
      <c r="L2267">
        <v>2</v>
      </c>
      <c r="M2267" t="s">
        <v>28</v>
      </c>
      <c r="N2267" t="s">
        <v>69</v>
      </c>
      <c r="O2267" t="s">
        <v>40</v>
      </c>
    </row>
    <row r="2268" spans="1:15" x14ac:dyDescent="0.35">
      <c r="A2268" t="s">
        <v>2329</v>
      </c>
      <c r="B2268" t="str">
        <f t="shared" si="36"/>
        <v>Sandwich</v>
      </c>
      <c r="C2268" t="s">
        <v>47</v>
      </c>
      <c r="D2268">
        <v>4</v>
      </c>
      <c r="E2268">
        <v>4</v>
      </c>
      <c r="F2268">
        <v>16</v>
      </c>
      <c r="G2268" t="s">
        <v>25</v>
      </c>
      <c r="H2268" t="s">
        <v>17</v>
      </c>
      <c r="I2268" s="1">
        <v>44950</v>
      </c>
      <c r="J2268" t="s">
        <v>55</v>
      </c>
      <c r="K2268" t="s">
        <v>56</v>
      </c>
      <c r="L2268">
        <v>1</v>
      </c>
      <c r="M2268" t="s">
        <v>53</v>
      </c>
      <c r="N2268" t="s">
        <v>29</v>
      </c>
      <c r="O2268" t="s">
        <v>22</v>
      </c>
    </row>
    <row r="2269" spans="1:15" x14ac:dyDescent="0.35">
      <c r="A2269" t="s">
        <v>2330</v>
      </c>
      <c r="B2269" t="str">
        <f t="shared" si="36"/>
        <v>Juice</v>
      </c>
      <c r="C2269" t="s">
        <v>50</v>
      </c>
      <c r="D2269">
        <v>1</v>
      </c>
      <c r="E2269">
        <v>3</v>
      </c>
      <c r="F2269">
        <v>3</v>
      </c>
      <c r="G2269" t="s">
        <v>16</v>
      </c>
      <c r="H2269" t="s">
        <v>17</v>
      </c>
      <c r="I2269" s="1">
        <v>44933</v>
      </c>
      <c r="J2269" t="s">
        <v>55</v>
      </c>
      <c r="K2269" t="s">
        <v>56</v>
      </c>
      <c r="L2269">
        <v>1</v>
      </c>
      <c r="M2269" t="s">
        <v>53</v>
      </c>
      <c r="N2269" t="s">
        <v>69</v>
      </c>
      <c r="O2269" t="s">
        <v>40</v>
      </c>
    </row>
    <row r="2270" spans="1:15" x14ac:dyDescent="0.35">
      <c r="A2270" t="s">
        <v>2331</v>
      </c>
      <c r="B2270" t="str">
        <f t="shared" si="36"/>
        <v>Juice</v>
      </c>
      <c r="C2270" t="s">
        <v>50</v>
      </c>
      <c r="D2270">
        <v>4</v>
      </c>
      <c r="E2270">
        <v>3</v>
      </c>
      <c r="F2270">
        <v>12</v>
      </c>
      <c r="G2270" t="s">
        <v>16</v>
      </c>
      <c r="H2270" t="s">
        <v>26</v>
      </c>
      <c r="I2270" s="1">
        <v>45041</v>
      </c>
      <c r="J2270" t="s">
        <v>59</v>
      </c>
      <c r="K2270" t="s">
        <v>60</v>
      </c>
      <c r="L2270">
        <v>2</v>
      </c>
      <c r="M2270" t="s">
        <v>28</v>
      </c>
      <c r="N2270" t="s">
        <v>29</v>
      </c>
      <c r="O2270" t="s">
        <v>22</v>
      </c>
    </row>
    <row r="2271" spans="1:15" x14ac:dyDescent="0.35">
      <c r="A2271" t="s">
        <v>2332</v>
      </c>
      <c r="B2271" t="str">
        <f t="shared" si="36"/>
        <v>Cake</v>
      </c>
      <c r="C2271" t="s">
        <v>24</v>
      </c>
      <c r="D2271">
        <v>2</v>
      </c>
      <c r="E2271">
        <v>3</v>
      </c>
      <c r="F2271">
        <v>6</v>
      </c>
      <c r="G2271" t="s">
        <v>25</v>
      </c>
      <c r="H2271" t="s">
        <v>17</v>
      </c>
      <c r="I2271" s="1">
        <v>45164</v>
      </c>
      <c r="J2271" t="s">
        <v>93</v>
      </c>
      <c r="K2271" t="s">
        <v>94</v>
      </c>
      <c r="L2271">
        <v>3</v>
      </c>
      <c r="M2271" t="s">
        <v>20</v>
      </c>
      <c r="N2271" t="s">
        <v>69</v>
      </c>
      <c r="O2271" t="s">
        <v>40</v>
      </c>
    </row>
    <row r="2272" spans="1:15" x14ac:dyDescent="0.35">
      <c r="A2272" t="s">
        <v>2333</v>
      </c>
      <c r="B2272" t="str">
        <f t="shared" si="36"/>
        <v>Cookie</v>
      </c>
      <c r="C2272" t="s">
        <v>31</v>
      </c>
      <c r="D2272">
        <v>4</v>
      </c>
      <c r="E2272">
        <v>1</v>
      </c>
      <c r="F2272">
        <v>4</v>
      </c>
      <c r="G2272" t="s">
        <v>16</v>
      </c>
      <c r="H2272" t="s">
        <v>26</v>
      </c>
      <c r="I2272" s="1">
        <v>45164</v>
      </c>
      <c r="J2272" t="s">
        <v>93</v>
      </c>
      <c r="K2272" t="s">
        <v>94</v>
      </c>
      <c r="L2272">
        <v>3</v>
      </c>
      <c r="M2272" t="s">
        <v>20</v>
      </c>
      <c r="N2272" t="s">
        <v>69</v>
      </c>
      <c r="O2272" t="s">
        <v>40</v>
      </c>
    </row>
    <row r="2273" spans="1:15" x14ac:dyDescent="0.35">
      <c r="A2273" t="s">
        <v>2334</v>
      </c>
      <c r="B2273" t="str">
        <f t="shared" si="36"/>
        <v>Cake</v>
      </c>
      <c r="C2273" t="s">
        <v>24</v>
      </c>
      <c r="D2273">
        <v>5</v>
      </c>
      <c r="E2273">
        <v>3</v>
      </c>
      <c r="F2273">
        <v>15</v>
      </c>
      <c r="G2273" t="s">
        <v>16</v>
      </c>
      <c r="H2273" t="s">
        <v>17</v>
      </c>
      <c r="I2273" s="1">
        <v>45025</v>
      </c>
      <c r="J2273" t="s">
        <v>59</v>
      </c>
      <c r="K2273" t="s">
        <v>60</v>
      </c>
      <c r="L2273">
        <v>2</v>
      </c>
      <c r="M2273" t="s">
        <v>28</v>
      </c>
      <c r="N2273" t="s">
        <v>39</v>
      </c>
      <c r="O2273" t="s">
        <v>40</v>
      </c>
    </row>
    <row r="2274" spans="1:15" x14ac:dyDescent="0.35">
      <c r="A2274" t="s">
        <v>2335</v>
      </c>
      <c r="B2274" t="str">
        <f t="shared" si="36"/>
        <v>Cookie</v>
      </c>
      <c r="C2274" t="s">
        <v>31</v>
      </c>
      <c r="D2274">
        <v>2</v>
      </c>
      <c r="E2274">
        <v>1</v>
      </c>
      <c r="F2274">
        <v>2</v>
      </c>
      <c r="G2274" t="s">
        <v>36</v>
      </c>
      <c r="H2274" t="s">
        <v>17</v>
      </c>
      <c r="I2274" s="1">
        <v>45195</v>
      </c>
      <c r="J2274" t="s">
        <v>18</v>
      </c>
      <c r="K2274" t="s">
        <v>19</v>
      </c>
      <c r="L2274">
        <v>3</v>
      </c>
      <c r="M2274" t="s">
        <v>20</v>
      </c>
      <c r="N2274" t="s">
        <v>29</v>
      </c>
      <c r="O2274" t="s">
        <v>22</v>
      </c>
    </row>
    <row r="2275" spans="1:15" x14ac:dyDescent="0.35">
      <c r="A2275" t="s">
        <v>2336</v>
      </c>
      <c r="B2275" t="str">
        <f t="shared" si="36"/>
        <v>Smoothie</v>
      </c>
      <c r="C2275" t="s">
        <v>58</v>
      </c>
      <c r="D2275">
        <v>2</v>
      </c>
      <c r="E2275">
        <v>4</v>
      </c>
      <c r="F2275">
        <v>8</v>
      </c>
      <c r="G2275" t="s">
        <v>16</v>
      </c>
      <c r="H2275" t="s">
        <v>26</v>
      </c>
      <c r="I2275" s="1">
        <v>45242</v>
      </c>
      <c r="J2275" t="s">
        <v>43</v>
      </c>
      <c r="K2275" t="s">
        <v>44</v>
      </c>
      <c r="L2275">
        <v>4</v>
      </c>
      <c r="M2275" t="s">
        <v>45</v>
      </c>
      <c r="N2275" t="s">
        <v>39</v>
      </c>
      <c r="O2275" t="s">
        <v>40</v>
      </c>
    </row>
    <row r="2276" spans="1:15" x14ac:dyDescent="0.35">
      <c r="A2276" t="s">
        <v>2337</v>
      </c>
      <c r="B2276" t="str">
        <f t="shared" si="36"/>
        <v>Cookie</v>
      </c>
      <c r="C2276" t="s">
        <v>31</v>
      </c>
      <c r="D2276">
        <v>5</v>
      </c>
      <c r="E2276">
        <v>1</v>
      </c>
      <c r="F2276">
        <v>5</v>
      </c>
      <c r="G2276" t="s">
        <v>25</v>
      </c>
      <c r="H2276" t="s">
        <v>26</v>
      </c>
      <c r="I2276" s="1">
        <v>45186</v>
      </c>
      <c r="J2276" t="s">
        <v>18</v>
      </c>
      <c r="K2276" t="s">
        <v>19</v>
      </c>
      <c r="L2276">
        <v>3</v>
      </c>
      <c r="M2276" t="s">
        <v>20</v>
      </c>
      <c r="N2276" t="s">
        <v>39</v>
      </c>
      <c r="O2276" t="s">
        <v>40</v>
      </c>
    </row>
    <row r="2277" spans="1:15" x14ac:dyDescent="0.35">
      <c r="A2277" t="s">
        <v>2338</v>
      </c>
      <c r="B2277" t="str">
        <f t="shared" si="36"/>
        <v>Cake</v>
      </c>
      <c r="C2277" t="s">
        <v>24</v>
      </c>
      <c r="D2277">
        <v>2</v>
      </c>
      <c r="E2277">
        <v>3</v>
      </c>
      <c r="F2277">
        <v>6</v>
      </c>
      <c r="G2277" t="s">
        <v>25</v>
      </c>
      <c r="H2277" t="s">
        <v>26</v>
      </c>
      <c r="I2277" s="1">
        <v>44984</v>
      </c>
      <c r="J2277" t="s">
        <v>51</v>
      </c>
      <c r="K2277" t="s">
        <v>52</v>
      </c>
      <c r="L2277">
        <v>1</v>
      </c>
      <c r="M2277" t="s">
        <v>53</v>
      </c>
      <c r="N2277" t="s">
        <v>72</v>
      </c>
      <c r="O2277" t="s">
        <v>22</v>
      </c>
    </row>
    <row r="2278" spans="1:15" x14ac:dyDescent="0.35">
      <c r="A2278" t="s">
        <v>2339</v>
      </c>
      <c r="B2278" t="str">
        <f t="shared" si="36"/>
        <v>Cookie</v>
      </c>
      <c r="C2278" t="s">
        <v>31</v>
      </c>
      <c r="D2278">
        <v>3</v>
      </c>
      <c r="E2278">
        <v>1</v>
      </c>
      <c r="F2278">
        <v>3</v>
      </c>
      <c r="G2278" t="s">
        <v>36</v>
      </c>
      <c r="H2278" t="s">
        <v>17</v>
      </c>
      <c r="I2278" s="1">
        <v>45267</v>
      </c>
      <c r="J2278" t="s">
        <v>66</v>
      </c>
      <c r="K2278" t="s">
        <v>67</v>
      </c>
      <c r="L2278">
        <v>4</v>
      </c>
      <c r="M2278" t="s">
        <v>45</v>
      </c>
      <c r="N2278" t="s">
        <v>64</v>
      </c>
      <c r="O2278" t="s">
        <v>22</v>
      </c>
    </row>
    <row r="2279" spans="1:15" x14ac:dyDescent="0.35">
      <c r="A2279" t="s">
        <v>2340</v>
      </c>
      <c r="B2279" t="str">
        <f t="shared" si="36"/>
        <v>Coffee</v>
      </c>
      <c r="C2279" t="s">
        <v>15</v>
      </c>
      <c r="D2279">
        <v>5</v>
      </c>
      <c r="E2279">
        <v>2</v>
      </c>
      <c r="F2279">
        <v>10</v>
      </c>
      <c r="G2279" t="s">
        <v>36</v>
      </c>
      <c r="H2279" t="s">
        <v>17</v>
      </c>
      <c r="I2279" s="1">
        <v>45260</v>
      </c>
      <c r="J2279" t="s">
        <v>43</v>
      </c>
      <c r="K2279" t="s">
        <v>44</v>
      </c>
      <c r="L2279">
        <v>4</v>
      </c>
      <c r="M2279" t="s">
        <v>45</v>
      </c>
      <c r="N2279" t="s">
        <v>64</v>
      </c>
      <c r="O2279" t="s">
        <v>22</v>
      </c>
    </row>
    <row r="2280" spans="1:15" x14ac:dyDescent="0.35">
      <c r="A2280" t="s">
        <v>2341</v>
      </c>
      <c r="B2280" t="str">
        <f t="shared" si="36"/>
        <v>Cookie</v>
      </c>
      <c r="C2280" t="s">
        <v>31</v>
      </c>
      <c r="D2280">
        <v>3</v>
      </c>
      <c r="E2280">
        <v>1</v>
      </c>
      <c r="F2280">
        <v>3</v>
      </c>
      <c r="G2280" t="s">
        <v>25</v>
      </c>
      <c r="H2280" t="s">
        <v>26</v>
      </c>
      <c r="I2280" s="1">
        <v>45068</v>
      </c>
      <c r="J2280" t="s">
        <v>27</v>
      </c>
      <c r="K2280" t="s">
        <v>27</v>
      </c>
      <c r="L2280">
        <v>2</v>
      </c>
      <c r="M2280" t="s">
        <v>28</v>
      </c>
      <c r="N2280" t="s">
        <v>72</v>
      </c>
      <c r="O2280" t="s">
        <v>22</v>
      </c>
    </row>
    <row r="2281" spans="1:15" x14ac:dyDescent="0.35">
      <c r="A2281" t="s">
        <v>2342</v>
      </c>
      <c r="B2281" t="str">
        <f t="shared" si="36"/>
        <v>Cookie</v>
      </c>
      <c r="C2281" t="s">
        <v>31</v>
      </c>
      <c r="D2281">
        <v>1</v>
      </c>
      <c r="E2281">
        <v>1</v>
      </c>
      <c r="F2281">
        <v>1</v>
      </c>
      <c r="G2281" t="s">
        <v>25</v>
      </c>
      <c r="H2281" t="s">
        <v>17</v>
      </c>
      <c r="I2281" s="1">
        <v>44989</v>
      </c>
      <c r="J2281" t="s">
        <v>62</v>
      </c>
      <c r="K2281" t="s">
        <v>63</v>
      </c>
      <c r="L2281">
        <v>1</v>
      </c>
      <c r="M2281" t="s">
        <v>53</v>
      </c>
      <c r="N2281" t="s">
        <v>69</v>
      </c>
      <c r="O2281" t="s">
        <v>40</v>
      </c>
    </row>
    <row r="2282" spans="1:15" x14ac:dyDescent="0.35">
      <c r="A2282" t="s">
        <v>2343</v>
      </c>
      <c r="B2282" t="str">
        <f t="shared" si="36"/>
        <v>Cake</v>
      </c>
      <c r="C2282" t="s">
        <v>24</v>
      </c>
      <c r="D2282">
        <v>1</v>
      </c>
      <c r="E2282">
        <v>3</v>
      </c>
      <c r="F2282">
        <v>3</v>
      </c>
      <c r="G2282" t="s">
        <v>25</v>
      </c>
      <c r="H2282" t="s">
        <v>26</v>
      </c>
      <c r="I2282" s="1">
        <v>45125</v>
      </c>
      <c r="J2282" t="s">
        <v>32</v>
      </c>
      <c r="K2282" t="s">
        <v>33</v>
      </c>
      <c r="L2282">
        <v>3</v>
      </c>
      <c r="M2282" t="s">
        <v>20</v>
      </c>
      <c r="N2282" t="s">
        <v>29</v>
      </c>
      <c r="O2282" t="s">
        <v>22</v>
      </c>
    </row>
    <row r="2283" spans="1:15" x14ac:dyDescent="0.35">
      <c r="A2283" t="s">
        <v>2344</v>
      </c>
      <c r="B2283" t="str">
        <f t="shared" si="36"/>
        <v>Tea</v>
      </c>
      <c r="C2283" t="s">
        <v>84</v>
      </c>
      <c r="D2283">
        <v>1</v>
      </c>
      <c r="E2283">
        <v>1.5</v>
      </c>
      <c r="F2283">
        <v>1.5</v>
      </c>
      <c r="G2283" t="s">
        <v>16</v>
      </c>
      <c r="H2283" t="s">
        <v>26</v>
      </c>
      <c r="I2283" s="1">
        <v>45179</v>
      </c>
      <c r="J2283" t="s">
        <v>18</v>
      </c>
      <c r="K2283" t="s">
        <v>19</v>
      </c>
      <c r="L2283">
        <v>3</v>
      </c>
      <c r="M2283" t="s">
        <v>20</v>
      </c>
      <c r="N2283" t="s">
        <v>39</v>
      </c>
      <c r="O2283" t="s">
        <v>40</v>
      </c>
    </row>
    <row r="2284" spans="1:15" x14ac:dyDescent="0.35">
      <c r="A2284" t="s">
        <v>2345</v>
      </c>
      <c r="B2284" t="str">
        <f t="shared" si="36"/>
        <v>Cookie</v>
      </c>
      <c r="C2284" t="s">
        <v>31</v>
      </c>
      <c r="D2284">
        <v>1</v>
      </c>
      <c r="E2284">
        <v>1</v>
      </c>
      <c r="F2284">
        <v>1</v>
      </c>
      <c r="G2284" t="s">
        <v>36</v>
      </c>
      <c r="H2284" t="s">
        <v>26</v>
      </c>
      <c r="I2284" s="1">
        <v>45119</v>
      </c>
      <c r="J2284" t="s">
        <v>32</v>
      </c>
      <c r="K2284" t="s">
        <v>33</v>
      </c>
      <c r="L2284">
        <v>3</v>
      </c>
      <c r="M2284" t="s">
        <v>20</v>
      </c>
      <c r="N2284" t="s">
        <v>34</v>
      </c>
      <c r="O2284" t="s">
        <v>22</v>
      </c>
    </row>
    <row r="2285" spans="1:15" x14ac:dyDescent="0.35">
      <c r="A2285" t="s">
        <v>2346</v>
      </c>
      <c r="B2285" t="str">
        <f t="shared" si="36"/>
        <v>Sandwich</v>
      </c>
      <c r="C2285" t="s">
        <v>47</v>
      </c>
      <c r="D2285">
        <v>2</v>
      </c>
      <c r="E2285">
        <v>4</v>
      </c>
      <c r="F2285">
        <v>8</v>
      </c>
      <c r="G2285" t="s">
        <v>25</v>
      </c>
      <c r="H2285" t="s">
        <v>26</v>
      </c>
      <c r="I2285" s="1">
        <v>45076</v>
      </c>
      <c r="J2285" t="s">
        <v>27</v>
      </c>
      <c r="K2285" t="s">
        <v>27</v>
      </c>
      <c r="L2285">
        <v>2</v>
      </c>
      <c r="M2285" t="s">
        <v>28</v>
      </c>
      <c r="N2285" t="s">
        <v>29</v>
      </c>
      <c r="O2285" t="s">
        <v>22</v>
      </c>
    </row>
    <row r="2286" spans="1:15" x14ac:dyDescent="0.35">
      <c r="A2286" t="s">
        <v>2347</v>
      </c>
      <c r="B2286" t="str">
        <f t="shared" si="36"/>
        <v>Salad</v>
      </c>
      <c r="C2286" t="s">
        <v>42</v>
      </c>
      <c r="D2286">
        <v>2</v>
      </c>
      <c r="E2286">
        <v>5</v>
      </c>
      <c r="F2286">
        <v>10</v>
      </c>
      <c r="G2286" t="s">
        <v>16</v>
      </c>
      <c r="H2286" t="s">
        <v>17</v>
      </c>
      <c r="I2286" s="1">
        <v>45174</v>
      </c>
      <c r="J2286" t="s">
        <v>18</v>
      </c>
      <c r="K2286" t="s">
        <v>19</v>
      </c>
      <c r="L2286">
        <v>3</v>
      </c>
      <c r="M2286" t="s">
        <v>20</v>
      </c>
      <c r="N2286" t="s">
        <v>29</v>
      </c>
      <c r="O2286" t="s">
        <v>22</v>
      </c>
    </row>
    <row r="2287" spans="1:15" x14ac:dyDescent="0.35">
      <c r="A2287" t="s">
        <v>2348</v>
      </c>
      <c r="B2287" t="str">
        <f t="shared" si="36"/>
        <v>Juice</v>
      </c>
      <c r="C2287" t="s">
        <v>50</v>
      </c>
      <c r="D2287">
        <v>3</v>
      </c>
      <c r="E2287">
        <v>3</v>
      </c>
      <c r="F2287">
        <v>9</v>
      </c>
      <c r="G2287" t="s">
        <v>25</v>
      </c>
      <c r="H2287" t="s">
        <v>26</v>
      </c>
      <c r="I2287" s="1">
        <v>45134</v>
      </c>
      <c r="J2287" t="s">
        <v>32</v>
      </c>
      <c r="K2287" t="s">
        <v>33</v>
      </c>
      <c r="L2287">
        <v>3</v>
      </c>
      <c r="M2287" t="s">
        <v>20</v>
      </c>
      <c r="N2287" t="s">
        <v>64</v>
      </c>
      <c r="O2287" t="s">
        <v>22</v>
      </c>
    </row>
    <row r="2288" spans="1:15" x14ac:dyDescent="0.35">
      <c r="A2288" t="s">
        <v>2349</v>
      </c>
      <c r="B2288" t="str">
        <f t="shared" si="36"/>
        <v>Cookie</v>
      </c>
      <c r="C2288" t="s">
        <v>31</v>
      </c>
      <c r="D2288">
        <v>5</v>
      </c>
      <c r="E2288">
        <v>1</v>
      </c>
      <c r="F2288">
        <v>5</v>
      </c>
      <c r="G2288" t="s">
        <v>16</v>
      </c>
      <c r="H2288" t="s">
        <v>26</v>
      </c>
      <c r="I2288" s="1">
        <v>45190</v>
      </c>
      <c r="J2288" t="s">
        <v>18</v>
      </c>
      <c r="K2288" t="s">
        <v>19</v>
      </c>
      <c r="L2288">
        <v>3</v>
      </c>
      <c r="M2288" t="s">
        <v>20</v>
      </c>
      <c r="N2288" t="s">
        <v>64</v>
      </c>
      <c r="O2288" t="s">
        <v>22</v>
      </c>
    </row>
    <row r="2289" spans="1:15" x14ac:dyDescent="0.35">
      <c r="A2289" t="s">
        <v>2350</v>
      </c>
      <c r="B2289" t="str">
        <f t="shared" si="36"/>
        <v>Cookie</v>
      </c>
      <c r="C2289" t="s">
        <v>31</v>
      </c>
      <c r="D2289">
        <v>2</v>
      </c>
      <c r="E2289">
        <v>1</v>
      </c>
      <c r="F2289">
        <v>2</v>
      </c>
      <c r="G2289" t="s">
        <v>16</v>
      </c>
      <c r="H2289" t="s">
        <v>17</v>
      </c>
      <c r="I2289" s="1">
        <v>45116</v>
      </c>
      <c r="J2289" t="s">
        <v>32</v>
      </c>
      <c r="K2289" t="s">
        <v>33</v>
      </c>
      <c r="L2289">
        <v>3</v>
      </c>
      <c r="M2289" t="s">
        <v>20</v>
      </c>
      <c r="N2289" t="s">
        <v>39</v>
      </c>
      <c r="O2289" t="s">
        <v>40</v>
      </c>
    </row>
    <row r="2290" spans="1:15" x14ac:dyDescent="0.35">
      <c r="A2290" t="s">
        <v>2351</v>
      </c>
      <c r="B2290" t="str">
        <f t="shared" si="36"/>
        <v>Tea</v>
      </c>
      <c r="C2290" t="s">
        <v>84</v>
      </c>
      <c r="D2290">
        <v>5</v>
      </c>
      <c r="E2290">
        <v>1.5</v>
      </c>
      <c r="F2290">
        <v>7.5</v>
      </c>
      <c r="G2290" t="s">
        <v>25</v>
      </c>
      <c r="H2290" t="s">
        <v>17</v>
      </c>
      <c r="I2290" s="1">
        <v>44973</v>
      </c>
      <c r="J2290" t="s">
        <v>51</v>
      </c>
      <c r="K2290" t="s">
        <v>52</v>
      </c>
      <c r="L2290">
        <v>1</v>
      </c>
      <c r="M2290" t="s">
        <v>53</v>
      </c>
      <c r="N2290" t="s">
        <v>64</v>
      </c>
      <c r="O2290" t="s">
        <v>22</v>
      </c>
    </row>
    <row r="2291" spans="1:15" x14ac:dyDescent="0.35">
      <c r="A2291" t="s">
        <v>2352</v>
      </c>
      <c r="B2291" t="str">
        <f t="shared" si="36"/>
        <v>Juice</v>
      </c>
      <c r="C2291" t="s">
        <v>50</v>
      </c>
      <c r="D2291">
        <v>5</v>
      </c>
      <c r="E2291">
        <v>3</v>
      </c>
      <c r="F2291">
        <v>15</v>
      </c>
      <c r="G2291" t="s">
        <v>16</v>
      </c>
      <c r="H2291" t="s">
        <v>26</v>
      </c>
      <c r="I2291" s="1">
        <v>45245</v>
      </c>
      <c r="J2291" t="s">
        <v>43</v>
      </c>
      <c r="K2291" t="s">
        <v>44</v>
      </c>
      <c r="L2291">
        <v>4</v>
      </c>
      <c r="M2291" t="s">
        <v>45</v>
      </c>
      <c r="N2291" t="s">
        <v>34</v>
      </c>
      <c r="O2291" t="s">
        <v>22</v>
      </c>
    </row>
    <row r="2292" spans="1:15" x14ac:dyDescent="0.35">
      <c r="A2292" t="s">
        <v>2353</v>
      </c>
      <c r="B2292" t="str">
        <f t="shared" si="36"/>
        <v>Coffee</v>
      </c>
      <c r="C2292" t="s">
        <v>15</v>
      </c>
      <c r="D2292">
        <v>3</v>
      </c>
      <c r="E2292">
        <v>2</v>
      </c>
      <c r="F2292">
        <v>6</v>
      </c>
      <c r="G2292" t="s">
        <v>16</v>
      </c>
      <c r="H2292" t="s">
        <v>26</v>
      </c>
      <c r="I2292" s="1">
        <v>45040</v>
      </c>
      <c r="J2292" t="s">
        <v>59</v>
      </c>
      <c r="K2292" t="s">
        <v>60</v>
      </c>
      <c r="L2292">
        <v>2</v>
      </c>
      <c r="M2292" t="s">
        <v>28</v>
      </c>
      <c r="N2292" t="s">
        <v>72</v>
      </c>
      <c r="O2292" t="s">
        <v>22</v>
      </c>
    </row>
    <row r="2293" spans="1:15" x14ac:dyDescent="0.35">
      <c r="A2293" t="s">
        <v>2354</v>
      </c>
      <c r="B2293" t="str">
        <f t="shared" si="36"/>
        <v>Cookie</v>
      </c>
      <c r="C2293" t="s">
        <v>31</v>
      </c>
      <c r="D2293">
        <v>1</v>
      </c>
      <c r="E2293">
        <v>1</v>
      </c>
      <c r="F2293">
        <v>1</v>
      </c>
      <c r="G2293" t="s">
        <v>36</v>
      </c>
      <c r="H2293" t="s">
        <v>26</v>
      </c>
      <c r="I2293" s="1">
        <v>45074</v>
      </c>
      <c r="J2293" t="s">
        <v>27</v>
      </c>
      <c r="K2293" t="s">
        <v>27</v>
      </c>
      <c r="L2293">
        <v>2</v>
      </c>
      <c r="M2293" t="s">
        <v>28</v>
      </c>
      <c r="N2293" t="s">
        <v>39</v>
      </c>
      <c r="O2293" t="s">
        <v>40</v>
      </c>
    </row>
    <row r="2294" spans="1:15" x14ac:dyDescent="0.35">
      <c r="A2294" t="s">
        <v>2355</v>
      </c>
      <c r="B2294" t="str">
        <f t="shared" si="36"/>
        <v>Coffee</v>
      </c>
      <c r="C2294" t="s">
        <v>15</v>
      </c>
      <c r="D2294">
        <v>3</v>
      </c>
      <c r="E2294">
        <v>2</v>
      </c>
      <c r="F2294">
        <v>6</v>
      </c>
      <c r="G2294" t="s">
        <v>25</v>
      </c>
      <c r="H2294" t="s">
        <v>26</v>
      </c>
      <c r="I2294" s="1">
        <v>45221</v>
      </c>
      <c r="J2294" t="s">
        <v>74</v>
      </c>
      <c r="K2294" t="s">
        <v>75</v>
      </c>
      <c r="L2294">
        <v>4</v>
      </c>
      <c r="M2294" t="s">
        <v>45</v>
      </c>
      <c r="N2294" t="s">
        <v>39</v>
      </c>
      <c r="O2294" t="s">
        <v>40</v>
      </c>
    </row>
    <row r="2295" spans="1:15" x14ac:dyDescent="0.35">
      <c r="A2295" t="s">
        <v>2356</v>
      </c>
      <c r="B2295" t="str">
        <f t="shared" si="36"/>
        <v>Smoothie</v>
      </c>
      <c r="C2295" t="s">
        <v>58</v>
      </c>
      <c r="D2295">
        <v>5</v>
      </c>
      <c r="E2295">
        <v>4</v>
      </c>
      <c r="F2295">
        <v>20</v>
      </c>
      <c r="G2295" t="s">
        <v>36</v>
      </c>
      <c r="H2295" t="s">
        <v>26</v>
      </c>
      <c r="I2295" s="1">
        <v>45286</v>
      </c>
      <c r="J2295" t="s">
        <v>66</v>
      </c>
      <c r="K2295" t="s">
        <v>67</v>
      </c>
      <c r="L2295">
        <v>4</v>
      </c>
      <c r="M2295" t="s">
        <v>45</v>
      </c>
      <c r="N2295" t="s">
        <v>29</v>
      </c>
      <c r="O2295" t="s">
        <v>22</v>
      </c>
    </row>
    <row r="2296" spans="1:15" x14ac:dyDescent="0.35">
      <c r="A2296" t="s">
        <v>2357</v>
      </c>
      <c r="B2296" t="str">
        <f t="shared" si="36"/>
        <v>Salad</v>
      </c>
      <c r="C2296" t="s">
        <v>42</v>
      </c>
      <c r="D2296">
        <v>5</v>
      </c>
      <c r="E2296">
        <v>5</v>
      </c>
      <c r="F2296">
        <v>25</v>
      </c>
      <c r="G2296" t="s">
        <v>25</v>
      </c>
      <c r="H2296" t="s">
        <v>26</v>
      </c>
      <c r="I2296" s="1">
        <v>45252</v>
      </c>
      <c r="J2296" t="s">
        <v>43</v>
      </c>
      <c r="K2296" t="s">
        <v>44</v>
      </c>
      <c r="L2296">
        <v>4</v>
      </c>
      <c r="M2296" t="s">
        <v>45</v>
      </c>
      <c r="N2296" t="s">
        <v>34</v>
      </c>
      <c r="O2296" t="s">
        <v>22</v>
      </c>
    </row>
    <row r="2297" spans="1:15" x14ac:dyDescent="0.35">
      <c r="A2297" t="s">
        <v>2358</v>
      </c>
      <c r="B2297" t="str">
        <f t="shared" si="36"/>
        <v>Juice</v>
      </c>
      <c r="C2297" t="s">
        <v>50</v>
      </c>
      <c r="D2297">
        <v>2</v>
      </c>
      <c r="E2297">
        <v>3</v>
      </c>
      <c r="F2297">
        <v>6</v>
      </c>
      <c r="G2297" t="s">
        <v>16</v>
      </c>
      <c r="H2297" t="s">
        <v>17</v>
      </c>
      <c r="I2297" s="1">
        <v>45233</v>
      </c>
      <c r="J2297" t="s">
        <v>43</v>
      </c>
      <c r="K2297" t="s">
        <v>44</v>
      </c>
      <c r="L2297">
        <v>4</v>
      </c>
      <c r="M2297" t="s">
        <v>45</v>
      </c>
      <c r="N2297" t="s">
        <v>21</v>
      </c>
      <c r="O2297" t="s">
        <v>22</v>
      </c>
    </row>
    <row r="2298" spans="1:15" x14ac:dyDescent="0.35">
      <c r="A2298" t="s">
        <v>2359</v>
      </c>
      <c r="B2298" t="str">
        <f t="shared" si="36"/>
        <v>Cake</v>
      </c>
      <c r="C2298" t="s">
        <v>24</v>
      </c>
      <c r="D2298">
        <v>4</v>
      </c>
      <c r="E2298">
        <v>3</v>
      </c>
      <c r="F2298">
        <v>12</v>
      </c>
      <c r="G2298" t="s">
        <v>16</v>
      </c>
      <c r="H2298" t="s">
        <v>26</v>
      </c>
      <c r="I2298" s="1">
        <v>45055</v>
      </c>
      <c r="J2298" t="s">
        <v>27</v>
      </c>
      <c r="K2298" t="s">
        <v>27</v>
      </c>
      <c r="L2298">
        <v>2</v>
      </c>
      <c r="M2298" t="s">
        <v>28</v>
      </c>
      <c r="N2298" t="s">
        <v>29</v>
      </c>
      <c r="O2298" t="s">
        <v>22</v>
      </c>
    </row>
    <row r="2299" spans="1:15" x14ac:dyDescent="0.35">
      <c r="A2299" t="s">
        <v>2360</v>
      </c>
      <c r="B2299" t="str">
        <f t="shared" si="36"/>
        <v>Salad</v>
      </c>
      <c r="C2299" t="s">
        <v>42</v>
      </c>
      <c r="D2299">
        <v>2</v>
      </c>
      <c r="E2299">
        <v>5</v>
      </c>
      <c r="F2299">
        <v>10</v>
      </c>
      <c r="G2299" t="s">
        <v>16</v>
      </c>
      <c r="H2299" t="s">
        <v>26</v>
      </c>
      <c r="I2299" s="1">
        <v>44933</v>
      </c>
      <c r="J2299" t="s">
        <v>55</v>
      </c>
      <c r="K2299" t="s">
        <v>56</v>
      </c>
      <c r="L2299">
        <v>1</v>
      </c>
      <c r="M2299" t="s">
        <v>53</v>
      </c>
      <c r="N2299" t="s">
        <v>69</v>
      </c>
      <c r="O2299" t="s">
        <v>40</v>
      </c>
    </row>
    <row r="2300" spans="1:15" x14ac:dyDescent="0.35">
      <c r="A2300" t="s">
        <v>2361</v>
      </c>
      <c r="B2300" t="str">
        <f t="shared" si="36"/>
        <v>Juice</v>
      </c>
      <c r="C2300" t="s">
        <v>50</v>
      </c>
      <c r="D2300">
        <v>5</v>
      </c>
      <c r="E2300">
        <v>3</v>
      </c>
      <c r="F2300">
        <v>15</v>
      </c>
      <c r="G2300" t="s">
        <v>36</v>
      </c>
      <c r="H2300" t="s">
        <v>26</v>
      </c>
      <c r="I2300" s="1">
        <v>44994</v>
      </c>
      <c r="J2300" t="s">
        <v>62</v>
      </c>
      <c r="K2300" t="s">
        <v>63</v>
      </c>
      <c r="L2300">
        <v>1</v>
      </c>
      <c r="M2300" t="s">
        <v>53</v>
      </c>
      <c r="N2300" t="s">
        <v>64</v>
      </c>
      <c r="O2300" t="s">
        <v>22</v>
      </c>
    </row>
    <row r="2301" spans="1:15" x14ac:dyDescent="0.35">
      <c r="A2301" t="s">
        <v>2362</v>
      </c>
      <c r="B2301" t="str">
        <f t="shared" si="36"/>
        <v>Cake</v>
      </c>
      <c r="C2301" t="s">
        <v>24</v>
      </c>
      <c r="D2301">
        <v>4</v>
      </c>
      <c r="E2301">
        <v>3</v>
      </c>
      <c r="F2301">
        <v>12</v>
      </c>
      <c r="G2301" t="s">
        <v>25</v>
      </c>
      <c r="H2301" t="s">
        <v>26</v>
      </c>
      <c r="I2301" s="1">
        <v>45247</v>
      </c>
      <c r="J2301" t="s">
        <v>43</v>
      </c>
      <c r="K2301" t="s">
        <v>44</v>
      </c>
      <c r="L2301">
        <v>4</v>
      </c>
      <c r="M2301" t="s">
        <v>45</v>
      </c>
      <c r="N2301" t="s">
        <v>21</v>
      </c>
      <c r="O2301" t="s">
        <v>22</v>
      </c>
    </row>
    <row r="2302" spans="1:15" x14ac:dyDescent="0.35">
      <c r="A2302" t="s">
        <v>2363</v>
      </c>
      <c r="B2302" t="str">
        <f t="shared" si="36"/>
        <v>Cake</v>
      </c>
      <c r="C2302" t="s">
        <v>24</v>
      </c>
      <c r="D2302">
        <v>4</v>
      </c>
      <c r="E2302">
        <v>3</v>
      </c>
      <c r="F2302">
        <v>12</v>
      </c>
      <c r="G2302" t="s">
        <v>16</v>
      </c>
      <c r="H2302" t="s">
        <v>17</v>
      </c>
      <c r="I2302" s="1">
        <v>45018</v>
      </c>
      <c r="J2302" t="s">
        <v>59</v>
      </c>
      <c r="K2302" t="s">
        <v>60</v>
      </c>
      <c r="L2302">
        <v>2</v>
      </c>
      <c r="M2302" t="s">
        <v>28</v>
      </c>
      <c r="N2302" t="s">
        <v>39</v>
      </c>
      <c r="O2302" t="s">
        <v>40</v>
      </c>
    </row>
    <row r="2303" spans="1:15" x14ac:dyDescent="0.35">
      <c r="A2303" t="s">
        <v>2364</v>
      </c>
      <c r="B2303" t="str">
        <f t="shared" si="36"/>
        <v>Cake</v>
      </c>
      <c r="C2303" t="s">
        <v>24</v>
      </c>
      <c r="D2303">
        <v>4</v>
      </c>
      <c r="E2303">
        <v>3</v>
      </c>
      <c r="F2303">
        <v>12</v>
      </c>
      <c r="G2303" t="s">
        <v>16</v>
      </c>
      <c r="H2303" t="s">
        <v>17</v>
      </c>
      <c r="I2303" s="1">
        <v>45000</v>
      </c>
      <c r="J2303" t="s">
        <v>62</v>
      </c>
      <c r="K2303" t="s">
        <v>63</v>
      </c>
      <c r="L2303">
        <v>1</v>
      </c>
      <c r="M2303" t="s">
        <v>53</v>
      </c>
      <c r="N2303" t="s">
        <v>34</v>
      </c>
      <c r="O2303" t="s">
        <v>22</v>
      </c>
    </row>
    <row r="2304" spans="1:15" x14ac:dyDescent="0.35">
      <c r="A2304" t="s">
        <v>2365</v>
      </c>
      <c r="B2304" t="str">
        <f t="shared" si="36"/>
        <v>Salad</v>
      </c>
      <c r="C2304" t="s">
        <v>42</v>
      </c>
      <c r="D2304">
        <v>5</v>
      </c>
      <c r="E2304">
        <v>5</v>
      </c>
      <c r="F2304">
        <v>25</v>
      </c>
      <c r="G2304" t="s">
        <v>16</v>
      </c>
      <c r="H2304" t="s">
        <v>17</v>
      </c>
      <c r="I2304" s="1">
        <v>45168</v>
      </c>
      <c r="J2304" t="s">
        <v>93</v>
      </c>
      <c r="K2304" t="s">
        <v>94</v>
      </c>
      <c r="L2304">
        <v>3</v>
      </c>
      <c r="M2304" t="s">
        <v>20</v>
      </c>
      <c r="N2304" t="s">
        <v>34</v>
      </c>
      <c r="O2304" t="s">
        <v>22</v>
      </c>
    </row>
    <row r="2305" spans="1:15" x14ac:dyDescent="0.35">
      <c r="A2305" t="s">
        <v>2366</v>
      </c>
      <c r="B2305" t="str">
        <f t="shared" si="36"/>
        <v>Coffee</v>
      </c>
      <c r="C2305" t="s">
        <v>15</v>
      </c>
      <c r="D2305">
        <v>1</v>
      </c>
      <c r="E2305">
        <v>2</v>
      </c>
      <c r="F2305">
        <v>2</v>
      </c>
      <c r="G2305" t="s">
        <v>16</v>
      </c>
      <c r="H2305" t="s">
        <v>26</v>
      </c>
      <c r="I2305" s="1">
        <v>45118</v>
      </c>
      <c r="J2305" t="s">
        <v>32</v>
      </c>
      <c r="K2305" t="s">
        <v>33</v>
      </c>
      <c r="L2305">
        <v>3</v>
      </c>
      <c r="M2305" t="s">
        <v>20</v>
      </c>
      <c r="N2305" t="s">
        <v>29</v>
      </c>
      <c r="O2305" t="s">
        <v>22</v>
      </c>
    </row>
    <row r="2306" spans="1:15" x14ac:dyDescent="0.35">
      <c r="A2306" t="s">
        <v>2367</v>
      </c>
      <c r="B2306" t="str">
        <f t="shared" ref="B2306:B2369" si="37">TRIM(CLEAN(C2306))</f>
        <v>Smoothie</v>
      </c>
      <c r="C2306" t="s">
        <v>58</v>
      </c>
      <c r="D2306">
        <v>1</v>
      </c>
      <c r="E2306">
        <v>4</v>
      </c>
      <c r="F2306">
        <v>4</v>
      </c>
      <c r="G2306" t="s">
        <v>36</v>
      </c>
      <c r="H2306" t="s">
        <v>17</v>
      </c>
      <c r="I2306" s="1">
        <v>45026</v>
      </c>
      <c r="J2306" t="s">
        <v>59</v>
      </c>
      <c r="K2306" t="s">
        <v>60</v>
      </c>
      <c r="L2306">
        <v>2</v>
      </c>
      <c r="M2306" t="s">
        <v>28</v>
      </c>
      <c r="N2306" t="s">
        <v>72</v>
      </c>
      <c r="O2306" t="s">
        <v>22</v>
      </c>
    </row>
    <row r="2307" spans="1:15" x14ac:dyDescent="0.35">
      <c r="A2307" t="s">
        <v>2368</v>
      </c>
      <c r="B2307" t="str">
        <f t="shared" si="37"/>
        <v>Coffee</v>
      </c>
      <c r="C2307" t="s">
        <v>15</v>
      </c>
      <c r="D2307">
        <v>4</v>
      </c>
      <c r="E2307">
        <v>2</v>
      </c>
      <c r="F2307">
        <v>8</v>
      </c>
      <c r="G2307" t="s">
        <v>16</v>
      </c>
      <c r="H2307" t="s">
        <v>17</v>
      </c>
      <c r="I2307" s="1">
        <v>44992</v>
      </c>
      <c r="J2307" t="s">
        <v>62</v>
      </c>
      <c r="K2307" t="s">
        <v>63</v>
      </c>
      <c r="L2307">
        <v>1</v>
      </c>
      <c r="M2307" t="s">
        <v>53</v>
      </c>
      <c r="N2307" t="s">
        <v>29</v>
      </c>
      <c r="O2307" t="s">
        <v>22</v>
      </c>
    </row>
    <row r="2308" spans="1:15" x14ac:dyDescent="0.35">
      <c r="A2308" t="s">
        <v>2369</v>
      </c>
      <c r="B2308" t="str">
        <f t="shared" si="37"/>
        <v>Tea</v>
      </c>
      <c r="C2308" t="s">
        <v>84</v>
      </c>
      <c r="D2308">
        <v>4</v>
      </c>
      <c r="E2308">
        <v>1.5</v>
      </c>
      <c r="F2308">
        <v>6</v>
      </c>
      <c r="G2308" t="s">
        <v>36</v>
      </c>
      <c r="H2308" t="s">
        <v>17</v>
      </c>
      <c r="I2308" s="1">
        <v>45188</v>
      </c>
      <c r="J2308" t="s">
        <v>18</v>
      </c>
      <c r="K2308" t="s">
        <v>19</v>
      </c>
      <c r="L2308">
        <v>3</v>
      </c>
      <c r="M2308" t="s">
        <v>20</v>
      </c>
      <c r="N2308" t="s">
        <v>29</v>
      </c>
      <c r="O2308" t="s">
        <v>22</v>
      </c>
    </row>
    <row r="2309" spans="1:15" x14ac:dyDescent="0.35">
      <c r="A2309" t="s">
        <v>2370</v>
      </c>
      <c r="B2309" t="str">
        <f t="shared" si="37"/>
        <v>Cake</v>
      </c>
      <c r="C2309" t="s">
        <v>24</v>
      </c>
      <c r="D2309">
        <v>1</v>
      </c>
      <c r="E2309">
        <v>3</v>
      </c>
      <c r="F2309">
        <v>3</v>
      </c>
      <c r="G2309" t="s">
        <v>25</v>
      </c>
      <c r="H2309" t="s">
        <v>26</v>
      </c>
      <c r="I2309" s="1">
        <v>45186</v>
      </c>
      <c r="J2309" t="s">
        <v>18</v>
      </c>
      <c r="K2309" t="s">
        <v>19</v>
      </c>
      <c r="L2309">
        <v>3</v>
      </c>
      <c r="M2309" t="s">
        <v>20</v>
      </c>
      <c r="N2309" t="s">
        <v>39</v>
      </c>
      <c r="O2309" t="s">
        <v>40</v>
      </c>
    </row>
    <row r="2310" spans="1:15" x14ac:dyDescent="0.35">
      <c r="A2310" t="s">
        <v>2371</v>
      </c>
      <c r="B2310" t="str">
        <f t="shared" si="37"/>
        <v>Coffee</v>
      </c>
      <c r="C2310" t="s">
        <v>15</v>
      </c>
      <c r="D2310">
        <v>5</v>
      </c>
      <c r="E2310">
        <v>2</v>
      </c>
      <c r="F2310">
        <v>10</v>
      </c>
      <c r="G2310" t="s">
        <v>25</v>
      </c>
      <c r="H2310" t="s">
        <v>17</v>
      </c>
      <c r="I2310" s="1">
        <v>45017</v>
      </c>
      <c r="J2310" t="s">
        <v>59</v>
      </c>
      <c r="K2310" t="s">
        <v>60</v>
      </c>
      <c r="L2310">
        <v>2</v>
      </c>
      <c r="M2310" t="s">
        <v>28</v>
      </c>
      <c r="N2310" t="s">
        <v>69</v>
      </c>
      <c r="O2310" t="s">
        <v>40</v>
      </c>
    </row>
    <row r="2311" spans="1:15" x14ac:dyDescent="0.35">
      <c r="A2311" t="s">
        <v>2372</v>
      </c>
      <c r="B2311" t="str">
        <f t="shared" si="37"/>
        <v>Cookie</v>
      </c>
      <c r="C2311" t="s">
        <v>31</v>
      </c>
      <c r="D2311">
        <v>4</v>
      </c>
      <c r="E2311">
        <v>1</v>
      </c>
      <c r="F2311">
        <v>4</v>
      </c>
      <c r="G2311" t="s">
        <v>36</v>
      </c>
      <c r="H2311" t="s">
        <v>17</v>
      </c>
      <c r="I2311" s="1">
        <v>45170</v>
      </c>
      <c r="J2311" t="s">
        <v>18</v>
      </c>
      <c r="K2311" t="s">
        <v>19</v>
      </c>
      <c r="L2311">
        <v>3</v>
      </c>
      <c r="M2311" t="s">
        <v>20</v>
      </c>
      <c r="N2311" t="s">
        <v>21</v>
      </c>
      <c r="O2311" t="s">
        <v>22</v>
      </c>
    </row>
    <row r="2312" spans="1:15" x14ac:dyDescent="0.35">
      <c r="A2312" t="s">
        <v>2373</v>
      </c>
      <c r="B2312" t="str">
        <f t="shared" si="37"/>
        <v>Cookie</v>
      </c>
      <c r="C2312" t="s">
        <v>31</v>
      </c>
      <c r="D2312">
        <v>1</v>
      </c>
      <c r="E2312">
        <v>1</v>
      </c>
      <c r="F2312">
        <v>1</v>
      </c>
      <c r="G2312" t="s">
        <v>36</v>
      </c>
      <c r="H2312" t="s">
        <v>17</v>
      </c>
      <c r="I2312" s="1">
        <v>45267</v>
      </c>
      <c r="J2312" t="s">
        <v>66</v>
      </c>
      <c r="K2312" t="s">
        <v>67</v>
      </c>
      <c r="L2312">
        <v>4</v>
      </c>
      <c r="M2312" t="s">
        <v>45</v>
      </c>
      <c r="N2312" t="s">
        <v>64</v>
      </c>
      <c r="O2312" t="s">
        <v>22</v>
      </c>
    </row>
    <row r="2313" spans="1:15" x14ac:dyDescent="0.35">
      <c r="A2313" t="s">
        <v>2374</v>
      </c>
      <c r="B2313" t="str">
        <f t="shared" si="37"/>
        <v>Cake</v>
      </c>
      <c r="C2313" t="s">
        <v>24</v>
      </c>
      <c r="D2313">
        <v>4</v>
      </c>
      <c r="E2313">
        <v>3</v>
      </c>
      <c r="F2313">
        <v>12</v>
      </c>
      <c r="G2313" t="s">
        <v>36</v>
      </c>
      <c r="H2313" t="s">
        <v>26</v>
      </c>
      <c r="I2313" s="1">
        <v>45237</v>
      </c>
      <c r="J2313" t="s">
        <v>43</v>
      </c>
      <c r="K2313" t="s">
        <v>44</v>
      </c>
      <c r="L2313">
        <v>4</v>
      </c>
      <c r="M2313" t="s">
        <v>45</v>
      </c>
      <c r="N2313" t="s">
        <v>29</v>
      </c>
      <c r="O2313" t="s">
        <v>22</v>
      </c>
    </row>
    <row r="2314" spans="1:15" x14ac:dyDescent="0.35">
      <c r="A2314" t="s">
        <v>2375</v>
      </c>
      <c r="B2314" t="str">
        <f t="shared" si="37"/>
        <v>Salad</v>
      </c>
      <c r="C2314" t="s">
        <v>42</v>
      </c>
      <c r="D2314">
        <v>2</v>
      </c>
      <c r="E2314">
        <v>5</v>
      </c>
      <c r="F2314">
        <v>10</v>
      </c>
      <c r="G2314" t="s">
        <v>16</v>
      </c>
      <c r="H2314" t="s">
        <v>26</v>
      </c>
      <c r="I2314" s="1">
        <v>44966</v>
      </c>
      <c r="J2314" t="s">
        <v>51</v>
      </c>
      <c r="K2314" t="s">
        <v>52</v>
      </c>
      <c r="L2314">
        <v>1</v>
      </c>
      <c r="M2314" t="s">
        <v>53</v>
      </c>
      <c r="N2314" t="s">
        <v>64</v>
      </c>
      <c r="O2314" t="s">
        <v>22</v>
      </c>
    </row>
    <row r="2315" spans="1:15" x14ac:dyDescent="0.35">
      <c r="A2315" t="s">
        <v>2376</v>
      </c>
      <c r="B2315" t="str">
        <f t="shared" si="37"/>
        <v>Cake</v>
      </c>
      <c r="C2315" t="s">
        <v>24</v>
      </c>
      <c r="D2315">
        <v>5</v>
      </c>
      <c r="E2315">
        <v>3</v>
      </c>
      <c r="F2315">
        <v>15</v>
      </c>
      <c r="G2315" t="s">
        <v>25</v>
      </c>
      <c r="H2315" t="s">
        <v>17</v>
      </c>
      <c r="I2315" s="1">
        <v>44976</v>
      </c>
      <c r="J2315" t="s">
        <v>51</v>
      </c>
      <c r="K2315" t="s">
        <v>52</v>
      </c>
      <c r="L2315">
        <v>1</v>
      </c>
      <c r="M2315" t="s">
        <v>53</v>
      </c>
      <c r="N2315" t="s">
        <v>39</v>
      </c>
      <c r="O2315" t="s">
        <v>40</v>
      </c>
    </row>
    <row r="2316" spans="1:15" x14ac:dyDescent="0.35">
      <c r="A2316" t="s">
        <v>2377</v>
      </c>
      <c r="B2316" t="str">
        <f t="shared" si="37"/>
        <v>Cake</v>
      </c>
      <c r="C2316" t="s">
        <v>24</v>
      </c>
      <c r="D2316">
        <v>1</v>
      </c>
      <c r="E2316">
        <v>3</v>
      </c>
      <c r="F2316">
        <v>3</v>
      </c>
      <c r="G2316" t="s">
        <v>25</v>
      </c>
      <c r="H2316" t="s">
        <v>17</v>
      </c>
      <c r="I2316" s="1">
        <v>45127</v>
      </c>
      <c r="J2316" t="s">
        <v>32</v>
      </c>
      <c r="K2316" t="s">
        <v>33</v>
      </c>
      <c r="L2316">
        <v>3</v>
      </c>
      <c r="M2316" t="s">
        <v>20</v>
      </c>
      <c r="N2316" t="s">
        <v>64</v>
      </c>
      <c r="O2316" t="s">
        <v>22</v>
      </c>
    </row>
    <row r="2317" spans="1:15" x14ac:dyDescent="0.35">
      <c r="A2317" t="s">
        <v>2378</v>
      </c>
      <c r="B2317" t="str">
        <f t="shared" si="37"/>
        <v>Cake</v>
      </c>
      <c r="C2317" t="s">
        <v>24</v>
      </c>
      <c r="D2317">
        <v>3</v>
      </c>
      <c r="E2317">
        <v>3</v>
      </c>
      <c r="F2317">
        <v>9</v>
      </c>
      <c r="G2317" t="s">
        <v>16</v>
      </c>
      <c r="H2317" t="s">
        <v>26</v>
      </c>
      <c r="I2317" s="1">
        <v>45198</v>
      </c>
      <c r="J2317" t="s">
        <v>18</v>
      </c>
      <c r="K2317" t="s">
        <v>19</v>
      </c>
      <c r="L2317">
        <v>3</v>
      </c>
      <c r="M2317" t="s">
        <v>20</v>
      </c>
      <c r="N2317" t="s">
        <v>21</v>
      </c>
      <c r="O2317" t="s">
        <v>22</v>
      </c>
    </row>
    <row r="2318" spans="1:15" x14ac:dyDescent="0.35">
      <c r="A2318" t="s">
        <v>2379</v>
      </c>
      <c r="B2318" t="str">
        <f t="shared" si="37"/>
        <v>Sandwich</v>
      </c>
      <c r="C2318" t="s">
        <v>47</v>
      </c>
      <c r="D2318">
        <v>5</v>
      </c>
      <c r="E2318">
        <v>4</v>
      </c>
      <c r="F2318">
        <v>20</v>
      </c>
      <c r="G2318" t="s">
        <v>36</v>
      </c>
      <c r="H2318" t="s">
        <v>17</v>
      </c>
      <c r="I2318" s="1">
        <v>44956</v>
      </c>
      <c r="J2318" t="s">
        <v>55</v>
      </c>
      <c r="K2318" t="s">
        <v>56</v>
      </c>
      <c r="L2318">
        <v>1</v>
      </c>
      <c r="M2318" t="s">
        <v>53</v>
      </c>
      <c r="N2318" t="s">
        <v>72</v>
      </c>
      <c r="O2318" t="s">
        <v>22</v>
      </c>
    </row>
    <row r="2319" spans="1:15" x14ac:dyDescent="0.35">
      <c r="A2319" t="s">
        <v>2380</v>
      </c>
      <c r="B2319" t="str">
        <f t="shared" si="37"/>
        <v>Salad</v>
      </c>
      <c r="C2319" t="s">
        <v>42</v>
      </c>
      <c r="D2319">
        <v>5</v>
      </c>
      <c r="E2319">
        <v>5</v>
      </c>
      <c r="F2319">
        <v>25</v>
      </c>
      <c r="G2319" t="s">
        <v>25</v>
      </c>
      <c r="H2319" t="s">
        <v>17</v>
      </c>
      <c r="I2319" s="1">
        <v>44982</v>
      </c>
      <c r="J2319" t="s">
        <v>51</v>
      </c>
      <c r="K2319" t="s">
        <v>52</v>
      </c>
      <c r="L2319">
        <v>1</v>
      </c>
      <c r="M2319" t="s">
        <v>53</v>
      </c>
      <c r="N2319" t="s">
        <v>69</v>
      </c>
      <c r="O2319" t="s">
        <v>40</v>
      </c>
    </row>
    <row r="2320" spans="1:15" x14ac:dyDescent="0.35">
      <c r="A2320" t="s">
        <v>2381</v>
      </c>
      <c r="B2320" t="str">
        <f t="shared" si="37"/>
        <v>Cookie</v>
      </c>
      <c r="C2320" t="s">
        <v>31</v>
      </c>
      <c r="D2320">
        <v>2</v>
      </c>
      <c r="E2320">
        <v>1</v>
      </c>
      <c r="F2320">
        <v>2</v>
      </c>
      <c r="G2320" t="s">
        <v>16</v>
      </c>
      <c r="H2320" t="s">
        <v>26</v>
      </c>
      <c r="I2320" s="1">
        <v>44942</v>
      </c>
      <c r="J2320" t="s">
        <v>55</v>
      </c>
      <c r="K2320" t="s">
        <v>56</v>
      </c>
      <c r="L2320">
        <v>1</v>
      </c>
      <c r="M2320" t="s">
        <v>53</v>
      </c>
      <c r="N2320" t="s">
        <v>72</v>
      </c>
      <c r="O2320" t="s">
        <v>22</v>
      </c>
    </row>
    <row r="2321" spans="1:15" x14ac:dyDescent="0.35">
      <c r="A2321" t="s">
        <v>2382</v>
      </c>
      <c r="B2321" t="str">
        <f t="shared" si="37"/>
        <v>Juice</v>
      </c>
      <c r="C2321" t="s">
        <v>50</v>
      </c>
      <c r="D2321">
        <v>4</v>
      </c>
      <c r="E2321">
        <v>3</v>
      </c>
      <c r="F2321">
        <v>12</v>
      </c>
      <c r="G2321" t="s">
        <v>16</v>
      </c>
      <c r="H2321" t="s">
        <v>26</v>
      </c>
      <c r="I2321" s="1">
        <v>45284</v>
      </c>
      <c r="J2321" t="s">
        <v>66</v>
      </c>
      <c r="K2321" t="s">
        <v>67</v>
      </c>
      <c r="L2321">
        <v>4</v>
      </c>
      <c r="M2321" t="s">
        <v>45</v>
      </c>
      <c r="N2321" t="s">
        <v>39</v>
      </c>
      <c r="O2321" t="s">
        <v>40</v>
      </c>
    </row>
    <row r="2322" spans="1:15" x14ac:dyDescent="0.35">
      <c r="A2322" t="s">
        <v>2383</v>
      </c>
      <c r="B2322" t="str">
        <f t="shared" si="37"/>
        <v>Coffee</v>
      </c>
      <c r="C2322" t="s">
        <v>15</v>
      </c>
      <c r="D2322">
        <v>5</v>
      </c>
      <c r="E2322">
        <v>2</v>
      </c>
      <c r="F2322">
        <v>10</v>
      </c>
      <c r="G2322" t="s">
        <v>36</v>
      </c>
      <c r="H2322" t="s">
        <v>26</v>
      </c>
      <c r="I2322" s="1">
        <v>44947</v>
      </c>
      <c r="J2322" t="s">
        <v>55</v>
      </c>
      <c r="K2322" t="s">
        <v>56</v>
      </c>
      <c r="L2322">
        <v>1</v>
      </c>
      <c r="M2322" t="s">
        <v>53</v>
      </c>
      <c r="N2322" t="s">
        <v>69</v>
      </c>
      <c r="O2322" t="s">
        <v>40</v>
      </c>
    </row>
    <row r="2323" spans="1:15" x14ac:dyDescent="0.35">
      <c r="A2323" t="s">
        <v>2384</v>
      </c>
      <c r="B2323" t="str">
        <f t="shared" si="37"/>
        <v>Tea</v>
      </c>
      <c r="C2323" t="s">
        <v>84</v>
      </c>
      <c r="D2323">
        <v>3</v>
      </c>
      <c r="E2323">
        <v>1.5</v>
      </c>
      <c r="F2323">
        <v>4.5</v>
      </c>
      <c r="G2323" t="s">
        <v>25</v>
      </c>
      <c r="H2323" t="s">
        <v>17</v>
      </c>
      <c r="I2323" s="1">
        <v>45177</v>
      </c>
      <c r="J2323" t="s">
        <v>18</v>
      </c>
      <c r="K2323" t="s">
        <v>19</v>
      </c>
      <c r="L2323">
        <v>3</v>
      </c>
      <c r="M2323" t="s">
        <v>20</v>
      </c>
      <c r="N2323" t="s">
        <v>21</v>
      </c>
      <c r="O2323" t="s">
        <v>22</v>
      </c>
    </row>
    <row r="2324" spans="1:15" x14ac:dyDescent="0.35">
      <c r="A2324" t="s">
        <v>2385</v>
      </c>
      <c r="B2324" t="str">
        <f t="shared" si="37"/>
        <v>Smoothie</v>
      </c>
      <c r="C2324" t="s">
        <v>58</v>
      </c>
      <c r="D2324">
        <v>5</v>
      </c>
      <c r="E2324">
        <v>4</v>
      </c>
      <c r="F2324">
        <v>20</v>
      </c>
      <c r="G2324" t="s">
        <v>16</v>
      </c>
      <c r="H2324" t="s">
        <v>26</v>
      </c>
      <c r="I2324" s="1">
        <v>45098</v>
      </c>
      <c r="J2324" t="s">
        <v>37</v>
      </c>
      <c r="K2324" t="s">
        <v>38</v>
      </c>
      <c r="L2324">
        <v>2</v>
      </c>
      <c r="M2324" t="s">
        <v>28</v>
      </c>
      <c r="N2324" t="s">
        <v>34</v>
      </c>
      <c r="O2324" t="s">
        <v>22</v>
      </c>
    </row>
    <row r="2325" spans="1:15" x14ac:dyDescent="0.35">
      <c r="A2325" t="s">
        <v>2386</v>
      </c>
      <c r="B2325" t="str">
        <f t="shared" si="37"/>
        <v>Tea</v>
      </c>
      <c r="C2325" t="s">
        <v>84</v>
      </c>
      <c r="D2325">
        <v>2</v>
      </c>
      <c r="E2325">
        <v>1.5</v>
      </c>
      <c r="F2325">
        <v>3</v>
      </c>
      <c r="G2325" t="s">
        <v>36</v>
      </c>
      <c r="H2325" t="s">
        <v>17</v>
      </c>
      <c r="I2325" s="1">
        <v>44986</v>
      </c>
      <c r="J2325" t="s">
        <v>62</v>
      </c>
      <c r="K2325" t="s">
        <v>63</v>
      </c>
      <c r="L2325">
        <v>1</v>
      </c>
      <c r="M2325" t="s">
        <v>53</v>
      </c>
      <c r="N2325" t="s">
        <v>34</v>
      </c>
      <c r="O2325" t="s">
        <v>22</v>
      </c>
    </row>
    <row r="2326" spans="1:15" x14ac:dyDescent="0.35">
      <c r="A2326" t="s">
        <v>2387</v>
      </c>
      <c r="B2326" t="str">
        <f t="shared" si="37"/>
        <v>Juice</v>
      </c>
      <c r="C2326" t="s">
        <v>50</v>
      </c>
      <c r="D2326">
        <v>2</v>
      </c>
      <c r="E2326">
        <v>3</v>
      </c>
      <c r="F2326">
        <v>6</v>
      </c>
      <c r="G2326" t="s">
        <v>36</v>
      </c>
      <c r="H2326" t="s">
        <v>26</v>
      </c>
      <c r="I2326" s="1">
        <v>45272</v>
      </c>
      <c r="J2326" t="s">
        <v>66</v>
      </c>
      <c r="K2326" t="s">
        <v>67</v>
      </c>
      <c r="L2326">
        <v>4</v>
      </c>
      <c r="M2326" t="s">
        <v>45</v>
      </c>
      <c r="N2326" t="s">
        <v>29</v>
      </c>
      <c r="O2326" t="s">
        <v>22</v>
      </c>
    </row>
    <row r="2327" spans="1:15" x14ac:dyDescent="0.35">
      <c r="A2327" t="s">
        <v>2388</v>
      </c>
      <c r="B2327" t="str">
        <f t="shared" si="37"/>
        <v>Sandwich</v>
      </c>
      <c r="C2327" t="s">
        <v>47</v>
      </c>
      <c r="D2327">
        <v>4</v>
      </c>
      <c r="E2327">
        <v>4</v>
      </c>
      <c r="F2327">
        <v>16</v>
      </c>
      <c r="G2327" t="s">
        <v>16</v>
      </c>
      <c r="H2327" t="s">
        <v>17</v>
      </c>
      <c r="I2327" s="1">
        <v>45257</v>
      </c>
      <c r="J2327" t="s">
        <v>43</v>
      </c>
      <c r="K2327" t="s">
        <v>44</v>
      </c>
      <c r="L2327">
        <v>4</v>
      </c>
      <c r="M2327" t="s">
        <v>45</v>
      </c>
      <c r="N2327" t="s">
        <v>72</v>
      </c>
      <c r="O2327" t="s">
        <v>22</v>
      </c>
    </row>
    <row r="2328" spans="1:15" x14ac:dyDescent="0.35">
      <c r="A2328" t="s">
        <v>2389</v>
      </c>
      <c r="B2328" t="str">
        <f t="shared" si="37"/>
        <v>Coffee</v>
      </c>
      <c r="C2328" t="s">
        <v>15</v>
      </c>
      <c r="D2328">
        <v>2</v>
      </c>
      <c r="E2328">
        <v>2</v>
      </c>
      <c r="F2328">
        <v>4</v>
      </c>
      <c r="G2328" t="s">
        <v>16</v>
      </c>
      <c r="H2328" t="s">
        <v>17</v>
      </c>
      <c r="I2328" s="1">
        <v>45080</v>
      </c>
      <c r="J2328" t="s">
        <v>37</v>
      </c>
      <c r="K2328" t="s">
        <v>38</v>
      </c>
      <c r="L2328">
        <v>2</v>
      </c>
      <c r="M2328" t="s">
        <v>28</v>
      </c>
      <c r="N2328" t="s">
        <v>69</v>
      </c>
      <c r="O2328" t="s">
        <v>40</v>
      </c>
    </row>
    <row r="2329" spans="1:15" x14ac:dyDescent="0.35">
      <c r="A2329" t="s">
        <v>2390</v>
      </c>
      <c r="B2329" t="str">
        <f t="shared" si="37"/>
        <v>Coffee</v>
      </c>
      <c r="C2329" t="s">
        <v>15</v>
      </c>
      <c r="D2329">
        <v>2</v>
      </c>
      <c r="E2329">
        <v>2</v>
      </c>
      <c r="F2329">
        <v>4</v>
      </c>
      <c r="G2329" t="s">
        <v>25</v>
      </c>
      <c r="H2329" t="s">
        <v>17</v>
      </c>
      <c r="I2329" s="1">
        <v>45148</v>
      </c>
      <c r="J2329" t="s">
        <v>93</v>
      </c>
      <c r="K2329" t="s">
        <v>94</v>
      </c>
      <c r="L2329">
        <v>3</v>
      </c>
      <c r="M2329" t="s">
        <v>20</v>
      </c>
      <c r="N2329" t="s">
        <v>64</v>
      </c>
      <c r="O2329" t="s">
        <v>22</v>
      </c>
    </row>
    <row r="2330" spans="1:15" x14ac:dyDescent="0.35">
      <c r="A2330" t="s">
        <v>2391</v>
      </c>
      <c r="B2330" t="str">
        <f t="shared" si="37"/>
        <v>Tea</v>
      </c>
      <c r="C2330" t="s">
        <v>84</v>
      </c>
      <c r="D2330">
        <v>1</v>
      </c>
      <c r="E2330">
        <v>1.5</v>
      </c>
      <c r="F2330">
        <v>1.5</v>
      </c>
      <c r="G2330" t="s">
        <v>36</v>
      </c>
      <c r="H2330" t="s">
        <v>26</v>
      </c>
      <c r="I2330" s="1">
        <v>45206</v>
      </c>
      <c r="J2330" t="s">
        <v>74</v>
      </c>
      <c r="K2330" t="s">
        <v>75</v>
      </c>
      <c r="L2330">
        <v>4</v>
      </c>
      <c r="M2330" t="s">
        <v>45</v>
      </c>
      <c r="N2330" t="s">
        <v>69</v>
      </c>
      <c r="O2330" t="s">
        <v>40</v>
      </c>
    </row>
    <row r="2331" spans="1:15" x14ac:dyDescent="0.35">
      <c r="A2331" t="s">
        <v>2392</v>
      </c>
      <c r="B2331" t="str">
        <f t="shared" si="37"/>
        <v>Coffee</v>
      </c>
      <c r="C2331" t="s">
        <v>15</v>
      </c>
      <c r="D2331">
        <v>5</v>
      </c>
      <c r="E2331">
        <v>2</v>
      </c>
      <c r="F2331">
        <v>10</v>
      </c>
      <c r="G2331" t="s">
        <v>25</v>
      </c>
      <c r="H2331" t="s">
        <v>26</v>
      </c>
      <c r="I2331" s="1">
        <v>45281</v>
      </c>
      <c r="J2331" t="s">
        <v>66</v>
      </c>
      <c r="K2331" t="s">
        <v>67</v>
      </c>
      <c r="L2331">
        <v>4</v>
      </c>
      <c r="M2331" t="s">
        <v>45</v>
      </c>
      <c r="N2331" t="s">
        <v>64</v>
      </c>
      <c r="O2331" t="s">
        <v>22</v>
      </c>
    </row>
    <row r="2332" spans="1:15" x14ac:dyDescent="0.35">
      <c r="A2332" t="s">
        <v>2393</v>
      </c>
      <c r="B2332" t="str">
        <f t="shared" si="37"/>
        <v>Smoothie</v>
      </c>
      <c r="C2332" t="s">
        <v>58</v>
      </c>
      <c r="D2332">
        <v>4</v>
      </c>
      <c r="E2332">
        <v>4</v>
      </c>
      <c r="F2332">
        <v>16</v>
      </c>
      <c r="G2332" t="s">
        <v>25</v>
      </c>
      <c r="H2332" t="s">
        <v>26</v>
      </c>
      <c r="I2332" s="1">
        <v>45095</v>
      </c>
      <c r="J2332" t="s">
        <v>37</v>
      </c>
      <c r="K2332" t="s">
        <v>38</v>
      </c>
      <c r="L2332">
        <v>2</v>
      </c>
      <c r="M2332" t="s">
        <v>28</v>
      </c>
      <c r="N2332" t="s">
        <v>39</v>
      </c>
      <c r="O2332" t="s">
        <v>40</v>
      </c>
    </row>
    <row r="2333" spans="1:15" x14ac:dyDescent="0.35">
      <c r="A2333" t="s">
        <v>2394</v>
      </c>
      <c r="B2333" t="str">
        <f t="shared" si="37"/>
        <v>Sandwich</v>
      </c>
      <c r="C2333" t="s">
        <v>47</v>
      </c>
      <c r="D2333">
        <v>2</v>
      </c>
      <c r="E2333">
        <v>4</v>
      </c>
      <c r="F2333">
        <v>8</v>
      </c>
      <c r="G2333" t="s">
        <v>16</v>
      </c>
      <c r="H2333" t="s">
        <v>17</v>
      </c>
      <c r="I2333" s="1">
        <v>45132</v>
      </c>
      <c r="J2333" t="s">
        <v>32</v>
      </c>
      <c r="K2333" t="s">
        <v>33</v>
      </c>
      <c r="L2333">
        <v>3</v>
      </c>
      <c r="M2333" t="s">
        <v>20</v>
      </c>
      <c r="N2333" t="s">
        <v>29</v>
      </c>
      <c r="O2333" t="s">
        <v>22</v>
      </c>
    </row>
    <row r="2334" spans="1:15" x14ac:dyDescent="0.35">
      <c r="A2334" t="s">
        <v>2395</v>
      </c>
      <c r="B2334" t="str">
        <f t="shared" si="37"/>
        <v>Sandwich</v>
      </c>
      <c r="C2334" t="s">
        <v>47</v>
      </c>
      <c r="D2334">
        <v>1</v>
      </c>
      <c r="E2334">
        <v>4</v>
      </c>
      <c r="F2334">
        <v>4</v>
      </c>
      <c r="G2334" t="s">
        <v>16</v>
      </c>
      <c r="H2334" t="s">
        <v>17</v>
      </c>
      <c r="I2334" s="1">
        <v>45277</v>
      </c>
      <c r="J2334" t="s">
        <v>66</v>
      </c>
      <c r="K2334" t="s">
        <v>67</v>
      </c>
      <c r="L2334">
        <v>4</v>
      </c>
      <c r="M2334" t="s">
        <v>45</v>
      </c>
      <c r="N2334" t="s">
        <v>39</v>
      </c>
      <c r="O2334" t="s">
        <v>40</v>
      </c>
    </row>
    <row r="2335" spans="1:15" x14ac:dyDescent="0.35">
      <c r="A2335" t="s">
        <v>2396</v>
      </c>
      <c r="B2335" t="str">
        <f t="shared" si="37"/>
        <v>Cookie</v>
      </c>
      <c r="C2335" t="s">
        <v>31</v>
      </c>
      <c r="D2335">
        <v>1</v>
      </c>
      <c r="E2335">
        <v>1</v>
      </c>
      <c r="F2335">
        <v>1</v>
      </c>
      <c r="G2335" t="s">
        <v>36</v>
      </c>
      <c r="H2335" t="s">
        <v>17</v>
      </c>
      <c r="I2335" s="1">
        <v>45000</v>
      </c>
      <c r="J2335" t="s">
        <v>62</v>
      </c>
      <c r="K2335" t="s">
        <v>63</v>
      </c>
      <c r="L2335">
        <v>1</v>
      </c>
      <c r="M2335" t="s">
        <v>53</v>
      </c>
      <c r="N2335" t="s">
        <v>34</v>
      </c>
      <c r="O2335" t="s">
        <v>22</v>
      </c>
    </row>
    <row r="2336" spans="1:15" x14ac:dyDescent="0.35">
      <c r="A2336" t="s">
        <v>2397</v>
      </c>
      <c r="B2336" t="str">
        <f t="shared" si="37"/>
        <v>Cake</v>
      </c>
      <c r="C2336" t="s">
        <v>24</v>
      </c>
      <c r="D2336">
        <v>1</v>
      </c>
      <c r="E2336">
        <v>3</v>
      </c>
      <c r="F2336">
        <v>3</v>
      </c>
      <c r="G2336" t="s">
        <v>25</v>
      </c>
      <c r="H2336" t="s">
        <v>17</v>
      </c>
      <c r="I2336" s="1">
        <v>45190</v>
      </c>
      <c r="J2336" t="s">
        <v>18</v>
      </c>
      <c r="K2336" t="s">
        <v>19</v>
      </c>
      <c r="L2336">
        <v>3</v>
      </c>
      <c r="M2336" t="s">
        <v>20</v>
      </c>
      <c r="N2336" t="s">
        <v>64</v>
      </c>
      <c r="O2336" t="s">
        <v>22</v>
      </c>
    </row>
    <row r="2337" spans="1:15" x14ac:dyDescent="0.35">
      <c r="A2337" t="s">
        <v>2398</v>
      </c>
      <c r="B2337" t="str">
        <f t="shared" si="37"/>
        <v>Salad</v>
      </c>
      <c r="C2337" t="s">
        <v>42</v>
      </c>
      <c r="D2337">
        <v>2</v>
      </c>
      <c r="E2337">
        <v>5</v>
      </c>
      <c r="F2337">
        <v>10</v>
      </c>
      <c r="G2337" t="s">
        <v>25</v>
      </c>
      <c r="H2337" t="s">
        <v>17</v>
      </c>
      <c r="I2337" s="1">
        <v>45286</v>
      </c>
      <c r="J2337" t="s">
        <v>66</v>
      </c>
      <c r="K2337" t="s">
        <v>67</v>
      </c>
      <c r="L2337">
        <v>4</v>
      </c>
      <c r="M2337" t="s">
        <v>45</v>
      </c>
      <c r="N2337" t="s">
        <v>29</v>
      </c>
      <c r="O2337" t="s">
        <v>22</v>
      </c>
    </row>
    <row r="2338" spans="1:15" x14ac:dyDescent="0.35">
      <c r="A2338" t="s">
        <v>2399</v>
      </c>
      <c r="B2338" t="str">
        <f t="shared" si="37"/>
        <v>Cake</v>
      </c>
      <c r="C2338" t="s">
        <v>24</v>
      </c>
      <c r="D2338">
        <v>2</v>
      </c>
      <c r="E2338">
        <v>3</v>
      </c>
      <c r="F2338">
        <v>6</v>
      </c>
      <c r="G2338" t="s">
        <v>25</v>
      </c>
      <c r="H2338" t="s">
        <v>17</v>
      </c>
      <c r="I2338" s="1">
        <v>45186</v>
      </c>
      <c r="J2338" t="s">
        <v>18</v>
      </c>
      <c r="K2338" t="s">
        <v>19</v>
      </c>
      <c r="L2338">
        <v>3</v>
      </c>
      <c r="M2338" t="s">
        <v>20</v>
      </c>
      <c r="N2338" t="s">
        <v>39</v>
      </c>
      <c r="O2338" t="s">
        <v>40</v>
      </c>
    </row>
    <row r="2339" spans="1:15" x14ac:dyDescent="0.35">
      <c r="A2339" t="s">
        <v>2400</v>
      </c>
      <c r="B2339" t="str">
        <f t="shared" si="37"/>
        <v>Juice</v>
      </c>
      <c r="C2339" t="s">
        <v>50</v>
      </c>
      <c r="D2339">
        <v>2</v>
      </c>
      <c r="E2339">
        <v>3</v>
      </c>
      <c r="F2339">
        <v>6</v>
      </c>
      <c r="G2339" t="s">
        <v>36</v>
      </c>
      <c r="H2339" t="s">
        <v>26</v>
      </c>
      <c r="I2339" s="1">
        <v>44957</v>
      </c>
      <c r="J2339" t="s">
        <v>55</v>
      </c>
      <c r="K2339" t="s">
        <v>56</v>
      </c>
      <c r="L2339">
        <v>1</v>
      </c>
      <c r="M2339" t="s">
        <v>53</v>
      </c>
      <c r="N2339" t="s">
        <v>29</v>
      </c>
      <c r="O2339" t="s">
        <v>22</v>
      </c>
    </row>
    <row r="2340" spans="1:15" x14ac:dyDescent="0.35">
      <c r="A2340" t="s">
        <v>2401</v>
      </c>
      <c r="B2340" t="str">
        <f t="shared" si="37"/>
        <v>Cookie</v>
      </c>
      <c r="C2340" t="s">
        <v>31</v>
      </c>
      <c r="D2340">
        <v>4</v>
      </c>
      <c r="E2340">
        <v>1</v>
      </c>
      <c r="F2340">
        <v>4</v>
      </c>
      <c r="G2340" t="s">
        <v>16</v>
      </c>
      <c r="H2340" t="s">
        <v>26</v>
      </c>
      <c r="I2340" s="1">
        <v>45267</v>
      </c>
      <c r="J2340" t="s">
        <v>66</v>
      </c>
      <c r="K2340" t="s">
        <v>67</v>
      </c>
      <c r="L2340">
        <v>4</v>
      </c>
      <c r="M2340" t="s">
        <v>45</v>
      </c>
      <c r="N2340" t="s">
        <v>64</v>
      </c>
      <c r="O2340" t="s">
        <v>22</v>
      </c>
    </row>
    <row r="2341" spans="1:15" x14ac:dyDescent="0.35">
      <c r="A2341" t="s">
        <v>2402</v>
      </c>
      <c r="B2341" t="str">
        <f t="shared" si="37"/>
        <v>Coffee</v>
      </c>
      <c r="C2341" t="s">
        <v>15</v>
      </c>
      <c r="D2341">
        <v>1</v>
      </c>
      <c r="E2341">
        <v>2</v>
      </c>
      <c r="F2341">
        <v>2</v>
      </c>
      <c r="G2341" t="s">
        <v>36</v>
      </c>
      <c r="H2341" t="s">
        <v>17</v>
      </c>
      <c r="I2341" s="1">
        <v>45232</v>
      </c>
      <c r="J2341" t="s">
        <v>43</v>
      </c>
      <c r="K2341" t="s">
        <v>44</v>
      </c>
      <c r="L2341">
        <v>4</v>
      </c>
      <c r="M2341" t="s">
        <v>45</v>
      </c>
      <c r="N2341" t="s">
        <v>64</v>
      </c>
      <c r="O2341" t="s">
        <v>22</v>
      </c>
    </row>
    <row r="2342" spans="1:15" x14ac:dyDescent="0.35">
      <c r="A2342" t="s">
        <v>2403</v>
      </c>
      <c r="B2342" t="str">
        <f t="shared" si="37"/>
        <v>Cookie</v>
      </c>
      <c r="C2342" t="s">
        <v>31</v>
      </c>
      <c r="D2342">
        <v>4</v>
      </c>
      <c r="E2342">
        <v>1</v>
      </c>
      <c r="F2342">
        <v>4</v>
      </c>
      <c r="G2342" t="s">
        <v>36</v>
      </c>
      <c r="H2342" t="s">
        <v>17</v>
      </c>
      <c r="I2342" s="1">
        <v>45009</v>
      </c>
      <c r="J2342" t="s">
        <v>62</v>
      </c>
      <c r="K2342" t="s">
        <v>63</v>
      </c>
      <c r="L2342">
        <v>1</v>
      </c>
      <c r="M2342" t="s">
        <v>53</v>
      </c>
      <c r="N2342" t="s">
        <v>21</v>
      </c>
      <c r="O2342" t="s">
        <v>22</v>
      </c>
    </row>
    <row r="2343" spans="1:15" x14ac:dyDescent="0.35">
      <c r="A2343" t="s">
        <v>2404</v>
      </c>
      <c r="B2343" t="str">
        <f t="shared" si="37"/>
        <v>Cake</v>
      </c>
      <c r="C2343" t="s">
        <v>24</v>
      </c>
      <c r="D2343">
        <v>5</v>
      </c>
      <c r="E2343">
        <v>3</v>
      </c>
      <c r="F2343">
        <v>15</v>
      </c>
      <c r="G2343" t="s">
        <v>16</v>
      </c>
      <c r="H2343" t="s">
        <v>26</v>
      </c>
      <c r="I2343" s="1">
        <v>45142</v>
      </c>
      <c r="J2343" t="s">
        <v>93</v>
      </c>
      <c r="K2343" t="s">
        <v>94</v>
      </c>
      <c r="L2343">
        <v>3</v>
      </c>
      <c r="M2343" t="s">
        <v>20</v>
      </c>
      <c r="N2343" t="s">
        <v>21</v>
      </c>
      <c r="O2343" t="s">
        <v>22</v>
      </c>
    </row>
    <row r="2344" spans="1:15" x14ac:dyDescent="0.35">
      <c r="A2344" t="s">
        <v>2405</v>
      </c>
      <c r="B2344" t="str">
        <f t="shared" si="37"/>
        <v>Tea</v>
      </c>
      <c r="C2344" t="s">
        <v>84</v>
      </c>
      <c r="D2344">
        <v>1</v>
      </c>
      <c r="E2344">
        <v>1.5</v>
      </c>
      <c r="F2344">
        <v>1.5</v>
      </c>
      <c r="G2344" t="s">
        <v>16</v>
      </c>
      <c r="H2344" t="s">
        <v>17</v>
      </c>
      <c r="I2344" s="1">
        <v>45181</v>
      </c>
      <c r="J2344" t="s">
        <v>18</v>
      </c>
      <c r="K2344" t="s">
        <v>19</v>
      </c>
      <c r="L2344">
        <v>3</v>
      </c>
      <c r="M2344" t="s">
        <v>20</v>
      </c>
      <c r="N2344" t="s">
        <v>29</v>
      </c>
      <c r="O2344" t="s">
        <v>22</v>
      </c>
    </row>
    <row r="2345" spans="1:15" x14ac:dyDescent="0.35">
      <c r="A2345" t="s">
        <v>2406</v>
      </c>
      <c r="B2345" t="str">
        <f t="shared" si="37"/>
        <v>Cake</v>
      </c>
      <c r="C2345" t="s">
        <v>24</v>
      </c>
      <c r="D2345">
        <v>3</v>
      </c>
      <c r="E2345">
        <v>3</v>
      </c>
      <c r="F2345">
        <v>9</v>
      </c>
      <c r="G2345" t="s">
        <v>25</v>
      </c>
      <c r="H2345" t="s">
        <v>26</v>
      </c>
      <c r="I2345" s="1">
        <v>44952</v>
      </c>
      <c r="J2345" t="s">
        <v>55</v>
      </c>
      <c r="K2345" t="s">
        <v>56</v>
      </c>
      <c r="L2345">
        <v>1</v>
      </c>
      <c r="M2345" t="s">
        <v>53</v>
      </c>
      <c r="N2345" t="s">
        <v>64</v>
      </c>
      <c r="O2345" t="s">
        <v>22</v>
      </c>
    </row>
    <row r="2346" spans="1:15" x14ac:dyDescent="0.35">
      <c r="A2346" t="s">
        <v>2407</v>
      </c>
      <c r="B2346" t="str">
        <f t="shared" si="37"/>
        <v>Salad</v>
      </c>
      <c r="C2346" t="s">
        <v>42</v>
      </c>
      <c r="D2346">
        <v>4</v>
      </c>
      <c r="E2346">
        <v>5</v>
      </c>
      <c r="F2346">
        <v>20</v>
      </c>
      <c r="G2346" t="s">
        <v>36</v>
      </c>
      <c r="H2346" t="s">
        <v>26</v>
      </c>
      <c r="I2346" s="1">
        <v>45080</v>
      </c>
      <c r="J2346" t="s">
        <v>37</v>
      </c>
      <c r="K2346" t="s">
        <v>38</v>
      </c>
      <c r="L2346">
        <v>2</v>
      </c>
      <c r="M2346" t="s">
        <v>28</v>
      </c>
      <c r="N2346" t="s">
        <v>69</v>
      </c>
      <c r="O2346" t="s">
        <v>40</v>
      </c>
    </row>
    <row r="2347" spans="1:15" x14ac:dyDescent="0.35">
      <c r="A2347" t="s">
        <v>2408</v>
      </c>
      <c r="B2347" t="str">
        <f t="shared" si="37"/>
        <v>Juice</v>
      </c>
      <c r="C2347" t="s">
        <v>50</v>
      </c>
      <c r="D2347">
        <v>3</v>
      </c>
      <c r="E2347">
        <v>3</v>
      </c>
      <c r="F2347">
        <v>9</v>
      </c>
      <c r="G2347" t="s">
        <v>16</v>
      </c>
      <c r="H2347" t="s">
        <v>26</v>
      </c>
      <c r="I2347" s="1">
        <v>45233</v>
      </c>
      <c r="J2347" t="s">
        <v>43</v>
      </c>
      <c r="K2347" t="s">
        <v>44</v>
      </c>
      <c r="L2347">
        <v>4</v>
      </c>
      <c r="M2347" t="s">
        <v>45</v>
      </c>
      <c r="N2347" t="s">
        <v>21</v>
      </c>
      <c r="O2347" t="s">
        <v>22</v>
      </c>
    </row>
    <row r="2348" spans="1:15" x14ac:dyDescent="0.35">
      <c r="A2348" t="s">
        <v>2409</v>
      </c>
      <c r="B2348" t="str">
        <f t="shared" si="37"/>
        <v>Coffee</v>
      </c>
      <c r="C2348" t="s">
        <v>15</v>
      </c>
      <c r="D2348">
        <v>5</v>
      </c>
      <c r="E2348">
        <v>2</v>
      </c>
      <c r="F2348">
        <v>10</v>
      </c>
      <c r="G2348" t="s">
        <v>25</v>
      </c>
      <c r="H2348" t="s">
        <v>17</v>
      </c>
      <c r="I2348" s="1">
        <v>45164</v>
      </c>
      <c r="J2348" t="s">
        <v>93</v>
      </c>
      <c r="K2348" t="s">
        <v>94</v>
      </c>
      <c r="L2348">
        <v>3</v>
      </c>
      <c r="M2348" t="s">
        <v>20</v>
      </c>
      <c r="N2348" t="s">
        <v>69</v>
      </c>
      <c r="O2348" t="s">
        <v>40</v>
      </c>
    </row>
    <row r="2349" spans="1:15" x14ac:dyDescent="0.35">
      <c r="A2349" t="s">
        <v>2410</v>
      </c>
      <c r="B2349" t="str">
        <f t="shared" si="37"/>
        <v>Smoothie</v>
      </c>
      <c r="C2349" t="s">
        <v>58</v>
      </c>
      <c r="D2349">
        <v>2</v>
      </c>
      <c r="E2349">
        <v>4</v>
      </c>
      <c r="F2349">
        <v>8</v>
      </c>
      <c r="G2349" t="s">
        <v>25</v>
      </c>
      <c r="H2349" t="s">
        <v>17</v>
      </c>
      <c r="I2349" s="1">
        <v>45005</v>
      </c>
      <c r="J2349" t="s">
        <v>62</v>
      </c>
      <c r="K2349" t="s">
        <v>63</v>
      </c>
      <c r="L2349">
        <v>1</v>
      </c>
      <c r="M2349" t="s">
        <v>53</v>
      </c>
      <c r="N2349" t="s">
        <v>72</v>
      </c>
      <c r="O2349" t="s">
        <v>22</v>
      </c>
    </row>
    <row r="2350" spans="1:15" x14ac:dyDescent="0.35">
      <c r="A2350" t="s">
        <v>2411</v>
      </c>
      <c r="B2350" t="str">
        <f t="shared" si="37"/>
        <v>Juice</v>
      </c>
      <c r="C2350" t="s">
        <v>50</v>
      </c>
      <c r="D2350">
        <v>5</v>
      </c>
      <c r="E2350">
        <v>3</v>
      </c>
      <c r="F2350">
        <v>15</v>
      </c>
      <c r="G2350" t="s">
        <v>36</v>
      </c>
      <c r="H2350" t="s">
        <v>17</v>
      </c>
      <c r="I2350" s="1">
        <v>45282</v>
      </c>
      <c r="J2350" t="s">
        <v>66</v>
      </c>
      <c r="K2350" t="s">
        <v>67</v>
      </c>
      <c r="L2350">
        <v>4</v>
      </c>
      <c r="M2350" t="s">
        <v>45</v>
      </c>
      <c r="N2350" t="s">
        <v>21</v>
      </c>
      <c r="O2350" t="s">
        <v>22</v>
      </c>
    </row>
    <row r="2351" spans="1:15" x14ac:dyDescent="0.35">
      <c r="A2351" t="s">
        <v>2412</v>
      </c>
      <c r="B2351" t="str">
        <f t="shared" si="37"/>
        <v>Cookie</v>
      </c>
      <c r="C2351" t="s">
        <v>31</v>
      </c>
      <c r="D2351">
        <v>2</v>
      </c>
      <c r="E2351">
        <v>1</v>
      </c>
      <c r="F2351">
        <v>2</v>
      </c>
      <c r="G2351" t="s">
        <v>25</v>
      </c>
      <c r="H2351" t="s">
        <v>17</v>
      </c>
      <c r="I2351" s="1">
        <v>44996</v>
      </c>
      <c r="J2351" t="s">
        <v>62</v>
      </c>
      <c r="K2351" t="s">
        <v>63</v>
      </c>
      <c r="L2351">
        <v>1</v>
      </c>
      <c r="M2351" t="s">
        <v>53</v>
      </c>
      <c r="N2351" t="s">
        <v>69</v>
      </c>
      <c r="O2351" t="s">
        <v>40</v>
      </c>
    </row>
    <row r="2352" spans="1:15" x14ac:dyDescent="0.35">
      <c r="A2352" t="s">
        <v>2413</v>
      </c>
      <c r="B2352" t="str">
        <f t="shared" si="37"/>
        <v>Juice</v>
      </c>
      <c r="C2352" t="s">
        <v>50</v>
      </c>
      <c r="D2352">
        <v>3</v>
      </c>
      <c r="E2352">
        <v>3</v>
      </c>
      <c r="F2352">
        <v>9</v>
      </c>
      <c r="G2352" t="s">
        <v>25</v>
      </c>
      <c r="H2352" t="s">
        <v>26</v>
      </c>
      <c r="I2352" s="1">
        <v>45057</v>
      </c>
      <c r="J2352" t="s">
        <v>27</v>
      </c>
      <c r="K2352" t="s">
        <v>27</v>
      </c>
      <c r="L2352">
        <v>2</v>
      </c>
      <c r="M2352" t="s">
        <v>28</v>
      </c>
      <c r="N2352" t="s">
        <v>64</v>
      </c>
      <c r="O2352" t="s">
        <v>22</v>
      </c>
    </row>
    <row r="2353" spans="1:15" x14ac:dyDescent="0.35">
      <c r="A2353" t="s">
        <v>2414</v>
      </c>
      <c r="B2353" t="str">
        <f t="shared" si="37"/>
        <v>Tea</v>
      </c>
      <c r="C2353" t="s">
        <v>84</v>
      </c>
      <c r="D2353">
        <v>3</v>
      </c>
      <c r="E2353">
        <v>1.5</v>
      </c>
      <c r="F2353">
        <v>4.5</v>
      </c>
      <c r="G2353" t="s">
        <v>36</v>
      </c>
      <c r="H2353" t="s">
        <v>17</v>
      </c>
      <c r="I2353" s="1">
        <v>45249</v>
      </c>
      <c r="J2353" t="s">
        <v>43</v>
      </c>
      <c r="K2353" t="s">
        <v>44</v>
      </c>
      <c r="L2353">
        <v>4</v>
      </c>
      <c r="M2353" t="s">
        <v>45</v>
      </c>
      <c r="N2353" t="s">
        <v>39</v>
      </c>
      <c r="O2353" t="s">
        <v>40</v>
      </c>
    </row>
    <row r="2354" spans="1:15" x14ac:dyDescent="0.35">
      <c r="A2354" t="s">
        <v>2415</v>
      </c>
      <c r="B2354" t="str">
        <f t="shared" si="37"/>
        <v>Juice</v>
      </c>
      <c r="C2354" t="s">
        <v>50</v>
      </c>
      <c r="D2354">
        <v>1</v>
      </c>
      <c r="E2354">
        <v>3</v>
      </c>
      <c r="F2354">
        <v>3</v>
      </c>
      <c r="G2354" t="s">
        <v>25</v>
      </c>
      <c r="H2354" t="s">
        <v>26</v>
      </c>
      <c r="I2354" s="1">
        <v>45049</v>
      </c>
      <c r="J2354" t="s">
        <v>27</v>
      </c>
      <c r="K2354" t="s">
        <v>27</v>
      </c>
      <c r="L2354">
        <v>2</v>
      </c>
      <c r="M2354" t="s">
        <v>28</v>
      </c>
      <c r="N2354" t="s">
        <v>34</v>
      </c>
      <c r="O2354" t="s">
        <v>22</v>
      </c>
    </row>
    <row r="2355" spans="1:15" x14ac:dyDescent="0.35">
      <c r="A2355" t="s">
        <v>2416</v>
      </c>
      <c r="B2355" t="str">
        <f t="shared" si="37"/>
        <v>Juice</v>
      </c>
      <c r="C2355" t="s">
        <v>50</v>
      </c>
      <c r="D2355">
        <v>4</v>
      </c>
      <c r="E2355">
        <v>3</v>
      </c>
      <c r="F2355">
        <v>12</v>
      </c>
      <c r="G2355" t="s">
        <v>36</v>
      </c>
      <c r="H2355" t="s">
        <v>26</v>
      </c>
      <c r="I2355" s="1">
        <v>45027</v>
      </c>
      <c r="J2355" t="s">
        <v>59</v>
      </c>
      <c r="K2355" t="s">
        <v>60</v>
      </c>
      <c r="L2355">
        <v>2</v>
      </c>
      <c r="M2355" t="s">
        <v>28</v>
      </c>
      <c r="N2355" t="s">
        <v>29</v>
      </c>
      <c r="O2355" t="s">
        <v>22</v>
      </c>
    </row>
    <row r="2356" spans="1:15" x14ac:dyDescent="0.35">
      <c r="A2356" t="s">
        <v>2417</v>
      </c>
      <c r="B2356" t="str">
        <f t="shared" si="37"/>
        <v>Cookie</v>
      </c>
      <c r="C2356" t="s">
        <v>31</v>
      </c>
      <c r="D2356">
        <v>5</v>
      </c>
      <c r="E2356">
        <v>1</v>
      </c>
      <c r="F2356">
        <v>5</v>
      </c>
      <c r="G2356" t="s">
        <v>36</v>
      </c>
      <c r="H2356" t="s">
        <v>17</v>
      </c>
      <c r="I2356" s="1">
        <v>45196</v>
      </c>
      <c r="J2356" t="s">
        <v>18</v>
      </c>
      <c r="K2356" t="s">
        <v>19</v>
      </c>
      <c r="L2356">
        <v>3</v>
      </c>
      <c r="M2356" t="s">
        <v>20</v>
      </c>
      <c r="N2356" t="s">
        <v>34</v>
      </c>
      <c r="O2356" t="s">
        <v>22</v>
      </c>
    </row>
    <row r="2357" spans="1:15" x14ac:dyDescent="0.35">
      <c r="A2357" t="s">
        <v>2418</v>
      </c>
      <c r="B2357" t="str">
        <f t="shared" si="37"/>
        <v>Cake</v>
      </c>
      <c r="C2357" t="s">
        <v>24</v>
      </c>
      <c r="D2357">
        <v>5</v>
      </c>
      <c r="E2357">
        <v>3</v>
      </c>
      <c r="F2357">
        <v>15</v>
      </c>
      <c r="G2357" t="s">
        <v>16</v>
      </c>
      <c r="H2357" t="s">
        <v>17</v>
      </c>
      <c r="I2357" s="1">
        <v>45239</v>
      </c>
      <c r="J2357" t="s">
        <v>43</v>
      </c>
      <c r="K2357" t="s">
        <v>44</v>
      </c>
      <c r="L2357">
        <v>4</v>
      </c>
      <c r="M2357" t="s">
        <v>45</v>
      </c>
      <c r="N2357" t="s">
        <v>64</v>
      </c>
      <c r="O2357" t="s">
        <v>22</v>
      </c>
    </row>
    <row r="2358" spans="1:15" x14ac:dyDescent="0.35">
      <c r="A2358" t="s">
        <v>2419</v>
      </c>
      <c r="B2358" t="str">
        <f t="shared" si="37"/>
        <v>Sandwich</v>
      </c>
      <c r="C2358" t="s">
        <v>47</v>
      </c>
      <c r="D2358">
        <v>2</v>
      </c>
      <c r="E2358">
        <v>4</v>
      </c>
      <c r="F2358">
        <v>8</v>
      </c>
      <c r="G2358" t="s">
        <v>16</v>
      </c>
      <c r="H2358" t="s">
        <v>26</v>
      </c>
      <c r="I2358" s="1">
        <v>45000</v>
      </c>
      <c r="J2358" t="s">
        <v>62</v>
      </c>
      <c r="K2358" t="s">
        <v>63</v>
      </c>
      <c r="L2358">
        <v>1</v>
      </c>
      <c r="M2358" t="s">
        <v>53</v>
      </c>
      <c r="N2358" t="s">
        <v>34</v>
      </c>
      <c r="O2358" t="s">
        <v>22</v>
      </c>
    </row>
    <row r="2359" spans="1:15" x14ac:dyDescent="0.35">
      <c r="A2359" t="s">
        <v>2420</v>
      </c>
      <c r="B2359" t="str">
        <f t="shared" si="37"/>
        <v>Sandwich</v>
      </c>
      <c r="C2359" t="s">
        <v>47</v>
      </c>
      <c r="D2359">
        <v>4</v>
      </c>
      <c r="E2359">
        <v>4</v>
      </c>
      <c r="F2359">
        <v>16</v>
      </c>
      <c r="G2359" t="s">
        <v>25</v>
      </c>
      <c r="H2359" t="s">
        <v>26</v>
      </c>
      <c r="I2359" s="1">
        <v>45148</v>
      </c>
      <c r="J2359" t="s">
        <v>93</v>
      </c>
      <c r="K2359" t="s">
        <v>94</v>
      </c>
      <c r="L2359">
        <v>3</v>
      </c>
      <c r="M2359" t="s">
        <v>20</v>
      </c>
      <c r="N2359" t="s">
        <v>64</v>
      </c>
      <c r="O2359" t="s">
        <v>22</v>
      </c>
    </row>
    <row r="2360" spans="1:15" x14ac:dyDescent="0.35">
      <c r="A2360" t="s">
        <v>2421</v>
      </c>
      <c r="B2360" t="str">
        <f t="shared" si="37"/>
        <v>Cookie</v>
      </c>
      <c r="C2360" t="s">
        <v>31</v>
      </c>
      <c r="D2360">
        <v>4</v>
      </c>
      <c r="E2360">
        <v>1</v>
      </c>
      <c r="F2360">
        <v>4</v>
      </c>
      <c r="G2360" t="s">
        <v>16</v>
      </c>
      <c r="H2360" t="s">
        <v>17</v>
      </c>
      <c r="I2360" s="1">
        <v>45030</v>
      </c>
      <c r="J2360" t="s">
        <v>59</v>
      </c>
      <c r="K2360" t="s">
        <v>60</v>
      </c>
      <c r="L2360">
        <v>2</v>
      </c>
      <c r="M2360" t="s">
        <v>28</v>
      </c>
      <c r="N2360" t="s">
        <v>21</v>
      </c>
      <c r="O2360" t="s">
        <v>22</v>
      </c>
    </row>
    <row r="2361" spans="1:15" x14ac:dyDescent="0.35">
      <c r="A2361" t="s">
        <v>2422</v>
      </c>
      <c r="B2361" t="str">
        <f t="shared" si="37"/>
        <v>Cookie</v>
      </c>
      <c r="C2361" t="s">
        <v>31</v>
      </c>
      <c r="D2361">
        <v>3</v>
      </c>
      <c r="E2361">
        <v>1</v>
      </c>
      <c r="F2361">
        <v>3</v>
      </c>
      <c r="G2361" t="s">
        <v>36</v>
      </c>
      <c r="H2361" t="s">
        <v>17</v>
      </c>
      <c r="I2361" s="1">
        <v>45211</v>
      </c>
      <c r="J2361" t="s">
        <v>74</v>
      </c>
      <c r="K2361" t="s">
        <v>75</v>
      </c>
      <c r="L2361">
        <v>4</v>
      </c>
      <c r="M2361" t="s">
        <v>45</v>
      </c>
      <c r="N2361" t="s">
        <v>64</v>
      </c>
      <c r="O2361" t="s">
        <v>22</v>
      </c>
    </row>
    <row r="2362" spans="1:15" x14ac:dyDescent="0.35">
      <c r="A2362" t="s">
        <v>2423</v>
      </c>
      <c r="B2362" t="str">
        <f t="shared" si="37"/>
        <v>Coffee</v>
      </c>
      <c r="C2362" t="s">
        <v>15</v>
      </c>
      <c r="D2362">
        <v>4</v>
      </c>
      <c r="E2362">
        <v>2</v>
      </c>
      <c r="F2362">
        <v>8</v>
      </c>
      <c r="G2362" t="s">
        <v>36</v>
      </c>
      <c r="H2362" t="s">
        <v>17</v>
      </c>
      <c r="I2362" s="1">
        <v>45108</v>
      </c>
      <c r="J2362" t="s">
        <v>32</v>
      </c>
      <c r="K2362" t="s">
        <v>33</v>
      </c>
      <c r="L2362">
        <v>3</v>
      </c>
      <c r="M2362" t="s">
        <v>20</v>
      </c>
      <c r="N2362" t="s">
        <v>69</v>
      </c>
      <c r="O2362" t="s">
        <v>40</v>
      </c>
    </row>
    <row r="2363" spans="1:15" x14ac:dyDescent="0.35">
      <c r="A2363" t="s">
        <v>2424</v>
      </c>
      <c r="B2363" t="str">
        <f t="shared" si="37"/>
        <v>Coffee</v>
      </c>
      <c r="C2363" t="s">
        <v>15</v>
      </c>
      <c r="D2363">
        <v>1</v>
      </c>
      <c r="E2363">
        <v>2</v>
      </c>
      <c r="F2363">
        <v>2</v>
      </c>
      <c r="G2363" t="s">
        <v>36</v>
      </c>
      <c r="H2363" t="s">
        <v>26</v>
      </c>
      <c r="I2363" s="1">
        <v>45229</v>
      </c>
      <c r="J2363" t="s">
        <v>74</v>
      </c>
      <c r="K2363" t="s">
        <v>75</v>
      </c>
      <c r="L2363">
        <v>4</v>
      </c>
      <c r="M2363" t="s">
        <v>45</v>
      </c>
      <c r="N2363" t="s">
        <v>72</v>
      </c>
      <c r="O2363" t="s">
        <v>22</v>
      </c>
    </row>
    <row r="2364" spans="1:15" x14ac:dyDescent="0.35">
      <c r="A2364" t="s">
        <v>2425</v>
      </c>
      <c r="B2364" t="str">
        <f t="shared" si="37"/>
        <v>Juice</v>
      </c>
      <c r="C2364" t="s">
        <v>50</v>
      </c>
      <c r="D2364">
        <v>5</v>
      </c>
      <c r="E2364">
        <v>3</v>
      </c>
      <c r="F2364">
        <v>15</v>
      </c>
      <c r="G2364" t="s">
        <v>36</v>
      </c>
      <c r="H2364" t="s">
        <v>26</v>
      </c>
      <c r="I2364" s="1">
        <v>44974</v>
      </c>
      <c r="J2364" t="s">
        <v>51</v>
      </c>
      <c r="K2364" t="s">
        <v>52</v>
      </c>
      <c r="L2364">
        <v>1</v>
      </c>
      <c r="M2364" t="s">
        <v>53</v>
      </c>
      <c r="N2364" t="s">
        <v>21</v>
      </c>
      <c r="O2364" t="s">
        <v>22</v>
      </c>
    </row>
    <row r="2365" spans="1:15" x14ac:dyDescent="0.35">
      <c r="A2365" t="s">
        <v>2426</v>
      </c>
      <c r="B2365" t="str">
        <f t="shared" si="37"/>
        <v>Juice</v>
      </c>
      <c r="C2365" t="s">
        <v>50</v>
      </c>
      <c r="D2365">
        <v>2</v>
      </c>
      <c r="E2365">
        <v>3</v>
      </c>
      <c r="F2365">
        <v>6</v>
      </c>
      <c r="G2365" t="s">
        <v>36</v>
      </c>
      <c r="H2365" t="s">
        <v>17</v>
      </c>
      <c r="I2365" s="1">
        <v>44988</v>
      </c>
      <c r="J2365" t="s">
        <v>62</v>
      </c>
      <c r="K2365" t="s">
        <v>63</v>
      </c>
      <c r="L2365">
        <v>1</v>
      </c>
      <c r="M2365" t="s">
        <v>53</v>
      </c>
      <c r="N2365" t="s">
        <v>21</v>
      </c>
      <c r="O2365" t="s">
        <v>22</v>
      </c>
    </row>
    <row r="2366" spans="1:15" x14ac:dyDescent="0.35">
      <c r="A2366" t="s">
        <v>2427</v>
      </c>
      <c r="B2366" t="str">
        <f t="shared" si="37"/>
        <v>Smoothie</v>
      </c>
      <c r="C2366" t="s">
        <v>58</v>
      </c>
      <c r="D2366">
        <v>4</v>
      </c>
      <c r="E2366">
        <v>4</v>
      </c>
      <c r="F2366">
        <v>16</v>
      </c>
      <c r="G2366" t="s">
        <v>25</v>
      </c>
      <c r="H2366" t="s">
        <v>26</v>
      </c>
      <c r="I2366" s="1">
        <v>45106</v>
      </c>
      <c r="J2366" t="s">
        <v>37</v>
      </c>
      <c r="K2366" t="s">
        <v>38</v>
      </c>
      <c r="L2366">
        <v>2</v>
      </c>
      <c r="M2366" t="s">
        <v>28</v>
      </c>
      <c r="N2366" t="s">
        <v>64</v>
      </c>
      <c r="O2366" t="s">
        <v>22</v>
      </c>
    </row>
    <row r="2367" spans="1:15" x14ac:dyDescent="0.35">
      <c r="A2367" t="s">
        <v>2428</v>
      </c>
      <c r="B2367" t="str">
        <f t="shared" si="37"/>
        <v>Cookie</v>
      </c>
      <c r="C2367" t="s">
        <v>31</v>
      </c>
      <c r="D2367">
        <v>3</v>
      </c>
      <c r="E2367">
        <v>1</v>
      </c>
      <c r="F2367">
        <v>3</v>
      </c>
      <c r="G2367" t="s">
        <v>36</v>
      </c>
      <c r="H2367" t="s">
        <v>26</v>
      </c>
      <c r="I2367" s="1">
        <v>44986</v>
      </c>
      <c r="J2367" t="s">
        <v>62</v>
      </c>
      <c r="K2367" t="s">
        <v>63</v>
      </c>
      <c r="L2367">
        <v>1</v>
      </c>
      <c r="M2367" t="s">
        <v>53</v>
      </c>
      <c r="N2367" t="s">
        <v>34</v>
      </c>
      <c r="O2367" t="s">
        <v>22</v>
      </c>
    </row>
    <row r="2368" spans="1:15" x14ac:dyDescent="0.35">
      <c r="A2368" t="s">
        <v>2429</v>
      </c>
      <c r="B2368" t="str">
        <f t="shared" si="37"/>
        <v>Tea</v>
      </c>
      <c r="C2368" t="s">
        <v>84</v>
      </c>
      <c r="D2368">
        <v>3</v>
      </c>
      <c r="E2368">
        <v>1.5</v>
      </c>
      <c r="F2368">
        <v>4.5</v>
      </c>
      <c r="G2368" t="s">
        <v>16</v>
      </c>
      <c r="H2368" t="s">
        <v>17</v>
      </c>
      <c r="I2368" s="1">
        <v>45181</v>
      </c>
      <c r="J2368" t="s">
        <v>18</v>
      </c>
      <c r="K2368" t="s">
        <v>19</v>
      </c>
      <c r="L2368">
        <v>3</v>
      </c>
      <c r="M2368" t="s">
        <v>20</v>
      </c>
      <c r="N2368" t="s">
        <v>29</v>
      </c>
      <c r="O2368" t="s">
        <v>22</v>
      </c>
    </row>
    <row r="2369" spans="1:15" x14ac:dyDescent="0.35">
      <c r="A2369" t="s">
        <v>2430</v>
      </c>
      <c r="B2369" t="str">
        <f t="shared" si="37"/>
        <v>Sandwich</v>
      </c>
      <c r="C2369" t="s">
        <v>47</v>
      </c>
      <c r="D2369">
        <v>3</v>
      </c>
      <c r="E2369">
        <v>4</v>
      </c>
      <c r="F2369">
        <v>12</v>
      </c>
      <c r="G2369" t="s">
        <v>16</v>
      </c>
      <c r="H2369" t="s">
        <v>17</v>
      </c>
      <c r="I2369" s="1">
        <v>45050</v>
      </c>
      <c r="J2369" t="s">
        <v>27</v>
      </c>
      <c r="K2369" t="s">
        <v>27</v>
      </c>
      <c r="L2369">
        <v>2</v>
      </c>
      <c r="M2369" t="s">
        <v>28</v>
      </c>
      <c r="N2369" t="s">
        <v>64</v>
      </c>
      <c r="O2369" t="s">
        <v>22</v>
      </c>
    </row>
    <row r="2370" spans="1:15" x14ac:dyDescent="0.35">
      <c r="A2370" t="s">
        <v>2431</v>
      </c>
      <c r="B2370" t="str">
        <f t="shared" ref="B2370:B2433" si="38">TRIM(CLEAN(C2370))</f>
        <v>Cake</v>
      </c>
      <c r="C2370" t="s">
        <v>24</v>
      </c>
      <c r="D2370">
        <v>5</v>
      </c>
      <c r="E2370">
        <v>3</v>
      </c>
      <c r="F2370">
        <v>15</v>
      </c>
      <c r="G2370" t="s">
        <v>36</v>
      </c>
      <c r="H2370" t="s">
        <v>26</v>
      </c>
      <c r="I2370" s="1">
        <v>45139</v>
      </c>
      <c r="J2370" t="s">
        <v>93</v>
      </c>
      <c r="K2370" t="s">
        <v>94</v>
      </c>
      <c r="L2370">
        <v>3</v>
      </c>
      <c r="M2370" t="s">
        <v>20</v>
      </c>
      <c r="N2370" t="s">
        <v>29</v>
      </c>
      <c r="O2370" t="s">
        <v>22</v>
      </c>
    </row>
    <row r="2371" spans="1:15" x14ac:dyDescent="0.35">
      <c r="A2371" t="s">
        <v>2432</v>
      </c>
      <c r="B2371" t="str">
        <f t="shared" si="38"/>
        <v>Juice</v>
      </c>
      <c r="C2371" t="s">
        <v>50</v>
      </c>
      <c r="D2371">
        <v>4</v>
      </c>
      <c r="E2371">
        <v>3</v>
      </c>
      <c r="F2371">
        <v>12</v>
      </c>
      <c r="G2371" t="s">
        <v>36</v>
      </c>
      <c r="H2371" t="s">
        <v>26</v>
      </c>
      <c r="I2371" s="1">
        <v>45256</v>
      </c>
      <c r="J2371" t="s">
        <v>43</v>
      </c>
      <c r="K2371" t="s">
        <v>44</v>
      </c>
      <c r="L2371">
        <v>4</v>
      </c>
      <c r="M2371" t="s">
        <v>45</v>
      </c>
      <c r="N2371" t="s">
        <v>39</v>
      </c>
      <c r="O2371" t="s">
        <v>40</v>
      </c>
    </row>
    <row r="2372" spans="1:15" x14ac:dyDescent="0.35">
      <c r="A2372" t="s">
        <v>2433</v>
      </c>
      <c r="B2372" t="str">
        <f t="shared" si="38"/>
        <v>Cake</v>
      </c>
      <c r="C2372" t="s">
        <v>24</v>
      </c>
      <c r="D2372">
        <v>5</v>
      </c>
      <c r="E2372">
        <v>3</v>
      </c>
      <c r="F2372">
        <v>15</v>
      </c>
      <c r="G2372" t="s">
        <v>25</v>
      </c>
      <c r="H2372" t="s">
        <v>17</v>
      </c>
      <c r="I2372" s="1">
        <v>45037</v>
      </c>
      <c r="J2372" t="s">
        <v>59</v>
      </c>
      <c r="K2372" t="s">
        <v>60</v>
      </c>
      <c r="L2372">
        <v>2</v>
      </c>
      <c r="M2372" t="s">
        <v>28</v>
      </c>
      <c r="N2372" t="s">
        <v>21</v>
      </c>
      <c r="O2372" t="s">
        <v>22</v>
      </c>
    </row>
    <row r="2373" spans="1:15" x14ac:dyDescent="0.35">
      <c r="A2373" t="s">
        <v>2434</v>
      </c>
      <c r="B2373" t="str">
        <f t="shared" si="38"/>
        <v>Juice</v>
      </c>
      <c r="C2373" t="s">
        <v>50</v>
      </c>
      <c r="D2373">
        <v>4</v>
      </c>
      <c r="E2373">
        <v>3</v>
      </c>
      <c r="F2373">
        <v>12</v>
      </c>
      <c r="G2373" t="s">
        <v>36</v>
      </c>
      <c r="H2373" t="s">
        <v>26</v>
      </c>
      <c r="I2373" s="1">
        <v>44981</v>
      </c>
      <c r="J2373" t="s">
        <v>51</v>
      </c>
      <c r="K2373" t="s">
        <v>52</v>
      </c>
      <c r="L2373">
        <v>1</v>
      </c>
      <c r="M2373" t="s">
        <v>53</v>
      </c>
      <c r="N2373" t="s">
        <v>21</v>
      </c>
      <c r="O2373" t="s">
        <v>22</v>
      </c>
    </row>
    <row r="2374" spans="1:15" x14ac:dyDescent="0.35">
      <c r="A2374" t="s">
        <v>2435</v>
      </c>
      <c r="B2374" t="str">
        <f t="shared" si="38"/>
        <v>Cake</v>
      </c>
      <c r="C2374" t="s">
        <v>24</v>
      </c>
      <c r="D2374">
        <v>5</v>
      </c>
      <c r="E2374">
        <v>3</v>
      </c>
      <c r="F2374">
        <v>15</v>
      </c>
      <c r="G2374" t="s">
        <v>36</v>
      </c>
      <c r="H2374" t="s">
        <v>26</v>
      </c>
      <c r="I2374" s="1">
        <v>45003</v>
      </c>
      <c r="J2374" t="s">
        <v>62</v>
      </c>
      <c r="K2374" t="s">
        <v>63</v>
      </c>
      <c r="L2374">
        <v>1</v>
      </c>
      <c r="M2374" t="s">
        <v>53</v>
      </c>
      <c r="N2374" t="s">
        <v>69</v>
      </c>
      <c r="O2374" t="s">
        <v>40</v>
      </c>
    </row>
    <row r="2375" spans="1:15" x14ac:dyDescent="0.35">
      <c r="A2375" t="s">
        <v>2436</v>
      </c>
      <c r="B2375" t="str">
        <f t="shared" si="38"/>
        <v>Salad</v>
      </c>
      <c r="C2375" t="s">
        <v>42</v>
      </c>
      <c r="D2375">
        <v>3</v>
      </c>
      <c r="E2375">
        <v>5</v>
      </c>
      <c r="F2375">
        <v>15</v>
      </c>
      <c r="G2375" t="s">
        <v>16</v>
      </c>
      <c r="H2375" t="s">
        <v>26</v>
      </c>
      <c r="I2375" s="1">
        <v>45029</v>
      </c>
      <c r="J2375" t="s">
        <v>59</v>
      </c>
      <c r="K2375" t="s">
        <v>60</v>
      </c>
      <c r="L2375">
        <v>2</v>
      </c>
      <c r="M2375" t="s">
        <v>28</v>
      </c>
      <c r="N2375" t="s">
        <v>64</v>
      </c>
      <c r="O2375" t="s">
        <v>22</v>
      </c>
    </row>
    <row r="2376" spans="1:15" x14ac:dyDescent="0.35">
      <c r="A2376" t="s">
        <v>2437</v>
      </c>
      <c r="B2376" t="str">
        <f t="shared" si="38"/>
        <v>Cake</v>
      </c>
      <c r="C2376" t="s">
        <v>24</v>
      </c>
      <c r="D2376">
        <v>1</v>
      </c>
      <c r="E2376">
        <v>3</v>
      </c>
      <c r="F2376">
        <v>3</v>
      </c>
      <c r="G2376" t="s">
        <v>36</v>
      </c>
      <c r="H2376" t="s">
        <v>17</v>
      </c>
      <c r="I2376" s="1">
        <v>45119</v>
      </c>
      <c r="J2376" t="s">
        <v>32</v>
      </c>
      <c r="K2376" t="s">
        <v>33</v>
      </c>
      <c r="L2376">
        <v>3</v>
      </c>
      <c r="M2376" t="s">
        <v>20</v>
      </c>
      <c r="N2376" t="s">
        <v>34</v>
      </c>
      <c r="O2376" t="s">
        <v>22</v>
      </c>
    </row>
    <row r="2377" spans="1:15" x14ac:dyDescent="0.35">
      <c r="A2377" t="s">
        <v>2438</v>
      </c>
      <c r="B2377" t="str">
        <f t="shared" si="38"/>
        <v>Sandwich</v>
      </c>
      <c r="C2377" t="s">
        <v>47</v>
      </c>
      <c r="D2377">
        <v>2</v>
      </c>
      <c r="E2377">
        <v>4</v>
      </c>
      <c r="F2377">
        <v>8</v>
      </c>
      <c r="G2377" t="s">
        <v>16</v>
      </c>
      <c r="H2377" t="s">
        <v>26</v>
      </c>
      <c r="I2377" s="1">
        <v>45233</v>
      </c>
      <c r="J2377" t="s">
        <v>43</v>
      </c>
      <c r="K2377" t="s">
        <v>44</v>
      </c>
      <c r="L2377">
        <v>4</v>
      </c>
      <c r="M2377" t="s">
        <v>45</v>
      </c>
      <c r="N2377" t="s">
        <v>21</v>
      </c>
      <c r="O2377" t="s">
        <v>22</v>
      </c>
    </row>
    <row r="2378" spans="1:15" x14ac:dyDescent="0.35">
      <c r="A2378" t="s">
        <v>2439</v>
      </c>
      <c r="B2378" t="str">
        <f t="shared" si="38"/>
        <v>Coffee</v>
      </c>
      <c r="C2378" t="s">
        <v>15</v>
      </c>
      <c r="D2378">
        <v>5</v>
      </c>
      <c r="E2378">
        <v>2</v>
      </c>
      <c r="F2378">
        <v>10</v>
      </c>
      <c r="G2378" t="s">
        <v>16</v>
      </c>
      <c r="H2378" t="s">
        <v>26</v>
      </c>
      <c r="I2378" s="1">
        <v>45033</v>
      </c>
      <c r="J2378" t="s">
        <v>59</v>
      </c>
      <c r="K2378" t="s">
        <v>60</v>
      </c>
      <c r="L2378">
        <v>2</v>
      </c>
      <c r="M2378" t="s">
        <v>28</v>
      </c>
      <c r="N2378" t="s">
        <v>72</v>
      </c>
      <c r="O2378" t="s">
        <v>22</v>
      </c>
    </row>
    <row r="2379" spans="1:15" x14ac:dyDescent="0.35">
      <c r="A2379" t="s">
        <v>2440</v>
      </c>
      <c r="B2379" t="str">
        <f t="shared" si="38"/>
        <v>Tea</v>
      </c>
      <c r="C2379" t="s">
        <v>84</v>
      </c>
      <c r="D2379">
        <v>4</v>
      </c>
      <c r="E2379">
        <v>1.5</v>
      </c>
      <c r="F2379">
        <v>6</v>
      </c>
      <c r="G2379" t="s">
        <v>36</v>
      </c>
      <c r="H2379" t="s">
        <v>17</v>
      </c>
      <c r="I2379" s="1">
        <v>45189</v>
      </c>
      <c r="J2379" t="s">
        <v>18</v>
      </c>
      <c r="K2379" t="s">
        <v>19</v>
      </c>
      <c r="L2379">
        <v>3</v>
      </c>
      <c r="M2379" t="s">
        <v>20</v>
      </c>
      <c r="N2379" t="s">
        <v>34</v>
      </c>
      <c r="O2379" t="s">
        <v>22</v>
      </c>
    </row>
    <row r="2380" spans="1:15" x14ac:dyDescent="0.35">
      <c r="A2380" t="s">
        <v>2441</v>
      </c>
      <c r="B2380" t="str">
        <f t="shared" si="38"/>
        <v>Juice</v>
      </c>
      <c r="C2380" t="s">
        <v>50</v>
      </c>
      <c r="D2380">
        <v>1</v>
      </c>
      <c r="E2380">
        <v>3</v>
      </c>
      <c r="F2380">
        <v>3</v>
      </c>
      <c r="G2380" t="s">
        <v>36</v>
      </c>
      <c r="H2380" t="s">
        <v>26</v>
      </c>
      <c r="I2380" s="1">
        <v>45251</v>
      </c>
      <c r="J2380" t="s">
        <v>43</v>
      </c>
      <c r="K2380" t="s">
        <v>44</v>
      </c>
      <c r="L2380">
        <v>4</v>
      </c>
      <c r="M2380" t="s">
        <v>45</v>
      </c>
      <c r="N2380" t="s">
        <v>29</v>
      </c>
      <c r="O2380" t="s">
        <v>22</v>
      </c>
    </row>
    <row r="2381" spans="1:15" x14ac:dyDescent="0.35">
      <c r="A2381" t="s">
        <v>2442</v>
      </c>
      <c r="B2381" t="str">
        <f t="shared" si="38"/>
        <v>Tea</v>
      </c>
      <c r="C2381" t="s">
        <v>84</v>
      </c>
      <c r="D2381">
        <v>2</v>
      </c>
      <c r="E2381">
        <v>1.5</v>
      </c>
      <c r="F2381">
        <v>3</v>
      </c>
      <c r="G2381" t="s">
        <v>16</v>
      </c>
      <c r="H2381" t="s">
        <v>26</v>
      </c>
      <c r="I2381" s="1">
        <v>44930</v>
      </c>
      <c r="J2381" t="s">
        <v>55</v>
      </c>
      <c r="K2381" t="s">
        <v>56</v>
      </c>
      <c r="L2381">
        <v>1</v>
      </c>
      <c r="M2381" t="s">
        <v>53</v>
      </c>
      <c r="N2381" t="s">
        <v>34</v>
      </c>
      <c r="O2381" t="s">
        <v>22</v>
      </c>
    </row>
    <row r="2382" spans="1:15" x14ac:dyDescent="0.35">
      <c r="A2382" t="s">
        <v>2443</v>
      </c>
      <c r="B2382" t="str">
        <f t="shared" si="38"/>
        <v>Cookie</v>
      </c>
      <c r="C2382" t="s">
        <v>31</v>
      </c>
      <c r="D2382">
        <v>5</v>
      </c>
      <c r="E2382">
        <v>1</v>
      </c>
      <c r="F2382">
        <v>5</v>
      </c>
      <c r="G2382" t="s">
        <v>36</v>
      </c>
      <c r="H2382" t="s">
        <v>26</v>
      </c>
      <c r="I2382" s="1">
        <v>45155</v>
      </c>
      <c r="J2382" t="s">
        <v>93</v>
      </c>
      <c r="K2382" t="s">
        <v>94</v>
      </c>
      <c r="L2382">
        <v>3</v>
      </c>
      <c r="M2382" t="s">
        <v>20</v>
      </c>
      <c r="N2382" t="s">
        <v>64</v>
      </c>
      <c r="O2382" t="s">
        <v>22</v>
      </c>
    </row>
    <row r="2383" spans="1:15" x14ac:dyDescent="0.35">
      <c r="A2383" t="s">
        <v>2444</v>
      </c>
      <c r="B2383" t="str">
        <f t="shared" si="38"/>
        <v>Tea</v>
      </c>
      <c r="C2383" t="s">
        <v>84</v>
      </c>
      <c r="D2383">
        <v>4</v>
      </c>
      <c r="E2383">
        <v>1.5</v>
      </c>
      <c r="F2383">
        <v>6</v>
      </c>
      <c r="G2383" t="s">
        <v>36</v>
      </c>
      <c r="H2383" t="s">
        <v>17</v>
      </c>
      <c r="I2383" s="1">
        <v>44984</v>
      </c>
      <c r="J2383" t="s">
        <v>51</v>
      </c>
      <c r="K2383" t="s">
        <v>52</v>
      </c>
      <c r="L2383">
        <v>1</v>
      </c>
      <c r="M2383" t="s">
        <v>53</v>
      </c>
      <c r="N2383" t="s">
        <v>72</v>
      </c>
      <c r="O2383" t="s">
        <v>22</v>
      </c>
    </row>
    <row r="2384" spans="1:15" x14ac:dyDescent="0.35">
      <c r="A2384" t="s">
        <v>2445</v>
      </c>
      <c r="B2384" t="str">
        <f t="shared" si="38"/>
        <v>Cookie</v>
      </c>
      <c r="C2384" t="s">
        <v>31</v>
      </c>
      <c r="D2384">
        <v>2</v>
      </c>
      <c r="E2384">
        <v>1</v>
      </c>
      <c r="F2384">
        <v>2</v>
      </c>
      <c r="G2384" t="s">
        <v>25</v>
      </c>
      <c r="H2384" t="s">
        <v>17</v>
      </c>
      <c r="I2384" s="1">
        <v>45045</v>
      </c>
      <c r="J2384" t="s">
        <v>59</v>
      </c>
      <c r="K2384" t="s">
        <v>60</v>
      </c>
      <c r="L2384">
        <v>2</v>
      </c>
      <c r="M2384" t="s">
        <v>28</v>
      </c>
      <c r="N2384" t="s">
        <v>69</v>
      </c>
      <c r="O2384" t="s">
        <v>40</v>
      </c>
    </row>
    <row r="2385" spans="1:15" x14ac:dyDescent="0.35">
      <c r="A2385" t="s">
        <v>2446</v>
      </c>
      <c r="B2385" t="str">
        <f t="shared" si="38"/>
        <v>Cookie</v>
      </c>
      <c r="C2385" t="s">
        <v>31</v>
      </c>
      <c r="D2385">
        <v>2</v>
      </c>
      <c r="E2385">
        <v>1</v>
      </c>
      <c r="F2385">
        <v>2</v>
      </c>
      <c r="G2385" t="s">
        <v>16</v>
      </c>
      <c r="H2385" t="s">
        <v>17</v>
      </c>
      <c r="I2385" s="1">
        <v>45095</v>
      </c>
      <c r="J2385" t="s">
        <v>37</v>
      </c>
      <c r="K2385" t="s">
        <v>38</v>
      </c>
      <c r="L2385">
        <v>2</v>
      </c>
      <c r="M2385" t="s">
        <v>28</v>
      </c>
      <c r="N2385" t="s">
        <v>39</v>
      </c>
      <c r="O2385" t="s">
        <v>40</v>
      </c>
    </row>
    <row r="2386" spans="1:15" x14ac:dyDescent="0.35">
      <c r="A2386" t="s">
        <v>2447</v>
      </c>
      <c r="B2386" t="str">
        <f t="shared" si="38"/>
        <v>Juice</v>
      </c>
      <c r="C2386" t="s">
        <v>50</v>
      </c>
      <c r="D2386">
        <v>1</v>
      </c>
      <c r="E2386">
        <v>3</v>
      </c>
      <c r="F2386">
        <v>3</v>
      </c>
      <c r="G2386" t="s">
        <v>25</v>
      </c>
      <c r="H2386" t="s">
        <v>26</v>
      </c>
      <c r="I2386" s="1">
        <v>45074</v>
      </c>
      <c r="J2386" t="s">
        <v>27</v>
      </c>
      <c r="K2386" t="s">
        <v>27</v>
      </c>
      <c r="L2386">
        <v>2</v>
      </c>
      <c r="M2386" t="s">
        <v>28</v>
      </c>
      <c r="N2386" t="s">
        <v>39</v>
      </c>
      <c r="O2386" t="s">
        <v>40</v>
      </c>
    </row>
    <row r="2387" spans="1:15" x14ac:dyDescent="0.35">
      <c r="A2387" t="s">
        <v>2448</v>
      </c>
      <c r="B2387" t="str">
        <f t="shared" si="38"/>
        <v>Coffee</v>
      </c>
      <c r="C2387" t="s">
        <v>15</v>
      </c>
      <c r="D2387">
        <v>4</v>
      </c>
      <c r="E2387">
        <v>2</v>
      </c>
      <c r="F2387">
        <v>8</v>
      </c>
      <c r="G2387" t="s">
        <v>25</v>
      </c>
      <c r="H2387" t="s">
        <v>17</v>
      </c>
      <c r="I2387" s="1">
        <v>45106</v>
      </c>
      <c r="J2387" t="s">
        <v>37</v>
      </c>
      <c r="K2387" t="s">
        <v>38</v>
      </c>
      <c r="L2387">
        <v>2</v>
      </c>
      <c r="M2387" t="s">
        <v>28</v>
      </c>
      <c r="N2387" t="s">
        <v>64</v>
      </c>
      <c r="O2387" t="s">
        <v>22</v>
      </c>
    </row>
    <row r="2388" spans="1:15" x14ac:dyDescent="0.35">
      <c r="A2388" t="s">
        <v>2449</v>
      </c>
      <c r="B2388" t="str">
        <f t="shared" si="38"/>
        <v>Tea</v>
      </c>
      <c r="C2388" t="s">
        <v>84</v>
      </c>
      <c r="D2388">
        <v>3</v>
      </c>
      <c r="E2388">
        <v>1.5</v>
      </c>
      <c r="F2388">
        <v>4.5</v>
      </c>
      <c r="G2388" t="s">
        <v>25</v>
      </c>
      <c r="H2388" t="s">
        <v>26</v>
      </c>
      <c r="I2388" s="1">
        <v>45001</v>
      </c>
      <c r="J2388" t="s">
        <v>62</v>
      </c>
      <c r="K2388" t="s">
        <v>63</v>
      </c>
      <c r="L2388">
        <v>1</v>
      </c>
      <c r="M2388" t="s">
        <v>53</v>
      </c>
      <c r="N2388" t="s">
        <v>64</v>
      </c>
      <c r="O2388" t="s">
        <v>22</v>
      </c>
    </row>
    <row r="2389" spans="1:15" x14ac:dyDescent="0.35">
      <c r="A2389" t="s">
        <v>2450</v>
      </c>
      <c r="B2389" t="str">
        <f t="shared" si="38"/>
        <v>Smoothie</v>
      </c>
      <c r="C2389" t="s">
        <v>58</v>
      </c>
      <c r="D2389">
        <v>1</v>
      </c>
      <c r="E2389">
        <v>4</v>
      </c>
      <c r="F2389">
        <v>4</v>
      </c>
      <c r="G2389" t="s">
        <v>36</v>
      </c>
      <c r="H2389" t="s">
        <v>26</v>
      </c>
      <c r="I2389" s="1">
        <v>45046</v>
      </c>
      <c r="J2389" t="s">
        <v>59</v>
      </c>
      <c r="K2389" t="s">
        <v>60</v>
      </c>
      <c r="L2389">
        <v>2</v>
      </c>
      <c r="M2389" t="s">
        <v>28</v>
      </c>
      <c r="N2389" t="s">
        <v>39</v>
      </c>
      <c r="O2389" t="s">
        <v>40</v>
      </c>
    </row>
    <row r="2390" spans="1:15" x14ac:dyDescent="0.35">
      <c r="A2390" t="s">
        <v>2451</v>
      </c>
      <c r="B2390" t="str">
        <f t="shared" si="38"/>
        <v>Juice</v>
      </c>
      <c r="C2390" t="s">
        <v>50</v>
      </c>
      <c r="D2390">
        <v>3</v>
      </c>
      <c r="E2390">
        <v>3</v>
      </c>
      <c r="F2390">
        <v>9</v>
      </c>
      <c r="G2390" t="s">
        <v>16</v>
      </c>
      <c r="H2390" t="s">
        <v>17</v>
      </c>
      <c r="I2390" s="1">
        <v>44982</v>
      </c>
      <c r="J2390" t="s">
        <v>51</v>
      </c>
      <c r="K2390" t="s">
        <v>52</v>
      </c>
      <c r="L2390">
        <v>1</v>
      </c>
      <c r="M2390" t="s">
        <v>53</v>
      </c>
      <c r="N2390" t="s">
        <v>69</v>
      </c>
      <c r="O2390" t="s">
        <v>40</v>
      </c>
    </row>
    <row r="2391" spans="1:15" x14ac:dyDescent="0.35">
      <c r="A2391" t="s">
        <v>2452</v>
      </c>
      <c r="B2391" t="str">
        <f t="shared" si="38"/>
        <v>Smoothie</v>
      </c>
      <c r="C2391" t="s">
        <v>58</v>
      </c>
      <c r="D2391">
        <v>3</v>
      </c>
      <c r="E2391">
        <v>4</v>
      </c>
      <c r="F2391">
        <v>12</v>
      </c>
      <c r="G2391" t="s">
        <v>16</v>
      </c>
      <c r="H2391" t="s">
        <v>26</v>
      </c>
      <c r="I2391" s="1">
        <v>45084</v>
      </c>
      <c r="J2391" t="s">
        <v>37</v>
      </c>
      <c r="K2391" t="s">
        <v>38</v>
      </c>
      <c r="L2391">
        <v>2</v>
      </c>
      <c r="M2391" t="s">
        <v>28</v>
      </c>
      <c r="N2391" t="s">
        <v>34</v>
      </c>
      <c r="O2391" t="s">
        <v>22</v>
      </c>
    </row>
    <row r="2392" spans="1:15" x14ac:dyDescent="0.35">
      <c r="A2392" t="s">
        <v>2453</v>
      </c>
      <c r="B2392" t="str">
        <f t="shared" si="38"/>
        <v>Cake</v>
      </c>
      <c r="C2392" t="s">
        <v>24</v>
      </c>
      <c r="D2392">
        <v>4</v>
      </c>
      <c r="E2392">
        <v>3</v>
      </c>
      <c r="F2392">
        <v>12</v>
      </c>
      <c r="G2392" t="s">
        <v>25</v>
      </c>
      <c r="H2392" t="s">
        <v>17</v>
      </c>
      <c r="I2392" s="1">
        <v>45247</v>
      </c>
      <c r="J2392" t="s">
        <v>43</v>
      </c>
      <c r="K2392" t="s">
        <v>44</v>
      </c>
      <c r="L2392">
        <v>4</v>
      </c>
      <c r="M2392" t="s">
        <v>45</v>
      </c>
      <c r="N2392" t="s">
        <v>21</v>
      </c>
      <c r="O2392" t="s">
        <v>22</v>
      </c>
    </row>
    <row r="2393" spans="1:15" x14ac:dyDescent="0.35">
      <c r="A2393" t="s">
        <v>2454</v>
      </c>
      <c r="B2393" t="str">
        <f t="shared" si="38"/>
        <v>Cake</v>
      </c>
      <c r="C2393" t="s">
        <v>24</v>
      </c>
      <c r="D2393">
        <v>4</v>
      </c>
      <c r="E2393">
        <v>3</v>
      </c>
      <c r="F2393">
        <v>12</v>
      </c>
      <c r="G2393" t="s">
        <v>25</v>
      </c>
      <c r="H2393" t="s">
        <v>17</v>
      </c>
      <c r="I2393" s="1">
        <v>45263</v>
      </c>
      <c r="J2393" t="s">
        <v>66</v>
      </c>
      <c r="K2393" t="s">
        <v>67</v>
      </c>
      <c r="L2393">
        <v>4</v>
      </c>
      <c r="M2393" t="s">
        <v>45</v>
      </c>
      <c r="N2393" t="s">
        <v>39</v>
      </c>
      <c r="O2393" t="s">
        <v>40</v>
      </c>
    </row>
    <row r="2394" spans="1:15" x14ac:dyDescent="0.35">
      <c r="A2394" t="s">
        <v>2455</v>
      </c>
      <c r="B2394" t="str">
        <f t="shared" si="38"/>
        <v>Coffee</v>
      </c>
      <c r="C2394" t="s">
        <v>15</v>
      </c>
      <c r="D2394">
        <v>2</v>
      </c>
      <c r="E2394">
        <v>2</v>
      </c>
      <c r="F2394">
        <v>4</v>
      </c>
      <c r="G2394" t="s">
        <v>25</v>
      </c>
      <c r="H2394" t="s">
        <v>17</v>
      </c>
      <c r="I2394" s="1">
        <v>45067</v>
      </c>
      <c r="J2394" t="s">
        <v>27</v>
      </c>
      <c r="K2394" t="s">
        <v>27</v>
      </c>
      <c r="L2394">
        <v>2</v>
      </c>
      <c r="M2394" t="s">
        <v>28</v>
      </c>
      <c r="N2394" t="s">
        <v>39</v>
      </c>
      <c r="O2394" t="s">
        <v>40</v>
      </c>
    </row>
    <row r="2395" spans="1:15" x14ac:dyDescent="0.35">
      <c r="A2395" t="s">
        <v>2456</v>
      </c>
      <c r="B2395" t="str">
        <f t="shared" si="38"/>
        <v>Coffee</v>
      </c>
      <c r="C2395" t="s">
        <v>15</v>
      </c>
      <c r="D2395">
        <v>4</v>
      </c>
      <c r="E2395">
        <v>2</v>
      </c>
      <c r="F2395">
        <v>8</v>
      </c>
      <c r="G2395" t="s">
        <v>16</v>
      </c>
      <c r="H2395" t="s">
        <v>26</v>
      </c>
      <c r="I2395" s="1">
        <v>44957</v>
      </c>
      <c r="J2395" t="s">
        <v>55</v>
      </c>
      <c r="K2395" t="s">
        <v>56</v>
      </c>
      <c r="L2395">
        <v>1</v>
      </c>
      <c r="M2395" t="s">
        <v>53</v>
      </c>
      <c r="N2395" t="s">
        <v>29</v>
      </c>
      <c r="O2395" t="s">
        <v>22</v>
      </c>
    </row>
    <row r="2396" spans="1:15" x14ac:dyDescent="0.35">
      <c r="A2396" t="s">
        <v>2457</v>
      </c>
      <c r="B2396" t="str">
        <f t="shared" si="38"/>
        <v>Tea</v>
      </c>
      <c r="C2396" t="s">
        <v>84</v>
      </c>
      <c r="D2396">
        <v>1</v>
      </c>
      <c r="E2396">
        <v>1.5</v>
      </c>
      <c r="F2396">
        <v>1.5</v>
      </c>
      <c r="G2396" t="s">
        <v>25</v>
      </c>
      <c r="H2396" t="s">
        <v>26</v>
      </c>
      <c r="I2396" s="1">
        <v>45189</v>
      </c>
      <c r="J2396" t="s">
        <v>18</v>
      </c>
      <c r="K2396" t="s">
        <v>19</v>
      </c>
      <c r="L2396">
        <v>3</v>
      </c>
      <c r="M2396" t="s">
        <v>20</v>
      </c>
      <c r="N2396" t="s">
        <v>34</v>
      </c>
      <c r="O2396" t="s">
        <v>22</v>
      </c>
    </row>
    <row r="2397" spans="1:15" x14ac:dyDescent="0.35">
      <c r="A2397" t="s">
        <v>2458</v>
      </c>
      <c r="B2397" t="str">
        <f t="shared" si="38"/>
        <v>Coffee</v>
      </c>
      <c r="C2397" t="s">
        <v>15</v>
      </c>
      <c r="D2397">
        <v>5</v>
      </c>
      <c r="E2397">
        <v>2</v>
      </c>
      <c r="F2397">
        <v>10</v>
      </c>
      <c r="G2397" t="s">
        <v>36</v>
      </c>
      <c r="H2397" t="s">
        <v>26</v>
      </c>
      <c r="I2397" s="1">
        <v>44982</v>
      </c>
      <c r="J2397" t="s">
        <v>51</v>
      </c>
      <c r="K2397" t="s">
        <v>52</v>
      </c>
      <c r="L2397">
        <v>1</v>
      </c>
      <c r="M2397" t="s">
        <v>53</v>
      </c>
      <c r="N2397" t="s">
        <v>69</v>
      </c>
      <c r="O2397" t="s">
        <v>40</v>
      </c>
    </row>
    <row r="2398" spans="1:15" x14ac:dyDescent="0.35">
      <c r="A2398" t="s">
        <v>2459</v>
      </c>
      <c r="B2398" t="str">
        <f t="shared" si="38"/>
        <v>Coffee</v>
      </c>
      <c r="C2398" t="s">
        <v>15</v>
      </c>
      <c r="D2398">
        <v>3</v>
      </c>
      <c r="E2398">
        <v>2</v>
      </c>
      <c r="F2398">
        <v>6</v>
      </c>
      <c r="G2398" t="s">
        <v>16</v>
      </c>
      <c r="H2398" t="s">
        <v>26</v>
      </c>
      <c r="I2398" s="1">
        <v>45011</v>
      </c>
      <c r="J2398" t="s">
        <v>62</v>
      </c>
      <c r="K2398" t="s">
        <v>63</v>
      </c>
      <c r="L2398">
        <v>1</v>
      </c>
      <c r="M2398" t="s">
        <v>53</v>
      </c>
      <c r="N2398" t="s">
        <v>39</v>
      </c>
      <c r="O2398" t="s">
        <v>40</v>
      </c>
    </row>
    <row r="2399" spans="1:15" x14ac:dyDescent="0.35">
      <c r="A2399" t="s">
        <v>2460</v>
      </c>
      <c r="B2399" t="str">
        <f t="shared" si="38"/>
        <v>Smoothie</v>
      </c>
      <c r="C2399" t="s">
        <v>58</v>
      </c>
      <c r="D2399">
        <v>1</v>
      </c>
      <c r="E2399">
        <v>4</v>
      </c>
      <c r="F2399">
        <v>4</v>
      </c>
      <c r="G2399" t="s">
        <v>36</v>
      </c>
      <c r="H2399" t="s">
        <v>26</v>
      </c>
      <c r="I2399" s="1">
        <v>45284</v>
      </c>
      <c r="J2399" t="s">
        <v>66</v>
      </c>
      <c r="K2399" t="s">
        <v>67</v>
      </c>
      <c r="L2399">
        <v>4</v>
      </c>
      <c r="M2399" t="s">
        <v>45</v>
      </c>
      <c r="N2399" t="s">
        <v>39</v>
      </c>
      <c r="O2399" t="s">
        <v>40</v>
      </c>
    </row>
    <row r="2400" spans="1:15" x14ac:dyDescent="0.35">
      <c r="A2400" t="s">
        <v>2461</v>
      </c>
      <c r="B2400" t="str">
        <f t="shared" si="38"/>
        <v>Smoothie</v>
      </c>
      <c r="C2400" t="s">
        <v>58</v>
      </c>
      <c r="D2400">
        <v>2</v>
      </c>
      <c r="E2400">
        <v>4</v>
      </c>
      <c r="F2400">
        <v>8</v>
      </c>
      <c r="G2400" t="s">
        <v>25</v>
      </c>
      <c r="H2400" t="s">
        <v>26</v>
      </c>
      <c r="I2400" s="1">
        <v>45171</v>
      </c>
      <c r="J2400" t="s">
        <v>18</v>
      </c>
      <c r="K2400" t="s">
        <v>19</v>
      </c>
      <c r="L2400">
        <v>3</v>
      </c>
      <c r="M2400" t="s">
        <v>20</v>
      </c>
      <c r="N2400" t="s">
        <v>69</v>
      </c>
      <c r="O2400" t="s">
        <v>40</v>
      </c>
    </row>
    <row r="2401" spans="1:15" x14ac:dyDescent="0.35">
      <c r="A2401" t="s">
        <v>2462</v>
      </c>
      <c r="B2401" t="str">
        <f t="shared" si="38"/>
        <v>Salad</v>
      </c>
      <c r="C2401" t="s">
        <v>42</v>
      </c>
      <c r="D2401">
        <v>3</v>
      </c>
      <c r="E2401">
        <v>5</v>
      </c>
      <c r="F2401">
        <v>15</v>
      </c>
      <c r="G2401" t="s">
        <v>16</v>
      </c>
      <c r="H2401" t="s">
        <v>26</v>
      </c>
      <c r="I2401" s="1">
        <v>44954</v>
      </c>
      <c r="J2401" t="s">
        <v>55</v>
      </c>
      <c r="K2401" t="s">
        <v>56</v>
      </c>
      <c r="L2401">
        <v>1</v>
      </c>
      <c r="M2401" t="s">
        <v>53</v>
      </c>
      <c r="N2401" t="s">
        <v>69</v>
      </c>
      <c r="O2401" t="s">
        <v>40</v>
      </c>
    </row>
    <row r="2402" spans="1:15" x14ac:dyDescent="0.35">
      <c r="A2402" t="s">
        <v>2463</v>
      </c>
      <c r="B2402" t="str">
        <f t="shared" si="38"/>
        <v>Salad</v>
      </c>
      <c r="C2402" t="s">
        <v>42</v>
      </c>
      <c r="D2402">
        <v>4</v>
      </c>
      <c r="E2402">
        <v>5</v>
      </c>
      <c r="F2402">
        <v>20</v>
      </c>
      <c r="G2402" t="s">
        <v>16</v>
      </c>
      <c r="H2402" t="s">
        <v>26</v>
      </c>
      <c r="I2402" s="1">
        <v>45126</v>
      </c>
      <c r="J2402" t="s">
        <v>32</v>
      </c>
      <c r="K2402" t="s">
        <v>33</v>
      </c>
      <c r="L2402">
        <v>3</v>
      </c>
      <c r="M2402" t="s">
        <v>20</v>
      </c>
      <c r="N2402" t="s">
        <v>34</v>
      </c>
      <c r="O2402" t="s">
        <v>22</v>
      </c>
    </row>
    <row r="2403" spans="1:15" x14ac:dyDescent="0.35">
      <c r="A2403" t="s">
        <v>2464</v>
      </c>
      <c r="B2403" t="str">
        <f t="shared" si="38"/>
        <v>Smoothie</v>
      </c>
      <c r="C2403" t="s">
        <v>58</v>
      </c>
      <c r="D2403">
        <v>1</v>
      </c>
      <c r="E2403">
        <v>4</v>
      </c>
      <c r="F2403">
        <v>4</v>
      </c>
      <c r="G2403" t="s">
        <v>36</v>
      </c>
      <c r="H2403" t="s">
        <v>26</v>
      </c>
      <c r="I2403" s="1">
        <v>45007</v>
      </c>
      <c r="J2403" t="s">
        <v>62</v>
      </c>
      <c r="K2403" t="s">
        <v>63</v>
      </c>
      <c r="L2403">
        <v>1</v>
      </c>
      <c r="M2403" t="s">
        <v>53</v>
      </c>
      <c r="N2403" t="s">
        <v>34</v>
      </c>
      <c r="O2403" t="s">
        <v>22</v>
      </c>
    </row>
    <row r="2404" spans="1:15" x14ac:dyDescent="0.35">
      <c r="A2404" t="s">
        <v>2465</v>
      </c>
      <c r="B2404" t="str">
        <f t="shared" si="38"/>
        <v>Smoothie</v>
      </c>
      <c r="C2404" t="s">
        <v>58</v>
      </c>
      <c r="D2404">
        <v>1</v>
      </c>
      <c r="E2404">
        <v>4</v>
      </c>
      <c r="F2404">
        <v>4</v>
      </c>
      <c r="G2404" t="s">
        <v>25</v>
      </c>
      <c r="H2404" t="s">
        <v>26</v>
      </c>
      <c r="I2404" s="1">
        <v>44969</v>
      </c>
      <c r="J2404" t="s">
        <v>51</v>
      </c>
      <c r="K2404" t="s">
        <v>52</v>
      </c>
      <c r="L2404">
        <v>1</v>
      </c>
      <c r="M2404" t="s">
        <v>53</v>
      </c>
      <c r="N2404" t="s">
        <v>39</v>
      </c>
      <c r="O2404" t="s">
        <v>40</v>
      </c>
    </row>
    <row r="2405" spans="1:15" x14ac:dyDescent="0.35">
      <c r="A2405" t="s">
        <v>2466</v>
      </c>
      <c r="B2405" t="str">
        <f t="shared" si="38"/>
        <v>Salad</v>
      </c>
      <c r="C2405" t="s">
        <v>42</v>
      </c>
      <c r="D2405">
        <v>4</v>
      </c>
      <c r="E2405">
        <v>5</v>
      </c>
      <c r="F2405">
        <v>20</v>
      </c>
      <c r="G2405" t="s">
        <v>36</v>
      </c>
      <c r="H2405" t="s">
        <v>17</v>
      </c>
      <c r="I2405" s="1">
        <v>44987</v>
      </c>
      <c r="J2405" t="s">
        <v>62</v>
      </c>
      <c r="K2405" t="s">
        <v>63</v>
      </c>
      <c r="L2405">
        <v>1</v>
      </c>
      <c r="M2405" t="s">
        <v>53</v>
      </c>
      <c r="N2405" t="s">
        <v>64</v>
      </c>
      <c r="O2405" t="s">
        <v>22</v>
      </c>
    </row>
    <row r="2406" spans="1:15" x14ac:dyDescent="0.35">
      <c r="A2406" t="s">
        <v>2467</v>
      </c>
      <c r="B2406" t="str">
        <f t="shared" si="38"/>
        <v>Cake</v>
      </c>
      <c r="C2406" t="s">
        <v>24</v>
      </c>
      <c r="D2406">
        <v>3</v>
      </c>
      <c r="E2406">
        <v>3</v>
      </c>
      <c r="F2406">
        <v>9</v>
      </c>
      <c r="G2406" t="s">
        <v>16</v>
      </c>
      <c r="H2406" t="s">
        <v>17</v>
      </c>
      <c r="I2406" s="1">
        <v>45076</v>
      </c>
      <c r="J2406" t="s">
        <v>27</v>
      </c>
      <c r="K2406" t="s">
        <v>27</v>
      </c>
      <c r="L2406">
        <v>2</v>
      </c>
      <c r="M2406" t="s">
        <v>28</v>
      </c>
      <c r="N2406" t="s">
        <v>29</v>
      </c>
      <c r="O2406" t="s">
        <v>22</v>
      </c>
    </row>
    <row r="2407" spans="1:15" x14ac:dyDescent="0.35">
      <c r="A2407" t="s">
        <v>2468</v>
      </c>
      <c r="B2407" t="str">
        <f t="shared" si="38"/>
        <v>Cookie</v>
      </c>
      <c r="C2407" t="s">
        <v>31</v>
      </c>
      <c r="D2407">
        <v>1</v>
      </c>
      <c r="E2407">
        <v>1</v>
      </c>
      <c r="F2407">
        <v>1</v>
      </c>
      <c r="G2407" t="s">
        <v>16</v>
      </c>
      <c r="H2407" t="s">
        <v>26</v>
      </c>
      <c r="I2407" s="1">
        <v>44949</v>
      </c>
      <c r="J2407" t="s">
        <v>55</v>
      </c>
      <c r="K2407" t="s">
        <v>56</v>
      </c>
      <c r="L2407">
        <v>1</v>
      </c>
      <c r="M2407" t="s">
        <v>53</v>
      </c>
      <c r="N2407" t="s">
        <v>72</v>
      </c>
      <c r="O2407" t="s">
        <v>22</v>
      </c>
    </row>
    <row r="2408" spans="1:15" x14ac:dyDescent="0.35">
      <c r="A2408" t="s">
        <v>2469</v>
      </c>
      <c r="B2408" t="str">
        <f t="shared" si="38"/>
        <v>Cookie</v>
      </c>
      <c r="C2408" t="s">
        <v>31</v>
      </c>
      <c r="D2408">
        <v>2</v>
      </c>
      <c r="E2408">
        <v>1</v>
      </c>
      <c r="F2408">
        <v>2</v>
      </c>
      <c r="G2408" t="s">
        <v>25</v>
      </c>
      <c r="H2408" t="s">
        <v>17</v>
      </c>
      <c r="I2408" s="1">
        <v>45281</v>
      </c>
      <c r="J2408" t="s">
        <v>66</v>
      </c>
      <c r="K2408" t="s">
        <v>67</v>
      </c>
      <c r="L2408">
        <v>4</v>
      </c>
      <c r="M2408" t="s">
        <v>45</v>
      </c>
      <c r="N2408" t="s">
        <v>64</v>
      </c>
      <c r="O2408" t="s">
        <v>22</v>
      </c>
    </row>
    <row r="2409" spans="1:15" x14ac:dyDescent="0.35">
      <c r="A2409" t="s">
        <v>2470</v>
      </c>
      <c r="B2409" t="str">
        <f t="shared" si="38"/>
        <v>Coffee</v>
      </c>
      <c r="C2409" t="s">
        <v>15</v>
      </c>
      <c r="D2409">
        <v>1</v>
      </c>
      <c r="E2409">
        <v>2</v>
      </c>
      <c r="F2409">
        <v>2</v>
      </c>
      <c r="G2409" t="s">
        <v>36</v>
      </c>
      <c r="H2409" t="s">
        <v>26</v>
      </c>
      <c r="I2409" s="1">
        <v>45151</v>
      </c>
      <c r="J2409" t="s">
        <v>93</v>
      </c>
      <c r="K2409" t="s">
        <v>94</v>
      </c>
      <c r="L2409">
        <v>3</v>
      </c>
      <c r="M2409" t="s">
        <v>20</v>
      </c>
      <c r="N2409" t="s">
        <v>39</v>
      </c>
      <c r="O2409" t="s">
        <v>40</v>
      </c>
    </row>
    <row r="2410" spans="1:15" x14ac:dyDescent="0.35">
      <c r="A2410" t="s">
        <v>2471</v>
      </c>
      <c r="B2410" t="str">
        <f t="shared" si="38"/>
        <v>Sandwich</v>
      </c>
      <c r="C2410" t="s">
        <v>47</v>
      </c>
      <c r="D2410">
        <v>3</v>
      </c>
      <c r="E2410">
        <v>4</v>
      </c>
      <c r="F2410">
        <v>12</v>
      </c>
      <c r="G2410" t="s">
        <v>16</v>
      </c>
      <c r="H2410" t="s">
        <v>26</v>
      </c>
      <c r="I2410" s="1">
        <v>45164</v>
      </c>
      <c r="J2410" t="s">
        <v>93</v>
      </c>
      <c r="K2410" t="s">
        <v>94</v>
      </c>
      <c r="L2410">
        <v>3</v>
      </c>
      <c r="M2410" t="s">
        <v>20</v>
      </c>
      <c r="N2410" t="s">
        <v>69</v>
      </c>
      <c r="O2410" t="s">
        <v>40</v>
      </c>
    </row>
    <row r="2411" spans="1:15" x14ac:dyDescent="0.35">
      <c r="A2411" t="s">
        <v>2472</v>
      </c>
      <c r="B2411" t="str">
        <f t="shared" si="38"/>
        <v>Juice</v>
      </c>
      <c r="C2411" t="s">
        <v>50</v>
      </c>
      <c r="D2411">
        <v>4</v>
      </c>
      <c r="E2411">
        <v>3</v>
      </c>
      <c r="F2411">
        <v>12</v>
      </c>
      <c r="G2411" t="s">
        <v>25</v>
      </c>
      <c r="H2411" t="s">
        <v>26</v>
      </c>
      <c r="I2411" s="1">
        <v>45022</v>
      </c>
      <c r="J2411" t="s">
        <v>59</v>
      </c>
      <c r="K2411" t="s">
        <v>60</v>
      </c>
      <c r="L2411">
        <v>2</v>
      </c>
      <c r="M2411" t="s">
        <v>28</v>
      </c>
      <c r="N2411" t="s">
        <v>64</v>
      </c>
      <c r="O2411" t="s">
        <v>22</v>
      </c>
    </row>
    <row r="2412" spans="1:15" x14ac:dyDescent="0.35">
      <c r="A2412" t="s">
        <v>2473</v>
      </c>
      <c r="B2412" t="str">
        <f t="shared" si="38"/>
        <v>Smoothie</v>
      </c>
      <c r="C2412" t="s">
        <v>58</v>
      </c>
      <c r="D2412">
        <v>5</v>
      </c>
      <c r="E2412">
        <v>4</v>
      </c>
      <c r="F2412">
        <v>20</v>
      </c>
      <c r="G2412" t="s">
        <v>16</v>
      </c>
      <c r="H2412" t="s">
        <v>17</v>
      </c>
      <c r="I2412" s="1">
        <v>45175</v>
      </c>
      <c r="J2412" t="s">
        <v>18</v>
      </c>
      <c r="K2412" t="s">
        <v>19</v>
      </c>
      <c r="L2412">
        <v>3</v>
      </c>
      <c r="M2412" t="s">
        <v>20</v>
      </c>
      <c r="N2412" t="s">
        <v>34</v>
      </c>
      <c r="O2412" t="s">
        <v>22</v>
      </c>
    </row>
    <row r="2413" spans="1:15" x14ac:dyDescent="0.35">
      <c r="A2413" t="s">
        <v>2474</v>
      </c>
      <c r="B2413" t="str">
        <f t="shared" si="38"/>
        <v>Juice</v>
      </c>
      <c r="C2413" t="s">
        <v>50</v>
      </c>
      <c r="D2413">
        <v>1</v>
      </c>
      <c r="E2413">
        <v>3</v>
      </c>
      <c r="F2413">
        <v>3</v>
      </c>
      <c r="G2413" t="s">
        <v>25</v>
      </c>
      <c r="H2413" t="s">
        <v>26</v>
      </c>
      <c r="I2413" s="1">
        <v>45111</v>
      </c>
      <c r="J2413" t="s">
        <v>32</v>
      </c>
      <c r="K2413" t="s">
        <v>33</v>
      </c>
      <c r="L2413">
        <v>3</v>
      </c>
      <c r="M2413" t="s">
        <v>20</v>
      </c>
      <c r="N2413" t="s">
        <v>29</v>
      </c>
      <c r="O2413" t="s">
        <v>22</v>
      </c>
    </row>
    <row r="2414" spans="1:15" x14ac:dyDescent="0.35">
      <c r="A2414" t="s">
        <v>2475</v>
      </c>
      <c r="B2414" t="str">
        <f t="shared" si="38"/>
        <v>Cookie</v>
      </c>
      <c r="C2414" t="s">
        <v>31</v>
      </c>
      <c r="D2414">
        <v>1</v>
      </c>
      <c r="E2414">
        <v>1</v>
      </c>
      <c r="F2414">
        <v>1</v>
      </c>
      <c r="G2414" t="s">
        <v>25</v>
      </c>
      <c r="H2414" t="s">
        <v>26</v>
      </c>
      <c r="I2414" s="1">
        <v>45157</v>
      </c>
      <c r="J2414" t="s">
        <v>93</v>
      </c>
      <c r="K2414" t="s">
        <v>94</v>
      </c>
      <c r="L2414">
        <v>3</v>
      </c>
      <c r="M2414" t="s">
        <v>20</v>
      </c>
      <c r="N2414" t="s">
        <v>69</v>
      </c>
      <c r="O2414" t="s">
        <v>40</v>
      </c>
    </row>
    <row r="2415" spans="1:15" x14ac:dyDescent="0.35">
      <c r="A2415" t="s">
        <v>2476</v>
      </c>
      <c r="B2415" t="str">
        <f t="shared" si="38"/>
        <v>Juice</v>
      </c>
      <c r="C2415" t="s">
        <v>50</v>
      </c>
      <c r="D2415">
        <v>5</v>
      </c>
      <c r="E2415">
        <v>3</v>
      </c>
      <c r="F2415">
        <v>15</v>
      </c>
      <c r="G2415" t="s">
        <v>36</v>
      </c>
      <c r="H2415" t="s">
        <v>17</v>
      </c>
      <c r="I2415" s="1">
        <v>45189</v>
      </c>
      <c r="J2415" t="s">
        <v>18</v>
      </c>
      <c r="K2415" t="s">
        <v>19</v>
      </c>
      <c r="L2415">
        <v>3</v>
      </c>
      <c r="M2415" t="s">
        <v>20</v>
      </c>
      <c r="N2415" t="s">
        <v>34</v>
      </c>
      <c r="O2415" t="s">
        <v>22</v>
      </c>
    </row>
    <row r="2416" spans="1:15" x14ac:dyDescent="0.35">
      <c r="A2416" t="s">
        <v>2477</v>
      </c>
      <c r="B2416" t="str">
        <f t="shared" si="38"/>
        <v>Sandwich</v>
      </c>
      <c r="C2416" t="s">
        <v>47</v>
      </c>
      <c r="D2416">
        <v>5</v>
      </c>
      <c r="E2416">
        <v>4</v>
      </c>
      <c r="F2416">
        <v>20</v>
      </c>
      <c r="G2416" t="s">
        <v>36</v>
      </c>
      <c r="H2416" t="s">
        <v>26</v>
      </c>
      <c r="I2416" s="1">
        <v>44970</v>
      </c>
      <c r="J2416" t="s">
        <v>51</v>
      </c>
      <c r="K2416" t="s">
        <v>52</v>
      </c>
      <c r="L2416">
        <v>1</v>
      </c>
      <c r="M2416" t="s">
        <v>53</v>
      </c>
      <c r="N2416" t="s">
        <v>72</v>
      </c>
      <c r="O2416" t="s">
        <v>22</v>
      </c>
    </row>
    <row r="2417" spans="1:15" x14ac:dyDescent="0.35">
      <c r="A2417" t="s">
        <v>2478</v>
      </c>
      <c r="B2417" t="str">
        <f t="shared" si="38"/>
        <v>Tea</v>
      </c>
      <c r="C2417" t="s">
        <v>84</v>
      </c>
      <c r="D2417">
        <v>3</v>
      </c>
      <c r="E2417">
        <v>1.5</v>
      </c>
      <c r="F2417">
        <v>4.5</v>
      </c>
      <c r="G2417" t="s">
        <v>36</v>
      </c>
      <c r="H2417" t="s">
        <v>17</v>
      </c>
      <c r="I2417" s="1">
        <v>45041</v>
      </c>
      <c r="J2417" t="s">
        <v>59</v>
      </c>
      <c r="K2417" t="s">
        <v>60</v>
      </c>
      <c r="L2417">
        <v>2</v>
      </c>
      <c r="M2417" t="s">
        <v>28</v>
      </c>
      <c r="N2417" t="s">
        <v>29</v>
      </c>
      <c r="O2417" t="s">
        <v>22</v>
      </c>
    </row>
    <row r="2418" spans="1:15" x14ac:dyDescent="0.35">
      <c r="A2418" t="s">
        <v>2479</v>
      </c>
      <c r="B2418" t="str">
        <f t="shared" si="38"/>
        <v>Salad</v>
      </c>
      <c r="C2418" t="s">
        <v>42</v>
      </c>
      <c r="D2418">
        <v>1</v>
      </c>
      <c r="E2418">
        <v>5</v>
      </c>
      <c r="F2418">
        <v>5</v>
      </c>
      <c r="G2418" t="s">
        <v>36</v>
      </c>
      <c r="H2418" t="s">
        <v>17</v>
      </c>
      <c r="I2418" s="1">
        <v>45130</v>
      </c>
      <c r="J2418" t="s">
        <v>32</v>
      </c>
      <c r="K2418" t="s">
        <v>33</v>
      </c>
      <c r="L2418">
        <v>3</v>
      </c>
      <c r="M2418" t="s">
        <v>20</v>
      </c>
      <c r="N2418" t="s">
        <v>39</v>
      </c>
      <c r="O2418" t="s">
        <v>40</v>
      </c>
    </row>
    <row r="2419" spans="1:15" x14ac:dyDescent="0.35">
      <c r="A2419" t="s">
        <v>2480</v>
      </c>
      <c r="B2419" t="str">
        <f t="shared" si="38"/>
        <v>Tea</v>
      </c>
      <c r="C2419" t="s">
        <v>84</v>
      </c>
      <c r="D2419">
        <v>4</v>
      </c>
      <c r="E2419">
        <v>1.5</v>
      </c>
      <c r="F2419">
        <v>6</v>
      </c>
      <c r="G2419" t="s">
        <v>36</v>
      </c>
      <c r="H2419" t="s">
        <v>17</v>
      </c>
      <c r="I2419" s="1">
        <v>45283</v>
      </c>
      <c r="J2419" t="s">
        <v>66</v>
      </c>
      <c r="K2419" t="s">
        <v>67</v>
      </c>
      <c r="L2419">
        <v>4</v>
      </c>
      <c r="M2419" t="s">
        <v>45</v>
      </c>
      <c r="N2419" t="s">
        <v>69</v>
      </c>
      <c r="O2419" t="s">
        <v>40</v>
      </c>
    </row>
    <row r="2420" spans="1:15" x14ac:dyDescent="0.35">
      <c r="A2420" t="s">
        <v>2481</v>
      </c>
      <c r="B2420" t="str">
        <f t="shared" si="38"/>
        <v>Smoothie</v>
      </c>
      <c r="C2420" t="s">
        <v>58</v>
      </c>
      <c r="D2420">
        <v>5</v>
      </c>
      <c r="E2420">
        <v>4</v>
      </c>
      <c r="F2420">
        <v>20</v>
      </c>
      <c r="G2420" t="s">
        <v>25</v>
      </c>
      <c r="H2420" t="s">
        <v>17</v>
      </c>
      <c r="I2420" s="1">
        <v>44981</v>
      </c>
      <c r="J2420" t="s">
        <v>51</v>
      </c>
      <c r="K2420" t="s">
        <v>52</v>
      </c>
      <c r="L2420">
        <v>1</v>
      </c>
      <c r="M2420" t="s">
        <v>53</v>
      </c>
      <c r="N2420" t="s">
        <v>21</v>
      </c>
      <c r="O2420" t="s">
        <v>22</v>
      </c>
    </row>
    <row r="2421" spans="1:15" x14ac:dyDescent="0.35">
      <c r="A2421" t="s">
        <v>2482</v>
      </c>
      <c r="B2421" t="str">
        <f t="shared" si="38"/>
        <v>Cake</v>
      </c>
      <c r="C2421" t="s">
        <v>24</v>
      </c>
      <c r="D2421">
        <v>1</v>
      </c>
      <c r="E2421">
        <v>3</v>
      </c>
      <c r="F2421">
        <v>3</v>
      </c>
      <c r="G2421" t="s">
        <v>36</v>
      </c>
      <c r="H2421" t="s">
        <v>26</v>
      </c>
      <c r="I2421" s="1">
        <v>45234</v>
      </c>
      <c r="J2421" t="s">
        <v>43</v>
      </c>
      <c r="K2421" t="s">
        <v>44</v>
      </c>
      <c r="L2421">
        <v>4</v>
      </c>
      <c r="M2421" t="s">
        <v>45</v>
      </c>
      <c r="N2421" t="s">
        <v>69</v>
      </c>
      <c r="O2421" t="s">
        <v>40</v>
      </c>
    </row>
    <row r="2422" spans="1:15" x14ac:dyDescent="0.35">
      <c r="A2422" t="s">
        <v>2483</v>
      </c>
      <c r="B2422" t="str">
        <f t="shared" si="38"/>
        <v>Tea</v>
      </c>
      <c r="C2422" t="s">
        <v>84</v>
      </c>
      <c r="D2422">
        <v>1</v>
      </c>
      <c r="E2422">
        <v>1.5</v>
      </c>
      <c r="F2422">
        <v>1.5</v>
      </c>
      <c r="G2422" t="s">
        <v>36</v>
      </c>
      <c r="H2422" t="s">
        <v>26</v>
      </c>
      <c r="I2422" s="1">
        <v>45137</v>
      </c>
      <c r="J2422" t="s">
        <v>32</v>
      </c>
      <c r="K2422" t="s">
        <v>33</v>
      </c>
      <c r="L2422">
        <v>3</v>
      </c>
      <c r="M2422" t="s">
        <v>20</v>
      </c>
      <c r="N2422" t="s">
        <v>39</v>
      </c>
      <c r="O2422" t="s">
        <v>40</v>
      </c>
    </row>
    <row r="2423" spans="1:15" x14ac:dyDescent="0.35">
      <c r="A2423" t="s">
        <v>2484</v>
      </c>
      <c r="B2423" t="str">
        <f t="shared" si="38"/>
        <v>Smoothie</v>
      </c>
      <c r="C2423" t="s">
        <v>58</v>
      </c>
      <c r="D2423">
        <v>3</v>
      </c>
      <c r="E2423">
        <v>4</v>
      </c>
      <c r="F2423">
        <v>12</v>
      </c>
      <c r="G2423" t="s">
        <v>16</v>
      </c>
      <c r="H2423" t="s">
        <v>17</v>
      </c>
      <c r="I2423" s="1">
        <v>45085</v>
      </c>
      <c r="J2423" t="s">
        <v>37</v>
      </c>
      <c r="K2423" t="s">
        <v>38</v>
      </c>
      <c r="L2423">
        <v>2</v>
      </c>
      <c r="M2423" t="s">
        <v>28</v>
      </c>
      <c r="N2423" t="s">
        <v>64</v>
      </c>
      <c r="O2423" t="s">
        <v>22</v>
      </c>
    </row>
    <row r="2424" spans="1:15" x14ac:dyDescent="0.35">
      <c r="A2424" t="s">
        <v>2485</v>
      </c>
      <c r="B2424" t="str">
        <f t="shared" si="38"/>
        <v>Cookie</v>
      </c>
      <c r="C2424" t="s">
        <v>31</v>
      </c>
      <c r="D2424">
        <v>5</v>
      </c>
      <c r="E2424">
        <v>1</v>
      </c>
      <c r="F2424">
        <v>5</v>
      </c>
      <c r="G2424" t="s">
        <v>25</v>
      </c>
      <c r="H2424" t="s">
        <v>17</v>
      </c>
      <c r="I2424" s="1">
        <v>45088</v>
      </c>
      <c r="J2424" t="s">
        <v>37</v>
      </c>
      <c r="K2424" t="s">
        <v>38</v>
      </c>
      <c r="L2424">
        <v>2</v>
      </c>
      <c r="M2424" t="s">
        <v>28</v>
      </c>
      <c r="N2424" t="s">
        <v>39</v>
      </c>
      <c r="O2424" t="s">
        <v>40</v>
      </c>
    </row>
    <row r="2425" spans="1:15" x14ac:dyDescent="0.35">
      <c r="A2425" t="s">
        <v>2486</v>
      </c>
      <c r="B2425" t="str">
        <f t="shared" si="38"/>
        <v>Sandwich</v>
      </c>
      <c r="C2425" t="s">
        <v>47</v>
      </c>
      <c r="D2425">
        <v>3</v>
      </c>
      <c r="E2425">
        <v>4</v>
      </c>
      <c r="F2425">
        <v>12</v>
      </c>
      <c r="G2425" t="s">
        <v>25</v>
      </c>
      <c r="H2425" t="s">
        <v>17</v>
      </c>
      <c r="I2425" s="1">
        <v>45086</v>
      </c>
      <c r="J2425" t="s">
        <v>37</v>
      </c>
      <c r="K2425" t="s">
        <v>38</v>
      </c>
      <c r="L2425">
        <v>2</v>
      </c>
      <c r="M2425" t="s">
        <v>28</v>
      </c>
      <c r="N2425" t="s">
        <v>21</v>
      </c>
      <c r="O2425" t="s">
        <v>22</v>
      </c>
    </row>
    <row r="2426" spans="1:15" x14ac:dyDescent="0.35">
      <c r="A2426" t="s">
        <v>2487</v>
      </c>
      <c r="B2426" t="str">
        <f t="shared" si="38"/>
        <v>Sandwich</v>
      </c>
      <c r="C2426" t="s">
        <v>47</v>
      </c>
      <c r="D2426">
        <v>3</v>
      </c>
      <c r="E2426">
        <v>4</v>
      </c>
      <c r="F2426">
        <v>12</v>
      </c>
      <c r="G2426" t="s">
        <v>16</v>
      </c>
      <c r="H2426" t="s">
        <v>17</v>
      </c>
      <c r="I2426" s="1">
        <v>45039</v>
      </c>
      <c r="J2426" t="s">
        <v>59</v>
      </c>
      <c r="K2426" t="s">
        <v>60</v>
      </c>
      <c r="L2426">
        <v>2</v>
      </c>
      <c r="M2426" t="s">
        <v>28</v>
      </c>
      <c r="N2426" t="s">
        <v>39</v>
      </c>
      <c r="O2426" t="s">
        <v>40</v>
      </c>
    </row>
    <row r="2427" spans="1:15" x14ac:dyDescent="0.35">
      <c r="A2427" t="s">
        <v>2488</v>
      </c>
      <c r="B2427" t="str">
        <f t="shared" si="38"/>
        <v>Tea</v>
      </c>
      <c r="C2427" t="s">
        <v>84</v>
      </c>
      <c r="D2427">
        <v>3</v>
      </c>
      <c r="E2427">
        <v>1.5</v>
      </c>
      <c r="F2427">
        <v>4.5</v>
      </c>
      <c r="G2427" t="s">
        <v>36</v>
      </c>
      <c r="H2427" t="s">
        <v>17</v>
      </c>
      <c r="I2427" s="1">
        <v>45144</v>
      </c>
      <c r="J2427" t="s">
        <v>93</v>
      </c>
      <c r="K2427" t="s">
        <v>94</v>
      </c>
      <c r="L2427">
        <v>3</v>
      </c>
      <c r="M2427" t="s">
        <v>20</v>
      </c>
      <c r="N2427" t="s">
        <v>39</v>
      </c>
      <c r="O2427" t="s">
        <v>40</v>
      </c>
    </row>
    <row r="2428" spans="1:15" x14ac:dyDescent="0.35">
      <c r="A2428" t="s">
        <v>2489</v>
      </c>
      <c r="B2428" t="str">
        <f t="shared" si="38"/>
        <v>Juice</v>
      </c>
      <c r="C2428" t="s">
        <v>50</v>
      </c>
      <c r="D2428">
        <v>4</v>
      </c>
      <c r="E2428">
        <v>3</v>
      </c>
      <c r="F2428">
        <v>12</v>
      </c>
      <c r="G2428" t="s">
        <v>16</v>
      </c>
      <c r="H2428" t="s">
        <v>17</v>
      </c>
      <c r="I2428" s="1">
        <v>45103</v>
      </c>
      <c r="J2428" t="s">
        <v>37</v>
      </c>
      <c r="K2428" t="s">
        <v>38</v>
      </c>
      <c r="L2428">
        <v>2</v>
      </c>
      <c r="M2428" t="s">
        <v>28</v>
      </c>
      <c r="N2428" t="s">
        <v>72</v>
      </c>
      <c r="O2428" t="s">
        <v>22</v>
      </c>
    </row>
    <row r="2429" spans="1:15" x14ac:dyDescent="0.35">
      <c r="A2429" t="s">
        <v>2490</v>
      </c>
      <c r="B2429" t="str">
        <f t="shared" si="38"/>
        <v>Salad</v>
      </c>
      <c r="C2429" t="s">
        <v>42</v>
      </c>
      <c r="D2429">
        <v>4</v>
      </c>
      <c r="E2429">
        <v>5</v>
      </c>
      <c r="F2429">
        <v>20</v>
      </c>
      <c r="G2429" t="s">
        <v>25</v>
      </c>
      <c r="H2429" t="s">
        <v>17</v>
      </c>
      <c r="I2429" s="1">
        <v>45232</v>
      </c>
      <c r="J2429" t="s">
        <v>43</v>
      </c>
      <c r="K2429" t="s">
        <v>44</v>
      </c>
      <c r="L2429">
        <v>4</v>
      </c>
      <c r="M2429" t="s">
        <v>45</v>
      </c>
      <c r="N2429" t="s">
        <v>64</v>
      </c>
      <c r="O2429" t="s">
        <v>22</v>
      </c>
    </row>
    <row r="2430" spans="1:15" x14ac:dyDescent="0.35">
      <c r="A2430" t="s">
        <v>2491</v>
      </c>
      <c r="B2430" t="str">
        <f t="shared" si="38"/>
        <v>Tea</v>
      </c>
      <c r="C2430" t="s">
        <v>84</v>
      </c>
      <c r="D2430">
        <v>2</v>
      </c>
      <c r="E2430">
        <v>1.5</v>
      </c>
      <c r="F2430">
        <v>3</v>
      </c>
      <c r="G2430" t="s">
        <v>25</v>
      </c>
      <c r="H2430" t="s">
        <v>26</v>
      </c>
      <c r="I2430" s="1">
        <v>44958</v>
      </c>
      <c r="J2430" t="s">
        <v>51</v>
      </c>
      <c r="K2430" t="s">
        <v>52</v>
      </c>
      <c r="L2430">
        <v>1</v>
      </c>
      <c r="M2430" t="s">
        <v>53</v>
      </c>
      <c r="N2430" t="s">
        <v>34</v>
      </c>
      <c r="O2430" t="s">
        <v>22</v>
      </c>
    </row>
    <row r="2431" spans="1:15" x14ac:dyDescent="0.35">
      <c r="A2431" t="s">
        <v>2492</v>
      </c>
      <c r="B2431" t="str">
        <f t="shared" si="38"/>
        <v>Sandwich</v>
      </c>
      <c r="C2431" t="s">
        <v>47</v>
      </c>
      <c r="D2431">
        <v>1</v>
      </c>
      <c r="E2431">
        <v>4</v>
      </c>
      <c r="F2431">
        <v>4</v>
      </c>
      <c r="G2431" t="s">
        <v>36</v>
      </c>
      <c r="H2431" t="s">
        <v>17</v>
      </c>
      <c r="I2431" s="1">
        <v>45179</v>
      </c>
      <c r="J2431" t="s">
        <v>18</v>
      </c>
      <c r="K2431" t="s">
        <v>19</v>
      </c>
      <c r="L2431">
        <v>3</v>
      </c>
      <c r="M2431" t="s">
        <v>20</v>
      </c>
      <c r="N2431" t="s">
        <v>39</v>
      </c>
      <c r="O2431" t="s">
        <v>40</v>
      </c>
    </row>
    <row r="2432" spans="1:15" x14ac:dyDescent="0.35">
      <c r="A2432" t="s">
        <v>2493</v>
      </c>
      <c r="B2432" t="str">
        <f t="shared" si="38"/>
        <v>Tea</v>
      </c>
      <c r="C2432" t="s">
        <v>84</v>
      </c>
      <c r="D2432">
        <v>3</v>
      </c>
      <c r="E2432">
        <v>1.5</v>
      </c>
      <c r="F2432">
        <v>4.5</v>
      </c>
      <c r="G2432" t="s">
        <v>16</v>
      </c>
      <c r="H2432" t="s">
        <v>17</v>
      </c>
      <c r="I2432" s="1">
        <v>44933</v>
      </c>
      <c r="J2432" t="s">
        <v>55</v>
      </c>
      <c r="K2432" t="s">
        <v>56</v>
      </c>
      <c r="L2432">
        <v>1</v>
      </c>
      <c r="M2432" t="s">
        <v>53</v>
      </c>
      <c r="N2432" t="s">
        <v>69</v>
      </c>
      <c r="O2432" t="s">
        <v>40</v>
      </c>
    </row>
    <row r="2433" spans="1:15" x14ac:dyDescent="0.35">
      <c r="A2433" t="s">
        <v>2494</v>
      </c>
      <c r="B2433" t="str">
        <f t="shared" si="38"/>
        <v>Cake</v>
      </c>
      <c r="C2433" t="s">
        <v>24</v>
      </c>
      <c r="D2433">
        <v>1</v>
      </c>
      <c r="E2433">
        <v>3</v>
      </c>
      <c r="F2433">
        <v>3</v>
      </c>
      <c r="G2433" t="s">
        <v>25</v>
      </c>
      <c r="H2433" t="s">
        <v>17</v>
      </c>
      <c r="I2433" s="1">
        <v>45213</v>
      </c>
      <c r="J2433" t="s">
        <v>74</v>
      </c>
      <c r="K2433" t="s">
        <v>75</v>
      </c>
      <c r="L2433">
        <v>4</v>
      </c>
      <c r="M2433" t="s">
        <v>45</v>
      </c>
      <c r="N2433" t="s">
        <v>69</v>
      </c>
      <c r="O2433" t="s">
        <v>40</v>
      </c>
    </row>
    <row r="2434" spans="1:15" x14ac:dyDescent="0.35">
      <c r="A2434" t="s">
        <v>2495</v>
      </c>
      <c r="B2434" t="str">
        <f t="shared" ref="B2434:B2497" si="39">TRIM(CLEAN(C2434))</f>
        <v>Cookie</v>
      </c>
      <c r="C2434" t="s">
        <v>31</v>
      </c>
      <c r="D2434">
        <v>1</v>
      </c>
      <c r="E2434">
        <v>1</v>
      </c>
      <c r="F2434">
        <v>1</v>
      </c>
      <c r="G2434" t="s">
        <v>25</v>
      </c>
      <c r="H2434" t="s">
        <v>26</v>
      </c>
      <c r="I2434" s="1">
        <v>45270</v>
      </c>
      <c r="J2434" t="s">
        <v>66</v>
      </c>
      <c r="K2434" t="s">
        <v>67</v>
      </c>
      <c r="L2434">
        <v>4</v>
      </c>
      <c r="M2434" t="s">
        <v>45</v>
      </c>
      <c r="N2434" t="s">
        <v>39</v>
      </c>
      <c r="O2434" t="s">
        <v>40</v>
      </c>
    </row>
    <row r="2435" spans="1:15" x14ac:dyDescent="0.35">
      <c r="A2435" t="s">
        <v>2496</v>
      </c>
      <c r="B2435" t="str">
        <f t="shared" si="39"/>
        <v>Sandwich</v>
      </c>
      <c r="C2435" t="s">
        <v>47</v>
      </c>
      <c r="D2435">
        <v>4</v>
      </c>
      <c r="E2435">
        <v>4</v>
      </c>
      <c r="F2435">
        <v>16</v>
      </c>
      <c r="G2435" t="s">
        <v>36</v>
      </c>
      <c r="H2435" t="s">
        <v>17</v>
      </c>
      <c r="I2435" s="1">
        <v>45064</v>
      </c>
      <c r="J2435" t="s">
        <v>27</v>
      </c>
      <c r="K2435" t="s">
        <v>27</v>
      </c>
      <c r="L2435">
        <v>2</v>
      </c>
      <c r="M2435" t="s">
        <v>28</v>
      </c>
      <c r="N2435" t="s">
        <v>64</v>
      </c>
      <c r="O2435" t="s">
        <v>22</v>
      </c>
    </row>
    <row r="2436" spans="1:15" x14ac:dyDescent="0.35">
      <c r="A2436" t="s">
        <v>2497</v>
      </c>
      <c r="B2436" t="str">
        <f t="shared" si="39"/>
        <v>Salad</v>
      </c>
      <c r="C2436" t="s">
        <v>42</v>
      </c>
      <c r="D2436">
        <v>3</v>
      </c>
      <c r="E2436">
        <v>5</v>
      </c>
      <c r="F2436">
        <v>15</v>
      </c>
      <c r="G2436" t="s">
        <v>36</v>
      </c>
      <c r="H2436" t="s">
        <v>26</v>
      </c>
      <c r="I2436" s="1">
        <v>44962</v>
      </c>
      <c r="J2436" t="s">
        <v>51</v>
      </c>
      <c r="K2436" t="s">
        <v>52</v>
      </c>
      <c r="L2436">
        <v>1</v>
      </c>
      <c r="M2436" t="s">
        <v>53</v>
      </c>
      <c r="N2436" t="s">
        <v>39</v>
      </c>
      <c r="O2436" t="s">
        <v>40</v>
      </c>
    </row>
    <row r="2437" spans="1:15" x14ac:dyDescent="0.35">
      <c r="A2437" t="s">
        <v>2498</v>
      </c>
      <c r="B2437" t="str">
        <f t="shared" si="39"/>
        <v>Juice</v>
      </c>
      <c r="C2437" t="s">
        <v>50</v>
      </c>
      <c r="D2437">
        <v>1</v>
      </c>
      <c r="E2437">
        <v>3</v>
      </c>
      <c r="F2437">
        <v>3</v>
      </c>
      <c r="G2437" t="s">
        <v>16</v>
      </c>
      <c r="H2437" t="s">
        <v>17</v>
      </c>
      <c r="I2437" s="1">
        <v>45218</v>
      </c>
      <c r="J2437" t="s">
        <v>74</v>
      </c>
      <c r="K2437" t="s">
        <v>75</v>
      </c>
      <c r="L2437">
        <v>4</v>
      </c>
      <c r="M2437" t="s">
        <v>45</v>
      </c>
      <c r="N2437" t="s">
        <v>64</v>
      </c>
      <c r="O2437" t="s">
        <v>22</v>
      </c>
    </row>
    <row r="2438" spans="1:15" x14ac:dyDescent="0.35">
      <c r="A2438" t="s">
        <v>2499</v>
      </c>
      <c r="B2438" t="str">
        <f t="shared" si="39"/>
        <v>Tea</v>
      </c>
      <c r="C2438" t="s">
        <v>84</v>
      </c>
      <c r="D2438">
        <v>5</v>
      </c>
      <c r="E2438">
        <v>1.5</v>
      </c>
      <c r="F2438">
        <v>7.5</v>
      </c>
      <c r="G2438" t="s">
        <v>36</v>
      </c>
      <c r="H2438" t="s">
        <v>26</v>
      </c>
      <c r="I2438" s="1">
        <v>45207</v>
      </c>
      <c r="J2438" t="s">
        <v>74</v>
      </c>
      <c r="K2438" t="s">
        <v>75</v>
      </c>
      <c r="L2438">
        <v>4</v>
      </c>
      <c r="M2438" t="s">
        <v>45</v>
      </c>
      <c r="N2438" t="s">
        <v>39</v>
      </c>
      <c r="O2438" t="s">
        <v>40</v>
      </c>
    </row>
    <row r="2439" spans="1:15" x14ac:dyDescent="0.35">
      <c r="A2439" t="s">
        <v>2500</v>
      </c>
      <c r="B2439" t="str">
        <f t="shared" si="39"/>
        <v>Cookie</v>
      </c>
      <c r="C2439" t="s">
        <v>31</v>
      </c>
      <c r="D2439">
        <v>2</v>
      </c>
      <c r="E2439">
        <v>1</v>
      </c>
      <c r="F2439">
        <v>2</v>
      </c>
      <c r="G2439" t="s">
        <v>25</v>
      </c>
      <c r="H2439" t="s">
        <v>26</v>
      </c>
      <c r="I2439" s="1">
        <v>44957</v>
      </c>
      <c r="J2439" t="s">
        <v>55</v>
      </c>
      <c r="K2439" t="s">
        <v>56</v>
      </c>
      <c r="L2439">
        <v>1</v>
      </c>
      <c r="M2439" t="s">
        <v>53</v>
      </c>
      <c r="N2439" t="s">
        <v>29</v>
      </c>
      <c r="O2439" t="s">
        <v>22</v>
      </c>
    </row>
    <row r="2440" spans="1:15" x14ac:dyDescent="0.35">
      <c r="A2440" t="s">
        <v>2501</v>
      </c>
      <c r="B2440" t="str">
        <f t="shared" si="39"/>
        <v>Cookie</v>
      </c>
      <c r="C2440" t="s">
        <v>31</v>
      </c>
      <c r="D2440">
        <v>4</v>
      </c>
      <c r="E2440">
        <v>1</v>
      </c>
      <c r="F2440">
        <v>4</v>
      </c>
      <c r="G2440" t="s">
        <v>36</v>
      </c>
      <c r="H2440" t="s">
        <v>17</v>
      </c>
      <c r="I2440" s="1">
        <v>45062</v>
      </c>
      <c r="J2440" t="s">
        <v>27</v>
      </c>
      <c r="K2440" t="s">
        <v>27</v>
      </c>
      <c r="L2440">
        <v>2</v>
      </c>
      <c r="M2440" t="s">
        <v>28</v>
      </c>
      <c r="N2440" t="s">
        <v>29</v>
      </c>
      <c r="O2440" t="s">
        <v>22</v>
      </c>
    </row>
    <row r="2441" spans="1:15" x14ac:dyDescent="0.35">
      <c r="A2441" t="s">
        <v>2502</v>
      </c>
      <c r="B2441" t="str">
        <f t="shared" si="39"/>
        <v>Cake</v>
      </c>
      <c r="C2441" t="s">
        <v>24</v>
      </c>
      <c r="D2441">
        <v>5</v>
      </c>
      <c r="E2441">
        <v>3</v>
      </c>
      <c r="F2441">
        <v>15</v>
      </c>
      <c r="G2441" t="s">
        <v>16</v>
      </c>
      <c r="H2441" t="s">
        <v>26</v>
      </c>
      <c r="I2441" s="1">
        <v>45076</v>
      </c>
      <c r="J2441" t="s">
        <v>27</v>
      </c>
      <c r="K2441" t="s">
        <v>27</v>
      </c>
      <c r="L2441">
        <v>2</v>
      </c>
      <c r="M2441" t="s">
        <v>28</v>
      </c>
      <c r="N2441" t="s">
        <v>29</v>
      </c>
      <c r="O2441" t="s">
        <v>22</v>
      </c>
    </row>
    <row r="2442" spans="1:15" x14ac:dyDescent="0.35">
      <c r="A2442" t="s">
        <v>2503</v>
      </c>
      <c r="B2442" t="str">
        <f t="shared" si="39"/>
        <v>Salad</v>
      </c>
      <c r="C2442" t="s">
        <v>42</v>
      </c>
      <c r="D2442">
        <v>4</v>
      </c>
      <c r="E2442">
        <v>5</v>
      </c>
      <c r="F2442">
        <v>20</v>
      </c>
      <c r="G2442" t="s">
        <v>36</v>
      </c>
      <c r="H2442" t="s">
        <v>17</v>
      </c>
      <c r="I2442" s="1">
        <v>45027</v>
      </c>
      <c r="J2442" t="s">
        <v>59</v>
      </c>
      <c r="K2442" t="s">
        <v>60</v>
      </c>
      <c r="L2442">
        <v>2</v>
      </c>
      <c r="M2442" t="s">
        <v>28</v>
      </c>
      <c r="N2442" t="s">
        <v>29</v>
      </c>
      <c r="O2442" t="s">
        <v>22</v>
      </c>
    </row>
    <row r="2443" spans="1:15" x14ac:dyDescent="0.35">
      <c r="A2443" t="s">
        <v>2504</v>
      </c>
      <c r="B2443" t="str">
        <f t="shared" si="39"/>
        <v>Cookie</v>
      </c>
      <c r="C2443" t="s">
        <v>31</v>
      </c>
      <c r="D2443">
        <v>4</v>
      </c>
      <c r="E2443">
        <v>1</v>
      </c>
      <c r="F2443">
        <v>4</v>
      </c>
      <c r="G2443" t="s">
        <v>36</v>
      </c>
      <c r="H2443" t="s">
        <v>17</v>
      </c>
      <c r="I2443" s="1">
        <v>45144</v>
      </c>
      <c r="J2443" t="s">
        <v>93</v>
      </c>
      <c r="K2443" t="s">
        <v>94</v>
      </c>
      <c r="L2443">
        <v>3</v>
      </c>
      <c r="M2443" t="s">
        <v>20</v>
      </c>
      <c r="N2443" t="s">
        <v>39</v>
      </c>
      <c r="O2443" t="s">
        <v>40</v>
      </c>
    </row>
    <row r="2444" spans="1:15" x14ac:dyDescent="0.35">
      <c r="A2444" t="s">
        <v>2505</v>
      </c>
      <c r="B2444" t="str">
        <f t="shared" si="39"/>
        <v>Coffee</v>
      </c>
      <c r="C2444" t="s">
        <v>15</v>
      </c>
      <c r="D2444">
        <v>1</v>
      </c>
      <c r="E2444">
        <v>2</v>
      </c>
      <c r="F2444">
        <v>2</v>
      </c>
      <c r="G2444" t="s">
        <v>36</v>
      </c>
      <c r="H2444" t="s">
        <v>17</v>
      </c>
      <c r="I2444" s="1">
        <v>45200</v>
      </c>
      <c r="J2444" t="s">
        <v>74</v>
      </c>
      <c r="K2444" t="s">
        <v>75</v>
      </c>
      <c r="L2444">
        <v>4</v>
      </c>
      <c r="M2444" t="s">
        <v>45</v>
      </c>
      <c r="N2444" t="s">
        <v>39</v>
      </c>
      <c r="O2444" t="s">
        <v>40</v>
      </c>
    </row>
    <row r="2445" spans="1:15" x14ac:dyDescent="0.35">
      <c r="A2445" t="s">
        <v>2506</v>
      </c>
      <c r="B2445" t="str">
        <f t="shared" si="39"/>
        <v>Smoothie</v>
      </c>
      <c r="C2445" t="s">
        <v>58</v>
      </c>
      <c r="D2445">
        <v>5</v>
      </c>
      <c r="E2445">
        <v>4</v>
      </c>
      <c r="F2445">
        <v>20</v>
      </c>
      <c r="G2445" t="s">
        <v>25</v>
      </c>
      <c r="H2445" t="s">
        <v>17</v>
      </c>
      <c r="I2445" s="1">
        <v>45257</v>
      </c>
      <c r="J2445" t="s">
        <v>43</v>
      </c>
      <c r="K2445" t="s">
        <v>44</v>
      </c>
      <c r="L2445">
        <v>4</v>
      </c>
      <c r="M2445" t="s">
        <v>45</v>
      </c>
      <c r="N2445" t="s">
        <v>72</v>
      </c>
      <c r="O2445" t="s">
        <v>22</v>
      </c>
    </row>
    <row r="2446" spans="1:15" x14ac:dyDescent="0.35">
      <c r="A2446" t="s">
        <v>2507</v>
      </c>
      <c r="B2446" t="str">
        <f t="shared" si="39"/>
        <v>Sandwich</v>
      </c>
      <c r="C2446" t="s">
        <v>47</v>
      </c>
      <c r="D2446">
        <v>2</v>
      </c>
      <c r="E2446">
        <v>4</v>
      </c>
      <c r="F2446">
        <v>8</v>
      </c>
      <c r="G2446" t="s">
        <v>36</v>
      </c>
      <c r="H2446" t="s">
        <v>17</v>
      </c>
      <c r="I2446" s="1">
        <v>45094</v>
      </c>
      <c r="J2446" t="s">
        <v>37</v>
      </c>
      <c r="K2446" t="s">
        <v>38</v>
      </c>
      <c r="L2446">
        <v>2</v>
      </c>
      <c r="M2446" t="s">
        <v>28</v>
      </c>
      <c r="N2446" t="s">
        <v>69</v>
      </c>
      <c r="O2446" t="s">
        <v>40</v>
      </c>
    </row>
    <row r="2447" spans="1:15" x14ac:dyDescent="0.35">
      <c r="A2447" t="s">
        <v>2508</v>
      </c>
      <c r="B2447" t="str">
        <f t="shared" si="39"/>
        <v>Salad</v>
      </c>
      <c r="C2447" t="s">
        <v>42</v>
      </c>
      <c r="D2447">
        <v>5</v>
      </c>
      <c r="E2447">
        <v>5</v>
      </c>
      <c r="F2447">
        <v>25</v>
      </c>
      <c r="G2447" t="s">
        <v>36</v>
      </c>
      <c r="H2447" t="s">
        <v>26</v>
      </c>
      <c r="I2447" s="1">
        <v>45249</v>
      </c>
      <c r="J2447" t="s">
        <v>43</v>
      </c>
      <c r="K2447" t="s">
        <v>44</v>
      </c>
      <c r="L2447">
        <v>4</v>
      </c>
      <c r="M2447" t="s">
        <v>45</v>
      </c>
      <c r="N2447" t="s">
        <v>39</v>
      </c>
      <c r="O2447" t="s">
        <v>40</v>
      </c>
    </row>
    <row r="2448" spans="1:15" x14ac:dyDescent="0.35">
      <c r="A2448" t="s">
        <v>2509</v>
      </c>
      <c r="B2448" t="str">
        <f t="shared" si="39"/>
        <v>Juice</v>
      </c>
      <c r="C2448" t="s">
        <v>50</v>
      </c>
      <c r="D2448">
        <v>4</v>
      </c>
      <c r="E2448">
        <v>3</v>
      </c>
      <c r="F2448">
        <v>12</v>
      </c>
      <c r="G2448" t="s">
        <v>36</v>
      </c>
      <c r="H2448" t="s">
        <v>26</v>
      </c>
      <c r="I2448" s="1">
        <v>45080</v>
      </c>
      <c r="J2448" t="s">
        <v>37</v>
      </c>
      <c r="K2448" t="s">
        <v>38</v>
      </c>
      <c r="L2448">
        <v>2</v>
      </c>
      <c r="M2448" t="s">
        <v>28</v>
      </c>
      <c r="N2448" t="s">
        <v>69</v>
      </c>
      <c r="O2448" t="s">
        <v>40</v>
      </c>
    </row>
    <row r="2449" spans="1:15" x14ac:dyDescent="0.35">
      <c r="A2449" t="s">
        <v>2510</v>
      </c>
      <c r="B2449" t="str">
        <f t="shared" si="39"/>
        <v>Cookie</v>
      </c>
      <c r="C2449" t="s">
        <v>31</v>
      </c>
      <c r="D2449">
        <v>1</v>
      </c>
      <c r="E2449">
        <v>1</v>
      </c>
      <c r="F2449">
        <v>1</v>
      </c>
      <c r="G2449" t="s">
        <v>36</v>
      </c>
      <c r="H2449" t="s">
        <v>26</v>
      </c>
      <c r="I2449" s="1">
        <v>45037</v>
      </c>
      <c r="J2449" t="s">
        <v>59</v>
      </c>
      <c r="K2449" t="s">
        <v>60</v>
      </c>
      <c r="L2449">
        <v>2</v>
      </c>
      <c r="M2449" t="s">
        <v>28</v>
      </c>
      <c r="N2449" t="s">
        <v>21</v>
      </c>
      <c r="O2449" t="s">
        <v>22</v>
      </c>
    </row>
    <row r="2450" spans="1:15" x14ac:dyDescent="0.35">
      <c r="A2450" t="s">
        <v>2511</v>
      </c>
      <c r="B2450" t="str">
        <f t="shared" si="39"/>
        <v>Cookie</v>
      </c>
      <c r="C2450" t="s">
        <v>31</v>
      </c>
      <c r="D2450">
        <v>3</v>
      </c>
      <c r="E2450">
        <v>1</v>
      </c>
      <c r="F2450">
        <v>3</v>
      </c>
      <c r="G2450" t="s">
        <v>16</v>
      </c>
      <c r="H2450" t="s">
        <v>26</v>
      </c>
      <c r="I2450" s="1">
        <v>44936</v>
      </c>
      <c r="J2450" t="s">
        <v>55</v>
      </c>
      <c r="K2450" t="s">
        <v>56</v>
      </c>
      <c r="L2450">
        <v>1</v>
      </c>
      <c r="M2450" t="s">
        <v>53</v>
      </c>
      <c r="N2450" t="s">
        <v>29</v>
      </c>
      <c r="O2450" t="s">
        <v>22</v>
      </c>
    </row>
    <row r="2451" spans="1:15" x14ac:dyDescent="0.35">
      <c r="A2451" t="s">
        <v>2512</v>
      </c>
      <c r="B2451" t="str">
        <f t="shared" si="39"/>
        <v>Smoothie</v>
      </c>
      <c r="C2451" t="s">
        <v>58</v>
      </c>
      <c r="D2451">
        <v>5</v>
      </c>
      <c r="E2451">
        <v>4</v>
      </c>
      <c r="F2451">
        <v>20</v>
      </c>
      <c r="G2451" t="s">
        <v>16</v>
      </c>
      <c r="H2451" t="s">
        <v>17</v>
      </c>
      <c r="I2451" s="1">
        <v>45193</v>
      </c>
      <c r="J2451" t="s">
        <v>18</v>
      </c>
      <c r="K2451" t="s">
        <v>19</v>
      </c>
      <c r="L2451">
        <v>3</v>
      </c>
      <c r="M2451" t="s">
        <v>20</v>
      </c>
      <c r="N2451" t="s">
        <v>39</v>
      </c>
      <c r="O2451" t="s">
        <v>40</v>
      </c>
    </row>
    <row r="2452" spans="1:15" x14ac:dyDescent="0.35">
      <c r="A2452" t="s">
        <v>2513</v>
      </c>
      <c r="B2452" t="str">
        <f t="shared" si="39"/>
        <v>Sandwich</v>
      </c>
      <c r="C2452" t="s">
        <v>47</v>
      </c>
      <c r="D2452">
        <v>1</v>
      </c>
      <c r="E2452">
        <v>4</v>
      </c>
      <c r="F2452">
        <v>4</v>
      </c>
      <c r="G2452" t="s">
        <v>36</v>
      </c>
      <c r="H2452" t="s">
        <v>26</v>
      </c>
      <c r="I2452" s="1">
        <v>45253</v>
      </c>
      <c r="J2452" t="s">
        <v>43</v>
      </c>
      <c r="K2452" t="s">
        <v>44</v>
      </c>
      <c r="L2452">
        <v>4</v>
      </c>
      <c r="M2452" t="s">
        <v>45</v>
      </c>
      <c r="N2452" t="s">
        <v>64</v>
      </c>
      <c r="O2452" t="s">
        <v>22</v>
      </c>
    </row>
    <row r="2453" spans="1:15" x14ac:dyDescent="0.35">
      <c r="A2453" t="s">
        <v>2514</v>
      </c>
      <c r="B2453" t="str">
        <f t="shared" si="39"/>
        <v>Tea</v>
      </c>
      <c r="C2453" t="s">
        <v>84</v>
      </c>
      <c r="D2453">
        <v>3</v>
      </c>
      <c r="E2453">
        <v>1.5</v>
      </c>
      <c r="F2453">
        <v>4.5</v>
      </c>
      <c r="G2453" t="s">
        <v>25</v>
      </c>
      <c r="H2453" t="s">
        <v>26</v>
      </c>
      <c r="I2453" s="1">
        <v>45121</v>
      </c>
      <c r="J2453" t="s">
        <v>32</v>
      </c>
      <c r="K2453" t="s">
        <v>33</v>
      </c>
      <c r="L2453">
        <v>3</v>
      </c>
      <c r="M2453" t="s">
        <v>20</v>
      </c>
      <c r="N2453" t="s">
        <v>21</v>
      </c>
      <c r="O2453" t="s">
        <v>22</v>
      </c>
    </row>
    <row r="2454" spans="1:15" x14ac:dyDescent="0.35">
      <c r="A2454" t="s">
        <v>2515</v>
      </c>
      <c r="B2454" t="str">
        <f t="shared" si="39"/>
        <v>Tea</v>
      </c>
      <c r="C2454" t="s">
        <v>84</v>
      </c>
      <c r="D2454">
        <v>3</v>
      </c>
      <c r="E2454">
        <v>1.5</v>
      </c>
      <c r="F2454">
        <v>4.5</v>
      </c>
      <c r="G2454" t="s">
        <v>25</v>
      </c>
      <c r="H2454" t="s">
        <v>17</v>
      </c>
      <c r="I2454" s="1">
        <v>45025</v>
      </c>
      <c r="J2454" t="s">
        <v>59</v>
      </c>
      <c r="K2454" t="s">
        <v>60</v>
      </c>
      <c r="L2454">
        <v>2</v>
      </c>
      <c r="M2454" t="s">
        <v>28</v>
      </c>
      <c r="N2454" t="s">
        <v>39</v>
      </c>
      <c r="O2454" t="s">
        <v>40</v>
      </c>
    </row>
    <row r="2455" spans="1:15" x14ac:dyDescent="0.35">
      <c r="A2455" t="s">
        <v>2516</v>
      </c>
      <c r="B2455" t="str">
        <f t="shared" si="39"/>
        <v>Coffee</v>
      </c>
      <c r="C2455" t="s">
        <v>15</v>
      </c>
      <c r="D2455">
        <v>2</v>
      </c>
      <c r="E2455">
        <v>2</v>
      </c>
      <c r="F2455">
        <v>4</v>
      </c>
      <c r="G2455" t="s">
        <v>16</v>
      </c>
      <c r="H2455" t="s">
        <v>26</v>
      </c>
      <c r="I2455" s="1">
        <v>44935</v>
      </c>
      <c r="J2455" t="s">
        <v>55</v>
      </c>
      <c r="K2455" t="s">
        <v>56</v>
      </c>
      <c r="L2455">
        <v>1</v>
      </c>
      <c r="M2455" t="s">
        <v>53</v>
      </c>
      <c r="N2455" t="s">
        <v>72</v>
      </c>
      <c r="O2455" t="s">
        <v>22</v>
      </c>
    </row>
    <row r="2456" spans="1:15" x14ac:dyDescent="0.35">
      <c r="A2456" t="s">
        <v>2517</v>
      </c>
      <c r="B2456" t="str">
        <f t="shared" si="39"/>
        <v>Smoothie</v>
      </c>
      <c r="C2456" t="s">
        <v>58</v>
      </c>
      <c r="D2456">
        <v>1</v>
      </c>
      <c r="E2456">
        <v>4</v>
      </c>
      <c r="F2456">
        <v>4</v>
      </c>
      <c r="G2456" t="s">
        <v>16</v>
      </c>
      <c r="H2456" t="s">
        <v>26</v>
      </c>
      <c r="I2456" s="1">
        <v>45117</v>
      </c>
      <c r="J2456" t="s">
        <v>32</v>
      </c>
      <c r="K2456" t="s">
        <v>33</v>
      </c>
      <c r="L2456">
        <v>3</v>
      </c>
      <c r="M2456" t="s">
        <v>20</v>
      </c>
      <c r="N2456" t="s">
        <v>72</v>
      </c>
      <c r="O2456" t="s">
        <v>22</v>
      </c>
    </row>
    <row r="2457" spans="1:15" x14ac:dyDescent="0.35">
      <c r="A2457" t="s">
        <v>2518</v>
      </c>
      <c r="B2457" t="str">
        <f t="shared" si="39"/>
        <v>Smoothie</v>
      </c>
      <c r="C2457" t="s">
        <v>58</v>
      </c>
      <c r="D2457">
        <v>4</v>
      </c>
      <c r="E2457">
        <v>4</v>
      </c>
      <c r="F2457">
        <v>16</v>
      </c>
      <c r="G2457" t="s">
        <v>25</v>
      </c>
      <c r="H2457" t="s">
        <v>17</v>
      </c>
      <c r="I2457" s="1">
        <v>45078</v>
      </c>
      <c r="J2457" t="s">
        <v>37</v>
      </c>
      <c r="K2457" t="s">
        <v>38</v>
      </c>
      <c r="L2457">
        <v>2</v>
      </c>
      <c r="M2457" t="s">
        <v>28</v>
      </c>
      <c r="N2457" t="s">
        <v>64</v>
      </c>
      <c r="O2457" t="s">
        <v>22</v>
      </c>
    </row>
    <row r="2458" spans="1:15" x14ac:dyDescent="0.35">
      <c r="A2458" t="s">
        <v>2519</v>
      </c>
      <c r="B2458" t="str">
        <f t="shared" si="39"/>
        <v>Juice</v>
      </c>
      <c r="C2458" t="s">
        <v>50</v>
      </c>
      <c r="D2458">
        <v>3</v>
      </c>
      <c r="E2458">
        <v>3</v>
      </c>
      <c r="F2458">
        <v>9</v>
      </c>
      <c r="G2458" t="s">
        <v>36</v>
      </c>
      <c r="H2458" t="s">
        <v>26</v>
      </c>
      <c r="I2458" s="1">
        <v>45149</v>
      </c>
      <c r="J2458" t="s">
        <v>93</v>
      </c>
      <c r="K2458" t="s">
        <v>94</v>
      </c>
      <c r="L2458">
        <v>3</v>
      </c>
      <c r="M2458" t="s">
        <v>20</v>
      </c>
      <c r="N2458" t="s">
        <v>21</v>
      </c>
      <c r="O2458" t="s">
        <v>22</v>
      </c>
    </row>
    <row r="2459" spans="1:15" x14ac:dyDescent="0.35">
      <c r="A2459" t="s">
        <v>2520</v>
      </c>
      <c r="B2459" t="str">
        <f t="shared" si="39"/>
        <v>Salad</v>
      </c>
      <c r="C2459" t="s">
        <v>42</v>
      </c>
      <c r="D2459">
        <v>3</v>
      </c>
      <c r="E2459">
        <v>5</v>
      </c>
      <c r="F2459">
        <v>15</v>
      </c>
      <c r="G2459" t="s">
        <v>36</v>
      </c>
      <c r="H2459" t="s">
        <v>26</v>
      </c>
      <c r="I2459" s="1">
        <v>45103</v>
      </c>
      <c r="J2459" t="s">
        <v>37</v>
      </c>
      <c r="K2459" t="s">
        <v>38</v>
      </c>
      <c r="L2459">
        <v>2</v>
      </c>
      <c r="M2459" t="s">
        <v>28</v>
      </c>
      <c r="N2459" t="s">
        <v>72</v>
      </c>
      <c r="O2459" t="s">
        <v>22</v>
      </c>
    </row>
    <row r="2460" spans="1:15" x14ac:dyDescent="0.35">
      <c r="A2460" t="s">
        <v>2521</v>
      </c>
      <c r="B2460" t="str">
        <f t="shared" si="39"/>
        <v>Sandwich</v>
      </c>
      <c r="C2460" t="s">
        <v>47</v>
      </c>
      <c r="D2460">
        <v>3</v>
      </c>
      <c r="E2460">
        <v>4</v>
      </c>
      <c r="F2460">
        <v>12</v>
      </c>
      <c r="G2460" t="s">
        <v>36</v>
      </c>
      <c r="H2460" t="s">
        <v>26</v>
      </c>
      <c r="I2460" s="1">
        <v>45216</v>
      </c>
      <c r="J2460" t="s">
        <v>74</v>
      </c>
      <c r="K2460" t="s">
        <v>75</v>
      </c>
      <c r="L2460">
        <v>4</v>
      </c>
      <c r="M2460" t="s">
        <v>45</v>
      </c>
      <c r="N2460" t="s">
        <v>29</v>
      </c>
      <c r="O2460" t="s">
        <v>22</v>
      </c>
    </row>
    <row r="2461" spans="1:15" x14ac:dyDescent="0.35">
      <c r="A2461" t="s">
        <v>2522</v>
      </c>
      <c r="B2461" t="str">
        <f t="shared" si="39"/>
        <v>Coffee</v>
      </c>
      <c r="C2461" t="s">
        <v>15</v>
      </c>
      <c r="D2461">
        <v>3</v>
      </c>
      <c r="E2461">
        <v>2</v>
      </c>
      <c r="F2461">
        <v>6</v>
      </c>
      <c r="G2461" t="s">
        <v>25</v>
      </c>
      <c r="H2461" t="s">
        <v>17</v>
      </c>
      <c r="I2461" s="1">
        <v>45018</v>
      </c>
      <c r="J2461" t="s">
        <v>59</v>
      </c>
      <c r="K2461" t="s">
        <v>60</v>
      </c>
      <c r="L2461">
        <v>2</v>
      </c>
      <c r="M2461" t="s">
        <v>28</v>
      </c>
      <c r="N2461" t="s">
        <v>39</v>
      </c>
      <c r="O2461" t="s">
        <v>40</v>
      </c>
    </row>
    <row r="2462" spans="1:15" x14ac:dyDescent="0.35">
      <c r="A2462" t="s">
        <v>2523</v>
      </c>
      <c r="B2462" t="str">
        <f t="shared" si="39"/>
        <v>Tea</v>
      </c>
      <c r="C2462" t="s">
        <v>84</v>
      </c>
      <c r="D2462">
        <v>1</v>
      </c>
      <c r="E2462">
        <v>1.5</v>
      </c>
      <c r="F2462">
        <v>1.5</v>
      </c>
      <c r="G2462" t="s">
        <v>36</v>
      </c>
      <c r="H2462" t="s">
        <v>17</v>
      </c>
      <c r="I2462" s="1">
        <v>45291</v>
      </c>
      <c r="J2462" t="s">
        <v>66</v>
      </c>
      <c r="K2462" t="s">
        <v>67</v>
      </c>
      <c r="L2462">
        <v>4</v>
      </c>
      <c r="M2462" t="s">
        <v>45</v>
      </c>
      <c r="N2462" t="s">
        <v>39</v>
      </c>
      <c r="O2462" t="s">
        <v>40</v>
      </c>
    </row>
    <row r="2463" spans="1:15" x14ac:dyDescent="0.35">
      <c r="A2463" t="s">
        <v>2524</v>
      </c>
      <c r="B2463" t="str">
        <f t="shared" si="39"/>
        <v>Salad</v>
      </c>
      <c r="C2463" t="s">
        <v>42</v>
      </c>
      <c r="D2463">
        <v>3</v>
      </c>
      <c r="E2463">
        <v>5</v>
      </c>
      <c r="F2463">
        <v>15</v>
      </c>
      <c r="G2463" t="s">
        <v>16</v>
      </c>
      <c r="H2463" t="s">
        <v>26</v>
      </c>
      <c r="I2463" s="1">
        <v>45175</v>
      </c>
      <c r="J2463" t="s">
        <v>18</v>
      </c>
      <c r="K2463" t="s">
        <v>19</v>
      </c>
      <c r="L2463">
        <v>3</v>
      </c>
      <c r="M2463" t="s">
        <v>20</v>
      </c>
      <c r="N2463" t="s">
        <v>34</v>
      </c>
      <c r="O2463" t="s">
        <v>22</v>
      </c>
    </row>
    <row r="2464" spans="1:15" x14ac:dyDescent="0.35">
      <c r="A2464" t="s">
        <v>2525</v>
      </c>
      <c r="B2464" t="str">
        <f t="shared" si="39"/>
        <v>Tea</v>
      </c>
      <c r="C2464" t="s">
        <v>84</v>
      </c>
      <c r="D2464">
        <v>2</v>
      </c>
      <c r="E2464">
        <v>1.5</v>
      </c>
      <c r="F2464">
        <v>3</v>
      </c>
      <c r="G2464" t="s">
        <v>25</v>
      </c>
      <c r="H2464" t="s">
        <v>17</v>
      </c>
      <c r="I2464" s="1">
        <v>45151</v>
      </c>
      <c r="J2464" t="s">
        <v>93</v>
      </c>
      <c r="K2464" t="s">
        <v>94</v>
      </c>
      <c r="L2464">
        <v>3</v>
      </c>
      <c r="M2464" t="s">
        <v>20</v>
      </c>
      <c r="N2464" t="s">
        <v>39</v>
      </c>
      <c r="O2464" t="s">
        <v>40</v>
      </c>
    </row>
    <row r="2465" spans="1:15" x14ac:dyDescent="0.35">
      <c r="A2465" t="s">
        <v>2526</v>
      </c>
      <c r="B2465" t="str">
        <f t="shared" si="39"/>
        <v>Coffee</v>
      </c>
      <c r="C2465" t="s">
        <v>15</v>
      </c>
      <c r="D2465">
        <v>1</v>
      </c>
      <c r="E2465">
        <v>2</v>
      </c>
      <c r="F2465">
        <v>2</v>
      </c>
      <c r="G2465" t="s">
        <v>25</v>
      </c>
      <c r="H2465" t="s">
        <v>17</v>
      </c>
      <c r="I2465" s="1">
        <v>45266</v>
      </c>
      <c r="J2465" t="s">
        <v>66</v>
      </c>
      <c r="K2465" t="s">
        <v>67</v>
      </c>
      <c r="L2465">
        <v>4</v>
      </c>
      <c r="M2465" t="s">
        <v>45</v>
      </c>
      <c r="N2465" t="s">
        <v>34</v>
      </c>
      <c r="O2465" t="s">
        <v>22</v>
      </c>
    </row>
    <row r="2466" spans="1:15" x14ac:dyDescent="0.35">
      <c r="A2466" t="s">
        <v>2527</v>
      </c>
      <c r="B2466" t="str">
        <f t="shared" si="39"/>
        <v>Coffee</v>
      </c>
      <c r="C2466" t="s">
        <v>15</v>
      </c>
      <c r="D2466">
        <v>4</v>
      </c>
      <c r="E2466">
        <v>2</v>
      </c>
      <c r="F2466">
        <v>8</v>
      </c>
      <c r="G2466" t="s">
        <v>36</v>
      </c>
      <c r="H2466" t="s">
        <v>17</v>
      </c>
      <c r="I2466" s="1">
        <v>45107</v>
      </c>
      <c r="J2466" t="s">
        <v>37</v>
      </c>
      <c r="K2466" t="s">
        <v>38</v>
      </c>
      <c r="L2466">
        <v>2</v>
      </c>
      <c r="M2466" t="s">
        <v>28</v>
      </c>
      <c r="N2466" t="s">
        <v>21</v>
      </c>
      <c r="O2466" t="s">
        <v>22</v>
      </c>
    </row>
    <row r="2467" spans="1:15" x14ac:dyDescent="0.35">
      <c r="A2467" t="s">
        <v>2528</v>
      </c>
      <c r="B2467" t="str">
        <f t="shared" si="39"/>
        <v>Cake</v>
      </c>
      <c r="C2467" t="s">
        <v>24</v>
      </c>
      <c r="D2467">
        <v>5</v>
      </c>
      <c r="E2467">
        <v>3</v>
      </c>
      <c r="F2467">
        <v>15</v>
      </c>
      <c r="G2467" t="s">
        <v>16</v>
      </c>
      <c r="H2467" t="s">
        <v>26</v>
      </c>
      <c r="I2467" s="1">
        <v>44938</v>
      </c>
      <c r="J2467" t="s">
        <v>55</v>
      </c>
      <c r="K2467" t="s">
        <v>56</v>
      </c>
      <c r="L2467">
        <v>1</v>
      </c>
      <c r="M2467" t="s">
        <v>53</v>
      </c>
      <c r="N2467" t="s">
        <v>64</v>
      </c>
      <c r="O2467" t="s">
        <v>22</v>
      </c>
    </row>
    <row r="2468" spans="1:15" x14ac:dyDescent="0.35">
      <c r="A2468" t="s">
        <v>2529</v>
      </c>
      <c r="B2468" t="str">
        <f t="shared" si="39"/>
        <v>Salad</v>
      </c>
      <c r="C2468" t="s">
        <v>42</v>
      </c>
      <c r="D2468">
        <v>2</v>
      </c>
      <c r="E2468">
        <v>5</v>
      </c>
      <c r="F2468">
        <v>10</v>
      </c>
      <c r="G2468" t="s">
        <v>16</v>
      </c>
      <c r="H2468" t="s">
        <v>26</v>
      </c>
      <c r="I2468" s="1">
        <v>44931</v>
      </c>
      <c r="J2468" t="s">
        <v>55</v>
      </c>
      <c r="K2468" t="s">
        <v>56</v>
      </c>
      <c r="L2468">
        <v>1</v>
      </c>
      <c r="M2468" t="s">
        <v>53</v>
      </c>
      <c r="N2468" t="s">
        <v>64</v>
      </c>
      <c r="O2468" t="s">
        <v>22</v>
      </c>
    </row>
    <row r="2469" spans="1:15" x14ac:dyDescent="0.35">
      <c r="A2469" t="s">
        <v>2530</v>
      </c>
      <c r="B2469" t="str">
        <f t="shared" si="39"/>
        <v>Salad</v>
      </c>
      <c r="C2469" t="s">
        <v>42</v>
      </c>
      <c r="D2469">
        <v>1</v>
      </c>
      <c r="E2469">
        <v>5</v>
      </c>
      <c r="F2469">
        <v>5</v>
      </c>
      <c r="G2469" t="s">
        <v>36</v>
      </c>
      <c r="H2469" t="s">
        <v>26</v>
      </c>
      <c r="I2469" s="1">
        <v>45197</v>
      </c>
      <c r="J2469" t="s">
        <v>18</v>
      </c>
      <c r="K2469" t="s">
        <v>19</v>
      </c>
      <c r="L2469">
        <v>3</v>
      </c>
      <c r="M2469" t="s">
        <v>20</v>
      </c>
      <c r="N2469" t="s">
        <v>64</v>
      </c>
      <c r="O2469" t="s">
        <v>22</v>
      </c>
    </row>
    <row r="2470" spans="1:15" x14ac:dyDescent="0.35">
      <c r="A2470" t="s">
        <v>2531</v>
      </c>
      <c r="B2470" t="str">
        <f t="shared" si="39"/>
        <v>Cookie</v>
      </c>
      <c r="C2470" t="s">
        <v>31</v>
      </c>
      <c r="D2470">
        <v>3</v>
      </c>
      <c r="E2470">
        <v>1</v>
      </c>
      <c r="F2470">
        <v>3</v>
      </c>
      <c r="G2470" t="s">
        <v>25</v>
      </c>
      <c r="H2470" t="s">
        <v>17</v>
      </c>
      <c r="I2470" s="1">
        <v>45201</v>
      </c>
      <c r="J2470" t="s">
        <v>74</v>
      </c>
      <c r="K2470" t="s">
        <v>75</v>
      </c>
      <c r="L2470">
        <v>4</v>
      </c>
      <c r="M2470" t="s">
        <v>45</v>
      </c>
      <c r="N2470" t="s">
        <v>72</v>
      </c>
      <c r="O2470" t="s">
        <v>22</v>
      </c>
    </row>
    <row r="2471" spans="1:15" x14ac:dyDescent="0.35">
      <c r="A2471" t="s">
        <v>2532</v>
      </c>
      <c r="B2471" t="str">
        <f t="shared" si="39"/>
        <v>Cake</v>
      </c>
      <c r="C2471" t="s">
        <v>24</v>
      </c>
      <c r="D2471">
        <v>2</v>
      </c>
      <c r="E2471">
        <v>3</v>
      </c>
      <c r="F2471">
        <v>6</v>
      </c>
      <c r="G2471" t="s">
        <v>16</v>
      </c>
      <c r="H2471" t="s">
        <v>26</v>
      </c>
      <c r="I2471" s="1">
        <v>45029</v>
      </c>
      <c r="J2471" t="s">
        <v>59</v>
      </c>
      <c r="K2471" t="s">
        <v>60</v>
      </c>
      <c r="L2471">
        <v>2</v>
      </c>
      <c r="M2471" t="s">
        <v>28</v>
      </c>
      <c r="N2471" t="s">
        <v>64</v>
      </c>
      <c r="O2471" t="s">
        <v>22</v>
      </c>
    </row>
    <row r="2472" spans="1:15" x14ac:dyDescent="0.35">
      <c r="A2472" t="s">
        <v>2533</v>
      </c>
      <c r="B2472" t="str">
        <f t="shared" si="39"/>
        <v>Salad</v>
      </c>
      <c r="C2472" t="s">
        <v>42</v>
      </c>
      <c r="D2472">
        <v>1</v>
      </c>
      <c r="E2472">
        <v>5</v>
      </c>
      <c r="F2472">
        <v>5</v>
      </c>
      <c r="G2472" t="s">
        <v>25</v>
      </c>
      <c r="H2472" t="s">
        <v>26</v>
      </c>
      <c r="I2472" s="1">
        <v>45093</v>
      </c>
      <c r="J2472" t="s">
        <v>37</v>
      </c>
      <c r="K2472" t="s">
        <v>38</v>
      </c>
      <c r="L2472">
        <v>2</v>
      </c>
      <c r="M2472" t="s">
        <v>28</v>
      </c>
      <c r="N2472" t="s">
        <v>21</v>
      </c>
      <c r="O2472" t="s">
        <v>22</v>
      </c>
    </row>
    <row r="2473" spans="1:15" x14ac:dyDescent="0.35">
      <c r="A2473" t="s">
        <v>2534</v>
      </c>
      <c r="B2473" t="str">
        <f t="shared" si="39"/>
        <v>Smoothie</v>
      </c>
      <c r="C2473" t="s">
        <v>58</v>
      </c>
      <c r="D2473">
        <v>1</v>
      </c>
      <c r="E2473">
        <v>4</v>
      </c>
      <c r="F2473">
        <v>4</v>
      </c>
      <c r="G2473" t="s">
        <v>25</v>
      </c>
      <c r="H2473" t="s">
        <v>26</v>
      </c>
      <c r="I2473" s="1">
        <v>45118</v>
      </c>
      <c r="J2473" t="s">
        <v>32</v>
      </c>
      <c r="K2473" t="s">
        <v>33</v>
      </c>
      <c r="L2473">
        <v>3</v>
      </c>
      <c r="M2473" t="s">
        <v>20</v>
      </c>
      <c r="N2473" t="s">
        <v>29</v>
      </c>
      <c r="O2473" t="s">
        <v>22</v>
      </c>
    </row>
    <row r="2474" spans="1:15" x14ac:dyDescent="0.35">
      <c r="A2474" t="s">
        <v>2535</v>
      </c>
      <c r="B2474" t="str">
        <f t="shared" si="39"/>
        <v>Smoothie</v>
      </c>
      <c r="C2474" t="s">
        <v>58</v>
      </c>
      <c r="D2474">
        <v>2</v>
      </c>
      <c r="E2474">
        <v>4</v>
      </c>
      <c r="F2474">
        <v>8</v>
      </c>
      <c r="G2474" t="s">
        <v>16</v>
      </c>
      <c r="H2474" t="s">
        <v>26</v>
      </c>
      <c r="I2474" s="1">
        <v>45228</v>
      </c>
      <c r="J2474" t="s">
        <v>74</v>
      </c>
      <c r="K2474" t="s">
        <v>75</v>
      </c>
      <c r="L2474">
        <v>4</v>
      </c>
      <c r="M2474" t="s">
        <v>45</v>
      </c>
      <c r="N2474" t="s">
        <v>39</v>
      </c>
      <c r="O2474" t="s">
        <v>40</v>
      </c>
    </row>
    <row r="2475" spans="1:15" x14ac:dyDescent="0.35">
      <c r="A2475" t="s">
        <v>2536</v>
      </c>
      <c r="B2475" t="str">
        <f t="shared" si="39"/>
        <v>Sandwich</v>
      </c>
      <c r="C2475" t="s">
        <v>47</v>
      </c>
      <c r="D2475">
        <v>4</v>
      </c>
      <c r="E2475">
        <v>4</v>
      </c>
      <c r="F2475">
        <v>16</v>
      </c>
      <c r="G2475" t="s">
        <v>16</v>
      </c>
      <c r="H2475" t="s">
        <v>26</v>
      </c>
      <c r="I2475" s="1">
        <v>45055</v>
      </c>
      <c r="J2475" t="s">
        <v>27</v>
      </c>
      <c r="K2475" t="s">
        <v>27</v>
      </c>
      <c r="L2475">
        <v>2</v>
      </c>
      <c r="M2475" t="s">
        <v>28</v>
      </c>
      <c r="N2475" t="s">
        <v>29</v>
      </c>
      <c r="O2475" t="s">
        <v>22</v>
      </c>
    </row>
    <row r="2476" spans="1:15" x14ac:dyDescent="0.35">
      <c r="A2476" t="s">
        <v>2537</v>
      </c>
      <c r="B2476" t="str">
        <f t="shared" si="39"/>
        <v>Sandwich</v>
      </c>
      <c r="C2476" t="s">
        <v>47</v>
      </c>
      <c r="D2476">
        <v>2</v>
      </c>
      <c r="E2476">
        <v>4</v>
      </c>
      <c r="F2476">
        <v>8</v>
      </c>
      <c r="G2476" t="s">
        <v>36</v>
      </c>
      <c r="H2476" t="s">
        <v>26</v>
      </c>
      <c r="I2476" s="1">
        <v>45287</v>
      </c>
      <c r="J2476" t="s">
        <v>66</v>
      </c>
      <c r="K2476" t="s">
        <v>67</v>
      </c>
      <c r="L2476">
        <v>4</v>
      </c>
      <c r="M2476" t="s">
        <v>45</v>
      </c>
      <c r="N2476" t="s">
        <v>34</v>
      </c>
      <c r="O2476" t="s">
        <v>22</v>
      </c>
    </row>
    <row r="2477" spans="1:15" x14ac:dyDescent="0.35">
      <c r="A2477" t="s">
        <v>2538</v>
      </c>
      <c r="B2477" t="str">
        <f t="shared" si="39"/>
        <v>Sandwich</v>
      </c>
      <c r="C2477" t="s">
        <v>47</v>
      </c>
      <c r="D2477">
        <v>2</v>
      </c>
      <c r="E2477">
        <v>4</v>
      </c>
      <c r="F2477">
        <v>8</v>
      </c>
      <c r="G2477" t="s">
        <v>16</v>
      </c>
      <c r="H2477" t="s">
        <v>26</v>
      </c>
      <c r="I2477" s="1">
        <v>45161</v>
      </c>
      <c r="J2477" t="s">
        <v>93</v>
      </c>
      <c r="K2477" t="s">
        <v>94</v>
      </c>
      <c r="L2477">
        <v>3</v>
      </c>
      <c r="M2477" t="s">
        <v>20</v>
      </c>
      <c r="N2477" t="s">
        <v>34</v>
      </c>
      <c r="O2477" t="s">
        <v>22</v>
      </c>
    </row>
    <row r="2478" spans="1:15" x14ac:dyDescent="0.35">
      <c r="A2478" t="s">
        <v>2539</v>
      </c>
      <c r="B2478" t="str">
        <f t="shared" si="39"/>
        <v>Coffee</v>
      </c>
      <c r="C2478" t="s">
        <v>15</v>
      </c>
      <c r="D2478">
        <v>1</v>
      </c>
      <c r="E2478">
        <v>2</v>
      </c>
      <c r="F2478">
        <v>2</v>
      </c>
      <c r="G2478" t="s">
        <v>36</v>
      </c>
      <c r="H2478" t="s">
        <v>17</v>
      </c>
      <c r="I2478" s="1">
        <v>45048</v>
      </c>
      <c r="J2478" t="s">
        <v>27</v>
      </c>
      <c r="K2478" t="s">
        <v>27</v>
      </c>
      <c r="L2478">
        <v>2</v>
      </c>
      <c r="M2478" t="s">
        <v>28</v>
      </c>
      <c r="N2478" t="s">
        <v>29</v>
      </c>
      <c r="O2478" t="s">
        <v>22</v>
      </c>
    </row>
    <row r="2479" spans="1:15" x14ac:dyDescent="0.35">
      <c r="A2479" t="s">
        <v>2540</v>
      </c>
      <c r="B2479" t="str">
        <f t="shared" si="39"/>
        <v>Sandwich</v>
      </c>
      <c r="C2479" t="s">
        <v>47</v>
      </c>
      <c r="D2479">
        <v>3</v>
      </c>
      <c r="E2479">
        <v>4</v>
      </c>
      <c r="F2479">
        <v>12</v>
      </c>
      <c r="G2479" t="s">
        <v>16</v>
      </c>
      <c r="H2479" t="s">
        <v>26</v>
      </c>
      <c r="I2479" s="1">
        <v>44957</v>
      </c>
      <c r="J2479" t="s">
        <v>55</v>
      </c>
      <c r="K2479" t="s">
        <v>56</v>
      </c>
      <c r="L2479">
        <v>1</v>
      </c>
      <c r="M2479" t="s">
        <v>53</v>
      </c>
      <c r="N2479" t="s">
        <v>29</v>
      </c>
      <c r="O2479" t="s">
        <v>22</v>
      </c>
    </row>
    <row r="2480" spans="1:15" x14ac:dyDescent="0.35">
      <c r="A2480" t="s">
        <v>2541</v>
      </c>
      <c r="B2480" t="str">
        <f t="shared" si="39"/>
        <v>Cookie</v>
      </c>
      <c r="C2480" t="s">
        <v>31</v>
      </c>
      <c r="D2480">
        <v>2</v>
      </c>
      <c r="E2480">
        <v>1</v>
      </c>
      <c r="F2480">
        <v>2</v>
      </c>
      <c r="G2480" t="s">
        <v>36</v>
      </c>
      <c r="H2480" t="s">
        <v>17</v>
      </c>
      <c r="I2480" s="1">
        <v>45013</v>
      </c>
      <c r="J2480" t="s">
        <v>62</v>
      </c>
      <c r="K2480" t="s">
        <v>63</v>
      </c>
      <c r="L2480">
        <v>1</v>
      </c>
      <c r="M2480" t="s">
        <v>53</v>
      </c>
      <c r="N2480" t="s">
        <v>29</v>
      </c>
      <c r="O2480" t="s">
        <v>22</v>
      </c>
    </row>
    <row r="2481" spans="1:15" x14ac:dyDescent="0.35">
      <c r="A2481" t="s">
        <v>2542</v>
      </c>
      <c r="B2481" t="str">
        <f t="shared" si="39"/>
        <v>Coffee</v>
      </c>
      <c r="C2481" t="s">
        <v>15</v>
      </c>
      <c r="D2481">
        <v>1</v>
      </c>
      <c r="E2481">
        <v>2</v>
      </c>
      <c r="F2481">
        <v>2</v>
      </c>
      <c r="G2481" t="s">
        <v>16</v>
      </c>
      <c r="H2481" t="s">
        <v>26</v>
      </c>
      <c r="I2481" s="1">
        <v>45272</v>
      </c>
      <c r="J2481" t="s">
        <v>66</v>
      </c>
      <c r="K2481" t="s">
        <v>67</v>
      </c>
      <c r="L2481">
        <v>4</v>
      </c>
      <c r="M2481" t="s">
        <v>45</v>
      </c>
      <c r="N2481" t="s">
        <v>29</v>
      </c>
      <c r="O2481" t="s">
        <v>22</v>
      </c>
    </row>
    <row r="2482" spans="1:15" x14ac:dyDescent="0.35">
      <c r="A2482" t="s">
        <v>2543</v>
      </c>
      <c r="B2482" t="str">
        <f t="shared" si="39"/>
        <v>Sandwich</v>
      </c>
      <c r="C2482" t="s">
        <v>47</v>
      </c>
      <c r="D2482">
        <v>5</v>
      </c>
      <c r="E2482">
        <v>4</v>
      </c>
      <c r="F2482">
        <v>20</v>
      </c>
      <c r="G2482" t="s">
        <v>16</v>
      </c>
      <c r="H2482" t="s">
        <v>17</v>
      </c>
      <c r="I2482" s="1">
        <v>44983</v>
      </c>
      <c r="J2482" t="s">
        <v>51</v>
      </c>
      <c r="K2482" t="s">
        <v>52</v>
      </c>
      <c r="L2482">
        <v>1</v>
      </c>
      <c r="M2482" t="s">
        <v>53</v>
      </c>
      <c r="N2482" t="s">
        <v>39</v>
      </c>
      <c r="O2482" t="s">
        <v>40</v>
      </c>
    </row>
    <row r="2483" spans="1:15" x14ac:dyDescent="0.35">
      <c r="A2483" t="s">
        <v>2544</v>
      </c>
      <c r="B2483" t="str">
        <f t="shared" si="39"/>
        <v>Coffee</v>
      </c>
      <c r="C2483" t="s">
        <v>15</v>
      </c>
      <c r="D2483">
        <v>1</v>
      </c>
      <c r="E2483">
        <v>2</v>
      </c>
      <c r="F2483">
        <v>2</v>
      </c>
      <c r="G2483" t="s">
        <v>16</v>
      </c>
      <c r="H2483" t="s">
        <v>17</v>
      </c>
      <c r="I2483" s="1">
        <v>44981</v>
      </c>
      <c r="J2483" t="s">
        <v>51</v>
      </c>
      <c r="K2483" t="s">
        <v>52</v>
      </c>
      <c r="L2483">
        <v>1</v>
      </c>
      <c r="M2483" t="s">
        <v>53</v>
      </c>
      <c r="N2483" t="s">
        <v>21</v>
      </c>
      <c r="O2483" t="s">
        <v>22</v>
      </c>
    </row>
    <row r="2484" spans="1:15" x14ac:dyDescent="0.35">
      <c r="A2484" t="s">
        <v>2545</v>
      </c>
      <c r="B2484" t="str">
        <f t="shared" si="39"/>
        <v>Smoothie</v>
      </c>
      <c r="C2484" t="s">
        <v>58</v>
      </c>
      <c r="D2484">
        <v>1</v>
      </c>
      <c r="E2484">
        <v>4</v>
      </c>
      <c r="F2484">
        <v>4</v>
      </c>
      <c r="G2484" t="s">
        <v>25</v>
      </c>
      <c r="H2484" t="s">
        <v>26</v>
      </c>
      <c r="I2484" s="1">
        <v>45147</v>
      </c>
      <c r="J2484" t="s">
        <v>93</v>
      </c>
      <c r="K2484" t="s">
        <v>94</v>
      </c>
      <c r="L2484">
        <v>3</v>
      </c>
      <c r="M2484" t="s">
        <v>20</v>
      </c>
      <c r="N2484" t="s">
        <v>34</v>
      </c>
      <c r="O2484" t="s">
        <v>22</v>
      </c>
    </row>
    <row r="2485" spans="1:15" x14ac:dyDescent="0.35">
      <c r="A2485" t="s">
        <v>2546</v>
      </c>
      <c r="B2485" t="str">
        <f t="shared" si="39"/>
        <v>Cookie</v>
      </c>
      <c r="C2485" t="s">
        <v>31</v>
      </c>
      <c r="D2485">
        <v>2</v>
      </c>
      <c r="E2485">
        <v>1</v>
      </c>
      <c r="F2485">
        <v>2</v>
      </c>
      <c r="G2485" t="s">
        <v>36</v>
      </c>
      <c r="H2485" t="s">
        <v>26</v>
      </c>
      <c r="I2485" s="1">
        <v>45161</v>
      </c>
      <c r="J2485" t="s">
        <v>93</v>
      </c>
      <c r="K2485" t="s">
        <v>94</v>
      </c>
      <c r="L2485">
        <v>3</v>
      </c>
      <c r="M2485" t="s">
        <v>20</v>
      </c>
      <c r="N2485" t="s">
        <v>34</v>
      </c>
      <c r="O2485" t="s">
        <v>22</v>
      </c>
    </row>
    <row r="2486" spans="1:15" x14ac:dyDescent="0.35">
      <c r="A2486" t="s">
        <v>2547</v>
      </c>
      <c r="B2486" t="str">
        <f t="shared" si="39"/>
        <v>Tea</v>
      </c>
      <c r="C2486" t="s">
        <v>84</v>
      </c>
      <c r="D2486">
        <v>1</v>
      </c>
      <c r="E2486">
        <v>1.5</v>
      </c>
      <c r="F2486">
        <v>1.5</v>
      </c>
      <c r="G2486" t="s">
        <v>36</v>
      </c>
      <c r="H2486" t="s">
        <v>17</v>
      </c>
      <c r="I2486" s="1">
        <v>45062</v>
      </c>
      <c r="J2486" t="s">
        <v>27</v>
      </c>
      <c r="K2486" t="s">
        <v>27</v>
      </c>
      <c r="L2486">
        <v>2</v>
      </c>
      <c r="M2486" t="s">
        <v>28</v>
      </c>
      <c r="N2486" t="s">
        <v>29</v>
      </c>
      <c r="O2486" t="s">
        <v>22</v>
      </c>
    </row>
    <row r="2487" spans="1:15" x14ac:dyDescent="0.35">
      <c r="A2487" t="s">
        <v>2548</v>
      </c>
      <c r="B2487" t="str">
        <f t="shared" si="39"/>
        <v>Cookie</v>
      </c>
      <c r="C2487" t="s">
        <v>31</v>
      </c>
      <c r="D2487">
        <v>2</v>
      </c>
      <c r="E2487">
        <v>1</v>
      </c>
      <c r="F2487">
        <v>2</v>
      </c>
      <c r="G2487" t="s">
        <v>16</v>
      </c>
      <c r="H2487" t="s">
        <v>17</v>
      </c>
      <c r="I2487" s="1">
        <v>45239</v>
      </c>
      <c r="J2487" t="s">
        <v>43</v>
      </c>
      <c r="K2487" t="s">
        <v>44</v>
      </c>
      <c r="L2487">
        <v>4</v>
      </c>
      <c r="M2487" t="s">
        <v>45</v>
      </c>
      <c r="N2487" t="s">
        <v>64</v>
      </c>
      <c r="O2487" t="s">
        <v>22</v>
      </c>
    </row>
    <row r="2488" spans="1:15" x14ac:dyDescent="0.35">
      <c r="A2488" t="s">
        <v>2549</v>
      </c>
      <c r="B2488" t="str">
        <f t="shared" si="39"/>
        <v>Salad</v>
      </c>
      <c r="C2488" t="s">
        <v>42</v>
      </c>
      <c r="D2488">
        <v>2</v>
      </c>
      <c r="E2488">
        <v>5</v>
      </c>
      <c r="F2488">
        <v>10</v>
      </c>
      <c r="G2488" t="s">
        <v>36</v>
      </c>
      <c r="H2488" t="s">
        <v>26</v>
      </c>
      <c r="I2488" s="1">
        <v>44931</v>
      </c>
      <c r="J2488" t="s">
        <v>55</v>
      </c>
      <c r="K2488" t="s">
        <v>56</v>
      </c>
      <c r="L2488">
        <v>1</v>
      </c>
      <c r="M2488" t="s">
        <v>53</v>
      </c>
      <c r="N2488" t="s">
        <v>64</v>
      </c>
      <c r="O2488" t="s">
        <v>22</v>
      </c>
    </row>
    <row r="2489" spans="1:15" x14ac:dyDescent="0.35">
      <c r="A2489" t="s">
        <v>2550</v>
      </c>
      <c r="B2489" t="str">
        <f t="shared" si="39"/>
        <v>Coffee</v>
      </c>
      <c r="C2489" t="s">
        <v>15</v>
      </c>
      <c r="D2489">
        <v>3</v>
      </c>
      <c r="E2489">
        <v>2</v>
      </c>
      <c r="F2489">
        <v>6</v>
      </c>
      <c r="G2489" t="s">
        <v>36</v>
      </c>
      <c r="H2489" t="s">
        <v>26</v>
      </c>
      <c r="I2489" s="1">
        <v>44968</v>
      </c>
      <c r="J2489" t="s">
        <v>51</v>
      </c>
      <c r="K2489" t="s">
        <v>52</v>
      </c>
      <c r="L2489">
        <v>1</v>
      </c>
      <c r="M2489" t="s">
        <v>53</v>
      </c>
      <c r="N2489" t="s">
        <v>69</v>
      </c>
      <c r="O2489" t="s">
        <v>40</v>
      </c>
    </row>
    <row r="2490" spans="1:15" x14ac:dyDescent="0.35">
      <c r="A2490" t="s">
        <v>2551</v>
      </c>
      <c r="B2490" t="str">
        <f t="shared" si="39"/>
        <v>Salad</v>
      </c>
      <c r="C2490" t="s">
        <v>42</v>
      </c>
      <c r="D2490">
        <v>3</v>
      </c>
      <c r="E2490">
        <v>5</v>
      </c>
      <c r="F2490">
        <v>15</v>
      </c>
      <c r="G2490" t="s">
        <v>16</v>
      </c>
      <c r="H2490" t="s">
        <v>26</v>
      </c>
      <c r="I2490" s="1">
        <v>45214</v>
      </c>
      <c r="J2490" t="s">
        <v>74</v>
      </c>
      <c r="K2490" t="s">
        <v>75</v>
      </c>
      <c r="L2490">
        <v>4</v>
      </c>
      <c r="M2490" t="s">
        <v>45</v>
      </c>
      <c r="N2490" t="s">
        <v>39</v>
      </c>
      <c r="O2490" t="s">
        <v>40</v>
      </c>
    </row>
    <row r="2491" spans="1:15" x14ac:dyDescent="0.35">
      <c r="A2491" t="s">
        <v>2552</v>
      </c>
      <c r="B2491" t="str">
        <f t="shared" si="39"/>
        <v>Sandwich</v>
      </c>
      <c r="C2491" t="s">
        <v>47</v>
      </c>
      <c r="D2491">
        <v>1</v>
      </c>
      <c r="E2491">
        <v>4</v>
      </c>
      <c r="F2491">
        <v>4</v>
      </c>
      <c r="G2491" t="s">
        <v>36</v>
      </c>
      <c r="H2491" t="s">
        <v>26</v>
      </c>
      <c r="I2491" s="1">
        <v>44980</v>
      </c>
      <c r="J2491" t="s">
        <v>51</v>
      </c>
      <c r="K2491" t="s">
        <v>52</v>
      </c>
      <c r="L2491">
        <v>1</v>
      </c>
      <c r="M2491" t="s">
        <v>53</v>
      </c>
      <c r="N2491" t="s">
        <v>64</v>
      </c>
      <c r="O2491" t="s">
        <v>22</v>
      </c>
    </row>
    <row r="2492" spans="1:15" x14ac:dyDescent="0.35">
      <c r="A2492" t="s">
        <v>2553</v>
      </c>
      <c r="B2492" t="str">
        <f t="shared" si="39"/>
        <v>Coffee</v>
      </c>
      <c r="C2492" t="s">
        <v>15</v>
      </c>
      <c r="D2492">
        <v>4</v>
      </c>
      <c r="E2492">
        <v>2</v>
      </c>
      <c r="F2492">
        <v>8</v>
      </c>
      <c r="G2492" t="s">
        <v>36</v>
      </c>
      <c r="H2492" t="s">
        <v>26</v>
      </c>
      <c r="I2492" s="1">
        <v>44927</v>
      </c>
      <c r="J2492" t="s">
        <v>55</v>
      </c>
      <c r="K2492" t="s">
        <v>56</v>
      </c>
      <c r="L2492">
        <v>1</v>
      </c>
      <c r="M2492" t="s">
        <v>53</v>
      </c>
      <c r="N2492" t="s">
        <v>39</v>
      </c>
      <c r="O2492" t="s">
        <v>40</v>
      </c>
    </row>
    <row r="2493" spans="1:15" x14ac:dyDescent="0.35">
      <c r="A2493" t="s">
        <v>2554</v>
      </c>
      <c r="B2493" t="str">
        <f t="shared" si="39"/>
        <v>Juice</v>
      </c>
      <c r="C2493" t="s">
        <v>50</v>
      </c>
      <c r="D2493">
        <v>5</v>
      </c>
      <c r="E2493">
        <v>3</v>
      </c>
      <c r="F2493">
        <v>15</v>
      </c>
      <c r="G2493" t="s">
        <v>16</v>
      </c>
      <c r="H2493" t="s">
        <v>26</v>
      </c>
      <c r="I2493" s="1">
        <v>45220</v>
      </c>
      <c r="J2493" t="s">
        <v>74</v>
      </c>
      <c r="K2493" t="s">
        <v>75</v>
      </c>
      <c r="L2493">
        <v>4</v>
      </c>
      <c r="M2493" t="s">
        <v>45</v>
      </c>
      <c r="N2493" t="s">
        <v>69</v>
      </c>
      <c r="O2493" t="s">
        <v>40</v>
      </c>
    </row>
    <row r="2494" spans="1:15" x14ac:dyDescent="0.35">
      <c r="A2494" t="s">
        <v>2555</v>
      </c>
      <c r="B2494" t="str">
        <f t="shared" si="39"/>
        <v>Coffee</v>
      </c>
      <c r="C2494" t="s">
        <v>15</v>
      </c>
      <c r="D2494">
        <v>1</v>
      </c>
      <c r="E2494">
        <v>2</v>
      </c>
      <c r="F2494">
        <v>2</v>
      </c>
      <c r="G2494" t="s">
        <v>16</v>
      </c>
      <c r="H2494" t="s">
        <v>26</v>
      </c>
      <c r="I2494" s="1">
        <v>45267</v>
      </c>
      <c r="J2494" t="s">
        <v>66</v>
      </c>
      <c r="K2494" t="s">
        <v>67</v>
      </c>
      <c r="L2494">
        <v>4</v>
      </c>
      <c r="M2494" t="s">
        <v>45</v>
      </c>
      <c r="N2494" t="s">
        <v>64</v>
      </c>
      <c r="O2494" t="s">
        <v>22</v>
      </c>
    </row>
    <row r="2495" spans="1:15" x14ac:dyDescent="0.35">
      <c r="A2495" t="s">
        <v>2556</v>
      </c>
      <c r="B2495" t="str">
        <f t="shared" si="39"/>
        <v>Juice</v>
      </c>
      <c r="C2495" t="s">
        <v>50</v>
      </c>
      <c r="D2495">
        <v>5</v>
      </c>
      <c r="E2495">
        <v>3</v>
      </c>
      <c r="F2495">
        <v>15</v>
      </c>
      <c r="G2495" t="s">
        <v>25</v>
      </c>
      <c r="H2495" t="s">
        <v>17</v>
      </c>
      <c r="I2495" s="1">
        <v>45136</v>
      </c>
      <c r="J2495" t="s">
        <v>32</v>
      </c>
      <c r="K2495" t="s">
        <v>33</v>
      </c>
      <c r="L2495">
        <v>3</v>
      </c>
      <c r="M2495" t="s">
        <v>20</v>
      </c>
      <c r="N2495" t="s">
        <v>69</v>
      </c>
      <c r="O2495" t="s">
        <v>40</v>
      </c>
    </row>
    <row r="2496" spans="1:15" x14ac:dyDescent="0.35">
      <c r="A2496" t="s">
        <v>2557</v>
      </c>
      <c r="B2496" t="str">
        <f t="shared" si="39"/>
        <v>Cake</v>
      </c>
      <c r="C2496" t="s">
        <v>24</v>
      </c>
      <c r="D2496">
        <v>2</v>
      </c>
      <c r="E2496">
        <v>3</v>
      </c>
      <c r="F2496">
        <v>6</v>
      </c>
      <c r="G2496" t="s">
        <v>36</v>
      </c>
      <c r="H2496" t="s">
        <v>17</v>
      </c>
      <c r="I2496" s="1">
        <v>44931</v>
      </c>
      <c r="J2496" t="s">
        <v>55</v>
      </c>
      <c r="K2496" t="s">
        <v>56</v>
      </c>
      <c r="L2496">
        <v>1</v>
      </c>
      <c r="M2496" t="s">
        <v>53</v>
      </c>
      <c r="N2496" t="s">
        <v>64</v>
      </c>
      <c r="O2496" t="s">
        <v>22</v>
      </c>
    </row>
    <row r="2497" spans="1:15" x14ac:dyDescent="0.35">
      <c r="A2497" t="s">
        <v>2558</v>
      </c>
      <c r="B2497" t="str">
        <f t="shared" si="39"/>
        <v>Juice</v>
      </c>
      <c r="C2497" t="s">
        <v>50</v>
      </c>
      <c r="D2497">
        <v>1</v>
      </c>
      <c r="E2497">
        <v>3</v>
      </c>
      <c r="F2497">
        <v>3</v>
      </c>
      <c r="G2497" t="s">
        <v>25</v>
      </c>
      <c r="H2497" t="s">
        <v>26</v>
      </c>
      <c r="I2497" s="1">
        <v>45260</v>
      </c>
      <c r="J2497" t="s">
        <v>43</v>
      </c>
      <c r="K2497" t="s">
        <v>44</v>
      </c>
      <c r="L2497">
        <v>4</v>
      </c>
      <c r="M2497" t="s">
        <v>45</v>
      </c>
      <c r="N2497" t="s">
        <v>64</v>
      </c>
      <c r="O2497" t="s">
        <v>22</v>
      </c>
    </row>
    <row r="2498" spans="1:15" x14ac:dyDescent="0.35">
      <c r="A2498" t="s">
        <v>2559</v>
      </c>
      <c r="B2498" t="str">
        <f t="shared" ref="B2498:B2561" si="40">TRIM(CLEAN(C2498))</f>
        <v>Sandwich</v>
      </c>
      <c r="C2498" t="s">
        <v>47</v>
      </c>
      <c r="D2498">
        <v>2</v>
      </c>
      <c r="E2498">
        <v>4</v>
      </c>
      <c r="F2498">
        <v>8</v>
      </c>
      <c r="G2498" t="s">
        <v>25</v>
      </c>
      <c r="H2498" t="s">
        <v>26</v>
      </c>
      <c r="I2498" s="1">
        <v>44995</v>
      </c>
      <c r="J2498" t="s">
        <v>62</v>
      </c>
      <c r="K2498" t="s">
        <v>63</v>
      </c>
      <c r="L2498">
        <v>1</v>
      </c>
      <c r="M2498" t="s">
        <v>53</v>
      </c>
      <c r="N2498" t="s">
        <v>21</v>
      </c>
      <c r="O2498" t="s">
        <v>22</v>
      </c>
    </row>
    <row r="2499" spans="1:15" x14ac:dyDescent="0.35">
      <c r="A2499" t="s">
        <v>2560</v>
      </c>
      <c r="B2499" t="str">
        <f t="shared" si="40"/>
        <v>Salad</v>
      </c>
      <c r="C2499" t="s">
        <v>42</v>
      </c>
      <c r="D2499">
        <v>3</v>
      </c>
      <c r="E2499">
        <v>5</v>
      </c>
      <c r="F2499">
        <v>15</v>
      </c>
      <c r="G2499" t="s">
        <v>16</v>
      </c>
      <c r="H2499" t="s">
        <v>17</v>
      </c>
      <c r="I2499" s="1">
        <v>45114</v>
      </c>
      <c r="J2499" t="s">
        <v>32</v>
      </c>
      <c r="K2499" t="s">
        <v>33</v>
      </c>
      <c r="L2499">
        <v>3</v>
      </c>
      <c r="M2499" t="s">
        <v>20</v>
      </c>
      <c r="N2499" t="s">
        <v>21</v>
      </c>
      <c r="O2499" t="s">
        <v>22</v>
      </c>
    </row>
    <row r="2500" spans="1:15" x14ac:dyDescent="0.35">
      <c r="A2500" t="s">
        <v>2561</v>
      </c>
      <c r="B2500" t="str">
        <f t="shared" si="40"/>
        <v>Sandwich</v>
      </c>
      <c r="C2500" t="s">
        <v>47</v>
      </c>
      <c r="D2500">
        <v>5</v>
      </c>
      <c r="E2500">
        <v>4</v>
      </c>
      <c r="F2500">
        <v>20</v>
      </c>
      <c r="G2500" t="s">
        <v>36</v>
      </c>
      <c r="H2500" t="s">
        <v>17</v>
      </c>
      <c r="I2500" s="1">
        <v>45277</v>
      </c>
      <c r="J2500" t="s">
        <v>66</v>
      </c>
      <c r="K2500" t="s">
        <v>67</v>
      </c>
      <c r="L2500">
        <v>4</v>
      </c>
      <c r="M2500" t="s">
        <v>45</v>
      </c>
      <c r="N2500" t="s">
        <v>39</v>
      </c>
      <c r="O2500" t="s">
        <v>40</v>
      </c>
    </row>
    <row r="2501" spans="1:15" x14ac:dyDescent="0.35">
      <c r="A2501" t="s">
        <v>2562</v>
      </c>
      <c r="B2501" t="str">
        <f t="shared" si="40"/>
        <v>Tea</v>
      </c>
      <c r="C2501" t="s">
        <v>84</v>
      </c>
      <c r="D2501">
        <v>4</v>
      </c>
      <c r="E2501">
        <v>1.5</v>
      </c>
      <c r="F2501">
        <v>6</v>
      </c>
      <c r="G2501" t="s">
        <v>16</v>
      </c>
      <c r="H2501" t="s">
        <v>26</v>
      </c>
      <c r="I2501" s="1">
        <v>45195</v>
      </c>
      <c r="J2501" t="s">
        <v>18</v>
      </c>
      <c r="K2501" t="s">
        <v>19</v>
      </c>
      <c r="L2501">
        <v>3</v>
      </c>
      <c r="M2501" t="s">
        <v>20</v>
      </c>
      <c r="N2501" t="s">
        <v>29</v>
      </c>
      <c r="O2501" t="s">
        <v>22</v>
      </c>
    </row>
    <row r="2502" spans="1:15" x14ac:dyDescent="0.35">
      <c r="A2502" t="s">
        <v>2563</v>
      </c>
      <c r="B2502" t="str">
        <f t="shared" si="40"/>
        <v>Cake</v>
      </c>
      <c r="C2502" t="s">
        <v>24</v>
      </c>
      <c r="D2502">
        <v>2</v>
      </c>
      <c r="E2502">
        <v>3</v>
      </c>
      <c r="F2502">
        <v>6</v>
      </c>
      <c r="G2502" t="s">
        <v>36</v>
      </c>
      <c r="H2502" t="s">
        <v>17</v>
      </c>
      <c r="I2502" s="1">
        <v>44990</v>
      </c>
      <c r="J2502" t="s">
        <v>62</v>
      </c>
      <c r="K2502" t="s">
        <v>63</v>
      </c>
      <c r="L2502">
        <v>1</v>
      </c>
      <c r="M2502" t="s">
        <v>53</v>
      </c>
      <c r="N2502" t="s">
        <v>39</v>
      </c>
      <c r="O2502" t="s">
        <v>40</v>
      </c>
    </row>
    <row r="2503" spans="1:15" x14ac:dyDescent="0.35">
      <c r="A2503" t="s">
        <v>2564</v>
      </c>
      <c r="B2503" t="str">
        <f t="shared" si="40"/>
        <v>Cake</v>
      </c>
      <c r="C2503" t="s">
        <v>24</v>
      </c>
      <c r="D2503">
        <v>2</v>
      </c>
      <c r="E2503">
        <v>3</v>
      </c>
      <c r="F2503">
        <v>6</v>
      </c>
      <c r="G2503" t="s">
        <v>36</v>
      </c>
      <c r="H2503" t="s">
        <v>17</v>
      </c>
      <c r="I2503" s="1">
        <v>45079</v>
      </c>
      <c r="J2503" t="s">
        <v>37</v>
      </c>
      <c r="K2503" t="s">
        <v>38</v>
      </c>
      <c r="L2503">
        <v>2</v>
      </c>
      <c r="M2503" t="s">
        <v>28</v>
      </c>
      <c r="N2503" t="s">
        <v>21</v>
      </c>
      <c r="O2503" t="s">
        <v>22</v>
      </c>
    </row>
    <row r="2504" spans="1:15" x14ac:dyDescent="0.35">
      <c r="A2504" t="s">
        <v>2565</v>
      </c>
      <c r="B2504" t="str">
        <f t="shared" si="40"/>
        <v>Juice</v>
      </c>
      <c r="C2504" t="s">
        <v>50</v>
      </c>
      <c r="D2504">
        <v>2</v>
      </c>
      <c r="E2504">
        <v>3</v>
      </c>
      <c r="F2504">
        <v>6</v>
      </c>
      <c r="G2504" t="s">
        <v>36</v>
      </c>
      <c r="H2504" t="s">
        <v>26</v>
      </c>
      <c r="I2504" s="1">
        <v>44992</v>
      </c>
      <c r="J2504" t="s">
        <v>62</v>
      </c>
      <c r="K2504" t="s">
        <v>63</v>
      </c>
      <c r="L2504">
        <v>1</v>
      </c>
      <c r="M2504" t="s">
        <v>53</v>
      </c>
      <c r="N2504" t="s">
        <v>29</v>
      </c>
      <c r="O2504" t="s">
        <v>22</v>
      </c>
    </row>
    <row r="2505" spans="1:15" x14ac:dyDescent="0.35">
      <c r="A2505" t="s">
        <v>2566</v>
      </c>
      <c r="B2505" t="str">
        <f t="shared" si="40"/>
        <v>Tea</v>
      </c>
      <c r="C2505" t="s">
        <v>84</v>
      </c>
      <c r="D2505">
        <v>5</v>
      </c>
      <c r="E2505">
        <v>1.5</v>
      </c>
      <c r="F2505">
        <v>7.5</v>
      </c>
      <c r="G2505" t="s">
        <v>36</v>
      </c>
      <c r="H2505" t="s">
        <v>26</v>
      </c>
      <c r="I2505" s="1">
        <v>45041</v>
      </c>
      <c r="J2505" t="s">
        <v>59</v>
      </c>
      <c r="K2505" t="s">
        <v>60</v>
      </c>
      <c r="L2505">
        <v>2</v>
      </c>
      <c r="M2505" t="s">
        <v>28</v>
      </c>
      <c r="N2505" t="s">
        <v>29</v>
      </c>
      <c r="O2505" t="s">
        <v>22</v>
      </c>
    </row>
    <row r="2506" spans="1:15" x14ac:dyDescent="0.35">
      <c r="A2506" t="s">
        <v>2567</v>
      </c>
      <c r="B2506" t="str">
        <f t="shared" si="40"/>
        <v>Sandwich</v>
      </c>
      <c r="C2506" t="s">
        <v>47</v>
      </c>
      <c r="D2506">
        <v>4</v>
      </c>
      <c r="E2506">
        <v>4</v>
      </c>
      <c r="F2506">
        <v>16</v>
      </c>
      <c r="G2506" t="s">
        <v>16</v>
      </c>
      <c r="H2506" t="s">
        <v>17</v>
      </c>
      <c r="I2506" s="1">
        <v>44942</v>
      </c>
      <c r="J2506" t="s">
        <v>55</v>
      </c>
      <c r="K2506" t="s">
        <v>56</v>
      </c>
      <c r="L2506">
        <v>1</v>
      </c>
      <c r="M2506" t="s">
        <v>53</v>
      </c>
      <c r="N2506" t="s">
        <v>72</v>
      </c>
      <c r="O2506" t="s">
        <v>22</v>
      </c>
    </row>
    <row r="2507" spans="1:15" x14ac:dyDescent="0.35">
      <c r="A2507" t="s">
        <v>2568</v>
      </c>
      <c r="B2507" t="str">
        <f t="shared" si="40"/>
        <v>Salad</v>
      </c>
      <c r="C2507" t="s">
        <v>42</v>
      </c>
      <c r="D2507">
        <v>4</v>
      </c>
      <c r="E2507">
        <v>5</v>
      </c>
      <c r="F2507">
        <v>20</v>
      </c>
      <c r="G2507" t="s">
        <v>25</v>
      </c>
      <c r="H2507" t="s">
        <v>26</v>
      </c>
      <c r="I2507" s="1">
        <v>45141</v>
      </c>
      <c r="J2507" t="s">
        <v>93</v>
      </c>
      <c r="K2507" t="s">
        <v>94</v>
      </c>
      <c r="L2507">
        <v>3</v>
      </c>
      <c r="M2507" t="s">
        <v>20</v>
      </c>
      <c r="N2507" t="s">
        <v>64</v>
      </c>
      <c r="O2507" t="s">
        <v>22</v>
      </c>
    </row>
    <row r="2508" spans="1:15" x14ac:dyDescent="0.35">
      <c r="A2508" t="s">
        <v>2569</v>
      </c>
      <c r="B2508" t="str">
        <f t="shared" si="40"/>
        <v>Salad</v>
      </c>
      <c r="C2508" t="s">
        <v>42</v>
      </c>
      <c r="D2508">
        <v>4</v>
      </c>
      <c r="E2508">
        <v>5</v>
      </c>
      <c r="F2508">
        <v>20</v>
      </c>
      <c r="G2508" t="s">
        <v>25</v>
      </c>
      <c r="H2508" t="s">
        <v>26</v>
      </c>
      <c r="I2508" s="1">
        <v>45128</v>
      </c>
      <c r="J2508" t="s">
        <v>32</v>
      </c>
      <c r="K2508" t="s">
        <v>33</v>
      </c>
      <c r="L2508">
        <v>3</v>
      </c>
      <c r="M2508" t="s">
        <v>20</v>
      </c>
      <c r="N2508" t="s">
        <v>21</v>
      </c>
      <c r="O2508" t="s">
        <v>22</v>
      </c>
    </row>
    <row r="2509" spans="1:15" x14ac:dyDescent="0.35">
      <c r="A2509" t="s">
        <v>2570</v>
      </c>
      <c r="B2509" t="str">
        <f t="shared" si="40"/>
        <v>Cake</v>
      </c>
      <c r="C2509" t="s">
        <v>24</v>
      </c>
      <c r="D2509">
        <v>5</v>
      </c>
      <c r="E2509">
        <v>3</v>
      </c>
      <c r="F2509">
        <v>15</v>
      </c>
      <c r="G2509" t="s">
        <v>36</v>
      </c>
      <c r="H2509" t="s">
        <v>26</v>
      </c>
      <c r="I2509" s="1">
        <v>45111</v>
      </c>
      <c r="J2509" t="s">
        <v>32</v>
      </c>
      <c r="K2509" t="s">
        <v>33</v>
      </c>
      <c r="L2509">
        <v>3</v>
      </c>
      <c r="M2509" t="s">
        <v>20</v>
      </c>
      <c r="N2509" t="s">
        <v>29</v>
      </c>
      <c r="O2509" t="s">
        <v>22</v>
      </c>
    </row>
    <row r="2510" spans="1:15" x14ac:dyDescent="0.35">
      <c r="A2510" t="s">
        <v>2571</v>
      </c>
      <c r="B2510" t="str">
        <f t="shared" si="40"/>
        <v>Coffee</v>
      </c>
      <c r="C2510" t="s">
        <v>15</v>
      </c>
      <c r="D2510">
        <v>1</v>
      </c>
      <c r="E2510">
        <v>2</v>
      </c>
      <c r="F2510">
        <v>2</v>
      </c>
      <c r="G2510" t="s">
        <v>25</v>
      </c>
      <c r="H2510" t="s">
        <v>17</v>
      </c>
      <c r="I2510" s="1">
        <v>45188</v>
      </c>
      <c r="J2510" t="s">
        <v>18</v>
      </c>
      <c r="K2510" t="s">
        <v>19</v>
      </c>
      <c r="L2510">
        <v>3</v>
      </c>
      <c r="M2510" t="s">
        <v>20</v>
      </c>
      <c r="N2510" t="s">
        <v>29</v>
      </c>
      <c r="O2510" t="s">
        <v>22</v>
      </c>
    </row>
    <row r="2511" spans="1:15" x14ac:dyDescent="0.35">
      <c r="A2511" t="s">
        <v>2572</v>
      </c>
      <c r="B2511" t="str">
        <f t="shared" si="40"/>
        <v>Cake</v>
      </c>
      <c r="C2511" t="s">
        <v>24</v>
      </c>
      <c r="D2511">
        <v>4</v>
      </c>
      <c r="E2511">
        <v>3</v>
      </c>
      <c r="F2511">
        <v>12</v>
      </c>
      <c r="G2511" t="s">
        <v>25</v>
      </c>
      <c r="H2511" t="s">
        <v>17</v>
      </c>
      <c r="I2511" s="1">
        <v>44947</v>
      </c>
      <c r="J2511" t="s">
        <v>55</v>
      </c>
      <c r="K2511" t="s">
        <v>56</v>
      </c>
      <c r="L2511">
        <v>1</v>
      </c>
      <c r="M2511" t="s">
        <v>53</v>
      </c>
      <c r="N2511" t="s">
        <v>69</v>
      </c>
      <c r="O2511" t="s">
        <v>40</v>
      </c>
    </row>
    <row r="2512" spans="1:15" x14ac:dyDescent="0.35">
      <c r="A2512" t="s">
        <v>2573</v>
      </c>
      <c r="B2512" t="str">
        <f t="shared" si="40"/>
        <v>Smoothie</v>
      </c>
      <c r="C2512" t="s">
        <v>58</v>
      </c>
      <c r="D2512">
        <v>1</v>
      </c>
      <c r="E2512">
        <v>4</v>
      </c>
      <c r="F2512">
        <v>4</v>
      </c>
      <c r="G2512" t="s">
        <v>16</v>
      </c>
      <c r="H2512" t="s">
        <v>26</v>
      </c>
      <c r="I2512" s="1">
        <v>45172</v>
      </c>
      <c r="J2512" t="s">
        <v>18</v>
      </c>
      <c r="K2512" t="s">
        <v>19</v>
      </c>
      <c r="L2512">
        <v>3</v>
      </c>
      <c r="M2512" t="s">
        <v>20</v>
      </c>
      <c r="N2512" t="s">
        <v>39</v>
      </c>
      <c r="O2512" t="s">
        <v>40</v>
      </c>
    </row>
    <row r="2513" spans="1:15" x14ac:dyDescent="0.35">
      <c r="A2513" t="s">
        <v>2574</v>
      </c>
      <c r="B2513" t="str">
        <f t="shared" si="40"/>
        <v>Tea</v>
      </c>
      <c r="C2513" t="s">
        <v>84</v>
      </c>
      <c r="D2513">
        <v>5</v>
      </c>
      <c r="E2513">
        <v>1.5</v>
      </c>
      <c r="F2513">
        <v>7.5</v>
      </c>
      <c r="G2513" t="s">
        <v>25</v>
      </c>
      <c r="H2513" t="s">
        <v>17</v>
      </c>
      <c r="I2513" s="1">
        <v>45106</v>
      </c>
      <c r="J2513" t="s">
        <v>37</v>
      </c>
      <c r="K2513" t="s">
        <v>38</v>
      </c>
      <c r="L2513">
        <v>2</v>
      </c>
      <c r="M2513" t="s">
        <v>28</v>
      </c>
      <c r="N2513" t="s">
        <v>64</v>
      </c>
      <c r="O2513" t="s">
        <v>22</v>
      </c>
    </row>
    <row r="2514" spans="1:15" x14ac:dyDescent="0.35">
      <c r="A2514" t="s">
        <v>2575</v>
      </c>
      <c r="B2514" t="str">
        <f t="shared" si="40"/>
        <v>Coffee</v>
      </c>
      <c r="C2514" t="s">
        <v>15</v>
      </c>
      <c r="D2514">
        <v>3</v>
      </c>
      <c r="E2514">
        <v>2</v>
      </c>
      <c r="F2514">
        <v>6</v>
      </c>
      <c r="G2514" t="s">
        <v>16</v>
      </c>
      <c r="H2514" t="s">
        <v>17</v>
      </c>
      <c r="I2514" s="1">
        <v>45284</v>
      </c>
      <c r="J2514" t="s">
        <v>66</v>
      </c>
      <c r="K2514" t="s">
        <v>67</v>
      </c>
      <c r="L2514">
        <v>4</v>
      </c>
      <c r="M2514" t="s">
        <v>45</v>
      </c>
      <c r="N2514" t="s">
        <v>39</v>
      </c>
      <c r="O2514" t="s">
        <v>40</v>
      </c>
    </row>
    <row r="2515" spans="1:15" x14ac:dyDescent="0.35">
      <c r="A2515" t="s">
        <v>2576</v>
      </c>
      <c r="B2515" t="str">
        <f t="shared" si="40"/>
        <v>Tea</v>
      </c>
      <c r="C2515" t="s">
        <v>84</v>
      </c>
      <c r="D2515">
        <v>5</v>
      </c>
      <c r="E2515">
        <v>1.5</v>
      </c>
      <c r="F2515">
        <v>7.5</v>
      </c>
      <c r="G2515" t="s">
        <v>36</v>
      </c>
      <c r="H2515" t="s">
        <v>26</v>
      </c>
      <c r="I2515" s="1">
        <v>45274</v>
      </c>
      <c r="J2515" t="s">
        <v>66</v>
      </c>
      <c r="K2515" t="s">
        <v>67</v>
      </c>
      <c r="L2515">
        <v>4</v>
      </c>
      <c r="M2515" t="s">
        <v>45</v>
      </c>
      <c r="N2515" t="s">
        <v>64</v>
      </c>
      <c r="O2515" t="s">
        <v>22</v>
      </c>
    </row>
    <row r="2516" spans="1:15" x14ac:dyDescent="0.35">
      <c r="A2516" t="s">
        <v>2577</v>
      </c>
      <c r="B2516" t="str">
        <f t="shared" si="40"/>
        <v>Juice</v>
      </c>
      <c r="C2516" t="s">
        <v>50</v>
      </c>
      <c r="D2516">
        <v>4</v>
      </c>
      <c r="E2516">
        <v>3</v>
      </c>
      <c r="F2516">
        <v>12</v>
      </c>
      <c r="G2516" t="s">
        <v>36</v>
      </c>
      <c r="H2516" t="s">
        <v>26</v>
      </c>
      <c r="I2516" s="1">
        <v>45167</v>
      </c>
      <c r="J2516" t="s">
        <v>93</v>
      </c>
      <c r="K2516" t="s">
        <v>94</v>
      </c>
      <c r="L2516">
        <v>3</v>
      </c>
      <c r="M2516" t="s">
        <v>20</v>
      </c>
      <c r="N2516" t="s">
        <v>29</v>
      </c>
      <c r="O2516" t="s">
        <v>22</v>
      </c>
    </row>
    <row r="2517" spans="1:15" x14ac:dyDescent="0.35">
      <c r="A2517" t="s">
        <v>2578</v>
      </c>
      <c r="B2517" t="str">
        <f t="shared" si="40"/>
        <v>Cake</v>
      </c>
      <c r="C2517" t="s">
        <v>24</v>
      </c>
      <c r="D2517">
        <v>4</v>
      </c>
      <c r="E2517">
        <v>3</v>
      </c>
      <c r="F2517">
        <v>12</v>
      </c>
      <c r="G2517" t="s">
        <v>25</v>
      </c>
      <c r="H2517" t="s">
        <v>17</v>
      </c>
      <c r="I2517" s="1">
        <v>45121</v>
      </c>
      <c r="J2517" t="s">
        <v>32</v>
      </c>
      <c r="K2517" t="s">
        <v>33</v>
      </c>
      <c r="L2517">
        <v>3</v>
      </c>
      <c r="M2517" t="s">
        <v>20</v>
      </c>
      <c r="N2517" t="s">
        <v>21</v>
      </c>
      <c r="O2517" t="s">
        <v>22</v>
      </c>
    </row>
    <row r="2518" spans="1:15" x14ac:dyDescent="0.35">
      <c r="A2518" t="s">
        <v>2579</v>
      </c>
      <c r="B2518" t="str">
        <f t="shared" si="40"/>
        <v>Coffee</v>
      </c>
      <c r="C2518" t="s">
        <v>15</v>
      </c>
      <c r="D2518">
        <v>1</v>
      </c>
      <c r="E2518">
        <v>2</v>
      </c>
      <c r="F2518">
        <v>2</v>
      </c>
      <c r="G2518" t="s">
        <v>36</v>
      </c>
      <c r="H2518" t="s">
        <v>26</v>
      </c>
      <c r="I2518" s="1">
        <v>45110</v>
      </c>
      <c r="J2518" t="s">
        <v>32</v>
      </c>
      <c r="K2518" t="s">
        <v>33</v>
      </c>
      <c r="L2518">
        <v>3</v>
      </c>
      <c r="M2518" t="s">
        <v>20</v>
      </c>
      <c r="N2518" t="s">
        <v>72</v>
      </c>
      <c r="O2518" t="s">
        <v>22</v>
      </c>
    </row>
    <row r="2519" spans="1:15" x14ac:dyDescent="0.35">
      <c r="A2519" t="s">
        <v>2580</v>
      </c>
      <c r="B2519" t="str">
        <f t="shared" si="40"/>
        <v>Sandwich</v>
      </c>
      <c r="C2519" t="s">
        <v>47</v>
      </c>
      <c r="D2519">
        <v>5</v>
      </c>
      <c r="E2519">
        <v>4</v>
      </c>
      <c r="F2519">
        <v>20</v>
      </c>
      <c r="G2519" t="s">
        <v>16</v>
      </c>
      <c r="H2519" t="s">
        <v>26</v>
      </c>
      <c r="I2519" s="1">
        <v>44947</v>
      </c>
      <c r="J2519" t="s">
        <v>55</v>
      </c>
      <c r="K2519" t="s">
        <v>56</v>
      </c>
      <c r="L2519">
        <v>1</v>
      </c>
      <c r="M2519" t="s">
        <v>53</v>
      </c>
      <c r="N2519" t="s">
        <v>69</v>
      </c>
      <c r="O2519" t="s">
        <v>40</v>
      </c>
    </row>
    <row r="2520" spans="1:15" x14ac:dyDescent="0.35">
      <c r="A2520" t="s">
        <v>2581</v>
      </c>
      <c r="B2520" t="str">
        <f t="shared" si="40"/>
        <v>Salad</v>
      </c>
      <c r="C2520" t="s">
        <v>42</v>
      </c>
      <c r="D2520">
        <v>2</v>
      </c>
      <c r="E2520">
        <v>5</v>
      </c>
      <c r="F2520">
        <v>10</v>
      </c>
      <c r="G2520" t="s">
        <v>25</v>
      </c>
      <c r="H2520" t="s">
        <v>17</v>
      </c>
      <c r="I2520" s="1">
        <v>44989</v>
      </c>
      <c r="J2520" t="s">
        <v>62</v>
      </c>
      <c r="K2520" t="s">
        <v>63</v>
      </c>
      <c r="L2520">
        <v>1</v>
      </c>
      <c r="M2520" t="s">
        <v>53</v>
      </c>
      <c r="N2520" t="s">
        <v>69</v>
      </c>
      <c r="O2520" t="s">
        <v>40</v>
      </c>
    </row>
    <row r="2521" spans="1:15" x14ac:dyDescent="0.35">
      <c r="A2521" t="s">
        <v>2582</v>
      </c>
      <c r="B2521" t="str">
        <f t="shared" si="40"/>
        <v>Tea</v>
      </c>
      <c r="C2521" t="s">
        <v>84</v>
      </c>
      <c r="D2521">
        <v>2</v>
      </c>
      <c r="E2521">
        <v>1.5</v>
      </c>
      <c r="F2521">
        <v>3</v>
      </c>
      <c r="G2521" t="s">
        <v>16</v>
      </c>
      <c r="H2521" t="s">
        <v>17</v>
      </c>
      <c r="I2521" s="1">
        <v>45268</v>
      </c>
      <c r="J2521" t="s">
        <v>66</v>
      </c>
      <c r="K2521" t="s">
        <v>67</v>
      </c>
      <c r="L2521">
        <v>4</v>
      </c>
      <c r="M2521" t="s">
        <v>45</v>
      </c>
      <c r="N2521" t="s">
        <v>21</v>
      </c>
      <c r="O2521" t="s">
        <v>22</v>
      </c>
    </row>
    <row r="2522" spans="1:15" x14ac:dyDescent="0.35">
      <c r="A2522" t="s">
        <v>2583</v>
      </c>
      <c r="B2522" t="str">
        <f t="shared" si="40"/>
        <v>Smoothie</v>
      </c>
      <c r="C2522" t="s">
        <v>58</v>
      </c>
      <c r="D2522">
        <v>4</v>
      </c>
      <c r="E2522">
        <v>4</v>
      </c>
      <c r="F2522">
        <v>16</v>
      </c>
      <c r="G2522" t="s">
        <v>36</v>
      </c>
      <c r="H2522" t="s">
        <v>26</v>
      </c>
      <c r="I2522" s="1">
        <v>45131</v>
      </c>
      <c r="J2522" t="s">
        <v>32</v>
      </c>
      <c r="K2522" t="s">
        <v>33</v>
      </c>
      <c r="L2522">
        <v>3</v>
      </c>
      <c r="M2522" t="s">
        <v>20</v>
      </c>
      <c r="N2522" t="s">
        <v>72</v>
      </c>
      <c r="O2522" t="s">
        <v>22</v>
      </c>
    </row>
    <row r="2523" spans="1:15" x14ac:dyDescent="0.35">
      <c r="A2523" t="s">
        <v>2584</v>
      </c>
      <c r="B2523" t="str">
        <f t="shared" si="40"/>
        <v>Sandwich</v>
      </c>
      <c r="C2523" t="s">
        <v>47</v>
      </c>
      <c r="D2523">
        <v>5</v>
      </c>
      <c r="E2523">
        <v>4</v>
      </c>
      <c r="F2523">
        <v>20</v>
      </c>
      <c r="G2523" t="s">
        <v>36</v>
      </c>
      <c r="H2523" t="s">
        <v>17</v>
      </c>
      <c r="I2523" s="1">
        <v>45206</v>
      </c>
      <c r="J2523" t="s">
        <v>74</v>
      </c>
      <c r="K2523" t="s">
        <v>75</v>
      </c>
      <c r="L2523">
        <v>4</v>
      </c>
      <c r="M2523" t="s">
        <v>45</v>
      </c>
      <c r="N2523" t="s">
        <v>69</v>
      </c>
      <c r="O2523" t="s">
        <v>40</v>
      </c>
    </row>
    <row r="2524" spans="1:15" x14ac:dyDescent="0.35">
      <c r="A2524" t="s">
        <v>2585</v>
      </c>
      <c r="B2524" t="str">
        <f t="shared" si="40"/>
        <v>Cookie</v>
      </c>
      <c r="C2524" t="s">
        <v>31</v>
      </c>
      <c r="D2524">
        <v>4</v>
      </c>
      <c r="E2524">
        <v>1</v>
      </c>
      <c r="F2524">
        <v>4</v>
      </c>
      <c r="G2524" t="s">
        <v>25</v>
      </c>
      <c r="H2524" t="s">
        <v>26</v>
      </c>
      <c r="I2524" s="1">
        <v>45290</v>
      </c>
      <c r="J2524" t="s">
        <v>66</v>
      </c>
      <c r="K2524" t="s">
        <v>67</v>
      </c>
      <c r="L2524">
        <v>4</v>
      </c>
      <c r="M2524" t="s">
        <v>45</v>
      </c>
      <c r="N2524" t="s">
        <v>69</v>
      </c>
      <c r="O2524" t="s">
        <v>40</v>
      </c>
    </row>
    <row r="2525" spans="1:15" x14ac:dyDescent="0.35">
      <c r="A2525" t="s">
        <v>2586</v>
      </c>
      <c r="B2525" t="str">
        <f t="shared" si="40"/>
        <v>Cookie</v>
      </c>
      <c r="C2525" t="s">
        <v>31</v>
      </c>
      <c r="D2525">
        <v>4</v>
      </c>
      <c r="E2525">
        <v>1</v>
      </c>
      <c r="F2525">
        <v>4</v>
      </c>
      <c r="G2525" t="s">
        <v>36</v>
      </c>
      <c r="H2525" t="s">
        <v>26</v>
      </c>
      <c r="I2525" s="1">
        <v>45282</v>
      </c>
      <c r="J2525" t="s">
        <v>66</v>
      </c>
      <c r="K2525" t="s">
        <v>67</v>
      </c>
      <c r="L2525">
        <v>4</v>
      </c>
      <c r="M2525" t="s">
        <v>45</v>
      </c>
      <c r="N2525" t="s">
        <v>21</v>
      </c>
      <c r="O2525" t="s">
        <v>22</v>
      </c>
    </row>
    <row r="2526" spans="1:15" x14ac:dyDescent="0.35">
      <c r="A2526" t="s">
        <v>2587</v>
      </c>
      <c r="B2526" t="str">
        <f t="shared" si="40"/>
        <v>Sandwich</v>
      </c>
      <c r="C2526" t="s">
        <v>47</v>
      </c>
      <c r="D2526">
        <v>1</v>
      </c>
      <c r="E2526">
        <v>4</v>
      </c>
      <c r="F2526">
        <v>4</v>
      </c>
      <c r="G2526" t="s">
        <v>16</v>
      </c>
      <c r="H2526" t="s">
        <v>26</v>
      </c>
      <c r="I2526" s="1">
        <v>45058</v>
      </c>
      <c r="J2526" t="s">
        <v>27</v>
      </c>
      <c r="K2526" t="s">
        <v>27</v>
      </c>
      <c r="L2526">
        <v>2</v>
      </c>
      <c r="M2526" t="s">
        <v>28</v>
      </c>
      <c r="N2526" t="s">
        <v>21</v>
      </c>
      <c r="O2526" t="s">
        <v>22</v>
      </c>
    </row>
    <row r="2527" spans="1:15" x14ac:dyDescent="0.35">
      <c r="A2527" t="s">
        <v>2588</v>
      </c>
      <c r="B2527" t="str">
        <f t="shared" si="40"/>
        <v>Cookie</v>
      </c>
      <c r="C2527" t="s">
        <v>31</v>
      </c>
      <c r="D2527">
        <v>1</v>
      </c>
      <c r="E2527">
        <v>1</v>
      </c>
      <c r="F2527">
        <v>1</v>
      </c>
      <c r="G2527" t="s">
        <v>36</v>
      </c>
      <c r="H2527" t="s">
        <v>17</v>
      </c>
      <c r="I2527" s="1">
        <v>44933</v>
      </c>
      <c r="J2527" t="s">
        <v>55</v>
      </c>
      <c r="K2527" t="s">
        <v>56</v>
      </c>
      <c r="L2527">
        <v>1</v>
      </c>
      <c r="M2527" t="s">
        <v>53</v>
      </c>
      <c r="N2527" t="s">
        <v>69</v>
      </c>
      <c r="O2527" t="s">
        <v>40</v>
      </c>
    </row>
    <row r="2528" spans="1:15" x14ac:dyDescent="0.35">
      <c r="A2528" t="s">
        <v>2589</v>
      </c>
      <c r="B2528" t="str">
        <f t="shared" si="40"/>
        <v>Cake</v>
      </c>
      <c r="C2528" t="s">
        <v>24</v>
      </c>
      <c r="D2528">
        <v>4</v>
      </c>
      <c r="E2528">
        <v>3</v>
      </c>
      <c r="F2528">
        <v>12</v>
      </c>
      <c r="G2528" t="s">
        <v>36</v>
      </c>
      <c r="H2528" t="s">
        <v>26</v>
      </c>
      <c r="I2528" s="1">
        <v>44970</v>
      </c>
      <c r="J2528" t="s">
        <v>51</v>
      </c>
      <c r="K2528" t="s">
        <v>52</v>
      </c>
      <c r="L2528">
        <v>1</v>
      </c>
      <c r="M2528" t="s">
        <v>53</v>
      </c>
      <c r="N2528" t="s">
        <v>72</v>
      </c>
      <c r="O2528" t="s">
        <v>22</v>
      </c>
    </row>
    <row r="2529" spans="1:15" x14ac:dyDescent="0.35">
      <c r="A2529" t="s">
        <v>2590</v>
      </c>
      <c r="B2529" t="str">
        <f t="shared" si="40"/>
        <v>Tea</v>
      </c>
      <c r="C2529" t="s">
        <v>84</v>
      </c>
      <c r="D2529">
        <v>1</v>
      </c>
      <c r="E2529">
        <v>1.5</v>
      </c>
      <c r="F2529">
        <v>1.5</v>
      </c>
      <c r="G2529" t="s">
        <v>25</v>
      </c>
      <c r="H2529" t="s">
        <v>26</v>
      </c>
      <c r="I2529" s="1">
        <v>45258</v>
      </c>
      <c r="J2529" t="s">
        <v>43</v>
      </c>
      <c r="K2529" t="s">
        <v>44</v>
      </c>
      <c r="L2529">
        <v>4</v>
      </c>
      <c r="M2529" t="s">
        <v>45</v>
      </c>
      <c r="N2529" t="s">
        <v>29</v>
      </c>
      <c r="O2529" t="s">
        <v>22</v>
      </c>
    </row>
    <row r="2530" spans="1:15" x14ac:dyDescent="0.35">
      <c r="A2530" t="s">
        <v>2591</v>
      </c>
      <c r="B2530" t="str">
        <f t="shared" si="40"/>
        <v>Cake</v>
      </c>
      <c r="C2530" t="s">
        <v>24</v>
      </c>
      <c r="D2530">
        <v>3</v>
      </c>
      <c r="E2530">
        <v>3</v>
      </c>
      <c r="F2530">
        <v>9</v>
      </c>
      <c r="G2530" t="s">
        <v>36</v>
      </c>
      <c r="H2530" t="s">
        <v>17</v>
      </c>
      <c r="I2530" s="1">
        <v>45236</v>
      </c>
      <c r="J2530" t="s">
        <v>43</v>
      </c>
      <c r="K2530" t="s">
        <v>44</v>
      </c>
      <c r="L2530">
        <v>4</v>
      </c>
      <c r="M2530" t="s">
        <v>45</v>
      </c>
      <c r="N2530" t="s">
        <v>72</v>
      </c>
      <c r="O2530" t="s">
        <v>22</v>
      </c>
    </row>
    <row r="2531" spans="1:15" x14ac:dyDescent="0.35">
      <c r="A2531" t="s">
        <v>2592</v>
      </c>
      <c r="B2531" t="str">
        <f t="shared" si="40"/>
        <v>Juice</v>
      </c>
      <c r="C2531" t="s">
        <v>50</v>
      </c>
      <c r="D2531">
        <v>1</v>
      </c>
      <c r="E2531">
        <v>3</v>
      </c>
      <c r="F2531">
        <v>3</v>
      </c>
      <c r="G2531" t="s">
        <v>25</v>
      </c>
      <c r="H2531" t="s">
        <v>26</v>
      </c>
      <c r="I2531" s="1">
        <v>45126</v>
      </c>
      <c r="J2531" t="s">
        <v>32</v>
      </c>
      <c r="K2531" t="s">
        <v>33</v>
      </c>
      <c r="L2531">
        <v>3</v>
      </c>
      <c r="M2531" t="s">
        <v>20</v>
      </c>
      <c r="N2531" t="s">
        <v>34</v>
      </c>
      <c r="O2531" t="s">
        <v>22</v>
      </c>
    </row>
    <row r="2532" spans="1:15" x14ac:dyDescent="0.35">
      <c r="A2532" t="s">
        <v>2593</v>
      </c>
      <c r="B2532" t="str">
        <f t="shared" si="40"/>
        <v>Juice</v>
      </c>
      <c r="C2532" t="s">
        <v>50</v>
      </c>
      <c r="D2532">
        <v>2</v>
      </c>
      <c r="E2532">
        <v>3</v>
      </c>
      <c r="F2532">
        <v>6</v>
      </c>
      <c r="G2532" t="s">
        <v>36</v>
      </c>
      <c r="H2532" t="s">
        <v>26</v>
      </c>
      <c r="I2532" s="1">
        <v>45250</v>
      </c>
      <c r="J2532" t="s">
        <v>43</v>
      </c>
      <c r="K2532" t="s">
        <v>44</v>
      </c>
      <c r="L2532">
        <v>4</v>
      </c>
      <c r="M2532" t="s">
        <v>45</v>
      </c>
      <c r="N2532" t="s">
        <v>72</v>
      </c>
      <c r="O2532" t="s">
        <v>22</v>
      </c>
    </row>
    <row r="2533" spans="1:15" x14ac:dyDescent="0.35">
      <c r="A2533" t="s">
        <v>2594</v>
      </c>
      <c r="B2533" t="str">
        <f t="shared" si="40"/>
        <v>Coffee</v>
      </c>
      <c r="C2533" t="s">
        <v>15</v>
      </c>
      <c r="D2533">
        <v>1</v>
      </c>
      <c r="E2533">
        <v>2</v>
      </c>
      <c r="F2533">
        <v>2</v>
      </c>
      <c r="G2533" t="s">
        <v>16</v>
      </c>
      <c r="H2533" t="s">
        <v>17</v>
      </c>
      <c r="I2533" s="1">
        <v>45031</v>
      </c>
      <c r="J2533" t="s">
        <v>59</v>
      </c>
      <c r="K2533" t="s">
        <v>60</v>
      </c>
      <c r="L2533">
        <v>2</v>
      </c>
      <c r="M2533" t="s">
        <v>28</v>
      </c>
      <c r="N2533" t="s">
        <v>69</v>
      </c>
      <c r="O2533" t="s">
        <v>40</v>
      </c>
    </row>
    <row r="2534" spans="1:15" x14ac:dyDescent="0.35">
      <c r="A2534" t="s">
        <v>2595</v>
      </c>
      <c r="B2534" t="str">
        <f t="shared" si="40"/>
        <v>Juice</v>
      </c>
      <c r="C2534" t="s">
        <v>50</v>
      </c>
      <c r="D2534">
        <v>1</v>
      </c>
      <c r="E2534">
        <v>3</v>
      </c>
      <c r="F2534">
        <v>3</v>
      </c>
      <c r="G2534" t="s">
        <v>25</v>
      </c>
      <c r="H2534" t="s">
        <v>26</v>
      </c>
      <c r="I2534" s="1">
        <v>45207</v>
      </c>
      <c r="J2534" t="s">
        <v>74</v>
      </c>
      <c r="K2534" t="s">
        <v>75</v>
      </c>
      <c r="L2534">
        <v>4</v>
      </c>
      <c r="M2534" t="s">
        <v>45</v>
      </c>
      <c r="N2534" t="s">
        <v>39</v>
      </c>
      <c r="O2534" t="s">
        <v>40</v>
      </c>
    </row>
    <row r="2535" spans="1:15" x14ac:dyDescent="0.35">
      <c r="A2535" t="s">
        <v>2596</v>
      </c>
      <c r="B2535" t="str">
        <f t="shared" si="40"/>
        <v>Juice</v>
      </c>
      <c r="C2535" t="s">
        <v>50</v>
      </c>
      <c r="D2535">
        <v>3</v>
      </c>
      <c r="E2535">
        <v>3</v>
      </c>
      <c r="F2535">
        <v>9</v>
      </c>
      <c r="G2535" t="s">
        <v>16</v>
      </c>
      <c r="H2535" t="s">
        <v>17</v>
      </c>
      <c r="I2535" s="1">
        <v>45247</v>
      </c>
      <c r="J2535" t="s">
        <v>43</v>
      </c>
      <c r="K2535" t="s">
        <v>44</v>
      </c>
      <c r="L2535">
        <v>4</v>
      </c>
      <c r="M2535" t="s">
        <v>45</v>
      </c>
      <c r="N2535" t="s">
        <v>21</v>
      </c>
      <c r="O2535" t="s">
        <v>22</v>
      </c>
    </row>
    <row r="2536" spans="1:15" x14ac:dyDescent="0.35">
      <c r="A2536" t="s">
        <v>2597</v>
      </c>
      <c r="B2536" t="str">
        <f t="shared" si="40"/>
        <v>Smoothie</v>
      </c>
      <c r="C2536" t="s">
        <v>58</v>
      </c>
      <c r="D2536">
        <v>2</v>
      </c>
      <c r="E2536">
        <v>4</v>
      </c>
      <c r="F2536">
        <v>8</v>
      </c>
      <c r="G2536" t="s">
        <v>16</v>
      </c>
      <c r="H2536" t="s">
        <v>17</v>
      </c>
      <c r="I2536" s="1">
        <v>45177</v>
      </c>
      <c r="J2536" t="s">
        <v>18</v>
      </c>
      <c r="K2536" t="s">
        <v>19</v>
      </c>
      <c r="L2536">
        <v>3</v>
      </c>
      <c r="M2536" t="s">
        <v>20</v>
      </c>
      <c r="N2536" t="s">
        <v>21</v>
      </c>
      <c r="O2536" t="s">
        <v>22</v>
      </c>
    </row>
    <row r="2537" spans="1:15" x14ac:dyDescent="0.35">
      <c r="A2537" t="s">
        <v>2598</v>
      </c>
      <c r="B2537" t="str">
        <f t="shared" si="40"/>
        <v>Cookie</v>
      </c>
      <c r="C2537" t="s">
        <v>31</v>
      </c>
      <c r="D2537">
        <v>3</v>
      </c>
      <c r="E2537">
        <v>1</v>
      </c>
      <c r="F2537">
        <v>3</v>
      </c>
      <c r="G2537" t="s">
        <v>36</v>
      </c>
      <c r="H2537" t="s">
        <v>17</v>
      </c>
      <c r="I2537" s="1">
        <v>45155</v>
      </c>
      <c r="J2537" t="s">
        <v>93</v>
      </c>
      <c r="K2537" t="s">
        <v>94</v>
      </c>
      <c r="L2537">
        <v>3</v>
      </c>
      <c r="M2537" t="s">
        <v>20</v>
      </c>
      <c r="N2537" t="s">
        <v>64</v>
      </c>
      <c r="O2537" t="s">
        <v>22</v>
      </c>
    </row>
    <row r="2538" spans="1:15" x14ac:dyDescent="0.35">
      <c r="A2538" t="s">
        <v>2599</v>
      </c>
      <c r="B2538" t="str">
        <f t="shared" si="40"/>
        <v>Tea</v>
      </c>
      <c r="C2538" t="s">
        <v>84</v>
      </c>
      <c r="D2538">
        <v>2</v>
      </c>
      <c r="E2538">
        <v>1.5</v>
      </c>
      <c r="F2538">
        <v>3</v>
      </c>
      <c r="G2538" t="s">
        <v>16</v>
      </c>
      <c r="H2538" t="s">
        <v>17</v>
      </c>
      <c r="I2538" s="1">
        <v>45149</v>
      </c>
      <c r="J2538" t="s">
        <v>93</v>
      </c>
      <c r="K2538" t="s">
        <v>94</v>
      </c>
      <c r="L2538">
        <v>3</v>
      </c>
      <c r="M2538" t="s">
        <v>20</v>
      </c>
      <c r="N2538" t="s">
        <v>21</v>
      </c>
      <c r="O2538" t="s">
        <v>22</v>
      </c>
    </row>
    <row r="2539" spans="1:15" x14ac:dyDescent="0.35">
      <c r="A2539" t="s">
        <v>2600</v>
      </c>
      <c r="B2539" t="str">
        <f t="shared" si="40"/>
        <v>Coffee</v>
      </c>
      <c r="C2539" t="s">
        <v>15</v>
      </c>
      <c r="D2539">
        <v>4</v>
      </c>
      <c r="E2539">
        <v>2</v>
      </c>
      <c r="F2539">
        <v>8</v>
      </c>
      <c r="G2539" t="s">
        <v>25</v>
      </c>
      <c r="H2539" t="s">
        <v>17</v>
      </c>
      <c r="I2539" s="1">
        <v>45226</v>
      </c>
      <c r="J2539" t="s">
        <v>74</v>
      </c>
      <c r="K2539" t="s">
        <v>75</v>
      </c>
      <c r="L2539">
        <v>4</v>
      </c>
      <c r="M2539" t="s">
        <v>45</v>
      </c>
      <c r="N2539" t="s">
        <v>21</v>
      </c>
      <c r="O2539" t="s">
        <v>22</v>
      </c>
    </row>
    <row r="2540" spans="1:15" x14ac:dyDescent="0.35">
      <c r="A2540" t="s">
        <v>2601</v>
      </c>
      <c r="B2540" t="str">
        <f t="shared" si="40"/>
        <v>Sandwich</v>
      </c>
      <c r="C2540" t="s">
        <v>47</v>
      </c>
      <c r="D2540">
        <v>1</v>
      </c>
      <c r="E2540">
        <v>4</v>
      </c>
      <c r="F2540">
        <v>4</v>
      </c>
      <c r="G2540" t="s">
        <v>25</v>
      </c>
      <c r="H2540" t="s">
        <v>26</v>
      </c>
      <c r="I2540" s="1">
        <v>45011</v>
      </c>
      <c r="J2540" t="s">
        <v>62</v>
      </c>
      <c r="K2540" t="s">
        <v>63</v>
      </c>
      <c r="L2540">
        <v>1</v>
      </c>
      <c r="M2540" t="s">
        <v>53</v>
      </c>
      <c r="N2540" t="s">
        <v>39</v>
      </c>
      <c r="O2540" t="s">
        <v>40</v>
      </c>
    </row>
    <row r="2541" spans="1:15" x14ac:dyDescent="0.35">
      <c r="A2541" t="s">
        <v>2602</v>
      </c>
      <c r="B2541" t="str">
        <f t="shared" si="40"/>
        <v>Salad</v>
      </c>
      <c r="C2541" t="s">
        <v>42</v>
      </c>
      <c r="D2541">
        <v>1</v>
      </c>
      <c r="E2541">
        <v>5</v>
      </c>
      <c r="F2541">
        <v>5</v>
      </c>
      <c r="G2541" t="s">
        <v>16</v>
      </c>
      <c r="H2541" t="s">
        <v>26</v>
      </c>
      <c r="I2541" s="1">
        <v>45156</v>
      </c>
      <c r="J2541" t="s">
        <v>93</v>
      </c>
      <c r="K2541" t="s">
        <v>94</v>
      </c>
      <c r="L2541">
        <v>3</v>
      </c>
      <c r="M2541" t="s">
        <v>20</v>
      </c>
      <c r="N2541" t="s">
        <v>21</v>
      </c>
      <c r="O2541" t="s">
        <v>22</v>
      </c>
    </row>
    <row r="2542" spans="1:15" x14ac:dyDescent="0.35">
      <c r="A2542" t="s">
        <v>2603</v>
      </c>
      <c r="B2542" t="str">
        <f t="shared" si="40"/>
        <v>Cookie</v>
      </c>
      <c r="C2542" t="s">
        <v>31</v>
      </c>
      <c r="D2542">
        <v>4</v>
      </c>
      <c r="E2542">
        <v>1</v>
      </c>
      <c r="F2542">
        <v>4</v>
      </c>
      <c r="G2542" t="s">
        <v>36</v>
      </c>
      <c r="H2542" t="s">
        <v>17</v>
      </c>
      <c r="I2542" s="1">
        <v>45102</v>
      </c>
      <c r="J2542" t="s">
        <v>37</v>
      </c>
      <c r="K2542" t="s">
        <v>38</v>
      </c>
      <c r="L2542">
        <v>2</v>
      </c>
      <c r="M2542" t="s">
        <v>28</v>
      </c>
      <c r="N2542" t="s">
        <v>39</v>
      </c>
      <c r="O2542" t="s">
        <v>40</v>
      </c>
    </row>
    <row r="2543" spans="1:15" x14ac:dyDescent="0.35">
      <c r="A2543" t="s">
        <v>2604</v>
      </c>
      <c r="B2543" t="str">
        <f t="shared" si="40"/>
        <v>Tea</v>
      </c>
      <c r="C2543" t="s">
        <v>84</v>
      </c>
      <c r="D2543">
        <v>4</v>
      </c>
      <c r="E2543">
        <v>1.5</v>
      </c>
      <c r="F2543">
        <v>6</v>
      </c>
      <c r="G2543" t="s">
        <v>16</v>
      </c>
      <c r="H2543" t="s">
        <v>17</v>
      </c>
      <c r="I2543" s="1">
        <v>45007</v>
      </c>
      <c r="J2543" t="s">
        <v>62</v>
      </c>
      <c r="K2543" t="s">
        <v>63</v>
      </c>
      <c r="L2543">
        <v>1</v>
      </c>
      <c r="M2543" t="s">
        <v>53</v>
      </c>
      <c r="N2543" t="s">
        <v>34</v>
      </c>
      <c r="O2543" t="s">
        <v>22</v>
      </c>
    </row>
    <row r="2544" spans="1:15" x14ac:dyDescent="0.35">
      <c r="A2544" t="s">
        <v>2605</v>
      </c>
      <c r="B2544" t="str">
        <f t="shared" si="40"/>
        <v>Coffee</v>
      </c>
      <c r="C2544" t="s">
        <v>15</v>
      </c>
      <c r="D2544">
        <v>4</v>
      </c>
      <c r="E2544">
        <v>2</v>
      </c>
      <c r="F2544">
        <v>8</v>
      </c>
      <c r="G2544" t="s">
        <v>16</v>
      </c>
      <c r="H2544" t="s">
        <v>26</v>
      </c>
      <c r="I2544" s="1">
        <v>44998</v>
      </c>
      <c r="J2544" t="s">
        <v>62</v>
      </c>
      <c r="K2544" t="s">
        <v>63</v>
      </c>
      <c r="L2544">
        <v>1</v>
      </c>
      <c r="M2544" t="s">
        <v>53</v>
      </c>
      <c r="N2544" t="s">
        <v>72</v>
      </c>
      <c r="O2544" t="s">
        <v>22</v>
      </c>
    </row>
    <row r="2545" spans="1:15" x14ac:dyDescent="0.35">
      <c r="A2545" t="s">
        <v>2606</v>
      </c>
      <c r="B2545" t="str">
        <f t="shared" si="40"/>
        <v>Smoothie</v>
      </c>
      <c r="C2545" t="s">
        <v>58</v>
      </c>
      <c r="D2545">
        <v>5</v>
      </c>
      <c r="E2545">
        <v>4</v>
      </c>
      <c r="F2545">
        <v>20</v>
      </c>
      <c r="G2545" t="s">
        <v>16</v>
      </c>
      <c r="H2545" t="s">
        <v>17</v>
      </c>
      <c r="I2545" s="1">
        <v>44972</v>
      </c>
      <c r="J2545" t="s">
        <v>51</v>
      </c>
      <c r="K2545" t="s">
        <v>52</v>
      </c>
      <c r="L2545">
        <v>1</v>
      </c>
      <c r="M2545" t="s">
        <v>53</v>
      </c>
      <c r="N2545" t="s">
        <v>34</v>
      </c>
      <c r="O2545" t="s">
        <v>22</v>
      </c>
    </row>
    <row r="2546" spans="1:15" x14ac:dyDescent="0.35">
      <c r="A2546" t="s">
        <v>2607</v>
      </c>
      <c r="B2546" t="str">
        <f t="shared" si="40"/>
        <v>Juice</v>
      </c>
      <c r="C2546" t="s">
        <v>50</v>
      </c>
      <c r="D2546">
        <v>2</v>
      </c>
      <c r="E2546">
        <v>3</v>
      </c>
      <c r="F2546">
        <v>6</v>
      </c>
      <c r="G2546" t="s">
        <v>25</v>
      </c>
      <c r="H2546" t="s">
        <v>26</v>
      </c>
      <c r="I2546" s="1">
        <v>45267</v>
      </c>
      <c r="J2546" t="s">
        <v>66</v>
      </c>
      <c r="K2546" t="s">
        <v>67</v>
      </c>
      <c r="L2546">
        <v>4</v>
      </c>
      <c r="M2546" t="s">
        <v>45</v>
      </c>
      <c r="N2546" t="s">
        <v>64</v>
      </c>
      <c r="O2546" t="s">
        <v>22</v>
      </c>
    </row>
    <row r="2547" spans="1:15" x14ac:dyDescent="0.35">
      <c r="A2547" t="s">
        <v>2608</v>
      </c>
      <c r="B2547" t="str">
        <f t="shared" si="40"/>
        <v>Tea</v>
      </c>
      <c r="C2547" t="s">
        <v>84</v>
      </c>
      <c r="D2547">
        <v>4</v>
      </c>
      <c r="E2547">
        <v>1.5</v>
      </c>
      <c r="F2547">
        <v>6</v>
      </c>
      <c r="G2547" t="s">
        <v>36</v>
      </c>
      <c r="H2547" t="s">
        <v>26</v>
      </c>
      <c r="I2547" s="1">
        <v>45279</v>
      </c>
      <c r="J2547" t="s">
        <v>66</v>
      </c>
      <c r="K2547" t="s">
        <v>67</v>
      </c>
      <c r="L2547">
        <v>4</v>
      </c>
      <c r="M2547" t="s">
        <v>45</v>
      </c>
      <c r="N2547" t="s">
        <v>29</v>
      </c>
      <c r="O2547" t="s">
        <v>22</v>
      </c>
    </row>
    <row r="2548" spans="1:15" x14ac:dyDescent="0.35">
      <c r="A2548" t="s">
        <v>2609</v>
      </c>
      <c r="B2548" t="str">
        <f t="shared" si="40"/>
        <v>Salad</v>
      </c>
      <c r="C2548" t="s">
        <v>42</v>
      </c>
      <c r="D2548">
        <v>1</v>
      </c>
      <c r="E2548">
        <v>5</v>
      </c>
      <c r="F2548">
        <v>5</v>
      </c>
      <c r="G2548" t="s">
        <v>25</v>
      </c>
      <c r="H2548" t="s">
        <v>26</v>
      </c>
      <c r="I2548" s="1">
        <v>45211</v>
      </c>
      <c r="J2548" t="s">
        <v>74</v>
      </c>
      <c r="K2548" t="s">
        <v>75</v>
      </c>
      <c r="L2548">
        <v>4</v>
      </c>
      <c r="M2548" t="s">
        <v>45</v>
      </c>
      <c r="N2548" t="s">
        <v>64</v>
      </c>
      <c r="O2548" t="s">
        <v>22</v>
      </c>
    </row>
    <row r="2549" spans="1:15" x14ac:dyDescent="0.35">
      <c r="A2549" t="s">
        <v>2610</v>
      </c>
      <c r="B2549" t="str">
        <f t="shared" si="40"/>
        <v>Cake</v>
      </c>
      <c r="C2549" t="s">
        <v>24</v>
      </c>
      <c r="D2549">
        <v>1</v>
      </c>
      <c r="E2549">
        <v>3</v>
      </c>
      <c r="F2549">
        <v>3</v>
      </c>
      <c r="G2549" t="s">
        <v>25</v>
      </c>
      <c r="H2549" t="s">
        <v>26</v>
      </c>
      <c r="I2549" s="1">
        <v>44977</v>
      </c>
      <c r="J2549" t="s">
        <v>51</v>
      </c>
      <c r="K2549" t="s">
        <v>52</v>
      </c>
      <c r="L2549">
        <v>1</v>
      </c>
      <c r="M2549" t="s">
        <v>53</v>
      </c>
      <c r="N2549" t="s">
        <v>72</v>
      </c>
      <c r="O2549" t="s">
        <v>22</v>
      </c>
    </row>
    <row r="2550" spans="1:15" x14ac:dyDescent="0.35">
      <c r="A2550" t="s">
        <v>2611</v>
      </c>
      <c r="B2550" t="str">
        <f t="shared" si="40"/>
        <v>Coffee</v>
      </c>
      <c r="C2550" t="s">
        <v>15</v>
      </c>
      <c r="D2550">
        <v>4</v>
      </c>
      <c r="E2550">
        <v>2</v>
      </c>
      <c r="F2550">
        <v>8</v>
      </c>
      <c r="G2550" t="s">
        <v>16</v>
      </c>
      <c r="H2550" t="s">
        <v>17</v>
      </c>
      <c r="I2550" s="1">
        <v>45111</v>
      </c>
      <c r="J2550" t="s">
        <v>32</v>
      </c>
      <c r="K2550" t="s">
        <v>33</v>
      </c>
      <c r="L2550">
        <v>3</v>
      </c>
      <c r="M2550" t="s">
        <v>20</v>
      </c>
      <c r="N2550" t="s">
        <v>29</v>
      </c>
      <c r="O2550" t="s">
        <v>22</v>
      </c>
    </row>
    <row r="2551" spans="1:15" x14ac:dyDescent="0.35">
      <c r="A2551" t="s">
        <v>2612</v>
      </c>
      <c r="B2551" t="str">
        <f t="shared" si="40"/>
        <v>Smoothie</v>
      </c>
      <c r="C2551" t="s">
        <v>58</v>
      </c>
      <c r="D2551">
        <v>1</v>
      </c>
      <c r="E2551">
        <v>4</v>
      </c>
      <c r="F2551">
        <v>4</v>
      </c>
      <c r="G2551" t="s">
        <v>25</v>
      </c>
      <c r="H2551" t="s">
        <v>17</v>
      </c>
      <c r="I2551" s="1">
        <v>45117</v>
      </c>
      <c r="J2551" t="s">
        <v>32</v>
      </c>
      <c r="K2551" t="s">
        <v>33</v>
      </c>
      <c r="L2551">
        <v>3</v>
      </c>
      <c r="M2551" t="s">
        <v>20</v>
      </c>
      <c r="N2551" t="s">
        <v>72</v>
      </c>
      <c r="O2551" t="s">
        <v>22</v>
      </c>
    </row>
    <row r="2552" spans="1:15" x14ac:dyDescent="0.35">
      <c r="A2552" t="s">
        <v>2613</v>
      </c>
      <c r="B2552" t="str">
        <f t="shared" si="40"/>
        <v>Cookie</v>
      </c>
      <c r="C2552" t="s">
        <v>31</v>
      </c>
      <c r="D2552">
        <v>5</v>
      </c>
      <c r="E2552">
        <v>1</v>
      </c>
      <c r="F2552">
        <v>5</v>
      </c>
      <c r="G2552" t="s">
        <v>36</v>
      </c>
      <c r="H2552" t="s">
        <v>26</v>
      </c>
      <c r="I2552" s="1">
        <v>45082</v>
      </c>
      <c r="J2552" t="s">
        <v>37</v>
      </c>
      <c r="K2552" t="s">
        <v>38</v>
      </c>
      <c r="L2552">
        <v>2</v>
      </c>
      <c r="M2552" t="s">
        <v>28</v>
      </c>
      <c r="N2552" t="s">
        <v>72</v>
      </c>
      <c r="O2552" t="s">
        <v>22</v>
      </c>
    </row>
    <row r="2553" spans="1:15" x14ac:dyDescent="0.35">
      <c r="A2553" t="s">
        <v>2614</v>
      </c>
      <c r="B2553" t="str">
        <f t="shared" si="40"/>
        <v>Coffee</v>
      </c>
      <c r="C2553" t="s">
        <v>15</v>
      </c>
      <c r="D2553">
        <v>5</v>
      </c>
      <c r="E2553">
        <v>2</v>
      </c>
      <c r="F2553">
        <v>10</v>
      </c>
      <c r="G2553" t="s">
        <v>36</v>
      </c>
      <c r="H2553" t="s">
        <v>17</v>
      </c>
      <c r="I2553" s="1">
        <v>45187</v>
      </c>
      <c r="J2553" t="s">
        <v>18</v>
      </c>
      <c r="K2553" t="s">
        <v>19</v>
      </c>
      <c r="L2553">
        <v>3</v>
      </c>
      <c r="M2553" t="s">
        <v>20</v>
      </c>
      <c r="N2553" t="s">
        <v>72</v>
      </c>
      <c r="O2553" t="s">
        <v>22</v>
      </c>
    </row>
    <row r="2554" spans="1:15" x14ac:dyDescent="0.35">
      <c r="A2554" t="s">
        <v>2615</v>
      </c>
      <c r="B2554" t="str">
        <f t="shared" si="40"/>
        <v>Cookie</v>
      </c>
      <c r="C2554" t="s">
        <v>31</v>
      </c>
      <c r="D2554">
        <v>2</v>
      </c>
      <c r="E2554">
        <v>1</v>
      </c>
      <c r="F2554">
        <v>2</v>
      </c>
      <c r="G2554" t="s">
        <v>16</v>
      </c>
      <c r="H2554" t="s">
        <v>17</v>
      </c>
      <c r="I2554" s="1">
        <v>44983</v>
      </c>
      <c r="J2554" t="s">
        <v>51</v>
      </c>
      <c r="K2554" t="s">
        <v>52</v>
      </c>
      <c r="L2554">
        <v>1</v>
      </c>
      <c r="M2554" t="s">
        <v>53</v>
      </c>
      <c r="N2554" t="s">
        <v>39</v>
      </c>
      <c r="O2554" t="s">
        <v>40</v>
      </c>
    </row>
    <row r="2555" spans="1:15" x14ac:dyDescent="0.35">
      <c r="A2555" t="s">
        <v>2616</v>
      </c>
      <c r="B2555" t="str">
        <f t="shared" si="40"/>
        <v>Smoothie</v>
      </c>
      <c r="C2555" t="s">
        <v>58</v>
      </c>
      <c r="D2555">
        <v>4</v>
      </c>
      <c r="E2555">
        <v>4</v>
      </c>
      <c r="F2555">
        <v>16</v>
      </c>
      <c r="G2555" t="s">
        <v>25</v>
      </c>
      <c r="H2555" t="s">
        <v>17</v>
      </c>
      <c r="I2555" s="1">
        <v>45174</v>
      </c>
      <c r="J2555" t="s">
        <v>18</v>
      </c>
      <c r="K2555" t="s">
        <v>19</v>
      </c>
      <c r="L2555">
        <v>3</v>
      </c>
      <c r="M2555" t="s">
        <v>20</v>
      </c>
      <c r="N2555" t="s">
        <v>29</v>
      </c>
      <c r="O2555" t="s">
        <v>22</v>
      </c>
    </row>
    <row r="2556" spans="1:15" x14ac:dyDescent="0.35">
      <c r="A2556" t="s">
        <v>2617</v>
      </c>
      <c r="B2556" t="str">
        <f t="shared" si="40"/>
        <v>Cookie</v>
      </c>
      <c r="C2556" t="s">
        <v>31</v>
      </c>
      <c r="D2556">
        <v>3</v>
      </c>
      <c r="E2556">
        <v>1</v>
      </c>
      <c r="F2556">
        <v>3</v>
      </c>
      <c r="G2556" t="s">
        <v>36</v>
      </c>
      <c r="H2556" t="s">
        <v>17</v>
      </c>
      <c r="I2556" s="1">
        <v>45095</v>
      </c>
      <c r="J2556" t="s">
        <v>37</v>
      </c>
      <c r="K2556" t="s">
        <v>38</v>
      </c>
      <c r="L2556">
        <v>2</v>
      </c>
      <c r="M2556" t="s">
        <v>28</v>
      </c>
      <c r="N2556" t="s">
        <v>39</v>
      </c>
      <c r="O2556" t="s">
        <v>40</v>
      </c>
    </row>
    <row r="2557" spans="1:15" x14ac:dyDescent="0.35">
      <c r="A2557" t="s">
        <v>2618</v>
      </c>
      <c r="B2557" t="str">
        <f t="shared" si="40"/>
        <v>Smoothie</v>
      </c>
      <c r="C2557" t="s">
        <v>58</v>
      </c>
      <c r="D2557">
        <v>2</v>
      </c>
      <c r="E2557">
        <v>4</v>
      </c>
      <c r="F2557">
        <v>8</v>
      </c>
      <c r="G2557" t="s">
        <v>36</v>
      </c>
      <c r="H2557" t="s">
        <v>17</v>
      </c>
      <c r="I2557" s="1">
        <v>44987</v>
      </c>
      <c r="J2557" t="s">
        <v>62</v>
      </c>
      <c r="K2557" t="s">
        <v>63</v>
      </c>
      <c r="L2557">
        <v>1</v>
      </c>
      <c r="M2557" t="s">
        <v>53</v>
      </c>
      <c r="N2557" t="s">
        <v>64</v>
      </c>
      <c r="O2557" t="s">
        <v>22</v>
      </c>
    </row>
    <row r="2558" spans="1:15" x14ac:dyDescent="0.35">
      <c r="A2558" t="s">
        <v>2619</v>
      </c>
      <c r="B2558" t="str">
        <f t="shared" si="40"/>
        <v>Sandwich</v>
      </c>
      <c r="C2558" t="s">
        <v>47</v>
      </c>
      <c r="D2558">
        <v>2</v>
      </c>
      <c r="E2558">
        <v>4</v>
      </c>
      <c r="F2558">
        <v>8</v>
      </c>
      <c r="G2558" t="s">
        <v>36</v>
      </c>
      <c r="H2558" t="s">
        <v>26</v>
      </c>
      <c r="I2558" s="1">
        <v>44941</v>
      </c>
      <c r="J2558" t="s">
        <v>55</v>
      </c>
      <c r="K2558" t="s">
        <v>56</v>
      </c>
      <c r="L2558">
        <v>1</v>
      </c>
      <c r="M2558" t="s">
        <v>53</v>
      </c>
      <c r="N2558" t="s">
        <v>39</v>
      </c>
      <c r="O2558" t="s">
        <v>40</v>
      </c>
    </row>
    <row r="2559" spans="1:15" x14ac:dyDescent="0.35">
      <c r="A2559" t="s">
        <v>2620</v>
      </c>
      <c r="B2559" t="str">
        <f t="shared" si="40"/>
        <v>Coffee</v>
      </c>
      <c r="C2559" t="s">
        <v>15</v>
      </c>
      <c r="D2559">
        <v>3</v>
      </c>
      <c r="E2559">
        <v>2</v>
      </c>
      <c r="F2559">
        <v>6</v>
      </c>
      <c r="G2559" t="s">
        <v>36</v>
      </c>
      <c r="H2559" t="s">
        <v>17</v>
      </c>
      <c r="I2559" s="1">
        <v>45125</v>
      </c>
      <c r="J2559" t="s">
        <v>32</v>
      </c>
      <c r="K2559" t="s">
        <v>33</v>
      </c>
      <c r="L2559">
        <v>3</v>
      </c>
      <c r="M2559" t="s">
        <v>20</v>
      </c>
      <c r="N2559" t="s">
        <v>29</v>
      </c>
      <c r="O2559" t="s">
        <v>22</v>
      </c>
    </row>
    <row r="2560" spans="1:15" x14ac:dyDescent="0.35">
      <c r="A2560" t="s">
        <v>2621</v>
      </c>
      <c r="B2560" t="str">
        <f t="shared" si="40"/>
        <v>Sandwich</v>
      </c>
      <c r="C2560" t="s">
        <v>47</v>
      </c>
      <c r="D2560">
        <v>4</v>
      </c>
      <c r="E2560">
        <v>4</v>
      </c>
      <c r="F2560">
        <v>16</v>
      </c>
      <c r="G2560" t="s">
        <v>16</v>
      </c>
      <c r="H2560" t="s">
        <v>17</v>
      </c>
      <c r="I2560" s="1">
        <v>45221</v>
      </c>
      <c r="J2560" t="s">
        <v>74</v>
      </c>
      <c r="K2560" t="s">
        <v>75</v>
      </c>
      <c r="L2560">
        <v>4</v>
      </c>
      <c r="M2560" t="s">
        <v>45</v>
      </c>
      <c r="N2560" t="s">
        <v>39</v>
      </c>
      <c r="O2560" t="s">
        <v>40</v>
      </c>
    </row>
    <row r="2561" spans="1:15" x14ac:dyDescent="0.35">
      <c r="A2561" t="s">
        <v>2622</v>
      </c>
      <c r="B2561" t="str">
        <f t="shared" si="40"/>
        <v>Coffee</v>
      </c>
      <c r="C2561" t="s">
        <v>15</v>
      </c>
      <c r="D2561">
        <v>2</v>
      </c>
      <c r="E2561">
        <v>2</v>
      </c>
      <c r="F2561">
        <v>4</v>
      </c>
      <c r="G2561" t="s">
        <v>36</v>
      </c>
      <c r="H2561" t="s">
        <v>26</v>
      </c>
      <c r="I2561" s="1">
        <v>45177</v>
      </c>
      <c r="J2561" t="s">
        <v>18</v>
      </c>
      <c r="K2561" t="s">
        <v>19</v>
      </c>
      <c r="L2561">
        <v>3</v>
      </c>
      <c r="M2561" t="s">
        <v>20</v>
      </c>
      <c r="N2561" t="s">
        <v>21</v>
      </c>
      <c r="O2561" t="s">
        <v>22</v>
      </c>
    </row>
    <row r="2562" spans="1:15" x14ac:dyDescent="0.35">
      <c r="A2562" t="s">
        <v>2623</v>
      </c>
      <c r="B2562" t="str">
        <f t="shared" ref="B2562:B2625" si="41">TRIM(CLEAN(C2562))</f>
        <v>Salad</v>
      </c>
      <c r="C2562" t="s">
        <v>42</v>
      </c>
      <c r="D2562">
        <v>2</v>
      </c>
      <c r="E2562">
        <v>5</v>
      </c>
      <c r="F2562">
        <v>10</v>
      </c>
      <c r="G2562" t="s">
        <v>25</v>
      </c>
      <c r="H2562" t="s">
        <v>26</v>
      </c>
      <c r="I2562" s="1">
        <v>45171</v>
      </c>
      <c r="J2562" t="s">
        <v>18</v>
      </c>
      <c r="K2562" t="s">
        <v>19</v>
      </c>
      <c r="L2562">
        <v>3</v>
      </c>
      <c r="M2562" t="s">
        <v>20</v>
      </c>
      <c r="N2562" t="s">
        <v>69</v>
      </c>
      <c r="O2562" t="s">
        <v>40</v>
      </c>
    </row>
    <row r="2563" spans="1:15" x14ac:dyDescent="0.35">
      <c r="A2563" t="s">
        <v>2624</v>
      </c>
      <c r="B2563" t="str">
        <f t="shared" si="41"/>
        <v>Sandwich</v>
      </c>
      <c r="C2563" t="s">
        <v>47</v>
      </c>
      <c r="D2563">
        <v>3</v>
      </c>
      <c r="E2563">
        <v>4</v>
      </c>
      <c r="F2563">
        <v>12</v>
      </c>
      <c r="G2563" t="s">
        <v>16</v>
      </c>
      <c r="H2563" t="s">
        <v>17</v>
      </c>
      <c r="I2563" s="1">
        <v>45198</v>
      </c>
      <c r="J2563" t="s">
        <v>18</v>
      </c>
      <c r="K2563" t="s">
        <v>19</v>
      </c>
      <c r="L2563">
        <v>3</v>
      </c>
      <c r="M2563" t="s">
        <v>20</v>
      </c>
      <c r="N2563" t="s">
        <v>21</v>
      </c>
      <c r="O2563" t="s">
        <v>22</v>
      </c>
    </row>
    <row r="2564" spans="1:15" x14ac:dyDescent="0.35">
      <c r="A2564" t="s">
        <v>2625</v>
      </c>
      <c r="B2564" t="str">
        <f t="shared" si="41"/>
        <v>Cookie</v>
      </c>
      <c r="C2564" t="s">
        <v>31</v>
      </c>
      <c r="D2564">
        <v>3</v>
      </c>
      <c r="E2564">
        <v>1</v>
      </c>
      <c r="F2564">
        <v>3</v>
      </c>
      <c r="G2564" t="s">
        <v>16</v>
      </c>
      <c r="H2564" t="s">
        <v>17</v>
      </c>
      <c r="I2564" s="1">
        <v>45177</v>
      </c>
      <c r="J2564" t="s">
        <v>18</v>
      </c>
      <c r="K2564" t="s">
        <v>19</v>
      </c>
      <c r="L2564">
        <v>3</v>
      </c>
      <c r="M2564" t="s">
        <v>20</v>
      </c>
      <c r="N2564" t="s">
        <v>21</v>
      </c>
      <c r="O2564" t="s">
        <v>22</v>
      </c>
    </row>
    <row r="2565" spans="1:15" x14ac:dyDescent="0.35">
      <c r="A2565" t="s">
        <v>2626</v>
      </c>
      <c r="B2565" t="str">
        <f t="shared" si="41"/>
        <v>Cake</v>
      </c>
      <c r="C2565" t="s">
        <v>24</v>
      </c>
      <c r="D2565">
        <v>2</v>
      </c>
      <c r="E2565">
        <v>3</v>
      </c>
      <c r="F2565">
        <v>6</v>
      </c>
      <c r="G2565" t="s">
        <v>36</v>
      </c>
      <c r="H2565" t="s">
        <v>17</v>
      </c>
      <c r="I2565" s="1">
        <v>45017</v>
      </c>
      <c r="J2565" t="s">
        <v>59</v>
      </c>
      <c r="K2565" t="s">
        <v>60</v>
      </c>
      <c r="L2565">
        <v>2</v>
      </c>
      <c r="M2565" t="s">
        <v>28</v>
      </c>
      <c r="N2565" t="s">
        <v>69</v>
      </c>
      <c r="O2565" t="s">
        <v>40</v>
      </c>
    </row>
    <row r="2566" spans="1:15" x14ac:dyDescent="0.35">
      <c r="A2566" t="s">
        <v>2627</v>
      </c>
      <c r="B2566" t="str">
        <f t="shared" si="41"/>
        <v>Sandwich</v>
      </c>
      <c r="C2566" t="s">
        <v>47</v>
      </c>
      <c r="D2566">
        <v>2</v>
      </c>
      <c r="E2566">
        <v>4</v>
      </c>
      <c r="F2566">
        <v>8</v>
      </c>
      <c r="G2566" t="s">
        <v>16</v>
      </c>
      <c r="H2566" t="s">
        <v>17</v>
      </c>
      <c r="I2566" s="1">
        <v>45116</v>
      </c>
      <c r="J2566" t="s">
        <v>32</v>
      </c>
      <c r="K2566" t="s">
        <v>33</v>
      </c>
      <c r="L2566">
        <v>3</v>
      </c>
      <c r="M2566" t="s">
        <v>20</v>
      </c>
      <c r="N2566" t="s">
        <v>39</v>
      </c>
      <c r="O2566" t="s">
        <v>40</v>
      </c>
    </row>
    <row r="2567" spans="1:15" x14ac:dyDescent="0.35">
      <c r="A2567" t="s">
        <v>2628</v>
      </c>
      <c r="B2567" t="str">
        <f t="shared" si="41"/>
        <v>Cake</v>
      </c>
      <c r="C2567" t="s">
        <v>24</v>
      </c>
      <c r="D2567">
        <v>3</v>
      </c>
      <c r="E2567">
        <v>3</v>
      </c>
      <c r="F2567">
        <v>9</v>
      </c>
      <c r="G2567" t="s">
        <v>16</v>
      </c>
      <c r="H2567" t="s">
        <v>26</v>
      </c>
      <c r="I2567" s="1">
        <v>45221</v>
      </c>
      <c r="J2567" t="s">
        <v>74</v>
      </c>
      <c r="K2567" t="s">
        <v>75</v>
      </c>
      <c r="L2567">
        <v>4</v>
      </c>
      <c r="M2567" t="s">
        <v>45</v>
      </c>
      <c r="N2567" t="s">
        <v>39</v>
      </c>
      <c r="O2567" t="s">
        <v>40</v>
      </c>
    </row>
    <row r="2568" spans="1:15" x14ac:dyDescent="0.35">
      <c r="A2568" t="s">
        <v>2629</v>
      </c>
      <c r="B2568" t="str">
        <f t="shared" si="41"/>
        <v>Cookie</v>
      </c>
      <c r="C2568" t="s">
        <v>31</v>
      </c>
      <c r="D2568">
        <v>3</v>
      </c>
      <c r="E2568">
        <v>1</v>
      </c>
      <c r="F2568">
        <v>3</v>
      </c>
      <c r="G2568" t="s">
        <v>25</v>
      </c>
      <c r="H2568" t="s">
        <v>26</v>
      </c>
      <c r="I2568" s="1">
        <v>45283</v>
      </c>
      <c r="J2568" t="s">
        <v>66</v>
      </c>
      <c r="K2568" t="s">
        <v>67</v>
      </c>
      <c r="L2568">
        <v>4</v>
      </c>
      <c r="M2568" t="s">
        <v>45</v>
      </c>
      <c r="N2568" t="s">
        <v>69</v>
      </c>
      <c r="O2568" t="s">
        <v>40</v>
      </c>
    </row>
    <row r="2569" spans="1:15" x14ac:dyDescent="0.35">
      <c r="A2569" t="s">
        <v>2630</v>
      </c>
      <c r="B2569" t="str">
        <f t="shared" si="41"/>
        <v>Smoothie</v>
      </c>
      <c r="C2569" t="s">
        <v>58</v>
      </c>
      <c r="D2569">
        <v>1</v>
      </c>
      <c r="E2569">
        <v>4</v>
      </c>
      <c r="F2569">
        <v>4</v>
      </c>
      <c r="G2569" t="s">
        <v>16</v>
      </c>
      <c r="H2569" t="s">
        <v>26</v>
      </c>
      <c r="I2569" s="1">
        <v>44956</v>
      </c>
      <c r="J2569" t="s">
        <v>55</v>
      </c>
      <c r="K2569" t="s">
        <v>56</v>
      </c>
      <c r="L2569">
        <v>1</v>
      </c>
      <c r="M2569" t="s">
        <v>53</v>
      </c>
      <c r="N2569" t="s">
        <v>72</v>
      </c>
      <c r="O2569" t="s">
        <v>22</v>
      </c>
    </row>
    <row r="2570" spans="1:15" x14ac:dyDescent="0.35">
      <c r="A2570" t="s">
        <v>2631</v>
      </c>
      <c r="B2570" t="str">
        <f t="shared" si="41"/>
        <v>Cookie</v>
      </c>
      <c r="C2570" t="s">
        <v>31</v>
      </c>
      <c r="D2570">
        <v>2</v>
      </c>
      <c r="E2570">
        <v>1</v>
      </c>
      <c r="F2570">
        <v>2</v>
      </c>
      <c r="G2570" t="s">
        <v>25</v>
      </c>
      <c r="H2570" t="s">
        <v>17</v>
      </c>
      <c r="I2570" s="1">
        <v>45207</v>
      </c>
      <c r="J2570" t="s">
        <v>74</v>
      </c>
      <c r="K2570" t="s">
        <v>75</v>
      </c>
      <c r="L2570">
        <v>4</v>
      </c>
      <c r="M2570" t="s">
        <v>45</v>
      </c>
      <c r="N2570" t="s">
        <v>39</v>
      </c>
      <c r="O2570" t="s">
        <v>40</v>
      </c>
    </row>
    <row r="2571" spans="1:15" x14ac:dyDescent="0.35">
      <c r="A2571" t="s">
        <v>2632</v>
      </c>
      <c r="B2571" t="str">
        <f t="shared" si="41"/>
        <v>Juice</v>
      </c>
      <c r="C2571" t="s">
        <v>50</v>
      </c>
      <c r="D2571">
        <v>2</v>
      </c>
      <c r="E2571">
        <v>3</v>
      </c>
      <c r="F2571">
        <v>6</v>
      </c>
      <c r="G2571" t="s">
        <v>16</v>
      </c>
      <c r="H2571" t="s">
        <v>26</v>
      </c>
      <c r="I2571" s="1">
        <v>45175</v>
      </c>
      <c r="J2571" t="s">
        <v>18</v>
      </c>
      <c r="K2571" t="s">
        <v>19</v>
      </c>
      <c r="L2571">
        <v>3</v>
      </c>
      <c r="M2571" t="s">
        <v>20</v>
      </c>
      <c r="N2571" t="s">
        <v>34</v>
      </c>
      <c r="O2571" t="s">
        <v>22</v>
      </c>
    </row>
    <row r="2572" spans="1:15" x14ac:dyDescent="0.35">
      <c r="A2572" t="s">
        <v>2633</v>
      </c>
      <c r="B2572" t="str">
        <f t="shared" si="41"/>
        <v>Tea</v>
      </c>
      <c r="C2572" t="s">
        <v>84</v>
      </c>
      <c r="D2572">
        <v>1</v>
      </c>
      <c r="E2572">
        <v>1.5</v>
      </c>
      <c r="F2572">
        <v>1.5</v>
      </c>
      <c r="G2572" t="s">
        <v>36</v>
      </c>
      <c r="H2572" t="s">
        <v>17</v>
      </c>
      <c r="I2572" s="1">
        <v>45059</v>
      </c>
      <c r="J2572" t="s">
        <v>27</v>
      </c>
      <c r="K2572" t="s">
        <v>27</v>
      </c>
      <c r="L2572">
        <v>2</v>
      </c>
      <c r="M2572" t="s">
        <v>28</v>
      </c>
      <c r="N2572" t="s">
        <v>69</v>
      </c>
      <c r="O2572" t="s">
        <v>40</v>
      </c>
    </row>
    <row r="2573" spans="1:15" x14ac:dyDescent="0.35">
      <c r="A2573" t="s">
        <v>2634</v>
      </c>
      <c r="B2573" t="str">
        <f t="shared" si="41"/>
        <v>Juice</v>
      </c>
      <c r="C2573" t="s">
        <v>50</v>
      </c>
      <c r="D2573">
        <v>2</v>
      </c>
      <c r="E2573">
        <v>3</v>
      </c>
      <c r="F2573">
        <v>6</v>
      </c>
      <c r="G2573" t="s">
        <v>25</v>
      </c>
      <c r="H2573" t="s">
        <v>17</v>
      </c>
      <c r="I2573" s="1">
        <v>44986</v>
      </c>
      <c r="J2573" t="s">
        <v>62</v>
      </c>
      <c r="K2573" t="s">
        <v>63</v>
      </c>
      <c r="L2573">
        <v>1</v>
      </c>
      <c r="M2573" t="s">
        <v>53</v>
      </c>
      <c r="N2573" t="s">
        <v>34</v>
      </c>
      <c r="O2573" t="s">
        <v>22</v>
      </c>
    </row>
    <row r="2574" spans="1:15" x14ac:dyDescent="0.35">
      <c r="A2574" t="s">
        <v>2635</v>
      </c>
      <c r="B2574" t="str">
        <f t="shared" si="41"/>
        <v>Cookie</v>
      </c>
      <c r="C2574" t="s">
        <v>31</v>
      </c>
      <c r="D2574">
        <v>3</v>
      </c>
      <c r="E2574">
        <v>1</v>
      </c>
      <c r="F2574">
        <v>3</v>
      </c>
      <c r="G2574" t="s">
        <v>36</v>
      </c>
      <c r="H2574" t="s">
        <v>17</v>
      </c>
      <c r="I2574" s="1">
        <v>44955</v>
      </c>
      <c r="J2574" t="s">
        <v>55</v>
      </c>
      <c r="K2574" t="s">
        <v>56</v>
      </c>
      <c r="L2574">
        <v>1</v>
      </c>
      <c r="M2574" t="s">
        <v>53</v>
      </c>
      <c r="N2574" t="s">
        <v>39</v>
      </c>
      <c r="O2574" t="s">
        <v>40</v>
      </c>
    </row>
    <row r="2575" spans="1:15" x14ac:dyDescent="0.35">
      <c r="A2575" t="s">
        <v>2636</v>
      </c>
      <c r="B2575" t="str">
        <f t="shared" si="41"/>
        <v>Smoothie</v>
      </c>
      <c r="C2575" t="s">
        <v>58</v>
      </c>
      <c r="D2575">
        <v>3</v>
      </c>
      <c r="E2575">
        <v>4</v>
      </c>
      <c r="F2575">
        <v>12</v>
      </c>
      <c r="G2575" t="s">
        <v>36</v>
      </c>
      <c r="H2575" t="s">
        <v>26</v>
      </c>
      <c r="I2575" s="1">
        <v>45109</v>
      </c>
      <c r="J2575" t="s">
        <v>32</v>
      </c>
      <c r="K2575" t="s">
        <v>33</v>
      </c>
      <c r="L2575">
        <v>3</v>
      </c>
      <c r="M2575" t="s">
        <v>20</v>
      </c>
      <c r="N2575" t="s">
        <v>39</v>
      </c>
      <c r="O2575" t="s">
        <v>40</v>
      </c>
    </row>
    <row r="2576" spans="1:15" x14ac:dyDescent="0.35">
      <c r="A2576" t="s">
        <v>2637</v>
      </c>
      <c r="B2576" t="str">
        <f t="shared" si="41"/>
        <v>Cake</v>
      </c>
      <c r="C2576" t="s">
        <v>24</v>
      </c>
      <c r="D2576">
        <v>4</v>
      </c>
      <c r="E2576">
        <v>3</v>
      </c>
      <c r="F2576">
        <v>12</v>
      </c>
      <c r="G2576" t="s">
        <v>16</v>
      </c>
      <c r="H2576" t="s">
        <v>17</v>
      </c>
      <c r="I2576" s="1">
        <v>45017</v>
      </c>
      <c r="J2576" t="s">
        <v>59</v>
      </c>
      <c r="K2576" t="s">
        <v>60</v>
      </c>
      <c r="L2576">
        <v>2</v>
      </c>
      <c r="M2576" t="s">
        <v>28</v>
      </c>
      <c r="N2576" t="s">
        <v>69</v>
      </c>
      <c r="O2576" t="s">
        <v>40</v>
      </c>
    </row>
    <row r="2577" spans="1:15" x14ac:dyDescent="0.35">
      <c r="A2577" t="s">
        <v>2638</v>
      </c>
      <c r="B2577" t="str">
        <f t="shared" si="41"/>
        <v>Cookie</v>
      </c>
      <c r="C2577" t="s">
        <v>31</v>
      </c>
      <c r="D2577">
        <v>3</v>
      </c>
      <c r="E2577">
        <v>1</v>
      </c>
      <c r="F2577">
        <v>3</v>
      </c>
      <c r="G2577" t="s">
        <v>16</v>
      </c>
      <c r="H2577" t="s">
        <v>26</v>
      </c>
      <c r="I2577" s="1">
        <v>45104</v>
      </c>
      <c r="J2577" t="s">
        <v>37</v>
      </c>
      <c r="K2577" t="s">
        <v>38</v>
      </c>
      <c r="L2577">
        <v>2</v>
      </c>
      <c r="M2577" t="s">
        <v>28</v>
      </c>
      <c r="N2577" t="s">
        <v>29</v>
      </c>
      <c r="O2577" t="s">
        <v>22</v>
      </c>
    </row>
    <row r="2578" spans="1:15" x14ac:dyDescent="0.35">
      <c r="A2578" t="s">
        <v>2639</v>
      </c>
      <c r="B2578" t="str">
        <f t="shared" si="41"/>
        <v>Coffee</v>
      </c>
      <c r="C2578" t="s">
        <v>15</v>
      </c>
      <c r="D2578">
        <v>1</v>
      </c>
      <c r="E2578">
        <v>2</v>
      </c>
      <c r="F2578">
        <v>2</v>
      </c>
      <c r="G2578" t="s">
        <v>16</v>
      </c>
      <c r="H2578" t="s">
        <v>26</v>
      </c>
      <c r="I2578" s="1">
        <v>44967</v>
      </c>
      <c r="J2578" t="s">
        <v>51</v>
      </c>
      <c r="K2578" t="s">
        <v>52</v>
      </c>
      <c r="L2578">
        <v>1</v>
      </c>
      <c r="M2578" t="s">
        <v>53</v>
      </c>
      <c r="N2578" t="s">
        <v>21</v>
      </c>
      <c r="O2578" t="s">
        <v>22</v>
      </c>
    </row>
    <row r="2579" spans="1:15" x14ac:dyDescent="0.35">
      <c r="A2579" t="s">
        <v>2640</v>
      </c>
      <c r="B2579" t="str">
        <f t="shared" si="41"/>
        <v>Salad</v>
      </c>
      <c r="C2579" t="s">
        <v>42</v>
      </c>
      <c r="D2579">
        <v>3</v>
      </c>
      <c r="E2579">
        <v>5</v>
      </c>
      <c r="F2579">
        <v>15</v>
      </c>
      <c r="G2579" t="s">
        <v>25</v>
      </c>
      <c r="H2579" t="s">
        <v>17</v>
      </c>
      <c r="I2579" s="1">
        <v>45024</v>
      </c>
      <c r="J2579" t="s">
        <v>59</v>
      </c>
      <c r="K2579" t="s">
        <v>60</v>
      </c>
      <c r="L2579">
        <v>2</v>
      </c>
      <c r="M2579" t="s">
        <v>28</v>
      </c>
      <c r="N2579" t="s">
        <v>69</v>
      </c>
      <c r="O2579" t="s">
        <v>40</v>
      </c>
    </row>
    <row r="2580" spans="1:15" x14ac:dyDescent="0.35">
      <c r="A2580" t="s">
        <v>2641</v>
      </c>
      <c r="B2580" t="str">
        <f t="shared" si="41"/>
        <v>Cake</v>
      </c>
      <c r="C2580" t="s">
        <v>24</v>
      </c>
      <c r="D2580">
        <v>4</v>
      </c>
      <c r="E2580">
        <v>3</v>
      </c>
      <c r="F2580">
        <v>12</v>
      </c>
      <c r="G2580" t="s">
        <v>16</v>
      </c>
      <c r="H2580" t="s">
        <v>26</v>
      </c>
      <c r="I2580" s="1">
        <v>45165</v>
      </c>
      <c r="J2580" t="s">
        <v>93</v>
      </c>
      <c r="K2580" t="s">
        <v>94</v>
      </c>
      <c r="L2580">
        <v>3</v>
      </c>
      <c r="M2580" t="s">
        <v>20</v>
      </c>
      <c r="N2580" t="s">
        <v>39</v>
      </c>
      <c r="O2580" t="s">
        <v>40</v>
      </c>
    </row>
    <row r="2581" spans="1:15" x14ac:dyDescent="0.35">
      <c r="A2581" t="s">
        <v>2642</v>
      </c>
      <c r="B2581" t="str">
        <f t="shared" si="41"/>
        <v>Juice</v>
      </c>
      <c r="C2581" t="s">
        <v>50</v>
      </c>
      <c r="D2581">
        <v>2</v>
      </c>
      <c r="E2581">
        <v>3</v>
      </c>
      <c r="F2581">
        <v>6</v>
      </c>
      <c r="G2581" t="s">
        <v>25</v>
      </c>
      <c r="H2581" t="s">
        <v>17</v>
      </c>
      <c r="I2581" s="1">
        <v>44984</v>
      </c>
      <c r="J2581" t="s">
        <v>51</v>
      </c>
      <c r="K2581" t="s">
        <v>52</v>
      </c>
      <c r="L2581">
        <v>1</v>
      </c>
      <c r="M2581" t="s">
        <v>53</v>
      </c>
      <c r="N2581" t="s">
        <v>72</v>
      </c>
      <c r="O2581" t="s">
        <v>22</v>
      </c>
    </row>
    <row r="2582" spans="1:15" x14ac:dyDescent="0.35">
      <c r="A2582" t="s">
        <v>2643</v>
      </c>
      <c r="B2582" t="str">
        <f t="shared" si="41"/>
        <v>Juice</v>
      </c>
      <c r="C2582" t="s">
        <v>50</v>
      </c>
      <c r="D2582">
        <v>1</v>
      </c>
      <c r="E2582">
        <v>3</v>
      </c>
      <c r="F2582">
        <v>3</v>
      </c>
      <c r="G2582" t="s">
        <v>16</v>
      </c>
      <c r="H2582" t="s">
        <v>26</v>
      </c>
      <c r="I2582" s="1">
        <v>45048</v>
      </c>
      <c r="J2582" t="s">
        <v>27</v>
      </c>
      <c r="K2582" t="s">
        <v>27</v>
      </c>
      <c r="L2582">
        <v>2</v>
      </c>
      <c r="M2582" t="s">
        <v>28</v>
      </c>
      <c r="N2582" t="s">
        <v>29</v>
      </c>
      <c r="O2582" t="s">
        <v>22</v>
      </c>
    </row>
    <row r="2583" spans="1:15" x14ac:dyDescent="0.35">
      <c r="A2583" t="s">
        <v>2644</v>
      </c>
      <c r="B2583" t="str">
        <f t="shared" si="41"/>
        <v>Salad</v>
      </c>
      <c r="C2583" t="s">
        <v>42</v>
      </c>
      <c r="D2583">
        <v>4</v>
      </c>
      <c r="E2583">
        <v>5</v>
      </c>
      <c r="F2583">
        <v>20</v>
      </c>
      <c r="G2583" t="s">
        <v>25</v>
      </c>
      <c r="H2583" t="s">
        <v>17</v>
      </c>
      <c r="I2583" s="1">
        <v>45098</v>
      </c>
      <c r="J2583" t="s">
        <v>37</v>
      </c>
      <c r="K2583" t="s">
        <v>38</v>
      </c>
      <c r="L2583">
        <v>2</v>
      </c>
      <c r="M2583" t="s">
        <v>28</v>
      </c>
      <c r="N2583" t="s">
        <v>34</v>
      </c>
      <c r="O2583" t="s">
        <v>22</v>
      </c>
    </row>
    <row r="2584" spans="1:15" x14ac:dyDescent="0.35">
      <c r="A2584" t="s">
        <v>2645</v>
      </c>
      <c r="B2584" t="str">
        <f t="shared" si="41"/>
        <v>Cookie</v>
      </c>
      <c r="C2584" t="s">
        <v>31</v>
      </c>
      <c r="D2584">
        <v>2</v>
      </c>
      <c r="E2584">
        <v>1</v>
      </c>
      <c r="F2584">
        <v>2</v>
      </c>
      <c r="G2584" t="s">
        <v>36</v>
      </c>
      <c r="H2584" t="s">
        <v>17</v>
      </c>
      <c r="I2584" s="1">
        <v>45236</v>
      </c>
      <c r="J2584" t="s">
        <v>43</v>
      </c>
      <c r="K2584" t="s">
        <v>44</v>
      </c>
      <c r="L2584">
        <v>4</v>
      </c>
      <c r="M2584" t="s">
        <v>45</v>
      </c>
      <c r="N2584" t="s">
        <v>72</v>
      </c>
      <c r="O2584" t="s">
        <v>22</v>
      </c>
    </row>
    <row r="2585" spans="1:15" x14ac:dyDescent="0.35">
      <c r="A2585" t="s">
        <v>2646</v>
      </c>
      <c r="B2585" t="str">
        <f t="shared" si="41"/>
        <v>Juice</v>
      </c>
      <c r="C2585" t="s">
        <v>50</v>
      </c>
      <c r="D2585">
        <v>5</v>
      </c>
      <c r="E2585">
        <v>3</v>
      </c>
      <c r="F2585">
        <v>15</v>
      </c>
      <c r="G2585" t="s">
        <v>36</v>
      </c>
      <c r="H2585" t="s">
        <v>26</v>
      </c>
      <c r="I2585" s="1">
        <v>45225</v>
      </c>
      <c r="J2585" t="s">
        <v>74</v>
      </c>
      <c r="K2585" t="s">
        <v>75</v>
      </c>
      <c r="L2585">
        <v>4</v>
      </c>
      <c r="M2585" t="s">
        <v>45</v>
      </c>
      <c r="N2585" t="s">
        <v>64</v>
      </c>
      <c r="O2585" t="s">
        <v>22</v>
      </c>
    </row>
    <row r="2586" spans="1:15" x14ac:dyDescent="0.35">
      <c r="A2586" t="s">
        <v>2647</v>
      </c>
      <c r="B2586" t="str">
        <f t="shared" si="41"/>
        <v>Smoothie</v>
      </c>
      <c r="C2586" t="s">
        <v>58</v>
      </c>
      <c r="D2586">
        <v>4</v>
      </c>
      <c r="E2586">
        <v>4</v>
      </c>
      <c r="F2586">
        <v>16</v>
      </c>
      <c r="G2586" t="s">
        <v>25</v>
      </c>
      <c r="H2586" t="s">
        <v>17</v>
      </c>
      <c r="I2586" s="1">
        <v>45264</v>
      </c>
      <c r="J2586" t="s">
        <v>66</v>
      </c>
      <c r="K2586" t="s">
        <v>67</v>
      </c>
      <c r="L2586">
        <v>4</v>
      </c>
      <c r="M2586" t="s">
        <v>45</v>
      </c>
      <c r="N2586" t="s">
        <v>72</v>
      </c>
      <c r="O2586" t="s">
        <v>22</v>
      </c>
    </row>
    <row r="2587" spans="1:15" x14ac:dyDescent="0.35">
      <c r="A2587" t="s">
        <v>2648</v>
      </c>
      <c r="B2587" t="str">
        <f t="shared" si="41"/>
        <v>Tea</v>
      </c>
      <c r="C2587" t="s">
        <v>84</v>
      </c>
      <c r="D2587">
        <v>2</v>
      </c>
      <c r="E2587">
        <v>1.5</v>
      </c>
      <c r="F2587">
        <v>3</v>
      </c>
      <c r="G2587" t="s">
        <v>36</v>
      </c>
      <c r="H2587" t="s">
        <v>26</v>
      </c>
      <c r="I2587" s="1">
        <v>45091</v>
      </c>
      <c r="J2587" t="s">
        <v>37</v>
      </c>
      <c r="K2587" t="s">
        <v>38</v>
      </c>
      <c r="L2587">
        <v>2</v>
      </c>
      <c r="M2587" t="s">
        <v>28</v>
      </c>
      <c r="N2587" t="s">
        <v>34</v>
      </c>
      <c r="O2587" t="s">
        <v>22</v>
      </c>
    </row>
    <row r="2588" spans="1:15" x14ac:dyDescent="0.35">
      <c r="A2588" t="s">
        <v>2649</v>
      </c>
      <c r="B2588" t="str">
        <f t="shared" si="41"/>
        <v>Salad</v>
      </c>
      <c r="C2588" t="s">
        <v>42</v>
      </c>
      <c r="D2588">
        <v>2</v>
      </c>
      <c r="E2588">
        <v>5</v>
      </c>
      <c r="F2588">
        <v>10</v>
      </c>
      <c r="G2588" t="s">
        <v>36</v>
      </c>
      <c r="H2588" t="s">
        <v>17</v>
      </c>
      <c r="I2588" s="1">
        <v>45078</v>
      </c>
      <c r="J2588" t="s">
        <v>37</v>
      </c>
      <c r="K2588" t="s">
        <v>38</v>
      </c>
      <c r="L2588">
        <v>2</v>
      </c>
      <c r="M2588" t="s">
        <v>28</v>
      </c>
      <c r="N2588" t="s">
        <v>64</v>
      </c>
      <c r="O2588" t="s">
        <v>22</v>
      </c>
    </row>
    <row r="2589" spans="1:15" x14ac:dyDescent="0.35">
      <c r="A2589" t="s">
        <v>2650</v>
      </c>
      <c r="B2589" t="str">
        <f t="shared" si="41"/>
        <v>Sandwich</v>
      </c>
      <c r="C2589" t="s">
        <v>47</v>
      </c>
      <c r="D2589">
        <v>5</v>
      </c>
      <c r="E2589">
        <v>4</v>
      </c>
      <c r="F2589">
        <v>20</v>
      </c>
      <c r="G2589" t="s">
        <v>25</v>
      </c>
      <c r="H2589" t="s">
        <v>26</v>
      </c>
      <c r="I2589" s="1">
        <v>45022</v>
      </c>
      <c r="J2589" t="s">
        <v>59</v>
      </c>
      <c r="K2589" t="s">
        <v>60</v>
      </c>
      <c r="L2589">
        <v>2</v>
      </c>
      <c r="M2589" t="s">
        <v>28</v>
      </c>
      <c r="N2589" t="s">
        <v>64</v>
      </c>
      <c r="O2589" t="s">
        <v>22</v>
      </c>
    </row>
    <row r="2590" spans="1:15" x14ac:dyDescent="0.35">
      <c r="A2590" t="s">
        <v>2651</v>
      </c>
      <c r="B2590" t="str">
        <f t="shared" si="41"/>
        <v>Salad</v>
      </c>
      <c r="C2590" t="s">
        <v>42</v>
      </c>
      <c r="D2590">
        <v>1</v>
      </c>
      <c r="E2590">
        <v>5</v>
      </c>
      <c r="F2590">
        <v>5</v>
      </c>
      <c r="G2590" t="s">
        <v>25</v>
      </c>
      <c r="H2590" t="s">
        <v>17</v>
      </c>
      <c r="I2590" s="1">
        <v>44993</v>
      </c>
      <c r="J2590" t="s">
        <v>62</v>
      </c>
      <c r="K2590" t="s">
        <v>63</v>
      </c>
      <c r="L2590">
        <v>1</v>
      </c>
      <c r="M2590" t="s">
        <v>53</v>
      </c>
      <c r="N2590" t="s">
        <v>34</v>
      </c>
      <c r="O2590" t="s">
        <v>22</v>
      </c>
    </row>
    <row r="2591" spans="1:15" x14ac:dyDescent="0.35">
      <c r="A2591" t="s">
        <v>2652</v>
      </c>
      <c r="B2591" t="str">
        <f t="shared" si="41"/>
        <v>Tea</v>
      </c>
      <c r="C2591" t="s">
        <v>84</v>
      </c>
      <c r="D2591">
        <v>3</v>
      </c>
      <c r="E2591">
        <v>1.5</v>
      </c>
      <c r="F2591">
        <v>4.5</v>
      </c>
      <c r="G2591" t="s">
        <v>16</v>
      </c>
      <c r="H2591" t="s">
        <v>26</v>
      </c>
      <c r="I2591" s="1">
        <v>44966</v>
      </c>
      <c r="J2591" t="s">
        <v>51</v>
      </c>
      <c r="K2591" t="s">
        <v>52</v>
      </c>
      <c r="L2591">
        <v>1</v>
      </c>
      <c r="M2591" t="s">
        <v>53</v>
      </c>
      <c r="N2591" t="s">
        <v>64</v>
      </c>
      <c r="O2591" t="s">
        <v>22</v>
      </c>
    </row>
    <row r="2592" spans="1:15" x14ac:dyDescent="0.35">
      <c r="A2592" t="s">
        <v>2653</v>
      </c>
      <c r="B2592" t="str">
        <f t="shared" si="41"/>
        <v>Juice</v>
      </c>
      <c r="C2592" t="s">
        <v>50</v>
      </c>
      <c r="D2592">
        <v>2</v>
      </c>
      <c r="E2592">
        <v>3</v>
      </c>
      <c r="F2592">
        <v>6</v>
      </c>
      <c r="G2592" t="s">
        <v>16</v>
      </c>
      <c r="H2592" t="s">
        <v>26</v>
      </c>
      <c r="I2592" s="1">
        <v>45075</v>
      </c>
      <c r="J2592" t="s">
        <v>27</v>
      </c>
      <c r="K2592" t="s">
        <v>27</v>
      </c>
      <c r="L2592">
        <v>2</v>
      </c>
      <c r="M2592" t="s">
        <v>28</v>
      </c>
      <c r="N2592" t="s">
        <v>72</v>
      </c>
      <c r="O2592" t="s">
        <v>22</v>
      </c>
    </row>
    <row r="2593" spans="1:15" x14ac:dyDescent="0.35">
      <c r="A2593" t="s">
        <v>2654</v>
      </c>
      <c r="B2593" t="str">
        <f t="shared" si="41"/>
        <v>Coffee</v>
      </c>
      <c r="C2593" t="s">
        <v>15</v>
      </c>
      <c r="D2593">
        <v>1</v>
      </c>
      <c r="E2593">
        <v>2</v>
      </c>
      <c r="F2593">
        <v>2</v>
      </c>
      <c r="G2593" t="s">
        <v>16</v>
      </c>
      <c r="H2593" t="s">
        <v>17</v>
      </c>
      <c r="I2593" s="1">
        <v>45198</v>
      </c>
      <c r="J2593" t="s">
        <v>18</v>
      </c>
      <c r="K2593" t="s">
        <v>19</v>
      </c>
      <c r="L2593">
        <v>3</v>
      </c>
      <c r="M2593" t="s">
        <v>20</v>
      </c>
      <c r="N2593" t="s">
        <v>21</v>
      </c>
      <c r="O2593" t="s">
        <v>22</v>
      </c>
    </row>
    <row r="2594" spans="1:15" x14ac:dyDescent="0.35">
      <c r="A2594" t="s">
        <v>2655</v>
      </c>
      <c r="B2594" t="str">
        <f t="shared" si="41"/>
        <v>Salad</v>
      </c>
      <c r="C2594" t="s">
        <v>42</v>
      </c>
      <c r="D2594">
        <v>1</v>
      </c>
      <c r="E2594">
        <v>5</v>
      </c>
      <c r="F2594">
        <v>5</v>
      </c>
      <c r="G2594" t="s">
        <v>16</v>
      </c>
      <c r="H2594" t="s">
        <v>17</v>
      </c>
      <c r="I2594" s="1">
        <v>45155</v>
      </c>
      <c r="J2594" t="s">
        <v>93</v>
      </c>
      <c r="K2594" t="s">
        <v>94</v>
      </c>
      <c r="L2594">
        <v>3</v>
      </c>
      <c r="M2594" t="s">
        <v>20</v>
      </c>
      <c r="N2594" t="s">
        <v>64</v>
      </c>
      <c r="O2594" t="s">
        <v>22</v>
      </c>
    </row>
    <row r="2595" spans="1:15" x14ac:dyDescent="0.35">
      <c r="A2595" t="s">
        <v>2656</v>
      </c>
      <c r="B2595" t="str">
        <f t="shared" si="41"/>
        <v>Smoothie</v>
      </c>
      <c r="C2595" t="s">
        <v>58</v>
      </c>
      <c r="D2595">
        <v>3</v>
      </c>
      <c r="E2595">
        <v>4</v>
      </c>
      <c r="F2595">
        <v>12</v>
      </c>
      <c r="G2595" t="s">
        <v>16</v>
      </c>
      <c r="H2595" t="s">
        <v>26</v>
      </c>
      <c r="I2595" s="1">
        <v>45176</v>
      </c>
      <c r="J2595" t="s">
        <v>18</v>
      </c>
      <c r="K2595" t="s">
        <v>19</v>
      </c>
      <c r="L2595">
        <v>3</v>
      </c>
      <c r="M2595" t="s">
        <v>20</v>
      </c>
      <c r="N2595" t="s">
        <v>64</v>
      </c>
      <c r="O2595" t="s">
        <v>22</v>
      </c>
    </row>
    <row r="2596" spans="1:15" x14ac:dyDescent="0.35">
      <c r="A2596" t="s">
        <v>2657</v>
      </c>
      <c r="B2596" t="str">
        <f t="shared" si="41"/>
        <v>Juice</v>
      </c>
      <c r="C2596" t="s">
        <v>50</v>
      </c>
      <c r="D2596">
        <v>3</v>
      </c>
      <c r="E2596">
        <v>3</v>
      </c>
      <c r="F2596">
        <v>9</v>
      </c>
      <c r="G2596" t="s">
        <v>16</v>
      </c>
      <c r="H2596" t="s">
        <v>26</v>
      </c>
      <c r="I2596" s="1">
        <v>44951</v>
      </c>
      <c r="J2596" t="s">
        <v>55</v>
      </c>
      <c r="K2596" t="s">
        <v>56</v>
      </c>
      <c r="L2596">
        <v>1</v>
      </c>
      <c r="M2596" t="s">
        <v>53</v>
      </c>
      <c r="N2596" t="s">
        <v>34</v>
      </c>
      <c r="O2596" t="s">
        <v>22</v>
      </c>
    </row>
    <row r="2597" spans="1:15" x14ac:dyDescent="0.35">
      <c r="A2597" t="s">
        <v>2658</v>
      </c>
      <c r="B2597" t="str">
        <f t="shared" si="41"/>
        <v>Cookie</v>
      </c>
      <c r="C2597" t="s">
        <v>31</v>
      </c>
      <c r="D2597">
        <v>4</v>
      </c>
      <c r="E2597">
        <v>1</v>
      </c>
      <c r="F2597">
        <v>4</v>
      </c>
      <c r="G2597" t="s">
        <v>16</v>
      </c>
      <c r="H2597" t="s">
        <v>17</v>
      </c>
      <c r="I2597" s="1">
        <v>45244</v>
      </c>
      <c r="J2597" t="s">
        <v>43</v>
      </c>
      <c r="K2597" t="s">
        <v>44</v>
      </c>
      <c r="L2597">
        <v>4</v>
      </c>
      <c r="M2597" t="s">
        <v>45</v>
      </c>
      <c r="N2597" t="s">
        <v>29</v>
      </c>
      <c r="O2597" t="s">
        <v>22</v>
      </c>
    </row>
    <row r="2598" spans="1:15" x14ac:dyDescent="0.35">
      <c r="A2598" t="s">
        <v>2659</v>
      </c>
      <c r="B2598" t="str">
        <f t="shared" si="41"/>
        <v>Coffee</v>
      </c>
      <c r="C2598" t="s">
        <v>15</v>
      </c>
      <c r="D2598">
        <v>3</v>
      </c>
      <c r="E2598">
        <v>2</v>
      </c>
      <c r="F2598">
        <v>6</v>
      </c>
      <c r="G2598" t="s">
        <v>25</v>
      </c>
      <c r="H2598" t="s">
        <v>17</v>
      </c>
      <c r="I2598" s="1">
        <v>45164</v>
      </c>
      <c r="J2598" t="s">
        <v>93</v>
      </c>
      <c r="K2598" t="s">
        <v>94</v>
      </c>
      <c r="L2598">
        <v>3</v>
      </c>
      <c r="M2598" t="s">
        <v>20</v>
      </c>
      <c r="N2598" t="s">
        <v>69</v>
      </c>
      <c r="O2598" t="s">
        <v>40</v>
      </c>
    </row>
    <row r="2599" spans="1:15" x14ac:dyDescent="0.35">
      <c r="A2599" t="s">
        <v>2660</v>
      </c>
      <c r="B2599" t="str">
        <f t="shared" si="41"/>
        <v>Salad</v>
      </c>
      <c r="C2599" t="s">
        <v>42</v>
      </c>
      <c r="D2599">
        <v>4</v>
      </c>
      <c r="E2599">
        <v>5</v>
      </c>
      <c r="F2599">
        <v>20</v>
      </c>
      <c r="G2599" t="s">
        <v>36</v>
      </c>
      <c r="H2599" t="s">
        <v>17</v>
      </c>
      <c r="I2599" s="1">
        <v>45195</v>
      </c>
      <c r="J2599" t="s">
        <v>18</v>
      </c>
      <c r="K2599" t="s">
        <v>19</v>
      </c>
      <c r="L2599">
        <v>3</v>
      </c>
      <c r="M2599" t="s">
        <v>20</v>
      </c>
      <c r="N2599" t="s">
        <v>29</v>
      </c>
      <c r="O2599" t="s">
        <v>22</v>
      </c>
    </row>
    <row r="2600" spans="1:15" x14ac:dyDescent="0.35">
      <c r="A2600" t="s">
        <v>2661</v>
      </c>
      <c r="B2600" t="str">
        <f t="shared" si="41"/>
        <v>Sandwich</v>
      </c>
      <c r="C2600" t="s">
        <v>47</v>
      </c>
      <c r="D2600">
        <v>4</v>
      </c>
      <c r="E2600">
        <v>4</v>
      </c>
      <c r="F2600">
        <v>16</v>
      </c>
      <c r="G2600" t="s">
        <v>16</v>
      </c>
      <c r="H2600" t="s">
        <v>17</v>
      </c>
      <c r="I2600" s="1">
        <v>44943</v>
      </c>
      <c r="J2600" t="s">
        <v>55</v>
      </c>
      <c r="K2600" t="s">
        <v>56</v>
      </c>
      <c r="L2600">
        <v>1</v>
      </c>
      <c r="M2600" t="s">
        <v>53</v>
      </c>
      <c r="N2600" t="s">
        <v>29</v>
      </c>
      <c r="O2600" t="s">
        <v>22</v>
      </c>
    </row>
    <row r="2601" spans="1:15" x14ac:dyDescent="0.35">
      <c r="A2601" t="s">
        <v>2662</v>
      </c>
      <c r="B2601" t="str">
        <f t="shared" si="41"/>
        <v>Smoothie</v>
      </c>
      <c r="C2601" t="s">
        <v>58</v>
      </c>
      <c r="D2601">
        <v>3</v>
      </c>
      <c r="E2601">
        <v>4</v>
      </c>
      <c r="F2601">
        <v>12</v>
      </c>
      <c r="G2601" t="s">
        <v>36</v>
      </c>
      <c r="H2601" t="s">
        <v>26</v>
      </c>
      <c r="I2601" s="1">
        <v>45062</v>
      </c>
      <c r="J2601" t="s">
        <v>27</v>
      </c>
      <c r="K2601" t="s">
        <v>27</v>
      </c>
      <c r="L2601">
        <v>2</v>
      </c>
      <c r="M2601" t="s">
        <v>28</v>
      </c>
      <c r="N2601" t="s">
        <v>29</v>
      </c>
      <c r="O2601" t="s">
        <v>22</v>
      </c>
    </row>
    <row r="2602" spans="1:15" x14ac:dyDescent="0.35">
      <c r="A2602" t="s">
        <v>2663</v>
      </c>
      <c r="B2602" t="str">
        <f t="shared" si="41"/>
        <v>Sandwich</v>
      </c>
      <c r="C2602" t="s">
        <v>47</v>
      </c>
      <c r="D2602">
        <v>1</v>
      </c>
      <c r="E2602">
        <v>4</v>
      </c>
      <c r="F2602">
        <v>4</v>
      </c>
      <c r="G2602" t="s">
        <v>36</v>
      </c>
      <c r="H2602" t="s">
        <v>17</v>
      </c>
      <c r="I2602" s="1">
        <v>45035</v>
      </c>
      <c r="J2602" t="s">
        <v>59</v>
      </c>
      <c r="K2602" t="s">
        <v>60</v>
      </c>
      <c r="L2602">
        <v>2</v>
      </c>
      <c r="M2602" t="s">
        <v>28</v>
      </c>
      <c r="N2602" t="s">
        <v>34</v>
      </c>
      <c r="O2602" t="s">
        <v>22</v>
      </c>
    </row>
    <row r="2603" spans="1:15" x14ac:dyDescent="0.35">
      <c r="A2603" t="s">
        <v>2664</v>
      </c>
      <c r="B2603" t="str">
        <f t="shared" si="41"/>
        <v>Salad</v>
      </c>
      <c r="C2603" t="s">
        <v>42</v>
      </c>
      <c r="D2603">
        <v>2</v>
      </c>
      <c r="E2603">
        <v>5</v>
      </c>
      <c r="F2603">
        <v>10</v>
      </c>
      <c r="G2603" t="s">
        <v>36</v>
      </c>
      <c r="H2603" t="s">
        <v>26</v>
      </c>
      <c r="I2603" s="1">
        <v>45096</v>
      </c>
      <c r="J2603" t="s">
        <v>37</v>
      </c>
      <c r="K2603" t="s">
        <v>38</v>
      </c>
      <c r="L2603">
        <v>2</v>
      </c>
      <c r="M2603" t="s">
        <v>28</v>
      </c>
      <c r="N2603" t="s">
        <v>72</v>
      </c>
      <c r="O2603" t="s">
        <v>22</v>
      </c>
    </row>
    <row r="2604" spans="1:15" x14ac:dyDescent="0.35">
      <c r="A2604" t="s">
        <v>2665</v>
      </c>
      <c r="B2604" t="str">
        <f t="shared" si="41"/>
        <v>Smoothie</v>
      </c>
      <c r="C2604" t="s">
        <v>58</v>
      </c>
      <c r="D2604">
        <v>5</v>
      </c>
      <c r="E2604">
        <v>4</v>
      </c>
      <c r="F2604">
        <v>20</v>
      </c>
      <c r="G2604" t="s">
        <v>36</v>
      </c>
      <c r="H2604" t="s">
        <v>26</v>
      </c>
      <c r="I2604" s="1">
        <v>45161</v>
      </c>
      <c r="J2604" t="s">
        <v>93</v>
      </c>
      <c r="K2604" t="s">
        <v>94</v>
      </c>
      <c r="L2604">
        <v>3</v>
      </c>
      <c r="M2604" t="s">
        <v>20</v>
      </c>
      <c r="N2604" t="s">
        <v>34</v>
      </c>
      <c r="O2604" t="s">
        <v>22</v>
      </c>
    </row>
    <row r="2605" spans="1:15" x14ac:dyDescent="0.35">
      <c r="A2605" t="s">
        <v>2666</v>
      </c>
      <c r="B2605" t="str">
        <f t="shared" si="41"/>
        <v>Coffee</v>
      </c>
      <c r="C2605" t="s">
        <v>15</v>
      </c>
      <c r="D2605">
        <v>4</v>
      </c>
      <c r="E2605">
        <v>2</v>
      </c>
      <c r="F2605">
        <v>8</v>
      </c>
      <c r="G2605" t="s">
        <v>36</v>
      </c>
      <c r="H2605" t="s">
        <v>26</v>
      </c>
      <c r="I2605" s="1">
        <v>45064</v>
      </c>
      <c r="J2605" t="s">
        <v>27</v>
      </c>
      <c r="K2605" t="s">
        <v>27</v>
      </c>
      <c r="L2605">
        <v>2</v>
      </c>
      <c r="M2605" t="s">
        <v>28</v>
      </c>
      <c r="N2605" t="s">
        <v>64</v>
      </c>
      <c r="O2605" t="s">
        <v>22</v>
      </c>
    </row>
    <row r="2606" spans="1:15" x14ac:dyDescent="0.35">
      <c r="A2606" t="s">
        <v>2667</v>
      </c>
      <c r="B2606" t="str">
        <f t="shared" si="41"/>
        <v>Sandwich</v>
      </c>
      <c r="C2606" t="s">
        <v>47</v>
      </c>
      <c r="D2606">
        <v>3</v>
      </c>
      <c r="E2606">
        <v>4</v>
      </c>
      <c r="F2606">
        <v>12</v>
      </c>
      <c r="G2606" t="s">
        <v>25</v>
      </c>
      <c r="H2606" t="s">
        <v>17</v>
      </c>
      <c r="I2606" s="1">
        <v>45119</v>
      </c>
      <c r="J2606" t="s">
        <v>32</v>
      </c>
      <c r="K2606" t="s">
        <v>33</v>
      </c>
      <c r="L2606">
        <v>3</v>
      </c>
      <c r="M2606" t="s">
        <v>20</v>
      </c>
      <c r="N2606" t="s">
        <v>34</v>
      </c>
      <c r="O2606" t="s">
        <v>22</v>
      </c>
    </row>
    <row r="2607" spans="1:15" x14ac:dyDescent="0.35">
      <c r="A2607" t="s">
        <v>2668</v>
      </c>
      <c r="B2607" t="str">
        <f t="shared" si="41"/>
        <v>Smoothie</v>
      </c>
      <c r="C2607" t="s">
        <v>58</v>
      </c>
      <c r="D2607">
        <v>4</v>
      </c>
      <c r="E2607">
        <v>4</v>
      </c>
      <c r="F2607">
        <v>16</v>
      </c>
      <c r="G2607" t="s">
        <v>36</v>
      </c>
      <c r="H2607" t="s">
        <v>17</v>
      </c>
      <c r="I2607" s="1">
        <v>45288</v>
      </c>
      <c r="J2607" t="s">
        <v>66</v>
      </c>
      <c r="K2607" t="s">
        <v>67</v>
      </c>
      <c r="L2607">
        <v>4</v>
      </c>
      <c r="M2607" t="s">
        <v>45</v>
      </c>
      <c r="N2607" t="s">
        <v>64</v>
      </c>
      <c r="O2607" t="s">
        <v>22</v>
      </c>
    </row>
    <row r="2608" spans="1:15" x14ac:dyDescent="0.35">
      <c r="A2608" t="s">
        <v>2669</v>
      </c>
      <c r="B2608" t="str">
        <f t="shared" si="41"/>
        <v>Juice</v>
      </c>
      <c r="C2608" t="s">
        <v>50</v>
      </c>
      <c r="D2608">
        <v>2</v>
      </c>
      <c r="E2608">
        <v>3</v>
      </c>
      <c r="F2608">
        <v>6</v>
      </c>
      <c r="G2608" t="s">
        <v>25</v>
      </c>
      <c r="H2608" t="s">
        <v>17</v>
      </c>
      <c r="I2608" s="1">
        <v>45197</v>
      </c>
      <c r="J2608" t="s">
        <v>18</v>
      </c>
      <c r="K2608" t="s">
        <v>19</v>
      </c>
      <c r="L2608">
        <v>3</v>
      </c>
      <c r="M2608" t="s">
        <v>20</v>
      </c>
      <c r="N2608" t="s">
        <v>64</v>
      </c>
      <c r="O2608" t="s">
        <v>22</v>
      </c>
    </row>
    <row r="2609" spans="1:15" x14ac:dyDescent="0.35">
      <c r="A2609" t="s">
        <v>2670</v>
      </c>
      <c r="B2609" t="str">
        <f t="shared" si="41"/>
        <v>Juice</v>
      </c>
      <c r="C2609" t="s">
        <v>50</v>
      </c>
      <c r="D2609">
        <v>5</v>
      </c>
      <c r="E2609">
        <v>3</v>
      </c>
      <c r="F2609">
        <v>15</v>
      </c>
      <c r="G2609" t="s">
        <v>16</v>
      </c>
      <c r="H2609" t="s">
        <v>26</v>
      </c>
      <c r="I2609" s="1">
        <v>45079</v>
      </c>
      <c r="J2609" t="s">
        <v>37</v>
      </c>
      <c r="K2609" t="s">
        <v>38</v>
      </c>
      <c r="L2609">
        <v>2</v>
      </c>
      <c r="M2609" t="s">
        <v>28</v>
      </c>
      <c r="N2609" t="s">
        <v>21</v>
      </c>
      <c r="O2609" t="s">
        <v>22</v>
      </c>
    </row>
    <row r="2610" spans="1:15" x14ac:dyDescent="0.35">
      <c r="A2610" t="s">
        <v>2671</v>
      </c>
      <c r="B2610" t="str">
        <f t="shared" si="41"/>
        <v>Cake</v>
      </c>
      <c r="C2610" t="s">
        <v>24</v>
      </c>
      <c r="D2610">
        <v>4</v>
      </c>
      <c r="E2610">
        <v>3</v>
      </c>
      <c r="F2610">
        <v>12</v>
      </c>
      <c r="G2610" t="s">
        <v>36</v>
      </c>
      <c r="H2610" t="s">
        <v>26</v>
      </c>
      <c r="I2610" s="1">
        <v>45230</v>
      </c>
      <c r="J2610" t="s">
        <v>74</v>
      </c>
      <c r="K2610" t="s">
        <v>75</v>
      </c>
      <c r="L2610">
        <v>4</v>
      </c>
      <c r="M2610" t="s">
        <v>45</v>
      </c>
      <c r="N2610" t="s">
        <v>29</v>
      </c>
      <c r="O2610" t="s">
        <v>22</v>
      </c>
    </row>
    <row r="2611" spans="1:15" x14ac:dyDescent="0.35">
      <c r="A2611" t="s">
        <v>2672</v>
      </c>
      <c r="B2611" t="str">
        <f t="shared" si="41"/>
        <v>Cookie</v>
      </c>
      <c r="C2611" t="s">
        <v>31</v>
      </c>
      <c r="D2611">
        <v>5</v>
      </c>
      <c r="E2611">
        <v>1</v>
      </c>
      <c r="F2611">
        <v>5</v>
      </c>
      <c r="G2611" t="s">
        <v>16</v>
      </c>
      <c r="H2611" t="s">
        <v>26</v>
      </c>
      <c r="I2611" s="1">
        <v>45116</v>
      </c>
      <c r="J2611" t="s">
        <v>32</v>
      </c>
      <c r="K2611" t="s">
        <v>33</v>
      </c>
      <c r="L2611">
        <v>3</v>
      </c>
      <c r="M2611" t="s">
        <v>20</v>
      </c>
      <c r="N2611" t="s">
        <v>39</v>
      </c>
      <c r="O2611" t="s">
        <v>40</v>
      </c>
    </row>
    <row r="2612" spans="1:15" x14ac:dyDescent="0.35">
      <c r="A2612" t="s">
        <v>2673</v>
      </c>
      <c r="B2612" t="str">
        <f t="shared" si="41"/>
        <v>Tea</v>
      </c>
      <c r="C2612" t="s">
        <v>84</v>
      </c>
      <c r="D2612">
        <v>3</v>
      </c>
      <c r="E2612">
        <v>1.5</v>
      </c>
      <c r="F2612">
        <v>4.5</v>
      </c>
      <c r="G2612" t="s">
        <v>16</v>
      </c>
      <c r="H2612" t="s">
        <v>17</v>
      </c>
      <c r="I2612" s="1">
        <v>45047</v>
      </c>
      <c r="J2612" t="s">
        <v>27</v>
      </c>
      <c r="K2612" t="s">
        <v>27</v>
      </c>
      <c r="L2612">
        <v>2</v>
      </c>
      <c r="M2612" t="s">
        <v>28</v>
      </c>
      <c r="N2612" t="s">
        <v>72</v>
      </c>
      <c r="O2612" t="s">
        <v>22</v>
      </c>
    </row>
    <row r="2613" spans="1:15" x14ac:dyDescent="0.35">
      <c r="A2613" t="s">
        <v>2674</v>
      </c>
      <c r="B2613" t="str">
        <f t="shared" si="41"/>
        <v>Coffee</v>
      </c>
      <c r="C2613" t="s">
        <v>15</v>
      </c>
      <c r="D2613">
        <v>2</v>
      </c>
      <c r="E2613">
        <v>2</v>
      </c>
      <c r="F2613">
        <v>4</v>
      </c>
      <c r="G2613" t="s">
        <v>16</v>
      </c>
      <c r="H2613" t="s">
        <v>17</v>
      </c>
      <c r="I2613" s="1">
        <v>45239</v>
      </c>
      <c r="J2613" t="s">
        <v>43</v>
      </c>
      <c r="K2613" t="s">
        <v>44</v>
      </c>
      <c r="L2613">
        <v>4</v>
      </c>
      <c r="M2613" t="s">
        <v>45</v>
      </c>
      <c r="N2613" t="s">
        <v>64</v>
      </c>
      <c r="O2613" t="s">
        <v>22</v>
      </c>
    </row>
    <row r="2614" spans="1:15" x14ac:dyDescent="0.35">
      <c r="A2614" t="s">
        <v>2675</v>
      </c>
      <c r="B2614" t="str">
        <f t="shared" si="41"/>
        <v>Juice</v>
      </c>
      <c r="C2614" t="s">
        <v>50</v>
      </c>
      <c r="D2614">
        <v>3</v>
      </c>
      <c r="E2614">
        <v>3</v>
      </c>
      <c r="F2614">
        <v>9</v>
      </c>
      <c r="G2614" t="s">
        <v>16</v>
      </c>
      <c r="H2614" t="s">
        <v>17</v>
      </c>
      <c r="I2614" s="1">
        <v>45189</v>
      </c>
      <c r="J2614" t="s">
        <v>18</v>
      </c>
      <c r="K2614" t="s">
        <v>19</v>
      </c>
      <c r="L2614">
        <v>3</v>
      </c>
      <c r="M2614" t="s">
        <v>20</v>
      </c>
      <c r="N2614" t="s">
        <v>34</v>
      </c>
      <c r="O2614" t="s">
        <v>22</v>
      </c>
    </row>
    <row r="2615" spans="1:15" x14ac:dyDescent="0.35">
      <c r="A2615" t="s">
        <v>2676</v>
      </c>
      <c r="B2615" t="str">
        <f t="shared" si="41"/>
        <v>Tea</v>
      </c>
      <c r="C2615" t="s">
        <v>84</v>
      </c>
      <c r="D2615">
        <v>2</v>
      </c>
      <c r="E2615">
        <v>1.5</v>
      </c>
      <c r="F2615">
        <v>3</v>
      </c>
      <c r="G2615" t="s">
        <v>36</v>
      </c>
      <c r="H2615" t="s">
        <v>26</v>
      </c>
      <c r="I2615" s="1">
        <v>44963</v>
      </c>
      <c r="J2615" t="s">
        <v>51</v>
      </c>
      <c r="K2615" t="s">
        <v>52</v>
      </c>
      <c r="L2615">
        <v>1</v>
      </c>
      <c r="M2615" t="s">
        <v>53</v>
      </c>
      <c r="N2615" t="s">
        <v>72</v>
      </c>
      <c r="O2615" t="s">
        <v>22</v>
      </c>
    </row>
    <row r="2616" spans="1:15" x14ac:dyDescent="0.35">
      <c r="A2616" t="s">
        <v>2677</v>
      </c>
      <c r="B2616" t="str">
        <f t="shared" si="41"/>
        <v>Cookie</v>
      </c>
      <c r="C2616" t="s">
        <v>31</v>
      </c>
      <c r="D2616">
        <v>4</v>
      </c>
      <c r="E2616">
        <v>1</v>
      </c>
      <c r="F2616">
        <v>4</v>
      </c>
      <c r="G2616" t="s">
        <v>16</v>
      </c>
      <c r="H2616" t="s">
        <v>17</v>
      </c>
      <c r="I2616" s="1">
        <v>44955</v>
      </c>
      <c r="J2616" t="s">
        <v>55</v>
      </c>
      <c r="K2616" t="s">
        <v>56</v>
      </c>
      <c r="L2616">
        <v>1</v>
      </c>
      <c r="M2616" t="s">
        <v>53</v>
      </c>
      <c r="N2616" t="s">
        <v>39</v>
      </c>
      <c r="O2616" t="s">
        <v>40</v>
      </c>
    </row>
    <row r="2617" spans="1:15" x14ac:dyDescent="0.35">
      <c r="A2617" t="s">
        <v>2678</v>
      </c>
      <c r="B2617" t="str">
        <f t="shared" si="41"/>
        <v>Sandwich</v>
      </c>
      <c r="C2617" t="s">
        <v>47</v>
      </c>
      <c r="D2617">
        <v>1</v>
      </c>
      <c r="E2617">
        <v>4</v>
      </c>
      <c r="F2617">
        <v>4</v>
      </c>
      <c r="G2617" t="s">
        <v>25</v>
      </c>
      <c r="H2617" t="s">
        <v>17</v>
      </c>
      <c r="I2617" s="1">
        <v>45181</v>
      </c>
      <c r="J2617" t="s">
        <v>18</v>
      </c>
      <c r="K2617" t="s">
        <v>19</v>
      </c>
      <c r="L2617">
        <v>3</v>
      </c>
      <c r="M2617" t="s">
        <v>20</v>
      </c>
      <c r="N2617" t="s">
        <v>29</v>
      </c>
      <c r="O2617" t="s">
        <v>22</v>
      </c>
    </row>
    <row r="2618" spans="1:15" x14ac:dyDescent="0.35">
      <c r="A2618" t="s">
        <v>2679</v>
      </c>
      <c r="B2618" t="str">
        <f t="shared" si="41"/>
        <v>Salad</v>
      </c>
      <c r="C2618" t="s">
        <v>42</v>
      </c>
      <c r="D2618">
        <v>1</v>
      </c>
      <c r="E2618">
        <v>5</v>
      </c>
      <c r="F2618">
        <v>5</v>
      </c>
      <c r="G2618" t="s">
        <v>16</v>
      </c>
      <c r="H2618" t="s">
        <v>17</v>
      </c>
      <c r="I2618" s="1">
        <v>45047</v>
      </c>
      <c r="J2618" t="s">
        <v>27</v>
      </c>
      <c r="K2618" t="s">
        <v>27</v>
      </c>
      <c r="L2618">
        <v>2</v>
      </c>
      <c r="M2618" t="s">
        <v>28</v>
      </c>
      <c r="N2618" t="s">
        <v>72</v>
      </c>
      <c r="O2618" t="s">
        <v>22</v>
      </c>
    </row>
    <row r="2619" spans="1:15" x14ac:dyDescent="0.35">
      <c r="A2619" t="s">
        <v>2680</v>
      </c>
      <c r="B2619" t="str">
        <f t="shared" si="41"/>
        <v>Salad</v>
      </c>
      <c r="C2619" t="s">
        <v>42</v>
      </c>
      <c r="D2619">
        <v>4</v>
      </c>
      <c r="E2619">
        <v>5</v>
      </c>
      <c r="F2619">
        <v>20</v>
      </c>
      <c r="G2619" t="s">
        <v>36</v>
      </c>
      <c r="H2619" t="s">
        <v>26</v>
      </c>
      <c r="I2619" s="1">
        <v>45182</v>
      </c>
      <c r="J2619" t="s">
        <v>18</v>
      </c>
      <c r="K2619" t="s">
        <v>19</v>
      </c>
      <c r="L2619">
        <v>3</v>
      </c>
      <c r="M2619" t="s">
        <v>20</v>
      </c>
      <c r="N2619" t="s">
        <v>34</v>
      </c>
      <c r="O2619" t="s">
        <v>22</v>
      </c>
    </row>
    <row r="2620" spans="1:15" x14ac:dyDescent="0.35">
      <c r="A2620" t="s">
        <v>2681</v>
      </c>
      <c r="B2620" t="str">
        <f t="shared" si="41"/>
        <v>Cake</v>
      </c>
      <c r="C2620" t="s">
        <v>24</v>
      </c>
      <c r="D2620">
        <v>5</v>
      </c>
      <c r="E2620">
        <v>3</v>
      </c>
      <c r="F2620">
        <v>15</v>
      </c>
      <c r="G2620" t="s">
        <v>16</v>
      </c>
      <c r="H2620" t="s">
        <v>17</v>
      </c>
      <c r="I2620" s="1">
        <v>45148</v>
      </c>
      <c r="J2620" t="s">
        <v>93</v>
      </c>
      <c r="K2620" t="s">
        <v>94</v>
      </c>
      <c r="L2620">
        <v>3</v>
      </c>
      <c r="M2620" t="s">
        <v>20</v>
      </c>
      <c r="N2620" t="s">
        <v>64</v>
      </c>
      <c r="O2620" t="s">
        <v>22</v>
      </c>
    </row>
    <row r="2621" spans="1:15" x14ac:dyDescent="0.35">
      <c r="A2621" t="s">
        <v>2682</v>
      </c>
      <c r="B2621" t="str">
        <f t="shared" si="41"/>
        <v>Sandwich</v>
      </c>
      <c r="C2621" t="s">
        <v>47</v>
      </c>
      <c r="D2621">
        <v>3</v>
      </c>
      <c r="E2621">
        <v>4</v>
      </c>
      <c r="F2621">
        <v>12</v>
      </c>
      <c r="G2621" t="s">
        <v>36</v>
      </c>
      <c r="H2621" t="s">
        <v>26</v>
      </c>
      <c r="I2621" s="1">
        <v>44999</v>
      </c>
      <c r="J2621" t="s">
        <v>62</v>
      </c>
      <c r="K2621" t="s">
        <v>63</v>
      </c>
      <c r="L2621">
        <v>1</v>
      </c>
      <c r="M2621" t="s">
        <v>53</v>
      </c>
      <c r="N2621" t="s">
        <v>29</v>
      </c>
      <c r="O2621" t="s">
        <v>22</v>
      </c>
    </row>
    <row r="2622" spans="1:15" x14ac:dyDescent="0.35">
      <c r="A2622" t="s">
        <v>2683</v>
      </c>
      <c r="B2622" t="str">
        <f t="shared" si="41"/>
        <v>Coffee</v>
      </c>
      <c r="C2622" t="s">
        <v>15</v>
      </c>
      <c r="D2622">
        <v>1</v>
      </c>
      <c r="E2622">
        <v>2</v>
      </c>
      <c r="F2622">
        <v>2</v>
      </c>
      <c r="G2622" t="s">
        <v>16</v>
      </c>
      <c r="H2622" t="s">
        <v>17</v>
      </c>
      <c r="I2622" s="1">
        <v>45031</v>
      </c>
      <c r="J2622" t="s">
        <v>59</v>
      </c>
      <c r="K2622" t="s">
        <v>60</v>
      </c>
      <c r="L2622">
        <v>2</v>
      </c>
      <c r="M2622" t="s">
        <v>28</v>
      </c>
      <c r="N2622" t="s">
        <v>69</v>
      </c>
      <c r="O2622" t="s">
        <v>40</v>
      </c>
    </row>
    <row r="2623" spans="1:15" x14ac:dyDescent="0.35">
      <c r="A2623" t="s">
        <v>2684</v>
      </c>
      <c r="B2623" t="str">
        <f t="shared" si="41"/>
        <v>Juice</v>
      </c>
      <c r="C2623" t="s">
        <v>50</v>
      </c>
      <c r="D2623">
        <v>2</v>
      </c>
      <c r="E2623">
        <v>3</v>
      </c>
      <c r="F2623">
        <v>6</v>
      </c>
      <c r="G2623" t="s">
        <v>25</v>
      </c>
      <c r="H2623" t="s">
        <v>26</v>
      </c>
      <c r="I2623" s="1">
        <v>44934</v>
      </c>
      <c r="J2623" t="s">
        <v>55</v>
      </c>
      <c r="K2623" t="s">
        <v>56</v>
      </c>
      <c r="L2623">
        <v>1</v>
      </c>
      <c r="M2623" t="s">
        <v>53</v>
      </c>
      <c r="N2623" t="s">
        <v>39</v>
      </c>
      <c r="O2623" t="s">
        <v>40</v>
      </c>
    </row>
    <row r="2624" spans="1:15" x14ac:dyDescent="0.35">
      <c r="A2624" t="s">
        <v>2685</v>
      </c>
      <c r="B2624" t="str">
        <f t="shared" si="41"/>
        <v>Juice</v>
      </c>
      <c r="C2624" t="s">
        <v>50</v>
      </c>
      <c r="D2624">
        <v>4</v>
      </c>
      <c r="E2624">
        <v>3</v>
      </c>
      <c r="F2624">
        <v>12</v>
      </c>
      <c r="G2624" t="s">
        <v>25</v>
      </c>
      <c r="H2624" t="s">
        <v>17</v>
      </c>
      <c r="I2624" s="1">
        <v>45131</v>
      </c>
      <c r="J2624" t="s">
        <v>32</v>
      </c>
      <c r="K2624" t="s">
        <v>33</v>
      </c>
      <c r="L2624">
        <v>3</v>
      </c>
      <c r="M2624" t="s">
        <v>20</v>
      </c>
      <c r="N2624" t="s">
        <v>72</v>
      </c>
      <c r="O2624" t="s">
        <v>22</v>
      </c>
    </row>
    <row r="2625" spans="1:15" x14ac:dyDescent="0.35">
      <c r="A2625" t="s">
        <v>2686</v>
      </c>
      <c r="B2625" t="str">
        <f t="shared" si="41"/>
        <v>Sandwich</v>
      </c>
      <c r="C2625" t="s">
        <v>47</v>
      </c>
      <c r="D2625">
        <v>4</v>
      </c>
      <c r="E2625">
        <v>4</v>
      </c>
      <c r="F2625">
        <v>16</v>
      </c>
      <c r="G2625" t="s">
        <v>16</v>
      </c>
      <c r="H2625" t="s">
        <v>17</v>
      </c>
      <c r="I2625" s="1">
        <v>44953</v>
      </c>
      <c r="J2625" t="s">
        <v>55</v>
      </c>
      <c r="K2625" t="s">
        <v>56</v>
      </c>
      <c r="L2625">
        <v>1</v>
      </c>
      <c r="M2625" t="s">
        <v>53</v>
      </c>
      <c r="N2625" t="s">
        <v>21</v>
      </c>
      <c r="O2625" t="s">
        <v>22</v>
      </c>
    </row>
    <row r="2626" spans="1:15" x14ac:dyDescent="0.35">
      <c r="A2626" t="s">
        <v>2687</v>
      </c>
      <c r="B2626" t="str">
        <f t="shared" ref="B2626:B2689" si="42">TRIM(CLEAN(C2626))</f>
        <v>Cake</v>
      </c>
      <c r="C2626" t="s">
        <v>24</v>
      </c>
      <c r="D2626">
        <v>2</v>
      </c>
      <c r="E2626">
        <v>3</v>
      </c>
      <c r="F2626">
        <v>6</v>
      </c>
      <c r="G2626" t="s">
        <v>16</v>
      </c>
      <c r="H2626" t="s">
        <v>17</v>
      </c>
      <c r="I2626" s="1">
        <v>45286</v>
      </c>
      <c r="J2626" t="s">
        <v>66</v>
      </c>
      <c r="K2626" t="s">
        <v>67</v>
      </c>
      <c r="L2626">
        <v>4</v>
      </c>
      <c r="M2626" t="s">
        <v>45</v>
      </c>
      <c r="N2626" t="s">
        <v>29</v>
      </c>
      <c r="O2626" t="s">
        <v>22</v>
      </c>
    </row>
    <row r="2627" spans="1:15" x14ac:dyDescent="0.35">
      <c r="A2627" t="s">
        <v>2688</v>
      </c>
      <c r="B2627" t="str">
        <f t="shared" si="42"/>
        <v>Sandwich</v>
      </c>
      <c r="C2627" t="s">
        <v>47</v>
      </c>
      <c r="D2627">
        <v>2</v>
      </c>
      <c r="E2627">
        <v>4</v>
      </c>
      <c r="F2627">
        <v>8</v>
      </c>
      <c r="G2627" t="s">
        <v>16</v>
      </c>
      <c r="H2627" t="s">
        <v>26</v>
      </c>
      <c r="I2627" s="1">
        <v>45042</v>
      </c>
      <c r="J2627" t="s">
        <v>59</v>
      </c>
      <c r="K2627" t="s">
        <v>60</v>
      </c>
      <c r="L2627">
        <v>2</v>
      </c>
      <c r="M2627" t="s">
        <v>28</v>
      </c>
      <c r="N2627" t="s">
        <v>34</v>
      </c>
      <c r="O2627" t="s">
        <v>22</v>
      </c>
    </row>
    <row r="2628" spans="1:15" x14ac:dyDescent="0.35">
      <c r="A2628" t="s">
        <v>2689</v>
      </c>
      <c r="B2628" t="str">
        <f t="shared" si="42"/>
        <v>Sandwich</v>
      </c>
      <c r="C2628" t="s">
        <v>47</v>
      </c>
      <c r="D2628">
        <v>1</v>
      </c>
      <c r="E2628">
        <v>4</v>
      </c>
      <c r="F2628">
        <v>4</v>
      </c>
      <c r="G2628" t="s">
        <v>36</v>
      </c>
      <c r="H2628" t="s">
        <v>17</v>
      </c>
      <c r="I2628" s="1">
        <v>44944</v>
      </c>
      <c r="J2628" t="s">
        <v>55</v>
      </c>
      <c r="K2628" t="s">
        <v>56</v>
      </c>
      <c r="L2628">
        <v>1</v>
      </c>
      <c r="M2628" t="s">
        <v>53</v>
      </c>
      <c r="N2628" t="s">
        <v>34</v>
      </c>
      <c r="O2628" t="s">
        <v>22</v>
      </c>
    </row>
    <row r="2629" spans="1:15" x14ac:dyDescent="0.35">
      <c r="A2629" t="s">
        <v>2690</v>
      </c>
      <c r="B2629" t="str">
        <f t="shared" si="42"/>
        <v>Cookie</v>
      </c>
      <c r="C2629" t="s">
        <v>31</v>
      </c>
      <c r="D2629">
        <v>2</v>
      </c>
      <c r="E2629">
        <v>1</v>
      </c>
      <c r="F2629">
        <v>2</v>
      </c>
      <c r="G2629" t="s">
        <v>16</v>
      </c>
      <c r="H2629" t="s">
        <v>26</v>
      </c>
      <c r="I2629" s="1">
        <v>44974</v>
      </c>
      <c r="J2629" t="s">
        <v>51</v>
      </c>
      <c r="K2629" t="s">
        <v>52</v>
      </c>
      <c r="L2629">
        <v>1</v>
      </c>
      <c r="M2629" t="s">
        <v>53</v>
      </c>
      <c r="N2629" t="s">
        <v>21</v>
      </c>
      <c r="O2629" t="s">
        <v>22</v>
      </c>
    </row>
    <row r="2630" spans="1:15" x14ac:dyDescent="0.35">
      <c r="A2630" t="s">
        <v>2691</v>
      </c>
      <c r="B2630" t="str">
        <f t="shared" si="42"/>
        <v>Juice</v>
      </c>
      <c r="C2630" t="s">
        <v>50</v>
      </c>
      <c r="D2630">
        <v>5</v>
      </c>
      <c r="E2630">
        <v>3</v>
      </c>
      <c r="F2630">
        <v>15</v>
      </c>
      <c r="G2630" t="s">
        <v>36</v>
      </c>
      <c r="H2630" t="s">
        <v>17</v>
      </c>
      <c r="I2630" s="1">
        <v>45276</v>
      </c>
      <c r="J2630" t="s">
        <v>66</v>
      </c>
      <c r="K2630" t="s">
        <v>67</v>
      </c>
      <c r="L2630">
        <v>4</v>
      </c>
      <c r="M2630" t="s">
        <v>45</v>
      </c>
      <c r="N2630" t="s">
        <v>69</v>
      </c>
      <c r="O2630" t="s">
        <v>40</v>
      </c>
    </row>
    <row r="2631" spans="1:15" x14ac:dyDescent="0.35">
      <c r="A2631" t="s">
        <v>2692</v>
      </c>
      <c r="B2631" t="str">
        <f t="shared" si="42"/>
        <v>Tea</v>
      </c>
      <c r="C2631" t="s">
        <v>84</v>
      </c>
      <c r="D2631">
        <v>3</v>
      </c>
      <c r="E2631">
        <v>1.5</v>
      </c>
      <c r="F2631">
        <v>4.5</v>
      </c>
      <c r="G2631" t="s">
        <v>25</v>
      </c>
      <c r="H2631" t="s">
        <v>17</v>
      </c>
      <c r="I2631" s="1">
        <v>45030</v>
      </c>
      <c r="J2631" t="s">
        <v>59</v>
      </c>
      <c r="K2631" t="s">
        <v>60</v>
      </c>
      <c r="L2631">
        <v>2</v>
      </c>
      <c r="M2631" t="s">
        <v>28</v>
      </c>
      <c r="N2631" t="s">
        <v>21</v>
      </c>
      <c r="O2631" t="s">
        <v>22</v>
      </c>
    </row>
    <row r="2632" spans="1:15" x14ac:dyDescent="0.35">
      <c r="A2632" t="s">
        <v>2693</v>
      </c>
      <c r="B2632" t="str">
        <f t="shared" si="42"/>
        <v>Juice</v>
      </c>
      <c r="C2632" t="s">
        <v>50</v>
      </c>
      <c r="D2632">
        <v>2</v>
      </c>
      <c r="E2632">
        <v>3</v>
      </c>
      <c r="F2632">
        <v>6</v>
      </c>
      <c r="G2632" t="s">
        <v>16</v>
      </c>
      <c r="H2632" t="s">
        <v>17</v>
      </c>
      <c r="I2632" s="1">
        <v>44959</v>
      </c>
      <c r="J2632" t="s">
        <v>51</v>
      </c>
      <c r="K2632" t="s">
        <v>52</v>
      </c>
      <c r="L2632">
        <v>1</v>
      </c>
      <c r="M2632" t="s">
        <v>53</v>
      </c>
      <c r="N2632" t="s">
        <v>64</v>
      </c>
      <c r="O2632" t="s">
        <v>22</v>
      </c>
    </row>
    <row r="2633" spans="1:15" x14ac:dyDescent="0.35">
      <c r="A2633" t="s">
        <v>2694</v>
      </c>
      <c r="B2633" t="str">
        <f t="shared" si="42"/>
        <v>Tea</v>
      </c>
      <c r="C2633" t="s">
        <v>84</v>
      </c>
      <c r="D2633">
        <v>5</v>
      </c>
      <c r="E2633">
        <v>1.5</v>
      </c>
      <c r="F2633">
        <v>7.5</v>
      </c>
      <c r="G2633" t="s">
        <v>25</v>
      </c>
      <c r="H2633" t="s">
        <v>26</v>
      </c>
      <c r="I2633" s="1">
        <v>45141</v>
      </c>
      <c r="J2633" t="s">
        <v>93</v>
      </c>
      <c r="K2633" t="s">
        <v>94</v>
      </c>
      <c r="L2633">
        <v>3</v>
      </c>
      <c r="M2633" t="s">
        <v>20</v>
      </c>
      <c r="N2633" t="s">
        <v>64</v>
      </c>
      <c r="O2633" t="s">
        <v>22</v>
      </c>
    </row>
    <row r="2634" spans="1:15" x14ac:dyDescent="0.35">
      <c r="A2634" t="s">
        <v>2695</v>
      </c>
      <c r="B2634" t="str">
        <f t="shared" si="42"/>
        <v>Juice</v>
      </c>
      <c r="C2634" t="s">
        <v>50</v>
      </c>
      <c r="D2634">
        <v>4</v>
      </c>
      <c r="E2634">
        <v>3</v>
      </c>
      <c r="F2634">
        <v>12</v>
      </c>
      <c r="G2634" t="s">
        <v>25</v>
      </c>
      <c r="H2634" t="s">
        <v>17</v>
      </c>
      <c r="I2634" s="1">
        <v>45033</v>
      </c>
      <c r="J2634" t="s">
        <v>59</v>
      </c>
      <c r="K2634" t="s">
        <v>60</v>
      </c>
      <c r="L2634">
        <v>2</v>
      </c>
      <c r="M2634" t="s">
        <v>28</v>
      </c>
      <c r="N2634" t="s">
        <v>72</v>
      </c>
      <c r="O2634" t="s">
        <v>22</v>
      </c>
    </row>
    <row r="2635" spans="1:15" x14ac:dyDescent="0.35">
      <c r="A2635" t="s">
        <v>2696</v>
      </c>
      <c r="B2635" t="str">
        <f t="shared" si="42"/>
        <v>Tea</v>
      </c>
      <c r="C2635" t="s">
        <v>84</v>
      </c>
      <c r="D2635">
        <v>5</v>
      </c>
      <c r="E2635">
        <v>1.5</v>
      </c>
      <c r="F2635">
        <v>7.5</v>
      </c>
      <c r="G2635" t="s">
        <v>36</v>
      </c>
      <c r="H2635" t="s">
        <v>17</v>
      </c>
      <c r="I2635" s="1">
        <v>44989</v>
      </c>
      <c r="J2635" t="s">
        <v>62</v>
      </c>
      <c r="K2635" t="s">
        <v>63</v>
      </c>
      <c r="L2635">
        <v>1</v>
      </c>
      <c r="M2635" t="s">
        <v>53</v>
      </c>
      <c r="N2635" t="s">
        <v>69</v>
      </c>
      <c r="O2635" t="s">
        <v>40</v>
      </c>
    </row>
    <row r="2636" spans="1:15" x14ac:dyDescent="0.35">
      <c r="A2636" t="s">
        <v>2697</v>
      </c>
      <c r="B2636" t="str">
        <f t="shared" si="42"/>
        <v>Sandwich</v>
      </c>
      <c r="C2636" t="s">
        <v>47</v>
      </c>
      <c r="D2636">
        <v>4</v>
      </c>
      <c r="E2636">
        <v>4</v>
      </c>
      <c r="F2636">
        <v>16</v>
      </c>
      <c r="G2636" t="s">
        <v>16</v>
      </c>
      <c r="H2636" t="s">
        <v>26</v>
      </c>
      <c r="I2636" s="1">
        <v>44947</v>
      </c>
      <c r="J2636" t="s">
        <v>55</v>
      </c>
      <c r="K2636" t="s">
        <v>56</v>
      </c>
      <c r="L2636">
        <v>1</v>
      </c>
      <c r="M2636" t="s">
        <v>53</v>
      </c>
      <c r="N2636" t="s">
        <v>69</v>
      </c>
      <c r="O2636" t="s">
        <v>40</v>
      </c>
    </row>
    <row r="2637" spans="1:15" x14ac:dyDescent="0.35">
      <c r="A2637" t="s">
        <v>2698</v>
      </c>
      <c r="B2637" t="str">
        <f t="shared" si="42"/>
        <v>Tea</v>
      </c>
      <c r="C2637" t="s">
        <v>84</v>
      </c>
      <c r="D2637">
        <v>2</v>
      </c>
      <c r="E2637">
        <v>1.5</v>
      </c>
      <c r="F2637">
        <v>3</v>
      </c>
      <c r="G2637" t="s">
        <v>36</v>
      </c>
      <c r="H2637" t="s">
        <v>17</v>
      </c>
      <c r="I2637" s="1">
        <v>45077</v>
      </c>
      <c r="J2637" t="s">
        <v>27</v>
      </c>
      <c r="K2637" t="s">
        <v>27</v>
      </c>
      <c r="L2637">
        <v>2</v>
      </c>
      <c r="M2637" t="s">
        <v>28</v>
      </c>
      <c r="N2637" t="s">
        <v>34</v>
      </c>
      <c r="O2637" t="s">
        <v>22</v>
      </c>
    </row>
    <row r="2638" spans="1:15" x14ac:dyDescent="0.35">
      <c r="A2638" t="s">
        <v>2699</v>
      </c>
      <c r="B2638" t="str">
        <f t="shared" si="42"/>
        <v>Sandwich</v>
      </c>
      <c r="C2638" t="s">
        <v>47</v>
      </c>
      <c r="D2638">
        <v>1</v>
      </c>
      <c r="E2638">
        <v>4</v>
      </c>
      <c r="F2638">
        <v>4</v>
      </c>
      <c r="G2638" t="s">
        <v>36</v>
      </c>
      <c r="H2638" t="s">
        <v>17</v>
      </c>
      <c r="I2638" s="1">
        <v>45112</v>
      </c>
      <c r="J2638" t="s">
        <v>32</v>
      </c>
      <c r="K2638" t="s">
        <v>33</v>
      </c>
      <c r="L2638">
        <v>3</v>
      </c>
      <c r="M2638" t="s">
        <v>20</v>
      </c>
      <c r="N2638" t="s">
        <v>34</v>
      </c>
      <c r="O2638" t="s">
        <v>22</v>
      </c>
    </row>
    <row r="2639" spans="1:15" x14ac:dyDescent="0.35">
      <c r="A2639" t="s">
        <v>2700</v>
      </c>
      <c r="B2639" t="str">
        <f t="shared" si="42"/>
        <v>Salad</v>
      </c>
      <c r="C2639" t="s">
        <v>42</v>
      </c>
      <c r="D2639">
        <v>2</v>
      </c>
      <c r="E2639">
        <v>5</v>
      </c>
      <c r="F2639">
        <v>10</v>
      </c>
      <c r="G2639" t="s">
        <v>36</v>
      </c>
      <c r="H2639" t="s">
        <v>17</v>
      </c>
      <c r="I2639" s="1">
        <v>45143</v>
      </c>
      <c r="J2639" t="s">
        <v>93</v>
      </c>
      <c r="K2639" t="s">
        <v>94</v>
      </c>
      <c r="L2639">
        <v>3</v>
      </c>
      <c r="M2639" t="s">
        <v>20</v>
      </c>
      <c r="N2639" t="s">
        <v>69</v>
      </c>
      <c r="O2639" t="s">
        <v>40</v>
      </c>
    </row>
    <row r="2640" spans="1:15" x14ac:dyDescent="0.35">
      <c r="A2640" t="s">
        <v>2701</v>
      </c>
      <c r="B2640" t="str">
        <f t="shared" si="42"/>
        <v>Cookie</v>
      </c>
      <c r="C2640" t="s">
        <v>31</v>
      </c>
      <c r="D2640">
        <v>2</v>
      </c>
      <c r="E2640">
        <v>1</v>
      </c>
      <c r="F2640">
        <v>2</v>
      </c>
      <c r="G2640" t="s">
        <v>25</v>
      </c>
      <c r="H2640" t="s">
        <v>17</v>
      </c>
      <c r="I2640" s="1">
        <v>44933</v>
      </c>
      <c r="J2640" t="s">
        <v>55</v>
      </c>
      <c r="K2640" t="s">
        <v>56</v>
      </c>
      <c r="L2640">
        <v>1</v>
      </c>
      <c r="M2640" t="s">
        <v>53</v>
      </c>
      <c r="N2640" t="s">
        <v>69</v>
      </c>
      <c r="O2640" t="s">
        <v>40</v>
      </c>
    </row>
    <row r="2641" spans="1:15" x14ac:dyDescent="0.35">
      <c r="A2641" t="s">
        <v>2702</v>
      </c>
      <c r="B2641" t="str">
        <f t="shared" si="42"/>
        <v>Cake</v>
      </c>
      <c r="C2641" t="s">
        <v>24</v>
      </c>
      <c r="D2641">
        <v>5</v>
      </c>
      <c r="E2641">
        <v>3</v>
      </c>
      <c r="F2641">
        <v>15</v>
      </c>
      <c r="G2641" t="s">
        <v>25</v>
      </c>
      <c r="H2641" t="s">
        <v>17</v>
      </c>
      <c r="I2641" s="1">
        <v>45229</v>
      </c>
      <c r="J2641" t="s">
        <v>74</v>
      </c>
      <c r="K2641" t="s">
        <v>75</v>
      </c>
      <c r="L2641">
        <v>4</v>
      </c>
      <c r="M2641" t="s">
        <v>45</v>
      </c>
      <c r="N2641" t="s">
        <v>72</v>
      </c>
      <c r="O2641" t="s">
        <v>22</v>
      </c>
    </row>
    <row r="2642" spans="1:15" x14ac:dyDescent="0.35">
      <c r="A2642" t="s">
        <v>2703</v>
      </c>
      <c r="B2642" t="str">
        <f t="shared" si="42"/>
        <v>Tea</v>
      </c>
      <c r="C2642" t="s">
        <v>84</v>
      </c>
      <c r="D2642">
        <v>4</v>
      </c>
      <c r="E2642">
        <v>1.5</v>
      </c>
      <c r="F2642">
        <v>6</v>
      </c>
      <c r="G2642" t="s">
        <v>25</v>
      </c>
      <c r="H2642" t="s">
        <v>17</v>
      </c>
      <c r="I2642" s="1">
        <v>44986</v>
      </c>
      <c r="J2642" t="s">
        <v>62</v>
      </c>
      <c r="K2642" t="s">
        <v>63</v>
      </c>
      <c r="L2642">
        <v>1</v>
      </c>
      <c r="M2642" t="s">
        <v>53</v>
      </c>
      <c r="N2642" t="s">
        <v>34</v>
      </c>
      <c r="O2642" t="s">
        <v>22</v>
      </c>
    </row>
    <row r="2643" spans="1:15" x14ac:dyDescent="0.35">
      <c r="A2643" t="s">
        <v>2704</v>
      </c>
      <c r="B2643" t="str">
        <f t="shared" si="42"/>
        <v>Juice</v>
      </c>
      <c r="C2643" t="s">
        <v>50</v>
      </c>
      <c r="D2643">
        <v>1</v>
      </c>
      <c r="E2643">
        <v>3</v>
      </c>
      <c r="F2643">
        <v>3</v>
      </c>
      <c r="G2643" t="s">
        <v>16</v>
      </c>
      <c r="H2643" t="s">
        <v>26</v>
      </c>
      <c r="I2643" s="1">
        <v>45215</v>
      </c>
      <c r="J2643" t="s">
        <v>74</v>
      </c>
      <c r="K2643" t="s">
        <v>75</v>
      </c>
      <c r="L2643">
        <v>4</v>
      </c>
      <c r="M2643" t="s">
        <v>45</v>
      </c>
      <c r="N2643" t="s">
        <v>72</v>
      </c>
      <c r="O2643" t="s">
        <v>22</v>
      </c>
    </row>
    <row r="2644" spans="1:15" x14ac:dyDescent="0.35">
      <c r="A2644" t="s">
        <v>2705</v>
      </c>
      <c r="B2644" t="str">
        <f t="shared" si="42"/>
        <v>Cookie</v>
      </c>
      <c r="C2644" t="s">
        <v>31</v>
      </c>
      <c r="D2644">
        <v>4</v>
      </c>
      <c r="E2644">
        <v>1</v>
      </c>
      <c r="F2644">
        <v>4</v>
      </c>
      <c r="G2644" t="s">
        <v>25</v>
      </c>
      <c r="H2644" t="s">
        <v>17</v>
      </c>
      <c r="I2644" s="1">
        <v>45190</v>
      </c>
      <c r="J2644" t="s">
        <v>18</v>
      </c>
      <c r="K2644" t="s">
        <v>19</v>
      </c>
      <c r="L2644">
        <v>3</v>
      </c>
      <c r="M2644" t="s">
        <v>20</v>
      </c>
      <c r="N2644" t="s">
        <v>64</v>
      </c>
      <c r="O2644" t="s">
        <v>22</v>
      </c>
    </row>
    <row r="2645" spans="1:15" x14ac:dyDescent="0.35">
      <c r="A2645" t="s">
        <v>2706</v>
      </c>
      <c r="B2645" t="str">
        <f t="shared" si="42"/>
        <v>Coffee</v>
      </c>
      <c r="C2645" t="s">
        <v>15</v>
      </c>
      <c r="D2645">
        <v>5</v>
      </c>
      <c r="E2645">
        <v>2</v>
      </c>
      <c r="F2645">
        <v>10</v>
      </c>
      <c r="G2645" t="s">
        <v>16</v>
      </c>
      <c r="H2645" t="s">
        <v>26</v>
      </c>
      <c r="I2645" s="1">
        <v>45221</v>
      </c>
      <c r="J2645" t="s">
        <v>74</v>
      </c>
      <c r="K2645" t="s">
        <v>75</v>
      </c>
      <c r="L2645">
        <v>4</v>
      </c>
      <c r="M2645" t="s">
        <v>45</v>
      </c>
      <c r="N2645" t="s">
        <v>39</v>
      </c>
      <c r="O2645" t="s">
        <v>40</v>
      </c>
    </row>
    <row r="2646" spans="1:15" x14ac:dyDescent="0.35">
      <c r="A2646" t="s">
        <v>2707</v>
      </c>
      <c r="B2646" t="str">
        <f t="shared" si="42"/>
        <v>Salad</v>
      </c>
      <c r="C2646" t="s">
        <v>42</v>
      </c>
      <c r="D2646">
        <v>1</v>
      </c>
      <c r="E2646">
        <v>5</v>
      </c>
      <c r="F2646">
        <v>5</v>
      </c>
      <c r="G2646" t="s">
        <v>36</v>
      </c>
      <c r="H2646" t="s">
        <v>17</v>
      </c>
      <c r="I2646" s="1">
        <v>45063</v>
      </c>
      <c r="J2646" t="s">
        <v>27</v>
      </c>
      <c r="K2646" t="s">
        <v>27</v>
      </c>
      <c r="L2646">
        <v>2</v>
      </c>
      <c r="M2646" t="s">
        <v>28</v>
      </c>
      <c r="N2646" t="s">
        <v>34</v>
      </c>
      <c r="O2646" t="s">
        <v>22</v>
      </c>
    </row>
    <row r="2647" spans="1:15" x14ac:dyDescent="0.35">
      <c r="A2647" t="s">
        <v>2708</v>
      </c>
      <c r="B2647" t="str">
        <f t="shared" si="42"/>
        <v>Smoothie</v>
      </c>
      <c r="C2647" t="s">
        <v>58</v>
      </c>
      <c r="D2647">
        <v>2</v>
      </c>
      <c r="E2647">
        <v>4</v>
      </c>
      <c r="F2647">
        <v>8</v>
      </c>
      <c r="G2647" t="s">
        <v>16</v>
      </c>
      <c r="H2647" t="s">
        <v>26</v>
      </c>
      <c r="I2647" s="1">
        <v>45012</v>
      </c>
      <c r="J2647" t="s">
        <v>62</v>
      </c>
      <c r="K2647" t="s">
        <v>63</v>
      </c>
      <c r="L2647">
        <v>1</v>
      </c>
      <c r="M2647" t="s">
        <v>53</v>
      </c>
      <c r="N2647" t="s">
        <v>72</v>
      </c>
      <c r="O2647" t="s">
        <v>22</v>
      </c>
    </row>
    <row r="2648" spans="1:15" x14ac:dyDescent="0.35">
      <c r="A2648" t="s">
        <v>2709</v>
      </c>
      <c r="B2648" t="str">
        <f t="shared" si="42"/>
        <v>Salad</v>
      </c>
      <c r="C2648" t="s">
        <v>42</v>
      </c>
      <c r="D2648">
        <v>1</v>
      </c>
      <c r="E2648">
        <v>5</v>
      </c>
      <c r="F2648">
        <v>5</v>
      </c>
      <c r="G2648" t="s">
        <v>36</v>
      </c>
      <c r="H2648" t="s">
        <v>26</v>
      </c>
      <c r="I2648" s="1">
        <v>44981</v>
      </c>
      <c r="J2648" t="s">
        <v>51</v>
      </c>
      <c r="K2648" t="s">
        <v>52</v>
      </c>
      <c r="L2648">
        <v>1</v>
      </c>
      <c r="M2648" t="s">
        <v>53</v>
      </c>
      <c r="N2648" t="s">
        <v>21</v>
      </c>
      <c r="O2648" t="s">
        <v>22</v>
      </c>
    </row>
    <row r="2649" spans="1:15" x14ac:dyDescent="0.35">
      <c r="A2649" t="s">
        <v>2710</v>
      </c>
      <c r="B2649" t="str">
        <f t="shared" si="42"/>
        <v>Smoothie</v>
      </c>
      <c r="C2649" t="s">
        <v>58</v>
      </c>
      <c r="D2649">
        <v>1</v>
      </c>
      <c r="E2649">
        <v>4</v>
      </c>
      <c r="F2649">
        <v>4</v>
      </c>
      <c r="G2649" t="s">
        <v>36</v>
      </c>
      <c r="H2649" t="s">
        <v>17</v>
      </c>
      <c r="I2649" s="1">
        <v>45168</v>
      </c>
      <c r="J2649" t="s">
        <v>93</v>
      </c>
      <c r="K2649" t="s">
        <v>94</v>
      </c>
      <c r="L2649">
        <v>3</v>
      </c>
      <c r="M2649" t="s">
        <v>20</v>
      </c>
      <c r="N2649" t="s">
        <v>34</v>
      </c>
      <c r="O2649" t="s">
        <v>22</v>
      </c>
    </row>
    <row r="2650" spans="1:15" x14ac:dyDescent="0.35">
      <c r="A2650" t="s">
        <v>2711</v>
      </c>
      <c r="B2650" t="str">
        <f t="shared" si="42"/>
        <v>Juice</v>
      </c>
      <c r="C2650" t="s">
        <v>50</v>
      </c>
      <c r="D2650">
        <v>5</v>
      </c>
      <c r="E2650">
        <v>3</v>
      </c>
      <c r="F2650">
        <v>15</v>
      </c>
      <c r="G2650" t="s">
        <v>16</v>
      </c>
      <c r="H2650" t="s">
        <v>26</v>
      </c>
      <c r="I2650" s="1">
        <v>45252</v>
      </c>
      <c r="J2650" t="s">
        <v>43</v>
      </c>
      <c r="K2650" t="s">
        <v>44</v>
      </c>
      <c r="L2650">
        <v>4</v>
      </c>
      <c r="M2650" t="s">
        <v>45</v>
      </c>
      <c r="N2650" t="s">
        <v>34</v>
      </c>
      <c r="O2650" t="s">
        <v>22</v>
      </c>
    </row>
    <row r="2651" spans="1:15" x14ac:dyDescent="0.35">
      <c r="A2651" t="s">
        <v>2712</v>
      </c>
      <c r="B2651" t="str">
        <f t="shared" si="42"/>
        <v>Juice</v>
      </c>
      <c r="C2651" t="s">
        <v>50</v>
      </c>
      <c r="D2651">
        <v>2</v>
      </c>
      <c r="E2651">
        <v>3</v>
      </c>
      <c r="F2651">
        <v>6</v>
      </c>
      <c r="G2651" t="s">
        <v>25</v>
      </c>
      <c r="H2651" t="s">
        <v>17</v>
      </c>
      <c r="I2651" s="1">
        <v>45232</v>
      </c>
      <c r="J2651" t="s">
        <v>43</v>
      </c>
      <c r="K2651" t="s">
        <v>44</v>
      </c>
      <c r="L2651">
        <v>4</v>
      </c>
      <c r="M2651" t="s">
        <v>45</v>
      </c>
      <c r="N2651" t="s">
        <v>64</v>
      </c>
      <c r="O2651" t="s">
        <v>22</v>
      </c>
    </row>
    <row r="2652" spans="1:15" x14ac:dyDescent="0.35">
      <c r="A2652" t="s">
        <v>2713</v>
      </c>
      <c r="B2652" t="str">
        <f t="shared" si="42"/>
        <v>Juice</v>
      </c>
      <c r="C2652" t="s">
        <v>50</v>
      </c>
      <c r="D2652">
        <v>2</v>
      </c>
      <c r="E2652">
        <v>3</v>
      </c>
      <c r="F2652">
        <v>6</v>
      </c>
      <c r="G2652" t="s">
        <v>36</v>
      </c>
      <c r="H2652" t="s">
        <v>26</v>
      </c>
      <c r="I2652" s="1">
        <v>45269</v>
      </c>
      <c r="J2652" t="s">
        <v>66</v>
      </c>
      <c r="K2652" t="s">
        <v>67</v>
      </c>
      <c r="L2652">
        <v>4</v>
      </c>
      <c r="M2652" t="s">
        <v>45</v>
      </c>
      <c r="N2652" t="s">
        <v>69</v>
      </c>
      <c r="O2652" t="s">
        <v>40</v>
      </c>
    </row>
    <row r="2653" spans="1:15" x14ac:dyDescent="0.35">
      <c r="A2653" t="s">
        <v>2714</v>
      </c>
      <c r="B2653" t="str">
        <f t="shared" si="42"/>
        <v>Sandwich</v>
      </c>
      <c r="C2653" t="s">
        <v>47</v>
      </c>
      <c r="D2653">
        <v>1</v>
      </c>
      <c r="E2653">
        <v>4</v>
      </c>
      <c r="F2653">
        <v>4</v>
      </c>
      <c r="G2653" t="s">
        <v>25</v>
      </c>
      <c r="H2653" t="s">
        <v>17</v>
      </c>
      <c r="I2653" s="1">
        <v>45028</v>
      </c>
      <c r="J2653" t="s">
        <v>59</v>
      </c>
      <c r="K2653" t="s">
        <v>60</v>
      </c>
      <c r="L2653">
        <v>2</v>
      </c>
      <c r="M2653" t="s">
        <v>28</v>
      </c>
      <c r="N2653" t="s">
        <v>34</v>
      </c>
      <c r="O2653" t="s">
        <v>22</v>
      </c>
    </row>
    <row r="2654" spans="1:15" x14ac:dyDescent="0.35">
      <c r="A2654" t="s">
        <v>2715</v>
      </c>
      <c r="B2654" t="str">
        <f t="shared" si="42"/>
        <v>Sandwich</v>
      </c>
      <c r="C2654" t="s">
        <v>47</v>
      </c>
      <c r="D2654">
        <v>4</v>
      </c>
      <c r="E2654">
        <v>4</v>
      </c>
      <c r="F2654">
        <v>16</v>
      </c>
      <c r="G2654" t="s">
        <v>25</v>
      </c>
      <c r="H2654" t="s">
        <v>17</v>
      </c>
      <c r="I2654" s="1">
        <v>44928</v>
      </c>
      <c r="J2654" t="s">
        <v>55</v>
      </c>
      <c r="K2654" t="s">
        <v>56</v>
      </c>
      <c r="L2654">
        <v>1</v>
      </c>
      <c r="M2654" t="s">
        <v>53</v>
      </c>
      <c r="N2654" t="s">
        <v>72</v>
      </c>
      <c r="O2654" t="s">
        <v>22</v>
      </c>
    </row>
    <row r="2655" spans="1:15" x14ac:dyDescent="0.35">
      <c r="A2655" t="s">
        <v>2716</v>
      </c>
      <c r="B2655" t="str">
        <f t="shared" si="42"/>
        <v>Smoothie</v>
      </c>
      <c r="C2655" t="s">
        <v>58</v>
      </c>
      <c r="D2655">
        <v>2</v>
      </c>
      <c r="E2655">
        <v>4</v>
      </c>
      <c r="F2655">
        <v>8</v>
      </c>
      <c r="G2655" t="s">
        <v>36</v>
      </c>
      <c r="H2655" t="s">
        <v>17</v>
      </c>
      <c r="I2655" s="1">
        <v>44948</v>
      </c>
      <c r="J2655" t="s">
        <v>55</v>
      </c>
      <c r="K2655" t="s">
        <v>56</v>
      </c>
      <c r="L2655">
        <v>1</v>
      </c>
      <c r="M2655" t="s">
        <v>53</v>
      </c>
      <c r="N2655" t="s">
        <v>39</v>
      </c>
      <c r="O2655" t="s">
        <v>40</v>
      </c>
    </row>
    <row r="2656" spans="1:15" x14ac:dyDescent="0.35">
      <c r="A2656" t="s">
        <v>2717</v>
      </c>
      <c r="B2656" t="str">
        <f t="shared" si="42"/>
        <v>Salad</v>
      </c>
      <c r="C2656" t="s">
        <v>42</v>
      </c>
      <c r="D2656">
        <v>4</v>
      </c>
      <c r="E2656">
        <v>5</v>
      </c>
      <c r="F2656">
        <v>20</v>
      </c>
      <c r="G2656" t="s">
        <v>16</v>
      </c>
      <c r="H2656" t="s">
        <v>17</v>
      </c>
      <c r="I2656" s="1">
        <v>45164</v>
      </c>
      <c r="J2656" t="s">
        <v>93</v>
      </c>
      <c r="K2656" t="s">
        <v>94</v>
      </c>
      <c r="L2656">
        <v>3</v>
      </c>
      <c r="M2656" t="s">
        <v>20</v>
      </c>
      <c r="N2656" t="s">
        <v>69</v>
      </c>
      <c r="O2656" t="s">
        <v>40</v>
      </c>
    </row>
    <row r="2657" spans="1:15" x14ac:dyDescent="0.35">
      <c r="A2657" t="s">
        <v>2718</v>
      </c>
      <c r="B2657" t="str">
        <f t="shared" si="42"/>
        <v>Juice</v>
      </c>
      <c r="C2657" t="s">
        <v>50</v>
      </c>
      <c r="D2657">
        <v>2</v>
      </c>
      <c r="E2657">
        <v>3</v>
      </c>
      <c r="F2657">
        <v>6</v>
      </c>
      <c r="G2657" t="s">
        <v>36</v>
      </c>
      <c r="H2657" t="s">
        <v>26</v>
      </c>
      <c r="I2657" s="1">
        <v>45070</v>
      </c>
      <c r="J2657" t="s">
        <v>27</v>
      </c>
      <c r="K2657" t="s">
        <v>27</v>
      </c>
      <c r="L2657">
        <v>2</v>
      </c>
      <c r="M2657" t="s">
        <v>28</v>
      </c>
      <c r="N2657" t="s">
        <v>34</v>
      </c>
      <c r="O2657" t="s">
        <v>22</v>
      </c>
    </row>
    <row r="2658" spans="1:15" x14ac:dyDescent="0.35">
      <c r="A2658" t="s">
        <v>2719</v>
      </c>
      <c r="B2658" t="str">
        <f t="shared" si="42"/>
        <v>Coffee</v>
      </c>
      <c r="C2658" t="s">
        <v>15</v>
      </c>
      <c r="D2658">
        <v>4</v>
      </c>
      <c r="E2658">
        <v>2</v>
      </c>
      <c r="F2658">
        <v>8</v>
      </c>
      <c r="G2658" t="s">
        <v>25</v>
      </c>
      <c r="H2658" t="s">
        <v>26</v>
      </c>
      <c r="I2658" s="1">
        <v>45112</v>
      </c>
      <c r="J2658" t="s">
        <v>32</v>
      </c>
      <c r="K2658" t="s">
        <v>33</v>
      </c>
      <c r="L2658">
        <v>3</v>
      </c>
      <c r="M2658" t="s">
        <v>20</v>
      </c>
      <c r="N2658" t="s">
        <v>34</v>
      </c>
      <c r="O2658" t="s">
        <v>22</v>
      </c>
    </row>
    <row r="2659" spans="1:15" x14ac:dyDescent="0.35">
      <c r="A2659" t="s">
        <v>2720</v>
      </c>
      <c r="B2659" t="str">
        <f t="shared" si="42"/>
        <v>Sandwich</v>
      </c>
      <c r="C2659" t="s">
        <v>47</v>
      </c>
      <c r="D2659">
        <v>1</v>
      </c>
      <c r="E2659">
        <v>4</v>
      </c>
      <c r="F2659">
        <v>4</v>
      </c>
      <c r="G2659" t="s">
        <v>36</v>
      </c>
      <c r="H2659" t="s">
        <v>26</v>
      </c>
      <c r="I2659" s="1">
        <v>45032</v>
      </c>
      <c r="J2659" t="s">
        <v>59</v>
      </c>
      <c r="K2659" t="s">
        <v>60</v>
      </c>
      <c r="L2659">
        <v>2</v>
      </c>
      <c r="M2659" t="s">
        <v>28</v>
      </c>
      <c r="N2659" t="s">
        <v>39</v>
      </c>
      <c r="O2659" t="s">
        <v>40</v>
      </c>
    </row>
    <row r="2660" spans="1:15" x14ac:dyDescent="0.35">
      <c r="A2660" t="s">
        <v>2721</v>
      </c>
      <c r="B2660" t="str">
        <f t="shared" si="42"/>
        <v>Cake</v>
      </c>
      <c r="C2660" t="s">
        <v>24</v>
      </c>
      <c r="D2660">
        <v>1</v>
      </c>
      <c r="E2660">
        <v>3</v>
      </c>
      <c r="F2660">
        <v>3</v>
      </c>
      <c r="G2660" t="s">
        <v>36</v>
      </c>
      <c r="H2660" t="s">
        <v>26</v>
      </c>
      <c r="I2660" s="1">
        <v>45205</v>
      </c>
      <c r="J2660" t="s">
        <v>74</v>
      </c>
      <c r="K2660" t="s">
        <v>75</v>
      </c>
      <c r="L2660">
        <v>4</v>
      </c>
      <c r="M2660" t="s">
        <v>45</v>
      </c>
      <c r="N2660" t="s">
        <v>21</v>
      </c>
      <c r="O2660" t="s">
        <v>22</v>
      </c>
    </row>
    <row r="2661" spans="1:15" x14ac:dyDescent="0.35">
      <c r="A2661" t="s">
        <v>2722</v>
      </c>
      <c r="B2661" t="str">
        <f t="shared" si="42"/>
        <v>Coffee</v>
      </c>
      <c r="C2661" t="s">
        <v>15</v>
      </c>
      <c r="D2661">
        <v>1</v>
      </c>
      <c r="E2661">
        <v>2</v>
      </c>
      <c r="F2661">
        <v>2</v>
      </c>
      <c r="G2661" t="s">
        <v>25</v>
      </c>
      <c r="H2661" t="s">
        <v>17</v>
      </c>
      <c r="I2661" s="1">
        <v>44995</v>
      </c>
      <c r="J2661" t="s">
        <v>62</v>
      </c>
      <c r="K2661" t="s">
        <v>63</v>
      </c>
      <c r="L2661">
        <v>1</v>
      </c>
      <c r="M2661" t="s">
        <v>53</v>
      </c>
      <c r="N2661" t="s">
        <v>21</v>
      </c>
      <c r="O2661" t="s">
        <v>22</v>
      </c>
    </row>
    <row r="2662" spans="1:15" x14ac:dyDescent="0.35">
      <c r="A2662" t="s">
        <v>2723</v>
      </c>
      <c r="B2662" t="str">
        <f t="shared" si="42"/>
        <v>Coffee</v>
      </c>
      <c r="C2662" t="s">
        <v>15</v>
      </c>
      <c r="D2662">
        <v>3</v>
      </c>
      <c r="E2662">
        <v>2</v>
      </c>
      <c r="F2662">
        <v>6</v>
      </c>
      <c r="G2662" t="s">
        <v>25</v>
      </c>
      <c r="H2662" t="s">
        <v>26</v>
      </c>
      <c r="I2662" s="1">
        <v>45224</v>
      </c>
      <c r="J2662" t="s">
        <v>74</v>
      </c>
      <c r="K2662" t="s">
        <v>75</v>
      </c>
      <c r="L2662">
        <v>4</v>
      </c>
      <c r="M2662" t="s">
        <v>45</v>
      </c>
      <c r="N2662" t="s">
        <v>34</v>
      </c>
      <c r="O2662" t="s">
        <v>22</v>
      </c>
    </row>
    <row r="2663" spans="1:15" x14ac:dyDescent="0.35">
      <c r="A2663" t="s">
        <v>2724</v>
      </c>
      <c r="B2663" t="str">
        <f t="shared" si="42"/>
        <v>Juice</v>
      </c>
      <c r="C2663" t="s">
        <v>50</v>
      </c>
      <c r="D2663">
        <v>4</v>
      </c>
      <c r="E2663">
        <v>3</v>
      </c>
      <c r="F2663">
        <v>12</v>
      </c>
      <c r="G2663" t="s">
        <v>36</v>
      </c>
      <c r="H2663" t="s">
        <v>17</v>
      </c>
      <c r="I2663" s="1">
        <v>45068</v>
      </c>
      <c r="J2663" t="s">
        <v>27</v>
      </c>
      <c r="K2663" t="s">
        <v>27</v>
      </c>
      <c r="L2663">
        <v>2</v>
      </c>
      <c r="M2663" t="s">
        <v>28</v>
      </c>
      <c r="N2663" t="s">
        <v>72</v>
      </c>
      <c r="O2663" t="s">
        <v>22</v>
      </c>
    </row>
    <row r="2664" spans="1:15" x14ac:dyDescent="0.35">
      <c r="A2664" t="s">
        <v>2725</v>
      </c>
      <c r="B2664" t="str">
        <f t="shared" si="42"/>
        <v>Salad</v>
      </c>
      <c r="C2664" t="s">
        <v>42</v>
      </c>
      <c r="D2664">
        <v>2</v>
      </c>
      <c r="E2664">
        <v>5</v>
      </c>
      <c r="F2664">
        <v>10</v>
      </c>
      <c r="G2664" t="s">
        <v>25</v>
      </c>
      <c r="H2664" t="s">
        <v>17</v>
      </c>
      <c r="I2664" s="1">
        <v>44992</v>
      </c>
      <c r="J2664" t="s">
        <v>62</v>
      </c>
      <c r="K2664" t="s">
        <v>63</v>
      </c>
      <c r="L2664">
        <v>1</v>
      </c>
      <c r="M2664" t="s">
        <v>53</v>
      </c>
      <c r="N2664" t="s">
        <v>29</v>
      </c>
      <c r="O2664" t="s">
        <v>22</v>
      </c>
    </row>
    <row r="2665" spans="1:15" x14ac:dyDescent="0.35">
      <c r="A2665" t="s">
        <v>2726</v>
      </c>
      <c r="B2665" t="str">
        <f t="shared" si="42"/>
        <v>Cake</v>
      </c>
      <c r="C2665" t="s">
        <v>24</v>
      </c>
      <c r="D2665">
        <v>5</v>
      </c>
      <c r="E2665">
        <v>3</v>
      </c>
      <c r="F2665">
        <v>15</v>
      </c>
      <c r="G2665" t="s">
        <v>16</v>
      </c>
      <c r="H2665" t="s">
        <v>17</v>
      </c>
      <c r="I2665" s="1">
        <v>45096</v>
      </c>
      <c r="J2665" t="s">
        <v>37</v>
      </c>
      <c r="K2665" t="s">
        <v>38</v>
      </c>
      <c r="L2665">
        <v>2</v>
      </c>
      <c r="M2665" t="s">
        <v>28</v>
      </c>
      <c r="N2665" t="s">
        <v>72</v>
      </c>
      <c r="O2665" t="s">
        <v>22</v>
      </c>
    </row>
    <row r="2666" spans="1:15" x14ac:dyDescent="0.35">
      <c r="A2666" t="s">
        <v>2727</v>
      </c>
      <c r="B2666" t="str">
        <f t="shared" si="42"/>
        <v>Cookie</v>
      </c>
      <c r="C2666" t="s">
        <v>31</v>
      </c>
      <c r="D2666">
        <v>2</v>
      </c>
      <c r="E2666">
        <v>1</v>
      </c>
      <c r="F2666">
        <v>2</v>
      </c>
      <c r="G2666" t="s">
        <v>16</v>
      </c>
      <c r="H2666" t="s">
        <v>17</v>
      </c>
      <c r="I2666" s="1">
        <v>45276</v>
      </c>
      <c r="J2666" t="s">
        <v>66</v>
      </c>
      <c r="K2666" t="s">
        <v>67</v>
      </c>
      <c r="L2666">
        <v>4</v>
      </c>
      <c r="M2666" t="s">
        <v>45</v>
      </c>
      <c r="N2666" t="s">
        <v>69</v>
      </c>
      <c r="O2666" t="s">
        <v>40</v>
      </c>
    </row>
    <row r="2667" spans="1:15" x14ac:dyDescent="0.35">
      <c r="A2667" t="s">
        <v>2728</v>
      </c>
      <c r="B2667" t="str">
        <f t="shared" si="42"/>
        <v>Cookie</v>
      </c>
      <c r="C2667" t="s">
        <v>31</v>
      </c>
      <c r="D2667">
        <v>1</v>
      </c>
      <c r="E2667">
        <v>1</v>
      </c>
      <c r="F2667">
        <v>1</v>
      </c>
      <c r="G2667" t="s">
        <v>36</v>
      </c>
      <c r="H2667" t="s">
        <v>17</v>
      </c>
      <c r="I2667" s="1">
        <v>44989</v>
      </c>
      <c r="J2667" t="s">
        <v>62</v>
      </c>
      <c r="K2667" t="s">
        <v>63</v>
      </c>
      <c r="L2667">
        <v>1</v>
      </c>
      <c r="M2667" t="s">
        <v>53</v>
      </c>
      <c r="N2667" t="s">
        <v>69</v>
      </c>
      <c r="O2667" t="s">
        <v>40</v>
      </c>
    </row>
    <row r="2668" spans="1:15" x14ac:dyDescent="0.35">
      <c r="A2668" t="s">
        <v>2729</v>
      </c>
      <c r="B2668" t="str">
        <f t="shared" si="42"/>
        <v>Coffee</v>
      </c>
      <c r="C2668" t="s">
        <v>15</v>
      </c>
      <c r="D2668">
        <v>2</v>
      </c>
      <c r="E2668">
        <v>2</v>
      </c>
      <c r="F2668">
        <v>4</v>
      </c>
      <c r="G2668" t="s">
        <v>25</v>
      </c>
      <c r="H2668" t="s">
        <v>17</v>
      </c>
      <c r="I2668" s="1">
        <v>45145</v>
      </c>
      <c r="J2668" t="s">
        <v>93</v>
      </c>
      <c r="K2668" t="s">
        <v>94</v>
      </c>
      <c r="L2668">
        <v>3</v>
      </c>
      <c r="M2668" t="s">
        <v>20</v>
      </c>
      <c r="N2668" t="s">
        <v>72</v>
      </c>
      <c r="O2668" t="s">
        <v>22</v>
      </c>
    </row>
    <row r="2669" spans="1:15" x14ac:dyDescent="0.35">
      <c r="A2669" t="s">
        <v>2730</v>
      </c>
      <c r="B2669" t="str">
        <f t="shared" si="42"/>
        <v>Juice</v>
      </c>
      <c r="C2669" t="s">
        <v>50</v>
      </c>
      <c r="D2669">
        <v>5</v>
      </c>
      <c r="E2669">
        <v>3</v>
      </c>
      <c r="F2669">
        <v>15</v>
      </c>
      <c r="G2669" t="s">
        <v>25</v>
      </c>
      <c r="H2669" t="s">
        <v>26</v>
      </c>
      <c r="I2669" s="1">
        <v>45016</v>
      </c>
      <c r="J2669" t="s">
        <v>62</v>
      </c>
      <c r="K2669" t="s">
        <v>63</v>
      </c>
      <c r="L2669">
        <v>1</v>
      </c>
      <c r="M2669" t="s">
        <v>53</v>
      </c>
      <c r="N2669" t="s">
        <v>21</v>
      </c>
      <c r="O2669" t="s">
        <v>22</v>
      </c>
    </row>
    <row r="2670" spans="1:15" x14ac:dyDescent="0.35">
      <c r="A2670" t="s">
        <v>2731</v>
      </c>
      <c r="B2670" t="str">
        <f t="shared" si="42"/>
        <v>Sandwich</v>
      </c>
      <c r="C2670" t="s">
        <v>47</v>
      </c>
      <c r="D2670">
        <v>3</v>
      </c>
      <c r="E2670">
        <v>4</v>
      </c>
      <c r="F2670">
        <v>12</v>
      </c>
      <c r="G2670" t="s">
        <v>16</v>
      </c>
      <c r="H2670" t="s">
        <v>17</v>
      </c>
      <c r="I2670" s="1">
        <v>44936</v>
      </c>
      <c r="J2670" t="s">
        <v>55</v>
      </c>
      <c r="K2670" t="s">
        <v>56</v>
      </c>
      <c r="L2670">
        <v>1</v>
      </c>
      <c r="M2670" t="s">
        <v>53</v>
      </c>
      <c r="N2670" t="s">
        <v>29</v>
      </c>
      <c r="O2670" t="s">
        <v>22</v>
      </c>
    </row>
    <row r="2671" spans="1:15" x14ac:dyDescent="0.35">
      <c r="A2671" t="s">
        <v>2732</v>
      </c>
      <c r="B2671" t="str">
        <f t="shared" si="42"/>
        <v>Cake</v>
      </c>
      <c r="C2671" t="s">
        <v>24</v>
      </c>
      <c r="D2671">
        <v>3</v>
      </c>
      <c r="E2671">
        <v>3</v>
      </c>
      <c r="F2671">
        <v>9</v>
      </c>
      <c r="G2671" t="s">
        <v>36</v>
      </c>
      <c r="H2671" t="s">
        <v>17</v>
      </c>
      <c r="I2671" s="1">
        <v>44945</v>
      </c>
      <c r="J2671" t="s">
        <v>55</v>
      </c>
      <c r="K2671" t="s">
        <v>56</v>
      </c>
      <c r="L2671">
        <v>1</v>
      </c>
      <c r="M2671" t="s">
        <v>53</v>
      </c>
      <c r="N2671" t="s">
        <v>64</v>
      </c>
      <c r="O2671" t="s">
        <v>22</v>
      </c>
    </row>
    <row r="2672" spans="1:15" x14ac:dyDescent="0.35">
      <c r="A2672" t="s">
        <v>2733</v>
      </c>
      <c r="B2672" t="str">
        <f t="shared" si="42"/>
        <v>Cookie</v>
      </c>
      <c r="C2672" t="s">
        <v>31</v>
      </c>
      <c r="D2672">
        <v>1</v>
      </c>
      <c r="E2672">
        <v>1</v>
      </c>
      <c r="F2672">
        <v>1</v>
      </c>
      <c r="G2672" t="s">
        <v>16</v>
      </c>
      <c r="H2672" t="s">
        <v>26</v>
      </c>
      <c r="I2672" s="1">
        <v>45186</v>
      </c>
      <c r="J2672" t="s">
        <v>18</v>
      </c>
      <c r="K2672" t="s">
        <v>19</v>
      </c>
      <c r="L2672">
        <v>3</v>
      </c>
      <c r="M2672" t="s">
        <v>20</v>
      </c>
      <c r="N2672" t="s">
        <v>39</v>
      </c>
      <c r="O2672" t="s">
        <v>40</v>
      </c>
    </row>
    <row r="2673" spans="1:15" x14ac:dyDescent="0.35">
      <c r="A2673" t="s">
        <v>2734</v>
      </c>
      <c r="B2673" t="str">
        <f t="shared" si="42"/>
        <v>Cookie</v>
      </c>
      <c r="C2673" t="s">
        <v>31</v>
      </c>
      <c r="D2673">
        <v>2</v>
      </c>
      <c r="E2673">
        <v>1</v>
      </c>
      <c r="F2673">
        <v>2</v>
      </c>
      <c r="G2673" t="s">
        <v>16</v>
      </c>
      <c r="H2673" t="s">
        <v>26</v>
      </c>
      <c r="I2673" s="1">
        <v>45138</v>
      </c>
      <c r="J2673" t="s">
        <v>32</v>
      </c>
      <c r="K2673" t="s">
        <v>33</v>
      </c>
      <c r="L2673">
        <v>3</v>
      </c>
      <c r="M2673" t="s">
        <v>20</v>
      </c>
      <c r="N2673" t="s">
        <v>72</v>
      </c>
      <c r="O2673" t="s">
        <v>22</v>
      </c>
    </row>
    <row r="2674" spans="1:15" x14ac:dyDescent="0.35">
      <c r="A2674" t="s">
        <v>2735</v>
      </c>
      <c r="B2674" t="str">
        <f t="shared" si="42"/>
        <v>Juice</v>
      </c>
      <c r="C2674" t="s">
        <v>50</v>
      </c>
      <c r="D2674">
        <v>3</v>
      </c>
      <c r="E2674">
        <v>3</v>
      </c>
      <c r="F2674">
        <v>9</v>
      </c>
      <c r="G2674" t="s">
        <v>36</v>
      </c>
      <c r="H2674" t="s">
        <v>17</v>
      </c>
      <c r="I2674" s="1">
        <v>45123</v>
      </c>
      <c r="J2674" t="s">
        <v>32</v>
      </c>
      <c r="K2674" t="s">
        <v>33</v>
      </c>
      <c r="L2674">
        <v>3</v>
      </c>
      <c r="M2674" t="s">
        <v>20</v>
      </c>
      <c r="N2674" t="s">
        <v>39</v>
      </c>
      <c r="O2674" t="s">
        <v>40</v>
      </c>
    </row>
    <row r="2675" spans="1:15" x14ac:dyDescent="0.35">
      <c r="A2675" t="s">
        <v>2736</v>
      </c>
      <c r="B2675" t="str">
        <f t="shared" si="42"/>
        <v>Sandwich</v>
      </c>
      <c r="C2675" t="s">
        <v>47</v>
      </c>
      <c r="D2675">
        <v>3</v>
      </c>
      <c r="E2675">
        <v>4</v>
      </c>
      <c r="F2675">
        <v>12</v>
      </c>
      <c r="G2675" t="s">
        <v>36</v>
      </c>
      <c r="H2675" t="s">
        <v>17</v>
      </c>
      <c r="I2675" s="1">
        <v>45167</v>
      </c>
      <c r="J2675" t="s">
        <v>93</v>
      </c>
      <c r="K2675" t="s">
        <v>94</v>
      </c>
      <c r="L2675">
        <v>3</v>
      </c>
      <c r="M2675" t="s">
        <v>20</v>
      </c>
      <c r="N2675" t="s">
        <v>29</v>
      </c>
      <c r="O2675" t="s">
        <v>22</v>
      </c>
    </row>
    <row r="2676" spans="1:15" x14ac:dyDescent="0.35">
      <c r="A2676" t="s">
        <v>2737</v>
      </c>
      <c r="B2676" t="str">
        <f t="shared" si="42"/>
        <v>Juice</v>
      </c>
      <c r="C2676" t="s">
        <v>50</v>
      </c>
      <c r="D2676">
        <v>3</v>
      </c>
      <c r="E2676">
        <v>3</v>
      </c>
      <c r="F2676">
        <v>9</v>
      </c>
      <c r="G2676" t="s">
        <v>16</v>
      </c>
      <c r="H2676" t="s">
        <v>26</v>
      </c>
      <c r="I2676" s="1">
        <v>45289</v>
      </c>
      <c r="J2676" t="s">
        <v>66</v>
      </c>
      <c r="K2676" t="s">
        <v>67</v>
      </c>
      <c r="L2676">
        <v>4</v>
      </c>
      <c r="M2676" t="s">
        <v>45</v>
      </c>
      <c r="N2676" t="s">
        <v>21</v>
      </c>
      <c r="O2676" t="s">
        <v>22</v>
      </c>
    </row>
    <row r="2677" spans="1:15" x14ac:dyDescent="0.35">
      <c r="A2677" t="s">
        <v>2738</v>
      </c>
      <c r="B2677" t="str">
        <f t="shared" si="42"/>
        <v>Sandwich</v>
      </c>
      <c r="C2677" t="s">
        <v>47</v>
      </c>
      <c r="D2677">
        <v>4</v>
      </c>
      <c r="E2677">
        <v>4</v>
      </c>
      <c r="F2677">
        <v>16</v>
      </c>
      <c r="G2677" t="s">
        <v>25</v>
      </c>
      <c r="H2677" t="s">
        <v>17</v>
      </c>
      <c r="I2677" s="1">
        <v>45237</v>
      </c>
      <c r="J2677" t="s">
        <v>43</v>
      </c>
      <c r="K2677" t="s">
        <v>44</v>
      </c>
      <c r="L2677">
        <v>4</v>
      </c>
      <c r="M2677" t="s">
        <v>45</v>
      </c>
      <c r="N2677" t="s">
        <v>29</v>
      </c>
      <c r="O2677" t="s">
        <v>22</v>
      </c>
    </row>
    <row r="2678" spans="1:15" x14ac:dyDescent="0.35">
      <c r="A2678" t="s">
        <v>2739</v>
      </c>
      <c r="B2678" t="str">
        <f t="shared" si="42"/>
        <v>Smoothie</v>
      </c>
      <c r="C2678" t="s">
        <v>58</v>
      </c>
      <c r="D2678">
        <v>4</v>
      </c>
      <c r="E2678">
        <v>4</v>
      </c>
      <c r="F2678">
        <v>16</v>
      </c>
      <c r="G2678" t="s">
        <v>25</v>
      </c>
      <c r="H2678" t="s">
        <v>17</v>
      </c>
      <c r="I2678" s="1">
        <v>45050</v>
      </c>
      <c r="J2678" t="s">
        <v>27</v>
      </c>
      <c r="K2678" t="s">
        <v>27</v>
      </c>
      <c r="L2678">
        <v>2</v>
      </c>
      <c r="M2678" t="s">
        <v>28</v>
      </c>
      <c r="N2678" t="s">
        <v>64</v>
      </c>
      <c r="O2678" t="s">
        <v>22</v>
      </c>
    </row>
    <row r="2679" spans="1:15" x14ac:dyDescent="0.35">
      <c r="A2679" t="s">
        <v>2740</v>
      </c>
      <c r="B2679" t="str">
        <f t="shared" si="42"/>
        <v>Juice</v>
      </c>
      <c r="C2679" t="s">
        <v>50</v>
      </c>
      <c r="D2679">
        <v>2</v>
      </c>
      <c r="E2679">
        <v>3</v>
      </c>
      <c r="F2679">
        <v>6</v>
      </c>
      <c r="G2679" t="s">
        <v>36</v>
      </c>
      <c r="H2679" t="s">
        <v>17</v>
      </c>
      <c r="I2679" s="1">
        <v>45053</v>
      </c>
      <c r="J2679" t="s">
        <v>27</v>
      </c>
      <c r="K2679" t="s">
        <v>27</v>
      </c>
      <c r="L2679">
        <v>2</v>
      </c>
      <c r="M2679" t="s">
        <v>28</v>
      </c>
      <c r="N2679" t="s">
        <v>39</v>
      </c>
      <c r="O2679" t="s">
        <v>40</v>
      </c>
    </row>
    <row r="2680" spans="1:15" x14ac:dyDescent="0.35">
      <c r="A2680" t="s">
        <v>2741</v>
      </c>
      <c r="B2680" t="str">
        <f t="shared" si="42"/>
        <v>Sandwich</v>
      </c>
      <c r="C2680" t="s">
        <v>47</v>
      </c>
      <c r="D2680">
        <v>5</v>
      </c>
      <c r="E2680">
        <v>4</v>
      </c>
      <c r="F2680">
        <v>20</v>
      </c>
      <c r="G2680" t="s">
        <v>25</v>
      </c>
      <c r="H2680" t="s">
        <v>26</v>
      </c>
      <c r="I2680" s="1">
        <v>45013</v>
      </c>
      <c r="J2680" t="s">
        <v>62</v>
      </c>
      <c r="K2680" t="s">
        <v>63</v>
      </c>
      <c r="L2680">
        <v>1</v>
      </c>
      <c r="M2680" t="s">
        <v>53</v>
      </c>
      <c r="N2680" t="s">
        <v>29</v>
      </c>
      <c r="O2680" t="s">
        <v>22</v>
      </c>
    </row>
    <row r="2681" spans="1:15" x14ac:dyDescent="0.35">
      <c r="A2681" t="s">
        <v>2742</v>
      </c>
      <c r="B2681" t="str">
        <f t="shared" si="42"/>
        <v>Smoothie</v>
      </c>
      <c r="C2681" t="s">
        <v>58</v>
      </c>
      <c r="D2681">
        <v>5</v>
      </c>
      <c r="E2681">
        <v>4</v>
      </c>
      <c r="F2681">
        <v>20</v>
      </c>
      <c r="G2681" t="s">
        <v>36</v>
      </c>
      <c r="H2681" t="s">
        <v>26</v>
      </c>
      <c r="I2681" s="1">
        <v>45025</v>
      </c>
      <c r="J2681" t="s">
        <v>59</v>
      </c>
      <c r="K2681" t="s">
        <v>60</v>
      </c>
      <c r="L2681">
        <v>2</v>
      </c>
      <c r="M2681" t="s">
        <v>28</v>
      </c>
      <c r="N2681" t="s">
        <v>39</v>
      </c>
      <c r="O2681" t="s">
        <v>40</v>
      </c>
    </row>
    <row r="2682" spans="1:15" x14ac:dyDescent="0.35">
      <c r="A2682" t="s">
        <v>2743</v>
      </c>
      <c r="B2682" t="str">
        <f t="shared" si="42"/>
        <v>Tea</v>
      </c>
      <c r="C2682" t="s">
        <v>84</v>
      </c>
      <c r="D2682">
        <v>3</v>
      </c>
      <c r="E2682">
        <v>1.5</v>
      </c>
      <c r="F2682">
        <v>4.5</v>
      </c>
      <c r="G2682" t="s">
        <v>16</v>
      </c>
      <c r="H2682" t="s">
        <v>26</v>
      </c>
      <c r="I2682" s="1">
        <v>45145</v>
      </c>
      <c r="J2682" t="s">
        <v>93</v>
      </c>
      <c r="K2682" t="s">
        <v>94</v>
      </c>
      <c r="L2682">
        <v>3</v>
      </c>
      <c r="M2682" t="s">
        <v>20</v>
      </c>
      <c r="N2682" t="s">
        <v>72</v>
      </c>
      <c r="O2682" t="s">
        <v>22</v>
      </c>
    </row>
    <row r="2683" spans="1:15" x14ac:dyDescent="0.35">
      <c r="A2683" t="s">
        <v>2744</v>
      </c>
      <c r="B2683" t="str">
        <f t="shared" si="42"/>
        <v>Coffee</v>
      </c>
      <c r="C2683" t="s">
        <v>15</v>
      </c>
      <c r="D2683">
        <v>5</v>
      </c>
      <c r="E2683">
        <v>2</v>
      </c>
      <c r="F2683">
        <v>10</v>
      </c>
      <c r="G2683" t="s">
        <v>25</v>
      </c>
      <c r="H2683" t="s">
        <v>26</v>
      </c>
      <c r="I2683" s="1">
        <v>45145</v>
      </c>
      <c r="J2683" t="s">
        <v>93</v>
      </c>
      <c r="K2683" t="s">
        <v>94</v>
      </c>
      <c r="L2683">
        <v>3</v>
      </c>
      <c r="M2683" t="s">
        <v>20</v>
      </c>
      <c r="N2683" t="s">
        <v>72</v>
      </c>
      <c r="O2683" t="s">
        <v>22</v>
      </c>
    </row>
    <row r="2684" spans="1:15" x14ac:dyDescent="0.35">
      <c r="A2684" t="s">
        <v>2745</v>
      </c>
      <c r="B2684" t="str">
        <f t="shared" si="42"/>
        <v>Salad</v>
      </c>
      <c r="C2684" t="s">
        <v>42</v>
      </c>
      <c r="D2684">
        <v>3</v>
      </c>
      <c r="E2684">
        <v>5</v>
      </c>
      <c r="F2684">
        <v>15</v>
      </c>
      <c r="G2684" t="s">
        <v>16</v>
      </c>
      <c r="H2684" t="s">
        <v>26</v>
      </c>
      <c r="I2684" s="1">
        <v>45129</v>
      </c>
      <c r="J2684" t="s">
        <v>32</v>
      </c>
      <c r="K2684" t="s">
        <v>33</v>
      </c>
      <c r="L2684">
        <v>3</v>
      </c>
      <c r="M2684" t="s">
        <v>20</v>
      </c>
      <c r="N2684" t="s">
        <v>69</v>
      </c>
      <c r="O2684" t="s">
        <v>40</v>
      </c>
    </row>
    <row r="2685" spans="1:15" x14ac:dyDescent="0.35">
      <c r="A2685" t="s">
        <v>2746</v>
      </c>
      <c r="B2685" t="str">
        <f t="shared" si="42"/>
        <v>Juice</v>
      </c>
      <c r="C2685" t="s">
        <v>50</v>
      </c>
      <c r="D2685">
        <v>2</v>
      </c>
      <c r="E2685">
        <v>3</v>
      </c>
      <c r="F2685">
        <v>6</v>
      </c>
      <c r="G2685" t="s">
        <v>16</v>
      </c>
      <c r="H2685" t="s">
        <v>26</v>
      </c>
      <c r="I2685" s="1">
        <v>45259</v>
      </c>
      <c r="J2685" t="s">
        <v>43</v>
      </c>
      <c r="K2685" t="s">
        <v>44</v>
      </c>
      <c r="L2685">
        <v>4</v>
      </c>
      <c r="M2685" t="s">
        <v>45</v>
      </c>
      <c r="N2685" t="s">
        <v>34</v>
      </c>
      <c r="O2685" t="s">
        <v>22</v>
      </c>
    </row>
    <row r="2686" spans="1:15" x14ac:dyDescent="0.35">
      <c r="A2686" t="s">
        <v>2747</v>
      </c>
      <c r="B2686" t="str">
        <f t="shared" si="42"/>
        <v>Salad</v>
      </c>
      <c r="C2686" t="s">
        <v>42</v>
      </c>
      <c r="D2686">
        <v>5</v>
      </c>
      <c r="E2686">
        <v>5</v>
      </c>
      <c r="F2686">
        <v>25</v>
      </c>
      <c r="G2686" t="s">
        <v>25</v>
      </c>
      <c r="H2686" t="s">
        <v>26</v>
      </c>
      <c r="I2686" s="1">
        <v>45257</v>
      </c>
      <c r="J2686" t="s">
        <v>43</v>
      </c>
      <c r="K2686" t="s">
        <v>44</v>
      </c>
      <c r="L2686">
        <v>4</v>
      </c>
      <c r="M2686" t="s">
        <v>45</v>
      </c>
      <c r="N2686" t="s">
        <v>72</v>
      </c>
      <c r="O2686" t="s">
        <v>22</v>
      </c>
    </row>
    <row r="2687" spans="1:15" x14ac:dyDescent="0.35">
      <c r="A2687" t="s">
        <v>2748</v>
      </c>
      <c r="B2687" t="str">
        <f t="shared" si="42"/>
        <v>Cookie</v>
      </c>
      <c r="C2687" t="s">
        <v>31</v>
      </c>
      <c r="D2687">
        <v>4</v>
      </c>
      <c r="E2687">
        <v>1</v>
      </c>
      <c r="F2687">
        <v>4</v>
      </c>
      <c r="G2687" t="s">
        <v>25</v>
      </c>
      <c r="H2687" t="s">
        <v>17</v>
      </c>
      <c r="I2687" s="1">
        <v>44998</v>
      </c>
      <c r="J2687" t="s">
        <v>62</v>
      </c>
      <c r="K2687" t="s">
        <v>63</v>
      </c>
      <c r="L2687">
        <v>1</v>
      </c>
      <c r="M2687" t="s">
        <v>53</v>
      </c>
      <c r="N2687" t="s">
        <v>72</v>
      </c>
      <c r="O2687" t="s">
        <v>22</v>
      </c>
    </row>
    <row r="2688" spans="1:15" x14ac:dyDescent="0.35">
      <c r="A2688" t="s">
        <v>2749</v>
      </c>
      <c r="B2688" t="str">
        <f t="shared" si="42"/>
        <v>Salad</v>
      </c>
      <c r="C2688" t="s">
        <v>42</v>
      </c>
      <c r="D2688">
        <v>1</v>
      </c>
      <c r="E2688">
        <v>5</v>
      </c>
      <c r="F2688">
        <v>5</v>
      </c>
      <c r="G2688" t="s">
        <v>16</v>
      </c>
      <c r="H2688" t="s">
        <v>17</v>
      </c>
      <c r="I2688" s="1">
        <v>45131</v>
      </c>
      <c r="J2688" t="s">
        <v>32</v>
      </c>
      <c r="K2688" t="s">
        <v>33</v>
      </c>
      <c r="L2688">
        <v>3</v>
      </c>
      <c r="M2688" t="s">
        <v>20</v>
      </c>
      <c r="N2688" t="s">
        <v>72</v>
      </c>
      <c r="O2688" t="s">
        <v>22</v>
      </c>
    </row>
    <row r="2689" spans="1:15" x14ac:dyDescent="0.35">
      <c r="A2689" t="s">
        <v>2750</v>
      </c>
      <c r="B2689" t="str">
        <f t="shared" si="42"/>
        <v>Tea</v>
      </c>
      <c r="C2689" t="s">
        <v>84</v>
      </c>
      <c r="D2689">
        <v>4</v>
      </c>
      <c r="E2689">
        <v>1.5</v>
      </c>
      <c r="F2689">
        <v>6</v>
      </c>
      <c r="G2689" t="s">
        <v>25</v>
      </c>
      <c r="H2689" t="s">
        <v>17</v>
      </c>
      <c r="I2689" s="1">
        <v>45160</v>
      </c>
      <c r="J2689" t="s">
        <v>93</v>
      </c>
      <c r="K2689" t="s">
        <v>94</v>
      </c>
      <c r="L2689">
        <v>3</v>
      </c>
      <c r="M2689" t="s">
        <v>20</v>
      </c>
      <c r="N2689" t="s">
        <v>29</v>
      </c>
      <c r="O2689" t="s">
        <v>22</v>
      </c>
    </row>
    <row r="2690" spans="1:15" x14ac:dyDescent="0.35">
      <c r="A2690" t="s">
        <v>2751</v>
      </c>
      <c r="B2690" t="str">
        <f t="shared" ref="B2690:B2753" si="43">TRIM(CLEAN(C2690))</f>
        <v>Salad</v>
      </c>
      <c r="C2690" t="s">
        <v>42</v>
      </c>
      <c r="D2690">
        <v>4</v>
      </c>
      <c r="E2690">
        <v>5</v>
      </c>
      <c r="F2690">
        <v>20</v>
      </c>
      <c r="G2690" t="s">
        <v>36</v>
      </c>
      <c r="H2690" t="s">
        <v>26</v>
      </c>
      <c r="I2690" s="1">
        <v>45015</v>
      </c>
      <c r="J2690" t="s">
        <v>62</v>
      </c>
      <c r="K2690" t="s">
        <v>63</v>
      </c>
      <c r="L2690">
        <v>1</v>
      </c>
      <c r="M2690" t="s">
        <v>53</v>
      </c>
      <c r="N2690" t="s">
        <v>64</v>
      </c>
      <c r="O2690" t="s">
        <v>22</v>
      </c>
    </row>
    <row r="2691" spans="1:15" x14ac:dyDescent="0.35">
      <c r="A2691" t="s">
        <v>2752</v>
      </c>
      <c r="B2691" t="str">
        <f t="shared" si="43"/>
        <v>Cookie</v>
      </c>
      <c r="C2691" t="s">
        <v>31</v>
      </c>
      <c r="D2691">
        <v>5</v>
      </c>
      <c r="E2691">
        <v>1</v>
      </c>
      <c r="F2691">
        <v>5</v>
      </c>
      <c r="G2691" t="s">
        <v>25</v>
      </c>
      <c r="H2691" t="s">
        <v>26</v>
      </c>
      <c r="I2691" s="1">
        <v>45019</v>
      </c>
      <c r="J2691" t="s">
        <v>59</v>
      </c>
      <c r="K2691" t="s">
        <v>60</v>
      </c>
      <c r="L2691">
        <v>2</v>
      </c>
      <c r="M2691" t="s">
        <v>28</v>
      </c>
      <c r="N2691" t="s">
        <v>72</v>
      </c>
      <c r="O2691" t="s">
        <v>22</v>
      </c>
    </row>
    <row r="2692" spans="1:15" x14ac:dyDescent="0.35">
      <c r="A2692" t="s">
        <v>2753</v>
      </c>
      <c r="B2692" t="str">
        <f t="shared" si="43"/>
        <v>Cake</v>
      </c>
      <c r="C2692" t="s">
        <v>24</v>
      </c>
      <c r="D2692">
        <v>3</v>
      </c>
      <c r="E2692">
        <v>3</v>
      </c>
      <c r="F2692">
        <v>9</v>
      </c>
      <c r="G2692" t="s">
        <v>25</v>
      </c>
      <c r="H2692" t="s">
        <v>26</v>
      </c>
      <c r="I2692" s="1">
        <v>45152</v>
      </c>
      <c r="J2692" t="s">
        <v>93</v>
      </c>
      <c r="K2692" t="s">
        <v>94</v>
      </c>
      <c r="L2692">
        <v>3</v>
      </c>
      <c r="M2692" t="s">
        <v>20</v>
      </c>
      <c r="N2692" t="s">
        <v>72</v>
      </c>
      <c r="O2692" t="s">
        <v>22</v>
      </c>
    </row>
    <row r="2693" spans="1:15" x14ac:dyDescent="0.35">
      <c r="A2693" t="s">
        <v>2754</v>
      </c>
      <c r="B2693" t="str">
        <f t="shared" si="43"/>
        <v>Smoothie</v>
      </c>
      <c r="C2693" t="s">
        <v>58</v>
      </c>
      <c r="D2693">
        <v>4</v>
      </c>
      <c r="E2693">
        <v>4</v>
      </c>
      <c r="F2693">
        <v>16</v>
      </c>
      <c r="G2693" t="s">
        <v>36</v>
      </c>
      <c r="H2693" t="s">
        <v>26</v>
      </c>
      <c r="I2693" s="1">
        <v>45099</v>
      </c>
      <c r="J2693" t="s">
        <v>37</v>
      </c>
      <c r="K2693" t="s">
        <v>38</v>
      </c>
      <c r="L2693">
        <v>2</v>
      </c>
      <c r="M2693" t="s">
        <v>28</v>
      </c>
      <c r="N2693" t="s">
        <v>64</v>
      </c>
      <c r="O2693" t="s">
        <v>22</v>
      </c>
    </row>
    <row r="2694" spans="1:15" x14ac:dyDescent="0.35">
      <c r="A2694" t="s">
        <v>2755</v>
      </c>
      <c r="B2694" t="str">
        <f t="shared" si="43"/>
        <v>Cookie</v>
      </c>
      <c r="C2694" t="s">
        <v>31</v>
      </c>
      <c r="D2694">
        <v>1</v>
      </c>
      <c r="E2694">
        <v>1</v>
      </c>
      <c r="F2694">
        <v>1</v>
      </c>
      <c r="G2694" t="s">
        <v>16</v>
      </c>
      <c r="H2694" t="s">
        <v>26</v>
      </c>
      <c r="I2694" s="1">
        <v>45204</v>
      </c>
      <c r="J2694" t="s">
        <v>74</v>
      </c>
      <c r="K2694" t="s">
        <v>75</v>
      </c>
      <c r="L2694">
        <v>4</v>
      </c>
      <c r="M2694" t="s">
        <v>45</v>
      </c>
      <c r="N2694" t="s">
        <v>64</v>
      </c>
      <c r="O2694" t="s">
        <v>22</v>
      </c>
    </row>
    <row r="2695" spans="1:15" x14ac:dyDescent="0.35">
      <c r="A2695" t="s">
        <v>2756</v>
      </c>
      <c r="B2695" t="str">
        <f t="shared" si="43"/>
        <v>Tea</v>
      </c>
      <c r="C2695" t="s">
        <v>84</v>
      </c>
      <c r="D2695">
        <v>2</v>
      </c>
      <c r="E2695">
        <v>1.5</v>
      </c>
      <c r="F2695">
        <v>3</v>
      </c>
      <c r="G2695" t="s">
        <v>16</v>
      </c>
      <c r="H2695" t="s">
        <v>17</v>
      </c>
      <c r="I2695" s="1">
        <v>44931</v>
      </c>
      <c r="J2695" t="s">
        <v>55</v>
      </c>
      <c r="K2695" t="s">
        <v>56</v>
      </c>
      <c r="L2695">
        <v>1</v>
      </c>
      <c r="M2695" t="s">
        <v>53</v>
      </c>
      <c r="N2695" t="s">
        <v>64</v>
      </c>
      <c r="O2695" t="s">
        <v>22</v>
      </c>
    </row>
    <row r="2696" spans="1:15" x14ac:dyDescent="0.35">
      <c r="A2696" t="s">
        <v>2757</v>
      </c>
      <c r="B2696" t="str">
        <f t="shared" si="43"/>
        <v>Juice</v>
      </c>
      <c r="C2696" t="s">
        <v>50</v>
      </c>
      <c r="D2696">
        <v>3</v>
      </c>
      <c r="E2696">
        <v>3</v>
      </c>
      <c r="F2696">
        <v>9</v>
      </c>
      <c r="G2696" t="s">
        <v>25</v>
      </c>
      <c r="H2696" t="s">
        <v>17</v>
      </c>
      <c r="I2696" s="1">
        <v>45101</v>
      </c>
      <c r="J2696" t="s">
        <v>37</v>
      </c>
      <c r="K2696" t="s">
        <v>38</v>
      </c>
      <c r="L2696">
        <v>2</v>
      </c>
      <c r="M2696" t="s">
        <v>28</v>
      </c>
      <c r="N2696" t="s">
        <v>69</v>
      </c>
      <c r="O2696" t="s">
        <v>40</v>
      </c>
    </row>
    <row r="2697" spans="1:15" x14ac:dyDescent="0.35">
      <c r="A2697" t="s">
        <v>2758</v>
      </c>
      <c r="B2697" t="str">
        <f t="shared" si="43"/>
        <v>Cake</v>
      </c>
      <c r="C2697" t="s">
        <v>24</v>
      </c>
      <c r="D2697">
        <v>4</v>
      </c>
      <c r="E2697">
        <v>3</v>
      </c>
      <c r="F2697">
        <v>12</v>
      </c>
      <c r="G2697" t="s">
        <v>16</v>
      </c>
      <c r="H2697" t="s">
        <v>17</v>
      </c>
      <c r="I2697" s="1">
        <v>45216</v>
      </c>
      <c r="J2697" t="s">
        <v>74</v>
      </c>
      <c r="K2697" t="s">
        <v>75</v>
      </c>
      <c r="L2697">
        <v>4</v>
      </c>
      <c r="M2697" t="s">
        <v>45</v>
      </c>
      <c r="N2697" t="s">
        <v>29</v>
      </c>
      <c r="O2697" t="s">
        <v>22</v>
      </c>
    </row>
    <row r="2698" spans="1:15" x14ac:dyDescent="0.35">
      <c r="A2698" t="s">
        <v>2759</v>
      </c>
      <c r="B2698" t="str">
        <f t="shared" si="43"/>
        <v>Tea</v>
      </c>
      <c r="C2698" t="s">
        <v>84</v>
      </c>
      <c r="D2698">
        <v>5</v>
      </c>
      <c r="E2698">
        <v>1.5</v>
      </c>
      <c r="F2698">
        <v>7.5</v>
      </c>
      <c r="G2698" t="s">
        <v>16</v>
      </c>
      <c r="H2698" t="s">
        <v>26</v>
      </c>
      <c r="I2698" s="1">
        <v>45128</v>
      </c>
      <c r="J2698" t="s">
        <v>32</v>
      </c>
      <c r="K2698" t="s">
        <v>33</v>
      </c>
      <c r="L2698">
        <v>3</v>
      </c>
      <c r="M2698" t="s">
        <v>20</v>
      </c>
      <c r="N2698" t="s">
        <v>21</v>
      </c>
      <c r="O2698" t="s">
        <v>22</v>
      </c>
    </row>
    <row r="2699" spans="1:15" x14ac:dyDescent="0.35">
      <c r="A2699" t="s">
        <v>2760</v>
      </c>
      <c r="B2699" t="str">
        <f t="shared" si="43"/>
        <v>Coffee</v>
      </c>
      <c r="C2699" t="s">
        <v>15</v>
      </c>
      <c r="D2699">
        <v>2</v>
      </c>
      <c r="E2699">
        <v>2</v>
      </c>
      <c r="F2699">
        <v>4</v>
      </c>
      <c r="G2699" t="s">
        <v>36</v>
      </c>
      <c r="H2699" t="s">
        <v>26</v>
      </c>
      <c r="I2699" s="1">
        <v>45079</v>
      </c>
      <c r="J2699" t="s">
        <v>37</v>
      </c>
      <c r="K2699" t="s">
        <v>38</v>
      </c>
      <c r="L2699">
        <v>2</v>
      </c>
      <c r="M2699" t="s">
        <v>28</v>
      </c>
      <c r="N2699" t="s">
        <v>21</v>
      </c>
      <c r="O2699" t="s">
        <v>22</v>
      </c>
    </row>
    <row r="2700" spans="1:15" x14ac:dyDescent="0.35">
      <c r="A2700" t="s">
        <v>2761</v>
      </c>
      <c r="B2700" t="str">
        <f t="shared" si="43"/>
        <v>Cake</v>
      </c>
      <c r="C2700" t="s">
        <v>24</v>
      </c>
      <c r="D2700">
        <v>5</v>
      </c>
      <c r="E2700">
        <v>3</v>
      </c>
      <c r="F2700">
        <v>15</v>
      </c>
      <c r="G2700" t="s">
        <v>36</v>
      </c>
      <c r="H2700" t="s">
        <v>17</v>
      </c>
      <c r="I2700" s="1">
        <v>45109</v>
      </c>
      <c r="J2700" t="s">
        <v>32</v>
      </c>
      <c r="K2700" t="s">
        <v>33</v>
      </c>
      <c r="L2700">
        <v>3</v>
      </c>
      <c r="M2700" t="s">
        <v>20</v>
      </c>
      <c r="N2700" t="s">
        <v>39</v>
      </c>
      <c r="O2700" t="s">
        <v>40</v>
      </c>
    </row>
    <row r="2701" spans="1:15" x14ac:dyDescent="0.35">
      <c r="A2701" t="s">
        <v>2762</v>
      </c>
      <c r="B2701" t="str">
        <f t="shared" si="43"/>
        <v>Coffee</v>
      </c>
      <c r="C2701" t="s">
        <v>15</v>
      </c>
      <c r="D2701">
        <v>5</v>
      </c>
      <c r="E2701">
        <v>2</v>
      </c>
      <c r="F2701">
        <v>10</v>
      </c>
      <c r="G2701" t="s">
        <v>36</v>
      </c>
      <c r="H2701" t="s">
        <v>17</v>
      </c>
      <c r="I2701" s="1">
        <v>45051</v>
      </c>
      <c r="J2701" t="s">
        <v>27</v>
      </c>
      <c r="K2701" t="s">
        <v>27</v>
      </c>
      <c r="L2701">
        <v>2</v>
      </c>
      <c r="M2701" t="s">
        <v>28</v>
      </c>
      <c r="N2701" t="s">
        <v>21</v>
      </c>
      <c r="O2701" t="s">
        <v>22</v>
      </c>
    </row>
    <row r="2702" spans="1:15" x14ac:dyDescent="0.35">
      <c r="A2702" t="s">
        <v>2763</v>
      </c>
      <c r="B2702" t="str">
        <f t="shared" si="43"/>
        <v>Tea</v>
      </c>
      <c r="C2702" t="s">
        <v>84</v>
      </c>
      <c r="D2702">
        <v>5</v>
      </c>
      <c r="E2702">
        <v>1.5</v>
      </c>
      <c r="F2702">
        <v>7.5</v>
      </c>
      <c r="G2702" t="s">
        <v>16</v>
      </c>
      <c r="H2702" t="s">
        <v>26</v>
      </c>
      <c r="I2702" s="1">
        <v>45175</v>
      </c>
      <c r="J2702" t="s">
        <v>18</v>
      </c>
      <c r="K2702" t="s">
        <v>19</v>
      </c>
      <c r="L2702">
        <v>3</v>
      </c>
      <c r="M2702" t="s">
        <v>20</v>
      </c>
      <c r="N2702" t="s">
        <v>34</v>
      </c>
      <c r="O2702" t="s">
        <v>22</v>
      </c>
    </row>
    <row r="2703" spans="1:15" x14ac:dyDescent="0.35">
      <c r="A2703" t="s">
        <v>2764</v>
      </c>
      <c r="B2703" t="str">
        <f t="shared" si="43"/>
        <v>Sandwich</v>
      </c>
      <c r="C2703" t="s">
        <v>47</v>
      </c>
      <c r="D2703">
        <v>2</v>
      </c>
      <c r="E2703">
        <v>4</v>
      </c>
      <c r="F2703">
        <v>8</v>
      </c>
      <c r="G2703" t="s">
        <v>36</v>
      </c>
      <c r="H2703" t="s">
        <v>17</v>
      </c>
      <c r="I2703" s="1">
        <v>45049</v>
      </c>
      <c r="J2703" t="s">
        <v>27</v>
      </c>
      <c r="K2703" t="s">
        <v>27</v>
      </c>
      <c r="L2703">
        <v>2</v>
      </c>
      <c r="M2703" t="s">
        <v>28</v>
      </c>
      <c r="N2703" t="s">
        <v>34</v>
      </c>
      <c r="O2703" t="s">
        <v>22</v>
      </c>
    </row>
    <row r="2704" spans="1:15" x14ac:dyDescent="0.35">
      <c r="A2704" t="s">
        <v>2765</v>
      </c>
      <c r="B2704" t="str">
        <f t="shared" si="43"/>
        <v>Cake</v>
      </c>
      <c r="C2704" t="s">
        <v>24</v>
      </c>
      <c r="D2704">
        <v>1</v>
      </c>
      <c r="E2704">
        <v>3</v>
      </c>
      <c r="F2704">
        <v>3</v>
      </c>
      <c r="G2704" t="s">
        <v>16</v>
      </c>
      <c r="H2704" t="s">
        <v>17</v>
      </c>
      <c r="I2704" s="1">
        <v>45098</v>
      </c>
      <c r="J2704" t="s">
        <v>37</v>
      </c>
      <c r="K2704" t="s">
        <v>38</v>
      </c>
      <c r="L2704">
        <v>2</v>
      </c>
      <c r="M2704" t="s">
        <v>28</v>
      </c>
      <c r="N2704" t="s">
        <v>34</v>
      </c>
      <c r="O2704" t="s">
        <v>22</v>
      </c>
    </row>
    <row r="2705" spans="1:15" x14ac:dyDescent="0.35">
      <c r="A2705" t="s">
        <v>2766</v>
      </c>
      <c r="B2705" t="str">
        <f t="shared" si="43"/>
        <v>Cookie</v>
      </c>
      <c r="C2705" t="s">
        <v>31</v>
      </c>
      <c r="D2705">
        <v>4</v>
      </c>
      <c r="E2705">
        <v>1</v>
      </c>
      <c r="F2705">
        <v>4</v>
      </c>
      <c r="G2705" t="s">
        <v>25</v>
      </c>
      <c r="H2705" t="s">
        <v>17</v>
      </c>
      <c r="I2705" s="1">
        <v>45013</v>
      </c>
      <c r="J2705" t="s">
        <v>62</v>
      </c>
      <c r="K2705" t="s">
        <v>63</v>
      </c>
      <c r="L2705">
        <v>1</v>
      </c>
      <c r="M2705" t="s">
        <v>53</v>
      </c>
      <c r="N2705" t="s">
        <v>29</v>
      </c>
      <c r="O2705" t="s">
        <v>22</v>
      </c>
    </row>
    <row r="2706" spans="1:15" x14ac:dyDescent="0.35">
      <c r="A2706" t="s">
        <v>2767</v>
      </c>
      <c r="B2706" t="str">
        <f t="shared" si="43"/>
        <v>Juice</v>
      </c>
      <c r="C2706" t="s">
        <v>50</v>
      </c>
      <c r="D2706">
        <v>3</v>
      </c>
      <c r="E2706">
        <v>3</v>
      </c>
      <c r="F2706">
        <v>9</v>
      </c>
      <c r="G2706" t="s">
        <v>36</v>
      </c>
      <c r="H2706" t="s">
        <v>17</v>
      </c>
      <c r="I2706" s="1">
        <v>45202</v>
      </c>
      <c r="J2706" t="s">
        <v>74</v>
      </c>
      <c r="K2706" t="s">
        <v>75</v>
      </c>
      <c r="L2706">
        <v>4</v>
      </c>
      <c r="M2706" t="s">
        <v>45</v>
      </c>
      <c r="N2706" t="s">
        <v>29</v>
      </c>
      <c r="O2706" t="s">
        <v>22</v>
      </c>
    </row>
    <row r="2707" spans="1:15" x14ac:dyDescent="0.35">
      <c r="A2707" t="s">
        <v>2768</v>
      </c>
      <c r="B2707" t="str">
        <f t="shared" si="43"/>
        <v>Coffee</v>
      </c>
      <c r="C2707" t="s">
        <v>15</v>
      </c>
      <c r="D2707">
        <v>5</v>
      </c>
      <c r="E2707">
        <v>2</v>
      </c>
      <c r="F2707">
        <v>10</v>
      </c>
      <c r="G2707" t="s">
        <v>25</v>
      </c>
      <c r="H2707" t="s">
        <v>17</v>
      </c>
      <c r="I2707" s="1">
        <v>45078</v>
      </c>
      <c r="J2707" t="s">
        <v>37</v>
      </c>
      <c r="K2707" t="s">
        <v>38</v>
      </c>
      <c r="L2707">
        <v>2</v>
      </c>
      <c r="M2707" t="s">
        <v>28</v>
      </c>
      <c r="N2707" t="s">
        <v>64</v>
      </c>
      <c r="O2707" t="s">
        <v>22</v>
      </c>
    </row>
    <row r="2708" spans="1:15" x14ac:dyDescent="0.35">
      <c r="A2708" t="s">
        <v>2769</v>
      </c>
      <c r="B2708" t="str">
        <f t="shared" si="43"/>
        <v>Salad</v>
      </c>
      <c r="C2708" t="s">
        <v>42</v>
      </c>
      <c r="D2708">
        <v>5</v>
      </c>
      <c r="E2708">
        <v>5</v>
      </c>
      <c r="F2708">
        <v>25</v>
      </c>
      <c r="G2708" t="s">
        <v>16</v>
      </c>
      <c r="H2708" t="s">
        <v>26</v>
      </c>
      <c r="I2708" s="1">
        <v>45144</v>
      </c>
      <c r="J2708" t="s">
        <v>93</v>
      </c>
      <c r="K2708" t="s">
        <v>94</v>
      </c>
      <c r="L2708">
        <v>3</v>
      </c>
      <c r="M2708" t="s">
        <v>20</v>
      </c>
      <c r="N2708" t="s">
        <v>39</v>
      </c>
      <c r="O2708" t="s">
        <v>40</v>
      </c>
    </row>
    <row r="2709" spans="1:15" x14ac:dyDescent="0.35">
      <c r="A2709" t="s">
        <v>2770</v>
      </c>
      <c r="B2709" t="str">
        <f t="shared" si="43"/>
        <v>Salad</v>
      </c>
      <c r="C2709" t="s">
        <v>42</v>
      </c>
      <c r="D2709">
        <v>3</v>
      </c>
      <c r="E2709">
        <v>5</v>
      </c>
      <c r="F2709">
        <v>15</v>
      </c>
      <c r="G2709" t="s">
        <v>25</v>
      </c>
      <c r="H2709" t="s">
        <v>26</v>
      </c>
      <c r="I2709" s="1">
        <v>45077</v>
      </c>
      <c r="J2709" t="s">
        <v>27</v>
      </c>
      <c r="K2709" t="s">
        <v>27</v>
      </c>
      <c r="L2709">
        <v>2</v>
      </c>
      <c r="M2709" t="s">
        <v>28</v>
      </c>
      <c r="N2709" t="s">
        <v>34</v>
      </c>
      <c r="O2709" t="s">
        <v>22</v>
      </c>
    </row>
    <row r="2710" spans="1:15" x14ac:dyDescent="0.35">
      <c r="A2710" t="s">
        <v>2771</v>
      </c>
      <c r="B2710" t="str">
        <f t="shared" si="43"/>
        <v>Smoothie</v>
      </c>
      <c r="C2710" t="s">
        <v>58</v>
      </c>
      <c r="D2710">
        <v>2</v>
      </c>
      <c r="E2710">
        <v>4</v>
      </c>
      <c r="F2710">
        <v>8</v>
      </c>
      <c r="G2710" t="s">
        <v>36</v>
      </c>
      <c r="H2710" t="s">
        <v>17</v>
      </c>
      <c r="I2710" s="1">
        <v>45011</v>
      </c>
      <c r="J2710" t="s">
        <v>62</v>
      </c>
      <c r="K2710" t="s">
        <v>63</v>
      </c>
      <c r="L2710">
        <v>1</v>
      </c>
      <c r="M2710" t="s">
        <v>53</v>
      </c>
      <c r="N2710" t="s">
        <v>39</v>
      </c>
      <c r="O2710" t="s">
        <v>40</v>
      </c>
    </row>
    <row r="2711" spans="1:15" x14ac:dyDescent="0.35">
      <c r="A2711" t="s">
        <v>2772</v>
      </c>
      <c r="B2711" t="str">
        <f t="shared" si="43"/>
        <v>Cake</v>
      </c>
      <c r="C2711" t="s">
        <v>24</v>
      </c>
      <c r="D2711">
        <v>4</v>
      </c>
      <c r="E2711">
        <v>3</v>
      </c>
      <c r="F2711">
        <v>12</v>
      </c>
      <c r="G2711" t="s">
        <v>16</v>
      </c>
      <c r="H2711" t="s">
        <v>17</v>
      </c>
      <c r="I2711" s="1">
        <v>44951</v>
      </c>
      <c r="J2711" t="s">
        <v>55</v>
      </c>
      <c r="K2711" t="s">
        <v>56</v>
      </c>
      <c r="L2711">
        <v>1</v>
      </c>
      <c r="M2711" t="s">
        <v>53</v>
      </c>
      <c r="N2711" t="s">
        <v>34</v>
      </c>
      <c r="O2711" t="s">
        <v>22</v>
      </c>
    </row>
    <row r="2712" spans="1:15" x14ac:dyDescent="0.35">
      <c r="A2712" t="s">
        <v>2773</v>
      </c>
      <c r="B2712" t="str">
        <f t="shared" si="43"/>
        <v>Tea</v>
      </c>
      <c r="C2712" t="s">
        <v>84</v>
      </c>
      <c r="D2712">
        <v>2</v>
      </c>
      <c r="E2712">
        <v>1.5</v>
      </c>
      <c r="F2712">
        <v>3</v>
      </c>
      <c r="G2712" t="s">
        <v>36</v>
      </c>
      <c r="H2712" t="s">
        <v>26</v>
      </c>
      <c r="I2712" s="1">
        <v>45215</v>
      </c>
      <c r="J2712" t="s">
        <v>74</v>
      </c>
      <c r="K2712" t="s">
        <v>75</v>
      </c>
      <c r="L2712">
        <v>4</v>
      </c>
      <c r="M2712" t="s">
        <v>45</v>
      </c>
      <c r="N2712" t="s">
        <v>72</v>
      </c>
      <c r="O2712" t="s">
        <v>22</v>
      </c>
    </row>
    <row r="2713" spans="1:15" x14ac:dyDescent="0.35">
      <c r="A2713" t="s">
        <v>2774</v>
      </c>
      <c r="B2713" t="str">
        <f t="shared" si="43"/>
        <v>Smoothie</v>
      </c>
      <c r="C2713" t="s">
        <v>58</v>
      </c>
      <c r="D2713">
        <v>3</v>
      </c>
      <c r="E2713">
        <v>4</v>
      </c>
      <c r="F2713">
        <v>12</v>
      </c>
      <c r="G2713" t="s">
        <v>36</v>
      </c>
      <c r="H2713" t="s">
        <v>26</v>
      </c>
      <c r="I2713" s="1">
        <v>45063</v>
      </c>
      <c r="J2713" t="s">
        <v>27</v>
      </c>
      <c r="K2713" t="s">
        <v>27</v>
      </c>
      <c r="L2713">
        <v>2</v>
      </c>
      <c r="M2713" t="s">
        <v>28</v>
      </c>
      <c r="N2713" t="s">
        <v>34</v>
      </c>
      <c r="O2713" t="s">
        <v>22</v>
      </c>
    </row>
    <row r="2714" spans="1:15" x14ac:dyDescent="0.35">
      <c r="A2714" t="s">
        <v>2775</v>
      </c>
      <c r="B2714" t="str">
        <f t="shared" si="43"/>
        <v>Tea</v>
      </c>
      <c r="C2714" t="s">
        <v>84</v>
      </c>
      <c r="D2714">
        <v>3</v>
      </c>
      <c r="E2714">
        <v>1.5</v>
      </c>
      <c r="F2714">
        <v>4.5</v>
      </c>
      <c r="G2714" t="s">
        <v>36</v>
      </c>
      <c r="H2714" t="s">
        <v>17</v>
      </c>
      <c r="I2714" s="1">
        <v>45113</v>
      </c>
      <c r="J2714" t="s">
        <v>32</v>
      </c>
      <c r="K2714" t="s">
        <v>33</v>
      </c>
      <c r="L2714">
        <v>3</v>
      </c>
      <c r="M2714" t="s">
        <v>20</v>
      </c>
      <c r="N2714" t="s">
        <v>64</v>
      </c>
      <c r="O2714" t="s">
        <v>22</v>
      </c>
    </row>
    <row r="2715" spans="1:15" x14ac:dyDescent="0.35">
      <c r="A2715" t="s">
        <v>2776</v>
      </c>
      <c r="B2715" t="str">
        <f t="shared" si="43"/>
        <v>Smoothie</v>
      </c>
      <c r="C2715" t="s">
        <v>58</v>
      </c>
      <c r="D2715">
        <v>1</v>
      </c>
      <c r="E2715">
        <v>4</v>
      </c>
      <c r="F2715">
        <v>4</v>
      </c>
      <c r="G2715" t="s">
        <v>16</v>
      </c>
      <c r="H2715" t="s">
        <v>17</v>
      </c>
      <c r="I2715" s="1">
        <v>45174</v>
      </c>
      <c r="J2715" t="s">
        <v>18</v>
      </c>
      <c r="K2715" t="s">
        <v>19</v>
      </c>
      <c r="L2715">
        <v>3</v>
      </c>
      <c r="M2715" t="s">
        <v>20</v>
      </c>
      <c r="N2715" t="s">
        <v>29</v>
      </c>
      <c r="O2715" t="s">
        <v>22</v>
      </c>
    </row>
    <row r="2716" spans="1:15" x14ac:dyDescent="0.35">
      <c r="A2716" t="s">
        <v>2777</v>
      </c>
      <c r="B2716" t="str">
        <f t="shared" si="43"/>
        <v>Cake</v>
      </c>
      <c r="C2716" t="s">
        <v>24</v>
      </c>
      <c r="D2716">
        <v>3</v>
      </c>
      <c r="E2716">
        <v>3</v>
      </c>
      <c r="F2716">
        <v>9</v>
      </c>
      <c r="G2716" t="s">
        <v>36</v>
      </c>
      <c r="H2716" t="s">
        <v>26</v>
      </c>
      <c r="I2716" s="1">
        <v>45131</v>
      </c>
      <c r="J2716" t="s">
        <v>32</v>
      </c>
      <c r="K2716" t="s">
        <v>33</v>
      </c>
      <c r="L2716">
        <v>3</v>
      </c>
      <c r="M2716" t="s">
        <v>20</v>
      </c>
      <c r="N2716" t="s">
        <v>72</v>
      </c>
      <c r="O2716" t="s">
        <v>22</v>
      </c>
    </row>
    <row r="2717" spans="1:15" x14ac:dyDescent="0.35">
      <c r="A2717" t="s">
        <v>2778</v>
      </c>
      <c r="B2717" t="str">
        <f t="shared" si="43"/>
        <v>Smoothie</v>
      </c>
      <c r="C2717" t="s">
        <v>58</v>
      </c>
      <c r="D2717">
        <v>5</v>
      </c>
      <c r="E2717">
        <v>4</v>
      </c>
      <c r="F2717">
        <v>20</v>
      </c>
      <c r="G2717" t="s">
        <v>16</v>
      </c>
      <c r="H2717" t="s">
        <v>17</v>
      </c>
      <c r="I2717" s="1">
        <v>45054</v>
      </c>
      <c r="J2717" t="s">
        <v>27</v>
      </c>
      <c r="K2717" t="s">
        <v>27</v>
      </c>
      <c r="L2717">
        <v>2</v>
      </c>
      <c r="M2717" t="s">
        <v>28</v>
      </c>
      <c r="N2717" t="s">
        <v>72</v>
      </c>
      <c r="O2717" t="s">
        <v>22</v>
      </c>
    </row>
    <row r="2718" spans="1:15" x14ac:dyDescent="0.35">
      <c r="A2718" t="s">
        <v>2779</v>
      </c>
      <c r="B2718" t="str">
        <f t="shared" si="43"/>
        <v>Juice</v>
      </c>
      <c r="C2718" t="s">
        <v>50</v>
      </c>
      <c r="D2718">
        <v>5</v>
      </c>
      <c r="E2718">
        <v>3</v>
      </c>
      <c r="F2718">
        <v>15</v>
      </c>
      <c r="G2718" t="s">
        <v>25</v>
      </c>
      <c r="H2718" t="s">
        <v>26</v>
      </c>
      <c r="I2718" s="1">
        <v>45046</v>
      </c>
      <c r="J2718" t="s">
        <v>59</v>
      </c>
      <c r="K2718" t="s">
        <v>60</v>
      </c>
      <c r="L2718">
        <v>2</v>
      </c>
      <c r="M2718" t="s">
        <v>28</v>
      </c>
      <c r="N2718" t="s">
        <v>39</v>
      </c>
      <c r="O2718" t="s">
        <v>40</v>
      </c>
    </row>
    <row r="2719" spans="1:15" x14ac:dyDescent="0.35">
      <c r="A2719" t="s">
        <v>2780</v>
      </c>
      <c r="B2719" t="str">
        <f t="shared" si="43"/>
        <v>Coffee</v>
      </c>
      <c r="C2719" t="s">
        <v>15</v>
      </c>
      <c r="D2719">
        <v>4</v>
      </c>
      <c r="E2719">
        <v>2</v>
      </c>
      <c r="F2719">
        <v>8</v>
      </c>
      <c r="G2719" t="s">
        <v>25</v>
      </c>
      <c r="H2719" t="s">
        <v>17</v>
      </c>
      <c r="I2719" s="1">
        <v>45214</v>
      </c>
      <c r="J2719" t="s">
        <v>74</v>
      </c>
      <c r="K2719" t="s">
        <v>75</v>
      </c>
      <c r="L2719">
        <v>4</v>
      </c>
      <c r="M2719" t="s">
        <v>45</v>
      </c>
      <c r="N2719" t="s">
        <v>39</v>
      </c>
      <c r="O2719" t="s">
        <v>40</v>
      </c>
    </row>
    <row r="2720" spans="1:15" x14ac:dyDescent="0.35">
      <c r="A2720" t="s">
        <v>2781</v>
      </c>
      <c r="B2720" t="str">
        <f t="shared" si="43"/>
        <v>Cookie</v>
      </c>
      <c r="C2720" t="s">
        <v>31</v>
      </c>
      <c r="D2720">
        <v>4</v>
      </c>
      <c r="E2720">
        <v>1</v>
      </c>
      <c r="F2720">
        <v>4</v>
      </c>
      <c r="G2720" t="s">
        <v>25</v>
      </c>
      <c r="H2720" t="s">
        <v>17</v>
      </c>
      <c r="I2720" s="1">
        <v>45215</v>
      </c>
      <c r="J2720" t="s">
        <v>74</v>
      </c>
      <c r="K2720" t="s">
        <v>75</v>
      </c>
      <c r="L2720">
        <v>4</v>
      </c>
      <c r="M2720" t="s">
        <v>45</v>
      </c>
      <c r="N2720" t="s">
        <v>72</v>
      </c>
      <c r="O2720" t="s">
        <v>22</v>
      </c>
    </row>
    <row r="2721" spans="1:15" x14ac:dyDescent="0.35">
      <c r="A2721" t="s">
        <v>2782</v>
      </c>
      <c r="B2721" t="str">
        <f t="shared" si="43"/>
        <v>Smoothie</v>
      </c>
      <c r="C2721" t="s">
        <v>58</v>
      </c>
      <c r="D2721">
        <v>4</v>
      </c>
      <c r="E2721">
        <v>4</v>
      </c>
      <c r="F2721">
        <v>16</v>
      </c>
      <c r="G2721" t="s">
        <v>36</v>
      </c>
      <c r="H2721" t="s">
        <v>26</v>
      </c>
      <c r="I2721" s="1">
        <v>45174</v>
      </c>
      <c r="J2721" t="s">
        <v>18</v>
      </c>
      <c r="K2721" t="s">
        <v>19</v>
      </c>
      <c r="L2721">
        <v>3</v>
      </c>
      <c r="M2721" t="s">
        <v>20</v>
      </c>
      <c r="N2721" t="s">
        <v>29</v>
      </c>
      <c r="O2721" t="s">
        <v>22</v>
      </c>
    </row>
    <row r="2722" spans="1:15" x14ac:dyDescent="0.35">
      <c r="A2722" t="s">
        <v>2783</v>
      </c>
      <c r="B2722" t="str">
        <f t="shared" si="43"/>
        <v>Juice</v>
      </c>
      <c r="C2722" t="s">
        <v>50</v>
      </c>
      <c r="D2722">
        <v>3</v>
      </c>
      <c r="E2722">
        <v>3</v>
      </c>
      <c r="F2722">
        <v>9</v>
      </c>
      <c r="G2722" t="s">
        <v>16</v>
      </c>
      <c r="H2722" t="s">
        <v>17</v>
      </c>
      <c r="I2722" s="1">
        <v>45025</v>
      </c>
      <c r="J2722" t="s">
        <v>59</v>
      </c>
      <c r="K2722" t="s">
        <v>60</v>
      </c>
      <c r="L2722">
        <v>2</v>
      </c>
      <c r="M2722" t="s">
        <v>28</v>
      </c>
      <c r="N2722" t="s">
        <v>39</v>
      </c>
      <c r="O2722" t="s">
        <v>40</v>
      </c>
    </row>
    <row r="2723" spans="1:15" x14ac:dyDescent="0.35">
      <c r="A2723" t="s">
        <v>2784</v>
      </c>
      <c r="B2723" t="str">
        <f t="shared" si="43"/>
        <v>Smoothie</v>
      </c>
      <c r="C2723" t="s">
        <v>58</v>
      </c>
      <c r="D2723">
        <v>2</v>
      </c>
      <c r="E2723">
        <v>4</v>
      </c>
      <c r="F2723">
        <v>8</v>
      </c>
      <c r="G2723" t="s">
        <v>36</v>
      </c>
      <c r="H2723" t="s">
        <v>17</v>
      </c>
      <c r="I2723" s="1">
        <v>45034</v>
      </c>
      <c r="J2723" t="s">
        <v>59</v>
      </c>
      <c r="K2723" t="s">
        <v>60</v>
      </c>
      <c r="L2723">
        <v>2</v>
      </c>
      <c r="M2723" t="s">
        <v>28</v>
      </c>
      <c r="N2723" t="s">
        <v>29</v>
      </c>
      <c r="O2723" t="s">
        <v>22</v>
      </c>
    </row>
    <row r="2724" spans="1:15" x14ac:dyDescent="0.35">
      <c r="A2724" t="s">
        <v>2785</v>
      </c>
      <c r="B2724" t="str">
        <f t="shared" si="43"/>
        <v>Cookie</v>
      </c>
      <c r="C2724" t="s">
        <v>31</v>
      </c>
      <c r="D2724">
        <v>4</v>
      </c>
      <c r="E2724">
        <v>1</v>
      </c>
      <c r="F2724">
        <v>4</v>
      </c>
      <c r="G2724" t="s">
        <v>25</v>
      </c>
      <c r="H2724" t="s">
        <v>26</v>
      </c>
      <c r="I2724" s="1">
        <v>45058</v>
      </c>
      <c r="J2724" t="s">
        <v>27</v>
      </c>
      <c r="K2724" t="s">
        <v>27</v>
      </c>
      <c r="L2724">
        <v>2</v>
      </c>
      <c r="M2724" t="s">
        <v>28</v>
      </c>
      <c r="N2724" t="s">
        <v>21</v>
      </c>
      <c r="O2724" t="s">
        <v>22</v>
      </c>
    </row>
    <row r="2725" spans="1:15" x14ac:dyDescent="0.35">
      <c r="A2725" t="s">
        <v>2786</v>
      </c>
      <c r="B2725" t="str">
        <f t="shared" si="43"/>
        <v>Coffee</v>
      </c>
      <c r="C2725" t="s">
        <v>15</v>
      </c>
      <c r="D2725">
        <v>2</v>
      </c>
      <c r="E2725">
        <v>2</v>
      </c>
      <c r="F2725">
        <v>4</v>
      </c>
      <c r="G2725" t="s">
        <v>36</v>
      </c>
      <c r="H2725" t="s">
        <v>26</v>
      </c>
      <c r="I2725" s="1">
        <v>45127</v>
      </c>
      <c r="J2725" t="s">
        <v>32</v>
      </c>
      <c r="K2725" t="s">
        <v>33</v>
      </c>
      <c r="L2725">
        <v>3</v>
      </c>
      <c r="M2725" t="s">
        <v>20</v>
      </c>
      <c r="N2725" t="s">
        <v>64</v>
      </c>
      <c r="O2725" t="s">
        <v>22</v>
      </c>
    </row>
    <row r="2726" spans="1:15" x14ac:dyDescent="0.35">
      <c r="A2726" t="s">
        <v>2787</v>
      </c>
      <c r="B2726" t="str">
        <f t="shared" si="43"/>
        <v>Cake</v>
      </c>
      <c r="C2726" t="s">
        <v>24</v>
      </c>
      <c r="D2726">
        <v>2</v>
      </c>
      <c r="E2726">
        <v>3</v>
      </c>
      <c r="F2726">
        <v>6</v>
      </c>
      <c r="G2726" t="s">
        <v>25</v>
      </c>
      <c r="H2726" t="s">
        <v>26</v>
      </c>
      <c r="I2726" s="1">
        <v>44958</v>
      </c>
      <c r="J2726" t="s">
        <v>51</v>
      </c>
      <c r="K2726" t="s">
        <v>52</v>
      </c>
      <c r="L2726">
        <v>1</v>
      </c>
      <c r="M2726" t="s">
        <v>53</v>
      </c>
      <c r="N2726" t="s">
        <v>34</v>
      </c>
      <c r="O2726" t="s">
        <v>22</v>
      </c>
    </row>
    <row r="2727" spans="1:15" x14ac:dyDescent="0.35">
      <c r="A2727" t="s">
        <v>2788</v>
      </c>
      <c r="B2727" t="str">
        <f t="shared" si="43"/>
        <v>Cake</v>
      </c>
      <c r="C2727" t="s">
        <v>24</v>
      </c>
      <c r="D2727">
        <v>1</v>
      </c>
      <c r="E2727">
        <v>3</v>
      </c>
      <c r="F2727">
        <v>3</v>
      </c>
      <c r="G2727" t="s">
        <v>36</v>
      </c>
      <c r="H2727" t="s">
        <v>17</v>
      </c>
      <c r="I2727" s="1">
        <v>45027</v>
      </c>
      <c r="J2727" t="s">
        <v>59</v>
      </c>
      <c r="K2727" t="s">
        <v>60</v>
      </c>
      <c r="L2727">
        <v>2</v>
      </c>
      <c r="M2727" t="s">
        <v>28</v>
      </c>
      <c r="N2727" t="s">
        <v>29</v>
      </c>
      <c r="O2727" t="s">
        <v>22</v>
      </c>
    </row>
    <row r="2728" spans="1:15" x14ac:dyDescent="0.35">
      <c r="A2728" t="s">
        <v>2789</v>
      </c>
      <c r="B2728" t="str">
        <f t="shared" si="43"/>
        <v>Tea</v>
      </c>
      <c r="C2728" t="s">
        <v>84</v>
      </c>
      <c r="D2728">
        <v>5</v>
      </c>
      <c r="E2728">
        <v>1.5</v>
      </c>
      <c r="F2728">
        <v>7.5</v>
      </c>
      <c r="G2728" t="s">
        <v>36</v>
      </c>
      <c r="H2728" t="s">
        <v>17</v>
      </c>
      <c r="I2728" s="1">
        <v>45163</v>
      </c>
      <c r="J2728" t="s">
        <v>93</v>
      </c>
      <c r="K2728" t="s">
        <v>94</v>
      </c>
      <c r="L2728">
        <v>3</v>
      </c>
      <c r="M2728" t="s">
        <v>20</v>
      </c>
      <c r="N2728" t="s">
        <v>21</v>
      </c>
      <c r="O2728" t="s">
        <v>22</v>
      </c>
    </row>
    <row r="2729" spans="1:15" x14ac:dyDescent="0.35">
      <c r="A2729" t="s">
        <v>2790</v>
      </c>
      <c r="B2729" t="str">
        <f t="shared" si="43"/>
        <v>Juice</v>
      </c>
      <c r="C2729" t="s">
        <v>50</v>
      </c>
      <c r="D2729">
        <v>2</v>
      </c>
      <c r="E2729">
        <v>3</v>
      </c>
      <c r="F2729">
        <v>6</v>
      </c>
      <c r="G2729" t="s">
        <v>36</v>
      </c>
      <c r="H2729" t="s">
        <v>26</v>
      </c>
      <c r="I2729" s="1">
        <v>45215</v>
      </c>
      <c r="J2729" t="s">
        <v>74</v>
      </c>
      <c r="K2729" t="s">
        <v>75</v>
      </c>
      <c r="L2729">
        <v>4</v>
      </c>
      <c r="M2729" t="s">
        <v>45</v>
      </c>
      <c r="N2729" t="s">
        <v>72</v>
      </c>
      <c r="O2729" t="s">
        <v>22</v>
      </c>
    </row>
    <row r="2730" spans="1:15" x14ac:dyDescent="0.35">
      <c r="A2730" t="s">
        <v>2791</v>
      </c>
      <c r="B2730" t="str">
        <f t="shared" si="43"/>
        <v>Salad</v>
      </c>
      <c r="C2730" t="s">
        <v>42</v>
      </c>
      <c r="D2730">
        <v>5</v>
      </c>
      <c r="E2730">
        <v>5</v>
      </c>
      <c r="F2730">
        <v>25</v>
      </c>
      <c r="G2730" t="s">
        <v>25</v>
      </c>
      <c r="H2730" t="s">
        <v>17</v>
      </c>
      <c r="I2730" s="1">
        <v>44955</v>
      </c>
      <c r="J2730" t="s">
        <v>55</v>
      </c>
      <c r="K2730" t="s">
        <v>56</v>
      </c>
      <c r="L2730">
        <v>1</v>
      </c>
      <c r="M2730" t="s">
        <v>53</v>
      </c>
      <c r="N2730" t="s">
        <v>39</v>
      </c>
      <c r="O2730" t="s">
        <v>40</v>
      </c>
    </row>
    <row r="2731" spans="1:15" x14ac:dyDescent="0.35">
      <c r="A2731" t="s">
        <v>2792</v>
      </c>
      <c r="B2731" t="str">
        <f t="shared" si="43"/>
        <v>Juice</v>
      </c>
      <c r="C2731" t="s">
        <v>50</v>
      </c>
      <c r="D2731">
        <v>4</v>
      </c>
      <c r="E2731">
        <v>3</v>
      </c>
      <c r="F2731">
        <v>12</v>
      </c>
      <c r="G2731" t="s">
        <v>36</v>
      </c>
      <c r="H2731" t="s">
        <v>26</v>
      </c>
      <c r="I2731" s="1">
        <v>44951</v>
      </c>
      <c r="J2731" t="s">
        <v>55</v>
      </c>
      <c r="K2731" t="s">
        <v>56</v>
      </c>
      <c r="L2731">
        <v>1</v>
      </c>
      <c r="M2731" t="s">
        <v>53</v>
      </c>
      <c r="N2731" t="s">
        <v>34</v>
      </c>
      <c r="O2731" t="s">
        <v>22</v>
      </c>
    </row>
    <row r="2732" spans="1:15" x14ac:dyDescent="0.35">
      <c r="A2732" t="s">
        <v>2793</v>
      </c>
      <c r="B2732" t="str">
        <f t="shared" si="43"/>
        <v>Cake</v>
      </c>
      <c r="C2732" t="s">
        <v>24</v>
      </c>
      <c r="D2732">
        <v>1</v>
      </c>
      <c r="E2732">
        <v>3</v>
      </c>
      <c r="F2732">
        <v>3</v>
      </c>
      <c r="G2732" t="s">
        <v>16</v>
      </c>
      <c r="H2732" t="s">
        <v>26</v>
      </c>
      <c r="I2732" s="1">
        <v>45070</v>
      </c>
      <c r="J2732" t="s">
        <v>27</v>
      </c>
      <c r="K2732" t="s">
        <v>27</v>
      </c>
      <c r="L2732">
        <v>2</v>
      </c>
      <c r="M2732" t="s">
        <v>28</v>
      </c>
      <c r="N2732" t="s">
        <v>34</v>
      </c>
      <c r="O2732" t="s">
        <v>22</v>
      </c>
    </row>
    <row r="2733" spans="1:15" x14ac:dyDescent="0.35">
      <c r="A2733" t="s">
        <v>2794</v>
      </c>
      <c r="B2733" t="str">
        <f t="shared" si="43"/>
        <v>Tea</v>
      </c>
      <c r="C2733" t="s">
        <v>84</v>
      </c>
      <c r="D2733">
        <v>3</v>
      </c>
      <c r="E2733">
        <v>1.5</v>
      </c>
      <c r="F2733">
        <v>4.5</v>
      </c>
      <c r="G2733" t="s">
        <v>16</v>
      </c>
      <c r="H2733" t="s">
        <v>17</v>
      </c>
      <c r="I2733" s="1">
        <v>45017</v>
      </c>
      <c r="J2733" t="s">
        <v>59</v>
      </c>
      <c r="K2733" t="s">
        <v>60</v>
      </c>
      <c r="L2733">
        <v>2</v>
      </c>
      <c r="M2733" t="s">
        <v>28</v>
      </c>
      <c r="N2733" t="s">
        <v>69</v>
      </c>
      <c r="O2733" t="s">
        <v>40</v>
      </c>
    </row>
    <row r="2734" spans="1:15" x14ac:dyDescent="0.35">
      <c r="A2734" t="s">
        <v>2795</v>
      </c>
      <c r="B2734" t="str">
        <f t="shared" si="43"/>
        <v>Salad</v>
      </c>
      <c r="C2734" t="s">
        <v>42</v>
      </c>
      <c r="D2734">
        <v>4</v>
      </c>
      <c r="E2734">
        <v>5</v>
      </c>
      <c r="F2734">
        <v>20</v>
      </c>
      <c r="G2734" t="s">
        <v>36</v>
      </c>
      <c r="H2734" t="s">
        <v>26</v>
      </c>
      <c r="I2734" s="1">
        <v>45131</v>
      </c>
      <c r="J2734" t="s">
        <v>32</v>
      </c>
      <c r="K2734" t="s">
        <v>33</v>
      </c>
      <c r="L2734">
        <v>3</v>
      </c>
      <c r="M2734" t="s">
        <v>20</v>
      </c>
      <c r="N2734" t="s">
        <v>72</v>
      </c>
      <c r="O2734" t="s">
        <v>22</v>
      </c>
    </row>
    <row r="2735" spans="1:15" x14ac:dyDescent="0.35">
      <c r="A2735" t="s">
        <v>2796</v>
      </c>
      <c r="B2735" t="str">
        <f t="shared" si="43"/>
        <v>Smoothie</v>
      </c>
      <c r="C2735" t="s">
        <v>58</v>
      </c>
      <c r="D2735">
        <v>4</v>
      </c>
      <c r="E2735">
        <v>4</v>
      </c>
      <c r="F2735">
        <v>16</v>
      </c>
      <c r="G2735" t="s">
        <v>25</v>
      </c>
      <c r="H2735" t="s">
        <v>17</v>
      </c>
      <c r="I2735" s="1">
        <v>45074</v>
      </c>
      <c r="J2735" t="s">
        <v>27</v>
      </c>
      <c r="K2735" t="s">
        <v>27</v>
      </c>
      <c r="L2735">
        <v>2</v>
      </c>
      <c r="M2735" t="s">
        <v>28</v>
      </c>
      <c r="N2735" t="s">
        <v>39</v>
      </c>
      <c r="O2735" t="s">
        <v>40</v>
      </c>
    </row>
    <row r="2736" spans="1:15" x14ac:dyDescent="0.35">
      <c r="A2736" t="s">
        <v>2797</v>
      </c>
      <c r="B2736" t="str">
        <f t="shared" si="43"/>
        <v>Sandwich</v>
      </c>
      <c r="C2736" t="s">
        <v>47</v>
      </c>
      <c r="D2736">
        <v>4</v>
      </c>
      <c r="E2736">
        <v>4</v>
      </c>
      <c r="F2736">
        <v>16</v>
      </c>
      <c r="G2736" t="s">
        <v>36</v>
      </c>
      <c r="H2736" t="s">
        <v>26</v>
      </c>
      <c r="I2736" s="1">
        <v>44997</v>
      </c>
      <c r="J2736" t="s">
        <v>62</v>
      </c>
      <c r="K2736" t="s">
        <v>63</v>
      </c>
      <c r="L2736">
        <v>1</v>
      </c>
      <c r="M2736" t="s">
        <v>53</v>
      </c>
      <c r="N2736" t="s">
        <v>39</v>
      </c>
      <c r="O2736" t="s">
        <v>40</v>
      </c>
    </row>
    <row r="2737" spans="1:15" x14ac:dyDescent="0.35">
      <c r="A2737" t="s">
        <v>2798</v>
      </c>
      <c r="B2737" t="str">
        <f t="shared" si="43"/>
        <v>Coffee</v>
      </c>
      <c r="C2737" t="s">
        <v>15</v>
      </c>
      <c r="D2737">
        <v>4</v>
      </c>
      <c r="E2737">
        <v>2</v>
      </c>
      <c r="F2737">
        <v>8</v>
      </c>
      <c r="G2737" t="s">
        <v>36</v>
      </c>
      <c r="H2737" t="s">
        <v>26</v>
      </c>
      <c r="I2737" s="1">
        <v>45275</v>
      </c>
      <c r="J2737" t="s">
        <v>66</v>
      </c>
      <c r="K2737" t="s">
        <v>67</v>
      </c>
      <c r="L2737">
        <v>4</v>
      </c>
      <c r="M2737" t="s">
        <v>45</v>
      </c>
      <c r="N2737" t="s">
        <v>21</v>
      </c>
      <c r="O2737" t="s">
        <v>22</v>
      </c>
    </row>
    <row r="2738" spans="1:15" x14ac:dyDescent="0.35">
      <c r="A2738" t="s">
        <v>2799</v>
      </c>
      <c r="B2738" t="str">
        <f t="shared" si="43"/>
        <v>Juice</v>
      </c>
      <c r="C2738" t="s">
        <v>50</v>
      </c>
      <c r="D2738">
        <v>2</v>
      </c>
      <c r="E2738">
        <v>3</v>
      </c>
      <c r="F2738">
        <v>6</v>
      </c>
      <c r="G2738" t="s">
        <v>36</v>
      </c>
      <c r="H2738" t="s">
        <v>17</v>
      </c>
      <c r="I2738" s="1">
        <v>45242</v>
      </c>
      <c r="J2738" t="s">
        <v>43</v>
      </c>
      <c r="K2738" t="s">
        <v>44</v>
      </c>
      <c r="L2738">
        <v>4</v>
      </c>
      <c r="M2738" t="s">
        <v>45</v>
      </c>
      <c r="N2738" t="s">
        <v>39</v>
      </c>
      <c r="O2738" t="s">
        <v>40</v>
      </c>
    </row>
    <row r="2739" spans="1:15" x14ac:dyDescent="0.35">
      <c r="A2739" t="s">
        <v>2800</v>
      </c>
      <c r="B2739" t="str">
        <f t="shared" si="43"/>
        <v>Tea</v>
      </c>
      <c r="C2739" t="s">
        <v>84</v>
      </c>
      <c r="D2739">
        <v>4</v>
      </c>
      <c r="E2739">
        <v>1.5</v>
      </c>
      <c r="F2739">
        <v>6</v>
      </c>
      <c r="G2739" t="s">
        <v>16</v>
      </c>
      <c r="H2739" t="s">
        <v>26</v>
      </c>
      <c r="I2739" s="1">
        <v>44964</v>
      </c>
      <c r="J2739" t="s">
        <v>51</v>
      </c>
      <c r="K2739" t="s">
        <v>52</v>
      </c>
      <c r="L2739">
        <v>1</v>
      </c>
      <c r="M2739" t="s">
        <v>53</v>
      </c>
      <c r="N2739" t="s">
        <v>29</v>
      </c>
      <c r="O2739" t="s">
        <v>22</v>
      </c>
    </row>
    <row r="2740" spans="1:15" x14ac:dyDescent="0.35">
      <c r="A2740" t="s">
        <v>2801</v>
      </c>
      <c r="B2740" t="str">
        <f t="shared" si="43"/>
        <v>Salad</v>
      </c>
      <c r="C2740" t="s">
        <v>42</v>
      </c>
      <c r="D2740">
        <v>5</v>
      </c>
      <c r="E2740">
        <v>5</v>
      </c>
      <c r="F2740">
        <v>25</v>
      </c>
      <c r="G2740" t="s">
        <v>25</v>
      </c>
      <c r="H2740" t="s">
        <v>26</v>
      </c>
      <c r="I2740" s="1">
        <v>44931</v>
      </c>
      <c r="J2740" t="s">
        <v>55</v>
      </c>
      <c r="K2740" t="s">
        <v>56</v>
      </c>
      <c r="L2740">
        <v>1</v>
      </c>
      <c r="M2740" t="s">
        <v>53</v>
      </c>
      <c r="N2740" t="s">
        <v>64</v>
      </c>
      <c r="O2740" t="s">
        <v>22</v>
      </c>
    </row>
    <row r="2741" spans="1:15" x14ac:dyDescent="0.35">
      <c r="A2741" t="s">
        <v>2802</v>
      </c>
      <c r="B2741" t="str">
        <f t="shared" si="43"/>
        <v>Sandwich</v>
      </c>
      <c r="C2741" t="s">
        <v>47</v>
      </c>
      <c r="D2741">
        <v>5</v>
      </c>
      <c r="E2741">
        <v>4</v>
      </c>
      <c r="F2741">
        <v>20</v>
      </c>
      <c r="G2741" t="s">
        <v>36</v>
      </c>
      <c r="H2741" t="s">
        <v>26</v>
      </c>
      <c r="I2741" s="1">
        <v>45127</v>
      </c>
      <c r="J2741" t="s">
        <v>32</v>
      </c>
      <c r="K2741" t="s">
        <v>33</v>
      </c>
      <c r="L2741">
        <v>3</v>
      </c>
      <c r="M2741" t="s">
        <v>20</v>
      </c>
      <c r="N2741" t="s">
        <v>64</v>
      </c>
      <c r="O2741" t="s">
        <v>22</v>
      </c>
    </row>
    <row r="2742" spans="1:15" x14ac:dyDescent="0.35">
      <c r="A2742" t="s">
        <v>2803</v>
      </c>
      <c r="B2742" t="str">
        <f t="shared" si="43"/>
        <v>Juice</v>
      </c>
      <c r="C2742" t="s">
        <v>50</v>
      </c>
      <c r="D2742">
        <v>2</v>
      </c>
      <c r="E2742">
        <v>3</v>
      </c>
      <c r="F2742">
        <v>6</v>
      </c>
      <c r="G2742" t="s">
        <v>25</v>
      </c>
      <c r="H2742" t="s">
        <v>26</v>
      </c>
      <c r="I2742" s="1">
        <v>45033</v>
      </c>
      <c r="J2742" t="s">
        <v>59</v>
      </c>
      <c r="K2742" t="s">
        <v>60</v>
      </c>
      <c r="L2742">
        <v>2</v>
      </c>
      <c r="M2742" t="s">
        <v>28</v>
      </c>
      <c r="N2742" t="s">
        <v>72</v>
      </c>
      <c r="O2742" t="s">
        <v>22</v>
      </c>
    </row>
    <row r="2743" spans="1:15" x14ac:dyDescent="0.35">
      <c r="A2743" t="s">
        <v>2804</v>
      </c>
      <c r="B2743" t="str">
        <f t="shared" si="43"/>
        <v>Coffee</v>
      </c>
      <c r="C2743" t="s">
        <v>15</v>
      </c>
      <c r="D2743">
        <v>4</v>
      </c>
      <c r="E2743">
        <v>2</v>
      </c>
      <c r="F2743">
        <v>8</v>
      </c>
      <c r="G2743" t="s">
        <v>36</v>
      </c>
      <c r="H2743" t="s">
        <v>26</v>
      </c>
      <c r="I2743" s="1">
        <v>44977</v>
      </c>
      <c r="J2743" t="s">
        <v>51</v>
      </c>
      <c r="K2743" t="s">
        <v>52</v>
      </c>
      <c r="L2743">
        <v>1</v>
      </c>
      <c r="M2743" t="s">
        <v>53</v>
      </c>
      <c r="N2743" t="s">
        <v>72</v>
      </c>
      <c r="O2743" t="s">
        <v>22</v>
      </c>
    </row>
    <row r="2744" spans="1:15" x14ac:dyDescent="0.35">
      <c r="A2744" t="s">
        <v>2805</v>
      </c>
      <c r="B2744" t="str">
        <f t="shared" si="43"/>
        <v>Juice</v>
      </c>
      <c r="C2744" t="s">
        <v>50</v>
      </c>
      <c r="D2744">
        <v>5</v>
      </c>
      <c r="E2744">
        <v>3</v>
      </c>
      <c r="F2744">
        <v>15</v>
      </c>
      <c r="G2744" t="s">
        <v>36</v>
      </c>
      <c r="H2744" t="s">
        <v>17</v>
      </c>
      <c r="I2744" s="1">
        <v>45151</v>
      </c>
      <c r="J2744" t="s">
        <v>93</v>
      </c>
      <c r="K2744" t="s">
        <v>94</v>
      </c>
      <c r="L2744">
        <v>3</v>
      </c>
      <c r="M2744" t="s">
        <v>20</v>
      </c>
      <c r="N2744" t="s">
        <v>39</v>
      </c>
      <c r="O2744" t="s">
        <v>40</v>
      </c>
    </row>
    <row r="2745" spans="1:15" x14ac:dyDescent="0.35">
      <c r="A2745" t="s">
        <v>2806</v>
      </c>
      <c r="B2745" t="str">
        <f t="shared" si="43"/>
        <v>Sandwich</v>
      </c>
      <c r="C2745" t="s">
        <v>47</v>
      </c>
      <c r="D2745">
        <v>3</v>
      </c>
      <c r="E2745">
        <v>4</v>
      </c>
      <c r="F2745">
        <v>12</v>
      </c>
      <c r="G2745" t="s">
        <v>16</v>
      </c>
      <c r="H2745" t="s">
        <v>26</v>
      </c>
      <c r="I2745" s="1">
        <v>45275</v>
      </c>
      <c r="J2745" t="s">
        <v>66</v>
      </c>
      <c r="K2745" t="s">
        <v>67</v>
      </c>
      <c r="L2745">
        <v>4</v>
      </c>
      <c r="M2745" t="s">
        <v>45</v>
      </c>
      <c r="N2745" t="s">
        <v>21</v>
      </c>
      <c r="O2745" t="s">
        <v>22</v>
      </c>
    </row>
    <row r="2746" spans="1:15" x14ac:dyDescent="0.35">
      <c r="A2746" t="s">
        <v>2807</v>
      </c>
      <c r="B2746" t="str">
        <f t="shared" si="43"/>
        <v>Cookie</v>
      </c>
      <c r="C2746" t="s">
        <v>31</v>
      </c>
      <c r="D2746">
        <v>4</v>
      </c>
      <c r="E2746">
        <v>1</v>
      </c>
      <c r="F2746">
        <v>4</v>
      </c>
      <c r="G2746" t="s">
        <v>25</v>
      </c>
      <c r="H2746" t="s">
        <v>26</v>
      </c>
      <c r="I2746" s="1">
        <v>45090</v>
      </c>
      <c r="J2746" t="s">
        <v>37</v>
      </c>
      <c r="K2746" t="s">
        <v>38</v>
      </c>
      <c r="L2746">
        <v>2</v>
      </c>
      <c r="M2746" t="s">
        <v>28</v>
      </c>
      <c r="N2746" t="s">
        <v>29</v>
      </c>
      <c r="O2746" t="s">
        <v>22</v>
      </c>
    </row>
    <row r="2747" spans="1:15" x14ac:dyDescent="0.35">
      <c r="A2747" t="s">
        <v>2808</v>
      </c>
      <c r="B2747" t="str">
        <f t="shared" si="43"/>
        <v>Cookie</v>
      </c>
      <c r="C2747" t="s">
        <v>31</v>
      </c>
      <c r="D2747">
        <v>3</v>
      </c>
      <c r="E2747">
        <v>1</v>
      </c>
      <c r="F2747">
        <v>3</v>
      </c>
      <c r="G2747" t="s">
        <v>36</v>
      </c>
      <c r="H2747" t="s">
        <v>26</v>
      </c>
      <c r="I2747" s="1">
        <v>45235</v>
      </c>
      <c r="J2747" t="s">
        <v>43</v>
      </c>
      <c r="K2747" t="s">
        <v>44</v>
      </c>
      <c r="L2747">
        <v>4</v>
      </c>
      <c r="M2747" t="s">
        <v>45</v>
      </c>
      <c r="N2747" t="s">
        <v>39</v>
      </c>
      <c r="O2747" t="s">
        <v>40</v>
      </c>
    </row>
    <row r="2748" spans="1:15" x14ac:dyDescent="0.35">
      <c r="A2748" t="s">
        <v>2809</v>
      </c>
      <c r="B2748" t="str">
        <f t="shared" si="43"/>
        <v>Juice</v>
      </c>
      <c r="C2748" t="s">
        <v>50</v>
      </c>
      <c r="D2748">
        <v>1</v>
      </c>
      <c r="E2748">
        <v>3</v>
      </c>
      <c r="F2748">
        <v>3</v>
      </c>
      <c r="G2748" t="s">
        <v>36</v>
      </c>
      <c r="H2748" t="s">
        <v>26</v>
      </c>
      <c r="I2748" s="1">
        <v>45054</v>
      </c>
      <c r="J2748" t="s">
        <v>27</v>
      </c>
      <c r="K2748" t="s">
        <v>27</v>
      </c>
      <c r="L2748">
        <v>2</v>
      </c>
      <c r="M2748" t="s">
        <v>28</v>
      </c>
      <c r="N2748" t="s">
        <v>72</v>
      </c>
      <c r="O2748" t="s">
        <v>22</v>
      </c>
    </row>
    <row r="2749" spans="1:15" x14ac:dyDescent="0.35">
      <c r="A2749" t="s">
        <v>2810</v>
      </c>
      <c r="B2749" t="str">
        <f t="shared" si="43"/>
        <v>Sandwich</v>
      </c>
      <c r="C2749" t="s">
        <v>47</v>
      </c>
      <c r="D2749">
        <v>3</v>
      </c>
      <c r="E2749">
        <v>4</v>
      </c>
      <c r="F2749">
        <v>12</v>
      </c>
      <c r="G2749" t="s">
        <v>25</v>
      </c>
      <c r="H2749" t="s">
        <v>17</v>
      </c>
      <c r="I2749" s="1">
        <v>45047</v>
      </c>
      <c r="J2749" t="s">
        <v>27</v>
      </c>
      <c r="K2749" t="s">
        <v>27</v>
      </c>
      <c r="L2749">
        <v>2</v>
      </c>
      <c r="M2749" t="s">
        <v>28</v>
      </c>
      <c r="N2749" t="s">
        <v>72</v>
      </c>
      <c r="O2749" t="s">
        <v>22</v>
      </c>
    </row>
    <row r="2750" spans="1:15" x14ac:dyDescent="0.35">
      <c r="A2750" t="s">
        <v>2811</v>
      </c>
      <c r="B2750" t="str">
        <f t="shared" si="43"/>
        <v>Coffee</v>
      </c>
      <c r="C2750" t="s">
        <v>15</v>
      </c>
      <c r="D2750">
        <v>2</v>
      </c>
      <c r="E2750">
        <v>2</v>
      </c>
      <c r="F2750">
        <v>4</v>
      </c>
      <c r="G2750" t="s">
        <v>36</v>
      </c>
      <c r="H2750" t="s">
        <v>17</v>
      </c>
      <c r="I2750" s="1">
        <v>45128</v>
      </c>
      <c r="J2750" t="s">
        <v>32</v>
      </c>
      <c r="K2750" t="s">
        <v>33</v>
      </c>
      <c r="L2750">
        <v>3</v>
      </c>
      <c r="M2750" t="s">
        <v>20</v>
      </c>
      <c r="N2750" t="s">
        <v>21</v>
      </c>
      <c r="O2750" t="s">
        <v>22</v>
      </c>
    </row>
    <row r="2751" spans="1:15" x14ac:dyDescent="0.35">
      <c r="A2751" t="s">
        <v>2812</v>
      </c>
      <c r="B2751" t="str">
        <f t="shared" si="43"/>
        <v>Coffee</v>
      </c>
      <c r="C2751" t="s">
        <v>15</v>
      </c>
      <c r="D2751">
        <v>4</v>
      </c>
      <c r="E2751">
        <v>2</v>
      </c>
      <c r="F2751">
        <v>8</v>
      </c>
      <c r="G2751" t="s">
        <v>16</v>
      </c>
      <c r="H2751" t="s">
        <v>17</v>
      </c>
      <c r="I2751" s="1">
        <v>45228</v>
      </c>
      <c r="J2751" t="s">
        <v>74</v>
      </c>
      <c r="K2751" t="s">
        <v>75</v>
      </c>
      <c r="L2751">
        <v>4</v>
      </c>
      <c r="M2751" t="s">
        <v>45</v>
      </c>
      <c r="N2751" t="s">
        <v>39</v>
      </c>
      <c r="O2751" t="s">
        <v>40</v>
      </c>
    </row>
    <row r="2752" spans="1:15" x14ac:dyDescent="0.35">
      <c r="A2752" t="s">
        <v>2813</v>
      </c>
      <c r="B2752" t="str">
        <f t="shared" si="43"/>
        <v>Juice</v>
      </c>
      <c r="C2752" t="s">
        <v>50</v>
      </c>
      <c r="D2752">
        <v>4</v>
      </c>
      <c r="E2752">
        <v>3</v>
      </c>
      <c r="F2752">
        <v>12</v>
      </c>
      <c r="G2752" t="s">
        <v>16</v>
      </c>
      <c r="H2752" t="s">
        <v>26</v>
      </c>
      <c r="I2752" s="1">
        <v>45105</v>
      </c>
      <c r="J2752" t="s">
        <v>37</v>
      </c>
      <c r="K2752" t="s">
        <v>38</v>
      </c>
      <c r="L2752">
        <v>2</v>
      </c>
      <c r="M2752" t="s">
        <v>28</v>
      </c>
      <c r="N2752" t="s">
        <v>34</v>
      </c>
      <c r="O2752" t="s">
        <v>22</v>
      </c>
    </row>
    <row r="2753" spans="1:15" x14ac:dyDescent="0.35">
      <c r="A2753" t="s">
        <v>2814</v>
      </c>
      <c r="B2753" t="str">
        <f t="shared" si="43"/>
        <v>Salad</v>
      </c>
      <c r="C2753" t="s">
        <v>42</v>
      </c>
      <c r="D2753">
        <v>1</v>
      </c>
      <c r="E2753">
        <v>5</v>
      </c>
      <c r="F2753">
        <v>5</v>
      </c>
      <c r="G2753" t="s">
        <v>25</v>
      </c>
      <c r="H2753" t="s">
        <v>26</v>
      </c>
      <c r="I2753" s="1">
        <v>45167</v>
      </c>
      <c r="J2753" t="s">
        <v>93</v>
      </c>
      <c r="K2753" t="s">
        <v>94</v>
      </c>
      <c r="L2753">
        <v>3</v>
      </c>
      <c r="M2753" t="s">
        <v>20</v>
      </c>
      <c r="N2753" t="s">
        <v>29</v>
      </c>
      <c r="O2753" t="s">
        <v>22</v>
      </c>
    </row>
    <row r="2754" spans="1:15" x14ac:dyDescent="0.35">
      <c r="A2754" t="s">
        <v>2815</v>
      </c>
      <c r="B2754" t="str">
        <f t="shared" ref="B2754:B2817" si="44">TRIM(CLEAN(C2754))</f>
        <v>Smoothie</v>
      </c>
      <c r="C2754" t="s">
        <v>58</v>
      </c>
      <c r="D2754">
        <v>5</v>
      </c>
      <c r="E2754">
        <v>4</v>
      </c>
      <c r="F2754">
        <v>20</v>
      </c>
      <c r="G2754" t="s">
        <v>36</v>
      </c>
      <c r="H2754" t="s">
        <v>17</v>
      </c>
      <c r="I2754" s="1">
        <v>45005</v>
      </c>
      <c r="J2754" t="s">
        <v>62</v>
      </c>
      <c r="K2754" t="s">
        <v>63</v>
      </c>
      <c r="L2754">
        <v>1</v>
      </c>
      <c r="M2754" t="s">
        <v>53</v>
      </c>
      <c r="N2754" t="s">
        <v>72</v>
      </c>
      <c r="O2754" t="s">
        <v>22</v>
      </c>
    </row>
    <row r="2755" spans="1:15" x14ac:dyDescent="0.35">
      <c r="A2755" t="s">
        <v>2816</v>
      </c>
      <c r="B2755" t="str">
        <f t="shared" si="44"/>
        <v>Juice</v>
      </c>
      <c r="C2755" t="s">
        <v>50</v>
      </c>
      <c r="D2755">
        <v>4</v>
      </c>
      <c r="E2755">
        <v>3</v>
      </c>
      <c r="F2755">
        <v>12</v>
      </c>
      <c r="G2755" t="s">
        <v>36</v>
      </c>
      <c r="H2755" t="s">
        <v>26</v>
      </c>
      <c r="I2755" s="1">
        <v>45194</v>
      </c>
      <c r="J2755" t="s">
        <v>18</v>
      </c>
      <c r="K2755" t="s">
        <v>19</v>
      </c>
      <c r="L2755">
        <v>3</v>
      </c>
      <c r="M2755" t="s">
        <v>20</v>
      </c>
      <c r="N2755" t="s">
        <v>72</v>
      </c>
      <c r="O2755" t="s">
        <v>22</v>
      </c>
    </row>
    <row r="2756" spans="1:15" x14ac:dyDescent="0.35">
      <c r="A2756" t="s">
        <v>2817</v>
      </c>
      <c r="B2756" t="str">
        <f t="shared" si="44"/>
        <v>Salad</v>
      </c>
      <c r="C2756" t="s">
        <v>42</v>
      </c>
      <c r="D2756">
        <v>3</v>
      </c>
      <c r="E2756">
        <v>5</v>
      </c>
      <c r="F2756">
        <v>15</v>
      </c>
      <c r="G2756" t="s">
        <v>36</v>
      </c>
      <c r="H2756" t="s">
        <v>26</v>
      </c>
      <c r="I2756" s="1">
        <v>45218</v>
      </c>
      <c r="J2756" t="s">
        <v>74</v>
      </c>
      <c r="K2756" t="s">
        <v>75</v>
      </c>
      <c r="L2756">
        <v>4</v>
      </c>
      <c r="M2756" t="s">
        <v>45</v>
      </c>
      <c r="N2756" t="s">
        <v>64</v>
      </c>
      <c r="O2756" t="s">
        <v>22</v>
      </c>
    </row>
    <row r="2757" spans="1:15" x14ac:dyDescent="0.35">
      <c r="A2757" t="s">
        <v>2818</v>
      </c>
      <c r="B2757" t="str">
        <f t="shared" si="44"/>
        <v>Salad</v>
      </c>
      <c r="C2757" t="s">
        <v>42</v>
      </c>
      <c r="D2757">
        <v>5</v>
      </c>
      <c r="E2757">
        <v>5</v>
      </c>
      <c r="F2757">
        <v>25</v>
      </c>
      <c r="G2757" t="s">
        <v>16</v>
      </c>
      <c r="H2757" t="s">
        <v>17</v>
      </c>
      <c r="I2757" s="1">
        <v>45004</v>
      </c>
      <c r="J2757" t="s">
        <v>62</v>
      </c>
      <c r="K2757" t="s">
        <v>63</v>
      </c>
      <c r="L2757">
        <v>1</v>
      </c>
      <c r="M2757" t="s">
        <v>53</v>
      </c>
      <c r="N2757" t="s">
        <v>39</v>
      </c>
      <c r="O2757" t="s">
        <v>40</v>
      </c>
    </row>
    <row r="2758" spans="1:15" x14ac:dyDescent="0.35">
      <c r="A2758" t="s">
        <v>2819</v>
      </c>
      <c r="B2758" t="str">
        <f t="shared" si="44"/>
        <v>Sandwich</v>
      </c>
      <c r="C2758" t="s">
        <v>47</v>
      </c>
      <c r="D2758">
        <v>2</v>
      </c>
      <c r="E2758">
        <v>4</v>
      </c>
      <c r="F2758">
        <v>8</v>
      </c>
      <c r="G2758" t="s">
        <v>36</v>
      </c>
      <c r="H2758" t="s">
        <v>26</v>
      </c>
      <c r="I2758" s="1">
        <v>45175</v>
      </c>
      <c r="J2758" t="s">
        <v>18</v>
      </c>
      <c r="K2758" t="s">
        <v>19</v>
      </c>
      <c r="L2758">
        <v>3</v>
      </c>
      <c r="M2758" t="s">
        <v>20</v>
      </c>
      <c r="N2758" t="s">
        <v>34</v>
      </c>
      <c r="O2758" t="s">
        <v>22</v>
      </c>
    </row>
    <row r="2759" spans="1:15" x14ac:dyDescent="0.35">
      <c r="A2759" t="s">
        <v>2820</v>
      </c>
      <c r="B2759" t="str">
        <f t="shared" si="44"/>
        <v>Sandwich</v>
      </c>
      <c r="C2759" t="s">
        <v>47</v>
      </c>
      <c r="D2759">
        <v>1</v>
      </c>
      <c r="E2759">
        <v>4</v>
      </c>
      <c r="F2759">
        <v>4</v>
      </c>
      <c r="G2759" t="s">
        <v>36</v>
      </c>
      <c r="H2759" t="s">
        <v>17</v>
      </c>
      <c r="I2759" s="1">
        <v>45124</v>
      </c>
      <c r="J2759" t="s">
        <v>32</v>
      </c>
      <c r="K2759" t="s">
        <v>33</v>
      </c>
      <c r="L2759">
        <v>3</v>
      </c>
      <c r="M2759" t="s">
        <v>20</v>
      </c>
      <c r="N2759" t="s">
        <v>72</v>
      </c>
      <c r="O2759" t="s">
        <v>22</v>
      </c>
    </row>
    <row r="2760" spans="1:15" x14ac:dyDescent="0.35">
      <c r="A2760" t="s">
        <v>2821</v>
      </c>
      <c r="B2760" t="str">
        <f t="shared" si="44"/>
        <v>Smoothie</v>
      </c>
      <c r="C2760" t="s">
        <v>58</v>
      </c>
      <c r="D2760">
        <v>2</v>
      </c>
      <c r="E2760">
        <v>4</v>
      </c>
      <c r="F2760">
        <v>8</v>
      </c>
      <c r="G2760" t="s">
        <v>16</v>
      </c>
      <c r="H2760" t="s">
        <v>17</v>
      </c>
      <c r="I2760" s="1">
        <v>45114</v>
      </c>
      <c r="J2760" t="s">
        <v>32</v>
      </c>
      <c r="K2760" t="s">
        <v>33</v>
      </c>
      <c r="L2760">
        <v>3</v>
      </c>
      <c r="M2760" t="s">
        <v>20</v>
      </c>
      <c r="N2760" t="s">
        <v>21</v>
      </c>
      <c r="O2760" t="s">
        <v>22</v>
      </c>
    </row>
    <row r="2761" spans="1:15" x14ac:dyDescent="0.35">
      <c r="A2761" t="s">
        <v>2822</v>
      </c>
      <c r="B2761" t="str">
        <f t="shared" si="44"/>
        <v>Sandwich</v>
      </c>
      <c r="C2761" t="s">
        <v>47</v>
      </c>
      <c r="D2761">
        <v>1</v>
      </c>
      <c r="E2761">
        <v>4</v>
      </c>
      <c r="F2761">
        <v>4</v>
      </c>
      <c r="G2761" t="s">
        <v>25</v>
      </c>
      <c r="H2761" t="s">
        <v>26</v>
      </c>
      <c r="I2761" s="1">
        <v>45071</v>
      </c>
      <c r="J2761" t="s">
        <v>27</v>
      </c>
      <c r="K2761" t="s">
        <v>27</v>
      </c>
      <c r="L2761">
        <v>2</v>
      </c>
      <c r="M2761" t="s">
        <v>28</v>
      </c>
      <c r="N2761" t="s">
        <v>64</v>
      </c>
      <c r="O2761" t="s">
        <v>22</v>
      </c>
    </row>
    <row r="2762" spans="1:15" x14ac:dyDescent="0.35">
      <c r="A2762" t="s">
        <v>2823</v>
      </c>
      <c r="B2762" t="str">
        <f t="shared" si="44"/>
        <v>Juice</v>
      </c>
      <c r="C2762" t="s">
        <v>50</v>
      </c>
      <c r="D2762">
        <v>1</v>
      </c>
      <c r="E2762">
        <v>3</v>
      </c>
      <c r="F2762">
        <v>3</v>
      </c>
      <c r="G2762" t="s">
        <v>16</v>
      </c>
      <c r="H2762" t="s">
        <v>26</v>
      </c>
      <c r="I2762" s="1">
        <v>45219</v>
      </c>
      <c r="J2762" t="s">
        <v>74</v>
      </c>
      <c r="K2762" t="s">
        <v>75</v>
      </c>
      <c r="L2762">
        <v>4</v>
      </c>
      <c r="M2762" t="s">
        <v>45</v>
      </c>
      <c r="N2762" t="s">
        <v>21</v>
      </c>
      <c r="O2762" t="s">
        <v>22</v>
      </c>
    </row>
    <row r="2763" spans="1:15" x14ac:dyDescent="0.35">
      <c r="A2763" t="s">
        <v>2824</v>
      </c>
      <c r="B2763" t="str">
        <f t="shared" si="44"/>
        <v>Juice</v>
      </c>
      <c r="C2763" t="s">
        <v>50</v>
      </c>
      <c r="D2763">
        <v>4</v>
      </c>
      <c r="E2763">
        <v>3</v>
      </c>
      <c r="F2763">
        <v>12</v>
      </c>
      <c r="G2763" t="s">
        <v>16</v>
      </c>
      <c r="H2763" t="s">
        <v>17</v>
      </c>
      <c r="I2763" s="1">
        <v>44990</v>
      </c>
      <c r="J2763" t="s">
        <v>62</v>
      </c>
      <c r="K2763" t="s">
        <v>63</v>
      </c>
      <c r="L2763">
        <v>1</v>
      </c>
      <c r="M2763" t="s">
        <v>53</v>
      </c>
      <c r="N2763" t="s">
        <v>39</v>
      </c>
      <c r="O2763" t="s">
        <v>40</v>
      </c>
    </row>
    <row r="2764" spans="1:15" x14ac:dyDescent="0.35">
      <c r="A2764" t="s">
        <v>2825</v>
      </c>
      <c r="B2764" t="str">
        <f t="shared" si="44"/>
        <v>Sandwich</v>
      </c>
      <c r="C2764" t="s">
        <v>47</v>
      </c>
      <c r="D2764">
        <v>5</v>
      </c>
      <c r="E2764">
        <v>4</v>
      </c>
      <c r="F2764">
        <v>20</v>
      </c>
      <c r="G2764" t="s">
        <v>16</v>
      </c>
      <c r="H2764" t="s">
        <v>26</v>
      </c>
      <c r="I2764" s="1">
        <v>45129</v>
      </c>
      <c r="J2764" t="s">
        <v>32</v>
      </c>
      <c r="K2764" t="s">
        <v>33</v>
      </c>
      <c r="L2764">
        <v>3</v>
      </c>
      <c r="M2764" t="s">
        <v>20</v>
      </c>
      <c r="N2764" t="s">
        <v>69</v>
      </c>
      <c r="O2764" t="s">
        <v>40</v>
      </c>
    </row>
    <row r="2765" spans="1:15" x14ac:dyDescent="0.35">
      <c r="A2765" t="s">
        <v>2826</v>
      </c>
      <c r="B2765" t="str">
        <f t="shared" si="44"/>
        <v>Cake</v>
      </c>
      <c r="C2765" t="s">
        <v>24</v>
      </c>
      <c r="D2765">
        <v>1</v>
      </c>
      <c r="E2765">
        <v>3</v>
      </c>
      <c r="F2765">
        <v>3</v>
      </c>
      <c r="G2765" t="s">
        <v>16</v>
      </c>
      <c r="H2765" t="s">
        <v>26</v>
      </c>
      <c r="I2765" s="1">
        <v>45201</v>
      </c>
      <c r="J2765" t="s">
        <v>74</v>
      </c>
      <c r="K2765" t="s">
        <v>75</v>
      </c>
      <c r="L2765">
        <v>4</v>
      </c>
      <c r="M2765" t="s">
        <v>45</v>
      </c>
      <c r="N2765" t="s">
        <v>72</v>
      </c>
      <c r="O2765" t="s">
        <v>22</v>
      </c>
    </row>
    <row r="2766" spans="1:15" x14ac:dyDescent="0.35">
      <c r="A2766" t="s">
        <v>2827</v>
      </c>
      <c r="B2766" t="str">
        <f t="shared" si="44"/>
        <v>Tea</v>
      </c>
      <c r="C2766" t="s">
        <v>84</v>
      </c>
      <c r="D2766">
        <v>3</v>
      </c>
      <c r="E2766">
        <v>1.5</v>
      </c>
      <c r="F2766">
        <v>4.5</v>
      </c>
      <c r="G2766" t="s">
        <v>36</v>
      </c>
      <c r="H2766" t="s">
        <v>17</v>
      </c>
      <c r="I2766" s="1">
        <v>45105</v>
      </c>
      <c r="J2766" t="s">
        <v>37</v>
      </c>
      <c r="K2766" t="s">
        <v>38</v>
      </c>
      <c r="L2766">
        <v>2</v>
      </c>
      <c r="M2766" t="s">
        <v>28</v>
      </c>
      <c r="N2766" t="s">
        <v>34</v>
      </c>
      <c r="O2766" t="s">
        <v>22</v>
      </c>
    </row>
    <row r="2767" spans="1:15" x14ac:dyDescent="0.35">
      <c r="A2767" t="s">
        <v>2828</v>
      </c>
      <c r="B2767" t="str">
        <f t="shared" si="44"/>
        <v>Tea</v>
      </c>
      <c r="C2767" t="s">
        <v>84</v>
      </c>
      <c r="D2767">
        <v>3</v>
      </c>
      <c r="E2767">
        <v>1.5</v>
      </c>
      <c r="F2767">
        <v>4.5</v>
      </c>
      <c r="G2767" t="s">
        <v>36</v>
      </c>
      <c r="H2767" t="s">
        <v>26</v>
      </c>
      <c r="I2767" s="1">
        <v>45049</v>
      </c>
      <c r="J2767" t="s">
        <v>27</v>
      </c>
      <c r="K2767" t="s">
        <v>27</v>
      </c>
      <c r="L2767">
        <v>2</v>
      </c>
      <c r="M2767" t="s">
        <v>28</v>
      </c>
      <c r="N2767" t="s">
        <v>34</v>
      </c>
      <c r="O2767" t="s">
        <v>22</v>
      </c>
    </row>
    <row r="2768" spans="1:15" x14ac:dyDescent="0.35">
      <c r="A2768" t="s">
        <v>2829</v>
      </c>
      <c r="B2768" t="str">
        <f t="shared" si="44"/>
        <v>Sandwich</v>
      </c>
      <c r="C2768" t="s">
        <v>47</v>
      </c>
      <c r="D2768">
        <v>5</v>
      </c>
      <c r="E2768">
        <v>4</v>
      </c>
      <c r="F2768">
        <v>20</v>
      </c>
      <c r="G2768" t="s">
        <v>36</v>
      </c>
      <c r="H2768" t="s">
        <v>26</v>
      </c>
      <c r="I2768" s="1">
        <v>45281</v>
      </c>
      <c r="J2768" t="s">
        <v>66</v>
      </c>
      <c r="K2768" t="s">
        <v>67</v>
      </c>
      <c r="L2768">
        <v>4</v>
      </c>
      <c r="M2768" t="s">
        <v>45</v>
      </c>
      <c r="N2768" t="s">
        <v>64</v>
      </c>
      <c r="O2768" t="s">
        <v>22</v>
      </c>
    </row>
    <row r="2769" spans="1:15" x14ac:dyDescent="0.35">
      <c r="A2769" t="s">
        <v>2830</v>
      </c>
      <c r="B2769" t="str">
        <f t="shared" si="44"/>
        <v>Cake</v>
      </c>
      <c r="C2769" t="s">
        <v>24</v>
      </c>
      <c r="D2769">
        <v>2</v>
      </c>
      <c r="E2769">
        <v>3</v>
      </c>
      <c r="F2769">
        <v>6</v>
      </c>
      <c r="G2769" t="s">
        <v>25</v>
      </c>
      <c r="H2769" t="s">
        <v>26</v>
      </c>
      <c r="I2769" s="1">
        <v>45131</v>
      </c>
      <c r="J2769" t="s">
        <v>32</v>
      </c>
      <c r="K2769" t="s">
        <v>33</v>
      </c>
      <c r="L2769">
        <v>3</v>
      </c>
      <c r="M2769" t="s">
        <v>20</v>
      </c>
      <c r="N2769" t="s">
        <v>72</v>
      </c>
      <c r="O2769" t="s">
        <v>22</v>
      </c>
    </row>
    <row r="2770" spans="1:15" x14ac:dyDescent="0.35">
      <c r="A2770" t="s">
        <v>2831</v>
      </c>
      <c r="B2770" t="str">
        <f t="shared" si="44"/>
        <v>Tea</v>
      </c>
      <c r="C2770" t="s">
        <v>84</v>
      </c>
      <c r="D2770">
        <v>5</v>
      </c>
      <c r="E2770">
        <v>1.5</v>
      </c>
      <c r="F2770">
        <v>7.5</v>
      </c>
      <c r="G2770" t="s">
        <v>36</v>
      </c>
      <c r="H2770" t="s">
        <v>26</v>
      </c>
      <c r="I2770" s="1">
        <v>44947</v>
      </c>
      <c r="J2770" t="s">
        <v>55</v>
      </c>
      <c r="K2770" t="s">
        <v>56</v>
      </c>
      <c r="L2770">
        <v>1</v>
      </c>
      <c r="M2770" t="s">
        <v>53</v>
      </c>
      <c r="N2770" t="s">
        <v>69</v>
      </c>
      <c r="O2770" t="s">
        <v>40</v>
      </c>
    </row>
    <row r="2771" spans="1:15" x14ac:dyDescent="0.35">
      <c r="A2771" t="s">
        <v>2832</v>
      </c>
      <c r="B2771" t="str">
        <f t="shared" si="44"/>
        <v>Salad</v>
      </c>
      <c r="C2771" t="s">
        <v>42</v>
      </c>
      <c r="D2771">
        <v>5</v>
      </c>
      <c r="E2771">
        <v>5</v>
      </c>
      <c r="F2771">
        <v>25</v>
      </c>
      <c r="G2771" t="s">
        <v>25</v>
      </c>
      <c r="H2771" t="s">
        <v>17</v>
      </c>
      <c r="I2771" s="1">
        <v>44955</v>
      </c>
      <c r="J2771" t="s">
        <v>55</v>
      </c>
      <c r="K2771" t="s">
        <v>56</v>
      </c>
      <c r="L2771">
        <v>1</v>
      </c>
      <c r="M2771" t="s">
        <v>53</v>
      </c>
      <c r="N2771" t="s">
        <v>39</v>
      </c>
      <c r="O2771" t="s">
        <v>40</v>
      </c>
    </row>
    <row r="2772" spans="1:15" x14ac:dyDescent="0.35">
      <c r="A2772" t="s">
        <v>2833</v>
      </c>
      <c r="B2772" t="str">
        <f t="shared" si="44"/>
        <v>Tea</v>
      </c>
      <c r="C2772" t="s">
        <v>84</v>
      </c>
      <c r="D2772">
        <v>3</v>
      </c>
      <c r="E2772">
        <v>1.5</v>
      </c>
      <c r="F2772">
        <v>4.5</v>
      </c>
      <c r="G2772" t="s">
        <v>25</v>
      </c>
      <c r="H2772" t="s">
        <v>26</v>
      </c>
      <c r="I2772" s="1">
        <v>45100</v>
      </c>
      <c r="J2772" t="s">
        <v>37</v>
      </c>
      <c r="K2772" t="s">
        <v>38</v>
      </c>
      <c r="L2772">
        <v>2</v>
      </c>
      <c r="M2772" t="s">
        <v>28</v>
      </c>
      <c r="N2772" t="s">
        <v>21</v>
      </c>
      <c r="O2772" t="s">
        <v>22</v>
      </c>
    </row>
    <row r="2773" spans="1:15" x14ac:dyDescent="0.35">
      <c r="A2773" t="s">
        <v>2834</v>
      </c>
      <c r="B2773" t="str">
        <f t="shared" si="44"/>
        <v>Salad</v>
      </c>
      <c r="C2773" t="s">
        <v>42</v>
      </c>
      <c r="D2773">
        <v>5</v>
      </c>
      <c r="E2773">
        <v>5</v>
      </c>
      <c r="F2773">
        <v>25</v>
      </c>
      <c r="G2773" t="s">
        <v>16</v>
      </c>
      <c r="H2773" t="s">
        <v>26</v>
      </c>
      <c r="I2773" s="1">
        <v>44934</v>
      </c>
      <c r="J2773" t="s">
        <v>55</v>
      </c>
      <c r="K2773" t="s">
        <v>56</v>
      </c>
      <c r="L2773">
        <v>1</v>
      </c>
      <c r="M2773" t="s">
        <v>53</v>
      </c>
      <c r="N2773" t="s">
        <v>39</v>
      </c>
      <c r="O2773" t="s">
        <v>40</v>
      </c>
    </row>
    <row r="2774" spans="1:15" x14ac:dyDescent="0.35">
      <c r="A2774" t="s">
        <v>2835</v>
      </c>
      <c r="B2774" t="str">
        <f t="shared" si="44"/>
        <v>Coffee</v>
      </c>
      <c r="C2774" t="s">
        <v>15</v>
      </c>
      <c r="D2774">
        <v>3</v>
      </c>
      <c r="E2774">
        <v>2</v>
      </c>
      <c r="F2774">
        <v>6</v>
      </c>
      <c r="G2774" t="s">
        <v>36</v>
      </c>
      <c r="H2774" t="s">
        <v>17</v>
      </c>
      <c r="I2774" s="1">
        <v>45249</v>
      </c>
      <c r="J2774" t="s">
        <v>43</v>
      </c>
      <c r="K2774" t="s">
        <v>44</v>
      </c>
      <c r="L2774">
        <v>4</v>
      </c>
      <c r="M2774" t="s">
        <v>45</v>
      </c>
      <c r="N2774" t="s">
        <v>39</v>
      </c>
      <c r="O2774" t="s">
        <v>40</v>
      </c>
    </row>
    <row r="2775" spans="1:15" x14ac:dyDescent="0.35">
      <c r="A2775" t="s">
        <v>2836</v>
      </c>
      <c r="B2775" t="str">
        <f t="shared" si="44"/>
        <v>Cookie</v>
      </c>
      <c r="C2775" t="s">
        <v>31</v>
      </c>
      <c r="D2775">
        <v>1</v>
      </c>
      <c r="E2775">
        <v>1</v>
      </c>
      <c r="F2775">
        <v>1</v>
      </c>
      <c r="G2775" t="s">
        <v>16</v>
      </c>
      <c r="H2775" t="s">
        <v>26</v>
      </c>
      <c r="I2775" s="1">
        <v>44990</v>
      </c>
      <c r="J2775" t="s">
        <v>62</v>
      </c>
      <c r="K2775" t="s">
        <v>63</v>
      </c>
      <c r="L2775">
        <v>1</v>
      </c>
      <c r="M2775" t="s">
        <v>53</v>
      </c>
      <c r="N2775" t="s">
        <v>39</v>
      </c>
      <c r="O2775" t="s">
        <v>40</v>
      </c>
    </row>
    <row r="2776" spans="1:15" x14ac:dyDescent="0.35">
      <c r="A2776" t="s">
        <v>2837</v>
      </c>
      <c r="B2776" t="str">
        <f t="shared" si="44"/>
        <v>Salad</v>
      </c>
      <c r="C2776" t="s">
        <v>42</v>
      </c>
      <c r="D2776">
        <v>2</v>
      </c>
      <c r="E2776">
        <v>5</v>
      </c>
      <c r="F2776">
        <v>10</v>
      </c>
      <c r="G2776" t="s">
        <v>16</v>
      </c>
      <c r="H2776" t="s">
        <v>17</v>
      </c>
      <c r="I2776" s="1">
        <v>45040</v>
      </c>
      <c r="J2776" t="s">
        <v>59</v>
      </c>
      <c r="K2776" t="s">
        <v>60</v>
      </c>
      <c r="L2776">
        <v>2</v>
      </c>
      <c r="M2776" t="s">
        <v>28</v>
      </c>
      <c r="N2776" t="s">
        <v>72</v>
      </c>
      <c r="O2776" t="s">
        <v>22</v>
      </c>
    </row>
    <row r="2777" spans="1:15" x14ac:dyDescent="0.35">
      <c r="A2777" t="s">
        <v>2838</v>
      </c>
      <c r="B2777" t="str">
        <f t="shared" si="44"/>
        <v>Cookie</v>
      </c>
      <c r="C2777" t="s">
        <v>31</v>
      </c>
      <c r="D2777">
        <v>3</v>
      </c>
      <c r="E2777">
        <v>1</v>
      </c>
      <c r="F2777">
        <v>3</v>
      </c>
      <c r="G2777" t="s">
        <v>36</v>
      </c>
      <c r="H2777" t="s">
        <v>17</v>
      </c>
      <c r="I2777" s="1">
        <v>45232</v>
      </c>
      <c r="J2777" t="s">
        <v>43</v>
      </c>
      <c r="K2777" t="s">
        <v>44</v>
      </c>
      <c r="L2777">
        <v>4</v>
      </c>
      <c r="M2777" t="s">
        <v>45</v>
      </c>
      <c r="N2777" t="s">
        <v>64</v>
      </c>
      <c r="O2777" t="s">
        <v>22</v>
      </c>
    </row>
    <row r="2778" spans="1:15" x14ac:dyDescent="0.35">
      <c r="A2778" t="s">
        <v>2839</v>
      </c>
      <c r="B2778" t="str">
        <f t="shared" si="44"/>
        <v>Tea</v>
      </c>
      <c r="C2778" t="s">
        <v>84</v>
      </c>
      <c r="D2778">
        <v>1</v>
      </c>
      <c r="E2778">
        <v>1.5</v>
      </c>
      <c r="F2778">
        <v>1.5</v>
      </c>
      <c r="G2778" t="s">
        <v>25</v>
      </c>
      <c r="H2778" t="s">
        <v>26</v>
      </c>
      <c r="I2778" s="1">
        <v>45011</v>
      </c>
      <c r="J2778" t="s">
        <v>62</v>
      </c>
      <c r="K2778" t="s">
        <v>63</v>
      </c>
      <c r="L2778">
        <v>1</v>
      </c>
      <c r="M2778" t="s">
        <v>53</v>
      </c>
      <c r="N2778" t="s">
        <v>39</v>
      </c>
      <c r="O2778" t="s">
        <v>40</v>
      </c>
    </row>
    <row r="2779" spans="1:15" x14ac:dyDescent="0.35">
      <c r="A2779" t="s">
        <v>2840</v>
      </c>
      <c r="B2779" t="str">
        <f t="shared" si="44"/>
        <v>Tea</v>
      </c>
      <c r="C2779" t="s">
        <v>84</v>
      </c>
      <c r="D2779">
        <v>1</v>
      </c>
      <c r="E2779">
        <v>1.5</v>
      </c>
      <c r="F2779">
        <v>1.5</v>
      </c>
      <c r="G2779" t="s">
        <v>16</v>
      </c>
      <c r="H2779" t="s">
        <v>17</v>
      </c>
      <c r="I2779" s="1">
        <v>45171</v>
      </c>
      <c r="J2779" t="s">
        <v>18</v>
      </c>
      <c r="K2779" t="s">
        <v>19</v>
      </c>
      <c r="L2779">
        <v>3</v>
      </c>
      <c r="M2779" t="s">
        <v>20</v>
      </c>
      <c r="N2779" t="s">
        <v>69</v>
      </c>
      <c r="O2779" t="s">
        <v>40</v>
      </c>
    </row>
    <row r="2780" spans="1:15" x14ac:dyDescent="0.35">
      <c r="A2780" t="s">
        <v>2841</v>
      </c>
      <c r="B2780" t="str">
        <f t="shared" si="44"/>
        <v>Sandwich</v>
      </c>
      <c r="C2780" t="s">
        <v>47</v>
      </c>
      <c r="D2780">
        <v>3</v>
      </c>
      <c r="E2780">
        <v>4</v>
      </c>
      <c r="F2780">
        <v>12</v>
      </c>
      <c r="G2780" t="s">
        <v>36</v>
      </c>
      <c r="H2780" t="s">
        <v>26</v>
      </c>
      <c r="I2780" s="1">
        <v>45172</v>
      </c>
      <c r="J2780" t="s">
        <v>18</v>
      </c>
      <c r="K2780" t="s">
        <v>19</v>
      </c>
      <c r="L2780">
        <v>3</v>
      </c>
      <c r="M2780" t="s">
        <v>20</v>
      </c>
      <c r="N2780" t="s">
        <v>39</v>
      </c>
      <c r="O2780" t="s">
        <v>40</v>
      </c>
    </row>
    <row r="2781" spans="1:15" x14ac:dyDescent="0.35">
      <c r="A2781" t="s">
        <v>2842</v>
      </c>
      <c r="B2781" t="str">
        <f t="shared" si="44"/>
        <v>Juice</v>
      </c>
      <c r="C2781" t="s">
        <v>50</v>
      </c>
      <c r="D2781">
        <v>5</v>
      </c>
      <c r="E2781">
        <v>3</v>
      </c>
      <c r="F2781">
        <v>15</v>
      </c>
      <c r="G2781" t="s">
        <v>16</v>
      </c>
      <c r="H2781" t="s">
        <v>26</v>
      </c>
      <c r="I2781" s="1">
        <v>45189</v>
      </c>
      <c r="J2781" t="s">
        <v>18</v>
      </c>
      <c r="K2781" t="s">
        <v>19</v>
      </c>
      <c r="L2781">
        <v>3</v>
      </c>
      <c r="M2781" t="s">
        <v>20</v>
      </c>
      <c r="N2781" t="s">
        <v>34</v>
      </c>
      <c r="O2781" t="s">
        <v>22</v>
      </c>
    </row>
    <row r="2782" spans="1:15" x14ac:dyDescent="0.35">
      <c r="A2782" t="s">
        <v>2843</v>
      </c>
      <c r="B2782" t="str">
        <f t="shared" si="44"/>
        <v>Tea</v>
      </c>
      <c r="C2782" t="s">
        <v>84</v>
      </c>
      <c r="D2782">
        <v>2</v>
      </c>
      <c r="E2782">
        <v>1.5</v>
      </c>
      <c r="F2782">
        <v>3</v>
      </c>
      <c r="G2782" t="s">
        <v>25</v>
      </c>
      <c r="H2782" t="s">
        <v>17</v>
      </c>
      <c r="I2782" s="1">
        <v>45055</v>
      </c>
      <c r="J2782" t="s">
        <v>27</v>
      </c>
      <c r="K2782" t="s">
        <v>27</v>
      </c>
      <c r="L2782">
        <v>2</v>
      </c>
      <c r="M2782" t="s">
        <v>28</v>
      </c>
      <c r="N2782" t="s">
        <v>29</v>
      </c>
      <c r="O2782" t="s">
        <v>22</v>
      </c>
    </row>
    <row r="2783" spans="1:15" x14ac:dyDescent="0.35">
      <c r="A2783" t="s">
        <v>2844</v>
      </c>
      <c r="B2783" t="str">
        <f t="shared" si="44"/>
        <v>Cookie</v>
      </c>
      <c r="C2783" t="s">
        <v>31</v>
      </c>
      <c r="D2783">
        <v>1</v>
      </c>
      <c r="E2783">
        <v>1</v>
      </c>
      <c r="F2783">
        <v>1</v>
      </c>
      <c r="G2783" t="s">
        <v>25</v>
      </c>
      <c r="H2783" t="s">
        <v>17</v>
      </c>
      <c r="I2783" s="1">
        <v>45261</v>
      </c>
      <c r="J2783" t="s">
        <v>66</v>
      </c>
      <c r="K2783" t="s">
        <v>67</v>
      </c>
      <c r="L2783">
        <v>4</v>
      </c>
      <c r="M2783" t="s">
        <v>45</v>
      </c>
      <c r="N2783" t="s">
        <v>21</v>
      </c>
      <c r="O2783" t="s">
        <v>22</v>
      </c>
    </row>
    <row r="2784" spans="1:15" x14ac:dyDescent="0.35">
      <c r="A2784" t="s">
        <v>2845</v>
      </c>
      <c r="B2784" t="str">
        <f t="shared" si="44"/>
        <v>Sandwich</v>
      </c>
      <c r="C2784" t="s">
        <v>47</v>
      </c>
      <c r="D2784">
        <v>1</v>
      </c>
      <c r="E2784">
        <v>4</v>
      </c>
      <c r="F2784">
        <v>4</v>
      </c>
      <c r="G2784" t="s">
        <v>36</v>
      </c>
      <c r="H2784" t="s">
        <v>17</v>
      </c>
      <c r="I2784" s="1">
        <v>44976</v>
      </c>
      <c r="J2784" t="s">
        <v>51</v>
      </c>
      <c r="K2784" t="s">
        <v>52</v>
      </c>
      <c r="L2784">
        <v>1</v>
      </c>
      <c r="M2784" t="s">
        <v>53</v>
      </c>
      <c r="N2784" t="s">
        <v>39</v>
      </c>
      <c r="O2784" t="s">
        <v>40</v>
      </c>
    </row>
    <row r="2785" spans="1:15" x14ac:dyDescent="0.35">
      <c r="A2785" t="s">
        <v>2846</v>
      </c>
      <c r="B2785" t="str">
        <f t="shared" si="44"/>
        <v>Coffee</v>
      </c>
      <c r="C2785" t="s">
        <v>15</v>
      </c>
      <c r="D2785">
        <v>2</v>
      </c>
      <c r="E2785">
        <v>2</v>
      </c>
      <c r="F2785">
        <v>4</v>
      </c>
      <c r="G2785" t="s">
        <v>16</v>
      </c>
      <c r="H2785" t="s">
        <v>26</v>
      </c>
      <c r="I2785" s="1">
        <v>45050</v>
      </c>
      <c r="J2785" t="s">
        <v>27</v>
      </c>
      <c r="K2785" t="s">
        <v>27</v>
      </c>
      <c r="L2785">
        <v>2</v>
      </c>
      <c r="M2785" t="s">
        <v>28</v>
      </c>
      <c r="N2785" t="s">
        <v>64</v>
      </c>
      <c r="O2785" t="s">
        <v>22</v>
      </c>
    </row>
    <row r="2786" spans="1:15" x14ac:dyDescent="0.35">
      <c r="A2786" t="s">
        <v>2847</v>
      </c>
      <c r="B2786" t="str">
        <f t="shared" si="44"/>
        <v>Smoothie</v>
      </c>
      <c r="C2786" t="s">
        <v>58</v>
      </c>
      <c r="D2786">
        <v>4</v>
      </c>
      <c r="E2786">
        <v>4</v>
      </c>
      <c r="F2786">
        <v>16</v>
      </c>
      <c r="G2786" t="s">
        <v>16</v>
      </c>
      <c r="H2786" t="s">
        <v>26</v>
      </c>
      <c r="I2786" s="1">
        <v>44935</v>
      </c>
      <c r="J2786" t="s">
        <v>55</v>
      </c>
      <c r="K2786" t="s">
        <v>56</v>
      </c>
      <c r="L2786">
        <v>1</v>
      </c>
      <c r="M2786" t="s">
        <v>53</v>
      </c>
      <c r="N2786" t="s">
        <v>72</v>
      </c>
      <c r="O2786" t="s">
        <v>22</v>
      </c>
    </row>
    <row r="2787" spans="1:15" x14ac:dyDescent="0.35">
      <c r="A2787" t="s">
        <v>2848</v>
      </c>
      <c r="B2787" t="str">
        <f t="shared" si="44"/>
        <v>Salad</v>
      </c>
      <c r="C2787" t="s">
        <v>42</v>
      </c>
      <c r="D2787">
        <v>4</v>
      </c>
      <c r="E2787">
        <v>5</v>
      </c>
      <c r="F2787">
        <v>20</v>
      </c>
      <c r="G2787" t="s">
        <v>36</v>
      </c>
      <c r="H2787" t="s">
        <v>26</v>
      </c>
      <c r="I2787" s="1">
        <v>45207</v>
      </c>
      <c r="J2787" t="s">
        <v>74</v>
      </c>
      <c r="K2787" t="s">
        <v>75</v>
      </c>
      <c r="L2787">
        <v>4</v>
      </c>
      <c r="M2787" t="s">
        <v>45</v>
      </c>
      <c r="N2787" t="s">
        <v>39</v>
      </c>
      <c r="O2787" t="s">
        <v>40</v>
      </c>
    </row>
    <row r="2788" spans="1:15" x14ac:dyDescent="0.35">
      <c r="A2788" t="s">
        <v>2849</v>
      </c>
      <c r="B2788" t="str">
        <f t="shared" si="44"/>
        <v>Juice</v>
      </c>
      <c r="C2788" t="s">
        <v>50</v>
      </c>
      <c r="D2788">
        <v>2</v>
      </c>
      <c r="E2788">
        <v>3</v>
      </c>
      <c r="F2788">
        <v>6</v>
      </c>
      <c r="G2788" t="s">
        <v>36</v>
      </c>
      <c r="H2788" t="s">
        <v>26</v>
      </c>
      <c r="I2788" s="1">
        <v>45162</v>
      </c>
      <c r="J2788" t="s">
        <v>93</v>
      </c>
      <c r="K2788" t="s">
        <v>94</v>
      </c>
      <c r="L2788">
        <v>3</v>
      </c>
      <c r="M2788" t="s">
        <v>20</v>
      </c>
      <c r="N2788" t="s">
        <v>64</v>
      </c>
      <c r="O2788" t="s">
        <v>22</v>
      </c>
    </row>
    <row r="2789" spans="1:15" x14ac:dyDescent="0.35">
      <c r="A2789" t="s">
        <v>2850</v>
      </c>
      <c r="B2789" t="str">
        <f t="shared" si="44"/>
        <v>Tea</v>
      </c>
      <c r="C2789" t="s">
        <v>84</v>
      </c>
      <c r="D2789">
        <v>3</v>
      </c>
      <c r="E2789">
        <v>1.5</v>
      </c>
      <c r="F2789">
        <v>4.5</v>
      </c>
      <c r="G2789" t="s">
        <v>36</v>
      </c>
      <c r="H2789" t="s">
        <v>26</v>
      </c>
      <c r="I2789" s="1">
        <v>45056</v>
      </c>
      <c r="J2789" t="s">
        <v>27</v>
      </c>
      <c r="K2789" t="s">
        <v>27</v>
      </c>
      <c r="L2789">
        <v>2</v>
      </c>
      <c r="M2789" t="s">
        <v>28</v>
      </c>
      <c r="N2789" t="s">
        <v>34</v>
      </c>
      <c r="O2789" t="s">
        <v>22</v>
      </c>
    </row>
    <row r="2790" spans="1:15" x14ac:dyDescent="0.35">
      <c r="A2790" t="s">
        <v>2851</v>
      </c>
      <c r="B2790" t="str">
        <f t="shared" si="44"/>
        <v>Cookie</v>
      </c>
      <c r="C2790" t="s">
        <v>31</v>
      </c>
      <c r="D2790">
        <v>4</v>
      </c>
      <c r="E2790">
        <v>1</v>
      </c>
      <c r="F2790">
        <v>4</v>
      </c>
      <c r="G2790" t="s">
        <v>16</v>
      </c>
      <c r="H2790" t="s">
        <v>26</v>
      </c>
      <c r="I2790" s="1">
        <v>45289</v>
      </c>
      <c r="J2790" t="s">
        <v>66</v>
      </c>
      <c r="K2790" t="s">
        <v>67</v>
      </c>
      <c r="L2790">
        <v>4</v>
      </c>
      <c r="M2790" t="s">
        <v>45</v>
      </c>
      <c r="N2790" t="s">
        <v>21</v>
      </c>
      <c r="O2790" t="s">
        <v>22</v>
      </c>
    </row>
    <row r="2791" spans="1:15" x14ac:dyDescent="0.35">
      <c r="A2791" t="s">
        <v>2852</v>
      </c>
      <c r="B2791" t="str">
        <f t="shared" si="44"/>
        <v>Juice</v>
      </c>
      <c r="C2791" t="s">
        <v>50</v>
      </c>
      <c r="D2791">
        <v>1</v>
      </c>
      <c r="E2791">
        <v>3</v>
      </c>
      <c r="F2791">
        <v>3</v>
      </c>
      <c r="G2791" t="s">
        <v>25</v>
      </c>
      <c r="H2791" t="s">
        <v>26</v>
      </c>
      <c r="I2791" s="1">
        <v>45200</v>
      </c>
      <c r="J2791" t="s">
        <v>74</v>
      </c>
      <c r="K2791" t="s">
        <v>75</v>
      </c>
      <c r="L2791">
        <v>4</v>
      </c>
      <c r="M2791" t="s">
        <v>45</v>
      </c>
      <c r="N2791" t="s">
        <v>39</v>
      </c>
      <c r="O2791" t="s">
        <v>40</v>
      </c>
    </row>
    <row r="2792" spans="1:15" x14ac:dyDescent="0.35">
      <c r="A2792" t="s">
        <v>2853</v>
      </c>
      <c r="B2792" t="str">
        <f t="shared" si="44"/>
        <v>Sandwich</v>
      </c>
      <c r="C2792" t="s">
        <v>47</v>
      </c>
      <c r="D2792">
        <v>3</v>
      </c>
      <c r="E2792">
        <v>4</v>
      </c>
      <c r="F2792">
        <v>12</v>
      </c>
      <c r="G2792" t="s">
        <v>25</v>
      </c>
      <c r="H2792" t="s">
        <v>26</v>
      </c>
      <c r="I2792" s="1">
        <v>44949</v>
      </c>
      <c r="J2792" t="s">
        <v>55</v>
      </c>
      <c r="K2792" t="s">
        <v>56</v>
      </c>
      <c r="L2792">
        <v>1</v>
      </c>
      <c r="M2792" t="s">
        <v>53</v>
      </c>
      <c r="N2792" t="s">
        <v>72</v>
      </c>
      <c r="O2792" t="s">
        <v>22</v>
      </c>
    </row>
    <row r="2793" spans="1:15" x14ac:dyDescent="0.35">
      <c r="A2793" t="s">
        <v>2854</v>
      </c>
      <c r="B2793" t="str">
        <f t="shared" si="44"/>
        <v>Cookie</v>
      </c>
      <c r="C2793" t="s">
        <v>31</v>
      </c>
      <c r="D2793">
        <v>2</v>
      </c>
      <c r="E2793">
        <v>1</v>
      </c>
      <c r="F2793">
        <v>2</v>
      </c>
      <c r="G2793" t="s">
        <v>16</v>
      </c>
      <c r="H2793" t="s">
        <v>26</v>
      </c>
      <c r="I2793" s="1">
        <v>44946</v>
      </c>
      <c r="J2793" t="s">
        <v>55</v>
      </c>
      <c r="K2793" t="s">
        <v>56</v>
      </c>
      <c r="L2793">
        <v>1</v>
      </c>
      <c r="M2793" t="s">
        <v>53</v>
      </c>
      <c r="N2793" t="s">
        <v>21</v>
      </c>
      <c r="O2793" t="s">
        <v>22</v>
      </c>
    </row>
    <row r="2794" spans="1:15" x14ac:dyDescent="0.35">
      <c r="A2794" t="s">
        <v>2855</v>
      </c>
      <c r="B2794" t="str">
        <f t="shared" si="44"/>
        <v>Tea</v>
      </c>
      <c r="C2794" t="s">
        <v>84</v>
      </c>
      <c r="D2794">
        <v>3</v>
      </c>
      <c r="E2794">
        <v>1.5</v>
      </c>
      <c r="F2794">
        <v>4.5</v>
      </c>
      <c r="G2794" t="s">
        <v>25</v>
      </c>
      <c r="H2794" t="s">
        <v>26</v>
      </c>
      <c r="I2794" s="1">
        <v>45155</v>
      </c>
      <c r="J2794" t="s">
        <v>93</v>
      </c>
      <c r="K2794" t="s">
        <v>94</v>
      </c>
      <c r="L2794">
        <v>3</v>
      </c>
      <c r="M2794" t="s">
        <v>20</v>
      </c>
      <c r="N2794" t="s">
        <v>64</v>
      </c>
      <c r="O2794" t="s">
        <v>22</v>
      </c>
    </row>
    <row r="2795" spans="1:15" x14ac:dyDescent="0.35">
      <c r="A2795" t="s">
        <v>2856</v>
      </c>
      <c r="B2795" t="str">
        <f t="shared" si="44"/>
        <v>Cake</v>
      </c>
      <c r="C2795" t="s">
        <v>24</v>
      </c>
      <c r="D2795">
        <v>5</v>
      </c>
      <c r="E2795">
        <v>3</v>
      </c>
      <c r="F2795">
        <v>15</v>
      </c>
      <c r="G2795" t="s">
        <v>36</v>
      </c>
      <c r="H2795" t="s">
        <v>17</v>
      </c>
      <c r="I2795" s="1">
        <v>45269</v>
      </c>
      <c r="J2795" t="s">
        <v>66</v>
      </c>
      <c r="K2795" t="s">
        <v>67</v>
      </c>
      <c r="L2795">
        <v>4</v>
      </c>
      <c r="M2795" t="s">
        <v>45</v>
      </c>
      <c r="N2795" t="s">
        <v>69</v>
      </c>
      <c r="O2795" t="s">
        <v>40</v>
      </c>
    </row>
    <row r="2796" spans="1:15" x14ac:dyDescent="0.35">
      <c r="A2796" t="s">
        <v>2857</v>
      </c>
      <c r="B2796" t="str">
        <f t="shared" si="44"/>
        <v>Smoothie</v>
      </c>
      <c r="C2796" t="s">
        <v>58</v>
      </c>
      <c r="D2796">
        <v>1</v>
      </c>
      <c r="E2796">
        <v>4</v>
      </c>
      <c r="F2796">
        <v>4</v>
      </c>
      <c r="G2796" t="s">
        <v>16</v>
      </c>
      <c r="H2796" t="s">
        <v>17</v>
      </c>
      <c r="I2796" s="1">
        <v>45171</v>
      </c>
      <c r="J2796" t="s">
        <v>18</v>
      </c>
      <c r="K2796" t="s">
        <v>19</v>
      </c>
      <c r="L2796">
        <v>3</v>
      </c>
      <c r="M2796" t="s">
        <v>20</v>
      </c>
      <c r="N2796" t="s">
        <v>69</v>
      </c>
      <c r="O2796" t="s">
        <v>40</v>
      </c>
    </row>
    <row r="2797" spans="1:15" x14ac:dyDescent="0.35">
      <c r="A2797" t="s">
        <v>2858</v>
      </c>
      <c r="B2797" t="str">
        <f t="shared" si="44"/>
        <v>Tea</v>
      </c>
      <c r="C2797" t="s">
        <v>84</v>
      </c>
      <c r="D2797">
        <v>1</v>
      </c>
      <c r="E2797">
        <v>1.5</v>
      </c>
      <c r="F2797">
        <v>1.5</v>
      </c>
      <c r="G2797" t="s">
        <v>36</v>
      </c>
      <c r="H2797" t="s">
        <v>26</v>
      </c>
      <c r="I2797" s="1">
        <v>44951</v>
      </c>
      <c r="J2797" t="s">
        <v>55</v>
      </c>
      <c r="K2797" t="s">
        <v>56</v>
      </c>
      <c r="L2797">
        <v>1</v>
      </c>
      <c r="M2797" t="s">
        <v>53</v>
      </c>
      <c r="N2797" t="s">
        <v>34</v>
      </c>
      <c r="O2797" t="s">
        <v>22</v>
      </c>
    </row>
    <row r="2798" spans="1:15" x14ac:dyDescent="0.35">
      <c r="A2798" t="s">
        <v>2859</v>
      </c>
      <c r="B2798" t="str">
        <f t="shared" si="44"/>
        <v>Coffee</v>
      </c>
      <c r="C2798" t="s">
        <v>15</v>
      </c>
      <c r="D2798">
        <v>3</v>
      </c>
      <c r="E2798">
        <v>2</v>
      </c>
      <c r="F2798">
        <v>6</v>
      </c>
      <c r="G2798" t="s">
        <v>25</v>
      </c>
      <c r="H2798" t="s">
        <v>17</v>
      </c>
      <c r="I2798" s="1">
        <v>44951</v>
      </c>
      <c r="J2798" t="s">
        <v>55</v>
      </c>
      <c r="K2798" t="s">
        <v>56</v>
      </c>
      <c r="L2798">
        <v>1</v>
      </c>
      <c r="M2798" t="s">
        <v>53</v>
      </c>
      <c r="N2798" t="s">
        <v>34</v>
      </c>
      <c r="O2798" t="s">
        <v>22</v>
      </c>
    </row>
    <row r="2799" spans="1:15" x14ac:dyDescent="0.35">
      <c r="A2799" t="s">
        <v>2860</v>
      </c>
      <c r="B2799" t="str">
        <f t="shared" si="44"/>
        <v>Salad</v>
      </c>
      <c r="C2799" t="s">
        <v>42</v>
      </c>
      <c r="D2799">
        <v>4</v>
      </c>
      <c r="E2799">
        <v>5</v>
      </c>
      <c r="F2799">
        <v>20</v>
      </c>
      <c r="G2799" t="s">
        <v>36</v>
      </c>
      <c r="H2799" t="s">
        <v>17</v>
      </c>
      <c r="I2799" s="1">
        <v>45196</v>
      </c>
      <c r="J2799" t="s">
        <v>18</v>
      </c>
      <c r="K2799" t="s">
        <v>19</v>
      </c>
      <c r="L2799">
        <v>3</v>
      </c>
      <c r="M2799" t="s">
        <v>20</v>
      </c>
      <c r="N2799" t="s">
        <v>34</v>
      </c>
      <c r="O2799" t="s">
        <v>22</v>
      </c>
    </row>
    <row r="2800" spans="1:15" x14ac:dyDescent="0.35">
      <c r="A2800" t="s">
        <v>2861</v>
      </c>
      <c r="B2800" t="str">
        <f t="shared" si="44"/>
        <v>Cake</v>
      </c>
      <c r="C2800" t="s">
        <v>24</v>
      </c>
      <c r="D2800">
        <v>3</v>
      </c>
      <c r="E2800">
        <v>3</v>
      </c>
      <c r="F2800">
        <v>9</v>
      </c>
      <c r="G2800" t="s">
        <v>25</v>
      </c>
      <c r="H2800" t="s">
        <v>26</v>
      </c>
      <c r="I2800" s="1">
        <v>44993</v>
      </c>
      <c r="J2800" t="s">
        <v>62</v>
      </c>
      <c r="K2800" t="s">
        <v>63</v>
      </c>
      <c r="L2800">
        <v>1</v>
      </c>
      <c r="M2800" t="s">
        <v>53</v>
      </c>
      <c r="N2800" t="s">
        <v>34</v>
      </c>
      <c r="O2800" t="s">
        <v>22</v>
      </c>
    </row>
    <row r="2801" spans="1:15" x14ac:dyDescent="0.35">
      <c r="A2801" t="s">
        <v>2862</v>
      </c>
      <c r="B2801" t="str">
        <f t="shared" si="44"/>
        <v>Coffee</v>
      </c>
      <c r="C2801" t="s">
        <v>15</v>
      </c>
      <c r="D2801">
        <v>4</v>
      </c>
      <c r="E2801">
        <v>2</v>
      </c>
      <c r="F2801">
        <v>8</v>
      </c>
      <c r="G2801" t="s">
        <v>36</v>
      </c>
      <c r="H2801" t="s">
        <v>17</v>
      </c>
      <c r="I2801" s="1">
        <v>45276</v>
      </c>
      <c r="J2801" t="s">
        <v>66</v>
      </c>
      <c r="K2801" t="s">
        <v>67</v>
      </c>
      <c r="L2801">
        <v>4</v>
      </c>
      <c r="M2801" t="s">
        <v>45</v>
      </c>
      <c r="N2801" t="s">
        <v>69</v>
      </c>
      <c r="O2801" t="s">
        <v>40</v>
      </c>
    </row>
    <row r="2802" spans="1:15" x14ac:dyDescent="0.35">
      <c r="A2802" t="s">
        <v>2863</v>
      </c>
      <c r="B2802" t="str">
        <f t="shared" si="44"/>
        <v>Sandwich</v>
      </c>
      <c r="C2802" t="s">
        <v>47</v>
      </c>
      <c r="D2802">
        <v>5</v>
      </c>
      <c r="E2802">
        <v>4</v>
      </c>
      <c r="F2802">
        <v>20</v>
      </c>
      <c r="G2802" t="s">
        <v>25</v>
      </c>
      <c r="H2802" t="s">
        <v>17</v>
      </c>
      <c r="I2802" s="1">
        <v>45234</v>
      </c>
      <c r="J2802" t="s">
        <v>43</v>
      </c>
      <c r="K2802" t="s">
        <v>44</v>
      </c>
      <c r="L2802">
        <v>4</v>
      </c>
      <c r="M2802" t="s">
        <v>45</v>
      </c>
      <c r="N2802" t="s">
        <v>69</v>
      </c>
      <c r="O2802" t="s">
        <v>40</v>
      </c>
    </row>
    <row r="2803" spans="1:15" x14ac:dyDescent="0.35">
      <c r="A2803" t="s">
        <v>2864</v>
      </c>
      <c r="B2803" t="str">
        <f t="shared" si="44"/>
        <v>Tea</v>
      </c>
      <c r="C2803" t="s">
        <v>84</v>
      </c>
      <c r="D2803">
        <v>3</v>
      </c>
      <c r="E2803">
        <v>1.5</v>
      </c>
      <c r="F2803">
        <v>4.5</v>
      </c>
      <c r="G2803" t="s">
        <v>16</v>
      </c>
      <c r="H2803" t="s">
        <v>17</v>
      </c>
      <c r="I2803" s="1">
        <v>45120</v>
      </c>
      <c r="J2803" t="s">
        <v>32</v>
      </c>
      <c r="K2803" t="s">
        <v>33</v>
      </c>
      <c r="L2803">
        <v>3</v>
      </c>
      <c r="M2803" t="s">
        <v>20</v>
      </c>
      <c r="N2803" t="s">
        <v>64</v>
      </c>
      <c r="O2803" t="s">
        <v>22</v>
      </c>
    </row>
    <row r="2804" spans="1:15" x14ac:dyDescent="0.35">
      <c r="A2804" t="s">
        <v>2865</v>
      </c>
      <c r="B2804" t="str">
        <f t="shared" si="44"/>
        <v>Juice</v>
      </c>
      <c r="C2804" t="s">
        <v>50</v>
      </c>
      <c r="D2804">
        <v>3</v>
      </c>
      <c r="E2804">
        <v>3</v>
      </c>
      <c r="F2804">
        <v>9</v>
      </c>
      <c r="G2804" t="s">
        <v>25</v>
      </c>
      <c r="H2804" t="s">
        <v>26</v>
      </c>
      <c r="I2804" s="1">
        <v>44953</v>
      </c>
      <c r="J2804" t="s">
        <v>55</v>
      </c>
      <c r="K2804" t="s">
        <v>56</v>
      </c>
      <c r="L2804">
        <v>1</v>
      </c>
      <c r="M2804" t="s">
        <v>53</v>
      </c>
      <c r="N2804" t="s">
        <v>21</v>
      </c>
      <c r="O2804" t="s">
        <v>22</v>
      </c>
    </row>
    <row r="2805" spans="1:15" x14ac:dyDescent="0.35">
      <c r="A2805" t="s">
        <v>2866</v>
      </c>
      <c r="B2805" t="str">
        <f t="shared" si="44"/>
        <v>Juice</v>
      </c>
      <c r="C2805" t="s">
        <v>50</v>
      </c>
      <c r="D2805">
        <v>1</v>
      </c>
      <c r="E2805">
        <v>3</v>
      </c>
      <c r="F2805">
        <v>3</v>
      </c>
      <c r="G2805" t="s">
        <v>16</v>
      </c>
      <c r="H2805" t="s">
        <v>26</v>
      </c>
      <c r="I2805" s="1">
        <v>44972</v>
      </c>
      <c r="J2805" t="s">
        <v>51</v>
      </c>
      <c r="K2805" t="s">
        <v>52</v>
      </c>
      <c r="L2805">
        <v>1</v>
      </c>
      <c r="M2805" t="s">
        <v>53</v>
      </c>
      <c r="N2805" t="s">
        <v>34</v>
      </c>
      <c r="O2805" t="s">
        <v>22</v>
      </c>
    </row>
    <row r="2806" spans="1:15" x14ac:dyDescent="0.35">
      <c r="A2806" t="s">
        <v>2867</v>
      </c>
      <c r="B2806" t="str">
        <f t="shared" si="44"/>
        <v>Juice</v>
      </c>
      <c r="C2806" t="s">
        <v>50</v>
      </c>
      <c r="D2806">
        <v>4</v>
      </c>
      <c r="E2806">
        <v>3</v>
      </c>
      <c r="F2806">
        <v>12</v>
      </c>
      <c r="G2806" t="s">
        <v>36</v>
      </c>
      <c r="H2806" t="s">
        <v>17</v>
      </c>
      <c r="I2806" s="1">
        <v>45066</v>
      </c>
      <c r="J2806" t="s">
        <v>27</v>
      </c>
      <c r="K2806" t="s">
        <v>27</v>
      </c>
      <c r="L2806">
        <v>2</v>
      </c>
      <c r="M2806" t="s">
        <v>28</v>
      </c>
      <c r="N2806" t="s">
        <v>69</v>
      </c>
      <c r="O2806" t="s">
        <v>40</v>
      </c>
    </row>
    <row r="2807" spans="1:15" x14ac:dyDescent="0.35">
      <c r="A2807" t="s">
        <v>2868</v>
      </c>
      <c r="B2807" t="str">
        <f t="shared" si="44"/>
        <v>Cake</v>
      </c>
      <c r="C2807" t="s">
        <v>24</v>
      </c>
      <c r="D2807">
        <v>4</v>
      </c>
      <c r="E2807">
        <v>3</v>
      </c>
      <c r="F2807">
        <v>12</v>
      </c>
      <c r="G2807" t="s">
        <v>16</v>
      </c>
      <c r="H2807" t="s">
        <v>17</v>
      </c>
      <c r="I2807" s="1">
        <v>45201</v>
      </c>
      <c r="J2807" t="s">
        <v>74</v>
      </c>
      <c r="K2807" t="s">
        <v>75</v>
      </c>
      <c r="L2807">
        <v>4</v>
      </c>
      <c r="M2807" t="s">
        <v>45</v>
      </c>
      <c r="N2807" t="s">
        <v>72</v>
      </c>
      <c r="O2807" t="s">
        <v>22</v>
      </c>
    </row>
    <row r="2808" spans="1:15" x14ac:dyDescent="0.35">
      <c r="A2808" t="s">
        <v>2869</v>
      </c>
      <c r="B2808" t="str">
        <f t="shared" si="44"/>
        <v>Coffee</v>
      </c>
      <c r="C2808" t="s">
        <v>15</v>
      </c>
      <c r="D2808">
        <v>1</v>
      </c>
      <c r="E2808">
        <v>2</v>
      </c>
      <c r="F2808">
        <v>2</v>
      </c>
      <c r="G2808" t="s">
        <v>36</v>
      </c>
      <c r="H2808" t="s">
        <v>26</v>
      </c>
      <c r="I2808" s="1">
        <v>45098</v>
      </c>
      <c r="J2808" t="s">
        <v>37</v>
      </c>
      <c r="K2808" t="s">
        <v>38</v>
      </c>
      <c r="L2808">
        <v>2</v>
      </c>
      <c r="M2808" t="s">
        <v>28</v>
      </c>
      <c r="N2808" t="s">
        <v>34</v>
      </c>
      <c r="O2808" t="s">
        <v>22</v>
      </c>
    </row>
    <row r="2809" spans="1:15" x14ac:dyDescent="0.35">
      <c r="A2809" t="s">
        <v>2870</v>
      </c>
      <c r="B2809" t="str">
        <f t="shared" si="44"/>
        <v>Tea</v>
      </c>
      <c r="C2809" t="s">
        <v>84</v>
      </c>
      <c r="D2809">
        <v>3</v>
      </c>
      <c r="E2809">
        <v>1.5</v>
      </c>
      <c r="F2809">
        <v>4.5</v>
      </c>
      <c r="G2809" t="s">
        <v>16</v>
      </c>
      <c r="H2809" t="s">
        <v>26</v>
      </c>
      <c r="I2809" s="1">
        <v>45242</v>
      </c>
      <c r="J2809" t="s">
        <v>43</v>
      </c>
      <c r="K2809" t="s">
        <v>44</v>
      </c>
      <c r="L2809">
        <v>4</v>
      </c>
      <c r="M2809" t="s">
        <v>45</v>
      </c>
      <c r="N2809" t="s">
        <v>39</v>
      </c>
      <c r="O2809" t="s">
        <v>40</v>
      </c>
    </row>
    <row r="2810" spans="1:15" x14ac:dyDescent="0.35">
      <c r="A2810" t="s">
        <v>2871</v>
      </c>
      <c r="B2810" t="str">
        <f t="shared" si="44"/>
        <v>Cookie</v>
      </c>
      <c r="C2810" t="s">
        <v>31</v>
      </c>
      <c r="D2810">
        <v>2</v>
      </c>
      <c r="E2810">
        <v>1</v>
      </c>
      <c r="F2810">
        <v>2</v>
      </c>
      <c r="G2810" t="s">
        <v>16</v>
      </c>
      <c r="H2810" t="s">
        <v>17</v>
      </c>
      <c r="I2810" s="1">
        <v>44938</v>
      </c>
      <c r="J2810" t="s">
        <v>55</v>
      </c>
      <c r="K2810" t="s">
        <v>56</v>
      </c>
      <c r="L2810">
        <v>1</v>
      </c>
      <c r="M2810" t="s">
        <v>53</v>
      </c>
      <c r="N2810" t="s">
        <v>64</v>
      </c>
      <c r="O2810" t="s">
        <v>22</v>
      </c>
    </row>
    <row r="2811" spans="1:15" x14ac:dyDescent="0.35">
      <c r="A2811" t="s">
        <v>2872</v>
      </c>
      <c r="B2811" t="str">
        <f t="shared" si="44"/>
        <v>Cake</v>
      </c>
      <c r="C2811" t="s">
        <v>24</v>
      </c>
      <c r="D2811">
        <v>4</v>
      </c>
      <c r="E2811">
        <v>3</v>
      </c>
      <c r="F2811">
        <v>12</v>
      </c>
      <c r="G2811" t="s">
        <v>16</v>
      </c>
      <c r="H2811" t="s">
        <v>17</v>
      </c>
      <c r="I2811" s="1">
        <v>44956</v>
      </c>
      <c r="J2811" t="s">
        <v>55</v>
      </c>
      <c r="K2811" t="s">
        <v>56</v>
      </c>
      <c r="L2811">
        <v>1</v>
      </c>
      <c r="M2811" t="s">
        <v>53</v>
      </c>
      <c r="N2811" t="s">
        <v>72</v>
      </c>
      <c r="O2811" t="s">
        <v>22</v>
      </c>
    </row>
    <row r="2812" spans="1:15" x14ac:dyDescent="0.35">
      <c r="A2812" t="s">
        <v>2873</v>
      </c>
      <c r="B2812" t="str">
        <f t="shared" si="44"/>
        <v>Cake</v>
      </c>
      <c r="C2812" t="s">
        <v>24</v>
      </c>
      <c r="D2812">
        <v>1</v>
      </c>
      <c r="E2812">
        <v>3</v>
      </c>
      <c r="F2812">
        <v>3</v>
      </c>
      <c r="G2812" t="s">
        <v>36</v>
      </c>
      <c r="H2812" t="s">
        <v>26</v>
      </c>
      <c r="I2812" s="1">
        <v>45192</v>
      </c>
      <c r="J2812" t="s">
        <v>18</v>
      </c>
      <c r="K2812" t="s">
        <v>19</v>
      </c>
      <c r="L2812">
        <v>3</v>
      </c>
      <c r="M2812" t="s">
        <v>20</v>
      </c>
      <c r="N2812" t="s">
        <v>69</v>
      </c>
      <c r="O2812" t="s">
        <v>40</v>
      </c>
    </row>
    <row r="2813" spans="1:15" x14ac:dyDescent="0.35">
      <c r="A2813" t="s">
        <v>2874</v>
      </c>
      <c r="B2813" t="str">
        <f t="shared" si="44"/>
        <v>Coffee</v>
      </c>
      <c r="C2813" t="s">
        <v>15</v>
      </c>
      <c r="D2813">
        <v>5</v>
      </c>
      <c r="E2813">
        <v>2</v>
      </c>
      <c r="F2813">
        <v>10</v>
      </c>
      <c r="G2813" t="s">
        <v>25</v>
      </c>
      <c r="H2813" t="s">
        <v>26</v>
      </c>
      <c r="I2813" s="1">
        <v>44971</v>
      </c>
      <c r="J2813" t="s">
        <v>51</v>
      </c>
      <c r="K2813" t="s">
        <v>52</v>
      </c>
      <c r="L2813">
        <v>1</v>
      </c>
      <c r="M2813" t="s">
        <v>53</v>
      </c>
      <c r="N2813" t="s">
        <v>29</v>
      </c>
      <c r="O2813" t="s">
        <v>22</v>
      </c>
    </row>
    <row r="2814" spans="1:15" x14ac:dyDescent="0.35">
      <c r="A2814" t="s">
        <v>2875</v>
      </c>
      <c r="B2814" t="str">
        <f t="shared" si="44"/>
        <v>Juice</v>
      </c>
      <c r="C2814" t="s">
        <v>50</v>
      </c>
      <c r="D2814">
        <v>4</v>
      </c>
      <c r="E2814">
        <v>3</v>
      </c>
      <c r="F2814">
        <v>12</v>
      </c>
      <c r="G2814" t="s">
        <v>36</v>
      </c>
      <c r="H2814" t="s">
        <v>17</v>
      </c>
      <c r="I2814" s="1">
        <v>45275</v>
      </c>
      <c r="J2814" t="s">
        <v>66</v>
      </c>
      <c r="K2814" t="s">
        <v>67</v>
      </c>
      <c r="L2814">
        <v>4</v>
      </c>
      <c r="M2814" t="s">
        <v>45</v>
      </c>
      <c r="N2814" t="s">
        <v>21</v>
      </c>
      <c r="O2814" t="s">
        <v>22</v>
      </c>
    </row>
    <row r="2815" spans="1:15" x14ac:dyDescent="0.35">
      <c r="A2815" t="s">
        <v>2876</v>
      </c>
      <c r="B2815" t="str">
        <f t="shared" si="44"/>
        <v>Juice</v>
      </c>
      <c r="C2815" t="s">
        <v>50</v>
      </c>
      <c r="D2815">
        <v>4</v>
      </c>
      <c r="E2815">
        <v>3</v>
      </c>
      <c r="F2815">
        <v>12</v>
      </c>
      <c r="G2815" t="s">
        <v>16</v>
      </c>
      <c r="H2815" t="s">
        <v>17</v>
      </c>
      <c r="I2815" s="1">
        <v>45059</v>
      </c>
      <c r="J2815" t="s">
        <v>27</v>
      </c>
      <c r="K2815" t="s">
        <v>27</v>
      </c>
      <c r="L2815">
        <v>2</v>
      </c>
      <c r="M2815" t="s">
        <v>28</v>
      </c>
      <c r="N2815" t="s">
        <v>69</v>
      </c>
      <c r="O2815" t="s">
        <v>40</v>
      </c>
    </row>
    <row r="2816" spans="1:15" x14ac:dyDescent="0.35">
      <c r="A2816" t="s">
        <v>2877</v>
      </c>
      <c r="B2816" t="str">
        <f t="shared" si="44"/>
        <v>Tea</v>
      </c>
      <c r="C2816" t="s">
        <v>84</v>
      </c>
      <c r="D2816">
        <v>4</v>
      </c>
      <c r="E2816">
        <v>1.5</v>
      </c>
      <c r="F2816">
        <v>6</v>
      </c>
      <c r="G2816" t="s">
        <v>25</v>
      </c>
      <c r="H2816" t="s">
        <v>17</v>
      </c>
      <c r="I2816" s="1">
        <v>45131</v>
      </c>
      <c r="J2816" t="s">
        <v>32</v>
      </c>
      <c r="K2816" t="s">
        <v>33</v>
      </c>
      <c r="L2816">
        <v>3</v>
      </c>
      <c r="M2816" t="s">
        <v>20</v>
      </c>
      <c r="N2816" t="s">
        <v>72</v>
      </c>
      <c r="O2816" t="s">
        <v>22</v>
      </c>
    </row>
    <row r="2817" spans="1:15" x14ac:dyDescent="0.35">
      <c r="A2817" t="s">
        <v>2878</v>
      </c>
      <c r="B2817" t="str">
        <f t="shared" si="44"/>
        <v>Coffee</v>
      </c>
      <c r="C2817" t="s">
        <v>15</v>
      </c>
      <c r="D2817">
        <v>2</v>
      </c>
      <c r="E2817">
        <v>2</v>
      </c>
      <c r="F2817">
        <v>4</v>
      </c>
      <c r="G2817" t="s">
        <v>36</v>
      </c>
      <c r="H2817" t="s">
        <v>17</v>
      </c>
      <c r="I2817" s="1">
        <v>45280</v>
      </c>
      <c r="J2817" t="s">
        <v>66</v>
      </c>
      <c r="K2817" t="s">
        <v>67</v>
      </c>
      <c r="L2817">
        <v>4</v>
      </c>
      <c r="M2817" t="s">
        <v>45</v>
      </c>
      <c r="N2817" t="s">
        <v>34</v>
      </c>
      <c r="O2817" t="s">
        <v>22</v>
      </c>
    </row>
    <row r="2818" spans="1:15" x14ac:dyDescent="0.35">
      <c r="A2818" t="s">
        <v>2879</v>
      </c>
      <c r="B2818" t="str">
        <f t="shared" ref="B2818:B2881" si="45">TRIM(CLEAN(C2818))</f>
        <v>Cookie</v>
      </c>
      <c r="C2818" t="s">
        <v>31</v>
      </c>
      <c r="D2818">
        <v>5</v>
      </c>
      <c r="E2818">
        <v>1</v>
      </c>
      <c r="F2818">
        <v>5</v>
      </c>
      <c r="G2818" t="s">
        <v>16</v>
      </c>
      <c r="H2818" t="s">
        <v>26</v>
      </c>
      <c r="I2818" s="1">
        <v>44971</v>
      </c>
      <c r="J2818" t="s">
        <v>51</v>
      </c>
      <c r="K2818" t="s">
        <v>52</v>
      </c>
      <c r="L2818">
        <v>1</v>
      </c>
      <c r="M2818" t="s">
        <v>53</v>
      </c>
      <c r="N2818" t="s">
        <v>29</v>
      </c>
      <c r="O2818" t="s">
        <v>22</v>
      </c>
    </row>
    <row r="2819" spans="1:15" x14ac:dyDescent="0.35">
      <c r="A2819" t="s">
        <v>2880</v>
      </c>
      <c r="B2819" t="str">
        <f t="shared" si="45"/>
        <v>Sandwich</v>
      </c>
      <c r="C2819" t="s">
        <v>47</v>
      </c>
      <c r="D2819">
        <v>2</v>
      </c>
      <c r="E2819">
        <v>4</v>
      </c>
      <c r="F2819">
        <v>8</v>
      </c>
      <c r="G2819" t="s">
        <v>36</v>
      </c>
      <c r="H2819" t="s">
        <v>26</v>
      </c>
      <c r="I2819" s="1">
        <v>45101</v>
      </c>
      <c r="J2819" t="s">
        <v>37</v>
      </c>
      <c r="K2819" t="s">
        <v>38</v>
      </c>
      <c r="L2819">
        <v>2</v>
      </c>
      <c r="M2819" t="s">
        <v>28</v>
      </c>
      <c r="N2819" t="s">
        <v>69</v>
      </c>
      <c r="O2819" t="s">
        <v>40</v>
      </c>
    </row>
    <row r="2820" spans="1:15" x14ac:dyDescent="0.35">
      <c r="A2820" t="s">
        <v>2881</v>
      </c>
      <c r="B2820" t="str">
        <f t="shared" si="45"/>
        <v>Tea</v>
      </c>
      <c r="C2820" t="s">
        <v>84</v>
      </c>
      <c r="D2820">
        <v>2</v>
      </c>
      <c r="E2820">
        <v>1.5</v>
      </c>
      <c r="F2820">
        <v>3</v>
      </c>
      <c r="G2820" t="s">
        <v>25</v>
      </c>
      <c r="H2820" t="s">
        <v>26</v>
      </c>
      <c r="I2820" s="1">
        <v>44957</v>
      </c>
      <c r="J2820" t="s">
        <v>55</v>
      </c>
      <c r="K2820" t="s">
        <v>56</v>
      </c>
      <c r="L2820">
        <v>1</v>
      </c>
      <c r="M2820" t="s">
        <v>53</v>
      </c>
      <c r="N2820" t="s">
        <v>29</v>
      </c>
      <c r="O2820" t="s">
        <v>22</v>
      </c>
    </row>
    <row r="2821" spans="1:15" x14ac:dyDescent="0.35">
      <c r="A2821" t="s">
        <v>2882</v>
      </c>
      <c r="B2821" t="str">
        <f t="shared" si="45"/>
        <v>Cookie</v>
      </c>
      <c r="C2821" t="s">
        <v>31</v>
      </c>
      <c r="D2821">
        <v>3</v>
      </c>
      <c r="E2821">
        <v>1</v>
      </c>
      <c r="F2821">
        <v>3</v>
      </c>
      <c r="G2821" t="s">
        <v>36</v>
      </c>
      <c r="H2821" t="s">
        <v>17</v>
      </c>
      <c r="I2821" s="1">
        <v>45238</v>
      </c>
      <c r="J2821" t="s">
        <v>43</v>
      </c>
      <c r="K2821" t="s">
        <v>44</v>
      </c>
      <c r="L2821">
        <v>4</v>
      </c>
      <c r="M2821" t="s">
        <v>45</v>
      </c>
      <c r="N2821" t="s">
        <v>34</v>
      </c>
      <c r="O2821" t="s">
        <v>22</v>
      </c>
    </row>
    <row r="2822" spans="1:15" x14ac:dyDescent="0.35">
      <c r="A2822" t="s">
        <v>2883</v>
      </c>
      <c r="B2822" t="str">
        <f t="shared" si="45"/>
        <v>Sandwich</v>
      </c>
      <c r="C2822" t="s">
        <v>47</v>
      </c>
      <c r="D2822">
        <v>2</v>
      </c>
      <c r="E2822">
        <v>4</v>
      </c>
      <c r="F2822">
        <v>8</v>
      </c>
      <c r="G2822" t="s">
        <v>36</v>
      </c>
      <c r="H2822" t="s">
        <v>26</v>
      </c>
      <c r="I2822" s="1">
        <v>45078</v>
      </c>
      <c r="J2822" t="s">
        <v>37</v>
      </c>
      <c r="K2822" t="s">
        <v>38</v>
      </c>
      <c r="L2822">
        <v>2</v>
      </c>
      <c r="M2822" t="s">
        <v>28</v>
      </c>
      <c r="N2822" t="s">
        <v>64</v>
      </c>
      <c r="O2822" t="s">
        <v>22</v>
      </c>
    </row>
    <row r="2823" spans="1:15" x14ac:dyDescent="0.35">
      <c r="A2823" t="s">
        <v>2884</v>
      </c>
      <c r="B2823" t="str">
        <f t="shared" si="45"/>
        <v>Tea</v>
      </c>
      <c r="C2823" t="s">
        <v>84</v>
      </c>
      <c r="D2823">
        <v>2</v>
      </c>
      <c r="E2823">
        <v>1.5</v>
      </c>
      <c r="F2823">
        <v>3</v>
      </c>
      <c r="G2823" t="s">
        <v>16</v>
      </c>
      <c r="H2823" t="s">
        <v>17</v>
      </c>
      <c r="I2823" s="1">
        <v>45025</v>
      </c>
      <c r="J2823" t="s">
        <v>59</v>
      </c>
      <c r="K2823" t="s">
        <v>60</v>
      </c>
      <c r="L2823">
        <v>2</v>
      </c>
      <c r="M2823" t="s">
        <v>28</v>
      </c>
      <c r="N2823" t="s">
        <v>39</v>
      </c>
      <c r="O2823" t="s">
        <v>40</v>
      </c>
    </row>
    <row r="2824" spans="1:15" x14ac:dyDescent="0.35">
      <c r="A2824" t="s">
        <v>2885</v>
      </c>
      <c r="B2824" t="str">
        <f t="shared" si="45"/>
        <v>Cake</v>
      </c>
      <c r="C2824" t="s">
        <v>24</v>
      </c>
      <c r="D2824">
        <v>4</v>
      </c>
      <c r="E2824">
        <v>3</v>
      </c>
      <c r="F2824">
        <v>12</v>
      </c>
      <c r="G2824" t="s">
        <v>36</v>
      </c>
      <c r="H2824" t="s">
        <v>26</v>
      </c>
      <c r="I2824" s="1">
        <v>45190</v>
      </c>
      <c r="J2824" t="s">
        <v>18</v>
      </c>
      <c r="K2824" t="s">
        <v>19</v>
      </c>
      <c r="L2824">
        <v>3</v>
      </c>
      <c r="M2824" t="s">
        <v>20</v>
      </c>
      <c r="N2824" t="s">
        <v>64</v>
      </c>
      <c r="O2824" t="s">
        <v>22</v>
      </c>
    </row>
    <row r="2825" spans="1:15" x14ac:dyDescent="0.35">
      <c r="A2825" t="s">
        <v>2886</v>
      </c>
      <c r="B2825" t="str">
        <f t="shared" si="45"/>
        <v>Sandwich</v>
      </c>
      <c r="C2825" t="s">
        <v>47</v>
      </c>
      <c r="D2825">
        <v>1</v>
      </c>
      <c r="E2825">
        <v>4</v>
      </c>
      <c r="F2825">
        <v>4</v>
      </c>
      <c r="G2825" t="s">
        <v>16</v>
      </c>
      <c r="H2825" t="s">
        <v>26</v>
      </c>
      <c r="I2825" s="1">
        <v>45045</v>
      </c>
      <c r="J2825" t="s">
        <v>59</v>
      </c>
      <c r="K2825" t="s">
        <v>60</v>
      </c>
      <c r="L2825">
        <v>2</v>
      </c>
      <c r="M2825" t="s">
        <v>28</v>
      </c>
      <c r="N2825" t="s">
        <v>69</v>
      </c>
      <c r="O2825" t="s">
        <v>40</v>
      </c>
    </row>
    <row r="2826" spans="1:15" x14ac:dyDescent="0.35">
      <c r="A2826" t="s">
        <v>2887</v>
      </c>
      <c r="B2826" t="str">
        <f t="shared" si="45"/>
        <v>Juice</v>
      </c>
      <c r="C2826" t="s">
        <v>50</v>
      </c>
      <c r="D2826">
        <v>2</v>
      </c>
      <c r="E2826">
        <v>3</v>
      </c>
      <c r="F2826">
        <v>6</v>
      </c>
      <c r="G2826" t="s">
        <v>25</v>
      </c>
      <c r="H2826" t="s">
        <v>17</v>
      </c>
      <c r="I2826" s="1">
        <v>45278</v>
      </c>
      <c r="J2826" t="s">
        <v>66</v>
      </c>
      <c r="K2826" t="s">
        <v>67</v>
      </c>
      <c r="L2826">
        <v>4</v>
      </c>
      <c r="M2826" t="s">
        <v>45</v>
      </c>
      <c r="N2826" t="s">
        <v>72</v>
      </c>
      <c r="O2826" t="s">
        <v>22</v>
      </c>
    </row>
    <row r="2827" spans="1:15" x14ac:dyDescent="0.35">
      <c r="A2827" t="s">
        <v>2888</v>
      </c>
      <c r="B2827" t="str">
        <f t="shared" si="45"/>
        <v>Coffee</v>
      </c>
      <c r="C2827" t="s">
        <v>15</v>
      </c>
      <c r="D2827">
        <v>5</v>
      </c>
      <c r="E2827">
        <v>2</v>
      </c>
      <c r="F2827">
        <v>10</v>
      </c>
      <c r="G2827" t="s">
        <v>16</v>
      </c>
      <c r="H2827" t="s">
        <v>26</v>
      </c>
      <c r="I2827" s="1">
        <v>45253</v>
      </c>
      <c r="J2827" t="s">
        <v>43</v>
      </c>
      <c r="K2827" t="s">
        <v>44</v>
      </c>
      <c r="L2827">
        <v>4</v>
      </c>
      <c r="M2827" t="s">
        <v>45</v>
      </c>
      <c r="N2827" t="s">
        <v>64</v>
      </c>
      <c r="O2827" t="s">
        <v>22</v>
      </c>
    </row>
    <row r="2828" spans="1:15" x14ac:dyDescent="0.35">
      <c r="A2828" t="s">
        <v>2889</v>
      </c>
      <c r="B2828" t="str">
        <f t="shared" si="45"/>
        <v>Juice</v>
      </c>
      <c r="C2828" t="s">
        <v>50</v>
      </c>
      <c r="D2828">
        <v>4</v>
      </c>
      <c r="E2828">
        <v>3</v>
      </c>
      <c r="F2828">
        <v>12</v>
      </c>
      <c r="G2828" t="s">
        <v>36</v>
      </c>
      <c r="H2828" t="s">
        <v>17</v>
      </c>
      <c r="I2828" s="1">
        <v>45032</v>
      </c>
      <c r="J2828" t="s">
        <v>59</v>
      </c>
      <c r="K2828" t="s">
        <v>60</v>
      </c>
      <c r="L2828">
        <v>2</v>
      </c>
      <c r="M2828" t="s">
        <v>28</v>
      </c>
      <c r="N2828" t="s">
        <v>39</v>
      </c>
      <c r="O2828" t="s">
        <v>40</v>
      </c>
    </row>
    <row r="2829" spans="1:15" x14ac:dyDescent="0.35">
      <c r="A2829" t="s">
        <v>2890</v>
      </c>
      <c r="B2829" t="str">
        <f t="shared" si="45"/>
        <v>Tea</v>
      </c>
      <c r="C2829" t="s">
        <v>84</v>
      </c>
      <c r="D2829">
        <v>3</v>
      </c>
      <c r="E2829">
        <v>1.5</v>
      </c>
      <c r="F2829">
        <v>4.5</v>
      </c>
      <c r="G2829" t="s">
        <v>25</v>
      </c>
      <c r="H2829" t="s">
        <v>26</v>
      </c>
      <c r="I2829" s="1">
        <v>45048</v>
      </c>
      <c r="J2829" t="s">
        <v>27</v>
      </c>
      <c r="K2829" t="s">
        <v>27</v>
      </c>
      <c r="L2829">
        <v>2</v>
      </c>
      <c r="M2829" t="s">
        <v>28</v>
      </c>
      <c r="N2829" t="s">
        <v>29</v>
      </c>
      <c r="O2829" t="s">
        <v>22</v>
      </c>
    </row>
    <row r="2830" spans="1:15" x14ac:dyDescent="0.35">
      <c r="A2830" t="s">
        <v>2891</v>
      </c>
      <c r="B2830" t="str">
        <f t="shared" si="45"/>
        <v>Smoothie</v>
      </c>
      <c r="C2830" t="s">
        <v>58</v>
      </c>
      <c r="D2830">
        <v>5</v>
      </c>
      <c r="E2830">
        <v>4</v>
      </c>
      <c r="F2830">
        <v>20</v>
      </c>
      <c r="G2830" t="s">
        <v>25</v>
      </c>
      <c r="H2830" t="s">
        <v>17</v>
      </c>
      <c r="I2830" s="1">
        <v>45175</v>
      </c>
      <c r="J2830" t="s">
        <v>18</v>
      </c>
      <c r="K2830" t="s">
        <v>19</v>
      </c>
      <c r="L2830">
        <v>3</v>
      </c>
      <c r="M2830" t="s">
        <v>20</v>
      </c>
      <c r="N2830" t="s">
        <v>34</v>
      </c>
      <c r="O2830" t="s">
        <v>22</v>
      </c>
    </row>
    <row r="2831" spans="1:15" x14ac:dyDescent="0.35">
      <c r="A2831" t="s">
        <v>2892</v>
      </c>
      <c r="B2831" t="str">
        <f t="shared" si="45"/>
        <v>Sandwich</v>
      </c>
      <c r="C2831" t="s">
        <v>47</v>
      </c>
      <c r="D2831">
        <v>2</v>
      </c>
      <c r="E2831">
        <v>4</v>
      </c>
      <c r="F2831">
        <v>8</v>
      </c>
      <c r="G2831" t="s">
        <v>16</v>
      </c>
      <c r="H2831" t="s">
        <v>17</v>
      </c>
      <c r="I2831" s="1">
        <v>45185</v>
      </c>
      <c r="J2831" t="s">
        <v>18</v>
      </c>
      <c r="K2831" t="s">
        <v>19</v>
      </c>
      <c r="L2831">
        <v>3</v>
      </c>
      <c r="M2831" t="s">
        <v>20</v>
      </c>
      <c r="N2831" t="s">
        <v>69</v>
      </c>
      <c r="O2831" t="s">
        <v>40</v>
      </c>
    </row>
    <row r="2832" spans="1:15" x14ac:dyDescent="0.35">
      <c r="A2832" t="s">
        <v>2893</v>
      </c>
      <c r="B2832" t="str">
        <f t="shared" si="45"/>
        <v>Cake</v>
      </c>
      <c r="C2832" t="s">
        <v>24</v>
      </c>
      <c r="D2832">
        <v>2</v>
      </c>
      <c r="E2832">
        <v>3</v>
      </c>
      <c r="F2832">
        <v>6</v>
      </c>
      <c r="G2832" t="s">
        <v>36</v>
      </c>
      <c r="H2832" t="s">
        <v>17</v>
      </c>
      <c r="I2832" s="1">
        <v>45236</v>
      </c>
      <c r="J2832" t="s">
        <v>43</v>
      </c>
      <c r="K2832" t="s">
        <v>44</v>
      </c>
      <c r="L2832">
        <v>4</v>
      </c>
      <c r="M2832" t="s">
        <v>45</v>
      </c>
      <c r="N2832" t="s">
        <v>72</v>
      </c>
      <c r="O2832" t="s">
        <v>22</v>
      </c>
    </row>
    <row r="2833" spans="1:15" x14ac:dyDescent="0.35">
      <c r="A2833" t="s">
        <v>2894</v>
      </c>
      <c r="B2833" t="str">
        <f t="shared" si="45"/>
        <v>Tea</v>
      </c>
      <c r="C2833" t="s">
        <v>84</v>
      </c>
      <c r="D2833">
        <v>5</v>
      </c>
      <c r="E2833">
        <v>1.5</v>
      </c>
      <c r="F2833">
        <v>7.5</v>
      </c>
      <c r="G2833" t="s">
        <v>25</v>
      </c>
      <c r="H2833" t="s">
        <v>17</v>
      </c>
      <c r="I2833" s="1">
        <v>45062</v>
      </c>
      <c r="J2833" t="s">
        <v>27</v>
      </c>
      <c r="K2833" t="s">
        <v>27</v>
      </c>
      <c r="L2833">
        <v>2</v>
      </c>
      <c r="M2833" t="s">
        <v>28</v>
      </c>
      <c r="N2833" t="s">
        <v>29</v>
      </c>
      <c r="O2833" t="s">
        <v>22</v>
      </c>
    </row>
    <row r="2834" spans="1:15" x14ac:dyDescent="0.35">
      <c r="A2834" t="s">
        <v>2895</v>
      </c>
      <c r="B2834" t="str">
        <f t="shared" si="45"/>
        <v>Coffee</v>
      </c>
      <c r="C2834" t="s">
        <v>15</v>
      </c>
      <c r="D2834">
        <v>3</v>
      </c>
      <c r="E2834">
        <v>2</v>
      </c>
      <c r="F2834">
        <v>6</v>
      </c>
      <c r="G2834" t="s">
        <v>25</v>
      </c>
      <c r="H2834" t="s">
        <v>17</v>
      </c>
      <c r="I2834" s="1">
        <v>45050</v>
      </c>
      <c r="J2834" t="s">
        <v>27</v>
      </c>
      <c r="K2834" t="s">
        <v>27</v>
      </c>
      <c r="L2834">
        <v>2</v>
      </c>
      <c r="M2834" t="s">
        <v>28</v>
      </c>
      <c r="N2834" t="s">
        <v>64</v>
      </c>
      <c r="O2834" t="s">
        <v>22</v>
      </c>
    </row>
    <row r="2835" spans="1:15" x14ac:dyDescent="0.35">
      <c r="A2835" t="s">
        <v>2896</v>
      </c>
      <c r="B2835" t="str">
        <f t="shared" si="45"/>
        <v>Juice</v>
      </c>
      <c r="C2835" t="s">
        <v>50</v>
      </c>
      <c r="D2835">
        <v>2</v>
      </c>
      <c r="E2835">
        <v>3</v>
      </c>
      <c r="F2835">
        <v>6</v>
      </c>
      <c r="G2835" t="s">
        <v>36</v>
      </c>
      <c r="H2835" t="s">
        <v>17</v>
      </c>
      <c r="I2835" s="1">
        <v>45211</v>
      </c>
      <c r="J2835" t="s">
        <v>74</v>
      </c>
      <c r="K2835" t="s">
        <v>75</v>
      </c>
      <c r="L2835">
        <v>4</v>
      </c>
      <c r="M2835" t="s">
        <v>45</v>
      </c>
      <c r="N2835" t="s">
        <v>64</v>
      </c>
      <c r="O2835" t="s">
        <v>22</v>
      </c>
    </row>
    <row r="2836" spans="1:15" x14ac:dyDescent="0.35">
      <c r="A2836" t="s">
        <v>2897</v>
      </c>
      <c r="B2836" t="str">
        <f t="shared" si="45"/>
        <v>Cake</v>
      </c>
      <c r="C2836" t="s">
        <v>24</v>
      </c>
      <c r="D2836">
        <v>5</v>
      </c>
      <c r="E2836">
        <v>3</v>
      </c>
      <c r="F2836">
        <v>15</v>
      </c>
      <c r="G2836" t="s">
        <v>16</v>
      </c>
      <c r="H2836" t="s">
        <v>26</v>
      </c>
      <c r="I2836" s="1">
        <v>45240</v>
      </c>
      <c r="J2836" t="s">
        <v>43</v>
      </c>
      <c r="K2836" t="s">
        <v>44</v>
      </c>
      <c r="L2836">
        <v>4</v>
      </c>
      <c r="M2836" t="s">
        <v>45</v>
      </c>
      <c r="N2836" t="s">
        <v>21</v>
      </c>
      <c r="O2836" t="s">
        <v>22</v>
      </c>
    </row>
    <row r="2837" spans="1:15" x14ac:dyDescent="0.35">
      <c r="A2837" t="s">
        <v>2898</v>
      </c>
      <c r="B2837" t="str">
        <f t="shared" si="45"/>
        <v>Tea</v>
      </c>
      <c r="C2837" t="s">
        <v>84</v>
      </c>
      <c r="D2837">
        <v>2</v>
      </c>
      <c r="E2837">
        <v>1.5</v>
      </c>
      <c r="F2837">
        <v>3</v>
      </c>
      <c r="G2837" t="s">
        <v>16</v>
      </c>
      <c r="H2837" t="s">
        <v>26</v>
      </c>
      <c r="I2837" s="1">
        <v>45125</v>
      </c>
      <c r="J2837" t="s">
        <v>32</v>
      </c>
      <c r="K2837" t="s">
        <v>33</v>
      </c>
      <c r="L2837">
        <v>3</v>
      </c>
      <c r="M2837" t="s">
        <v>20</v>
      </c>
      <c r="N2837" t="s">
        <v>29</v>
      </c>
      <c r="O2837" t="s">
        <v>22</v>
      </c>
    </row>
    <row r="2838" spans="1:15" x14ac:dyDescent="0.35">
      <c r="A2838" t="s">
        <v>2899</v>
      </c>
      <c r="B2838" t="str">
        <f t="shared" si="45"/>
        <v>Sandwich</v>
      </c>
      <c r="C2838" t="s">
        <v>47</v>
      </c>
      <c r="D2838">
        <v>2</v>
      </c>
      <c r="E2838">
        <v>4</v>
      </c>
      <c r="F2838">
        <v>8</v>
      </c>
      <c r="G2838" t="s">
        <v>25</v>
      </c>
      <c r="H2838" t="s">
        <v>17</v>
      </c>
      <c r="I2838" s="1">
        <v>45291</v>
      </c>
      <c r="J2838" t="s">
        <v>66</v>
      </c>
      <c r="K2838" t="s">
        <v>67</v>
      </c>
      <c r="L2838">
        <v>4</v>
      </c>
      <c r="M2838" t="s">
        <v>45</v>
      </c>
      <c r="N2838" t="s">
        <v>39</v>
      </c>
      <c r="O2838" t="s">
        <v>40</v>
      </c>
    </row>
    <row r="2839" spans="1:15" x14ac:dyDescent="0.35">
      <c r="A2839" t="s">
        <v>2900</v>
      </c>
      <c r="B2839" t="str">
        <f t="shared" si="45"/>
        <v>Smoothie</v>
      </c>
      <c r="C2839" t="s">
        <v>58</v>
      </c>
      <c r="D2839">
        <v>1</v>
      </c>
      <c r="E2839">
        <v>4</v>
      </c>
      <c r="F2839">
        <v>4</v>
      </c>
      <c r="G2839" t="s">
        <v>25</v>
      </c>
      <c r="H2839" t="s">
        <v>26</v>
      </c>
      <c r="I2839" s="1">
        <v>45039</v>
      </c>
      <c r="J2839" t="s">
        <v>59</v>
      </c>
      <c r="K2839" t="s">
        <v>60</v>
      </c>
      <c r="L2839">
        <v>2</v>
      </c>
      <c r="M2839" t="s">
        <v>28</v>
      </c>
      <c r="N2839" t="s">
        <v>39</v>
      </c>
      <c r="O2839" t="s">
        <v>40</v>
      </c>
    </row>
    <row r="2840" spans="1:15" x14ac:dyDescent="0.35">
      <c r="A2840" t="s">
        <v>2901</v>
      </c>
      <c r="B2840" t="str">
        <f t="shared" si="45"/>
        <v>Coffee</v>
      </c>
      <c r="C2840" t="s">
        <v>15</v>
      </c>
      <c r="D2840">
        <v>2</v>
      </c>
      <c r="E2840">
        <v>2</v>
      </c>
      <c r="F2840">
        <v>4</v>
      </c>
      <c r="G2840" t="s">
        <v>16</v>
      </c>
      <c r="H2840" t="s">
        <v>26</v>
      </c>
      <c r="I2840" s="1">
        <v>45095</v>
      </c>
      <c r="J2840" t="s">
        <v>37</v>
      </c>
      <c r="K2840" t="s">
        <v>38</v>
      </c>
      <c r="L2840">
        <v>2</v>
      </c>
      <c r="M2840" t="s">
        <v>28</v>
      </c>
      <c r="N2840" t="s">
        <v>39</v>
      </c>
      <c r="O2840" t="s">
        <v>40</v>
      </c>
    </row>
    <row r="2841" spans="1:15" x14ac:dyDescent="0.35">
      <c r="A2841" t="s">
        <v>2902</v>
      </c>
      <c r="B2841" t="str">
        <f t="shared" si="45"/>
        <v>Sandwich</v>
      </c>
      <c r="C2841" t="s">
        <v>47</v>
      </c>
      <c r="D2841">
        <v>5</v>
      </c>
      <c r="E2841">
        <v>4</v>
      </c>
      <c r="F2841">
        <v>20</v>
      </c>
      <c r="G2841" t="s">
        <v>16</v>
      </c>
      <c r="H2841" t="s">
        <v>17</v>
      </c>
      <c r="I2841" s="1">
        <v>44968</v>
      </c>
      <c r="J2841" t="s">
        <v>51</v>
      </c>
      <c r="K2841" t="s">
        <v>52</v>
      </c>
      <c r="L2841">
        <v>1</v>
      </c>
      <c r="M2841" t="s">
        <v>53</v>
      </c>
      <c r="N2841" t="s">
        <v>69</v>
      </c>
      <c r="O2841" t="s">
        <v>40</v>
      </c>
    </row>
    <row r="2842" spans="1:15" x14ac:dyDescent="0.35">
      <c r="A2842" t="s">
        <v>2903</v>
      </c>
      <c r="B2842" t="str">
        <f t="shared" si="45"/>
        <v>Cookie</v>
      </c>
      <c r="C2842" t="s">
        <v>31</v>
      </c>
      <c r="D2842">
        <v>4</v>
      </c>
      <c r="E2842">
        <v>1</v>
      </c>
      <c r="F2842">
        <v>4</v>
      </c>
      <c r="G2842" t="s">
        <v>36</v>
      </c>
      <c r="H2842" t="s">
        <v>17</v>
      </c>
      <c r="I2842" s="1">
        <v>45109</v>
      </c>
      <c r="J2842" t="s">
        <v>32</v>
      </c>
      <c r="K2842" t="s">
        <v>33</v>
      </c>
      <c r="L2842">
        <v>3</v>
      </c>
      <c r="M2842" t="s">
        <v>20</v>
      </c>
      <c r="N2842" t="s">
        <v>39</v>
      </c>
      <c r="O2842" t="s">
        <v>40</v>
      </c>
    </row>
    <row r="2843" spans="1:15" x14ac:dyDescent="0.35">
      <c r="A2843" t="s">
        <v>2904</v>
      </c>
      <c r="B2843" t="str">
        <f t="shared" si="45"/>
        <v>Smoothie</v>
      </c>
      <c r="C2843" t="s">
        <v>58</v>
      </c>
      <c r="D2843">
        <v>3</v>
      </c>
      <c r="E2843">
        <v>4</v>
      </c>
      <c r="F2843">
        <v>12</v>
      </c>
      <c r="G2843" t="s">
        <v>36</v>
      </c>
      <c r="H2843" t="s">
        <v>17</v>
      </c>
      <c r="I2843" s="1">
        <v>45226</v>
      </c>
      <c r="J2843" t="s">
        <v>74</v>
      </c>
      <c r="K2843" t="s">
        <v>75</v>
      </c>
      <c r="L2843">
        <v>4</v>
      </c>
      <c r="M2843" t="s">
        <v>45</v>
      </c>
      <c r="N2843" t="s">
        <v>21</v>
      </c>
      <c r="O2843" t="s">
        <v>22</v>
      </c>
    </row>
    <row r="2844" spans="1:15" x14ac:dyDescent="0.35">
      <c r="A2844" t="s">
        <v>2905</v>
      </c>
      <c r="B2844" t="str">
        <f t="shared" si="45"/>
        <v>Sandwich</v>
      </c>
      <c r="C2844" t="s">
        <v>47</v>
      </c>
      <c r="D2844">
        <v>3</v>
      </c>
      <c r="E2844">
        <v>4</v>
      </c>
      <c r="F2844">
        <v>12</v>
      </c>
      <c r="G2844" t="s">
        <v>16</v>
      </c>
      <c r="H2844" t="s">
        <v>17</v>
      </c>
      <c r="I2844" s="1">
        <v>45242</v>
      </c>
      <c r="J2844" t="s">
        <v>43</v>
      </c>
      <c r="K2844" t="s">
        <v>44</v>
      </c>
      <c r="L2844">
        <v>4</v>
      </c>
      <c r="M2844" t="s">
        <v>45</v>
      </c>
      <c r="N2844" t="s">
        <v>39</v>
      </c>
      <c r="O2844" t="s">
        <v>40</v>
      </c>
    </row>
    <row r="2845" spans="1:15" x14ac:dyDescent="0.35">
      <c r="A2845" t="s">
        <v>2906</v>
      </c>
      <c r="B2845" t="str">
        <f t="shared" si="45"/>
        <v>Salad</v>
      </c>
      <c r="C2845" t="s">
        <v>42</v>
      </c>
      <c r="D2845">
        <v>4</v>
      </c>
      <c r="E2845">
        <v>5</v>
      </c>
      <c r="F2845">
        <v>20</v>
      </c>
      <c r="G2845" t="s">
        <v>36</v>
      </c>
      <c r="H2845" t="s">
        <v>26</v>
      </c>
      <c r="I2845" s="1">
        <v>45270</v>
      </c>
      <c r="J2845" t="s">
        <v>66</v>
      </c>
      <c r="K2845" t="s">
        <v>67</v>
      </c>
      <c r="L2845">
        <v>4</v>
      </c>
      <c r="M2845" t="s">
        <v>45</v>
      </c>
      <c r="N2845" t="s">
        <v>39</v>
      </c>
      <c r="O2845" t="s">
        <v>40</v>
      </c>
    </row>
    <row r="2846" spans="1:15" x14ac:dyDescent="0.35">
      <c r="A2846" t="s">
        <v>2907</v>
      </c>
      <c r="B2846" t="str">
        <f t="shared" si="45"/>
        <v>Sandwich</v>
      </c>
      <c r="C2846" t="s">
        <v>47</v>
      </c>
      <c r="D2846">
        <v>3</v>
      </c>
      <c r="E2846">
        <v>4</v>
      </c>
      <c r="F2846">
        <v>12</v>
      </c>
      <c r="G2846" t="s">
        <v>36</v>
      </c>
      <c r="H2846" t="s">
        <v>17</v>
      </c>
      <c r="I2846" s="1">
        <v>44952</v>
      </c>
      <c r="J2846" t="s">
        <v>55</v>
      </c>
      <c r="K2846" t="s">
        <v>56</v>
      </c>
      <c r="L2846">
        <v>1</v>
      </c>
      <c r="M2846" t="s">
        <v>53</v>
      </c>
      <c r="N2846" t="s">
        <v>64</v>
      </c>
      <c r="O2846" t="s">
        <v>22</v>
      </c>
    </row>
    <row r="2847" spans="1:15" x14ac:dyDescent="0.35">
      <c r="A2847" t="s">
        <v>2908</v>
      </c>
      <c r="B2847" t="str">
        <f t="shared" si="45"/>
        <v>Sandwich</v>
      </c>
      <c r="C2847" t="s">
        <v>47</v>
      </c>
      <c r="D2847">
        <v>4</v>
      </c>
      <c r="E2847">
        <v>4</v>
      </c>
      <c r="F2847">
        <v>16</v>
      </c>
      <c r="G2847" t="s">
        <v>36</v>
      </c>
      <c r="H2847" t="s">
        <v>26</v>
      </c>
      <c r="I2847" s="1">
        <v>45197</v>
      </c>
      <c r="J2847" t="s">
        <v>18</v>
      </c>
      <c r="K2847" t="s">
        <v>19</v>
      </c>
      <c r="L2847">
        <v>3</v>
      </c>
      <c r="M2847" t="s">
        <v>20</v>
      </c>
      <c r="N2847" t="s">
        <v>64</v>
      </c>
      <c r="O2847" t="s">
        <v>22</v>
      </c>
    </row>
    <row r="2848" spans="1:15" x14ac:dyDescent="0.35">
      <c r="A2848" t="s">
        <v>2909</v>
      </c>
      <c r="B2848" t="str">
        <f t="shared" si="45"/>
        <v>Sandwich</v>
      </c>
      <c r="C2848" t="s">
        <v>47</v>
      </c>
      <c r="D2848">
        <v>5</v>
      </c>
      <c r="E2848">
        <v>4</v>
      </c>
      <c r="F2848">
        <v>20</v>
      </c>
      <c r="G2848" t="s">
        <v>25</v>
      </c>
      <c r="H2848" t="s">
        <v>17</v>
      </c>
      <c r="I2848" s="1">
        <v>45110</v>
      </c>
      <c r="J2848" t="s">
        <v>32</v>
      </c>
      <c r="K2848" t="s">
        <v>33</v>
      </c>
      <c r="L2848">
        <v>3</v>
      </c>
      <c r="M2848" t="s">
        <v>20</v>
      </c>
      <c r="N2848" t="s">
        <v>72</v>
      </c>
      <c r="O2848" t="s">
        <v>22</v>
      </c>
    </row>
    <row r="2849" spans="1:15" x14ac:dyDescent="0.35">
      <c r="A2849" t="s">
        <v>2910</v>
      </c>
      <c r="B2849" t="str">
        <f t="shared" si="45"/>
        <v>Cake</v>
      </c>
      <c r="C2849" t="s">
        <v>24</v>
      </c>
      <c r="D2849">
        <v>3</v>
      </c>
      <c r="E2849">
        <v>3</v>
      </c>
      <c r="F2849">
        <v>9</v>
      </c>
      <c r="G2849" t="s">
        <v>16</v>
      </c>
      <c r="H2849" t="s">
        <v>17</v>
      </c>
      <c r="I2849" s="1">
        <v>44954</v>
      </c>
      <c r="J2849" t="s">
        <v>55</v>
      </c>
      <c r="K2849" t="s">
        <v>56</v>
      </c>
      <c r="L2849">
        <v>1</v>
      </c>
      <c r="M2849" t="s">
        <v>53</v>
      </c>
      <c r="N2849" t="s">
        <v>69</v>
      </c>
      <c r="O2849" t="s">
        <v>40</v>
      </c>
    </row>
    <row r="2850" spans="1:15" x14ac:dyDescent="0.35">
      <c r="A2850" t="s">
        <v>2911</v>
      </c>
      <c r="B2850" t="str">
        <f t="shared" si="45"/>
        <v>Coffee</v>
      </c>
      <c r="C2850" t="s">
        <v>15</v>
      </c>
      <c r="D2850">
        <v>2</v>
      </c>
      <c r="E2850">
        <v>2</v>
      </c>
      <c r="F2850">
        <v>4</v>
      </c>
      <c r="G2850" t="s">
        <v>25</v>
      </c>
      <c r="H2850" t="s">
        <v>17</v>
      </c>
      <c r="I2850" s="1">
        <v>45023</v>
      </c>
      <c r="J2850" t="s">
        <v>59</v>
      </c>
      <c r="K2850" t="s">
        <v>60</v>
      </c>
      <c r="L2850">
        <v>2</v>
      </c>
      <c r="M2850" t="s">
        <v>28</v>
      </c>
      <c r="N2850" t="s">
        <v>21</v>
      </c>
      <c r="O2850" t="s">
        <v>22</v>
      </c>
    </row>
    <row r="2851" spans="1:15" x14ac:dyDescent="0.35">
      <c r="A2851" t="s">
        <v>2912</v>
      </c>
      <c r="B2851" t="str">
        <f t="shared" si="45"/>
        <v>Cookie</v>
      </c>
      <c r="C2851" t="s">
        <v>31</v>
      </c>
      <c r="D2851">
        <v>1</v>
      </c>
      <c r="E2851">
        <v>1</v>
      </c>
      <c r="F2851">
        <v>1</v>
      </c>
      <c r="G2851" t="s">
        <v>25</v>
      </c>
      <c r="H2851" t="s">
        <v>26</v>
      </c>
      <c r="I2851" s="1">
        <v>44936</v>
      </c>
      <c r="J2851" t="s">
        <v>55</v>
      </c>
      <c r="K2851" t="s">
        <v>56</v>
      </c>
      <c r="L2851">
        <v>1</v>
      </c>
      <c r="M2851" t="s">
        <v>53</v>
      </c>
      <c r="N2851" t="s">
        <v>29</v>
      </c>
      <c r="O2851" t="s">
        <v>22</v>
      </c>
    </row>
    <row r="2852" spans="1:15" x14ac:dyDescent="0.35">
      <c r="A2852" t="s">
        <v>2913</v>
      </c>
      <c r="B2852" t="str">
        <f t="shared" si="45"/>
        <v>Tea</v>
      </c>
      <c r="C2852" t="s">
        <v>84</v>
      </c>
      <c r="D2852">
        <v>1</v>
      </c>
      <c r="E2852">
        <v>1.5</v>
      </c>
      <c r="F2852">
        <v>1.5</v>
      </c>
      <c r="G2852" t="s">
        <v>36</v>
      </c>
      <c r="H2852" t="s">
        <v>17</v>
      </c>
      <c r="I2852" s="1">
        <v>44995</v>
      </c>
      <c r="J2852" t="s">
        <v>62</v>
      </c>
      <c r="K2852" t="s">
        <v>63</v>
      </c>
      <c r="L2852">
        <v>1</v>
      </c>
      <c r="M2852" t="s">
        <v>53</v>
      </c>
      <c r="N2852" t="s">
        <v>21</v>
      </c>
      <c r="O2852" t="s">
        <v>22</v>
      </c>
    </row>
    <row r="2853" spans="1:15" x14ac:dyDescent="0.35">
      <c r="A2853" t="s">
        <v>2914</v>
      </c>
      <c r="B2853" t="str">
        <f t="shared" si="45"/>
        <v>Coffee</v>
      </c>
      <c r="C2853" t="s">
        <v>15</v>
      </c>
      <c r="D2853">
        <v>5</v>
      </c>
      <c r="E2853">
        <v>2</v>
      </c>
      <c r="F2853">
        <v>10</v>
      </c>
      <c r="G2853" t="s">
        <v>36</v>
      </c>
      <c r="H2853" t="s">
        <v>17</v>
      </c>
      <c r="I2853" s="1">
        <v>45264</v>
      </c>
      <c r="J2853" t="s">
        <v>66</v>
      </c>
      <c r="K2853" t="s">
        <v>67</v>
      </c>
      <c r="L2853">
        <v>4</v>
      </c>
      <c r="M2853" t="s">
        <v>45</v>
      </c>
      <c r="N2853" t="s">
        <v>72</v>
      </c>
      <c r="O2853" t="s">
        <v>22</v>
      </c>
    </row>
    <row r="2854" spans="1:15" x14ac:dyDescent="0.35">
      <c r="A2854" t="s">
        <v>2915</v>
      </c>
      <c r="B2854" t="str">
        <f t="shared" si="45"/>
        <v>Cake</v>
      </c>
      <c r="C2854" t="s">
        <v>24</v>
      </c>
      <c r="D2854">
        <v>5</v>
      </c>
      <c r="E2854">
        <v>3</v>
      </c>
      <c r="F2854">
        <v>15</v>
      </c>
      <c r="G2854" t="s">
        <v>25</v>
      </c>
      <c r="H2854" t="s">
        <v>26</v>
      </c>
      <c r="I2854" s="1">
        <v>44946</v>
      </c>
      <c r="J2854" t="s">
        <v>55</v>
      </c>
      <c r="K2854" t="s">
        <v>56</v>
      </c>
      <c r="L2854">
        <v>1</v>
      </c>
      <c r="M2854" t="s">
        <v>53</v>
      </c>
      <c r="N2854" t="s">
        <v>21</v>
      </c>
      <c r="O2854" t="s">
        <v>22</v>
      </c>
    </row>
    <row r="2855" spans="1:15" x14ac:dyDescent="0.35">
      <c r="A2855" t="s">
        <v>2916</v>
      </c>
      <c r="B2855" t="str">
        <f t="shared" si="45"/>
        <v>Sandwich</v>
      </c>
      <c r="C2855" t="s">
        <v>47</v>
      </c>
      <c r="D2855">
        <v>1</v>
      </c>
      <c r="E2855">
        <v>4</v>
      </c>
      <c r="F2855">
        <v>4</v>
      </c>
      <c r="G2855" t="s">
        <v>25</v>
      </c>
      <c r="H2855" t="s">
        <v>17</v>
      </c>
      <c r="I2855" s="1">
        <v>45140</v>
      </c>
      <c r="J2855" t="s">
        <v>93</v>
      </c>
      <c r="K2855" t="s">
        <v>94</v>
      </c>
      <c r="L2855">
        <v>3</v>
      </c>
      <c r="M2855" t="s">
        <v>20</v>
      </c>
      <c r="N2855" t="s">
        <v>34</v>
      </c>
      <c r="O2855" t="s">
        <v>22</v>
      </c>
    </row>
    <row r="2856" spans="1:15" x14ac:dyDescent="0.35">
      <c r="A2856" t="s">
        <v>2917</v>
      </c>
      <c r="B2856" t="str">
        <f t="shared" si="45"/>
        <v>Salad</v>
      </c>
      <c r="C2856" t="s">
        <v>42</v>
      </c>
      <c r="D2856">
        <v>5</v>
      </c>
      <c r="E2856">
        <v>5</v>
      </c>
      <c r="F2856">
        <v>25</v>
      </c>
      <c r="G2856" t="s">
        <v>25</v>
      </c>
      <c r="H2856" t="s">
        <v>17</v>
      </c>
      <c r="I2856" s="1">
        <v>45005</v>
      </c>
      <c r="J2856" t="s">
        <v>62</v>
      </c>
      <c r="K2856" t="s">
        <v>63</v>
      </c>
      <c r="L2856">
        <v>1</v>
      </c>
      <c r="M2856" t="s">
        <v>53</v>
      </c>
      <c r="N2856" t="s">
        <v>72</v>
      </c>
      <c r="O2856" t="s">
        <v>22</v>
      </c>
    </row>
    <row r="2857" spans="1:15" x14ac:dyDescent="0.35">
      <c r="A2857" t="s">
        <v>2918</v>
      </c>
      <c r="B2857" t="str">
        <f t="shared" si="45"/>
        <v>Coffee</v>
      </c>
      <c r="C2857" t="s">
        <v>15</v>
      </c>
      <c r="D2857">
        <v>2</v>
      </c>
      <c r="E2857">
        <v>2</v>
      </c>
      <c r="F2857">
        <v>4</v>
      </c>
      <c r="G2857" t="s">
        <v>36</v>
      </c>
      <c r="H2857" t="s">
        <v>17</v>
      </c>
      <c r="I2857" s="1">
        <v>44984</v>
      </c>
      <c r="J2857" t="s">
        <v>51</v>
      </c>
      <c r="K2857" t="s">
        <v>52</v>
      </c>
      <c r="L2857">
        <v>1</v>
      </c>
      <c r="M2857" t="s">
        <v>53</v>
      </c>
      <c r="N2857" t="s">
        <v>72</v>
      </c>
      <c r="O2857" t="s">
        <v>22</v>
      </c>
    </row>
    <row r="2858" spans="1:15" x14ac:dyDescent="0.35">
      <c r="A2858" t="s">
        <v>2919</v>
      </c>
      <c r="B2858" t="str">
        <f t="shared" si="45"/>
        <v>Cake</v>
      </c>
      <c r="C2858" t="s">
        <v>24</v>
      </c>
      <c r="D2858">
        <v>1</v>
      </c>
      <c r="E2858">
        <v>3</v>
      </c>
      <c r="F2858">
        <v>3</v>
      </c>
      <c r="G2858" t="s">
        <v>36</v>
      </c>
      <c r="H2858" t="s">
        <v>17</v>
      </c>
      <c r="I2858" s="1">
        <v>44941</v>
      </c>
      <c r="J2858" t="s">
        <v>55</v>
      </c>
      <c r="K2858" t="s">
        <v>56</v>
      </c>
      <c r="L2858">
        <v>1</v>
      </c>
      <c r="M2858" t="s">
        <v>53</v>
      </c>
      <c r="N2858" t="s">
        <v>39</v>
      </c>
      <c r="O2858" t="s">
        <v>40</v>
      </c>
    </row>
    <row r="2859" spans="1:15" x14ac:dyDescent="0.35">
      <c r="A2859" t="s">
        <v>2920</v>
      </c>
      <c r="B2859" t="str">
        <f t="shared" si="45"/>
        <v>Smoothie</v>
      </c>
      <c r="C2859" t="s">
        <v>58</v>
      </c>
      <c r="D2859">
        <v>3</v>
      </c>
      <c r="E2859">
        <v>4</v>
      </c>
      <c r="F2859">
        <v>12</v>
      </c>
      <c r="G2859" t="s">
        <v>36</v>
      </c>
      <c r="H2859" t="s">
        <v>26</v>
      </c>
      <c r="I2859" s="1">
        <v>44985</v>
      </c>
      <c r="J2859" t="s">
        <v>51</v>
      </c>
      <c r="K2859" t="s">
        <v>52</v>
      </c>
      <c r="L2859">
        <v>1</v>
      </c>
      <c r="M2859" t="s">
        <v>53</v>
      </c>
      <c r="N2859" t="s">
        <v>29</v>
      </c>
      <c r="O2859" t="s">
        <v>22</v>
      </c>
    </row>
    <row r="2860" spans="1:15" x14ac:dyDescent="0.35">
      <c r="A2860" t="s">
        <v>2921</v>
      </c>
      <c r="B2860" t="str">
        <f t="shared" si="45"/>
        <v>Tea</v>
      </c>
      <c r="C2860" t="s">
        <v>84</v>
      </c>
      <c r="D2860">
        <v>4</v>
      </c>
      <c r="E2860">
        <v>1.5</v>
      </c>
      <c r="F2860">
        <v>6</v>
      </c>
      <c r="G2860" t="s">
        <v>16</v>
      </c>
      <c r="H2860" t="s">
        <v>26</v>
      </c>
      <c r="I2860" s="1">
        <v>45049</v>
      </c>
      <c r="J2860" t="s">
        <v>27</v>
      </c>
      <c r="K2860" t="s">
        <v>27</v>
      </c>
      <c r="L2860">
        <v>2</v>
      </c>
      <c r="M2860" t="s">
        <v>28</v>
      </c>
      <c r="N2860" t="s">
        <v>34</v>
      </c>
      <c r="O2860" t="s">
        <v>22</v>
      </c>
    </row>
    <row r="2861" spans="1:15" x14ac:dyDescent="0.35">
      <c r="A2861" t="s">
        <v>2922</v>
      </c>
      <c r="B2861" t="str">
        <f t="shared" si="45"/>
        <v>Sandwich</v>
      </c>
      <c r="C2861" t="s">
        <v>47</v>
      </c>
      <c r="D2861">
        <v>5</v>
      </c>
      <c r="E2861">
        <v>4</v>
      </c>
      <c r="F2861">
        <v>20</v>
      </c>
      <c r="G2861" t="s">
        <v>25</v>
      </c>
      <c r="H2861" t="s">
        <v>26</v>
      </c>
      <c r="I2861" s="1">
        <v>45067</v>
      </c>
      <c r="J2861" t="s">
        <v>27</v>
      </c>
      <c r="K2861" t="s">
        <v>27</v>
      </c>
      <c r="L2861">
        <v>2</v>
      </c>
      <c r="M2861" t="s">
        <v>28</v>
      </c>
      <c r="N2861" t="s">
        <v>39</v>
      </c>
      <c r="O2861" t="s">
        <v>40</v>
      </c>
    </row>
    <row r="2862" spans="1:15" x14ac:dyDescent="0.35">
      <c r="A2862" t="s">
        <v>2923</v>
      </c>
      <c r="B2862" t="str">
        <f t="shared" si="45"/>
        <v>Smoothie</v>
      </c>
      <c r="C2862" t="s">
        <v>58</v>
      </c>
      <c r="D2862">
        <v>3</v>
      </c>
      <c r="E2862">
        <v>4</v>
      </c>
      <c r="F2862">
        <v>12</v>
      </c>
      <c r="G2862" t="s">
        <v>36</v>
      </c>
      <c r="H2862" t="s">
        <v>17</v>
      </c>
      <c r="I2862" s="1">
        <v>45193</v>
      </c>
      <c r="J2862" t="s">
        <v>18</v>
      </c>
      <c r="K2862" t="s">
        <v>19</v>
      </c>
      <c r="L2862">
        <v>3</v>
      </c>
      <c r="M2862" t="s">
        <v>20</v>
      </c>
      <c r="N2862" t="s">
        <v>39</v>
      </c>
      <c r="O2862" t="s">
        <v>40</v>
      </c>
    </row>
    <row r="2863" spans="1:15" x14ac:dyDescent="0.35">
      <c r="A2863" t="s">
        <v>2924</v>
      </c>
      <c r="B2863" t="str">
        <f t="shared" si="45"/>
        <v>Salad</v>
      </c>
      <c r="C2863" t="s">
        <v>42</v>
      </c>
      <c r="D2863">
        <v>2</v>
      </c>
      <c r="E2863">
        <v>5</v>
      </c>
      <c r="F2863">
        <v>10</v>
      </c>
      <c r="G2863" t="s">
        <v>36</v>
      </c>
      <c r="H2863" t="s">
        <v>17</v>
      </c>
      <c r="I2863" s="1">
        <v>45117</v>
      </c>
      <c r="J2863" t="s">
        <v>32</v>
      </c>
      <c r="K2863" t="s">
        <v>33</v>
      </c>
      <c r="L2863">
        <v>3</v>
      </c>
      <c r="M2863" t="s">
        <v>20</v>
      </c>
      <c r="N2863" t="s">
        <v>72</v>
      </c>
      <c r="O2863" t="s">
        <v>22</v>
      </c>
    </row>
    <row r="2864" spans="1:15" x14ac:dyDescent="0.35">
      <c r="A2864" t="s">
        <v>2925</v>
      </c>
      <c r="B2864" t="str">
        <f t="shared" si="45"/>
        <v>Tea</v>
      </c>
      <c r="C2864" t="s">
        <v>84</v>
      </c>
      <c r="D2864">
        <v>5</v>
      </c>
      <c r="E2864">
        <v>1.5</v>
      </c>
      <c r="F2864">
        <v>7.5</v>
      </c>
      <c r="G2864" t="s">
        <v>16</v>
      </c>
      <c r="H2864" t="s">
        <v>26</v>
      </c>
      <c r="I2864" s="1">
        <v>44969</v>
      </c>
      <c r="J2864" t="s">
        <v>51</v>
      </c>
      <c r="K2864" t="s">
        <v>52</v>
      </c>
      <c r="L2864">
        <v>1</v>
      </c>
      <c r="M2864" t="s">
        <v>53</v>
      </c>
      <c r="N2864" t="s">
        <v>39</v>
      </c>
      <c r="O2864" t="s">
        <v>40</v>
      </c>
    </row>
    <row r="2865" spans="1:15" x14ac:dyDescent="0.35">
      <c r="A2865" t="s">
        <v>2926</v>
      </c>
      <c r="B2865" t="str">
        <f t="shared" si="45"/>
        <v>Salad</v>
      </c>
      <c r="C2865" t="s">
        <v>42</v>
      </c>
      <c r="D2865">
        <v>3</v>
      </c>
      <c r="E2865">
        <v>5</v>
      </c>
      <c r="F2865">
        <v>15</v>
      </c>
      <c r="G2865" t="s">
        <v>36</v>
      </c>
      <c r="H2865" t="s">
        <v>17</v>
      </c>
      <c r="I2865" s="1">
        <v>45266</v>
      </c>
      <c r="J2865" t="s">
        <v>66</v>
      </c>
      <c r="K2865" t="s">
        <v>67</v>
      </c>
      <c r="L2865">
        <v>4</v>
      </c>
      <c r="M2865" t="s">
        <v>45</v>
      </c>
      <c r="N2865" t="s">
        <v>34</v>
      </c>
      <c r="O2865" t="s">
        <v>22</v>
      </c>
    </row>
    <row r="2866" spans="1:15" x14ac:dyDescent="0.35">
      <c r="A2866" t="s">
        <v>2927</v>
      </c>
      <c r="B2866" t="str">
        <f t="shared" si="45"/>
        <v>Juice</v>
      </c>
      <c r="C2866" t="s">
        <v>50</v>
      </c>
      <c r="D2866">
        <v>4</v>
      </c>
      <c r="E2866">
        <v>3</v>
      </c>
      <c r="F2866">
        <v>12</v>
      </c>
      <c r="G2866" t="s">
        <v>16</v>
      </c>
      <c r="H2866" t="s">
        <v>26</v>
      </c>
      <c r="I2866" s="1">
        <v>45281</v>
      </c>
      <c r="J2866" t="s">
        <v>66</v>
      </c>
      <c r="K2866" t="s">
        <v>67</v>
      </c>
      <c r="L2866">
        <v>4</v>
      </c>
      <c r="M2866" t="s">
        <v>45</v>
      </c>
      <c r="N2866" t="s">
        <v>64</v>
      </c>
      <c r="O2866" t="s">
        <v>22</v>
      </c>
    </row>
    <row r="2867" spans="1:15" x14ac:dyDescent="0.35">
      <c r="A2867" t="s">
        <v>2928</v>
      </c>
      <c r="B2867" t="str">
        <f t="shared" si="45"/>
        <v>Salad</v>
      </c>
      <c r="C2867" t="s">
        <v>42</v>
      </c>
      <c r="D2867">
        <v>2</v>
      </c>
      <c r="E2867">
        <v>5</v>
      </c>
      <c r="F2867">
        <v>10</v>
      </c>
      <c r="G2867" t="s">
        <v>25</v>
      </c>
      <c r="H2867" t="s">
        <v>26</v>
      </c>
      <c r="I2867" s="1">
        <v>44931</v>
      </c>
      <c r="J2867" t="s">
        <v>55</v>
      </c>
      <c r="K2867" t="s">
        <v>56</v>
      </c>
      <c r="L2867">
        <v>1</v>
      </c>
      <c r="M2867" t="s">
        <v>53</v>
      </c>
      <c r="N2867" t="s">
        <v>64</v>
      </c>
      <c r="O2867" t="s">
        <v>22</v>
      </c>
    </row>
    <row r="2868" spans="1:15" x14ac:dyDescent="0.35">
      <c r="A2868" t="s">
        <v>2929</v>
      </c>
      <c r="B2868" t="str">
        <f t="shared" si="45"/>
        <v>Sandwich</v>
      </c>
      <c r="C2868" t="s">
        <v>47</v>
      </c>
      <c r="D2868">
        <v>4</v>
      </c>
      <c r="E2868">
        <v>4</v>
      </c>
      <c r="F2868">
        <v>16</v>
      </c>
      <c r="G2868" t="s">
        <v>25</v>
      </c>
      <c r="H2868" t="s">
        <v>26</v>
      </c>
      <c r="I2868" s="1">
        <v>45014</v>
      </c>
      <c r="J2868" t="s">
        <v>62</v>
      </c>
      <c r="K2868" t="s">
        <v>63</v>
      </c>
      <c r="L2868">
        <v>1</v>
      </c>
      <c r="M2868" t="s">
        <v>53</v>
      </c>
      <c r="N2868" t="s">
        <v>34</v>
      </c>
      <c r="O2868" t="s">
        <v>22</v>
      </c>
    </row>
    <row r="2869" spans="1:15" x14ac:dyDescent="0.35">
      <c r="A2869" t="s">
        <v>2930</v>
      </c>
      <c r="B2869" t="str">
        <f t="shared" si="45"/>
        <v>Sandwich</v>
      </c>
      <c r="C2869" t="s">
        <v>47</v>
      </c>
      <c r="D2869">
        <v>2</v>
      </c>
      <c r="E2869">
        <v>4</v>
      </c>
      <c r="F2869">
        <v>8</v>
      </c>
      <c r="G2869" t="s">
        <v>16</v>
      </c>
      <c r="H2869" t="s">
        <v>26</v>
      </c>
      <c r="I2869" s="1">
        <v>45156</v>
      </c>
      <c r="J2869" t="s">
        <v>93</v>
      </c>
      <c r="K2869" t="s">
        <v>94</v>
      </c>
      <c r="L2869">
        <v>3</v>
      </c>
      <c r="M2869" t="s">
        <v>20</v>
      </c>
      <c r="N2869" t="s">
        <v>21</v>
      </c>
      <c r="O2869" t="s">
        <v>22</v>
      </c>
    </row>
    <row r="2870" spans="1:15" x14ac:dyDescent="0.35">
      <c r="A2870" t="s">
        <v>2931</v>
      </c>
      <c r="B2870" t="str">
        <f t="shared" si="45"/>
        <v>Smoothie</v>
      </c>
      <c r="C2870" t="s">
        <v>58</v>
      </c>
      <c r="D2870">
        <v>2</v>
      </c>
      <c r="E2870">
        <v>4</v>
      </c>
      <c r="F2870">
        <v>8</v>
      </c>
      <c r="G2870" t="s">
        <v>36</v>
      </c>
      <c r="H2870" t="s">
        <v>26</v>
      </c>
      <c r="I2870" s="1">
        <v>45214</v>
      </c>
      <c r="J2870" t="s">
        <v>74</v>
      </c>
      <c r="K2870" t="s">
        <v>75</v>
      </c>
      <c r="L2870">
        <v>4</v>
      </c>
      <c r="M2870" t="s">
        <v>45</v>
      </c>
      <c r="N2870" t="s">
        <v>39</v>
      </c>
      <c r="O2870" t="s">
        <v>40</v>
      </c>
    </row>
    <row r="2871" spans="1:15" x14ac:dyDescent="0.35">
      <c r="A2871" t="s">
        <v>2932</v>
      </c>
      <c r="B2871" t="str">
        <f t="shared" si="45"/>
        <v>Cookie</v>
      </c>
      <c r="C2871" t="s">
        <v>31</v>
      </c>
      <c r="D2871">
        <v>2</v>
      </c>
      <c r="E2871">
        <v>1</v>
      </c>
      <c r="F2871">
        <v>2</v>
      </c>
      <c r="G2871" t="s">
        <v>25</v>
      </c>
      <c r="H2871" t="s">
        <v>17</v>
      </c>
      <c r="I2871" s="1">
        <v>44996</v>
      </c>
      <c r="J2871" t="s">
        <v>62</v>
      </c>
      <c r="K2871" t="s">
        <v>63</v>
      </c>
      <c r="L2871">
        <v>1</v>
      </c>
      <c r="M2871" t="s">
        <v>53</v>
      </c>
      <c r="N2871" t="s">
        <v>69</v>
      </c>
      <c r="O2871" t="s">
        <v>40</v>
      </c>
    </row>
    <row r="2872" spans="1:15" x14ac:dyDescent="0.35">
      <c r="A2872" t="s">
        <v>2933</v>
      </c>
      <c r="B2872" t="str">
        <f t="shared" si="45"/>
        <v>Smoothie</v>
      </c>
      <c r="C2872" t="s">
        <v>58</v>
      </c>
      <c r="D2872">
        <v>2</v>
      </c>
      <c r="E2872">
        <v>4</v>
      </c>
      <c r="F2872">
        <v>8</v>
      </c>
      <c r="G2872" t="s">
        <v>36</v>
      </c>
      <c r="H2872" t="s">
        <v>17</v>
      </c>
      <c r="I2872" s="1">
        <v>45156</v>
      </c>
      <c r="J2872" t="s">
        <v>93</v>
      </c>
      <c r="K2872" t="s">
        <v>94</v>
      </c>
      <c r="L2872">
        <v>3</v>
      </c>
      <c r="M2872" t="s">
        <v>20</v>
      </c>
      <c r="N2872" t="s">
        <v>21</v>
      </c>
      <c r="O2872" t="s">
        <v>22</v>
      </c>
    </row>
    <row r="2873" spans="1:15" x14ac:dyDescent="0.35">
      <c r="A2873" t="s">
        <v>2934</v>
      </c>
      <c r="B2873" t="str">
        <f t="shared" si="45"/>
        <v>Cookie</v>
      </c>
      <c r="C2873" t="s">
        <v>31</v>
      </c>
      <c r="D2873">
        <v>5</v>
      </c>
      <c r="E2873">
        <v>1</v>
      </c>
      <c r="F2873">
        <v>5</v>
      </c>
      <c r="G2873" t="s">
        <v>16</v>
      </c>
      <c r="H2873" t="s">
        <v>17</v>
      </c>
      <c r="I2873" s="1">
        <v>45245</v>
      </c>
      <c r="J2873" t="s">
        <v>43</v>
      </c>
      <c r="K2873" t="s">
        <v>44</v>
      </c>
      <c r="L2873">
        <v>4</v>
      </c>
      <c r="M2873" t="s">
        <v>45</v>
      </c>
      <c r="N2873" t="s">
        <v>34</v>
      </c>
      <c r="O2873" t="s">
        <v>22</v>
      </c>
    </row>
    <row r="2874" spans="1:15" x14ac:dyDescent="0.35">
      <c r="A2874" t="s">
        <v>2935</v>
      </c>
      <c r="B2874" t="str">
        <f t="shared" si="45"/>
        <v>Smoothie</v>
      </c>
      <c r="C2874" t="s">
        <v>58</v>
      </c>
      <c r="D2874">
        <v>5</v>
      </c>
      <c r="E2874">
        <v>4</v>
      </c>
      <c r="F2874">
        <v>20</v>
      </c>
      <c r="G2874" t="s">
        <v>16</v>
      </c>
      <c r="H2874" t="s">
        <v>26</v>
      </c>
      <c r="I2874" s="1">
        <v>44930</v>
      </c>
      <c r="J2874" t="s">
        <v>55</v>
      </c>
      <c r="K2874" t="s">
        <v>56</v>
      </c>
      <c r="L2874">
        <v>1</v>
      </c>
      <c r="M2874" t="s">
        <v>53</v>
      </c>
      <c r="N2874" t="s">
        <v>34</v>
      </c>
      <c r="O2874" t="s">
        <v>22</v>
      </c>
    </row>
    <row r="2875" spans="1:15" x14ac:dyDescent="0.35">
      <c r="A2875" t="s">
        <v>2936</v>
      </c>
      <c r="B2875" t="str">
        <f t="shared" si="45"/>
        <v>Smoothie</v>
      </c>
      <c r="C2875" t="s">
        <v>58</v>
      </c>
      <c r="D2875">
        <v>4</v>
      </c>
      <c r="E2875">
        <v>4</v>
      </c>
      <c r="F2875">
        <v>16</v>
      </c>
      <c r="G2875" t="s">
        <v>16</v>
      </c>
      <c r="H2875" t="s">
        <v>17</v>
      </c>
      <c r="I2875" s="1">
        <v>45155</v>
      </c>
      <c r="J2875" t="s">
        <v>93</v>
      </c>
      <c r="K2875" t="s">
        <v>94</v>
      </c>
      <c r="L2875">
        <v>3</v>
      </c>
      <c r="M2875" t="s">
        <v>20</v>
      </c>
      <c r="N2875" t="s">
        <v>64</v>
      </c>
      <c r="O2875" t="s">
        <v>22</v>
      </c>
    </row>
    <row r="2876" spans="1:15" x14ac:dyDescent="0.35">
      <c r="A2876" t="s">
        <v>2937</v>
      </c>
      <c r="B2876" t="str">
        <f t="shared" si="45"/>
        <v>Cookie</v>
      </c>
      <c r="C2876" t="s">
        <v>31</v>
      </c>
      <c r="D2876">
        <v>3</v>
      </c>
      <c r="E2876">
        <v>1</v>
      </c>
      <c r="F2876">
        <v>3</v>
      </c>
      <c r="G2876" t="s">
        <v>36</v>
      </c>
      <c r="H2876" t="s">
        <v>26</v>
      </c>
      <c r="I2876" s="1">
        <v>45214</v>
      </c>
      <c r="J2876" t="s">
        <v>74</v>
      </c>
      <c r="K2876" t="s">
        <v>75</v>
      </c>
      <c r="L2876">
        <v>4</v>
      </c>
      <c r="M2876" t="s">
        <v>45</v>
      </c>
      <c r="N2876" t="s">
        <v>39</v>
      </c>
      <c r="O2876" t="s">
        <v>40</v>
      </c>
    </row>
    <row r="2877" spans="1:15" x14ac:dyDescent="0.35">
      <c r="A2877" t="s">
        <v>2938</v>
      </c>
      <c r="B2877" t="str">
        <f t="shared" si="45"/>
        <v>Salad</v>
      </c>
      <c r="C2877" t="s">
        <v>42</v>
      </c>
      <c r="D2877">
        <v>5</v>
      </c>
      <c r="E2877">
        <v>5</v>
      </c>
      <c r="F2877">
        <v>25</v>
      </c>
      <c r="G2877" t="s">
        <v>16</v>
      </c>
      <c r="H2877" t="s">
        <v>17</v>
      </c>
      <c r="I2877" s="1">
        <v>44964</v>
      </c>
      <c r="J2877" t="s">
        <v>51</v>
      </c>
      <c r="K2877" t="s">
        <v>52</v>
      </c>
      <c r="L2877">
        <v>1</v>
      </c>
      <c r="M2877" t="s">
        <v>53</v>
      </c>
      <c r="N2877" t="s">
        <v>29</v>
      </c>
      <c r="O2877" t="s">
        <v>22</v>
      </c>
    </row>
    <row r="2878" spans="1:15" x14ac:dyDescent="0.35">
      <c r="A2878" t="s">
        <v>2939</v>
      </c>
      <c r="B2878" t="str">
        <f t="shared" si="45"/>
        <v>Sandwich</v>
      </c>
      <c r="C2878" t="s">
        <v>47</v>
      </c>
      <c r="D2878">
        <v>1</v>
      </c>
      <c r="E2878">
        <v>4</v>
      </c>
      <c r="F2878">
        <v>4</v>
      </c>
      <c r="G2878" t="s">
        <v>16</v>
      </c>
      <c r="H2878" t="s">
        <v>26</v>
      </c>
      <c r="I2878" s="1">
        <v>45136</v>
      </c>
      <c r="J2878" t="s">
        <v>32</v>
      </c>
      <c r="K2878" t="s">
        <v>33</v>
      </c>
      <c r="L2878">
        <v>3</v>
      </c>
      <c r="M2878" t="s">
        <v>20</v>
      </c>
      <c r="N2878" t="s">
        <v>69</v>
      </c>
      <c r="O2878" t="s">
        <v>40</v>
      </c>
    </row>
    <row r="2879" spans="1:15" x14ac:dyDescent="0.35">
      <c r="A2879" t="s">
        <v>2940</v>
      </c>
      <c r="B2879" t="str">
        <f t="shared" si="45"/>
        <v>Juice</v>
      </c>
      <c r="C2879" t="s">
        <v>50</v>
      </c>
      <c r="D2879">
        <v>1</v>
      </c>
      <c r="E2879">
        <v>3</v>
      </c>
      <c r="F2879">
        <v>3</v>
      </c>
      <c r="G2879" t="s">
        <v>25</v>
      </c>
      <c r="H2879" t="s">
        <v>26</v>
      </c>
      <c r="I2879" s="1">
        <v>44962</v>
      </c>
      <c r="J2879" t="s">
        <v>51</v>
      </c>
      <c r="K2879" t="s">
        <v>52</v>
      </c>
      <c r="L2879">
        <v>1</v>
      </c>
      <c r="M2879" t="s">
        <v>53</v>
      </c>
      <c r="N2879" t="s">
        <v>39</v>
      </c>
      <c r="O2879" t="s">
        <v>40</v>
      </c>
    </row>
    <row r="2880" spans="1:15" x14ac:dyDescent="0.35">
      <c r="A2880" t="s">
        <v>2941</v>
      </c>
      <c r="B2880" t="str">
        <f t="shared" si="45"/>
        <v>Salad</v>
      </c>
      <c r="C2880" t="s">
        <v>42</v>
      </c>
      <c r="D2880">
        <v>3</v>
      </c>
      <c r="E2880">
        <v>5</v>
      </c>
      <c r="F2880">
        <v>15</v>
      </c>
      <c r="G2880" t="s">
        <v>36</v>
      </c>
      <c r="H2880" t="s">
        <v>26</v>
      </c>
      <c r="I2880" s="1">
        <v>45278</v>
      </c>
      <c r="J2880" t="s">
        <v>66</v>
      </c>
      <c r="K2880" t="s">
        <v>67</v>
      </c>
      <c r="L2880">
        <v>4</v>
      </c>
      <c r="M2880" t="s">
        <v>45</v>
      </c>
      <c r="N2880" t="s">
        <v>72</v>
      </c>
      <c r="O2880" t="s">
        <v>22</v>
      </c>
    </row>
    <row r="2881" spans="1:15" x14ac:dyDescent="0.35">
      <c r="A2881" t="s">
        <v>2942</v>
      </c>
      <c r="B2881" t="str">
        <f t="shared" si="45"/>
        <v>Smoothie</v>
      </c>
      <c r="C2881" t="s">
        <v>58</v>
      </c>
      <c r="D2881">
        <v>2</v>
      </c>
      <c r="E2881">
        <v>4</v>
      </c>
      <c r="F2881">
        <v>8</v>
      </c>
      <c r="G2881" t="s">
        <v>36</v>
      </c>
      <c r="H2881" t="s">
        <v>26</v>
      </c>
      <c r="I2881" s="1">
        <v>44954</v>
      </c>
      <c r="J2881" t="s">
        <v>55</v>
      </c>
      <c r="K2881" t="s">
        <v>56</v>
      </c>
      <c r="L2881">
        <v>1</v>
      </c>
      <c r="M2881" t="s">
        <v>53</v>
      </c>
      <c r="N2881" t="s">
        <v>69</v>
      </c>
      <c r="O2881" t="s">
        <v>40</v>
      </c>
    </row>
    <row r="2882" spans="1:15" x14ac:dyDescent="0.35">
      <c r="A2882" t="s">
        <v>2943</v>
      </c>
      <c r="B2882" t="str">
        <f t="shared" ref="B2882:B2945" si="46">TRIM(CLEAN(C2882))</f>
        <v>Smoothie</v>
      </c>
      <c r="C2882" t="s">
        <v>58</v>
      </c>
      <c r="D2882">
        <v>3</v>
      </c>
      <c r="E2882">
        <v>4</v>
      </c>
      <c r="F2882">
        <v>12</v>
      </c>
      <c r="G2882" t="s">
        <v>16</v>
      </c>
      <c r="H2882" t="s">
        <v>17</v>
      </c>
      <c r="I2882" s="1">
        <v>45117</v>
      </c>
      <c r="J2882" t="s">
        <v>32</v>
      </c>
      <c r="K2882" t="s">
        <v>33</v>
      </c>
      <c r="L2882">
        <v>3</v>
      </c>
      <c r="M2882" t="s">
        <v>20</v>
      </c>
      <c r="N2882" t="s">
        <v>72</v>
      </c>
      <c r="O2882" t="s">
        <v>22</v>
      </c>
    </row>
    <row r="2883" spans="1:15" x14ac:dyDescent="0.35">
      <c r="A2883" t="s">
        <v>2944</v>
      </c>
      <c r="B2883" t="str">
        <f t="shared" si="46"/>
        <v>Smoothie</v>
      </c>
      <c r="C2883" t="s">
        <v>58</v>
      </c>
      <c r="D2883">
        <v>5</v>
      </c>
      <c r="E2883">
        <v>4</v>
      </c>
      <c r="F2883">
        <v>20</v>
      </c>
      <c r="G2883" t="s">
        <v>25</v>
      </c>
      <c r="H2883" t="s">
        <v>26</v>
      </c>
      <c r="I2883" s="1">
        <v>45172</v>
      </c>
      <c r="J2883" t="s">
        <v>18</v>
      </c>
      <c r="K2883" t="s">
        <v>19</v>
      </c>
      <c r="L2883">
        <v>3</v>
      </c>
      <c r="M2883" t="s">
        <v>20</v>
      </c>
      <c r="N2883" t="s">
        <v>39</v>
      </c>
      <c r="O2883" t="s">
        <v>40</v>
      </c>
    </row>
    <row r="2884" spans="1:15" x14ac:dyDescent="0.35">
      <c r="A2884" t="s">
        <v>2945</v>
      </c>
      <c r="B2884" t="str">
        <f t="shared" si="46"/>
        <v>Cookie</v>
      </c>
      <c r="C2884" t="s">
        <v>31</v>
      </c>
      <c r="D2884">
        <v>5</v>
      </c>
      <c r="E2884">
        <v>1</v>
      </c>
      <c r="F2884">
        <v>5</v>
      </c>
      <c r="G2884" t="s">
        <v>36</v>
      </c>
      <c r="H2884" t="s">
        <v>17</v>
      </c>
      <c r="I2884" s="1">
        <v>45153</v>
      </c>
      <c r="J2884" t="s">
        <v>93</v>
      </c>
      <c r="K2884" t="s">
        <v>94</v>
      </c>
      <c r="L2884">
        <v>3</v>
      </c>
      <c r="M2884" t="s">
        <v>20</v>
      </c>
      <c r="N2884" t="s">
        <v>29</v>
      </c>
      <c r="O2884" t="s">
        <v>22</v>
      </c>
    </row>
    <row r="2885" spans="1:15" x14ac:dyDescent="0.35">
      <c r="A2885" t="s">
        <v>2946</v>
      </c>
      <c r="B2885" t="str">
        <f t="shared" si="46"/>
        <v>Tea</v>
      </c>
      <c r="C2885" t="s">
        <v>84</v>
      </c>
      <c r="D2885">
        <v>1</v>
      </c>
      <c r="E2885">
        <v>1.5</v>
      </c>
      <c r="F2885">
        <v>1.5</v>
      </c>
      <c r="G2885" t="s">
        <v>25</v>
      </c>
      <c r="H2885" t="s">
        <v>26</v>
      </c>
      <c r="I2885" s="1">
        <v>45190</v>
      </c>
      <c r="J2885" t="s">
        <v>18</v>
      </c>
      <c r="K2885" t="s">
        <v>19</v>
      </c>
      <c r="L2885">
        <v>3</v>
      </c>
      <c r="M2885" t="s">
        <v>20</v>
      </c>
      <c r="N2885" t="s">
        <v>64</v>
      </c>
      <c r="O2885" t="s">
        <v>22</v>
      </c>
    </row>
    <row r="2886" spans="1:15" x14ac:dyDescent="0.35">
      <c r="A2886" t="s">
        <v>2947</v>
      </c>
      <c r="B2886" t="str">
        <f t="shared" si="46"/>
        <v>Smoothie</v>
      </c>
      <c r="C2886" t="s">
        <v>58</v>
      </c>
      <c r="D2886">
        <v>3</v>
      </c>
      <c r="E2886">
        <v>4</v>
      </c>
      <c r="F2886">
        <v>12</v>
      </c>
      <c r="G2886" t="s">
        <v>25</v>
      </c>
      <c r="H2886" t="s">
        <v>26</v>
      </c>
      <c r="I2886" s="1">
        <v>45118</v>
      </c>
      <c r="J2886" t="s">
        <v>32</v>
      </c>
      <c r="K2886" t="s">
        <v>33</v>
      </c>
      <c r="L2886">
        <v>3</v>
      </c>
      <c r="M2886" t="s">
        <v>20</v>
      </c>
      <c r="N2886" t="s">
        <v>29</v>
      </c>
      <c r="O2886" t="s">
        <v>22</v>
      </c>
    </row>
    <row r="2887" spans="1:15" x14ac:dyDescent="0.35">
      <c r="A2887" t="s">
        <v>2948</v>
      </c>
      <c r="B2887" t="str">
        <f t="shared" si="46"/>
        <v>Smoothie</v>
      </c>
      <c r="C2887" t="s">
        <v>58</v>
      </c>
      <c r="D2887">
        <v>2</v>
      </c>
      <c r="E2887">
        <v>4</v>
      </c>
      <c r="F2887">
        <v>8</v>
      </c>
      <c r="G2887" t="s">
        <v>36</v>
      </c>
      <c r="H2887" t="s">
        <v>17</v>
      </c>
      <c r="I2887" s="1">
        <v>45083</v>
      </c>
      <c r="J2887" t="s">
        <v>37</v>
      </c>
      <c r="K2887" t="s">
        <v>38</v>
      </c>
      <c r="L2887">
        <v>2</v>
      </c>
      <c r="M2887" t="s">
        <v>28</v>
      </c>
      <c r="N2887" t="s">
        <v>29</v>
      </c>
      <c r="O2887" t="s">
        <v>22</v>
      </c>
    </row>
    <row r="2888" spans="1:15" x14ac:dyDescent="0.35">
      <c r="A2888" t="s">
        <v>2949</v>
      </c>
      <c r="B2888" t="str">
        <f t="shared" si="46"/>
        <v>Juice</v>
      </c>
      <c r="C2888" t="s">
        <v>50</v>
      </c>
      <c r="D2888">
        <v>2</v>
      </c>
      <c r="E2888">
        <v>3</v>
      </c>
      <c r="F2888">
        <v>6</v>
      </c>
      <c r="G2888" t="s">
        <v>36</v>
      </c>
      <c r="H2888" t="s">
        <v>17</v>
      </c>
      <c r="I2888" s="1">
        <v>45128</v>
      </c>
      <c r="J2888" t="s">
        <v>32</v>
      </c>
      <c r="K2888" t="s">
        <v>33</v>
      </c>
      <c r="L2888">
        <v>3</v>
      </c>
      <c r="M2888" t="s">
        <v>20</v>
      </c>
      <c r="N2888" t="s">
        <v>21</v>
      </c>
      <c r="O2888" t="s">
        <v>22</v>
      </c>
    </row>
    <row r="2889" spans="1:15" x14ac:dyDescent="0.35">
      <c r="A2889" t="s">
        <v>2950</v>
      </c>
      <c r="B2889" t="str">
        <f t="shared" si="46"/>
        <v>Smoothie</v>
      </c>
      <c r="C2889" t="s">
        <v>58</v>
      </c>
      <c r="D2889">
        <v>3</v>
      </c>
      <c r="E2889">
        <v>4</v>
      </c>
      <c r="F2889">
        <v>12</v>
      </c>
      <c r="G2889" t="s">
        <v>36</v>
      </c>
      <c r="H2889" t="s">
        <v>17</v>
      </c>
      <c r="I2889" s="1">
        <v>45285</v>
      </c>
      <c r="J2889" t="s">
        <v>66</v>
      </c>
      <c r="K2889" t="s">
        <v>67</v>
      </c>
      <c r="L2889">
        <v>4</v>
      </c>
      <c r="M2889" t="s">
        <v>45</v>
      </c>
      <c r="N2889" t="s">
        <v>72</v>
      </c>
      <c r="O2889" t="s">
        <v>22</v>
      </c>
    </row>
    <row r="2890" spans="1:15" x14ac:dyDescent="0.35">
      <c r="A2890" t="s">
        <v>2951</v>
      </c>
      <c r="B2890" t="str">
        <f t="shared" si="46"/>
        <v>Cake</v>
      </c>
      <c r="C2890" t="s">
        <v>24</v>
      </c>
      <c r="D2890">
        <v>4</v>
      </c>
      <c r="E2890">
        <v>3</v>
      </c>
      <c r="F2890">
        <v>12</v>
      </c>
      <c r="G2890" t="s">
        <v>16</v>
      </c>
      <c r="H2890" t="s">
        <v>26</v>
      </c>
      <c r="I2890" s="1">
        <v>44951</v>
      </c>
      <c r="J2890" t="s">
        <v>55</v>
      </c>
      <c r="K2890" t="s">
        <v>56</v>
      </c>
      <c r="L2890">
        <v>1</v>
      </c>
      <c r="M2890" t="s">
        <v>53</v>
      </c>
      <c r="N2890" t="s">
        <v>34</v>
      </c>
      <c r="O2890" t="s">
        <v>22</v>
      </c>
    </row>
    <row r="2891" spans="1:15" x14ac:dyDescent="0.35">
      <c r="A2891" t="s">
        <v>2952</v>
      </c>
      <c r="B2891" t="str">
        <f t="shared" si="46"/>
        <v>Cake</v>
      </c>
      <c r="C2891" t="s">
        <v>24</v>
      </c>
      <c r="D2891">
        <v>4</v>
      </c>
      <c r="E2891">
        <v>3</v>
      </c>
      <c r="F2891">
        <v>12</v>
      </c>
      <c r="G2891" t="s">
        <v>25</v>
      </c>
      <c r="H2891" t="s">
        <v>17</v>
      </c>
      <c r="I2891" s="1">
        <v>45069</v>
      </c>
      <c r="J2891" t="s">
        <v>27</v>
      </c>
      <c r="K2891" t="s">
        <v>27</v>
      </c>
      <c r="L2891">
        <v>2</v>
      </c>
      <c r="M2891" t="s">
        <v>28</v>
      </c>
      <c r="N2891" t="s">
        <v>29</v>
      </c>
      <c r="O2891" t="s">
        <v>22</v>
      </c>
    </row>
    <row r="2892" spans="1:15" x14ac:dyDescent="0.35">
      <c r="A2892" t="s">
        <v>2953</v>
      </c>
      <c r="B2892" t="str">
        <f t="shared" si="46"/>
        <v>Smoothie</v>
      </c>
      <c r="C2892" t="s">
        <v>58</v>
      </c>
      <c r="D2892">
        <v>2</v>
      </c>
      <c r="E2892">
        <v>4</v>
      </c>
      <c r="F2892">
        <v>8</v>
      </c>
      <c r="G2892" t="s">
        <v>16</v>
      </c>
      <c r="H2892" t="s">
        <v>17</v>
      </c>
      <c r="I2892" s="1">
        <v>45159</v>
      </c>
      <c r="J2892" t="s">
        <v>93</v>
      </c>
      <c r="K2892" t="s">
        <v>94</v>
      </c>
      <c r="L2892">
        <v>3</v>
      </c>
      <c r="M2892" t="s">
        <v>20</v>
      </c>
      <c r="N2892" t="s">
        <v>72</v>
      </c>
      <c r="O2892" t="s">
        <v>22</v>
      </c>
    </row>
    <row r="2893" spans="1:15" x14ac:dyDescent="0.35">
      <c r="A2893" t="s">
        <v>2954</v>
      </c>
      <c r="B2893" t="str">
        <f t="shared" si="46"/>
        <v>Cake</v>
      </c>
      <c r="C2893" t="s">
        <v>24</v>
      </c>
      <c r="D2893">
        <v>1</v>
      </c>
      <c r="E2893">
        <v>3</v>
      </c>
      <c r="F2893">
        <v>3</v>
      </c>
      <c r="G2893" t="s">
        <v>25</v>
      </c>
      <c r="H2893" t="s">
        <v>17</v>
      </c>
      <c r="I2893" s="1">
        <v>45002</v>
      </c>
      <c r="J2893" t="s">
        <v>62</v>
      </c>
      <c r="K2893" t="s">
        <v>63</v>
      </c>
      <c r="L2893">
        <v>1</v>
      </c>
      <c r="M2893" t="s">
        <v>53</v>
      </c>
      <c r="N2893" t="s">
        <v>21</v>
      </c>
      <c r="O2893" t="s">
        <v>22</v>
      </c>
    </row>
    <row r="2894" spans="1:15" x14ac:dyDescent="0.35">
      <c r="A2894" t="s">
        <v>2955</v>
      </c>
      <c r="B2894" t="str">
        <f t="shared" si="46"/>
        <v>Smoothie</v>
      </c>
      <c r="C2894" t="s">
        <v>58</v>
      </c>
      <c r="D2894">
        <v>5</v>
      </c>
      <c r="E2894">
        <v>4</v>
      </c>
      <c r="F2894">
        <v>20</v>
      </c>
      <c r="G2894" t="s">
        <v>25</v>
      </c>
      <c r="H2894" t="s">
        <v>17</v>
      </c>
      <c r="I2894" s="1">
        <v>45030</v>
      </c>
      <c r="J2894" t="s">
        <v>59</v>
      </c>
      <c r="K2894" t="s">
        <v>60</v>
      </c>
      <c r="L2894">
        <v>2</v>
      </c>
      <c r="M2894" t="s">
        <v>28</v>
      </c>
      <c r="N2894" t="s">
        <v>21</v>
      </c>
      <c r="O2894" t="s">
        <v>22</v>
      </c>
    </row>
    <row r="2895" spans="1:15" x14ac:dyDescent="0.35">
      <c r="A2895" t="s">
        <v>2956</v>
      </c>
      <c r="B2895" t="str">
        <f t="shared" si="46"/>
        <v>Cookie</v>
      </c>
      <c r="C2895" t="s">
        <v>31</v>
      </c>
      <c r="D2895">
        <v>4</v>
      </c>
      <c r="E2895">
        <v>1</v>
      </c>
      <c r="F2895">
        <v>4</v>
      </c>
      <c r="G2895" t="s">
        <v>16</v>
      </c>
      <c r="H2895" t="s">
        <v>26</v>
      </c>
      <c r="I2895" s="1">
        <v>45181</v>
      </c>
      <c r="J2895" t="s">
        <v>18</v>
      </c>
      <c r="K2895" t="s">
        <v>19</v>
      </c>
      <c r="L2895">
        <v>3</v>
      </c>
      <c r="M2895" t="s">
        <v>20</v>
      </c>
      <c r="N2895" t="s">
        <v>29</v>
      </c>
      <c r="O2895" t="s">
        <v>22</v>
      </c>
    </row>
    <row r="2896" spans="1:15" x14ac:dyDescent="0.35">
      <c r="A2896" t="s">
        <v>2957</v>
      </c>
      <c r="B2896" t="str">
        <f t="shared" si="46"/>
        <v>Sandwich</v>
      </c>
      <c r="C2896" t="s">
        <v>47</v>
      </c>
      <c r="D2896">
        <v>2</v>
      </c>
      <c r="E2896">
        <v>4</v>
      </c>
      <c r="F2896">
        <v>8</v>
      </c>
      <c r="G2896" t="s">
        <v>16</v>
      </c>
      <c r="H2896" t="s">
        <v>17</v>
      </c>
      <c r="I2896" s="1">
        <v>45177</v>
      </c>
      <c r="J2896" t="s">
        <v>18</v>
      </c>
      <c r="K2896" t="s">
        <v>19</v>
      </c>
      <c r="L2896">
        <v>3</v>
      </c>
      <c r="M2896" t="s">
        <v>20</v>
      </c>
      <c r="N2896" t="s">
        <v>21</v>
      </c>
      <c r="O2896" t="s">
        <v>22</v>
      </c>
    </row>
    <row r="2897" spans="1:15" x14ac:dyDescent="0.35">
      <c r="A2897" t="s">
        <v>2958</v>
      </c>
      <c r="B2897" t="str">
        <f t="shared" si="46"/>
        <v>Salad</v>
      </c>
      <c r="C2897" t="s">
        <v>42</v>
      </c>
      <c r="D2897">
        <v>5</v>
      </c>
      <c r="E2897">
        <v>5</v>
      </c>
      <c r="F2897">
        <v>25</v>
      </c>
      <c r="G2897" t="s">
        <v>36</v>
      </c>
      <c r="H2897" t="s">
        <v>26</v>
      </c>
      <c r="I2897" s="1">
        <v>45287</v>
      </c>
      <c r="J2897" t="s">
        <v>66</v>
      </c>
      <c r="K2897" t="s">
        <v>67</v>
      </c>
      <c r="L2897">
        <v>4</v>
      </c>
      <c r="M2897" t="s">
        <v>45</v>
      </c>
      <c r="N2897" t="s">
        <v>34</v>
      </c>
      <c r="O2897" t="s">
        <v>22</v>
      </c>
    </row>
    <row r="2898" spans="1:15" x14ac:dyDescent="0.35">
      <c r="A2898" t="s">
        <v>2959</v>
      </c>
      <c r="B2898" t="str">
        <f t="shared" si="46"/>
        <v>Juice</v>
      </c>
      <c r="C2898" t="s">
        <v>50</v>
      </c>
      <c r="D2898">
        <v>5</v>
      </c>
      <c r="E2898">
        <v>3</v>
      </c>
      <c r="F2898">
        <v>15</v>
      </c>
      <c r="G2898" t="s">
        <v>25</v>
      </c>
      <c r="H2898" t="s">
        <v>26</v>
      </c>
      <c r="I2898" s="1">
        <v>45159</v>
      </c>
      <c r="J2898" t="s">
        <v>93</v>
      </c>
      <c r="K2898" t="s">
        <v>94</v>
      </c>
      <c r="L2898">
        <v>3</v>
      </c>
      <c r="M2898" t="s">
        <v>20</v>
      </c>
      <c r="N2898" t="s">
        <v>72</v>
      </c>
      <c r="O2898" t="s">
        <v>22</v>
      </c>
    </row>
    <row r="2899" spans="1:15" x14ac:dyDescent="0.35">
      <c r="A2899" t="s">
        <v>2960</v>
      </c>
      <c r="B2899" t="str">
        <f t="shared" si="46"/>
        <v>Coffee</v>
      </c>
      <c r="C2899" t="s">
        <v>15</v>
      </c>
      <c r="D2899">
        <v>2</v>
      </c>
      <c r="E2899">
        <v>2</v>
      </c>
      <c r="F2899">
        <v>4</v>
      </c>
      <c r="G2899" t="s">
        <v>16</v>
      </c>
      <c r="H2899" t="s">
        <v>17</v>
      </c>
      <c r="I2899" s="1">
        <v>45102</v>
      </c>
      <c r="J2899" t="s">
        <v>37</v>
      </c>
      <c r="K2899" t="s">
        <v>38</v>
      </c>
      <c r="L2899">
        <v>2</v>
      </c>
      <c r="M2899" t="s">
        <v>28</v>
      </c>
      <c r="N2899" t="s">
        <v>39</v>
      </c>
      <c r="O2899" t="s">
        <v>40</v>
      </c>
    </row>
    <row r="2900" spans="1:15" x14ac:dyDescent="0.35">
      <c r="A2900" t="s">
        <v>2961</v>
      </c>
      <c r="B2900" t="str">
        <f t="shared" si="46"/>
        <v>Smoothie</v>
      </c>
      <c r="C2900" t="s">
        <v>58</v>
      </c>
      <c r="D2900">
        <v>5</v>
      </c>
      <c r="E2900">
        <v>4</v>
      </c>
      <c r="F2900">
        <v>20</v>
      </c>
      <c r="G2900" t="s">
        <v>25</v>
      </c>
      <c r="H2900" t="s">
        <v>17</v>
      </c>
      <c r="I2900" s="1">
        <v>45187</v>
      </c>
      <c r="J2900" t="s">
        <v>18</v>
      </c>
      <c r="K2900" t="s">
        <v>19</v>
      </c>
      <c r="L2900">
        <v>3</v>
      </c>
      <c r="M2900" t="s">
        <v>20</v>
      </c>
      <c r="N2900" t="s">
        <v>72</v>
      </c>
      <c r="O2900" t="s">
        <v>22</v>
      </c>
    </row>
    <row r="2901" spans="1:15" x14ac:dyDescent="0.35">
      <c r="A2901" t="s">
        <v>2962</v>
      </c>
      <c r="B2901" t="str">
        <f t="shared" si="46"/>
        <v>Juice</v>
      </c>
      <c r="C2901" t="s">
        <v>50</v>
      </c>
      <c r="D2901">
        <v>5</v>
      </c>
      <c r="E2901">
        <v>3</v>
      </c>
      <c r="F2901">
        <v>15</v>
      </c>
      <c r="G2901" t="s">
        <v>25</v>
      </c>
      <c r="H2901" t="s">
        <v>17</v>
      </c>
      <c r="I2901" s="1">
        <v>45188</v>
      </c>
      <c r="J2901" t="s">
        <v>18</v>
      </c>
      <c r="K2901" t="s">
        <v>19</v>
      </c>
      <c r="L2901">
        <v>3</v>
      </c>
      <c r="M2901" t="s">
        <v>20</v>
      </c>
      <c r="N2901" t="s">
        <v>29</v>
      </c>
      <c r="O2901" t="s">
        <v>22</v>
      </c>
    </row>
    <row r="2902" spans="1:15" x14ac:dyDescent="0.35">
      <c r="A2902" t="s">
        <v>2963</v>
      </c>
      <c r="B2902" t="str">
        <f t="shared" si="46"/>
        <v>Salad</v>
      </c>
      <c r="C2902" t="s">
        <v>42</v>
      </c>
      <c r="D2902">
        <v>1</v>
      </c>
      <c r="E2902">
        <v>5</v>
      </c>
      <c r="F2902">
        <v>5</v>
      </c>
      <c r="G2902" t="s">
        <v>16</v>
      </c>
      <c r="H2902" t="s">
        <v>26</v>
      </c>
      <c r="I2902" s="1">
        <v>45030</v>
      </c>
      <c r="J2902" t="s">
        <v>59</v>
      </c>
      <c r="K2902" t="s">
        <v>60</v>
      </c>
      <c r="L2902">
        <v>2</v>
      </c>
      <c r="M2902" t="s">
        <v>28</v>
      </c>
      <c r="N2902" t="s">
        <v>21</v>
      </c>
      <c r="O2902" t="s">
        <v>22</v>
      </c>
    </row>
    <row r="2903" spans="1:15" x14ac:dyDescent="0.35">
      <c r="A2903" t="s">
        <v>2964</v>
      </c>
      <c r="B2903" t="str">
        <f t="shared" si="46"/>
        <v>Sandwich</v>
      </c>
      <c r="C2903" t="s">
        <v>47</v>
      </c>
      <c r="D2903">
        <v>4</v>
      </c>
      <c r="E2903">
        <v>4</v>
      </c>
      <c r="F2903">
        <v>16</v>
      </c>
      <c r="G2903" t="s">
        <v>36</v>
      </c>
      <c r="H2903" t="s">
        <v>17</v>
      </c>
      <c r="I2903" s="1">
        <v>45248</v>
      </c>
      <c r="J2903" t="s">
        <v>43</v>
      </c>
      <c r="K2903" t="s">
        <v>44</v>
      </c>
      <c r="L2903">
        <v>4</v>
      </c>
      <c r="M2903" t="s">
        <v>45</v>
      </c>
      <c r="N2903" t="s">
        <v>69</v>
      </c>
      <c r="O2903" t="s">
        <v>40</v>
      </c>
    </row>
    <row r="2904" spans="1:15" x14ac:dyDescent="0.35">
      <c r="A2904" t="s">
        <v>2965</v>
      </c>
      <c r="B2904" t="str">
        <f t="shared" si="46"/>
        <v>Cake</v>
      </c>
      <c r="C2904" t="s">
        <v>24</v>
      </c>
      <c r="D2904">
        <v>2</v>
      </c>
      <c r="E2904">
        <v>3</v>
      </c>
      <c r="F2904">
        <v>6</v>
      </c>
      <c r="G2904" t="s">
        <v>36</v>
      </c>
      <c r="H2904" t="s">
        <v>26</v>
      </c>
      <c r="I2904" s="1">
        <v>45266</v>
      </c>
      <c r="J2904" t="s">
        <v>66</v>
      </c>
      <c r="K2904" t="s">
        <v>67</v>
      </c>
      <c r="L2904">
        <v>4</v>
      </c>
      <c r="M2904" t="s">
        <v>45</v>
      </c>
      <c r="N2904" t="s">
        <v>34</v>
      </c>
      <c r="O2904" t="s">
        <v>22</v>
      </c>
    </row>
    <row r="2905" spans="1:15" x14ac:dyDescent="0.35">
      <c r="A2905" t="s">
        <v>2966</v>
      </c>
      <c r="B2905" t="str">
        <f t="shared" si="46"/>
        <v>Smoothie</v>
      </c>
      <c r="C2905" t="s">
        <v>58</v>
      </c>
      <c r="D2905">
        <v>2</v>
      </c>
      <c r="E2905">
        <v>4</v>
      </c>
      <c r="F2905">
        <v>8</v>
      </c>
      <c r="G2905" t="s">
        <v>36</v>
      </c>
      <c r="H2905" t="s">
        <v>17</v>
      </c>
      <c r="I2905" s="1">
        <v>45040</v>
      </c>
      <c r="J2905" t="s">
        <v>59</v>
      </c>
      <c r="K2905" t="s">
        <v>60</v>
      </c>
      <c r="L2905">
        <v>2</v>
      </c>
      <c r="M2905" t="s">
        <v>28</v>
      </c>
      <c r="N2905" t="s">
        <v>72</v>
      </c>
      <c r="O2905" t="s">
        <v>22</v>
      </c>
    </row>
    <row r="2906" spans="1:15" x14ac:dyDescent="0.35">
      <c r="A2906" t="s">
        <v>2967</v>
      </c>
      <c r="B2906" t="str">
        <f t="shared" si="46"/>
        <v>Cookie</v>
      </c>
      <c r="C2906" t="s">
        <v>31</v>
      </c>
      <c r="D2906">
        <v>2</v>
      </c>
      <c r="E2906">
        <v>1</v>
      </c>
      <c r="F2906">
        <v>2</v>
      </c>
      <c r="G2906" t="s">
        <v>36</v>
      </c>
      <c r="H2906" t="s">
        <v>17</v>
      </c>
      <c r="I2906" s="1">
        <v>44953</v>
      </c>
      <c r="J2906" t="s">
        <v>55</v>
      </c>
      <c r="K2906" t="s">
        <v>56</v>
      </c>
      <c r="L2906">
        <v>1</v>
      </c>
      <c r="M2906" t="s">
        <v>53</v>
      </c>
      <c r="N2906" t="s">
        <v>21</v>
      </c>
      <c r="O2906" t="s">
        <v>22</v>
      </c>
    </row>
    <row r="2907" spans="1:15" x14ac:dyDescent="0.35">
      <c r="A2907" t="s">
        <v>2968</v>
      </c>
      <c r="B2907" t="str">
        <f t="shared" si="46"/>
        <v>Smoothie</v>
      </c>
      <c r="C2907" t="s">
        <v>58</v>
      </c>
      <c r="D2907">
        <v>4</v>
      </c>
      <c r="E2907">
        <v>4</v>
      </c>
      <c r="F2907">
        <v>16</v>
      </c>
      <c r="G2907" t="s">
        <v>25</v>
      </c>
      <c r="H2907" t="s">
        <v>17</v>
      </c>
      <c r="I2907" s="1">
        <v>44997</v>
      </c>
      <c r="J2907" t="s">
        <v>62</v>
      </c>
      <c r="K2907" t="s">
        <v>63</v>
      </c>
      <c r="L2907">
        <v>1</v>
      </c>
      <c r="M2907" t="s">
        <v>53</v>
      </c>
      <c r="N2907" t="s">
        <v>39</v>
      </c>
      <c r="O2907" t="s">
        <v>40</v>
      </c>
    </row>
    <row r="2908" spans="1:15" x14ac:dyDescent="0.35">
      <c r="A2908" t="s">
        <v>2969</v>
      </c>
      <c r="B2908" t="str">
        <f t="shared" si="46"/>
        <v>Tea</v>
      </c>
      <c r="C2908" t="s">
        <v>84</v>
      </c>
      <c r="D2908">
        <v>5</v>
      </c>
      <c r="E2908">
        <v>1.5</v>
      </c>
      <c r="F2908">
        <v>7.5</v>
      </c>
      <c r="G2908" t="s">
        <v>16</v>
      </c>
      <c r="H2908" t="s">
        <v>26</v>
      </c>
      <c r="I2908" s="1">
        <v>45228</v>
      </c>
      <c r="J2908" t="s">
        <v>74</v>
      </c>
      <c r="K2908" t="s">
        <v>75</v>
      </c>
      <c r="L2908">
        <v>4</v>
      </c>
      <c r="M2908" t="s">
        <v>45</v>
      </c>
      <c r="N2908" t="s">
        <v>39</v>
      </c>
      <c r="O2908" t="s">
        <v>40</v>
      </c>
    </row>
    <row r="2909" spans="1:15" x14ac:dyDescent="0.35">
      <c r="A2909" t="s">
        <v>2970</v>
      </c>
      <c r="B2909" t="str">
        <f t="shared" si="46"/>
        <v>Tea</v>
      </c>
      <c r="C2909" t="s">
        <v>84</v>
      </c>
      <c r="D2909">
        <v>4</v>
      </c>
      <c r="E2909">
        <v>1.5</v>
      </c>
      <c r="F2909">
        <v>6</v>
      </c>
      <c r="G2909" t="s">
        <v>16</v>
      </c>
      <c r="H2909" t="s">
        <v>17</v>
      </c>
      <c r="I2909" s="1">
        <v>45158</v>
      </c>
      <c r="J2909" t="s">
        <v>93</v>
      </c>
      <c r="K2909" t="s">
        <v>94</v>
      </c>
      <c r="L2909">
        <v>3</v>
      </c>
      <c r="M2909" t="s">
        <v>20</v>
      </c>
      <c r="N2909" t="s">
        <v>39</v>
      </c>
      <c r="O2909" t="s">
        <v>40</v>
      </c>
    </row>
    <row r="2910" spans="1:15" x14ac:dyDescent="0.35">
      <c r="A2910" t="s">
        <v>2971</v>
      </c>
      <c r="B2910" t="str">
        <f t="shared" si="46"/>
        <v>Smoothie</v>
      </c>
      <c r="C2910" t="s">
        <v>58</v>
      </c>
      <c r="D2910">
        <v>5</v>
      </c>
      <c r="E2910">
        <v>4</v>
      </c>
      <c r="F2910">
        <v>20</v>
      </c>
      <c r="G2910" t="s">
        <v>36</v>
      </c>
      <c r="H2910" t="s">
        <v>17</v>
      </c>
      <c r="I2910" s="1">
        <v>45032</v>
      </c>
      <c r="J2910" t="s">
        <v>59</v>
      </c>
      <c r="K2910" t="s">
        <v>60</v>
      </c>
      <c r="L2910">
        <v>2</v>
      </c>
      <c r="M2910" t="s">
        <v>28</v>
      </c>
      <c r="N2910" t="s">
        <v>39</v>
      </c>
      <c r="O2910" t="s">
        <v>40</v>
      </c>
    </row>
    <row r="2911" spans="1:15" x14ac:dyDescent="0.35">
      <c r="A2911" t="s">
        <v>2972</v>
      </c>
      <c r="B2911" t="str">
        <f t="shared" si="46"/>
        <v>Cookie</v>
      </c>
      <c r="C2911" t="s">
        <v>31</v>
      </c>
      <c r="D2911">
        <v>5</v>
      </c>
      <c r="E2911">
        <v>1</v>
      </c>
      <c r="F2911">
        <v>5</v>
      </c>
      <c r="G2911" t="s">
        <v>16</v>
      </c>
      <c r="H2911" t="s">
        <v>17</v>
      </c>
      <c r="I2911" s="1">
        <v>45207</v>
      </c>
      <c r="J2911" t="s">
        <v>74</v>
      </c>
      <c r="K2911" t="s">
        <v>75</v>
      </c>
      <c r="L2911">
        <v>4</v>
      </c>
      <c r="M2911" t="s">
        <v>45</v>
      </c>
      <c r="N2911" t="s">
        <v>39</v>
      </c>
      <c r="O2911" t="s">
        <v>40</v>
      </c>
    </row>
    <row r="2912" spans="1:15" x14ac:dyDescent="0.35">
      <c r="A2912" t="s">
        <v>2973</v>
      </c>
      <c r="B2912" t="str">
        <f t="shared" si="46"/>
        <v>Tea</v>
      </c>
      <c r="C2912" t="s">
        <v>84</v>
      </c>
      <c r="D2912">
        <v>5</v>
      </c>
      <c r="E2912">
        <v>1.5</v>
      </c>
      <c r="F2912">
        <v>7.5</v>
      </c>
      <c r="G2912" t="s">
        <v>25</v>
      </c>
      <c r="H2912" t="s">
        <v>26</v>
      </c>
      <c r="I2912" s="1">
        <v>44949</v>
      </c>
      <c r="J2912" t="s">
        <v>55</v>
      </c>
      <c r="K2912" t="s">
        <v>56</v>
      </c>
      <c r="L2912">
        <v>1</v>
      </c>
      <c r="M2912" t="s">
        <v>53</v>
      </c>
      <c r="N2912" t="s">
        <v>72</v>
      </c>
      <c r="O2912" t="s">
        <v>22</v>
      </c>
    </row>
    <row r="2913" spans="1:15" x14ac:dyDescent="0.35">
      <c r="A2913" t="s">
        <v>2974</v>
      </c>
      <c r="B2913" t="str">
        <f t="shared" si="46"/>
        <v>Salad</v>
      </c>
      <c r="C2913" t="s">
        <v>42</v>
      </c>
      <c r="D2913">
        <v>4</v>
      </c>
      <c r="E2913">
        <v>5</v>
      </c>
      <c r="F2913">
        <v>20</v>
      </c>
      <c r="G2913" t="s">
        <v>16</v>
      </c>
      <c r="H2913" t="s">
        <v>17</v>
      </c>
      <c r="I2913" s="1">
        <v>44954</v>
      </c>
      <c r="J2913" t="s">
        <v>55</v>
      </c>
      <c r="K2913" t="s">
        <v>56</v>
      </c>
      <c r="L2913">
        <v>1</v>
      </c>
      <c r="M2913" t="s">
        <v>53</v>
      </c>
      <c r="N2913" t="s">
        <v>69</v>
      </c>
      <c r="O2913" t="s">
        <v>40</v>
      </c>
    </row>
    <row r="2914" spans="1:15" x14ac:dyDescent="0.35">
      <c r="A2914" t="s">
        <v>2975</v>
      </c>
      <c r="B2914" t="str">
        <f t="shared" si="46"/>
        <v>Coffee</v>
      </c>
      <c r="C2914" t="s">
        <v>15</v>
      </c>
      <c r="D2914">
        <v>2</v>
      </c>
      <c r="E2914">
        <v>2</v>
      </c>
      <c r="F2914">
        <v>4</v>
      </c>
      <c r="G2914" t="s">
        <v>25</v>
      </c>
      <c r="H2914" t="s">
        <v>17</v>
      </c>
      <c r="I2914" s="1">
        <v>45122</v>
      </c>
      <c r="J2914" t="s">
        <v>32</v>
      </c>
      <c r="K2914" t="s">
        <v>33</v>
      </c>
      <c r="L2914">
        <v>3</v>
      </c>
      <c r="M2914" t="s">
        <v>20</v>
      </c>
      <c r="N2914" t="s">
        <v>69</v>
      </c>
      <c r="O2914" t="s">
        <v>40</v>
      </c>
    </row>
    <row r="2915" spans="1:15" x14ac:dyDescent="0.35">
      <c r="A2915" t="s">
        <v>2976</v>
      </c>
      <c r="B2915" t="str">
        <f t="shared" si="46"/>
        <v>Smoothie</v>
      </c>
      <c r="C2915" t="s">
        <v>58</v>
      </c>
      <c r="D2915">
        <v>3</v>
      </c>
      <c r="E2915">
        <v>4</v>
      </c>
      <c r="F2915">
        <v>12</v>
      </c>
      <c r="G2915" t="s">
        <v>36</v>
      </c>
      <c r="H2915" t="s">
        <v>17</v>
      </c>
      <c r="I2915" s="1">
        <v>44972</v>
      </c>
      <c r="J2915" t="s">
        <v>51</v>
      </c>
      <c r="K2915" t="s">
        <v>52</v>
      </c>
      <c r="L2915">
        <v>1</v>
      </c>
      <c r="M2915" t="s">
        <v>53</v>
      </c>
      <c r="N2915" t="s">
        <v>34</v>
      </c>
      <c r="O2915" t="s">
        <v>22</v>
      </c>
    </row>
    <row r="2916" spans="1:15" x14ac:dyDescent="0.35">
      <c r="A2916" t="s">
        <v>2977</v>
      </c>
      <c r="B2916" t="str">
        <f t="shared" si="46"/>
        <v>Coffee</v>
      </c>
      <c r="C2916" t="s">
        <v>15</v>
      </c>
      <c r="D2916">
        <v>5</v>
      </c>
      <c r="E2916">
        <v>2</v>
      </c>
      <c r="F2916">
        <v>10</v>
      </c>
      <c r="G2916" t="s">
        <v>16</v>
      </c>
      <c r="H2916" t="s">
        <v>17</v>
      </c>
      <c r="I2916" s="1">
        <v>45229</v>
      </c>
      <c r="J2916" t="s">
        <v>74</v>
      </c>
      <c r="K2916" t="s">
        <v>75</v>
      </c>
      <c r="L2916">
        <v>4</v>
      </c>
      <c r="M2916" t="s">
        <v>45</v>
      </c>
      <c r="N2916" t="s">
        <v>72</v>
      </c>
      <c r="O2916" t="s">
        <v>22</v>
      </c>
    </row>
    <row r="2917" spans="1:15" x14ac:dyDescent="0.35">
      <c r="A2917" t="s">
        <v>2978</v>
      </c>
      <c r="B2917" t="str">
        <f t="shared" si="46"/>
        <v>Sandwich</v>
      </c>
      <c r="C2917" t="s">
        <v>47</v>
      </c>
      <c r="D2917">
        <v>5</v>
      </c>
      <c r="E2917">
        <v>4</v>
      </c>
      <c r="F2917">
        <v>20</v>
      </c>
      <c r="G2917" t="s">
        <v>36</v>
      </c>
      <c r="H2917" t="s">
        <v>26</v>
      </c>
      <c r="I2917" s="1">
        <v>45138</v>
      </c>
      <c r="J2917" t="s">
        <v>32</v>
      </c>
      <c r="K2917" t="s">
        <v>33</v>
      </c>
      <c r="L2917">
        <v>3</v>
      </c>
      <c r="M2917" t="s">
        <v>20</v>
      </c>
      <c r="N2917" t="s">
        <v>72</v>
      </c>
      <c r="O2917" t="s">
        <v>22</v>
      </c>
    </row>
    <row r="2918" spans="1:15" x14ac:dyDescent="0.35">
      <c r="A2918" t="s">
        <v>2979</v>
      </c>
      <c r="B2918" t="str">
        <f t="shared" si="46"/>
        <v>Salad</v>
      </c>
      <c r="C2918" t="s">
        <v>42</v>
      </c>
      <c r="D2918">
        <v>3</v>
      </c>
      <c r="E2918">
        <v>5</v>
      </c>
      <c r="F2918">
        <v>15</v>
      </c>
      <c r="G2918" t="s">
        <v>25</v>
      </c>
      <c r="H2918" t="s">
        <v>26</v>
      </c>
      <c r="I2918" s="1">
        <v>45087</v>
      </c>
      <c r="J2918" t="s">
        <v>37</v>
      </c>
      <c r="K2918" t="s">
        <v>38</v>
      </c>
      <c r="L2918">
        <v>2</v>
      </c>
      <c r="M2918" t="s">
        <v>28</v>
      </c>
      <c r="N2918" t="s">
        <v>69</v>
      </c>
      <c r="O2918" t="s">
        <v>40</v>
      </c>
    </row>
    <row r="2919" spans="1:15" x14ac:dyDescent="0.35">
      <c r="A2919" t="s">
        <v>2980</v>
      </c>
      <c r="B2919" t="str">
        <f t="shared" si="46"/>
        <v>Salad</v>
      </c>
      <c r="C2919" t="s">
        <v>42</v>
      </c>
      <c r="D2919">
        <v>4</v>
      </c>
      <c r="E2919">
        <v>5</v>
      </c>
      <c r="F2919">
        <v>20</v>
      </c>
      <c r="G2919" t="s">
        <v>36</v>
      </c>
      <c r="H2919" t="s">
        <v>26</v>
      </c>
      <c r="I2919" s="1">
        <v>45148</v>
      </c>
      <c r="J2919" t="s">
        <v>93</v>
      </c>
      <c r="K2919" t="s">
        <v>94</v>
      </c>
      <c r="L2919">
        <v>3</v>
      </c>
      <c r="M2919" t="s">
        <v>20</v>
      </c>
      <c r="N2919" t="s">
        <v>64</v>
      </c>
      <c r="O2919" t="s">
        <v>22</v>
      </c>
    </row>
    <row r="2920" spans="1:15" x14ac:dyDescent="0.35">
      <c r="A2920" t="s">
        <v>2981</v>
      </c>
      <c r="B2920" t="str">
        <f t="shared" si="46"/>
        <v>Cookie</v>
      </c>
      <c r="C2920" t="s">
        <v>31</v>
      </c>
      <c r="D2920">
        <v>4</v>
      </c>
      <c r="E2920">
        <v>1</v>
      </c>
      <c r="F2920">
        <v>4</v>
      </c>
      <c r="G2920" t="s">
        <v>16</v>
      </c>
      <c r="H2920" t="s">
        <v>26</v>
      </c>
      <c r="I2920" s="1">
        <v>45215</v>
      </c>
      <c r="J2920" t="s">
        <v>74</v>
      </c>
      <c r="K2920" t="s">
        <v>75</v>
      </c>
      <c r="L2920">
        <v>4</v>
      </c>
      <c r="M2920" t="s">
        <v>45</v>
      </c>
      <c r="N2920" t="s">
        <v>72</v>
      </c>
      <c r="O2920" t="s">
        <v>22</v>
      </c>
    </row>
    <row r="2921" spans="1:15" x14ac:dyDescent="0.35">
      <c r="A2921" t="s">
        <v>2982</v>
      </c>
      <c r="B2921" t="str">
        <f t="shared" si="46"/>
        <v>Coffee</v>
      </c>
      <c r="C2921" t="s">
        <v>15</v>
      </c>
      <c r="D2921">
        <v>3</v>
      </c>
      <c r="E2921">
        <v>2</v>
      </c>
      <c r="F2921">
        <v>6</v>
      </c>
      <c r="G2921" t="s">
        <v>25</v>
      </c>
      <c r="H2921" t="s">
        <v>17</v>
      </c>
      <c r="I2921" s="1">
        <v>45226</v>
      </c>
      <c r="J2921" t="s">
        <v>74</v>
      </c>
      <c r="K2921" t="s">
        <v>75</v>
      </c>
      <c r="L2921">
        <v>4</v>
      </c>
      <c r="M2921" t="s">
        <v>45</v>
      </c>
      <c r="N2921" t="s">
        <v>21</v>
      </c>
      <c r="O2921" t="s">
        <v>22</v>
      </c>
    </row>
    <row r="2922" spans="1:15" x14ac:dyDescent="0.35">
      <c r="A2922" t="s">
        <v>2983</v>
      </c>
      <c r="B2922" t="str">
        <f t="shared" si="46"/>
        <v>Sandwich</v>
      </c>
      <c r="C2922" t="s">
        <v>47</v>
      </c>
      <c r="D2922">
        <v>5</v>
      </c>
      <c r="E2922">
        <v>4</v>
      </c>
      <c r="F2922">
        <v>20</v>
      </c>
      <c r="G2922" t="s">
        <v>16</v>
      </c>
      <c r="H2922" t="s">
        <v>26</v>
      </c>
      <c r="I2922" s="1">
        <v>45159</v>
      </c>
      <c r="J2922" t="s">
        <v>93</v>
      </c>
      <c r="K2922" t="s">
        <v>94</v>
      </c>
      <c r="L2922">
        <v>3</v>
      </c>
      <c r="M2922" t="s">
        <v>20</v>
      </c>
      <c r="N2922" t="s">
        <v>72</v>
      </c>
      <c r="O2922" t="s">
        <v>22</v>
      </c>
    </row>
    <row r="2923" spans="1:15" x14ac:dyDescent="0.35">
      <c r="A2923" t="s">
        <v>2984</v>
      </c>
      <c r="B2923" t="str">
        <f t="shared" si="46"/>
        <v>Sandwich</v>
      </c>
      <c r="C2923" t="s">
        <v>47</v>
      </c>
      <c r="D2923">
        <v>5</v>
      </c>
      <c r="E2923">
        <v>4</v>
      </c>
      <c r="F2923">
        <v>20</v>
      </c>
      <c r="G2923" t="s">
        <v>16</v>
      </c>
      <c r="H2923" t="s">
        <v>17</v>
      </c>
      <c r="I2923" s="1">
        <v>45090</v>
      </c>
      <c r="J2923" t="s">
        <v>37</v>
      </c>
      <c r="K2923" t="s">
        <v>38</v>
      </c>
      <c r="L2923">
        <v>2</v>
      </c>
      <c r="M2923" t="s">
        <v>28</v>
      </c>
      <c r="N2923" t="s">
        <v>29</v>
      </c>
      <c r="O2923" t="s">
        <v>22</v>
      </c>
    </row>
    <row r="2924" spans="1:15" x14ac:dyDescent="0.35">
      <c r="A2924" t="s">
        <v>2985</v>
      </c>
      <c r="B2924" t="str">
        <f t="shared" si="46"/>
        <v>Juice</v>
      </c>
      <c r="C2924" t="s">
        <v>50</v>
      </c>
      <c r="D2924">
        <v>2</v>
      </c>
      <c r="E2924">
        <v>3</v>
      </c>
      <c r="F2924">
        <v>6</v>
      </c>
      <c r="G2924" t="s">
        <v>25</v>
      </c>
      <c r="H2924" t="s">
        <v>26</v>
      </c>
      <c r="I2924" s="1">
        <v>44956</v>
      </c>
      <c r="J2924" t="s">
        <v>55</v>
      </c>
      <c r="K2924" t="s">
        <v>56</v>
      </c>
      <c r="L2924">
        <v>1</v>
      </c>
      <c r="M2924" t="s">
        <v>53</v>
      </c>
      <c r="N2924" t="s">
        <v>72</v>
      </c>
      <c r="O2924" t="s">
        <v>22</v>
      </c>
    </row>
    <row r="2925" spans="1:15" x14ac:dyDescent="0.35">
      <c r="A2925" t="s">
        <v>2986</v>
      </c>
      <c r="B2925" t="str">
        <f t="shared" si="46"/>
        <v>Tea</v>
      </c>
      <c r="C2925" t="s">
        <v>84</v>
      </c>
      <c r="D2925">
        <v>5</v>
      </c>
      <c r="E2925">
        <v>1.5</v>
      </c>
      <c r="F2925">
        <v>7.5</v>
      </c>
      <c r="G2925" t="s">
        <v>16</v>
      </c>
      <c r="H2925" t="s">
        <v>26</v>
      </c>
      <c r="I2925" s="1">
        <v>44936</v>
      </c>
      <c r="J2925" t="s">
        <v>55</v>
      </c>
      <c r="K2925" t="s">
        <v>56</v>
      </c>
      <c r="L2925">
        <v>1</v>
      </c>
      <c r="M2925" t="s">
        <v>53</v>
      </c>
      <c r="N2925" t="s">
        <v>29</v>
      </c>
      <c r="O2925" t="s">
        <v>22</v>
      </c>
    </row>
    <row r="2926" spans="1:15" x14ac:dyDescent="0.35">
      <c r="A2926" t="s">
        <v>2987</v>
      </c>
      <c r="B2926" t="str">
        <f t="shared" si="46"/>
        <v>Cookie</v>
      </c>
      <c r="C2926" t="s">
        <v>31</v>
      </c>
      <c r="D2926">
        <v>1</v>
      </c>
      <c r="E2926">
        <v>1</v>
      </c>
      <c r="F2926">
        <v>1</v>
      </c>
      <c r="G2926" t="s">
        <v>16</v>
      </c>
      <c r="H2926" t="s">
        <v>26</v>
      </c>
      <c r="I2926" s="1">
        <v>45247</v>
      </c>
      <c r="J2926" t="s">
        <v>43</v>
      </c>
      <c r="K2926" t="s">
        <v>44</v>
      </c>
      <c r="L2926">
        <v>4</v>
      </c>
      <c r="M2926" t="s">
        <v>45</v>
      </c>
      <c r="N2926" t="s">
        <v>21</v>
      </c>
      <c r="O2926" t="s">
        <v>22</v>
      </c>
    </row>
    <row r="2927" spans="1:15" x14ac:dyDescent="0.35">
      <c r="A2927" t="s">
        <v>2988</v>
      </c>
      <c r="B2927" t="str">
        <f t="shared" si="46"/>
        <v>Cookie</v>
      </c>
      <c r="C2927" t="s">
        <v>31</v>
      </c>
      <c r="D2927">
        <v>4</v>
      </c>
      <c r="E2927">
        <v>1</v>
      </c>
      <c r="F2927">
        <v>4</v>
      </c>
      <c r="G2927" t="s">
        <v>25</v>
      </c>
      <c r="H2927" t="s">
        <v>26</v>
      </c>
      <c r="I2927" s="1">
        <v>44964</v>
      </c>
      <c r="J2927" t="s">
        <v>51</v>
      </c>
      <c r="K2927" t="s">
        <v>52</v>
      </c>
      <c r="L2927">
        <v>1</v>
      </c>
      <c r="M2927" t="s">
        <v>53</v>
      </c>
      <c r="N2927" t="s">
        <v>29</v>
      </c>
      <c r="O2927" t="s">
        <v>22</v>
      </c>
    </row>
    <row r="2928" spans="1:15" x14ac:dyDescent="0.35">
      <c r="A2928" t="s">
        <v>2989</v>
      </c>
      <c r="B2928" t="str">
        <f t="shared" si="46"/>
        <v>Coffee</v>
      </c>
      <c r="C2928" t="s">
        <v>15</v>
      </c>
      <c r="D2928">
        <v>4</v>
      </c>
      <c r="E2928">
        <v>2</v>
      </c>
      <c r="F2928">
        <v>8</v>
      </c>
      <c r="G2928" t="s">
        <v>16</v>
      </c>
      <c r="H2928" t="s">
        <v>26</v>
      </c>
      <c r="I2928" s="1">
        <v>44970</v>
      </c>
      <c r="J2928" t="s">
        <v>51</v>
      </c>
      <c r="K2928" t="s">
        <v>52</v>
      </c>
      <c r="L2928">
        <v>1</v>
      </c>
      <c r="M2928" t="s">
        <v>53</v>
      </c>
      <c r="N2928" t="s">
        <v>72</v>
      </c>
      <c r="O2928" t="s">
        <v>22</v>
      </c>
    </row>
    <row r="2929" spans="1:15" x14ac:dyDescent="0.35">
      <c r="A2929" t="s">
        <v>2990</v>
      </c>
      <c r="B2929" t="str">
        <f t="shared" si="46"/>
        <v>Cake</v>
      </c>
      <c r="C2929" t="s">
        <v>24</v>
      </c>
      <c r="D2929">
        <v>1</v>
      </c>
      <c r="E2929">
        <v>3</v>
      </c>
      <c r="F2929">
        <v>3</v>
      </c>
      <c r="G2929" t="s">
        <v>36</v>
      </c>
      <c r="H2929" t="s">
        <v>17</v>
      </c>
      <c r="I2929" s="1">
        <v>45127</v>
      </c>
      <c r="J2929" t="s">
        <v>32</v>
      </c>
      <c r="K2929" t="s">
        <v>33</v>
      </c>
      <c r="L2929">
        <v>3</v>
      </c>
      <c r="M2929" t="s">
        <v>20</v>
      </c>
      <c r="N2929" t="s">
        <v>64</v>
      </c>
      <c r="O2929" t="s">
        <v>22</v>
      </c>
    </row>
    <row r="2930" spans="1:15" x14ac:dyDescent="0.35">
      <c r="A2930" t="s">
        <v>2991</v>
      </c>
      <c r="B2930" t="str">
        <f t="shared" si="46"/>
        <v>Coffee</v>
      </c>
      <c r="C2930" t="s">
        <v>15</v>
      </c>
      <c r="D2930">
        <v>5</v>
      </c>
      <c r="E2930">
        <v>2</v>
      </c>
      <c r="F2930">
        <v>10</v>
      </c>
      <c r="G2930" t="s">
        <v>25</v>
      </c>
      <c r="H2930" t="s">
        <v>26</v>
      </c>
      <c r="I2930" s="1">
        <v>45090</v>
      </c>
      <c r="J2930" t="s">
        <v>37</v>
      </c>
      <c r="K2930" t="s">
        <v>38</v>
      </c>
      <c r="L2930">
        <v>2</v>
      </c>
      <c r="M2930" t="s">
        <v>28</v>
      </c>
      <c r="N2930" t="s">
        <v>29</v>
      </c>
      <c r="O2930" t="s">
        <v>22</v>
      </c>
    </row>
    <row r="2931" spans="1:15" x14ac:dyDescent="0.35">
      <c r="A2931" t="s">
        <v>2992</v>
      </c>
      <c r="B2931" t="str">
        <f t="shared" si="46"/>
        <v>Cookie</v>
      </c>
      <c r="C2931" t="s">
        <v>31</v>
      </c>
      <c r="D2931">
        <v>2</v>
      </c>
      <c r="E2931">
        <v>1</v>
      </c>
      <c r="F2931">
        <v>2</v>
      </c>
      <c r="G2931" t="s">
        <v>16</v>
      </c>
      <c r="H2931" t="s">
        <v>26</v>
      </c>
      <c r="I2931" s="1">
        <v>44990</v>
      </c>
      <c r="J2931" t="s">
        <v>62</v>
      </c>
      <c r="K2931" t="s">
        <v>63</v>
      </c>
      <c r="L2931">
        <v>1</v>
      </c>
      <c r="M2931" t="s">
        <v>53</v>
      </c>
      <c r="N2931" t="s">
        <v>39</v>
      </c>
      <c r="O2931" t="s">
        <v>40</v>
      </c>
    </row>
    <row r="2932" spans="1:15" x14ac:dyDescent="0.35">
      <c r="A2932" t="s">
        <v>2993</v>
      </c>
      <c r="B2932" t="str">
        <f t="shared" si="46"/>
        <v>Cookie</v>
      </c>
      <c r="C2932" t="s">
        <v>31</v>
      </c>
      <c r="D2932">
        <v>3</v>
      </c>
      <c r="E2932">
        <v>1</v>
      </c>
      <c r="F2932">
        <v>3</v>
      </c>
      <c r="G2932" t="s">
        <v>16</v>
      </c>
      <c r="H2932" t="s">
        <v>26</v>
      </c>
      <c r="I2932" s="1">
        <v>44986</v>
      </c>
      <c r="J2932" t="s">
        <v>62</v>
      </c>
      <c r="K2932" t="s">
        <v>63</v>
      </c>
      <c r="L2932">
        <v>1</v>
      </c>
      <c r="M2932" t="s">
        <v>53</v>
      </c>
      <c r="N2932" t="s">
        <v>34</v>
      </c>
      <c r="O2932" t="s">
        <v>22</v>
      </c>
    </row>
    <row r="2933" spans="1:15" x14ac:dyDescent="0.35">
      <c r="A2933" t="s">
        <v>2994</v>
      </c>
      <c r="B2933" t="str">
        <f t="shared" si="46"/>
        <v>Cookie</v>
      </c>
      <c r="C2933" t="s">
        <v>31</v>
      </c>
      <c r="D2933">
        <v>2</v>
      </c>
      <c r="E2933">
        <v>1</v>
      </c>
      <c r="F2933">
        <v>2</v>
      </c>
      <c r="G2933" t="s">
        <v>16</v>
      </c>
      <c r="H2933" t="s">
        <v>26</v>
      </c>
      <c r="I2933" s="1">
        <v>45057</v>
      </c>
      <c r="J2933" t="s">
        <v>27</v>
      </c>
      <c r="K2933" t="s">
        <v>27</v>
      </c>
      <c r="L2933">
        <v>2</v>
      </c>
      <c r="M2933" t="s">
        <v>28</v>
      </c>
      <c r="N2933" t="s">
        <v>64</v>
      </c>
      <c r="O2933" t="s">
        <v>22</v>
      </c>
    </row>
    <row r="2934" spans="1:15" x14ac:dyDescent="0.35">
      <c r="A2934" t="s">
        <v>2995</v>
      </c>
      <c r="B2934" t="str">
        <f t="shared" si="46"/>
        <v>Cake</v>
      </c>
      <c r="C2934" t="s">
        <v>24</v>
      </c>
      <c r="D2934">
        <v>1</v>
      </c>
      <c r="E2934">
        <v>3</v>
      </c>
      <c r="F2934">
        <v>3</v>
      </c>
      <c r="G2934" t="s">
        <v>36</v>
      </c>
      <c r="H2934" t="s">
        <v>17</v>
      </c>
      <c r="I2934" s="1">
        <v>45246</v>
      </c>
      <c r="J2934" t="s">
        <v>43</v>
      </c>
      <c r="K2934" t="s">
        <v>44</v>
      </c>
      <c r="L2934">
        <v>4</v>
      </c>
      <c r="M2934" t="s">
        <v>45</v>
      </c>
      <c r="N2934" t="s">
        <v>64</v>
      </c>
      <c r="O2934" t="s">
        <v>22</v>
      </c>
    </row>
    <row r="2935" spans="1:15" x14ac:dyDescent="0.35">
      <c r="A2935" t="s">
        <v>2996</v>
      </c>
      <c r="B2935" t="str">
        <f t="shared" si="46"/>
        <v>Coffee</v>
      </c>
      <c r="C2935" t="s">
        <v>15</v>
      </c>
      <c r="D2935">
        <v>2</v>
      </c>
      <c r="E2935">
        <v>2</v>
      </c>
      <c r="F2935">
        <v>4</v>
      </c>
      <c r="G2935" t="s">
        <v>25</v>
      </c>
      <c r="H2935" t="s">
        <v>17</v>
      </c>
      <c r="I2935" s="1">
        <v>44938</v>
      </c>
      <c r="J2935" t="s">
        <v>55</v>
      </c>
      <c r="K2935" t="s">
        <v>56</v>
      </c>
      <c r="L2935">
        <v>1</v>
      </c>
      <c r="M2935" t="s">
        <v>53</v>
      </c>
      <c r="N2935" t="s">
        <v>64</v>
      </c>
      <c r="O2935" t="s">
        <v>22</v>
      </c>
    </row>
    <row r="2936" spans="1:15" x14ac:dyDescent="0.35">
      <c r="A2936" t="s">
        <v>2997</v>
      </c>
      <c r="B2936" t="str">
        <f t="shared" si="46"/>
        <v>Salad</v>
      </c>
      <c r="C2936" t="s">
        <v>42</v>
      </c>
      <c r="D2936">
        <v>2</v>
      </c>
      <c r="E2936">
        <v>5</v>
      </c>
      <c r="F2936">
        <v>10</v>
      </c>
      <c r="G2936" t="s">
        <v>36</v>
      </c>
      <c r="H2936" t="s">
        <v>26</v>
      </c>
      <c r="I2936" s="1">
        <v>45010</v>
      </c>
      <c r="J2936" t="s">
        <v>62</v>
      </c>
      <c r="K2936" t="s">
        <v>63</v>
      </c>
      <c r="L2936">
        <v>1</v>
      </c>
      <c r="M2936" t="s">
        <v>53</v>
      </c>
      <c r="N2936" t="s">
        <v>69</v>
      </c>
      <c r="O2936" t="s">
        <v>40</v>
      </c>
    </row>
    <row r="2937" spans="1:15" x14ac:dyDescent="0.35">
      <c r="A2937" t="s">
        <v>2998</v>
      </c>
      <c r="B2937" t="str">
        <f t="shared" si="46"/>
        <v>Cake</v>
      </c>
      <c r="C2937" t="s">
        <v>24</v>
      </c>
      <c r="D2937">
        <v>1</v>
      </c>
      <c r="E2937">
        <v>3</v>
      </c>
      <c r="F2937">
        <v>3</v>
      </c>
      <c r="G2937" t="s">
        <v>36</v>
      </c>
      <c r="H2937" t="s">
        <v>17</v>
      </c>
      <c r="I2937" s="1">
        <v>45243</v>
      </c>
      <c r="J2937" t="s">
        <v>43</v>
      </c>
      <c r="K2937" t="s">
        <v>44</v>
      </c>
      <c r="L2937">
        <v>4</v>
      </c>
      <c r="M2937" t="s">
        <v>45</v>
      </c>
      <c r="N2937" t="s">
        <v>72</v>
      </c>
      <c r="O2937" t="s">
        <v>22</v>
      </c>
    </row>
    <row r="2938" spans="1:15" x14ac:dyDescent="0.35">
      <c r="A2938" t="s">
        <v>2999</v>
      </c>
      <c r="B2938" t="str">
        <f t="shared" si="46"/>
        <v>Salad</v>
      </c>
      <c r="C2938" t="s">
        <v>42</v>
      </c>
      <c r="D2938">
        <v>1</v>
      </c>
      <c r="E2938">
        <v>5</v>
      </c>
      <c r="F2938">
        <v>5</v>
      </c>
      <c r="G2938" t="s">
        <v>25</v>
      </c>
      <c r="H2938" t="s">
        <v>26</v>
      </c>
      <c r="I2938" s="1">
        <v>45259</v>
      </c>
      <c r="J2938" t="s">
        <v>43</v>
      </c>
      <c r="K2938" t="s">
        <v>44</v>
      </c>
      <c r="L2938">
        <v>4</v>
      </c>
      <c r="M2938" t="s">
        <v>45</v>
      </c>
      <c r="N2938" t="s">
        <v>34</v>
      </c>
      <c r="O2938" t="s">
        <v>22</v>
      </c>
    </row>
    <row r="2939" spans="1:15" x14ac:dyDescent="0.35">
      <c r="A2939" t="s">
        <v>3000</v>
      </c>
      <c r="B2939" t="str">
        <f t="shared" si="46"/>
        <v>Smoothie</v>
      </c>
      <c r="C2939" t="s">
        <v>58</v>
      </c>
      <c r="D2939">
        <v>1</v>
      </c>
      <c r="E2939">
        <v>4</v>
      </c>
      <c r="F2939">
        <v>4</v>
      </c>
      <c r="G2939" t="s">
        <v>16</v>
      </c>
      <c r="H2939" t="s">
        <v>26</v>
      </c>
      <c r="I2939" s="1">
        <v>45271</v>
      </c>
      <c r="J2939" t="s">
        <v>66</v>
      </c>
      <c r="K2939" t="s">
        <v>67</v>
      </c>
      <c r="L2939">
        <v>4</v>
      </c>
      <c r="M2939" t="s">
        <v>45</v>
      </c>
      <c r="N2939" t="s">
        <v>72</v>
      </c>
      <c r="O2939" t="s">
        <v>22</v>
      </c>
    </row>
    <row r="2940" spans="1:15" x14ac:dyDescent="0.35">
      <c r="A2940" t="s">
        <v>3001</v>
      </c>
      <c r="B2940" t="str">
        <f t="shared" si="46"/>
        <v>Tea</v>
      </c>
      <c r="C2940" t="s">
        <v>84</v>
      </c>
      <c r="D2940">
        <v>2</v>
      </c>
      <c r="E2940">
        <v>1.5</v>
      </c>
      <c r="F2940">
        <v>3</v>
      </c>
      <c r="G2940" t="s">
        <v>36</v>
      </c>
      <c r="H2940" t="s">
        <v>26</v>
      </c>
      <c r="I2940" s="1">
        <v>45222</v>
      </c>
      <c r="J2940" t="s">
        <v>74</v>
      </c>
      <c r="K2940" t="s">
        <v>75</v>
      </c>
      <c r="L2940">
        <v>4</v>
      </c>
      <c r="M2940" t="s">
        <v>45</v>
      </c>
      <c r="N2940" t="s">
        <v>72</v>
      </c>
      <c r="O2940" t="s">
        <v>22</v>
      </c>
    </row>
    <row r="2941" spans="1:15" x14ac:dyDescent="0.35">
      <c r="A2941" t="s">
        <v>3002</v>
      </c>
      <c r="B2941" t="str">
        <f t="shared" si="46"/>
        <v>Tea</v>
      </c>
      <c r="C2941" t="s">
        <v>84</v>
      </c>
      <c r="D2941">
        <v>1</v>
      </c>
      <c r="E2941">
        <v>1.5</v>
      </c>
      <c r="F2941">
        <v>1.5</v>
      </c>
      <c r="G2941" t="s">
        <v>36</v>
      </c>
      <c r="H2941" t="s">
        <v>17</v>
      </c>
      <c r="I2941" s="1">
        <v>45030</v>
      </c>
      <c r="J2941" t="s">
        <v>59</v>
      </c>
      <c r="K2941" t="s">
        <v>60</v>
      </c>
      <c r="L2941">
        <v>2</v>
      </c>
      <c r="M2941" t="s">
        <v>28</v>
      </c>
      <c r="N2941" t="s">
        <v>21</v>
      </c>
      <c r="O2941" t="s">
        <v>22</v>
      </c>
    </row>
    <row r="2942" spans="1:15" x14ac:dyDescent="0.35">
      <c r="A2942" t="s">
        <v>3003</v>
      </c>
      <c r="B2942" t="str">
        <f t="shared" si="46"/>
        <v>Cake</v>
      </c>
      <c r="C2942" t="s">
        <v>24</v>
      </c>
      <c r="D2942">
        <v>5</v>
      </c>
      <c r="E2942">
        <v>3</v>
      </c>
      <c r="F2942">
        <v>15</v>
      </c>
      <c r="G2942" t="s">
        <v>16</v>
      </c>
      <c r="H2942" t="s">
        <v>17</v>
      </c>
      <c r="I2942" s="1">
        <v>45154</v>
      </c>
      <c r="J2942" t="s">
        <v>93</v>
      </c>
      <c r="K2942" t="s">
        <v>94</v>
      </c>
      <c r="L2942">
        <v>3</v>
      </c>
      <c r="M2942" t="s">
        <v>20</v>
      </c>
      <c r="N2942" t="s">
        <v>34</v>
      </c>
      <c r="O2942" t="s">
        <v>22</v>
      </c>
    </row>
    <row r="2943" spans="1:15" x14ac:dyDescent="0.35">
      <c r="A2943" t="s">
        <v>3004</v>
      </c>
      <c r="B2943" t="str">
        <f t="shared" si="46"/>
        <v>Sandwich</v>
      </c>
      <c r="C2943" t="s">
        <v>47</v>
      </c>
      <c r="D2943">
        <v>3</v>
      </c>
      <c r="E2943">
        <v>4</v>
      </c>
      <c r="F2943">
        <v>12</v>
      </c>
      <c r="G2943" t="s">
        <v>25</v>
      </c>
      <c r="H2943" t="s">
        <v>17</v>
      </c>
      <c r="I2943" s="1">
        <v>45156</v>
      </c>
      <c r="J2943" t="s">
        <v>93</v>
      </c>
      <c r="K2943" t="s">
        <v>94</v>
      </c>
      <c r="L2943">
        <v>3</v>
      </c>
      <c r="M2943" t="s">
        <v>20</v>
      </c>
      <c r="N2943" t="s">
        <v>21</v>
      </c>
      <c r="O2943" t="s">
        <v>22</v>
      </c>
    </row>
    <row r="2944" spans="1:15" x14ac:dyDescent="0.35">
      <c r="A2944" t="s">
        <v>3005</v>
      </c>
      <c r="B2944" t="str">
        <f t="shared" si="46"/>
        <v>Smoothie</v>
      </c>
      <c r="C2944" t="s">
        <v>58</v>
      </c>
      <c r="D2944">
        <v>1</v>
      </c>
      <c r="E2944">
        <v>4</v>
      </c>
      <c r="F2944">
        <v>4</v>
      </c>
      <c r="G2944" t="s">
        <v>25</v>
      </c>
      <c r="H2944" t="s">
        <v>26</v>
      </c>
      <c r="I2944" s="1">
        <v>45070</v>
      </c>
      <c r="J2944" t="s">
        <v>27</v>
      </c>
      <c r="K2944" t="s">
        <v>27</v>
      </c>
      <c r="L2944">
        <v>2</v>
      </c>
      <c r="M2944" t="s">
        <v>28</v>
      </c>
      <c r="N2944" t="s">
        <v>34</v>
      </c>
      <c r="O2944" t="s">
        <v>22</v>
      </c>
    </row>
    <row r="2945" spans="1:15" x14ac:dyDescent="0.35">
      <c r="A2945" t="s">
        <v>3006</v>
      </c>
      <c r="B2945" t="str">
        <f t="shared" si="46"/>
        <v>Cake</v>
      </c>
      <c r="C2945" t="s">
        <v>24</v>
      </c>
      <c r="D2945">
        <v>5</v>
      </c>
      <c r="E2945">
        <v>3</v>
      </c>
      <c r="F2945">
        <v>15</v>
      </c>
      <c r="G2945" t="s">
        <v>16</v>
      </c>
      <c r="H2945" t="s">
        <v>26</v>
      </c>
      <c r="I2945" s="1">
        <v>45126</v>
      </c>
      <c r="J2945" t="s">
        <v>32</v>
      </c>
      <c r="K2945" t="s">
        <v>33</v>
      </c>
      <c r="L2945">
        <v>3</v>
      </c>
      <c r="M2945" t="s">
        <v>20</v>
      </c>
      <c r="N2945" t="s">
        <v>34</v>
      </c>
      <c r="O2945" t="s">
        <v>22</v>
      </c>
    </row>
    <row r="2946" spans="1:15" x14ac:dyDescent="0.35">
      <c r="A2946" t="s">
        <v>3007</v>
      </c>
      <c r="B2946" t="str">
        <f t="shared" ref="B2946:B3009" si="47">TRIM(CLEAN(C2946))</f>
        <v>Cake</v>
      </c>
      <c r="C2946" t="s">
        <v>24</v>
      </c>
      <c r="D2946">
        <v>2</v>
      </c>
      <c r="E2946">
        <v>3</v>
      </c>
      <c r="F2946">
        <v>6</v>
      </c>
      <c r="G2946" t="s">
        <v>25</v>
      </c>
      <c r="H2946" t="s">
        <v>17</v>
      </c>
      <c r="I2946" s="1">
        <v>45113</v>
      </c>
      <c r="J2946" t="s">
        <v>32</v>
      </c>
      <c r="K2946" t="s">
        <v>33</v>
      </c>
      <c r="L2946">
        <v>3</v>
      </c>
      <c r="M2946" t="s">
        <v>20</v>
      </c>
      <c r="N2946" t="s">
        <v>64</v>
      </c>
      <c r="O2946" t="s">
        <v>22</v>
      </c>
    </row>
    <row r="2947" spans="1:15" x14ac:dyDescent="0.35">
      <c r="A2947" t="s">
        <v>3008</v>
      </c>
      <c r="B2947" t="str">
        <f t="shared" si="47"/>
        <v>Salad</v>
      </c>
      <c r="C2947" t="s">
        <v>42</v>
      </c>
      <c r="D2947">
        <v>4</v>
      </c>
      <c r="E2947">
        <v>5</v>
      </c>
      <c r="F2947">
        <v>20</v>
      </c>
      <c r="G2947" t="s">
        <v>25</v>
      </c>
      <c r="H2947" t="s">
        <v>17</v>
      </c>
      <c r="I2947" s="1">
        <v>45138</v>
      </c>
      <c r="J2947" t="s">
        <v>32</v>
      </c>
      <c r="K2947" t="s">
        <v>33</v>
      </c>
      <c r="L2947">
        <v>3</v>
      </c>
      <c r="M2947" t="s">
        <v>20</v>
      </c>
      <c r="N2947" t="s">
        <v>72</v>
      </c>
      <c r="O2947" t="s">
        <v>22</v>
      </c>
    </row>
    <row r="2948" spans="1:15" x14ac:dyDescent="0.35">
      <c r="A2948" t="s">
        <v>3009</v>
      </c>
      <c r="B2948" t="str">
        <f t="shared" si="47"/>
        <v>Salad</v>
      </c>
      <c r="C2948" t="s">
        <v>42</v>
      </c>
      <c r="D2948">
        <v>2</v>
      </c>
      <c r="E2948">
        <v>5</v>
      </c>
      <c r="F2948">
        <v>10</v>
      </c>
      <c r="G2948" t="s">
        <v>36</v>
      </c>
      <c r="H2948" t="s">
        <v>26</v>
      </c>
      <c r="I2948" s="1">
        <v>45028</v>
      </c>
      <c r="J2948" t="s">
        <v>59</v>
      </c>
      <c r="K2948" t="s">
        <v>60</v>
      </c>
      <c r="L2948">
        <v>2</v>
      </c>
      <c r="M2948" t="s">
        <v>28</v>
      </c>
      <c r="N2948" t="s">
        <v>34</v>
      </c>
      <c r="O2948" t="s">
        <v>22</v>
      </c>
    </row>
    <row r="2949" spans="1:15" x14ac:dyDescent="0.35">
      <c r="A2949" t="s">
        <v>3010</v>
      </c>
      <c r="B2949" t="str">
        <f t="shared" si="47"/>
        <v>Cake</v>
      </c>
      <c r="C2949" t="s">
        <v>24</v>
      </c>
      <c r="D2949">
        <v>5</v>
      </c>
      <c r="E2949">
        <v>3</v>
      </c>
      <c r="F2949">
        <v>15</v>
      </c>
      <c r="G2949" t="s">
        <v>25</v>
      </c>
      <c r="H2949" t="s">
        <v>17</v>
      </c>
      <c r="I2949" s="1">
        <v>45199</v>
      </c>
      <c r="J2949" t="s">
        <v>18</v>
      </c>
      <c r="K2949" t="s">
        <v>19</v>
      </c>
      <c r="L2949">
        <v>3</v>
      </c>
      <c r="M2949" t="s">
        <v>20</v>
      </c>
      <c r="N2949" t="s">
        <v>69</v>
      </c>
      <c r="O2949" t="s">
        <v>40</v>
      </c>
    </row>
    <row r="2950" spans="1:15" x14ac:dyDescent="0.35">
      <c r="A2950" t="s">
        <v>3011</v>
      </c>
      <c r="B2950" t="str">
        <f t="shared" si="47"/>
        <v>Juice</v>
      </c>
      <c r="C2950" t="s">
        <v>50</v>
      </c>
      <c r="D2950">
        <v>2</v>
      </c>
      <c r="E2950">
        <v>3</v>
      </c>
      <c r="F2950">
        <v>6</v>
      </c>
      <c r="G2950" t="s">
        <v>36</v>
      </c>
      <c r="H2950" t="s">
        <v>17</v>
      </c>
      <c r="I2950" s="1">
        <v>45000</v>
      </c>
      <c r="J2950" t="s">
        <v>62</v>
      </c>
      <c r="K2950" t="s">
        <v>63</v>
      </c>
      <c r="L2950">
        <v>1</v>
      </c>
      <c r="M2950" t="s">
        <v>53</v>
      </c>
      <c r="N2950" t="s">
        <v>34</v>
      </c>
      <c r="O2950" t="s">
        <v>22</v>
      </c>
    </row>
    <row r="2951" spans="1:15" x14ac:dyDescent="0.35">
      <c r="A2951" t="s">
        <v>3012</v>
      </c>
      <c r="B2951" t="str">
        <f t="shared" si="47"/>
        <v>Coffee</v>
      </c>
      <c r="C2951" t="s">
        <v>15</v>
      </c>
      <c r="D2951">
        <v>4</v>
      </c>
      <c r="E2951">
        <v>2</v>
      </c>
      <c r="F2951">
        <v>8</v>
      </c>
      <c r="G2951" t="s">
        <v>16</v>
      </c>
      <c r="H2951" t="s">
        <v>17</v>
      </c>
      <c r="I2951" s="1">
        <v>45122</v>
      </c>
      <c r="J2951" t="s">
        <v>32</v>
      </c>
      <c r="K2951" t="s">
        <v>33</v>
      </c>
      <c r="L2951">
        <v>3</v>
      </c>
      <c r="M2951" t="s">
        <v>20</v>
      </c>
      <c r="N2951" t="s">
        <v>69</v>
      </c>
      <c r="O2951" t="s">
        <v>40</v>
      </c>
    </row>
    <row r="2952" spans="1:15" x14ac:dyDescent="0.35">
      <c r="A2952" t="s">
        <v>3013</v>
      </c>
      <c r="B2952" t="str">
        <f t="shared" si="47"/>
        <v>Cookie</v>
      </c>
      <c r="C2952" t="s">
        <v>31</v>
      </c>
      <c r="D2952">
        <v>2</v>
      </c>
      <c r="E2952">
        <v>1</v>
      </c>
      <c r="F2952">
        <v>2</v>
      </c>
      <c r="G2952" t="s">
        <v>16</v>
      </c>
      <c r="H2952" t="s">
        <v>17</v>
      </c>
      <c r="I2952" s="1">
        <v>45281</v>
      </c>
      <c r="J2952" t="s">
        <v>66</v>
      </c>
      <c r="K2952" t="s">
        <v>67</v>
      </c>
      <c r="L2952">
        <v>4</v>
      </c>
      <c r="M2952" t="s">
        <v>45</v>
      </c>
      <c r="N2952" t="s">
        <v>64</v>
      </c>
      <c r="O2952" t="s">
        <v>22</v>
      </c>
    </row>
    <row r="2953" spans="1:15" x14ac:dyDescent="0.35">
      <c r="A2953" t="s">
        <v>3014</v>
      </c>
      <c r="B2953" t="str">
        <f t="shared" si="47"/>
        <v>Cake</v>
      </c>
      <c r="C2953" t="s">
        <v>24</v>
      </c>
      <c r="D2953">
        <v>5</v>
      </c>
      <c r="E2953">
        <v>3</v>
      </c>
      <c r="F2953">
        <v>15</v>
      </c>
      <c r="G2953" t="s">
        <v>25</v>
      </c>
      <c r="H2953" t="s">
        <v>17</v>
      </c>
      <c r="I2953" s="1">
        <v>45085</v>
      </c>
      <c r="J2953" t="s">
        <v>37</v>
      </c>
      <c r="K2953" t="s">
        <v>38</v>
      </c>
      <c r="L2953">
        <v>2</v>
      </c>
      <c r="M2953" t="s">
        <v>28</v>
      </c>
      <c r="N2953" t="s">
        <v>64</v>
      </c>
      <c r="O2953" t="s">
        <v>22</v>
      </c>
    </row>
    <row r="2954" spans="1:15" x14ac:dyDescent="0.35">
      <c r="A2954" t="s">
        <v>3015</v>
      </c>
      <c r="B2954" t="str">
        <f t="shared" si="47"/>
        <v>Salad</v>
      </c>
      <c r="C2954" t="s">
        <v>42</v>
      </c>
      <c r="D2954">
        <v>2</v>
      </c>
      <c r="E2954">
        <v>5</v>
      </c>
      <c r="F2954">
        <v>10</v>
      </c>
      <c r="G2954" t="s">
        <v>36</v>
      </c>
      <c r="H2954" t="s">
        <v>26</v>
      </c>
      <c r="I2954" s="1">
        <v>45056</v>
      </c>
      <c r="J2954" t="s">
        <v>27</v>
      </c>
      <c r="K2954" t="s">
        <v>27</v>
      </c>
      <c r="L2954">
        <v>2</v>
      </c>
      <c r="M2954" t="s">
        <v>28</v>
      </c>
      <c r="N2954" t="s">
        <v>34</v>
      </c>
      <c r="O2954" t="s">
        <v>22</v>
      </c>
    </row>
    <row r="2955" spans="1:15" x14ac:dyDescent="0.35">
      <c r="A2955" t="s">
        <v>3016</v>
      </c>
      <c r="B2955" t="str">
        <f t="shared" si="47"/>
        <v>Salad</v>
      </c>
      <c r="C2955" t="s">
        <v>42</v>
      </c>
      <c r="D2955">
        <v>3</v>
      </c>
      <c r="E2955">
        <v>5</v>
      </c>
      <c r="F2955">
        <v>15</v>
      </c>
      <c r="G2955" t="s">
        <v>36</v>
      </c>
      <c r="H2955" t="s">
        <v>17</v>
      </c>
      <c r="I2955" s="1">
        <v>45121</v>
      </c>
      <c r="J2955" t="s">
        <v>32</v>
      </c>
      <c r="K2955" t="s">
        <v>33</v>
      </c>
      <c r="L2955">
        <v>3</v>
      </c>
      <c r="M2955" t="s">
        <v>20</v>
      </c>
      <c r="N2955" t="s">
        <v>21</v>
      </c>
      <c r="O2955" t="s">
        <v>22</v>
      </c>
    </row>
    <row r="2956" spans="1:15" x14ac:dyDescent="0.35">
      <c r="A2956" t="s">
        <v>3017</v>
      </c>
      <c r="B2956" t="str">
        <f t="shared" si="47"/>
        <v>Salad</v>
      </c>
      <c r="C2956" t="s">
        <v>42</v>
      </c>
      <c r="D2956">
        <v>3</v>
      </c>
      <c r="E2956">
        <v>5</v>
      </c>
      <c r="F2956">
        <v>15</v>
      </c>
      <c r="G2956" t="s">
        <v>16</v>
      </c>
      <c r="H2956" t="s">
        <v>17</v>
      </c>
      <c r="I2956" s="1">
        <v>44997</v>
      </c>
      <c r="J2956" t="s">
        <v>62</v>
      </c>
      <c r="K2956" t="s">
        <v>63</v>
      </c>
      <c r="L2956">
        <v>1</v>
      </c>
      <c r="M2956" t="s">
        <v>53</v>
      </c>
      <c r="N2956" t="s">
        <v>39</v>
      </c>
      <c r="O2956" t="s">
        <v>40</v>
      </c>
    </row>
    <row r="2957" spans="1:15" x14ac:dyDescent="0.35">
      <c r="A2957" t="s">
        <v>3018</v>
      </c>
      <c r="B2957" t="str">
        <f t="shared" si="47"/>
        <v>Coffee</v>
      </c>
      <c r="C2957" t="s">
        <v>15</v>
      </c>
      <c r="D2957">
        <v>2</v>
      </c>
      <c r="E2957">
        <v>2</v>
      </c>
      <c r="F2957">
        <v>4</v>
      </c>
      <c r="G2957" t="s">
        <v>36</v>
      </c>
      <c r="H2957" t="s">
        <v>17</v>
      </c>
      <c r="I2957" s="1">
        <v>45094</v>
      </c>
      <c r="J2957" t="s">
        <v>37</v>
      </c>
      <c r="K2957" t="s">
        <v>38</v>
      </c>
      <c r="L2957">
        <v>2</v>
      </c>
      <c r="M2957" t="s">
        <v>28</v>
      </c>
      <c r="N2957" t="s">
        <v>69</v>
      </c>
      <c r="O2957" t="s">
        <v>40</v>
      </c>
    </row>
    <row r="2958" spans="1:15" x14ac:dyDescent="0.35">
      <c r="A2958" t="s">
        <v>3019</v>
      </c>
      <c r="B2958" t="str">
        <f t="shared" si="47"/>
        <v>Tea</v>
      </c>
      <c r="C2958" t="s">
        <v>84</v>
      </c>
      <c r="D2958">
        <v>5</v>
      </c>
      <c r="E2958">
        <v>1.5</v>
      </c>
      <c r="F2958">
        <v>7.5</v>
      </c>
      <c r="G2958" t="s">
        <v>25</v>
      </c>
      <c r="H2958" t="s">
        <v>17</v>
      </c>
      <c r="I2958" s="1">
        <v>45155</v>
      </c>
      <c r="J2958" t="s">
        <v>93</v>
      </c>
      <c r="K2958" t="s">
        <v>94</v>
      </c>
      <c r="L2958">
        <v>3</v>
      </c>
      <c r="M2958" t="s">
        <v>20</v>
      </c>
      <c r="N2958" t="s">
        <v>64</v>
      </c>
      <c r="O2958" t="s">
        <v>22</v>
      </c>
    </row>
    <row r="2959" spans="1:15" x14ac:dyDescent="0.35">
      <c r="A2959" t="s">
        <v>3020</v>
      </c>
      <c r="B2959" t="str">
        <f t="shared" si="47"/>
        <v>Juice</v>
      </c>
      <c r="C2959" t="s">
        <v>50</v>
      </c>
      <c r="D2959">
        <v>2</v>
      </c>
      <c r="E2959">
        <v>3</v>
      </c>
      <c r="F2959">
        <v>6</v>
      </c>
      <c r="G2959" t="s">
        <v>25</v>
      </c>
      <c r="H2959" t="s">
        <v>26</v>
      </c>
      <c r="I2959" s="1">
        <v>45034</v>
      </c>
      <c r="J2959" t="s">
        <v>59</v>
      </c>
      <c r="K2959" t="s">
        <v>60</v>
      </c>
      <c r="L2959">
        <v>2</v>
      </c>
      <c r="M2959" t="s">
        <v>28</v>
      </c>
      <c r="N2959" t="s">
        <v>29</v>
      </c>
      <c r="O2959" t="s">
        <v>22</v>
      </c>
    </row>
    <row r="2960" spans="1:15" x14ac:dyDescent="0.35">
      <c r="A2960" t="s">
        <v>3021</v>
      </c>
      <c r="B2960" t="str">
        <f t="shared" si="47"/>
        <v>Salad</v>
      </c>
      <c r="C2960" t="s">
        <v>42</v>
      </c>
      <c r="D2960">
        <v>4</v>
      </c>
      <c r="E2960">
        <v>5</v>
      </c>
      <c r="F2960">
        <v>20</v>
      </c>
      <c r="G2960" t="s">
        <v>25</v>
      </c>
      <c r="H2960" t="s">
        <v>26</v>
      </c>
      <c r="I2960" s="1">
        <v>45180</v>
      </c>
      <c r="J2960" t="s">
        <v>18</v>
      </c>
      <c r="K2960" t="s">
        <v>19</v>
      </c>
      <c r="L2960">
        <v>3</v>
      </c>
      <c r="M2960" t="s">
        <v>20</v>
      </c>
      <c r="N2960" t="s">
        <v>72</v>
      </c>
      <c r="O2960" t="s">
        <v>22</v>
      </c>
    </row>
    <row r="2961" spans="1:15" x14ac:dyDescent="0.35">
      <c r="A2961" t="s">
        <v>3022</v>
      </c>
      <c r="B2961" t="str">
        <f t="shared" si="47"/>
        <v>Cake</v>
      </c>
      <c r="C2961" t="s">
        <v>24</v>
      </c>
      <c r="D2961">
        <v>3</v>
      </c>
      <c r="E2961">
        <v>3</v>
      </c>
      <c r="F2961">
        <v>9</v>
      </c>
      <c r="G2961" t="s">
        <v>36</v>
      </c>
      <c r="H2961" t="s">
        <v>17</v>
      </c>
      <c r="I2961" s="1">
        <v>44960</v>
      </c>
      <c r="J2961" t="s">
        <v>51</v>
      </c>
      <c r="K2961" t="s">
        <v>52</v>
      </c>
      <c r="L2961">
        <v>1</v>
      </c>
      <c r="M2961" t="s">
        <v>53</v>
      </c>
      <c r="N2961" t="s">
        <v>21</v>
      </c>
      <c r="O2961" t="s">
        <v>22</v>
      </c>
    </row>
    <row r="2962" spans="1:15" x14ac:dyDescent="0.35">
      <c r="A2962" t="s">
        <v>3023</v>
      </c>
      <c r="B2962" t="str">
        <f t="shared" si="47"/>
        <v>Cookie</v>
      </c>
      <c r="C2962" t="s">
        <v>31</v>
      </c>
      <c r="D2962">
        <v>2</v>
      </c>
      <c r="E2962">
        <v>1</v>
      </c>
      <c r="F2962">
        <v>2</v>
      </c>
      <c r="G2962" t="s">
        <v>25</v>
      </c>
      <c r="H2962" t="s">
        <v>26</v>
      </c>
      <c r="I2962" s="1">
        <v>45267</v>
      </c>
      <c r="J2962" t="s">
        <v>66</v>
      </c>
      <c r="K2962" t="s">
        <v>67</v>
      </c>
      <c r="L2962">
        <v>4</v>
      </c>
      <c r="M2962" t="s">
        <v>45</v>
      </c>
      <c r="N2962" t="s">
        <v>64</v>
      </c>
      <c r="O2962" t="s">
        <v>22</v>
      </c>
    </row>
    <row r="2963" spans="1:15" x14ac:dyDescent="0.35">
      <c r="A2963" t="s">
        <v>3024</v>
      </c>
      <c r="B2963" t="str">
        <f t="shared" si="47"/>
        <v>Smoothie</v>
      </c>
      <c r="C2963" t="s">
        <v>58</v>
      </c>
      <c r="D2963">
        <v>2</v>
      </c>
      <c r="E2963">
        <v>4</v>
      </c>
      <c r="F2963">
        <v>8</v>
      </c>
      <c r="G2963" t="s">
        <v>16</v>
      </c>
      <c r="H2963" t="s">
        <v>26</v>
      </c>
      <c r="I2963" s="1">
        <v>45268</v>
      </c>
      <c r="J2963" t="s">
        <v>66</v>
      </c>
      <c r="K2963" t="s">
        <v>67</v>
      </c>
      <c r="L2963">
        <v>4</v>
      </c>
      <c r="M2963" t="s">
        <v>45</v>
      </c>
      <c r="N2963" t="s">
        <v>21</v>
      </c>
      <c r="O2963" t="s">
        <v>22</v>
      </c>
    </row>
    <row r="2964" spans="1:15" x14ac:dyDescent="0.35">
      <c r="A2964" t="s">
        <v>3025</v>
      </c>
      <c r="B2964" t="str">
        <f t="shared" si="47"/>
        <v>Sandwich</v>
      </c>
      <c r="C2964" t="s">
        <v>47</v>
      </c>
      <c r="D2964">
        <v>4</v>
      </c>
      <c r="E2964">
        <v>4</v>
      </c>
      <c r="F2964">
        <v>16</v>
      </c>
      <c r="G2964" t="s">
        <v>25</v>
      </c>
      <c r="H2964" t="s">
        <v>26</v>
      </c>
      <c r="I2964" s="1">
        <v>45253</v>
      </c>
      <c r="J2964" t="s">
        <v>43</v>
      </c>
      <c r="K2964" t="s">
        <v>44</v>
      </c>
      <c r="L2964">
        <v>4</v>
      </c>
      <c r="M2964" t="s">
        <v>45</v>
      </c>
      <c r="N2964" t="s">
        <v>64</v>
      </c>
      <c r="O2964" t="s">
        <v>22</v>
      </c>
    </row>
    <row r="2965" spans="1:15" x14ac:dyDescent="0.35">
      <c r="A2965" t="s">
        <v>3026</v>
      </c>
      <c r="B2965" t="str">
        <f t="shared" si="47"/>
        <v>Salad</v>
      </c>
      <c r="C2965" t="s">
        <v>42</v>
      </c>
      <c r="D2965">
        <v>5</v>
      </c>
      <c r="E2965">
        <v>5</v>
      </c>
      <c r="F2965">
        <v>25</v>
      </c>
      <c r="G2965" t="s">
        <v>36</v>
      </c>
      <c r="H2965" t="s">
        <v>26</v>
      </c>
      <c r="I2965" s="1">
        <v>44984</v>
      </c>
      <c r="J2965" t="s">
        <v>51</v>
      </c>
      <c r="K2965" t="s">
        <v>52</v>
      </c>
      <c r="L2965">
        <v>1</v>
      </c>
      <c r="M2965" t="s">
        <v>53</v>
      </c>
      <c r="N2965" t="s">
        <v>72</v>
      </c>
      <c r="O2965" t="s">
        <v>22</v>
      </c>
    </row>
    <row r="2966" spans="1:15" x14ac:dyDescent="0.35">
      <c r="A2966" t="s">
        <v>3027</v>
      </c>
      <c r="B2966" t="str">
        <f t="shared" si="47"/>
        <v>Coffee</v>
      </c>
      <c r="C2966" t="s">
        <v>15</v>
      </c>
      <c r="D2966">
        <v>3</v>
      </c>
      <c r="E2966">
        <v>2</v>
      </c>
      <c r="F2966">
        <v>6</v>
      </c>
      <c r="G2966" t="s">
        <v>16</v>
      </c>
      <c r="H2966" t="s">
        <v>26</v>
      </c>
      <c r="I2966" s="1">
        <v>45118</v>
      </c>
      <c r="J2966" t="s">
        <v>32</v>
      </c>
      <c r="K2966" t="s">
        <v>33</v>
      </c>
      <c r="L2966">
        <v>3</v>
      </c>
      <c r="M2966" t="s">
        <v>20</v>
      </c>
      <c r="N2966" t="s">
        <v>29</v>
      </c>
      <c r="O2966" t="s">
        <v>22</v>
      </c>
    </row>
    <row r="2967" spans="1:15" x14ac:dyDescent="0.35">
      <c r="A2967" t="s">
        <v>3028</v>
      </c>
      <c r="B2967" t="str">
        <f t="shared" si="47"/>
        <v>Juice</v>
      </c>
      <c r="C2967" t="s">
        <v>50</v>
      </c>
      <c r="D2967">
        <v>4</v>
      </c>
      <c r="E2967">
        <v>3</v>
      </c>
      <c r="F2967">
        <v>12</v>
      </c>
      <c r="G2967" t="s">
        <v>36</v>
      </c>
      <c r="H2967" t="s">
        <v>26</v>
      </c>
      <c r="I2967" s="1">
        <v>44967</v>
      </c>
      <c r="J2967" t="s">
        <v>51</v>
      </c>
      <c r="K2967" t="s">
        <v>52</v>
      </c>
      <c r="L2967">
        <v>1</v>
      </c>
      <c r="M2967" t="s">
        <v>53</v>
      </c>
      <c r="N2967" t="s">
        <v>21</v>
      </c>
      <c r="O2967" t="s">
        <v>22</v>
      </c>
    </row>
    <row r="2968" spans="1:15" x14ac:dyDescent="0.35">
      <c r="A2968" t="s">
        <v>3029</v>
      </c>
      <c r="B2968" t="str">
        <f t="shared" si="47"/>
        <v>Coffee</v>
      </c>
      <c r="C2968" t="s">
        <v>15</v>
      </c>
      <c r="D2968">
        <v>5</v>
      </c>
      <c r="E2968">
        <v>2</v>
      </c>
      <c r="F2968">
        <v>10</v>
      </c>
      <c r="G2968" t="s">
        <v>16</v>
      </c>
      <c r="H2968" t="s">
        <v>26</v>
      </c>
      <c r="I2968" s="1">
        <v>45240</v>
      </c>
      <c r="J2968" t="s">
        <v>43</v>
      </c>
      <c r="K2968" t="s">
        <v>44</v>
      </c>
      <c r="L2968">
        <v>4</v>
      </c>
      <c r="M2968" t="s">
        <v>45</v>
      </c>
      <c r="N2968" t="s">
        <v>21</v>
      </c>
      <c r="O2968" t="s">
        <v>22</v>
      </c>
    </row>
    <row r="2969" spans="1:15" x14ac:dyDescent="0.35">
      <c r="A2969" t="s">
        <v>3030</v>
      </c>
      <c r="B2969" t="str">
        <f t="shared" si="47"/>
        <v>Coffee</v>
      </c>
      <c r="C2969" t="s">
        <v>15</v>
      </c>
      <c r="D2969">
        <v>3</v>
      </c>
      <c r="E2969">
        <v>2</v>
      </c>
      <c r="F2969">
        <v>6</v>
      </c>
      <c r="G2969" t="s">
        <v>25</v>
      </c>
      <c r="H2969" t="s">
        <v>26</v>
      </c>
      <c r="I2969" s="1">
        <v>44964</v>
      </c>
      <c r="J2969" t="s">
        <v>51</v>
      </c>
      <c r="K2969" t="s">
        <v>52</v>
      </c>
      <c r="L2969">
        <v>1</v>
      </c>
      <c r="M2969" t="s">
        <v>53</v>
      </c>
      <c r="N2969" t="s">
        <v>29</v>
      </c>
      <c r="O2969" t="s">
        <v>22</v>
      </c>
    </row>
    <row r="2970" spans="1:15" x14ac:dyDescent="0.35">
      <c r="A2970" t="s">
        <v>3031</v>
      </c>
      <c r="B2970" t="str">
        <f t="shared" si="47"/>
        <v>Coffee</v>
      </c>
      <c r="C2970" t="s">
        <v>15</v>
      </c>
      <c r="D2970">
        <v>2</v>
      </c>
      <c r="E2970">
        <v>2</v>
      </c>
      <c r="F2970">
        <v>4</v>
      </c>
      <c r="G2970" t="s">
        <v>16</v>
      </c>
      <c r="H2970" t="s">
        <v>26</v>
      </c>
      <c r="I2970" s="1">
        <v>45178</v>
      </c>
      <c r="J2970" t="s">
        <v>18</v>
      </c>
      <c r="K2970" t="s">
        <v>19</v>
      </c>
      <c r="L2970">
        <v>3</v>
      </c>
      <c r="M2970" t="s">
        <v>20</v>
      </c>
      <c r="N2970" t="s">
        <v>69</v>
      </c>
      <c r="O2970" t="s">
        <v>40</v>
      </c>
    </row>
    <row r="2971" spans="1:15" x14ac:dyDescent="0.35">
      <c r="A2971" t="s">
        <v>3032</v>
      </c>
      <c r="B2971" t="str">
        <f t="shared" si="47"/>
        <v>Cookie</v>
      </c>
      <c r="C2971" t="s">
        <v>31</v>
      </c>
      <c r="D2971">
        <v>5</v>
      </c>
      <c r="E2971">
        <v>1</v>
      </c>
      <c r="F2971">
        <v>5</v>
      </c>
      <c r="G2971" t="s">
        <v>16</v>
      </c>
      <c r="H2971" t="s">
        <v>26</v>
      </c>
      <c r="I2971" s="1">
        <v>44942</v>
      </c>
      <c r="J2971" t="s">
        <v>55</v>
      </c>
      <c r="K2971" t="s">
        <v>56</v>
      </c>
      <c r="L2971">
        <v>1</v>
      </c>
      <c r="M2971" t="s">
        <v>53</v>
      </c>
      <c r="N2971" t="s">
        <v>72</v>
      </c>
      <c r="O2971" t="s">
        <v>22</v>
      </c>
    </row>
    <row r="2972" spans="1:15" x14ac:dyDescent="0.35">
      <c r="A2972" t="s">
        <v>3033</v>
      </c>
      <c r="B2972" t="str">
        <f t="shared" si="47"/>
        <v>Cake</v>
      </c>
      <c r="C2972" t="s">
        <v>24</v>
      </c>
      <c r="D2972">
        <v>3</v>
      </c>
      <c r="E2972">
        <v>3</v>
      </c>
      <c r="F2972">
        <v>9</v>
      </c>
      <c r="G2972" t="s">
        <v>16</v>
      </c>
      <c r="H2972" t="s">
        <v>26</v>
      </c>
      <c r="I2972" s="1">
        <v>45165</v>
      </c>
      <c r="J2972" t="s">
        <v>93</v>
      </c>
      <c r="K2972" t="s">
        <v>94</v>
      </c>
      <c r="L2972">
        <v>3</v>
      </c>
      <c r="M2972" t="s">
        <v>20</v>
      </c>
      <c r="N2972" t="s">
        <v>39</v>
      </c>
      <c r="O2972" t="s">
        <v>40</v>
      </c>
    </row>
    <row r="2973" spans="1:15" x14ac:dyDescent="0.35">
      <c r="A2973" t="s">
        <v>3034</v>
      </c>
      <c r="B2973" t="str">
        <f t="shared" si="47"/>
        <v>Sandwich</v>
      </c>
      <c r="C2973" t="s">
        <v>47</v>
      </c>
      <c r="D2973">
        <v>4</v>
      </c>
      <c r="E2973">
        <v>4</v>
      </c>
      <c r="F2973">
        <v>16</v>
      </c>
      <c r="G2973" t="s">
        <v>25</v>
      </c>
      <c r="H2973" t="s">
        <v>17</v>
      </c>
      <c r="I2973" s="1">
        <v>45013</v>
      </c>
      <c r="J2973" t="s">
        <v>62</v>
      </c>
      <c r="K2973" t="s">
        <v>63</v>
      </c>
      <c r="L2973">
        <v>1</v>
      </c>
      <c r="M2973" t="s">
        <v>53</v>
      </c>
      <c r="N2973" t="s">
        <v>29</v>
      </c>
      <c r="O2973" t="s">
        <v>22</v>
      </c>
    </row>
    <row r="2974" spans="1:15" x14ac:dyDescent="0.35">
      <c r="A2974" t="s">
        <v>3035</v>
      </c>
      <c r="B2974" t="str">
        <f t="shared" si="47"/>
        <v>Smoothie</v>
      </c>
      <c r="C2974" t="s">
        <v>58</v>
      </c>
      <c r="D2974">
        <v>5</v>
      </c>
      <c r="E2974">
        <v>4</v>
      </c>
      <c r="F2974">
        <v>20</v>
      </c>
      <c r="G2974" t="s">
        <v>36</v>
      </c>
      <c r="H2974" t="s">
        <v>17</v>
      </c>
      <c r="I2974" s="1">
        <v>45263</v>
      </c>
      <c r="J2974" t="s">
        <v>66</v>
      </c>
      <c r="K2974" t="s">
        <v>67</v>
      </c>
      <c r="L2974">
        <v>4</v>
      </c>
      <c r="M2974" t="s">
        <v>45</v>
      </c>
      <c r="N2974" t="s">
        <v>39</v>
      </c>
      <c r="O2974" t="s">
        <v>40</v>
      </c>
    </row>
    <row r="2975" spans="1:15" x14ac:dyDescent="0.35">
      <c r="A2975" t="s">
        <v>3036</v>
      </c>
      <c r="B2975" t="str">
        <f t="shared" si="47"/>
        <v>Tea</v>
      </c>
      <c r="C2975" t="s">
        <v>84</v>
      </c>
      <c r="D2975">
        <v>4</v>
      </c>
      <c r="E2975">
        <v>1.5</v>
      </c>
      <c r="F2975">
        <v>6</v>
      </c>
      <c r="G2975" t="s">
        <v>25</v>
      </c>
      <c r="H2975" t="s">
        <v>17</v>
      </c>
      <c r="I2975" s="1">
        <v>45206</v>
      </c>
      <c r="J2975" t="s">
        <v>74</v>
      </c>
      <c r="K2975" t="s">
        <v>75</v>
      </c>
      <c r="L2975">
        <v>4</v>
      </c>
      <c r="M2975" t="s">
        <v>45</v>
      </c>
      <c r="N2975" t="s">
        <v>69</v>
      </c>
      <c r="O2975" t="s">
        <v>40</v>
      </c>
    </row>
    <row r="2976" spans="1:15" x14ac:dyDescent="0.35">
      <c r="A2976" t="s">
        <v>3037</v>
      </c>
      <c r="B2976" t="str">
        <f t="shared" si="47"/>
        <v>Coffee</v>
      </c>
      <c r="C2976" t="s">
        <v>15</v>
      </c>
      <c r="D2976">
        <v>1</v>
      </c>
      <c r="E2976">
        <v>2</v>
      </c>
      <c r="F2976">
        <v>2</v>
      </c>
      <c r="G2976" t="s">
        <v>36</v>
      </c>
      <c r="H2976" t="s">
        <v>17</v>
      </c>
      <c r="I2976" s="1">
        <v>44994</v>
      </c>
      <c r="J2976" t="s">
        <v>62</v>
      </c>
      <c r="K2976" t="s">
        <v>63</v>
      </c>
      <c r="L2976">
        <v>1</v>
      </c>
      <c r="M2976" t="s">
        <v>53</v>
      </c>
      <c r="N2976" t="s">
        <v>64</v>
      </c>
      <c r="O2976" t="s">
        <v>22</v>
      </c>
    </row>
    <row r="2977" spans="1:15" x14ac:dyDescent="0.35">
      <c r="A2977" t="s">
        <v>3038</v>
      </c>
      <c r="B2977" t="str">
        <f t="shared" si="47"/>
        <v>Smoothie</v>
      </c>
      <c r="C2977" t="s">
        <v>58</v>
      </c>
      <c r="D2977">
        <v>4</v>
      </c>
      <c r="E2977">
        <v>4</v>
      </c>
      <c r="F2977">
        <v>16</v>
      </c>
      <c r="G2977" t="s">
        <v>25</v>
      </c>
      <c r="H2977" t="s">
        <v>26</v>
      </c>
      <c r="I2977" s="1">
        <v>45039</v>
      </c>
      <c r="J2977" t="s">
        <v>59</v>
      </c>
      <c r="K2977" t="s">
        <v>60</v>
      </c>
      <c r="L2977">
        <v>2</v>
      </c>
      <c r="M2977" t="s">
        <v>28</v>
      </c>
      <c r="N2977" t="s">
        <v>39</v>
      </c>
      <c r="O2977" t="s">
        <v>40</v>
      </c>
    </row>
    <row r="2978" spans="1:15" x14ac:dyDescent="0.35">
      <c r="A2978" t="s">
        <v>3039</v>
      </c>
      <c r="B2978" t="str">
        <f t="shared" si="47"/>
        <v>Juice</v>
      </c>
      <c r="C2978" t="s">
        <v>50</v>
      </c>
      <c r="D2978">
        <v>2</v>
      </c>
      <c r="E2978">
        <v>3</v>
      </c>
      <c r="F2978">
        <v>6</v>
      </c>
      <c r="G2978" t="s">
        <v>25</v>
      </c>
      <c r="H2978" t="s">
        <v>26</v>
      </c>
      <c r="I2978" s="1">
        <v>45180</v>
      </c>
      <c r="J2978" t="s">
        <v>18</v>
      </c>
      <c r="K2978" t="s">
        <v>19</v>
      </c>
      <c r="L2978">
        <v>3</v>
      </c>
      <c r="M2978" t="s">
        <v>20</v>
      </c>
      <c r="N2978" t="s">
        <v>72</v>
      </c>
      <c r="O2978" t="s">
        <v>22</v>
      </c>
    </row>
    <row r="2979" spans="1:15" x14ac:dyDescent="0.35">
      <c r="A2979" t="s">
        <v>3040</v>
      </c>
      <c r="B2979" t="str">
        <f t="shared" si="47"/>
        <v>Cookie</v>
      </c>
      <c r="C2979" t="s">
        <v>31</v>
      </c>
      <c r="D2979">
        <v>4</v>
      </c>
      <c r="E2979">
        <v>1</v>
      </c>
      <c r="F2979">
        <v>4</v>
      </c>
      <c r="G2979" t="s">
        <v>25</v>
      </c>
      <c r="H2979" t="s">
        <v>17</v>
      </c>
      <c r="I2979" s="1">
        <v>45159</v>
      </c>
      <c r="J2979" t="s">
        <v>93</v>
      </c>
      <c r="K2979" t="s">
        <v>94</v>
      </c>
      <c r="L2979">
        <v>3</v>
      </c>
      <c r="M2979" t="s">
        <v>20</v>
      </c>
      <c r="N2979" t="s">
        <v>72</v>
      </c>
      <c r="O2979" t="s">
        <v>22</v>
      </c>
    </row>
    <row r="2980" spans="1:15" x14ac:dyDescent="0.35">
      <c r="A2980" t="s">
        <v>3041</v>
      </c>
      <c r="B2980" t="str">
        <f t="shared" si="47"/>
        <v>Sandwich</v>
      </c>
      <c r="C2980" t="s">
        <v>47</v>
      </c>
      <c r="D2980">
        <v>3</v>
      </c>
      <c r="E2980">
        <v>4</v>
      </c>
      <c r="F2980">
        <v>12</v>
      </c>
      <c r="G2980" t="s">
        <v>36</v>
      </c>
      <c r="H2980" t="s">
        <v>26</v>
      </c>
      <c r="I2980" s="1">
        <v>45227</v>
      </c>
      <c r="J2980" t="s">
        <v>74</v>
      </c>
      <c r="K2980" t="s">
        <v>75</v>
      </c>
      <c r="L2980">
        <v>4</v>
      </c>
      <c r="M2980" t="s">
        <v>45</v>
      </c>
      <c r="N2980" t="s">
        <v>69</v>
      </c>
      <c r="O2980" t="s">
        <v>40</v>
      </c>
    </row>
    <row r="2981" spans="1:15" x14ac:dyDescent="0.35">
      <c r="A2981" t="s">
        <v>3042</v>
      </c>
      <c r="B2981" t="str">
        <f t="shared" si="47"/>
        <v>Salad</v>
      </c>
      <c r="C2981" t="s">
        <v>42</v>
      </c>
      <c r="D2981">
        <v>2</v>
      </c>
      <c r="E2981">
        <v>5</v>
      </c>
      <c r="F2981">
        <v>10</v>
      </c>
      <c r="G2981" t="s">
        <v>25</v>
      </c>
      <c r="H2981" t="s">
        <v>17</v>
      </c>
      <c r="I2981" s="1">
        <v>44928</v>
      </c>
      <c r="J2981" t="s">
        <v>55</v>
      </c>
      <c r="K2981" t="s">
        <v>56</v>
      </c>
      <c r="L2981">
        <v>1</v>
      </c>
      <c r="M2981" t="s">
        <v>53</v>
      </c>
      <c r="N2981" t="s">
        <v>72</v>
      </c>
      <c r="O2981" t="s">
        <v>22</v>
      </c>
    </row>
    <row r="2982" spans="1:15" x14ac:dyDescent="0.35">
      <c r="A2982" t="s">
        <v>3043</v>
      </c>
      <c r="B2982" t="str">
        <f t="shared" si="47"/>
        <v>Cake</v>
      </c>
      <c r="C2982" t="s">
        <v>24</v>
      </c>
      <c r="D2982">
        <v>2</v>
      </c>
      <c r="E2982">
        <v>3</v>
      </c>
      <c r="F2982">
        <v>6</v>
      </c>
      <c r="G2982" t="s">
        <v>16</v>
      </c>
      <c r="H2982" t="s">
        <v>17</v>
      </c>
      <c r="I2982" s="1">
        <v>45154</v>
      </c>
      <c r="J2982" t="s">
        <v>93</v>
      </c>
      <c r="K2982" t="s">
        <v>94</v>
      </c>
      <c r="L2982">
        <v>3</v>
      </c>
      <c r="M2982" t="s">
        <v>20</v>
      </c>
      <c r="N2982" t="s">
        <v>34</v>
      </c>
      <c r="O2982" t="s">
        <v>22</v>
      </c>
    </row>
    <row r="2983" spans="1:15" x14ac:dyDescent="0.35">
      <c r="A2983" t="s">
        <v>3044</v>
      </c>
      <c r="B2983" t="str">
        <f t="shared" si="47"/>
        <v>Tea</v>
      </c>
      <c r="C2983" t="s">
        <v>84</v>
      </c>
      <c r="D2983">
        <v>3</v>
      </c>
      <c r="E2983">
        <v>1.5</v>
      </c>
      <c r="F2983">
        <v>4.5</v>
      </c>
      <c r="G2983" t="s">
        <v>25</v>
      </c>
      <c r="H2983" t="s">
        <v>26</v>
      </c>
      <c r="I2983" s="1">
        <v>45068</v>
      </c>
      <c r="J2983" t="s">
        <v>27</v>
      </c>
      <c r="K2983" t="s">
        <v>27</v>
      </c>
      <c r="L2983">
        <v>2</v>
      </c>
      <c r="M2983" t="s">
        <v>28</v>
      </c>
      <c r="N2983" t="s">
        <v>72</v>
      </c>
      <c r="O2983" t="s">
        <v>22</v>
      </c>
    </row>
    <row r="2984" spans="1:15" x14ac:dyDescent="0.35">
      <c r="A2984" t="s">
        <v>3045</v>
      </c>
      <c r="B2984" t="str">
        <f t="shared" si="47"/>
        <v>Juice</v>
      </c>
      <c r="C2984" t="s">
        <v>50</v>
      </c>
      <c r="D2984">
        <v>3</v>
      </c>
      <c r="E2984">
        <v>3</v>
      </c>
      <c r="F2984">
        <v>9</v>
      </c>
      <c r="G2984" t="s">
        <v>36</v>
      </c>
      <c r="H2984" t="s">
        <v>17</v>
      </c>
      <c r="I2984" s="1">
        <v>45263</v>
      </c>
      <c r="J2984" t="s">
        <v>66</v>
      </c>
      <c r="K2984" t="s">
        <v>67</v>
      </c>
      <c r="L2984">
        <v>4</v>
      </c>
      <c r="M2984" t="s">
        <v>45</v>
      </c>
      <c r="N2984" t="s">
        <v>39</v>
      </c>
      <c r="O2984" t="s">
        <v>40</v>
      </c>
    </row>
    <row r="2985" spans="1:15" x14ac:dyDescent="0.35">
      <c r="A2985" t="s">
        <v>3046</v>
      </c>
      <c r="B2985" t="str">
        <f t="shared" si="47"/>
        <v>Cake</v>
      </c>
      <c r="C2985" t="s">
        <v>24</v>
      </c>
      <c r="D2985">
        <v>5</v>
      </c>
      <c r="E2985">
        <v>3</v>
      </c>
      <c r="F2985">
        <v>15</v>
      </c>
      <c r="G2985" t="s">
        <v>16</v>
      </c>
      <c r="H2985" t="s">
        <v>17</v>
      </c>
      <c r="I2985" s="1">
        <v>45125</v>
      </c>
      <c r="J2985" t="s">
        <v>32</v>
      </c>
      <c r="K2985" t="s">
        <v>33</v>
      </c>
      <c r="L2985">
        <v>3</v>
      </c>
      <c r="M2985" t="s">
        <v>20</v>
      </c>
      <c r="N2985" t="s">
        <v>29</v>
      </c>
      <c r="O2985" t="s">
        <v>22</v>
      </c>
    </row>
    <row r="2986" spans="1:15" x14ac:dyDescent="0.35">
      <c r="A2986" t="s">
        <v>3047</v>
      </c>
      <c r="B2986" t="str">
        <f t="shared" si="47"/>
        <v>Salad</v>
      </c>
      <c r="C2986" t="s">
        <v>42</v>
      </c>
      <c r="D2986">
        <v>1</v>
      </c>
      <c r="E2986">
        <v>5</v>
      </c>
      <c r="F2986">
        <v>5</v>
      </c>
      <c r="G2986" t="s">
        <v>36</v>
      </c>
      <c r="H2986" t="s">
        <v>26</v>
      </c>
      <c r="I2986" s="1">
        <v>45128</v>
      </c>
      <c r="J2986" t="s">
        <v>32</v>
      </c>
      <c r="K2986" t="s">
        <v>33</v>
      </c>
      <c r="L2986">
        <v>3</v>
      </c>
      <c r="M2986" t="s">
        <v>20</v>
      </c>
      <c r="N2986" t="s">
        <v>21</v>
      </c>
      <c r="O2986" t="s">
        <v>22</v>
      </c>
    </row>
    <row r="2987" spans="1:15" x14ac:dyDescent="0.35">
      <c r="A2987" t="s">
        <v>3048</v>
      </c>
      <c r="B2987" t="str">
        <f t="shared" si="47"/>
        <v>Juice</v>
      </c>
      <c r="C2987" t="s">
        <v>50</v>
      </c>
      <c r="D2987">
        <v>2</v>
      </c>
      <c r="E2987">
        <v>3</v>
      </c>
      <c r="F2987">
        <v>6</v>
      </c>
      <c r="G2987" t="s">
        <v>25</v>
      </c>
      <c r="H2987" t="s">
        <v>26</v>
      </c>
      <c r="I2987" s="1">
        <v>45112</v>
      </c>
      <c r="J2987" t="s">
        <v>32</v>
      </c>
      <c r="K2987" t="s">
        <v>33</v>
      </c>
      <c r="L2987">
        <v>3</v>
      </c>
      <c r="M2987" t="s">
        <v>20</v>
      </c>
      <c r="N2987" t="s">
        <v>34</v>
      </c>
      <c r="O2987" t="s">
        <v>22</v>
      </c>
    </row>
    <row r="2988" spans="1:15" x14ac:dyDescent="0.35">
      <c r="A2988" t="s">
        <v>3049</v>
      </c>
      <c r="B2988" t="str">
        <f t="shared" si="47"/>
        <v>Coffee</v>
      </c>
      <c r="C2988" t="s">
        <v>15</v>
      </c>
      <c r="D2988">
        <v>4</v>
      </c>
      <c r="E2988">
        <v>2</v>
      </c>
      <c r="F2988">
        <v>8</v>
      </c>
      <c r="G2988" t="s">
        <v>36</v>
      </c>
      <c r="H2988" t="s">
        <v>26</v>
      </c>
      <c r="I2988" s="1">
        <v>45029</v>
      </c>
      <c r="J2988" t="s">
        <v>59</v>
      </c>
      <c r="K2988" t="s">
        <v>60</v>
      </c>
      <c r="L2988">
        <v>2</v>
      </c>
      <c r="M2988" t="s">
        <v>28</v>
      </c>
      <c r="N2988" t="s">
        <v>64</v>
      </c>
      <c r="O2988" t="s">
        <v>22</v>
      </c>
    </row>
    <row r="2989" spans="1:15" x14ac:dyDescent="0.35">
      <c r="A2989" t="s">
        <v>3050</v>
      </c>
      <c r="B2989" t="str">
        <f t="shared" si="47"/>
        <v>Juice</v>
      </c>
      <c r="C2989" t="s">
        <v>50</v>
      </c>
      <c r="D2989">
        <v>2</v>
      </c>
      <c r="E2989">
        <v>3</v>
      </c>
      <c r="F2989">
        <v>6</v>
      </c>
      <c r="G2989" t="s">
        <v>25</v>
      </c>
      <c r="H2989" t="s">
        <v>17</v>
      </c>
      <c r="I2989" s="1">
        <v>44951</v>
      </c>
      <c r="J2989" t="s">
        <v>55</v>
      </c>
      <c r="K2989" t="s">
        <v>56</v>
      </c>
      <c r="L2989">
        <v>1</v>
      </c>
      <c r="M2989" t="s">
        <v>53</v>
      </c>
      <c r="N2989" t="s">
        <v>34</v>
      </c>
      <c r="O2989" t="s">
        <v>22</v>
      </c>
    </row>
    <row r="2990" spans="1:15" x14ac:dyDescent="0.35">
      <c r="A2990" t="s">
        <v>3051</v>
      </c>
      <c r="B2990" t="str">
        <f t="shared" si="47"/>
        <v>Tea</v>
      </c>
      <c r="C2990" t="s">
        <v>84</v>
      </c>
      <c r="D2990">
        <v>4</v>
      </c>
      <c r="E2990">
        <v>1.5</v>
      </c>
      <c r="F2990">
        <v>6</v>
      </c>
      <c r="G2990" t="s">
        <v>36</v>
      </c>
      <c r="H2990" t="s">
        <v>17</v>
      </c>
      <c r="I2990" s="1">
        <v>45286</v>
      </c>
      <c r="J2990" t="s">
        <v>66</v>
      </c>
      <c r="K2990" t="s">
        <v>67</v>
      </c>
      <c r="L2990">
        <v>4</v>
      </c>
      <c r="M2990" t="s">
        <v>45</v>
      </c>
      <c r="N2990" t="s">
        <v>29</v>
      </c>
      <c r="O2990" t="s">
        <v>22</v>
      </c>
    </row>
    <row r="2991" spans="1:15" x14ac:dyDescent="0.35">
      <c r="A2991" t="s">
        <v>3052</v>
      </c>
      <c r="B2991" t="str">
        <f t="shared" si="47"/>
        <v>Juice</v>
      </c>
      <c r="C2991" t="s">
        <v>50</v>
      </c>
      <c r="D2991">
        <v>2</v>
      </c>
      <c r="E2991">
        <v>3</v>
      </c>
      <c r="F2991">
        <v>6</v>
      </c>
      <c r="G2991" t="s">
        <v>25</v>
      </c>
      <c r="H2991" t="s">
        <v>17</v>
      </c>
      <c r="I2991" s="1">
        <v>45233</v>
      </c>
      <c r="J2991" t="s">
        <v>43</v>
      </c>
      <c r="K2991" t="s">
        <v>44</v>
      </c>
      <c r="L2991">
        <v>4</v>
      </c>
      <c r="M2991" t="s">
        <v>45</v>
      </c>
      <c r="N2991" t="s">
        <v>21</v>
      </c>
      <c r="O2991" t="s">
        <v>22</v>
      </c>
    </row>
    <row r="2992" spans="1:15" x14ac:dyDescent="0.35">
      <c r="A2992" t="s">
        <v>3053</v>
      </c>
      <c r="B2992" t="str">
        <f t="shared" si="47"/>
        <v>Coffee</v>
      </c>
      <c r="C2992" t="s">
        <v>15</v>
      </c>
      <c r="D2992">
        <v>5</v>
      </c>
      <c r="E2992">
        <v>2</v>
      </c>
      <c r="F2992">
        <v>10</v>
      </c>
      <c r="G2992" t="s">
        <v>16</v>
      </c>
      <c r="H2992" t="s">
        <v>17</v>
      </c>
      <c r="I2992" s="1">
        <v>45191</v>
      </c>
      <c r="J2992" t="s">
        <v>18</v>
      </c>
      <c r="K2992" t="s">
        <v>19</v>
      </c>
      <c r="L2992">
        <v>3</v>
      </c>
      <c r="M2992" t="s">
        <v>20</v>
      </c>
      <c r="N2992" t="s">
        <v>21</v>
      </c>
      <c r="O2992" t="s">
        <v>22</v>
      </c>
    </row>
    <row r="2993" spans="1:15" x14ac:dyDescent="0.35">
      <c r="A2993" t="s">
        <v>3054</v>
      </c>
      <c r="B2993" t="str">
        <f t="shared" si="47"/>
        <v>Cookie</v>
      </c>
      <c r="C2993" t="s">
        <v>31</v>
      </c>
      <c r="D2993">
        <v>4</v>
      </c>
      <c r="E2993">
        <v>1</v>
      </c>
      <c r="F2993">
        <v>4</v>
      </c>
      <c r="G2993" t="s">
        <v>16</v>
      </c>
      <c r="H2993" t="s">
        <v>17</v>
      </c>
      <c r="I2993" s="1">
        <v>45037</v>
      </c>
      <c r="J2993" t="s">
        <v>59</v>
      </c>
      <c r="K2993" t="s">
        <v>60</v>
      </c>
      <c r="L2993">
        <v>2</v>
      </c>
      <c r="M2993" t="s">
        <v>28</v>
      </c>
      <c r="N2993" t="s">
        <v>21</v>
      </c>
      <c r="O2993" t="s">
        <v>22</v>
      </c>
    </row>
    <row r="2994" spans="1:15" x14ac:dyDescent="0.35">
      <c r="A2994" t="s">
        <v>3055</v>
      </c>
      <c r="B2994" t="str">
        <f t="shared" si="47"/>
        <v>Salad</v>
      </c>
      <c r="C2994" t="s">
        <v>42</v>
      </c>
      <c r="D2994">
        <v>3</v>
      </c>
      <c r="E2994">
        <v>5</v>
      </c>
      <c r="F2994">
        <v>15</v>
      </c>
      <c r="G2994" t="s">
        <v>16</v>
      </c>
      <c r="H2994" t="s">
        <v>26</v>
      </c>
      <c r="I2994" s="1">
        <v>44938</v>
      </c>
      <c r="J2994" t="s">
        <v>55</v>
      </c>
      <c r="K2994" t="s">
        <v>56</v>
      </c>
      <c r="L2994">
        <v>1</v>
      </c>
      <c r="M2994" t="s">
        <v>53</v>
      </c>
      <c r="N2994" t="s">
        <v>64</v>
      </c>
      <c r="O2994" t="s">
        <v>22</v>
      </c>
    </row>
    <row r="2995" spans="1:15" x14ac:dyDescent="0.35">
      <c r="A2995" t="s">
        <v>3056</v>
      </c>
      <c r="B2995" t="str">
        <f t="shared" si="47"/>
        <v>Juice</v>
      </c>
      <c r="C2995" t="s">
        <v>50</v>
      </c>
      <c r="D2995">
        <v>1</v>
      </c>
      <c r="E2995">
        <v>3</v>
      </c>
      <c r="F2995">
        <v>3</v>
      </c>
      <c r="G2995" t="s">
        <v>16</v>
      </c>
      <c r="H2995" t="s">
        <v>17</v>
      </c>
      <c r="I2995" s="1">
        <v>45142</v>
      </c>
      <c r="J2995" t="s">
        <v>93</v>
      </c>
      <c r="K2995" t="s">
        <v>94</v>
      </c>
      <c r="L2995">
        <v>3</v>
      </c>
      <c r="M2995" t="s">
        <v>20</v>
      </c>
      <c r="N2995" t="s">
        <v>21</v>
      </c>
      <c r="O2995" t="s">
        <v>22</v>
      </c>
    </row>
    <row r="2996" spans="1:15" x14ac:dyDescent="0.35">
      <c r="A2996" t="s">
        <v>3057</v>
      </c>
      <c r="B2996" t="str">
        <f t="shared" si="47"/>
        <v>Sandwich</v>
      </c>
      <c r="C2996" t="s">
        <v>47</v>
      </c>
      <c r="D2996">
        <v>5</v>
      </c>
      <c r="E2996">
        <v>4</v>
      </c>
      <c r="F2996">
        <v>20</v>
      </c>
      <c r="G2996" t="s">
        <v>16</v>
      </c>
      <c r="H2996" t="s">
        <v>26</v>
      </c>
      <c r="I2996" s="1">
        <v>45124</v>
      </c>
      <c r="J2996" t="s">
        <v>32</v>
      </c>
      <c r="K2996" t="s">
        <v>33</v>
      </c>
      <c r="L2996">
        <v>3</v>
      </c>
      <c r="M2996" t="s">
        <v>20</v>
      </c>
      <c r="N2996" t="s">
        <v>72</v>
      </c>
      <c r="O2996" t="s">
        <v>22</v>
      </c>
    </row>
    <row r="2997" spans="1:15" x14ac:dyDescent="0.35">
      <c r="A2997" t="s">
        <v>3058</v>
      </c>
      <c r="B2997" t="str">
        <f t="shared" si="47"/>
        <v>Tea</v>
      </c>
      <c r="C2997" t="s">
        <v>84</v>
      </c>
      <c r="D2997">
        <v>4</v>
      </c>
      <c r="E2997">
        <v>1.5</v>
      </c>
      <c r="F2997">
        <v>6</v>
      </c>
      <c r="G2997" t="s">
        <v>16</v>
      </c>
      <c r="H2997" t="s">
        <v>17</v>
      </c>
      <c r="I2997" s="1">
        <v>44958</v>
      </c>
      <c r="J2997" t="s">
        <v>51</v>
      </c>
      <c r="K2997" t="s">
        <v>52</v>
      </c>
      <c r="L2997">
        <v>1</v>
      </c>
      <c r="M2997" t="s">
        <v>53</v>
      </c>
      <c r="N2997" t="s">
        <v>34</v>
      </c>
      <c r="O2997" t="s">
        <v>22</v>
      </c>
    </row>
    <row r="2998" spans="1:15" x14ac:dyDescent="0.35">
      <c r="A2998" t="s">
        <v>3059</v>
      </c>
      <c r="B2998" t="str">
        <f t="shared" si="47"/>
        <v>Smoothie</v>
      </c>
      <c r="C2998" t="s">
        <v>58</v>
      </c>
      <c r="D2998">
        <v>5</v>
      </c>
      <c r="E2998">
        <v>4</v>
      </c>
      <c r="F2998">
        <v>20</v>
      </c>
      <c r="G2998" t="s">
        <v>16</v>
      </c>
      <c r="H2998" t="s">
        <v>26</v>
      </c>
      <c r="I2998" s="1">
        <v>45089</v>
      </c>
      <c r="J2998" t="s">
        <v>37</v>
      </c>
      <c r="K2998" t="s">
        <v>38</v>
      </c>
      <c r="L2998">
        <v>2</v>
      </c>
      <c r="M2998" t="s">
        <v>28</v>
      </c>
      <c r="N2998" t="s">
        <v>72</v>
      </c>
      <c r="O2998" t="s">
        <v>22</v>
      </c>
    </row>
    <row r="2999" spans="1:15" x14ac:dyDescent="0.35">
      <c r="A2999" t="s">
        <v>3060</v>
      </c>
      <c r="B2999" t="str">
        <f t="shared" si="47"/>
        <v>Juice</v>
      </c>
      <c r="C2999" t="s">
        <v>50</v>
      </c>
      <c r="D2999">
        <v>5</v>
      </c>
      <c r="E2999">
        <v>3</v>
      </c>
      <c r="F2999">
        <v>15</v>
      </c>
      <c r="G2999" t="s">
        <v>25</v>
      </c>
      <c r="H2999" t="s">
        <v>26</v>
      </c>
      <c r="I2999" s="1">
        <v>45004</v>
      </c>
      <c r="J2999" t="s">
        <v>62</v>
      </c>
      <c r="K2999" t="s">
        <v>63</v>
      </c>
      <c r="L2999">
        <v>1</v>
      </c>
      <c r="M2999" t="s">
        <v>53</v>
      </c>
      <c r="N2999" t="s">
        <v>39</v>
      </c>
      <c r="O2999" t="s">
        <v>40</v>
      </c>
    </row>
    <row r="3000" spans="1:15" x14ac:dyDescent="0.35">
      <c r="A3000" t="s">
        <v>3061</v>
      </c>
      <c r="B3000" t="str">
        <f t="shared" si="47"/>
        <v>Cookie</v>
      </c>
      <c r="C3000" t="s">
        <v>31</v>
      </c>
      <c r="D3000">
        <v>3</v>
      </c>
      <c r="E3000">
        <v>1</v>
      </c>
      <c r="F3000">
        <v>3</v>
      </c>
      <c r="G3000" t="s">
        <v>16</v>
      </c>
      <c r="H3000" t="s">
        <v>26</v>
      </c>
      <c r="I3000" s="1">
        <v>44987</v>
      </c>
      <c r="J3000" t="s">
        <v>62</v>
      </c>
      <c r="K3000" t="s">
        <v>63</v>
      </c>
      <c r="L3000">
        <v>1</v>
      </c>
      <c r="M3000" t="s">
        <v>53</v>
      </c>
      <c r="N3000" t="s">
        <v>64</v>
      </c>
      <c r="O3000" t="s">
        <v>22</v>
      </c>
    </row>
    <row r="3001" spans="1:15" x14ac:dyDescent="0.35">
      <c r="A3001" t="s">
        <v>3062</v>
      </c>
      <c r="B3001" t="str">
        <f t="shared" si="47"/>
        <v>Coffee</v>
      </c>
      <c r="C3001" t="s">
        <v>15</v>
      </c>
      <c r="D3001">
        <v>3</v>
      </c>
      <c r="E3001">
        <v>2</v>
      </c>
      <c r="F3001">
        <v>6</v>
      </c>
      <c r="G3001" t="s">
        <v>25</v>
      </c>
      <c r="H3001" t="s">
        <v>17</v>
      </c>
      <c r="I3001" s="1">
        <v>45057</v>
      </c>
      <c r="J3001" t="s">
        <v>27</v>
      </c>
      <c r="K3001" t="s">
        <v>27</v>
      </c>
      <c r="L3001">
        <v>2</v>
      </c>
      <c r="M3001" t="s">
        <v>28</v>
      </c>
      <c r="N3001" t="s">
        <v>64</v>
      </c>
      <c r="O3001" t="s">
        <v>22</v>
      </c>
    </row>
    <row r="3002" spans="1:15" x14ac:dyDescent="0.35">
      <c r="A3002" t="s">
        <v>3063</v>
      </c>
      <c r="B3002" t="str">
        <f t="shared" si="47"/>
        <v>Juice</v>
      </c>
      <c r="C3002" t="s">
        <v>50</v>
      </c>
      <c r="D3002">
        <v>2</v>
      </c>
      <c r="E3002">
        <v>3</v>
      </c>
      <c r="F3002">
        <v>6</v>
      </c>
      <c r="G3002" t="s">
        <v>36</v>
      </c>
      <c r="H3002" t="s">
        <v>26</v>
      </c>
      <c r="I3002" s="1">
        <v>45281</v>
      </c>
      <c r="J3002" t="s">
        <v>66</v>
      </c>
      <c r="K3002" t="s">
        <v>67</v>
      </c>
      <c r="L3002">
        <v>4</v>
      </c>
      <c r="M3002" t="s">
        <v>45</v>
      </c>
      <c r="N3002" t="s">
        <v>64</v>
      </c>
      <c r="O3002" t="s">
        <v>22</v>
      </c>
    </row>
    <row r="3003" spans="1:15" x14ac:dyDescent="0.35">
      <c r="A3003" t="s">
        <v>3064</v>
      </c>
      <c r="B3003" t="str">
        <f t="shared" si="47"/>
        <v>Cookie</v>
      </c>
      <c r="C3003" t="s">
        <v>31</v>
      </c>
      <c r="D3003">
        <v>5</v>
      </c>
      <c r="E3003">
        <v>1</v>
      </c>
      <c r="F3003">
        <v>5</v>
      </c>
      <c r="G3003" t="s">
        <v>36</v>
      </c>
      <c r="H3003" t="s">
        <v>17</v>
      </c>
      <c r="I3003" s="1">
        <v>45022</v>
      </c>
      <c r="J3003" t="s">
        <v>59</v>
      </c>
      <c r="K3003" t="s">
        <v>60</v>
      </c>
      <c r="L3003">
        <v>2</v>
      </c>
      <c r="M3003" t="s">
        <v>28</v>
      </c>
      <c r="N3003" t="s">
        <v>64</v>
      </c>
      <c r="O3003" t="s">
        <v>22</v>
      </c>
    </row>
    <row r="3004" spans="1:15" x14ac:dyDescent="0.35">
      <c r="A3004" t="s">
        <v>3065</v>
      </c>
      <c r="B3004" t="str">
        <f t="shared" si="47"/>
        <v>Tea</v>
      </c>
      <c r="C3004" t="s">
        <v>84</v>
      </c>
      <c r="D3004">
        <v>3</v>
      </c>
      <c r="E3004">
        <v>1.5</v>
      </c>
      <c r="F3004">
        <v>4.5</v>
      </c>
      <c r="G3004" t="s">
        <v>25</v>
      </c>
      <c r="H3004" t="s">
        <v>17</v>
      </c>
      <c r="I3004" s="1">
        <v>45002</v>
      </c>
      <c r="J3004" t="s">
        <v>62</v>
      </c>
      <c r="K3004" t="s">
        <v>63</v>
      </c>
      <c r="L3004">
        <v>1</v>
      </c>
      <c r="M3004" t="s">
        <v>53</v>
      </c>
      <c r="N3004" t="s">
        <v>21</v>
      </c>
      <c r="O3004" t="s">
        <v>22</v>
      </c>
    </row>
    <row r="3005" spans="1:15" x14ac:dyDescent="0.35">
      <c r="A3005" t="s">
        <v>3066</v>
      </c>
      <c r="B3005" t="str">
        <f t="shared" si="47"/>
        <v>Tea</v>
      </c>
      <c r="C3005" t="s">
        <v>84</v>
      </c>
      <c r="D3005">
        <v>2</v>
      </c>
      <c r="E3005">
        <v>1.5</v>
      </c>
      <c r="F3005">
        <v>3</v>
      </c>
      <c r="G3005" t="s">
        <v>36</v>
      </c>
      <c r="H3005" t="s">
        <v>26</v>
      </c>
      <c r="I3005" s="1">
        <v>45249</v>
      </c>
      <c r="J3005" t="s">
        <v>43</v>
      </c>
      <c r="K3005" t="s">
        <v>44</v>
      </c>
      <c r="L3005">
        <v>4</v>
      </c>
      <c r="M3005" t="s">
        <v>45</v>
      </c>
      <c r="N3005" t="s">
        <v>39</v>
      </c>
      <c r="O3005" t="s">
        <v>40</v>
      </c>
    </row>
    <row r="3006" spans="1:15" x14ac:dyDescent="0.35">
      <c r="A3006" t="s">
        <v>3067</v>
      </c>
      <c r="B3006" t="str">
        <f t="shared" si="47"/>
        <v>Cookie</v>
      </c>
      <c r="C3006" t="s">
        <v>31</v>
      </c>
      <c r="D3006">
        <v>1</v>
      </c>
      <c r="E3006">
        <v>1</v>
      </c>
      <c r="F3006">
        <v>1</v>
      </c>
      <c r="G3006" t="s">
        <v>36</v>
      </c>
      <c r="H3006" t="s">
        <v>26</v>
      </c>
      <c r="I3006" s="1">
        <v>45149</v>
      </c>
      <c r="J3006" t="s">
        <v>93</v>
      </c>
      <c r="K3006" t="s">
        <v>94</v>
      </c>
      <c r="L3006">
        <v>3</v>
      </c>
      <c r="M3006" t="s">
        <v>20</v>
      </c>
      <c r="N3006" t="s">
        <v>21</v>
      </c>
      <c r="O3006" t="s">
        <v>22</v>
      </c>
    </row>
    <row r="3007" spans="1:15" x14ac:dyDescent="0.35">
      <c r="A3007" t="s">
        <v>3068</v>
      </c>
      <c r="B3007" t="str">
        <f t="shared" si="47"/>
        <v>Cookie</v>
      </c>
      <c r="C3007" t="s">
        <v>31</v>
      </c>
      <c r="D3007">
        <v>2</v>
      </c>
      <c r="E3007">
        <v>1</v>
      </c>
      <c r="F3007">
        <v>2</v>
      </c>
      <c r="G3007" t="s">
        <v>25</v>
      </c>
      <c r="H3007" t="s">
        <v>17</v>
      </c>
      <c r="I3007" s="1">
        <v>45197</v>
      </c>
      <c r="J3007" t="s">
        <v>18</v>
      </c>
      <c r="K3007" t="s">
        <v>19</v>
      </c>
      <c r="L3007">
        <v>3</v>
      </c>
      <c r="M3007" t="s">
        <v>20</v>
      </c>
      <c r="N3007" t="s">
        <v>64</v>
      </c>
      <c r="O3007" t="s">
        <v>22</v>
      </c>
    </row>
    <row r="3008" spans="1:15" x14ac:dyDescent="0.35">
      <c r="A3008" t="s">
        <v>3069</v>
      </c>
      <c r="B3008" t="str">
        <f t="shared" si="47"/>
        <v>Sandwich</v>
      </c>
      <c r="C3008" t="s">
        <v>47</v>
      </c>
      <c r="D3008">
        <v>3</v>
      </c>
      <c r="E3008">
        <v>4</v>
      </c>
      <c r="F3008">
        <v>12</v>
      </c>
      <c r="G3008" t="s">
        <v>16</v>
      </c>
      <c r="H3008" t="s">
        <v>17</v>
      </c>
      <c r="I3008" s="1">
        <v>45265</v>
      </c>
      <c r="J3008" t="s">
        <v>66</v>
      </c>
      <c r="K3008" t="s">
        <v>67</v>
      </c>
      <c r="L3008">
        <v>4</v>
      </c>
      <c r="M3008" t="s">
        <v>45</v>
      </c>
      <c r="N3008" t="s">
        <v>29</v>
      </c>
      <c r="O3008" t="s">
        <v>22</v>
      </c>
    </row>
    <row r="3009" spans="1:15" x14ac:dyDescent="0.35">
      <c r="A3009" t="s">
        <v>3070</v>
      </c>
      <c r="B3009" t="str">
        <f t="shared" si="47"/>
        <v>Coffee</v>
      </c>
      <c r="C3009" t="s">
        <v>15</v>
      </c>
      <c r="D3009">
        <v>4</v>
      </c>
      <c r="E3009">
        <v>2</v>
      </c>
      <c r="F3009">
        <v>8</v>
      </c>
      <c r="G3009" t="s">
        <v>25</v>
      </c>
      <c r="H3009" t="s">
        <v>26</v>
      </c>
      <c r="I3009" s="1">
        <v>45263</v>
      </c>
      <c r="J3009" t="s">
        <v>66</v>
      </c>
      <c r="K3009" t="s">
        <v>67</v>
      </c>
      <c r="L3009">
        <v>4</v>
      </c>
      <c r="M3009" t="s">
        <v>45</v>
      </c>
      <c r="N3009" t="s">
        <v>39</v>
      </c>
      <c r="O3009" t="s">
        <v>40</v>
      </c>
    </row>
    <row r="3010" spans="1:15" x14ac:dyDescent="0.35">
      <c r="A3010" t="s">
        <v>3071</v>
      </c>
      <c r="B3010" t="str">
        <f t="shared" ref="B3010:B3073" si="48">TRIM(CLEAN(C3010))</f>
        <v>Tea</v>
      </c>
      <c r="C3010" t="s">
        <v>84</v>
      </c>
      <c r="D3010">
        <v>5</v>
      </c>
      <c r="E3010">
        <v>1.5</v>
      </c>
      <c r="F3010">
        <v>7.5</v>
      </c>
      <c r="G3010" t="s">
        <v>25</v>
      </c>
      <c r="H3010" t="s">
        <v>17</v>
      </c>
      <c r="I3010" s="1">
        <v>45231</v>
      </c>
      <c r="J3010" t="s">
        <v>43</v>
      </c>
      <c r="K3010" t="s">
        <v>44</v>
      </c>
      <c r="L3010">
        <v>4</v>
      </c>
      <c r="M3010" t="s">
        <v>45</v>
      </c>
      <c r="N3010" t="s">
        <v>34</v>
      </c>
      <c r="O3010" t="s">
        <v>22</v>
      </c>
    </row>
    <row r="3011" spans="1:15" x14ac:dyDescent="0.35">
      <c r="A3011" t="s">
        <v>3072</v>
      </c>
      <c r="B3011" t="str">
        <f t="shared" si="48"/>
        <v>Tea</v>
      </c>
      <c r="C3011" t="s">
        <v>84</v>
      </c>
      <c r="D3011">
        <v>1</v>
      </c>
      <c r="E3011">
        <v>1.5</v>
      </c>
      <c r="F3011">
        <v>1.5</v>
      </c>
      <c r="G3011" t="s">
        <v>36</v>
      </c>
      <c r="H3011" t="s">
        <v>17</v>
      </c>
      <c r="I3011" s="1">
        <v>45055</v>
      </c>
      <c r="J3011" t="s">
        <v>27</v>
      </c>
      <c r="K3011" t="s">
        <v>27</v>
      </c>
      <c r="L3011">
        <v>2</v>
      </c>
      <c r="M3011" t="s">
        <v>28</v>
      </c>
      <c r="N3011" t="s">
        <v>29</v>
      </c>
      <c r="O3011" t="s">
        <v>22</v>
      </c>
    </row>
    <row r="3012" spans="1:15" x14ac:dyDescent="0.35">
      <c r="A3012" t="s">
        <v>3073</v>
      </c>
      <c r="B3012" t="str">
        <f t="shared" si="48"/>
        <v>Smoothie</v>
      </c>
      <c r="C3012" t="s">
        <v>58</v>
      </c>
      <c r="D3012">
        <v>1</v>
      </c>
      <c r="E3012">
        <v>4</v>
      </c>
      <c r="F3012">
        <v>4</v>
      </c>
      <c r="G3012" t="s">
        <v>16</v>
      </c>
      <c r="H3012" t="s">
        <v>17</v>
      </c>
      <c r="I3012" s="1">
        <v>45040</v>
      </c>
      <c r="J3012" t="s">
        <v>59</v>
      </c>
      <c r="K3012" t="s">
        <v>60</v>
      </c>
      <c r="L3012">
        <v>2</v>
      </c>
      <c r="M3012" t="s">
        <v>28</v>
      </c>
      <c r="N3012" t="s">
        <v>72</v>
      </c>
      <c r="O3012" t="s">
        <v>22</v>
      </c>
    </row>
    <row r="3013" spans="1:15" x14ac:dyDescent="0.35">
      <c r="A3013" t="s">
        <v>3074</v>
      </c>
      <c r="B3013" t="str">
        <f t="shared" si="48"/>
        <v>Tea</v>
      </c>
      <c r="C3013" t="s">
        <v>84</v>
      </c>
      <c r="D3013">
        <v>4</v>
      </c>
      <c r="E3013">
        <v>1.5</v>
      </c>
      <c r="F3013">
        <v>6</v>
      </c>
      <c r="G3013" t="s">
        <v>36</v>
      </c>
      <c r="H3013" t="s">
        <v>26</v>
      </c>
      <c r="I3013" s="1">
        <v>45205</v>
      </c>
      <c r="J3013" t="s">
        <v>74</v>
      </c>
      <c r="K3013" t="s">
        <v>75</v>
      </c>
      <c r="L3013">
        <v>4</v>
      </c>
      <c r="M3013" t="s">
        <v>45</v>
      </c>
      <c r="N3013" t="s">
        <v>21</v>
      </c>
      <c r="O3013" t="s">
        <v>22</v>
      </c>
    </row>
    <row r="3014" spans="1:15" x14ac:dyDescent="0.35">
      <c r="A3014" t="s">
        <v>3075</v>
      </c>
      <c r="B3014" t="str">
        <f t="shared" si="48"/>
        <v>Coffee</v>
      </c>
      <c r="C3014" t="s">
        <v>15</v>
      </c>
      <c r="D3014">
        <v>1</v>
      </c>
      <c r="E3014">
        <v>2</v>
      </c>
      <c r="F3014">
        <v>2</v>
      </c>
      <c r="G3014" t="s">
        <v>16</v>
      </c>
      <c r="H3014" t="s">
        <v>26</v>
      </c>
      <c r="I3014" s="1">
        <v>44952</v>
      </c>
      <c r="J3014" t="s">
        <v>55</v>
      </c>
      <c r="K3014" t="s">
        <v>56</v>
      </c>
      <c r="L3014">
        <v>1</v>
      </c>
      <c r="M3014" t="s">
        <v>53</v>
      </c>
      <c r="N3014" t="s">
        <v>64</v>
      </c>
      <c r="O3014" t="s">
        <v>22</v>
      </c>
    </row>
    <row r="3015" spans="1:15" x14ac:dyDescent="0.35">
      <c r="A3015" t="s">
        <v>3076</v>
      </c>
      <c r="B3015" t="str">
        <f t="shared" si="48"/>
        <v>Juice</v>
      </c>
      <c r="C3015" t="s">
        <v>50</v>
      </c>
      <c r="D3015">
        <v>5</v>
      </c>
      <c r="E3015">
        <v>3</v>
      </c>
      <c r="F3015">
        <v>15</v>
      </c>
      <c r="G3015" t="s">
        <v>36</v>
      </c>
      <c r="H3015" t="s">
        <v>26</v>
      </c>
      <c r="I3015" s="1">
        <v>45227</v>
      </c>
      <c r="J3015" t="s">
        <v>74</v>
      </c>
      <c r="K3015" t="s">
        <v>75</v>
      </c>
      <c r="L3015">
        <v>4</v>
      </c>
      <c r="M3015" t="s">
        <v>45</v>
      </c>
      <c r="N3015" t="s">
        <v>69</v>
      </c>
      <c r="O3015" t="s">
        <v>40</v>
      </c>
    </row>
    <row r="3016" spans="1:15" x14ac:dyDescent="0.35">
      <c r="A3016" t="s">
        <v>3077</v>
      </c>
      <c r="B3016" t="str">
        <f t="shared" si="48"/>
        <v>Salad</v>
      </c>
      <c r="C3016" t="s">
        <v>42</v>
      </c>
      <c r="D3016">
        <v>5</v>
      </c>
      <c r="E3016">
        <v>5</v>
      </c>
      <c r="F3016">
        <v>25</v>
      </c>
      <c r="G3016" t="s">
        <v>36</v>
      </c>
      <c r="H3016" t="s">
        <v>17</v>
      </c>
      <c r="I3016" s="1">
        <v>45124</v>
      </c>
      <c r="J3016" t="s">
        <v>32</v>
      </c>
      <c r="K3016" t="s">
        <v>33</v>
      </c>
      <c r="L3016">
        <v>3</v>
      </c>
      <c r="M3016" t="s">
        <v>20</v>
      </c>
      <c r="N3016" t="s">
        <v>72</v>
      </c>
      <c r="O3016" t="s">
        <v>22</v>
      </c>
    </row>
    <row r="3017" spans="1:15" x14ac:dyDescent="0.35">
      <c r="A3017" t="s">
        <v>3078</v>
      </c>
      <c r="B3017" t="str">
        <f t="shared" si="48"/>
        <v>Sandwich</v>
      </c>
      <c r="C3017" t="s">
        <v>47</v>
      </c>
      <c r="D3017">
        <v>1</v>
      </c>
      <c r="E3017">
        <v>4</v>
      </c>
      <c r="F3017">
        <v>4</v>
      </c>
      <c r="G3017" t="s">
        <v>16</v>
      </c>
      <c r="H3017" t="s">
        <v>17</v>
      </c>
      <c r="I3017" s="1">
        <v>45140</v>
      </c>
      <c r="J3017" t="s">
        <v>93</v>
      </c>
      <c r="K3017" t="s">
        <v>94</v>
      </c>
      <c r="L3017">
        <v>3</v>
      </c>
      <c r="M3017" t="s">
        <v>20</v>
      </c>
      <c r="N3017" t="s">
        <v>34</v>
      </c>
      <c r="O3017" t="s">
        <v>22</v>
      </c>
    </row>
    <row r="3018" spans="1:15" x14ac:dyDescent="0.35">
      <c r="A3018" t="s">
        <v>3079</v>
      </c>
      <c r="B3018" t="str">
        <f t="shared" si="48"/>
        <v>Juice</v>
      </c>
      <c r="C3018" t="s">
        <v>50</v>
      </c>
      <c r="D3018">
        <v>3</v>
      </c>
      <c r="E3018">
        <v>3</v>
      </c>
      <c r="F3018">
        <v>9</v>
      </c>
      <c r="G3018" t="s">
        <v>16</v>
      </c>
      <c r="H3018" t="s">
        <v>17</v>
      </c>
      <c r="I3018" s="1">
        <v>45175</v>
      </c>
      <c r="J3018" t="s">
        <v>18</v>
      </c>
      <c r="K3018" t="s">
        <v>19</v>
      </c>
      <c r="L3018">
        <v>3</v>
      </c>
      <c r="M3018" t="s">
        <v>20</v>
      </c>
      <c r="N3018" t="s">
        <v>34</v>
      </c>
      <c r="O3018" t="s">
        <v>22</v>
      </c>
    </row>
    <row r="3019" spans="1:15" x14ac:dyDescent="0.35">
      <c r="A3019" t="s">
        <v>3080</v>
      </c>
      <c r="B3019" t="str">
        <f t="shared" si="48"/>
        <v>Sandwich</v>
      </c>
      <c r="C3019" t="s">
        <v>47</v>
      </c>
      <c r="D3019">
        <v>1</v>
      </c>
      <c r="E3019">
        <v>4</v>
      </c>
      <c r="F3019">
        <v>4</v>
      </c>
      <c r="G3019" t="s">
        <v>16</v>
      </c>
      <c r="H3019" t="s">
        <v>26</v>
      </c>
      <c r="I3019" s="1">
        <v>45124</v>
      </c>
      <c r="J3019" t="s">
        <v>32</v>
      </c>
      <c r="K3019" t="s">
        <v>33</v>
      </c>
      <c r="L3019">
        <v>3</v>
      </c>
      <c r="M3019" t="s">
        <v>20</v>
      </c>
      <c r="N3019" t="s">
        <v>72</v>
      </c>
      <c r="O3019" t="s">
        <v>22</v>
      </c>
    </row>
    <row r="3020" spans="1:15" x14ac:dyDescent="0.35">
      <c r="A3020" t="s">
        <v>3081</v>
      </c>
      <c r="B3020" t="str">
        <f t="shared" si="48"/>
        <v>Salad</v>
      </c>
      <c r="C3020" t="s">
        <v>42</v>
      </c>
      <c r="D3020">
        <v>5</v>
      </c>
      <c r="E3020">
        <v>5</v>
      </c>
      <c r="F3020">
        <v>25</v>
      </c>
      <c r="G3020" t="s">
        <v>25</v>
      </c>
      <c r="H3020" t="s">
        <v>17</v>
      </c>
      <c r="I3020" s="1">
        <v>45036</v>
      </c>
      <c r="J3020" t="s">
        <v>59</v>
      </c>
      <c r="K3020" t="s">
        <v>60</v>
      </c>
      <c r="L3020">
        <v>2</v>
      </c>
      <c r="M3020" t="s">
        <v>28</v>
      </c>
      <c r="N3020" t="s">
        <v>64</v>
      </c>
      <c r="O3020" t="s">
        <v>22</v>
      </c>
    </row>
    <row r="3021" spans="1:15" x14ac:dyDescent="0.35">
      <c r="A3021" t="s">
        <v>3082</v>
      </c>
      <c r="B3021" t="str">
        <f t="shared" si="48"/>
        <v>Juice</v>
      </c>
      <c r="C3021" t="s">
        <v>50</v>
      </c>
      <c r="D3021">
        <v>2</v>
      </c>
      <c r="E3021">
        <v>3</v>
      </c>
      <c r="F3021">
        <v>6</v>
      </c>
      <c r="G3021" t="s">
        <v>16</v>
      </c>
      <c r="H3021" t="s">
        <v>26</v>
      </c>
      <c r="I3021" s="1">
        <v>45094</v>
      </c>
      <c r="J3021" t="s">
        <v>37</v>
      </c>
      <c r="K3021" t="s">
        <v>38</v>
      </c>
      <c r="L3021">
        <v>2</v>
      </c>
      <c r="M3021" t="s">
        <v>28</v>
      </c>
      <c r="N3021" t="s">
        <v>69</v>
      </c>
      <c r="O3021" t="s">
        <v>40</v>
      </c>
    </row>
    <row r="3022" spans="1:15" x14ac:dyDescent="0.35">
      <c r="A3022" t="s">
        <v>3083</v>
      </c>
      <c r="B3022" t="str">
        <f t="shared" si="48"/>
        <v>Cake</v>
      </c>
      <c r="C3022" t="s">
        <v>24</v>
      </c>
      <c r="D3022">
        <v>5</v>
      </c>
      <c r="E3022">
        <v>3</v>
      </c>
      <c r="F3022">
        <v>15</v>
      </c>
      <c r="G3022" t="s">
        <v>16</v>
      </c>
      <c r="H3022" t="s">
        <v>26</v>
      </c>
      <c r="I3022" s="1">
        <v>45254</v>
      </c>
      <c r="J3022" t="s">
        <v>43</v>
      </c>
      <c r="K3022" t="s">
        <v>44</v>
      </c>
      <c r="L3022">
        <v>4</v>
      </c>
      <c r="M3022" t="s">
        <v>45</v>
      </c>
      <c r="N3022" t="s">
        <v>21</v>
      </c>
      <c r="O3022" t="s">
        <v>22</v>
      </c>
    </row>
    <row r="3023" spans="1:15" x14ac:dyDescent="0.35">
      <c r="A3023" t="s">
        <v>3084</v>
      </c>
      <c r="B3023" t="str">
        <f t="shared" si="48"/>
        <v>Cake</v>
      </c>
      <c r="C3023" t="s">
        <v>24</v>
      </c>
      <c r="D3023">
        <v>1</v>
      </c>
      <c r="E3023">
        <v>3</v>
      </c>
      <c r="F3023">
        <v>3</v>
      </c>
      <c r="G3023" t="s">
        <v>16</v>
      </c>
      <c r="H3023" t="s">
        <v>17</v>
      </c>
      <c r="I3023" s="1">
        <v>44928</v>
      </c>
      <c r="J3023" t="s">
        <v>55</v>
      </c>
      <c r="K3023" t="s">
        <v>56</v>
      </c>
      <c r="L3023">
        <v>1</v>
      </c>
      <c r="M3023" t="s">
        <v>53</v>
      </c>
      <c r="N3023" t="s">
        <v>72</v>
      </c>
      <c r="O3023" t="s">
        <v>22</v>
      </c>
    </row>
    <row r="3024" spans="1:15" x14ac:dyDescent="0.35">
      <c r="A3024" t="s">
        <v>3085</v>
      </c>
      <c r="B3024" t="str">
        <f t="shared" si="48"/>
        <v>Tea</v>
      </c>
      <c r="C3024" t="s">
        <v>84</v>
      </c>
      <c r="D3024">
        <v>5</v>
      </c>
      <c r="E3024">
        <v>1.5</v>
      </c>
      <c r="F3024">
        <v>7.5</v>
      </c>
      <c r="G3024" t="s">
        <v>25</v>
      </c>
      <c r="H3024" t="s">
        <v>17</v>
      </c>
      <c r="I3024" s="1">
        <v>44998</v>
      </c>
      <c r="J3024" t="s">
        <v>62</v>
      </c>
      <c r="K3024" t="s">
        <v>63</v>
      </c>
      <c r="L3024">
        <v>1</v>
      </c>
      <c r="M3024" t="s">
        <v>53</v>
      </c>
      <c r="N3024" t="s">
        <v>72</v>
      </c>
      <c r="O3024" t="s">
        <v>22</v>
      </c>
    </row>
    <row r="3025" spans="1:15" x14ac:dyDescent="0.35">
      <c r="A3025" t="s">
        <v>3086</v>
      </c>
      <c r="B3025" t="str">
        <f t="shared" si="48"/>
        <v>Tea</v>
      </c>
      <c r="C3025" t="s">
        <v>84</v>
      </c>
      <c r="D3025">
        <v>5</v>
      </c>
      <c r="E3025">
        <v>1.5</v>
      </c>
      <c r="F3025">
        <v>7.5</v>
      </c>
      <c r="G3025" t="s">
        <v>25</v>
      </c>
      <c r="H3025" t="s">
        <v>17</v>
      </c>
      <c r="I3025" s="1">
        <v>45035</v>
      </c>
      <c r="J3025" t="s">
        <v>59</v>
      </c>
      <c r="K3025" t="s">
        <v>60</v>
      </c>
      <c r="L3025">
        <v>2</v>
      </c>
      <c r="M3025" t="s">
        <v>28</v>
      </c>
      <c r="N3025" t="s">
        <v>34</v>
      </c>
      <c r="O3025" t="s">
        <v>22</v>
      </c>
    </row>
    <row r="3026" spans="1:15" x14ac:dyDescent="0.35">
      <c r="A3026" t="s">
        <v>3087</v>
      </c>
      <c r="B3026" t="str">
        <f t="shared" si="48"/>
        <v>Sandwich</v>
      </c>
      <c r="C3026" t="s">
        <v>47</v>
      </c>
      <c r="D3026">
        <v>4</v>
      </c>
      <c r="E3026">
        <v>4</v>
      </c>
      <c r="F3026">
        <v>16</v>
      </c>
      <c r="G3026" t="s">
        <v>16</v>
      </c>
      <c r="H3026" t="s">
        <v>17</v>
      </c>
      <c r="I3026" s="1">
        <v>45047</v>
      </c>
      <c r="J3026" t="s">
        <v>27</v>
      </c>
      <c r="K3026" t="s">
        <v>27</v>
      </c>
      <c r="L3026">
        <v>2</v>
      </c>
      <c r="M3026" t="s">
        <v>28</v>
      </c>
      <c r="N3026" t="s">
        <v>72</v>
      </c>
      <c r="O3026" t="s">
        <v>22</v>
      </c>
    </row>
    <row r="3027" spans="1:15" x14ac:dyDescent="0.35">
      <c r="A3027" t="s">
        <v>3088</v>
      </c>
      <c r="B3027" t="str">
        <f t="shared" si="48"/>
        <v>Coffee</v>
      </c>
      <c r="C3027" t="s">
        <v>15</v>
      </c>
      <c r="D3027">
        <v>2</v>
      </c>
      <c r="E3027">
        <v>2</v>
      </c>
      <c r="F3027">
        <v>4</v>
      </c>
      <c r="G3027" t="s">
        <v>16</v>
      </c>
      <c r="H3027" t="s">
        <v>26</v>
      </c>
      <c r="I3027" s="1">
        <v>45085</v>
      </c>
      <c r="J3027" t="s">
        <v>37</v>
      </c>
      <c r="K3027" t="s">
        <v>38</v>
      </c>
      <c r="L3027">
        <v>2</v>
      </c>
      <c r="M3027" t="s">
        <v>28</v>
      </c>
      <c r="N3027" t="s">
        <v>64</v>
      </c>
      <c r="O3027" t="s">
        <v>22</v>
      </c>
    </row>
    <row r="3028" spans="1:15" x14ac:dyDescent="0.35">
      <c r="A3028" t="s">
        <v>3089</v>
      </c>
      <c r="B3028" t="str">
        <f t="shared" si="48"/>
        <v>Sandwich</v>
      </c>
      <c r="C3028" t="s">
        <v>47</v>
      </c>
      <c r="D3028">
        <v>3</v>
      </c>
      <c r="E3028">
        <v>4</v>
      </c>
      <c r="F3028">
        <v>12</v>
      </c>
      <c r="G3028" t="s">
        <v>25</v>
      </c>
      <c r="H3028" t="s">
        <v>17</v>
      </c>
      <c r="I3028" s="1">
        <v>44943</v>
      </c>
      <c r="J3028" t="s">
        <v>55</v>
      </c>
      <c r="K3028" t="s">
        <v>56</v>
      </c>
      <c r="L3028">
        <v>1</v>
      </c>
      <c r="M3028" t="s">
        <v>53</v>
      </c>
      <c r="N3028" t="s">
        <v>29</v>
      </c>
      <c r="O3028" t="s">
        <v>22</v>
      </c>
    </row>
    <row r="3029" spans="1:15" x14ac:dyDescent="0.35">
      <c r="A3029" t="s">
        <v>3090</v>
      </c>
      <c r="B3029" t="str">
        <f t="shared" si="48"/>
        <v>Cake</v>
      </c>
      <c r="C3029" t="s">
        <v>24</v>
      </c>
      <c r="D3029">
        <v>4</v>
      </c>
      <c r="E3029">
        <v>3</v>
      </c>
      <c r="F3029">
        <v>12</v>
      </c>
      <c r="G3029" t="s">
        <v>25</v>
      </c>
      <c r="H3029" t="s">
        <v>17</v>
      </c>
      <c r="I3029" s="1">
        <v>45143</v>
      </c>
      <c r="J3029" t="s">
        <v>93</v>
      </c>
      <c r="K3029" t="s">
        <v>94</v>
      </c>
      <c r="L3029">
        <v>3</v>
      </c>
      <c r="M3029" t="s">
        <v>20</v>
      </c>
      <c r="N3029" t="s">
        <v>69</v>
      </c>
      <c r="O3029" t="s">
        <v>40</v>
      </c>
    </row>
    <row r="3030" spans="1:15" x14ac:dyDescent="0.35">
      <c r="A3030" t="s">
        <v>3091</v>
      </c>
      <c r="B3030" t="str">
        <f t="shared" si="48"/>
        <v>Cookie</v>
      </c>
      <c r="C3030" t="s">
        <v>31</v>
      </c>
      <c r="D3030">
        <v>4</v>
      </c>
      <c r="E3030">
        <v>1</v>
      </c>
      <c r="F3030">
        <v>4</v>
      </c>
      <c r="G3030" t="s">
        <v>25</v>
      </c>
      <c r="H3030" t="s">
        <v>17</v>
      </c>
      <c r="I3030" s="1">
        <v>45110</v>
      </c>
      <c r="J3030" t="s">
        <v>32</v>
      </c>
      <c r="K3030" t="s">
        <v>33</v>
      </c>
      <c r="L3030">
        <v>3</v>
      </c>
      <c r="M3030" t="s">
        <v>20</v>
      </c>
      <c r="N3030" t="s">
        <v>72</v>
      </c>
      <c r="O3030" t="s">
        <v>22</v>
      </c>
    </row>
    <row r="3031" spans="1:15" x14ac:dyDescent="0.35">
      <c r="A3031" t="s">
        <v>3092</v>
      </c>
      <c r="B3031" t="str">
        <f t="shared" si="48"/>
        <v>Juice</v>
      </c>
      <c r="C3031" t="s">
        <v>50</v>
      </c>
      <c r="D3031">
        <v>3</v>
      </c>
      <c r="E3031">
        <v>3</v>
      </c>
      <c r="F3031">
        <v>9</v>
      </c>
      <c r="G3031" t="s">
        <v>16</v>
      </c>
      <c r="H3031" t="s">
        <v>26</v>
      </c>
      <c r="I3031" s="1">
        <v>45161</v>
      </c>
      <c r="J3031" t="s">
        <v>93</v>
      </c>
      <c r="K3031" t="s">
        <v>94</v>
      </c>
      <c r="L3031">
        <v>3</v>
      </c>
      <c r="M3031" t="s">
        <v>20</v>
      </c>
      <c r="N3031" t="s">
        <v>34</v>
      </c>
      <c r="O3031" t="s">
        <v>22</v>
      </c>
    </row>
    <row r="3032" spans="1:15" x14ac:dyDescent="0.35">
      <c r="A3032" t="s">
        <v>3093</v>
      </c>
      <c r="B3032" t="str">
        <f t="shared" si="48"/>
        <v>Sandwich</v>
      </c>
      <c r="C3032" t="s">
        <v>47</v>
      </c>
      <c r="D3032">
        <v>3</v>
      </c>
      <c r="E3032">
        <v>4</v>
      </c>
      <c r="F3032">
        <v>12</v>
      </c>
      <c r="G3032" t="s">
        <v>25</v>
      </c>
      <c r="H3032" t="s">
        <v>26</v>
      </c>
      <c r="I3032" s="1">
        <v>45028</v>
      </c>
      <c r="J3032" t="s">
        <v>59</v>
      </c>
      <c r="K3032" t="s">
        <v>60</v>
      </c>
      <c r="L3032">
        <v>2</v>
      </c>
      <c r="M3032" t="s">
        <v>28</v>
      </c>
      <c r="N3032" t="s">
        <v>34</v>
      </c>
      <c r="O3032" t="s">
        <v>22</v>
      </c>
    </row>
    <row r="3033" spans="1:15" x14ac:dyDescent="0.35">
      <c r="A3033" t="s">
        <v>3094</v>
      </c>
      <c r="B3033" t="str">
        <f t="shared" si="48"/>
        <v>Juice</v>
      </c>
      <c r="C3033" t="s">
        <v>50</v>
      </c>
      <c r="D3033">
        <v>5</v>
      </c>
      <c r="E3033">
        <v>3</v>
      </c>
      <c r="F3033">
        <v>15</v>
      </c>
      <c r="G3033" t="s">
        <v>25</v>
      </c>
      <c r="H3033" t="s">
        <v>17</v>
      </c>
      <c r="I3033" s="1">
        <v>45081</v>
      </c>
      <c r="J3033" t="s">
        <v>37</v>
      </c>
      <c r="K3033" t="s">
        <v>38</v>
      </c>
      <c r="L3033">
        <v>2</v>
      </c>
      <c r="M3033" t="s">
        <v>28</v>
      </c>
      <c r="N3033" t="s">
        <v>39</v>
      </c>
      <c r="O3033" t="s">
        <v>40</v>
      </c>
    </row>
    <row r="3034" spans="1:15" x14ac:dyDescent="0.35">
      <c r="A3034" t="s">
        <v>3095</v>
      </c>
      <c r="B3034" t="str">
        <f t="shared" si="48"/>
        <v>Cookie</v>
      </c>
      <c r="C3034" t="s">
        <v>31</v>
      </c>
      <c r="D3034">
        <v>5</v>
      </c>
      <c r="E3034">
        <v>1</v>
      </c>
      <c r="F3034">
        <v>5</v>
      </c>
      <c r="G3034" t="s">
        <v>16</v>
      </c>
      <c r="H3034" t="s">
        <v>26</v>
      </c>
      <c r="I3034" s="1">
        <v>45182</v>
      </c>
      <c r="J3034" t="s">
        <v>18</v>
      </c>
      <c r="K3034" t="s">
        <v>19</v>
      </c>
      <c r="L3034">
        <v>3</v>
      </c>
      <c r="M3034" t="s">
        <v>20</v>
      </c>
      <c r="N3034" t="s">
        <v>34</v>
      </c>
      <c r="O3034" t="s">
        <v>22</v>
      </c>
    </row>
    <row r="3035" spans="1:15" x14ac:dyDescent="0.35">
      <c r="A3035" t="s">
        <v>3096</v>
      </c>
      <c r="B3035" t="str">
        <f t="shared" si="48"/>
        <v>Cake</v>
      </c>
      <c r="C3035" t="s">
        <v>24</v>
      </c>
      <c r="D3035">
        <v>4</v>
      </c>
      <c r="E3035">
        <v>3</v>
      </c>
      <c r="F3035">
        <v>12</v>
      </c>
      <c r="G3035" t="s">
        <v>16</v>
      </c>
      <c r="H3035" t="s">
        <v>17</v>
      </c>
      <c r="I3035" s="1">
        <v>45119</v>
      </c>
      <c r="J3035" t="s">
        <v>32</v>
      </c>
      <c r="K3035" t="s">
        <v>33</v>
      </c>
      <c r="L3035">
        <v>3</v>
      </c>
      <c r="M3035" t="s">
        <v>20</v>
      </c>
      <c r="N3035" t="s">
        <v>34</v>
      </c>
      <c r="O3035" t="s">
        <v>22</v>
      </c>
    </row>
    <row r="3036" spans="1:15" x14ac:dyDescent="0.35">
      <c r="A3036" t="s">
        <v>3097</v>
      </c>
      <c r="B3036" t="str">
        <f t="shared" si="48"/>
        <v>Coffee</v>
      </c>
      <c r="C3036" t="s">
        <v>15</v>
      </c>
      <c r="D3036">
        <v>4</v>
      </c>
      <c r="E3036">
        <v>2</v>
      </c>
      <c r="F3036">
        <v>8</v>
      </c>
      <c r="G3036" t="s">
        <v>36</v>
      </c>
      <c r="H3036" t="s">
        <v>17</v>
      </c>
      <c r="I3036" s="1">
        <v>45109</v>
      </c>
      <c r="J3036" t="s">
        <v>32</v>
      </c>
      <c r="K3036" t="s">
        <v>33</v>
      </c>
      <c r="L3036">
        <v>3</v>
      </c>
      <c r="M3036" t="s">
        <v>20</v>
      </c>
      <c r="N3036" t="s">
        <v>39</v>
      </c>
      <c r="O3036" t="s">
        <v>40</v>
      </c>
    </row>
    <row r="3037" spans="1:15" x14ac:dyDescent="0.35">
      <c r="A3037" t="s">
        <v>3098</v>
      </c>
      <c r="B3037" t="str">
        <f t="shared" si="48"/>
        <v>Coffee</v>
      </c>
      <c r="C3037" t="s">
        <v>15</v>
      </c>
      <c r="D3037">
        <v>2</v>
      </c>
      <c r="E3037">
        <v>2</v>
      </c>
      <c r="F3037">
        <v>4</v>
      </c>
      <c r="G3037" t="s">
        <v>16</v>
      </c>
      <c r="H3037" t="s">
        <v>26</v>
      </c>
      <c r="I3037" s="1">
        <v>45262</v>
      </c>
      <c r="J3037" t="s">
        <v>66</v>
      </c>
      <c r="K3037" t="s">
        <v>67</v>
      </c>
      <c r="L3037">
        <v>4</v>
      </c>
      <c r="M3037" t="s">
        <v>45</v>
      </c>
      <c r="N3037" t="s">
        <v>69</v>
      </c>
      <c r="O3037" t="s">
        <v>40</v>
      </c>
    </row>
    <row r="3038" spans="1:15" x14ac:dyDescent="0.35">
      <c r="A3038" t="s">
        <v>3099</v>
      </c>
      <c r="B3038" t="str">
        <f t="shared" si="48"/>
        <v>Cake</v>
      </c>
      <c r="C3038" t="s">
        <v>24</v>
      </c>
      <c r="D3038">
        <v>5</v>
      </c>
      <c r="E3038">
        <v>3</v>
      </c>
      <c r="F3038">
        <v>15</v>
      </c>
      <c r="G3038" t="s">
        <v>25</v>
      </c>
      <c r="H3038" t="s">
        <v>26</v>
      </c>
      <c r="I3038" s="1">
        <v>45064</v>
      </c>
      <c r="J3038" t="s">
        <v>27</v>
      </c>
      <c r="K3038" t="s">
        <v>27</v>
      </c>
      <c r="L3038">
        <v>2</v>
      </c>
      <c r="M3038" t="s">
        <v>28</v>
      </c>
      <c r="N3038" t="s">
        <v>64</v>
      </c>
      <c r="O3038" t="s">
        <v>22</v>
      </c>
    </row>
    <row r="3039" spans="1:15" x14ac:dyDescent="0.35">
      <c r="A3039" t="s">
        <v>3100</v>
      </c>
      <c r="B3039" t="str">
        <f t="shared" si="48"/>
        <v>Juice</v>
      </c>
      <c r="C3039" t="s">
        <v>50</v>
      </c>
      <c r="D3039">
        <v>1</v>
      </c>
      <c r="E3039">
        <v>3</v>
      </c>
      <c r="F3039">
        <v>3</v>
      </c>
      <c r="G3039" t="s">
        <v>36</v>
      </c>
      <c r="H3039" t="s">
        <v>17</v>
      </c>
      <c r="I3039" s="1">
        <v>44927</v>
      </c>
      <c r="J3039" t="s">
        <v>55</v>
      </c>
      <c r="K3039" t="s">
        <v>56</v>
      </c>
      <c r="L3039">
        <v>1</v>
      </c>
      <c r="M3039" t="s">
        <v>53</v>
      </c>
      <c r="N3039" t="s">
        <v>39</v>
      </c>
      <c r="O3039" t="s">
        <v>40</v>
      </c>
    </row>
    <row r="3040" spans="1:15" x14ac:dyDescent="0.35">
      <c r="A3040" t="s">
        <v>3101</v>
      </c>
      <c r="B3040" t="str">
        <f t="shared" si="48"/>
        <v>Cookie</v>
      </c>
      <c r="C3040" t="s">
        <v>31</v>
      </c>
      <c r="D3040">
        <v>3</v>
      </c>
      <c r="E3040">
        <v>1</v>
      </c>
      <c r="F3040">
        <v>3</v>
      </c>
      <c r="G3040" t="s">
        <v>36</v>
      </c>
      <c r="H3040" t="s">
        <v>17</v>
      </c>
      <c r="I3040" s="1">
        <v>45156</v>
      </c>
      <c r="J3040" t="s">
        <v>93</v>
      </c>
      <c r="K3040" t="s">
        <v>94</v>
      </c>
      <c r="L3040">
        <v>3</v>
      </c>
      <c r="M3040" t="s">
        <v>20</v>
      </c>
      <c r="N3040" t="s">
        <v>21</v>
      </c>
      <c r="O3040" t="s">
        <v>22</v>
      </c>
    </row>
    <row r="3041" spans="1:15" x14ac:dyDescent="0.35">
      <c r="A3041" t="s">
        <v>3102</v>
      </c>
      <c r="B3041" t="str">
        <f t="shared" si="48"/>
        <v>Salad</v>
      </c>
      <c r="C3041" t="s">
        <v>42</v>
      </c>
      <c r="D3041">
        <v>2</v>
      </c>
      <c r="E3041">
        <v>5</v>
      </c>
      <c r="F3041">
        <v>10</v>
      </c>
      <c r="G3041" t="s">
        <v>25</v>
      </c>
      <c r="H3041" t="s">
        <v>17</v>
      </c>
      <c r="I3041" s="1">
        <v>44958</v>
      </c>
      <c r="J3041" t="s">
        <v>51</v>
      </c>
      <c r="K3041" t="s">
        <v>52</v>
      </c>
      <c r="L3041">
        <v>1</v>
      </c>
      <c r="M3041" t="s">
        <v>53</v>
      </c>
      <c r="N3041" t="s">
        <v>34</v>
      </c>
      <c r="O3041" t="s">
        <v>22</v>
      </c>
    </row>
    <row r="3042" spans="1:15" x14ac:dyDescent="0.35">
      <c r="A3042" t="s">
        <v>3103</v>
      </c>
      <c r="B3042" t="str">
        <f t="shared" si="48"/>
        <v>Smoothie</v>
      </c>
      <c r="C3042" t="s">
        <v>58</v>
      </c>
      <c r="D3042">
        <v>3</v>
      </c>
      <c r="E3042">
        <v>4</v>
      </c>
      <c r="F3042">
        <v>12</v>
      </c>
      <c r="G3042" t="s">
        <v>25</v>
      </c>
      <c r="H3042" t="s">
        <v>17</v>
      </c>
      <c r="I3042" s="1">
        <v>45101</v>
      </c>
      <c r="J3042" t="s">
        <v>37</v>
      </c>
      <c r="K3042" t="s">
        <v>38</v>
      </c>
      <c r="L3042">
        <v>2</v>
      </c>
      <c r="M3042" t="s">
        <v>28</v>
      </c>
      <c r="N3042" t="s">
        <v>69</v>
      </c>
      <c r="O3042" t="s">
        <v>40</v>
      </c>
    </row>
    <row r="3043" spans="1:15" x14ac:dyDescent="0.35">
      <c r="A3043" t="s">
        <v>3104</v>
      </c>
      <c r="B3043" t="str">
        <f t="shared" si="48"/>
        <v>Salad</v>
      </c>
      <c r="C3043" t="s">
        <v>42</v>
      </c>
      <c r="D3043">
        <v>1</v>
      </c>
      <c r="E3043">
        <v>5</v>
      </c>
      <c r="F3043">
        <v>5</v>
      </c>
      <c r="G3043" t="s">
        <v>36</v>
      </c>
      <c r="H3043" t="s">
        <v>17</v>
      </c>
      <c r="I3043" s="1">
        <v>45256</v>
      </c>
      <c r="J3043" t="s">
        <v>43</v>
      </c>
      <c r="K3043" t="s">
        <v>44</v>
      </c>
      <c r="L3043">
        <v>4</v>
      </c>
      <c r="M3043" t="s">
        <v>45</v>
      </c>
      <c r="N3043" t="s">
        <v>39</v>
      </c>
      <c r="O3043" t="s">
        <v>40</v>
      </c>
    </row>
    <row r="3044" spans="1:15" x14ac:dyDescent="0.35">
      <c r="A3044" t="s">
        <v>3105</v>
      </c>
      <c r="B3044" t="str">
        <f t="shared" si="48"/>
        <v>Cake</v>
      </c>
      <c r="C3044" t="s">
        <v>24</v>
      </c>
      <c r="D3044">
        <v>3</v>
      </c>
      <c r="E3044">
        <v>3</v>
      </c>
      <c r="F3044">
        <v>9</v>
      </c>
      <c r="G3044" t="s">
        <v>36</v>
      </c>
      <c r="H3044" t="s">
        <v>17</v>
      </c>
      <c r="I3044" s="1">
        <v>45106</v>
      </c>
      <c r="J3044" t="s">
        <v>37</v>
      </c>
      <c r="K3044" t="s">
        <v>38</v>
      </c>
      <c r="L3044">
        <v>2</v>
      </c>
      <c r="M3044" t="s">
        <v>28</v>
      </c>
      <c r="N3044" t="s">
        <v>64</v>
      </c>
      <c r="O3044" t="s">
        <v>22</v>
      </c>
    </row>
    <row r="3045" spans="1:15" x14ac:dyDescent="0.35">
      <c r="A3045" t="s">
        <v>3106</v>
      </c>
      <c r="B3045" t="str">
        <f t="shared" si="48"/>
        <v>Cake</v>
      </c>
      <c r="C3045" t="s">
        <v>24</v>
      </c>
      <c r="D3045">
        <v>4</v>
      </c>
      <c r="E3045">
        <v>3</v>
      </c>
      <c r="F3045">
        <v>12</v>
      </c>
      <c r="G3045" t="s">
        <v>25</v>
      </c>
      <c r="H3045" t="s">
        <v>26</v>
      </c>
      <c r="I3045" s="1">
        <v>44956</v>
      </c>
      <c r="J3045" t="s">
        <v>55</v>
      </c>
      <c r="K3045" t="s">
        <v>56</v>
      </c>
      <c r="L3045">
        <v>1</v>
      </c>
      <c r="M3045" t="s">
        <v>53</v>
      </c>
      <c r="N3045" t="s">
        <v>72</v>
      </c>
      <c r="O3045" t="s">
        <v>22</v>
      </c>
    </row>
    <row r="3046" spans="1:15" x14ac:dyDescent="0.35">
      <c r="A3046" t="s">
        <v>3107</v>
      </c>
      <c r="B3046" t="str">
        <f t="shared" si="48"/>
        <v>Cookie</v>
      </c>
      <c r="C3046" t="s">
        <v>31</v>
      </c>
      <c r="D3046">
        <v>3</v>
      </c>
      <c r="E3046">
        <v>1</v>
      </c>
      <c r="F3046">
        <v>3</v>
      </c>
      <c r="G3046" t="s">
        <v>36</v>
      </c>
      <c r="H3046" t="s">
        <v>26</v>
      </c>
      <c r="I3046" s="1">
        <v>45074</v>
      </c>
      <c r="J3046" t="s">
        <v>27</v>
      </c>
      <c r="K3046" t="s">
        <v>27</v>
      </c>
      <c r="L3046">
        <v>2</v>
      </c>
      <c r="M3046" t="s">
        <v>28</v>
      </c>
      <c r="N3046" t="s">
        <v>39</v>
      </c>
      <c r="O3046" t="s">
        <v>40</v>
      </c>
    </row>
    <row r="3047" spans="1:15" x14ac:dyDescent="0.35">
      <c r="A3047" t="s">
        <v>3108</v>
      </c>
      <c r="B3047" t="str">
        <f t="shared" si="48"/>
        <v>Sandwich</v>
      </c>
      <c r="C3047" t="s">
        <v>47</v>
      </c>
      <c r="D3047">
        <v>4</v>
      </c>
      <c r="E3047">
        <v>4</v>
      </c>
      <c r="F3047">
        <v>16</v>
      </c>
      <c r="G3047" t="s">
        <v>25</v>
      </c>
      <c r="H3047" t="s">
        <v>17</v>
      </c>
      <c r="I3047" s="1">
        <v>45277</v>
      </c>
      <c r="J3047" t="s">
        <v>66</v>
      </c>
      <c r="K3047" t="s">
        <v>67</v>
      </c>
      <c r="L3047">
        <v>4</v>
      </c>
      <c r="M3047" t="s">
        <v>45</v>
      </c>
      <c r="N3047" t="s">
        <v>39</v>
      </c>
      <c r="O3047" t="s">
        <v>40</v>
      </c>
    </row>
    <row r="3048" spans="1:15" x14ac:dyDescent="0.35">
      <c r="A3048" t="s">
        <v>3109</v>
      </c>
      <c r="B3048" t="str">
        <f t="shared" si="48"/>
        <v>Cake</v>
      </c>
      <c r="C3048" t="s">
        <v>24</v>
      </c>
      <c r="D3048">
        <v>3</v>
      </c>
      <c r="E3048">
        <v>3</v>
      </c>
      <c r="F3048">
        <v>9</v>
      </c>
      <c r="G3048" t="s">
        <v>36</v>
      </c>
      <c r="H3048" t="s">
        <v>26</v>
      </c>
      <c r="I3048" s="1">
        <v>45009</v>
      </c>
      <c r="J3048" t="s">
        <v>62</v>
      </c>
      <c r="K3048" t="s">
        <v>63</v>
      </c>
      <c r="L3048">
        <v>1</v>
      </c>
      <c r="M3048" t="s">
        <v>53</v>
      </c>
      <c r="N3048" t="s">
        <v>21</v>
      </c>
      <c r="O3048" t="s">
        <v>22</v>
      </c>
    </row>
    <row r="3049" spans="1:15" x14ac:dyDescent="0.35">
      <c r="A3049" t="s">
        <v>3110</v>
      </c>
      <c r="B3049" t="str">
        <f t="shared" si="48"/>
        <v>Salad</v>
      </c>
      <c r="C3049" t="s">
        <v>42</v>
      </c>
      <c r="D3049">
        <v>5</v>
      </c>
      <c r="E3049">
        <v>5</v>
      </c>
      <c r="F3049">
        <v>25</v>
      </c>
      <c r="G3049" t="s">
        <v>25</v>
      </c>
      <c r="H3049" t="s">
        <v>26</v>
      </c>
      <c r="I3049" s="1">
        <v>44936</v>
      </c>
      <c r="J3049" t="s">
        <v>55</v>
      </c>
      <c r="K3049" t="s">
        <v>56</v>
      </c>
      <c r="L3049">
        <v>1</v>
      </c>
      <c r="M3049" t="s">
        <v>53</v>
      </c>
      <c r="N3049" t="s">
        <v>29</v>
      </c>
      <c r="O3049" t="s">
        <v>22</v>
      </c>
    </row>
    <row r="3050" spans="1:15" x14ac:dyDescent="0.35">
      <c r="A3050" t="s">
        <v>3111</v>
      </c>
      <c r="B3050" t="str">
        <f t="shared" si="48"/>
        <v>Juice</v>
      </c>
      <c r="C3050" t="s">
        <v>50</v>
      </c>
      <c r="D3050">
        <v>3</v>
      </c>
      <c r="E3050">
        <v>3</v>
      </c>
      <c r="F3050">
        <v>9</v>
      </c>
      <c r="G3050" t="s">
        <v>16</v>
      </c>
      <c r="H3050" t="s">
        <v>26</v>
      </c>
      <c r="I3050" s="1">
        <v>45088</v>
      </c>
      <c r="J3050" t="s">
        <v>37</v>
      </c>
      <c r="K3050" t="s">
        <v>38</v>
      </c>
      <c r="L3050">
        <v>2</v>
      </c>
      <c r="M3050" t="s">
        <v>28</v>
      </c>
      <c r="N3050" t="s">
        <v>39</v>
      </c>
      <c r="O3050" t="s">
        <v>40</v>
      </c>
    </row>
    <row r="3051" spans="1:15" x14ac:dyDescent="0.35">
      <c r="A3051" t="s">
        <v>3112</v>
      </c>
      <c r="B3051" t="str">
        <f t="shared" si="48"/>
        <v>Sandwich</v>
      </c>
      <c r="C3051" t="s">
        <v>47</v>
      </c>
      <c r="D3051">
        <v>2</v>
      </c>
      <c r="E3051">
        <v>4</v>
      </c>
      <c r="F3051">
        <v>8</v>
      </c>
      <c r="G3051" t="s">
        <v>16</v>
      </c>
      <c r="H3051" t="s">
        <v>17</v>
      </c>
      <c r="I3051" s="1">
        <v>45209</v>
      </c>
      <c r="J3051" t="s">
        <v>74</v>
      </c>
      <c r="K3051" t="s">
        <v>75</v>
      </c>
      <c r="L3051">
        <v>4</v>
      </c>
      <c r="M3051" t="s">
        <v>45</v>
      </c>
      <c r="N3051" t="s">
        <v>29</v>
      </c>
      <c r="O3051" t="s">
        <v>22</v>
      </c>
    </row>
    <row r="3052" spans="1:15" x14ac:dyDescent="0.35">
      <c r="A3052" t="s">
        <v>3113</v>
      </c>
      <c r="B3052" t="str">
        <f t="shared" si="48"/>
        <v>Smoothie</v>
      </c>
      <c r="C3052" t="s">
        <v>58</v>
      </c>
      <c r="D3052">
        <v>3</v>
      </c>
      <c r="E3052">
        <v>4</v>
      </c>
      <c r="F3052">
        <v>12</v>
      </c>
      <c r="G3052" t="s">
        <v>36</v>
      </c>
      <c r="H3052" t="s">
        <v>17</v>
      </c>
      <c r="I3052" s="1">
        <v>45282</v>
      </c>
      <c r="J3052" t="s">
        <v>66</v>
      </c>
      <c r="K3052" t="s">
        <v>67</v>
      </c>
      <c r="L3052">
        <v>4</v>
      </c>
      <c r="M3052" t="s">
        <v>45</v>
      </c>
      <c r="N3052" t="s">
        <v>21</v>
      </c>
      <c r="O3052" t="s">
        <v>22</v>
      </c>
    </row>
    <row r="3053" spans="1:15" x14ac:dyDescent="0.35">
      <c r="A3053" t="s">
        <v>3114</v>
      </c>
      <c r="B3053" t="str">
        <f t="shared" si="48"/>
        <v>Cake</v>
      </c>
      <c r="C3053" t="s">
        <v>24</v>
      </c>
      <c r="D3053">
        <v>4</v>
      </c>
      <c r="E3053">
        <v>3</v>
      </c>
      <c r="F3053">
        <v>12</v>
      </c>
      <c r="G3053" t="s">
        <v>16</v>
      </c>
      <c r="H3053" t="s">
        <v>26</v>
      </c>
      <c r="I3053" s="1">
        <v>45104</v>
      </c>
      <c r="J3053" t="s">
        <v>37</v>
      </c>
      <c r="K3053" t="s">
        <v>38</v>
      </c>
      <c r="L3053">
        <v>2</v>
      </c>
      <c r="M3053" t="s">
        <v>28</v>
      </c>
      <c r="N3053" t="s">
        <v>29</v>
      </c>
      <c r="O3053" t="s">
        <v>22</v>
      </c>
    </row>
    <row r="3054" spans="1:15" x14ac:dyDescent="0.35">
      <c r="A3054" t="s">
        <v>3115</v>
      </c>
      <c r="B3054" t="str">
        <f t="shared" si="48"/>
        <v>Cake</v>
      </c>
      <c r="C3054" t="s">
        <v>24</v>
      </c>
      <c r="D3054">
        <v>5</v>
      </c>
      <c r="E3054">
        <v>3</v>
      </c>
      <c r="F3054">
        <v>15</v>
      </c>
      <c r="G3054" t="s">
        <v>36</v>
      </c>
      <c r="H3054" t="s">
        <v>17</v>
      </c>
      <c r="I3054" s="1">
        <v>45080</v>
      </c>
      <c r="J3054" t="s">
        <v>37</v>
      </c>
      <c r="K3054" t="s">
        <v>38</v>
      </c>
      <c r="L3054">
        <v>2</v>
      </c>
      <c r="M3054" t="s">
        <v>28</v>
      </c>
      <c r="N3054" t="s">
        <v>69</v>
      </c>
      <c r="O3054" t="s">
        <v>40</v>
      </c>
    </row>
    <row r="3055" spans="1:15" x14ac:dyDescent="0.35">
      <c r="A3055" t="s">
        <v>3116</v>
      </c>
      <c r="B3055" t="str">
        <f t="shared" si="48"/>
        <v>Juice</v>
      </c>
      <c r="C3055" t="s">
        <v>50</v>
      </c>
      <c r="D3055">
        <v>2</v>
      </c>
      <c r="E3055">
        <v>3</v>
      </c>
      <c r="F3055">
        <v>6</v>
      </c>
      <c r="G3055" t="s">
        <v>16</v>
      </c>
      <c r="H3055" t="s">
        <v>17</v>
      </c>
      <c r="I3055" s="1">
        <v>45171</v>
      </c>
      <c r="J3055" t="s">
        <v>18</v>
      </c>
      <c r="K3055" t="s">
        <v>19</v>
      </c>
      <c r="L3055">
        <v>3</v>
      </c>
      <c r="M3055" t="s">
        <v>20</v>
      </c>
      <c r="N3055" t="s">
        <v>69</v>
      </c>
      <c r="O3055" t="s">
        <v>40</v>
      </c>
    </row>
    <row r="3056" spans="1:15" x14ac:dyDescent="0.35">
      <c r="A3056" t="s">
        <v>3117</v>
      </c>
      <c r="B3056" t="str">
        <f t="shared" si="48"/>
        <v>Coffee</v>
      </c>
      <c r="C3056" t="s">
        <v>15</v>
      </c>
      <c r="D3056">
        <v>5</v>
      </c>
      <c r="E3056">
        <v>2</v>
      </c>
      <c r="F3056">
        <v>10</v>
      </c>
      <c r="G3056" t="s">
        <v>25</v>
      </c>
      <c r="H3056" t="s">
        <v>17</v>
      </c>
      <c r="I3056" s="1">
        <v>44975</v>
      </c>
      <c r="J3056" t="s">
        <v>51</v>
      </c>
      <c r="K3056" t="s">
        <v>52</v>
      </c>
      <c r="L3056">
        <v>1</v>
      </c>
      <c r="M3056" t="s">
        <v>53</v>
      </c>
      <c r="N3056" t="s">
        <v>69</v>
      </c>
      <c r="O3056" t="s">
        <v>40</v>
      </c>
    </row>
    <row r="3057" spans="1:15" x14ac:dyDescent="0.35">
      <c r="A3057" t="s">
        <v>3118</v>
      </c>
      <c r="B3057" t="str">
        <f t="shared" si="48"/>
        <v>Cake</v>
      </c>
      <c r="C3057" t="s">
        <v>24</v>
      </c>
      <c r="D3057">
        <v>5</v>
      </c>
      <c r="E3057">
        <v>3</v>
      </c>
      <c r="F3057">
        <v>15</v>
      </c>
      <c r="G3057" t="s">
        <v>36</v>
      </c>
      <c r="H3057" t="s">
        <v>26</v>
      </c>
      <c r="I3057" s="1">
        <v>45091</v>
      </c>
      <c r="J3057" t="s">
        <v>37</v>
      </c>
      <c r="K3057" t="s">
        <v>38</v>
      </c>
      <c r="L3057">
        <v>2</v>
      </c>
      <c r="M3057" t="s">
        <v>28</v>
      </c>
      <c r="N3057" t="s">
        <v>34</v>
      </c>
      <c r="O3057" t="s">
        <v>22</v>
      </c>
    </row>
    <row r="3058" spans="1:15" x14ac:dyDescent="0.35">
      <c r="A3058" t="s">
        <v>3119</v>
      </c>
      <c r="B3058" t="str">
        <f t="shared" si="48"/>
        <v>Coffee</v>
      </c>
      <c r="C3058" t="s">
        <v>15</v>
      </c>
      <c r="D3058">
        <v>2</v>
      </c>
      <c r="E3058">
        <v>2</v>
      </c>
      <c r="F3058">
        <v>4</v>
      </c>
      <c r="G3058" t="s">
        <v>36</v>
      </c>
      <c r="H3058" t="s">
        <v>17</v>
      </c>
      <c r="I3058" s="1">
        <v>45009</v>
      </c>
      <c r="J3058" t="s">
        <v>62</v>
      </c>
      <c r="K3058" t="s">
        <v>63</v>
      </c>
      <c r="L3058">
        <v>1</v>
      </c>
      <c r="M3058" t="s">
        <v>53</v>
      </c>
      <c r="N3058" t="s">
        <v>21</v>
      </c>
      <c r="O3058" t="s">
        <v>22</v>
      </c>
    </row>
    <row r="3059" spans="1:15" x14ac:dyDescent="0.35">
      <c r="A3059" t="s">
        <v>3120</v>
      </c>
      <c r="B3059" t="str">
        <f t="shared" si="48"/>
        <v>Coffee</v>
      </c>
      <c r="C3059" t="s">
        <v>15</v>
      </c>
      <c r="D3059">
        <v>5</v>
      </c>
      <c r="E3059">
        <v>2</v>
      </c>
      <c r="F3059">
        <v>10</v>
      </c>
      <c r="G3059" t="s">
        <v>16</v>
      </c>
      <c r="H3059" t="s">
        <v>17</v>
      </c>
      <c r="I3059" s="1">
        <v>45236</v>
      </c>
      <c r="J3059" t="s">
        <v>43</v>
      </c>
      <c r="K3059" t="s">
        <v>44</v>
      </c>
      <c r="L3059">
        <v>4</v>
      </c>
      <c r="M3059" t="s">
        <v>45</v>
      </c>
      <c r="N3059" t="s">
        <v>72</v>
      </c>
      <c r="O3059" t="s">
        <v>22</v>
      </c>
    </row>
    <row r="3060" spans="1:15" x14ac:dyDescent="0.35">
      <c r="A3060" t="s">
        <v>3121</v>
      </c>
      <c r="B3060" t="str">
        <f t="shared" si="48"/>
        <v>Juice</v>
      </c>
      <c r="C3060" t="s">
        <v>50</v>
      </c>
      <c r="D3060">
        <v>2</v>
      </c>
      <c r="E3060">
        <v>3</v>
      </c>
      <c r="F3060">
        <v>6</v>
      </c>
      <c r="G3060" t="s">
        <v>36</v>
      </c>
      <c r="H3060" t="s">
        <v>17</v>
      </c>
      <c r="I3060" s="1">
        <v>45169</v>
      </c>
      <c r="J3060" t="s">
        <v>93</v>
      </c>
      <c r="K3060" t="s">
        <v>94</v>
      </c>
      <c r="L3060">
        <v>3</v>
      </c>
      <c r="M3060" t="s">
        <v>20</v>
      </c>
      <c r="N3060" t="s">
        <v>64</v>
      </c>
      <c r="O3060" t="s">
        <v>22</v>
      </c>
    </row>
    <row r="3061" spans="1:15" x14ac:dyDescent="0.35">
      <c r="A3061" t="s">
        <v>3122</v>
      </c>
      <c r="B3061" t="str">
        <f t="shared" si="48"/>
        <v>Salad</v>
      </c>
      <c r="C3061" t="s">
        <v>42</v>
      </c>
      <c r="D3061">
        <v>1</v>
      </c>
      <c r="E3061">
        <v>5</v>
      </c>
      <c r="F3061">
        <v>5</v>
      </c>
      <c r="G3061" t="s">
        <v>16</v>
      </c>
      <c r="H3061" t="s">
        <v>17</v>
      </c>
      <c r="I3061" s="1">
        <v>45229</v>
      </c>
      <c r="J3061" t="s">
        <v>74</v>
      </c>
      <c r="K3061" t="s">
        <v>75</v>
      </c>
      <c r="L3061">
        <v>4</v>
      </c>
      <c r="M3061" t="s">
        <v>45</v>
      </c>
      <c r="N3061" t="s">
        <v>72</v>
      </c>
      <c r="O3061" t="s">
        <v>22</v>
      </c>
    </row>
    <row r="3062" spans="1:15" x14ac:dyDescent="0.35">
      <c r="A3062" t="s">
        <v>3123</v>
      </c>
      <c r="B3062" t="str">
        <f t="shared" si="48"/>
        <v>Sandwich</v>
      </c>
      <c r="C3062" t="s">
        <v>47</v>
      </c>
      <c r="D3062">
        <v>2</v>
      </c>
      <c r="E3062">
        <v>4</v>
      </c>
      <c r="F3062">
        <v>8</v>
      </c>
      <c r="G3062" t="s">
        <v>16</v>
      </c>
      <c r="H3062" t="s">
        <v>17</v>
      </c>
      <c r="I3062" s="1">
        <v>44937</v>
      </c>
      <c r="J3062" t="s">
        <v>55</v>
      </c>
      <c r="K3062" t="s">
        <v>56</v>
      </c>
      <c r="L3062">
        <v>1</v>
      </c>
      <c r="M3062" t="s">
        <v>53</v>
      </c>
      <c r="N3062" t="s">
        <v>34</v>
      </c>
      <c r="O3062" t="s">
        <v>22</v>
      </c>
    </row>
    <row r="3063" spans="1:15" x14ac:dyDescent="0.35">
      <c r="A3063" t="s">
        <v>3124</v>
      </c>
      <c r="B3063" t="str">
        <f t="shared" si="48"/>
        <v>Cookie</v>
      </c>
      <c r="C3063" t="s">
        <v>31</v>
      </c>
      <c r="D3063">
        <v>1</v>
      </c>
      <c r="E3063">
        <v>1</v>
      </c>
      <c r="F3063">
        <v>1</v>
      </c>
      <c r="G3063" t="s">
        <v>25</v>
      </c>
      <c r="H3063" t="s">
        <v>17</v>
      </c>
      <c r="I3063" s="1">
        <v>45223</v>
      </c>
      <c r="J3063" t="s">
        <v>74</v>
      </c>
      <c r="K3063" t="s">
        <v>75</v>
      </c>
      <c r="L3063">
        <v>4</v>
      </c>
      <c r="M3063" t="s">
        <v>45</v>
      </c>
      <c r="N3063" t="s">
        <v>29</v>
      </c>
      <c r="O3063" t="s">
        <v>22</v>
      </c>
    </row>
    <row r="3064" spans="1:15" x14ac:dyDescent="0.35">
      <c r="A3064" t="s">
        <v>3125</v>
      </c>
      <c r="B3064" t="str">
        <f t="shared" si="48"/>
        <v>Tea</v>
      </c>
      <c r="C3064" t="s">
        <v>84</v>
      </c>
      <c r="D3064">
        <v>2</v>
      </c>
      <c r="E3064">
        <v>1.5</v>
      </c>
      <c r="F3064">
        <v>3</v>
      </c>
      <c r="G3064" t="s">
        <v>36</v>
      </c>
      <c r="H3064" t="s">
        <v>17</v>
      </c>
      <c r="I3064" s="1">
        <v>45158</v>
      </c>
      <c r="J3064" t="s">
        <v>93</v>
      </c>
      <c r="K3064" t="s">
        <v>94</v>
      </c>
      <c r="L3064">
        <v>3</v>
      </c>
      <c r="M3064" t="s">
        <v>20</v>
      </c>
      <c r="N3064" t="s">
        <v>39</v>
      </c>
      <c r="O3064" t="s">
        <v>40</v>
      </c>
    </row>
    <row r="3065" spans="1:15" x14ac:dyDescent="0.35">
      <c r="A3065" t="s">
        <v>3126</v>
      </c>
      <c r="B3065" t="str">
        <f t="shared" si="48"/>
        <v>Tea</v>
      </c>
      <c r="C3065" t="s">
        <v>84</v>
      </c>
      <c r="D3065">
        <v>5</v>
      </c>
      <c r="E3065">
        <v>1.5</v>
      </c>
      <c r="F3065">
        <v>7.5</v>
      </c>
      <c r="G3065" t="s">
        <v>16</v>
      </c>
      <c r="H3065" t="s">
        <v>17</v>
      </c>
      <c r="I3065" s="1">
        <v>45107</v>
      </c>
      <c r="J3065" t="s">
        <v>37</v>
      </c>
      <c r="K3065" t="s">
        <v>38</v>
      </c>
      <c r="L3065">
        <v>2</v>
      </c>
      <c r="M3065" t="s">
        <v>28</v>
      </c>
      <c r="N3065" t="s">
        <v>21</v>
      </c>
      <c r="O3065" t="s">
        <v>22</v>
      </c>
    </row>
    <row r="3066" spans="1:15" x14ac:dyDescent="0.35">
      <c r="A3066" t="s">
        <v>3127</v>
      </c>
      <c r="B3066" t="str">
        <f t="shared" si="48"/>
        <v>Juice</v>
      </c>
      <c r="C3066" t="s">
        <v>50</v>
      </c>
      <c r="D3066">
        <v>1</v>
      </c>
      <c r="E3066">
        <v>3</v>
      </c>
      <c r="F3066">
        <v>3</v>
      </c>
      <c r="G3066" t="s">
        <v>16</v>
      </c>
      <c r="H3066" t="s">
        <v>17</v>
      </c>
      <c r="I3066" s="1">
        <v>45185</v>
      </c>
      <c r="J3066" t="s">
        <v>18</v>
      </c>
      <c r="K3066" t="s">
        <v>19</v>
      </c>
      <c r="L3066">
        <v>3</v>
      </c>
      <c r="M3066" t="s">
        <v>20</v>
      </c>
      <c r="N3066" t="s">
        <v>69</v>
      </c>
      <c r="O3066" t="s">
        <v>40</v>
      </c>
    </row>
    <row r="3067" spans="1:15" x14ac:dyDescent="0.35">
      <c r="A3067" t="s">
        <v>3128</v>
      </c>
      <c r="B3067" t="str">
        <f t="shared" si="48"/>
        <v>Salad</v>
      </c>
      <c r="C3067" t="s">
        <v>42</v>
      </c>
      <c r="D3067">
        <v>2</v>
      </c>
      <c r="E3067">
        <v>5</v>
      </c>
      <c r="F3067">
        <v>10</v>
      </c>
      <c r="G3067" t="s">
        <v>36</v>
      </c>
      <c r="H3067" t="s">
        <v>17</v>
      </c>
      <c r="I3067" s="1">
        <v>45279</v>
      </c>
      <c r="J3067" t="s">
        <v>66</v>
      </c>
      <c r="K3067" t="s">
        <v>67</v>
      </c>
      <c r="L3067">
        <v>4</v>
      </c>
      <c r="M3067" t="s">
        <v>45</v>
      </c>
      <c r="N3067" t="s">
        <v>29</v>
      </c>
      <c r="O3067" t="s">
        <v>22</v>
      </c>
    </row>
    <row r="3068" spans="1:15" x14ac:dyDescent="0.35">
      <c r="A3068" t="s">
        <v>3129</v>
      </c>
      <c r="B3068" t="str">
        <f t="shared" si="48"/>
        <v>Smoothie</v>
      </c>
      <c r="C3068" t="s">
        <v>58</v>
      </c>
      <c r="D3068">
        <v>1</v>
      </c>
      <c r="E3068">
        <v>4</v>
      </c>
      <c r="F3068">
        <v>4</v>
      </c>
      <c r="G3068" t="s">
        <v>16</v>
      </c>
      <c r="H3068" t="s">
        <v>17</v>
      </c>
      <c r="I3068" s="1">
        <v>44988</v>
      </c>
      <c r="J3068" t="s">
        <v>62</v>
      </c>
      <c r="K3068" t="s">
        <v>63</v>
      </c>
      <c r="L3068">
        <v>1</v>
      </c>
      <c r="M3068" t="s">
        <v>53</v>
      </c>
      <c r="N3068" t="s">
        <v>21</v>
      </c>
      <c r="O3068" t="s">
        <v>22</v>
      </c>
    </row>
    <row r="3069" spans="1:15" x14ac:dyDescent="0.35">
      <c r="A3069" t="s">
        <v>3130</v>
      </c>
      <c r="B3069" t="str">
        <f t="shared" si="48"/>
        <v>Tea</v>
      </c>
      <c r="C3069" t="s">
        <v>84</v>
      </c>
      <c r="D3069">
        <v>1</v>
      </c>
      <c r="E3069">
        <v>1.5</v>
      </c>
      <c r="F3069">
        <v>1.5</v>
      </c>
      <c r="G3069" t="s">
        <v>16</v>
      </c>
      <c r="H3069" t="s">
        <v>26</v>
      </c>
      <c r="I3069" s="1">
        <v>45181</v>
      </c>
      <c r="J3069" t="s">
        <v>18</v>
      </c>
      <c r="K3069" t="s">
        <v>19</v>
      </c>
      <c r="L3069">
        <v>3</v>
      </c>
      <c r="M3069" t="s">
        <v>20</v>
      </c>
      <c r="N3069" t="s">
        <v>29</v>
      </c>
      <c r="O3069" t="s">
        <v>22</v>
      </c>
    </row>
    <row r="3070" spans="1:15" x14ac:dyDescent="0.35">
      <c r="A3070" t="s">
        <v>3131</v>
      </c>
      <c r="B3070" t="str">
        <f t="shared" si="48"/>
        <v>Smoothie</v>
      </c>
      <c r="C3070" t="s">
        <v>58</v>
      </c>
      <c r="D3070">
        <v>3</v>
      </c>
      <c r="E3070">
        <v>4</v>
      </c>
      <c r="F3070">
        <v>12</v>
      </c>
      <c r="G3070" t="s">
        <v>36</v>
      </c>
      <c r="H3070" t="s">
        <v>17</v>
      </c>
      <c r="I3070" s="1">
        <v>45127</v>
      </c>
      <c r="J3070" t="s">
        <v>32</v>
      </c>
      <c r="K3070" t="s">
        <v>33</v>
      </c>
      <c r="L3070">
        <v>3</v>
      </c>
      <c r="M3070" t="s">
        <v>20</v>
      </c>
      <c r="N3070" t="s">
        <v>64</v>
      </c>
      <c r="O3070" t="s">
        <v>22</v>
      </c>
    </row>
    <row r="3071" spans="1:15" x14ac:dyDescent="0.35">
      <c r="A3071" t="s">
        <v>3132</v>
      </c>
      <c r="B3071" t="str">
        <f t="shared" si="48"/>
        <v>Juice</v>
      </c>
      <c r="C3071" t="s">
        <v>50</v>
      </c>
      <c r="D3071">
        <v>2</v>
      </c>
      <c r="E3071">
        <v>3</v>
      </c>
      <c r="F3071">
        <v>6</v>
      </c>
      <c r="G3071" t="s">
        <v>25</v>
      </c>
      <c r="H3071" t="s">
        <v>17</v>
      </c>
      <c r="I3071" s="1">
        <v>45290</v>
      </c>
      <c r="J3071" t="s">
        <v>66</v>
      </c>
      <c r="K3071" t="s">
        <v>67</v>
      </c>
      <c r="L3071">
        <v>4</v>
      </c>
      <c r="M3071" t="s">
        <v>45</v>
      </c>
      <c r="N3071" t="s">
        <v>69</v>
      </c>
      <c r="O3071" t="s">
        <v>40</v>
      </c>
    </row>
    <row r="3072" spans="1:15" x14ac:dyDescent="0.35">
      <c r="A3072" t="s">
        <v>3133</v>
      </c>
      <c r="B3072" t="str">
        <f t="shared" si="48"/>
        <v>Salad</v>
      </c>
      <c r="C3072" t="s">
        <v>42</v>
      </c>
      <c r="D3072">
        <v>5</v>
      </c>
      <c r="E3072">
        <v>5</v>
      </c>
      <c r="F3072">
        <v>25</v>
      </c>
      <c r="G3072" t="s">
        <v>36</v>
      </c>
      <c r="H3072" t="s">
        <v>17</v>
      </c>
      <c r="I3072" s="1">
        <v>45240</v>
      </c>
      <c r="J3072" t="s">
        <v>43</v>
      </c>
      <c r="K3072" t="s">
        <v>44</v>
      </c>
      <c r="L3072">
        <v>4</v>
      </c>
      <c r="M3072" t="s">
        <v>45</v>
      </c>
      <c r="N3072" t="s">
        <v>21</v>
      </c>
      <c r="O3072" t="s">
        <v>22</v>
      </c>
    </row>
    <row r="3073" spans="1:15" x14ac:dyDescent="0.35">
      <c r="A3073" t="s">
        <v>3134</v>
      </c>
      <c r="B3073" t="str">
        <f t="shared" si="48"/>
        <v>Coffee</v>
      </c>
      <c r="C3073" t="s">
        <v>15</v>
      </c>
      <c r="D3073">
        <v>2</v>
      </c>
      <c r="E3073">
        <v>2</v>
      </c>
      <c r="F3073">
        <v>4</v>
      </c>
      <c r="G3073" t="s">
        <v>25</v>
      </c>
      <c r="H3073" t="s">
        <v>17</v>
      </c>
      <c r="I3073" s="1">
        <v>45152</v>
      </c>
      <c r="J3073" t="s">
        <v>93</v>
      </c>
      <c r="K3073" t="s">
        <v>94</v>
      </c>
      <c r="L3073">
        <v>3</v>
      </c>
      <c r="M3073" t="s">
        <v>20</v>
      </c>
      <c r="N3073" t="s">
        <v>72</v>
      </c>
      <c r="O3073" t="s">
        <v>22</v>
      </c>
    </row>
    <row r="3074" spans="1:15" x14ac:dyDescent="0.35">
      <c r="A3074" t="s">
        <v>3135</v>
      </c>
      <c r="B3074" t="str">
        <f t="shared" ref="B3074:B3137" si="49">TRIM(CLEAN(C3074))</f>
        <v>Tea</v>
      </c>
      <c r="C3074" t="s">
        <v>84</v>
      </c>
      <c r="D3074">
        <v>4</v>
      </c>
      <c r="E3074">
        <v>1.5</v>
      </c>
      <c r="F3074">
        <v>6</v>
      </c>
      <c r="G3074" t="s">
        <v>25</v>
      </c>
      <c r="H3074" t="s">
        <v>17</v>
      </c>
      <c r="I3074" s="1">
        <v>45177</v>
      </c>
      <c r="J3074" t="s">
        <v>18</v>
      </c>
      <c r="K3074" t="s">
        <v>19</v>
      </c>
      <c r="L3074">
        <v>3</v>
      </c>
      <c r="M3074" t="s">
        <v>20</v>
      </c>
      <c r="N3074" t="s">
        <v>21</v>
      </c>
      <c r="O3074" t="s">
        <v>22</v>
      </c>
    </row>
    <row r="3075" spans="1:15" x14ac:dyDescent="0.35">
      <c r="A3075" t="s">
        <v>3136</v>
      </c>
      <c r="B3075" t="str">
        <f t="shared" si="49"/>
        <v>Juice</v>
      </c>
      <c r="C3075" t="s">
        <v>50</v>
      </c>
      <c r="D3075">
        <v>4</v>
      </c>
      <c r="E3075">
        <v>3</v>
      </c>
      <c r="F3075">
        <v>12</v>
      </c>
      <c r="G3075" t="s">
        <v>25</v>
      </c>
      <c r="H3075" t="s">
        <v>26</v>
      </c>
      <c r="I3075" s="1">
        <v>45232</v>
      </c>
      <c r="J3075" t="s">
        <v>43</v>
      </c>
      <c r="K3075" t="s">
        <v>44</v>
      </c>
      <c r="L3075">
        <v>4</v>
      </c>
      <c r="M3075" t="s">
        <v>45</v>
      </c>
      <c r="N3075" t="s">
        <v>64</v>
      </c>
      <c r="O3075" t="s">
        <v>22</v>
      </c>
    </row>
    <row r="3076" spans="1:15" x14ac:dyDescent="0.35">
      <c r="A3076" t="s">
        <v>3137</v>
      </c>
      <c r="B3076" t="str">
        <f t="shared" si="49"/>
        <v>Cookie</v>
      </c>
      <c r="C3076" t="s">
        <v>31</v>
      </c>
      <c r="D3076">
        <v>4</v>
      </c>
      <c r="E3076">
        <v>1</v>
      </c>
      <c r="F3076">
        <v>4</v>
      </c>
      <c r="G3076" t="s">
        <v>36</v>
      </c>
      <c r="H3076" t="s">
        <v>17</v>
      </c>
      <c r="I3076" s="1">
        <v>44944</v>
      </c>
      <c r="J3076" t="s">
        <v>55</v>
      </c>
      <c r="K3076" t="s">
        <v>56</v>
      </c>
      <c r="L3076">
        <v>1</v>
      </c>
      <c r="M3076" t="s">
        <v>53</v>
      </c>
      <c r="N3076" t="s">
        <v>34</v>
      </c>
      <c r="O3076" t="s">
        <v>22</v>
      </c>
    </row>
    <row r="3077" spans="1:15" x14ac:dyDescent="0.35">
      <c r="A3077" t="s">
        <v>3138</v>
      </c>
      <c r="B3077" t="str">
        <f t="shared" si="49"/>
        <v>Sandwich</v>
      </c>
      <c r="C3077" t="s">
        <v>47</v>
      </c>
      <c r="D3077">
        <v>3</v>
      </c>
      <c r="E3077">
        <v>4</v>
      </c>
      <c r="F3077">
        <v>12</v>
      </c>
      <c r="G3077" t="s">
        <v>36</v>
      </c>
      <c r="H3077" t="s">
        <v>17</v>
      </c>
      <c r="I3077" s="1">
        <v>44955</v>
      </c>
      <c r="J3077" t="s">
        <v>55</v>
      </c>
      <c r="K3077" t="s">
        <v>56</v>
      </c>
      <c r="L3077">
        <v>1</v>
      </c>
      <c r="M3077" t="s">
        <v>53</v>
      </c>
      <c r="N3077" t="s">
        <v>39</v>
      </c>
      <c r="O3077" t="s">
        <v>40</v>
      </c>
    </row>
    <row r="3078" spans="1:15" x14ac:dyDescent="0.35">
      <c r="A3078" t="s">
        <v>3139</v>
      </c>
      <c r="B3078" t="str">
        <f t="shared" si="49"/>
        <v>Sandwich</v>
      </c>
      <c r="C3078" t="s">
        <v>47</v>
      </c>
      <c r="D3078">
        <v>4</v>
      </c>
      <c r="E3078">
        <v>4</v>
      </c>
      <c r="F3078">
        <v>16</v>
      </c>
      <c r="G3078" t="s">
        <v>36</v>
      </c>
      <c r="H3078" t="s">
        <v>17</v>
      </c>
      <c r="I3078" s="1">
        <v>45167</v>
      </c>
      <c r="J3078" t="s">
        <v>93</v>
      </c>
      <c r="K3078" t="s">
        <v>94</v>
      </c>
      <c r="L3078">
        <v>3</v>
      </c>
      <c r="M3078" t="s">
        <v>20</v>
      </c>
      <c r="N3078" t="s">
        <v>29</v>
      </c>
      <c r="O3078" t="s">
        <v>22</v>
      </c>
    </row>
    <row r="3079" spans="1:15" x14ac:dyDescent="0.35">
      <c r="A3079" t="s">
        <v>3140</v>
      </c>
      <c r="B3079" t="str">
        <f t="shared" si="49"/>
        <v>Smoothie</v>
      </c>
      <c r="C3079" t="s">
        <v>58</v>
      </c>
      <c r="D3079">
        <v>4</v>
      </c>
      <c r="E3079">
        <v>4</v>
      </c>
      <c r="F3079">
        <v>16</v>
      </c>
      <c r="G3079" t="s">
        <v>36</v>
      </c>
      <c r="H3079" t="s">
        <v>26</v>
      </c>
      <c r="I3079" s="1">
        <v>44958</v>
      </c>
      <c r="J3079" t="s">
        <v>51</v>
      </c>
      <c r="K3079" t="s">
        <v>52</v>
      </c>
      <c r="L3079">
        <v>1</v>
      </c>
      <c r="M3079" t="s">
        <v>53</v>
      </c>
      <c r="N3079" t="s">
        <v>34</v>
      </c>
      <c r="O3079" t="s">
        <v>22</v>
      </c>
    </row>
    <row r="3080" spans="1:15" x14ac:dyDescent="0.35">
      <c r="A3080" t="s">
        <v>3141</v>
      </c>
      <c r="B3080" t="str">
        <f t="shared" si="49"/>
        <v>Salad</v>
      </c>
      <c r="C3080" t="s">
        <v>42</v>
      </c>
      <c r="D3080">
        <v>2</v>
      </c>
      <c r="E3080">
        <v>5</v>
      </c>
      <c r="F3080">
        <v>10</v>
      </c>
      <c r="G3080" t="s">
        <v>36</v>
      </c>
      <c r="H3080" t="s">
        <v>17</v>
      </c>
      <c r="I3080" s="1">
        <v>45165</v>
      </c>
      <c r="J3080" t="s">
        <v>93</v>
      </c>
      <c r="K3080" t="s">
        <v>94</v>
      </c>
      <c r="L3080">
        <v>3</v>
      </c>
      <c r="M3080" t="s">
        <v>20</v>
      </c>
      <c r="N3080" t="s">
        <v>39</v>
      </c>
      <c r="O3080" t="s">
        <v>40</v>
      </c>
    </row>
    <row r="3081" spans="1:15" x14ac:dyDescent="0.35">
      <c r="A3081" t="s">
        <v>3142</v>
      </c>
      <c r="B3081" t="str">
        <f t="shared" si="49"/>
        <v>Juice</v>
      </c>
      <c r="C3081" t="s">
        <v>50</v>
      </c>
      <c r="D3081">
        <v>3</v>
      </c>
      <c r="E3081">
        <v>3</v>
      </c>
      <c r="F3081">
        <v>9</v>
      </c>
      <c r="G3081" t="s">
        <v>16</v>
      </c>
      <c r="H3081" t="s">
        <v>17</v>
      </c>
      <c r="I3081" s="1">
        <v>45013</v>
      </c>
      <c r="J3081" t="s">
        <v>62</v>
      </c>
      <c r="K3081" t="s">
        <v>63</v>
      </c>
      <c r="L3081">
        <v>1</v>
      </c>
      <c r="M3081" t="s">
        <v>53</v>
      </c>
      <c r="N3081" t="s">
        <v>29</v>
      </c>
      <c r="O3081" t="s">
        <v>22</v>
      </c>
    </row>
    <row r="3082" spans="1:15" x14ac:dyDescent="0.35">
      <c r="A3082" t="s">
        <v>3143</v>
      </c>
      <c r="B3082" t="str">
        <f t="shared" si="49"/>
        <v>Juice</v>
      </c>
      <c r="C3082" t="s">
        <v>50</v>
      </c>
      <c r="D3082">
        <v>1</v>
      </c>
      <c r="E3082">
        <v>3</v>
      </c>
      <c r="F3082">
        <v>3</v>
      </c>
      <c r="G3082" t="s">
        <v>25</v>
      </c>
      <c r="H3082" t="s">
        <v>17</v>
      </c>
      <c r="I3082" s="1">
        <v>44998</v>
      </c>
      <c r="J3082" t="s">
        <v>62</v>
      </c>
      <c r="K3082" t="s">
        <v>63</v>
      </c>
      <c r="L3082">
        <v>1</v>
      </c>
      <c r="M3082" t="s">
        <v>53</v>
      </c>
      <c r="N3082" t="s">
        <v>72</v>
      </c>
      <c r="O3082" t="s">
        <v>22</v>
      </c>
    </row>
    <row r="3083" spans="1:15" x14ac:dyDescent="0.35">
      <c r="A3083" t="s">
        <v>3144</v>
      </c>
      <c r="B3083" t="str">
        <f t="shared" si="49"/>
        <v>Salad</v>
      </c>
      <c r="C3083" t="s">
        <v>42</v>
      </c>
      <c r="D3083">
        <v>5</v>
      </c>
      <c r="E3083">
        <v>5</v>
      </c>
      <c r="F3083">
        <v>25</v>
      </c>
      <c r="G3083" t="s">
        <v>16</v>
      </c>
      <c r="H3083" t="s">
        <v>17</v>
      </c>
      <c r="I3083" s="1">
        <v>44979</v>
      </c>
      <c r="J3083" t="s">
        <v>51</v>
      </c>
      <c r="K3083" t="s">
        <v>52</v>
      </c>
      <c r="L3083">
        <v>1</v>
      </c>
      <c r="M3083" t="s">
        <v>53</v>
      </c>
      <c r="N3083" t="s">
        <v>34</v>
      </c>
      <c r="O3083" t="s">
        <v>22</v>
      </c>
    </row>
    <row r="3084" spans="1:15" x14ac:dyDescent="0.35">
      <c r="A3084" t="s">
        <v>3145</v>
      </c>
      <c r="B3084" t="str">
        <f t="shared" si="49"/>
        <v>Tea</v>
      </c>
      <c r="C3084" t="s">
        <v>84</v>
      </c>
      <c r="D3084">
        <v>4</v>
      </c>
      <c r="E3084">
        <v>1.5</v>
      </c>
      <c r="F3084">
        <v>6</v>
      </c>
      <c r="G3084" t="s">
        <v>25</v>
      </c>
      <c r="H3084" t="s">
        <v>26</v>
      </c>
      <c r="I3084" s="1">
        <v>45218</v>
      </c>
      <c r="J3084" t="s">
        <v>74</v>
      </c>
      <c r="K3084" t="s">
        <v>75</v>
      </c>
      <c r="L3084">
        <v>4</v>
      </c>
      <c r="M3084" t="s">
        <v>45</v>
      </c>
      <c r="N3084" t="s">
        <v>64</v>
      </c>
      <c r="O3084" t="s">
        <v>22</v>
      </c>
    </row>
    <row r="3085" spans="1:15" x14ac:dyDescent="0.35">
      <c r="A3085" t="s">
        <v>3146</v>
      </c>
      <c r="B3085" t="str">
        <f t="shared" si="49"/>
        <v>Tea</v>
      </c>
      <c r="C3085" t="s">
        <v>84</v>
      </c>
      <c r="D3085">
        <v>2</v>
      </c>
      <c r="E3085">
        <v>1.5</v>
      </c>
      <c r="F3085">
        <v>3</v>
      </c>
      <c r="G3085" t="s">
        <v>25</v>
      </c>
      <c r="H3085" t="s">
        <v>26</v>
      </c>
      <c r="I3085" s="1">
        <v>45158</v>
      </c>
      <c r="J3085" t="s">
        <v>93</v>
      </c>
      <c r="K3085" t="s">
        <v>94</v>
      </c>
      <c r="L3085">
        <v>3</v>
      </c>
      <c r="M3085" t="s">
        <v>20</v>
      </c>
      <c r="N3085" t="s">
        <v>39</v>
      </c>
      <c r="O3085" t="s">
        <v>40</v>
      </c>
    </row>
    <row r="3086" spans="1:15" x14ac:dyDescent="0.35">
      <c r="A3086" t="s">
        <v>3147</v>
      </c>
      <c r="B3086" t="str">
        <f t="shared" si="49"/>
        <v>Coffee</v>
      </c>
      <c r="C3086" t="s">
        <v>15</v>
      </c>
      <c r="D3086">
        <v>2</v>
      </c>
      <c r="E3086">
        <v>2</v>
      </c>
      <c r="F3086">
        <v>4</v>
      </c>
      <c r="G3086" t="s">
        <v>25</v>
      </c>
      <c r="H3086" t="s">
        <v>26</v>
      </c>
      <c r="I3086" s="1">
        <v>45099</v>
      </c>
      <c r="J3086" t="s">
        <v>37</v>
      </c>
      <c r="K3086" t="s">
        <v>38</v>
      </c>
      <c r="L3086">
        <v>2</v>
      </c>
      <c r="M3086" t="s">
        <v>28</v>
      </c>
      <c r="N3086" t="s">
        <v>64</v>
      </c>
      <c r="O3086" t="s">
        <v>22</v>
      </c>
    </row>
    <row r="3087" spans="1:15" x14ac:dyDescent="0.35">
      <c r="A3087" t="s">
        <v>3148</v>
      </c>
      <c r="B3087" t="str">
        <f t="shared" si="49"/>
        <v>Juice</v>
      </c>
      <c r="C3087" t="s">
        <v>50</v>
      </c>
      <c r="D3087">
        <v>2</v>
      </c>
      <c r="E3087">
        <v>3</v>
      </c>
      <c r="F3087">
        <v>6</v>
      </c>
      <c r="G3087" t="s">
        <v>16</v>
      </c>
      <c r="H3087" t="s">
        <v>17</v>
      </c>
      <c r="I3087" s="1">
        <v>45011</v>
      </c>
      <c r="J3087" t="s">
        <v>62</v>
      </c>
      <c r="K3087" t="s">
        <v>63</v>
      </c>
      <c r="L3087">
        <v>1</v>
      </c>
      <c r="M3087" t="s">
        <v>53</v>
      </c>
      <c r="N3087" t="s">
        <v>39</v>
      </c>
      <c r="O3087" t="s">
        <v>40</v>
      </c>
    </row>
    <row r="3088" spans="1:15" x14ac:dyDescent="0.35">
      <c r="A3088" t="s">
        <v>3149</v>
      </c>
      <c r="B3088" t="str">
        <f t="shared" si="49"/>
        <v>Salad</v>
      </c>
      <c r="C3088" t="s">
        <v>42</v>
      </c>
      <c r="D3088">
        <v>5</v>
      </c>
      <c r="E3088">
        <v>5</v>
      </c>
      <c r="F3088">
        <v>25</v>
      </c>
      <c r="G3088" t="s">
        <v>36</v>
      </c>
      <c r="H3088" t="s">
        <v>26</v>
      </c>
      <c r="I3088" s="1">
        <v>45237</v>
      </c>
      <c r="J3088" t="s">
        <v>43</v>
      </c>
      <c r="K3088" t="s">
        <v>44</v>
      </c>
      <c r="L3088">
        <v>4</v>
      </c>
      <c r="M3088" t="s">
        <v>45</v>
      </c>
      <c r="N3088" t="s">
        <v>29</v>
      </c>
      <c r="O3088" t="s">
        <v>22</v>
      </c>
    </row>
    <row r="3089" spans="1:15" x14ac:dyDescent="0.35">
      <c r="A3089" t="s">
        <v>3150</v>
      </c>
      <c r="B3089" t="str">
        <f t="shared" si="49"/>
        <v>Juice</v>
      </c>
      <c r="C3089" t="s">
        <v>50</v>
      </c>
      <c r="D3089">
        <v>5</v>
      </c>
      <c r="E3089">
        <v>3</v>
      </c>
      <c r="F3089">
        <v>15</v>
      </c>
      <c r="G3089" t="s">
        <v>36</v>
      </c>
      <c r="H3089" t="s">
        <v>17</v>
      </c>
      <c r="I3089" s="1">
        <v>44947</v>
      </c>
      <c r="J3089" t="s">
        <v>55</v>
      </c>
      <c r="K3089" t="s">
        <v>56</v>
      </c>
      <c r="L3089">
        <v>1</v>
      </c>
      <c r="M3089" t="s">
        <v>53</v>
      </c>
      <c r="N3089" t="s">
        <v>69</v>
      </c>
      <c r="O3089" t="s">
        <v>40</v>
      </c>
    </row>
    <row r="3090" spans="1:15" x14ac:dyDescent="0.35">
      <c r="A3090" t="s">
        <v>3151</v>
      </c>
      <c r="B3090" t="str">
        <f t="shared" si="49"/>
        <v>Cake</v>
      </c>
      <c r="C3090" t="s">
        <v>24</v>
      </c>
      <c r="D3090">
        <v>3</v>
      </c>
      <c r="E3090">
        <v>3</v>
      </c>
      <c r="F3090">
        <v>9</v>
      </c>
      <c r="G3090" t="s">
        <v>25</v>
      </c>
      <c r="H3090" t="s">
        <v>17</v>
      </c>
      <c r="I3090" s="1">
        <v>45027</v>
      </c>
      <c r="J3090" t="s">
        <v>59</v>
      </c>
      <c r="K3090" t="s">
        <v>60</v>
      </c>
      <c r="L3090">
        <v>2</v>
      </c>
      <c r="M3090" t="s">
        <v>28</v>
      </c>
      <c r="N3090" t="s">
        <v>29</v>
      </c>
      <c r="O3090" t="s">
        <v>22</v>
      </c>
    </row>
    <row r="3091" spans="1:15" x14ac:dyDescent="0.35">
      <c r="A3091" t="s">
        <v>3152</v>
      </c>
      <c r="B3091" t="str">
        <f t="shared" si="49"/>
        <v>Salad</v>
      </c>
      <c r="C3091" t="s">
        <v>42</v>
      </c>
      <c r="D3091">
        <v>4</v>
      </c>
      <c r="E3091">
        <v>5</v>
      </c>
      <c r="F3091">
        <v>20</v>
      </c>
      <c r="G3091" t="s">
        <v>36</v>
      </c>
      <c r="H3091" t="s">
        <v>26</v>
      </c>
      <c r="I3091" s="1">
        <v>45127</v>
      </c>
      <c r="J3091" t="s">
        <v>32</v>
      </c>
      <c r="K3091" t="s">
        <v>33</v>
      </c>
      <c r="L3091">
        <v>3</v>
      </c>
      <c r="M3091" t="s">
        <v>20</v>
      </c>
      <c r="N3091" t="s">
        <v>64</v>
      </c>
      <c r="O3091" t="s">
        <v>22</v>
      </c>
    </row>
    <row r="3092" spans="1:15" x14ac:dyDescent="0.35">
      <c r="A3092" t="s">
        <v>3153</v>
      </c>
      <c r="B3092" t="str">
        <f t="shared" si="49"/>
        <v>Smoothie</v>
      </c>
      <c r="C3092" t="s">
        <v>58</v>
      </c>
      <c r="D3092">
        <v>2</v>
      </c>
      <c r="E3092">
        <v>4</v>
      </c>
      <c r="F3092">
        <v>8</v>
      </c>
      <c r="G3092" t="s">
        <v>25</v>
      </c>
      <c r="H3092" t="s">
        <v>26</v>
      </c>
      <c r="I3092" s="1">
        <v>45219</v>
      </c>
      <c r="J3092" t="s">
        <v>74</v>
      </c>
      <c r="K3092" t="s">
        <v>75</v>
      </c>
      <c r="L3092">
        <v>4</v>
      </c>
      <c r="M3092" t="s">
        <v>45</v>
      </c>
      <c r="N3092" t="s">
        <v>21</v>
      </c>
      <c r="O3092" t="s">
        <v>22</v>
      </c>
    </row>
    <row r="3093" spans="1:15" x14ac:dyDescent="0.35">
      <c r="A3093" t="s">
        <v>3154</v>
      </c>
      <c r="B3093" t="str">
        <f t="shared" si="49"/>
        <v>Salad</v>
      </c>
      <c r="C3093" t="s">
        <v>42</v>
      </c>
      <c r="D3093">
        <v>2</v>
      </c>
      <c r="E3093">
        <v>5</v>
      </c>
      <c r="F3093">
        <v>10</v>
      </c>
      <c r="G3093" t="s">
        <v>16</v>
      </c>
      <c r="H3093" t="s">
        <v>17</v>
      </c>
      <c r="I3093" s="1">
        <v>45240</v>
      </c>
      <c r="J3093" t="s">
        <v>43</v>
      </c>
      <c r="K3093" t="s">
        <v>44</v>
      </c>
      <c r="L3093">
        <v>4</v>
      </c>
      <c r="M3093" t="s">
        <v>45</v>
      </c>
      <c r="N3093" t="s">
        <v>21</v>
      </c>
      <c r="O3093" t="s">
        <v>22</v>
      </c>
    </row>
    <row r="3094" spans="1:15" x14ac:dyDescent="0.35">
      <c r="A3094" t="s">
        <v>3155</v>
      </c>
      <c r="B3094" t="str">
        <f t="shared" si="49"/>
        <v>Juice</v>
      </c>
      <c r="C3094" t="s">
        <v>50</v>
      </c>
      <c r="D3094">
        <v>4</v>
      </c>
      <c r="E3094">
        <v>3</v>
      </c>
      <c r="F3094">
        <v>12</v>
      </c>
      <c r="G3094" t="s">
        <v>36</v>
      </c>
      <c r="H3094" t="s">
        <v>26</v>
      </c>
      <c r="I3094" s="1">
        <v>45197</v>
      </c>
      <c r="J3094" t="s">
        <v>18</v>
      </c>
      <c r="K3094" t="s">
        <v>19</v>
      </c>
      <c r="L3094">
        <v>3</v>
      </c>
      <c r="M3094" t="s">
        <v>20</v>
      </c>
      <c r="N3094" t="s">
        <v>64</v>
      </c>
      <c r="O3094" t="s">
        <v>22</v>
      </c>
    </row>
    <row r="3095" spans="1:15" x14ac:dyDescent="0.35">
      <c r="A3095" t="s">
        <v>3156</v>
      </c>
      <c r="B3095" t="str">
        <f t="shared" si="49"/>
        <v>Cookie</v>
      </c>
      <c r="C3095" t="s">
        <v>31</v>
      </c>
      <c r="D3095">
        <v>4</v>
      </c>
      <c r="E3095">
        <v>1</v>
      </c>
      <c r="F3095">
        <v>4</v>
      </c>
      <c r="G3095" t="s">
        <v>25</v>
      </c>
      <c r="H3095" t="s">
        <v>17</v>
      </c>
      <c r="I3095" s="1">
        <v>44960</v>
      </c>
      <c r="J3095" t="s">
        <v>51</v>
      </c>
      <c r="K3095" t="s">
        <v>52</v>
      </c>
      <c r="L3095">
        <v>1</v>
      </c>
      <c r="M3095" t="s">
        <v>53</v>
      </c>
      <c r="N3095" t="s">
        <v>21</v>
      </c>
      <c r="O3095" t="s">
        <v>22</v>
      </c>
    </row>
    <row r="3096" spans="1:15" x14ac:dyDescent="0.35">
      <c r="A3096" t="s">
        <v>3157</v>
      </c>
      <c r="B3096" t="str">
        <f t="shared" si="49"/>
        <v>Tea</v>
      </c>
      <c r="C3096" t="s">
        <v>84</v>
      </c>
      <c r="D3096">
        <v>2</v>
      </c>
      <c r="E3096">
        <v>1.5</v>
      </c>
      <c r="F3096">
        <v>3</v>
      </c>
      <c r="G3096" t="s">
        <v>25</v>
      </c>
      <c r="H3096" t="s">
        <v>17</v>
      </c>
      <c r="I3096" s="1">
        <v>45148</v>
      </c>
      <c r="J3096" t="s">
        <v>93</v>
      </c>
      <c r="K3096" t="s">
        <v>94</v>
      </c>
      <c r="L3096">
        <v>3</v>
      </c>
      <c r="M3096" t="s">
        <v>20</v>
      </c>
      <c r="N3096" t="s">
        <v>64</v>
      </c>
      <c r="O3096" t="s">
        <v>22</v>
      </c>
    </row>
    <row r="3097" spans="1:15" x14ac:dyDescent="0.35">
      <c r="A3097" t="s">
        <v>3158</v>
      </c>
      <c r="B3097" t="str">
        <f t="shared" si="49"/>
        <v>Tea</v>
      </c>
      <c r="C3097" t="s">
        <v>84</v>
      </c>
      <c r="D3097">
        <v>1</v>
      </c>
      <c r="E3097">
        <v>1.5</v>
      </c>
      <c r="F3097">
        <v>1.5</v>
      </c>
      <c r="G3097" t="s">
        <v>25</v>
      </c>
      <c r="H3097" t="s">
        <v>26</v>
      </c>
      <c r="I3097" s="1">
        <v>45263</v>
      </c>
      <c r="J3097" t="s">
        <v>66</v>
      </c>
      <c r="K3097" t="s">
        <v>67</v>
      </c>
      <c r="L3097">
        <v>4</v>
      </c>
      <c r="M3097" t="s">
        <v>45</v>
      </c>
      <c r="N3097" t="s">
        <v>39</v>
      </c>
      <c r="O3097" t="s">
        <v>40</v>
      </c>
    </row>
    <row r="3098" spans="1:15" x14ac:dyDescent="0.35">
      <c r="A3098" t="s">
        <v>3159</v>
      </c>
      <c r="B3098" t="str">
        <f t="shared" si="49"/>
        <v>Juice</v>
      </c>
      <c r="C3098" t="s">
        <v>50</v>
      </c>
      <c r="D3098">
        <v>3</v>
      </c>
      <c r="E3098">
        <v>3</v>
      </c>
      <c r="F3098">
        <v>9</v>
      </c>
      <c r="G3098" t="s">
        <v>16</v>
      </c>
      <c r="H3098" t="s">
        <v>17</v>
      </c>
      <c r="I3098" s="1">
        <v>45247</v>
      </c>
      <c r="J3098" t="s">
        <v>43</v>
      </c>
      <c r="K3098" t="s">
        <v>44</v>
      </c>
      <c r="L3098">
        <v>4</v>
      </c>
      <c r="M3098" t="s">
        <v>45</v>
      </c>
      <c r="N3098" t="s">
        <v>21</v>
      </c>
      <c r="O3098" t="s">
        <v>22</v>
      </c>
    </row>
    <row r="3099" spans="1:15" x14ac:dyDescent="0.35">
      <c r="A3099" t="s">
        <v>3160</v>
      </c>
      <c r="B3099" t="str">
        <f t="shared" si="49"/>
        <v>Smoothie</v>
      </c>
      <c r="C3099" t="s">
        <v>58</v>
      </c>
      <c r="D3099">
        <v>1</v>
      </c>
      <c r="E3099">
        <v>4</v>
      </c>
      <c r="F3099">
        <v>4</v>
      </c>
      <c r="G3099" t="s">
        <v>25</v>
      </c>
      <c r="H3099" t="s">
        <v>17</v>
      </c>
      <c r="I3099" s="1">
        <v>45147</v>
      </c>
      <c r="J3099" t="s">
        <v>93</v>
      </c>
      <c r="K3099" t="s">
        <v>94</v>
      </c>
      <c r="L3099">
        <v>3</v>
      </c>
      <c r="M3099" t="s">
        <v>20</v>
      </c>
      <c r="N3099" t="s">
        <v>34</v>
      </c>
      <c r="O3099" t="s">
        <v>22</v>
      </c>
    </row>
    <row r="3100" spans="1:15" x14ac:dyDescent="0.35">
      <c r="A3100" t="s">
        <v>3161</v>
      </c>
      <c r="B3100" t="str">
        <f t="shared" si="49"/>
        <v>Salad</v>
      </c>
      <c r="C3100" t="s">
        <v>42</v>
      </c>
      <c r="D3100">
        <v>3</v>
      </c>
      <c r="E3100">
        <v>5</v>
      </c>
      <c r="F3100">
        <v>15</v>
      </c>
      <c r="G3100" t="s">
        <v>16</v>
      </c>
      <c r="H3100" t="s">
        <v>17</v>
      </c>
      <c r="I3100" s="1">
        <v>44940</v>
      </c>
      <c r="J3100" t="s">
        <v>55</v>
      </c>
      <c r="K3100" t="s">
        <v>56</v>
      </c>
      <c r="L3100">
        <v>1</v>
      </c>
      <c r="M3100" t="s">
        <v>53</v>
      </c>
      <c r="N3100" t="s">
        <v>69</v>
      </c>
      <c r="O3100" t="s">
        <v>40</v>
      </c>
    </row>
    <row r="3101" spans="1:15" x14ac:dyDescent="0.35">
      <c r="A3101" t="s">
        <v>3162</v>
      </c>
      <c r="B3101" t="str">
        <f t="shared" si="49"/>
        <v>Coffee</v>
      </c>
      <c r="C3101" t="s">
        <v>15</v>
      </c>
      <c r="D3101">
        <v>4</v>
      </c>
      <c r="E3101">
        <v>2</v>
      </c>
      <c r="F3101">
        <v>8</v>
      </c>
      <c r="G3101" t="s">
        <v>16</v>
      </c>
      <c r="H3101" t="s">
        <v>26</v>
      </c>
      <c r="I3101" s="1">
        <v>45257</v>
      </c>
      <c r="J3101" t="s">
        <v>43</v>
      </c>
      <c r="K3101" t="s">
        <v>44</v>
      </c>
      <c r="L3101">
        <v>4</v>
      </c>
      <c r="M3101" t="s">
        <v>45</v>
      </c>
      <c r="N3101" t="s">
        <v>72</v>
      </c>
      <c r="O3101" t="s">
        <v>22</v>
      </c>
    </row>
    <row r="3102" spans="1:15" x14ac:dyDescent="0.35">
      <c r="A3102" t="s">
        <v>3163</v>
      </c>
      <c r="B3102" t="str">
        <f t="shared" si="49"/>
        <v>Tea</v>
      </c>
      <c r="C3102" t="s">
        <v>84</v>
      </c>
      <c r="D3102">
        <v>3</v>
      </c>
      <c r="E3102">
        <v>1.5</v>
      </c>
      <c r="F3102">
        <v>4.5</v>
      </c>
      <c r="G3102" t="s">
        <v>25</v>
      </c>
      <c r="H3102" t="s">
        <v>26</v>
      </c>
      <c r="I3102" s="1">
        <v>45016</v>
      </c>
      <c r="J3102" t="s">
        <v>62</v>
      </c>
      <c r="K3102" t="s">
        <v>63</v>
      </c>
      <c r="L3102">
        <v>1</v>
      </c>
      <c r="M3102" t="s">
        <v>53</v>
      </c>
      <c r="N3102" t="s">
        <v>21</v>
      </c>
      <c r="O3102" t="s">
        <v>22</v>
      </c>
    </row>
    <row r="3103" spans="1:15" x14ac:dyDescent="0.35">
      <c r="A3103" t="s">
        <v>3164</v>
      </c>
      <c r="B3103" t="str">
        <f t="shared" si="49"/>
        <v>Smoothie</v>
      </c>
      <c r="C3103" t="s">
        <v>58</v>
      </c>
      <c r="D3103">
        <v>1</v>
      </c>
      <c r="E3103">
        <v>4</v>
      </c>
      <c r="F3103">
        <v>4</v>
      </c>
      <c r="G3103" t="s">
        <v>16</v>
      </c>
      <c r="H3103" t="s">
        <v>17</v>
      </c>
      <c r="I3103" s="1">
        <v>44994</v>
      </c>
      <c r="J3103" t="s">
        <v>62</v>
      </c>
      <c r="K3103" t="s">
        <v>63</v>
      </c>
      <c r="L3103">
        <v>1</v>
      </c>
      <c r="M3103" t="s">
        <v>53</v>
      </c>
      <c r="N3103" t="s">
        <v>64</v>
      </c>
      <c r="O3103" t="s">
        <v>22</v>
      </c>
    </row>
    <row r="3104" spans="1:15" x14ac:dyDescent="0.35">
      <c r="A3104" t="s">
        <v>3165</v>
      </c>
      <c r="B3104" t="str">
        <f t="shared" si="49"/>
        <v>Cake</v>
      </c>
      <c r="C3104" t="s">
        <v>24</v>
      </c>
      <c r="D3104">
        <v>1</v>
      </c>
      <c r="E3104">
        <v>3</v>
      </c>
      <c r="F3104">
        <v>3</v>
      </c>
      <c r="G3104" t="s">
        <v>36</v>
      </c>
      <c r="H3104" t="s">
        <v>17</v>
      </c>
      <c r="I3104" s="1">
        <v>45006</v>
      </c>
      <c r="J3104" t="s">
        <v>62</v>
      </c>
      <c r="K3104" t="s">
        <v>63</v>
      </c>
      <c r="L3104">
        <v>1</v>
      </c>
      <c r="M3104" t="s">
        <v>53</v>
      </c>
      <c r="N3104" t="s">
        <v>29</v>
      </c>
      <c r="O3104" t="s">
        <v>22</v>
      </c>
    </row>
    <row r="3105" spans="1:15" x14ac:dyDescent="0.35">
      <c r="A3105" t="s">
        <v>3166</v>
      </c>
      <c r="B3105" t="str">
        <f t="shared" si="49"/>
        <v>Sandwich</v>
      </c>
      <c r="C3105" t="s">
        <v>47</v>
      </c>
      <c r="D3105">
        <v>5</v>
      </c>
      <c r="E3105">
        <v>4</v>
      </c>
      <c r="F3105">
        <v>20</v>
      </c>
      <c r="G3105" t="s">
        <v>25</v>
      </c>
      <c r="H3105" t="s">
        <v>17</v>
      </c>
      <c r="I3105" s="1">
        <v>45248</v>
      </c>
      <c r="J3105" t="s">
        <v>43</v>
      </c>
      <c r="K3105" t="s">
        <v>44</v>
      </c>
      <c r="L3105">
        <v>4</v>
      </c>
      <c r="M3105" t="s">
        <v>45</v>
      </c>
      <c r="N3105" t="s">
        <v>69</v>
      </c>
      <c r="O3105" t="s">
        <v>40</v>
      </c>
    </row>
    <row r="3106" spans="1:15" x14ac:dyDescent="0.35">
      <c r="A3106" t="s">
        <v>3167</v>
      </c>
      <c r="B3106" t="str">
        <f t="shared" si="49"/>
        <v>Sandwich</v>
      </c>
      <c r="C3106" t="s">
        <v>47</v>
      </c>
      <c r="D3106">
        <v>4</v>
      </c>
      <c r="E3106">
        <v>4</v>
      </c>
      <c r="F3106">
        <v>16</v>
      </c>
      <c r="G3106" t="s">
        <v>16</v>
      </c>
      <c r="H3106" t="s">
        <v>17</v>
      </c>
      <c r="I3106" s="1">
        <v>45139</v>
      </c>
      <c r="J3106" t="s">
        <v>93</v>
      </c>
      <c r="K3106" t="s">
        <v>94</v>
      </c>
      <c r="L3106">
        <v>3</v>
      </c>
      <c r="M3106" t="s">
        <v>20</v>
      </c>
      <c r="N3106" t="s">
        <v>29</v>
      </c>
      <c r="O3106" t="s">
        <v>22</v>
      </c>
    </row>
    <row r="3107" spans="1:15" x14ac:dyDescent="0.35">
      <c r="A3107" t="s">
        <v>3168</v>
      </c>
      <c r="B3107" t="str">
        <f t="shared" si="49"/>
        <v>Juice</v>
      </c>
      <c r="C3107" t="s">
        <v>50</v>
      </c>
      <c r="D3107">
        <v>2</v>
      </c>
      <c r="E3107">
        <v>3</v>
      </c>
      <c r="F3107">
        <v>6</v>
      </c>
      <c r="G3107" t="s">
        <v>16</v>
      </c>
      <c r="H3107" t="s">
        <v>26</v>
      </c>
      <c r="I3107" s="1">
        <v>45208</v>
      </c>
      <c r="J3107" t="s">
        <v>74</v>
      </c>
      <c r="K3107" t="s">
        <v>75</v>
      </c>
      <c r="L3107">
        <v>4</v>
      </c>
      <c r="M3107" t="s">
        <v>45</v>
      </c>
      <c r="N3107" t="s">
        <v>72</v>
      </c>
      <c r="O3107" t="s">
        <v>22</v>
      </c>
    </row>
    <row r="3108" spans="1:15" x14ac:dyDescent="0.35">
      <c r="A3108" t="s">
        <v>3169</v>
      </c>
      <c r="B3108" t="str">
        <f t="shared" si="49"/>
        <v>Cake</v>
      </c>
      <c r="C3108" t="s">
        <v>24</v>
      </c>
      <c r="D3108">
        <v>5</v>
      </c>
      <c r="E3108">
        <v>3</v>
      </c>
      <c r="F3108">
        <v>15</v>
      </c>
      <c r="G3108" t="s">
        <v>36</v>
      </c>
      <c r="H3108" t="s">
        <v>26</v>
      </c>
      <c r="I3108" s="1">
        <v>45141</v>
      </c>
      <c r="J3108" t="s">
        <v>93</v>
      </c>
      <c r="K3108" t="s">
        <v>94</v>
      </c>
      <c r="L3108">
        <v>3</v>
      </c>
      <c r="M3108" t="s">
        <v>20</v>
      </c>
      <c r="N3108" t="s">
        <v>64</v>
      </c>
      <c r="O3108" t="s">
        <v>22</v>
      </c>
    </row>
    <row r="3109" spans="1:15" x14ac:dyDescent="0.35">
      <c r="A3109" t="s">
        <v>3170</v>
      </c>
      <c r="B3109" t="str">
        <f t="shared" si="49"/>
        <v>Cake</v>
      </c>
      <c r="C3109" t="s">
        <v>24</v>
      </c>
      <c r="D3109">
        <v>1</v>
      </c>
      <c r="E3109">
        <v>3</v>
      </c>
      <c r="F3109">
        <v>3</v>
      </c>
      <c r="G3109" t="s">
        <v>36</v>
      </c>
      <c r="H3109" t="s">
        <v>17</v>
      </c>
      <c r="I3109" s="1">
        <v>45107</v>
      </c>
      <c r="J3109" t="s">
        <v>37</v>
      </c>
      <c r="K3109" t="s">
        <v>38</v>
      </c>
      <c r="L3109">
        <v>2</v>
      </c>
      <c r="M3109" t="s">
        <v>28</v>
      </c>
      <c r="N3109" t="s">
        <v>21</v>
      </c>
      <c r="O3109" t="s">
        <v>22</v>
      </c>
    </row>
    <row r="3110" spans="1:15" x14ac:dyDescent="0.35">
      <c r="A3110" t="s">
        <v>3171</v>
      </c>
      <c r="B3110" t="str">
        <f t="shared" si="49"/>
        <v>Salad</v>
      </c>
      <c r="C3110" t="s">
        <v>42</v>
      </c>
      <c r="D3110">
        <v>2</v>
      </c>
      <c r="E3110">
        <v>5</v>
      </c>
      <c r="F3110">
        <v>10</v>
      </c>
      <c r="G3110" t="s">
        <v>16</v>
      </c>
      <c r="H3110" t="s">
        <v>26</v>
      </c>
      <c r="I3110" s="1">
        <v>45021</v>
      </c>
      <c r="J3110" t="s">
        <v>59</v>
      </c>
      <c r="K3110" t="s">
        <v>60</v>
      </c>
      <c r="L3110">
        <v>2</v>
      </c>
      <c r="M3110" t="s">
        <v>28</v>
      </c>
      <c r="N3110" t="s">
        <v>34</v>
      </c>
      <c r="O3110" t="s">
        <v>22</v>
      </c>
    </row>
    <row r="3111" spans="1:15" x14ac:dyDescent="0.35">
      <c r="A3111" t="s">
        <v>3172</v>
      </c>
      <c r="B3111" t="str">
        <f t="shared" si="49"/>
        <v>Juice</v>
      </c>
      <c r="C3111" t="s">
        <v>50</v>
      </c>
      <c r="D3111">
        <v>4</v>
      </c>
      <c r="E3111">
        <v>3</v>
      </c>
      <c r="F3111">
        <v>12</v>
      </c>
      <c r="G3111" t="s">
        <v>25</v>
      </c>
      <c r="H3111" t="s">
        <v>17</v>
      </c>
      <c r="I3111" s="1">
        <v>45046</v>
      </c>
      <c r="J3111" t="s">
        <v>59</v>
      </c>
      <c r="K3111" t="s">
        <v>60</v>
      </c>
      <c r="L3111">
        <v>2</v>
      </c>
      <c r="M3111" t="s">
        <v>28</v>
      </c>
      <c r="N3111" t="s">
        <v>39</v>
      </c>
      <c r="O3111" t="s">
        <v>40</v>
      </c>
    </row>
    <row r="3112" spans="1:15" x14ac:dyDescent="0.35">
      <c r="A3112" t="s">
        <v>3173</v>
      </c>
      <c r="B3112" t="str">
        <f t="shared" si="49"/>
        <v>Sandwich</v>
      </c>
      <c r="C3112" t="s">
        <v>47</v>
      </c>
      <c r="D3112">
        <v>5</v>
      </c>
      <c r="E3112">
        <v>4</v>
      </c>
      <c r="F3112">
        <v>20</v>
      </c>
      <c r="G3112" t="s">
        <v>25</v>
      </c>
      <c r="H3112" t="s">
        <v>26</v>
      </c>
      <c r="I3112" s="1">
        <v>44954</v>
      </c>
      <c r="J3112" t="s">
        <v>55</v>
      </c>
      <c r="K3112" t="s">
        <v>56</v>
      </c>
      <c r="L3112">
        <v>1</v>
      </c>
      <c r="M3112" t="s">
        <v>53</v>
      </c>
      <c r="N3112" t="s">
        <v>69</v>
      </c>
      <c r="O3112" t="s">
        <v>40</v>
      </c>
    </row>
    <row r="3113" spans="1:15" x14ac:dyDescent="0.35">
      <c r="A3113" t="s">
        <v>3174</v>
      </c>
      <c r="B3113" t="str">
        <f t="shared" si="49"/>
        <v>Juice</v>
      </c>
      <c r="C3113" t="s">
        <v>50</v>
      </c>
      <c r="D3113">
        <v>4</v>
      </c>
      <c r="E3113">
        <v>3</v>
      </c>
      <c r="F3113">
        <v>12</v>
      </c>
      <c r="G3113" t="s">
        <v>16</v>
      </c>
      <c r="H3113" t="s">
        <v>17</v>
      </c>
      <c r="I3113" s="1">
        <v>45264</v>
      </c>
      <c r="J3113" t="s">
        <v>66</v>
      </c>
      <c r="K3113" t="s">
        <v>67</v>
      </c>
      <c r="L3113">
        <v>4</v>
      </c>
      <c r="M3113" t="s">
        <v>45</v>
      </c>
      <c r="N3113" t="s">
        <v>72</v>
      </c>
      <c r="O3113" t="s">
        <v>22</v>
      </c>
    </row>
    <row r="3114" spans="1:15" x14ac:dyDescent="0.35">
      <c r="A3114" t="s">
        <v>3175</v>
      </c>
      <c r="B3114" t="str">
        <f t="shared" si="49"/>
        <v>Coffee</v>
      </c>
      <c r="C3114" t="s">
        <v>15</v>
      </c>
      <c r="D3114">
        <v>5</v>
      </c>
      <c r="E3114">
        <v>2</v>
      </c>
      <c r="F3114">
        <v>10</v>
      </c>
      <c r="G3114" t="s">
        <v>25</v>
      </c>
      <c r="H3114" t="s">
        <v>26</v>
      </c>
      <c r="I3114" s="1">
        <v>45030</v>
      </c>
      <c r="J3114" t="s">
        <v>59</v>
      </c>
      <c r="K3114" t="s">
        <v>60</v>
      </c>
      <c r="L3114">
        <v>2</v>
      </c>
      <c r="M3114" t="s">
        <v>28</v>
      </c>
      <c r="N3114" t="s">
        <v>21</v>
      </c>
      <c r="O3114" t="s">
        <v>22</v>
      </c>
    </row>
    <row r="3115" spans="1:15" x14ac:dyDescent="0.35">
      <c r="A3115" t="s">
        <v>3176</v>
      </c>
      <c r="B3115" t="str">
        <f t="shared" si="49"/>
        <v>Cookie</v>
      </c>
      <c r="C3115" t="s">
        <v>31</v>
      </c>
      <c r="D3115">
        <v>4</v>
      </c>
      <c r="E3115">
        <v>1</v>
      </c>
      <c r="F3115">
        <v>4</v>
      </c>
      <c r="G3115" t="s">
        <v>16</v>
      </c>
      <c r="H3115" t="s">
        <v>17</v>
      </c>
      <c r="I3115" s="1">
        <v>45144</v>
      </c>
      <c r="J3115" t="s">
        <v>93</v>
      </c>
      <c r="K3115" t="s">
        <v>94</v>
      </c>
      <c r="L3115">
        <v>3</v>
      </c>
      <c r="M3115" t="s">
        <v>20</v>
      </c>
      <c r="N3115" t="s">
        <v>39</v>
      </c>
      <c r="O3115" t="s">
        <v>40</v>
      </c>
    </row>
    <row r="3116" spans="1:15" x14ac:dyDescent="0.35">
      <c r="A3116" t="s">
        <v>3177</v>
      </c>
      <c r="B3116" t="str">
        <f t="shared" si="49"/>
        <v>Cake</v>
      </c>
      <c r="C3116" t="s">
        <v>24</v>
      </c>
      <c r="D3116">
        <v>3</v>
      </c>
      <c r="E3116">
        <v>3</v>
      </c>
      <c r="F3116">
        <v>9</v>
      </c>
      <c r="G3116" t="s">
        <v>16</v>
      </c>
      <c r="H3116" t="s">
        <v>17</v>
      </c>
      <c r="I3116" s="1">
        <v>44936</v>
      </c>
      <c r="J3116" t="s">
        <v>55</v>
      </c>
      <c r="K3116" t="s">
        <v>56</v>
      </c>
      <c r="L3116">
        <v>1</v>
      </c>
      <c r="M3116" t="s">
        <v>53</v>
      </c>
      <c r="N3116" t="s">
        <v>29</v>
      </c>
      <c r="O3116" t="s">
        <v>22</v>
      </c>
    </row>
    <row r="3117" spans="1:15" x14ac:dyDescent="0.35">
      <c r="A3117" t="s">
        <v>3178</v>
      </c>
      <c r="B3117" t="str">
        <f t="shared" si="49"/>
        <v>Coffee</v>
      </c>
      <c r="C3117" t="s">
        <v>15</v>
      </c>
      <c r="D3117">
        <v>3</v>
      </c>
      <c r="E3117">
        <v>2</v>
      </c>
      <c r="F3117">
        <v>6</v>
      </c>
      <c r="G3117" t="s">
        <v>25</v>
      </c>
      <c r="H3117" t="s">
        <v>26</v>
      </c>
      <c r="I3117" s="1">
        <v>45217</v>
      </c>
      <c r="J3117" t="s">
        <v>74</v>
      </c>
      <c r="K3117" t="s">
        <v>75</v>
      </c>
      <c r="L3117">
        <v>4</v>
      </c>
      <c r="M3117" t="s">
        <v>45</v>
      </c>
      <c r="N3117" t="s">
        <v>34</v>
      </c>
      <c r="O3117" t="s">
        <v>22</v>
      </c>
    </row>
    <row r="3118" spans="1:15" x14ac:dyDescent="0.35">
      <c r="A3118" t="s">
        <v>3179</v>
      </c>
      <c r="B3118" t="str">
        <f t="shared" si="49"/>
        <v>Coffee</v>
      </c>
      <c r="C3118" t="s">
        <v>15</v>
      </c>
      <c r="D3118">
        <v>1</v>
      </c>
      <c r="E3118">
        <v>2</v>
      </c>
      <c r="F3118">
        <v>2</v>
      </c>
      <c r="G3118" t="s">
        <v>25</v>
      </c>
      <c r="H3118" t="s">
        <v>26</v>
      </c>
      <c r="I3118" s="1">
        <v>45140</v>
      </c>
      <c r="J3118" t="s">
        <v>93</v>
      </c>
      <c r="K3118" t="s">
        <v>94</v>
      </c>
      <c r="L3118">
        <v>3</v>
      </c>
      <c r="M3118" t="s">
        <v>20</v>
      </c>
      <c r="N3118" t="s">
        <v>34</v>
      </c>
      <c r="O3118" t="s">
        <v>22</v>
      </c>
    </row>
    <row r="3119" spans="1:15" x14ac:dyDescent="0.35">
      <c r="A3119" t="s">
        <v>3180</v>
      </c>
      <c r="B3119" t="str">
        <f t="shared" si="49"/>
        <v>Sandwich</v>
      </c>
      <c r="C3119" t="s">
        <v>47</v>
      </c>
      <c r="D3119">
        <v>1</v>
      </c>
      <c r="E3119">
        <v>4</v>
      </c>
      <c r="F3119">
        <v>4</v>
      </c>
      <c r="G3119" t="s">
        <v>36</v>
      </c>
      <c r="H3119" t="s">
        <v>17</v>
      </c>
      <c r="I3119" s="1">
        <v>45167</v>
      </c>
      <c r="J3119" t="s">
        <v>93</v>
      </c>
      <c r="K3119" t="s">
        <v>94</v>
      </c>
      <c r="L3119">
        <v>3</v>
      </c>
      <c r="M3119" t="s">
        <v>20</v>
      </c>
      <c r="N3119" t="s">
        <v>29</v>
      </c>
      <c r="O3119" t="s">
        <v>22</v>
      </c>
    </row>
    <row r="3120" spans="1:15" x14ac:dyDescent="0.35">
      <c r="A3120" t="s">
        <v>3181</v>
      </c>
      <c r="B3120" t="str">
        <f t="shared" si="49"/>
        <v>Tea</v>
      </c>
      <c r="C3120" t="s">
        <v>84</v>
      </c>
      <c r="D3120">
        <v>3</v>
      </c>
      <c r="E3120">
        <v>1.5</v>
      </c>
      <c r="F3120">
        <v>4.5</v>
      </c>
      <c r="G3120" t="s">
        <v>25</v>
      </c>
      <c r="H3120" t="s">
        <v>26</v>
      </c>
      <c r="I3120" s="1">
        <v>44983</v>
      </c>
      <c r="J3120" t="s">
        <v>51</v>
      </c>
      <c r="K3120" t="s">
        <v>52</v>
      </c>
      <c r="L3120">
        <v>1</v>
      </c>
      <c r="M3120" t="s">
        <v>53</v>
      </c>
      <c r="N3120" t="s">
        <v>39</v>
      </c>
      <c r="O3120" t="s">
        <v>40</v>
      </c>
    </row>
    <row r="3121" spans="1:15" x14ac:dyDescent="0.35">
      <c r="A3121" t="s">
        <v>3182</v>
      </c>
      <c r="B3121" t="str">
        <f t="shared" si="49"/>
        <v>Sandwich</v>
      </c>
      <c r="C3121" t="s">
        <v>47</v>
      </c>
      <c r="D3121">
        <v>4</v>
      </c>
      <c r="E3121">
        <v>4</v>
      </c>
      <c r="F3121">
        <v>16</v>
      </c>
      <c r="G3121" t="s">
        <v>25</v>
      </c>
      <c r="H3121" t="s">
        <v>26</v>
      </c>
      <c r="I3121" s="1">
        <v>45115</v>
      </c>
      <c r="J3121" t="s">
        <v>32</v>
      </c>
      <c r="K3121" t="s">
        <v>33</v>
      </c>
      <c r="L3121">
        <v>3</v>
      </c>
      <c r="M3121" t="s">
        <v>20</v>
      </c>
      <c r="N3121" t="s">
        <v>69</v>
      </c>
      <c r="O3121" t="s">
        <v>40</v>
      </c>
    </row>
    <row r="3122" spans="1:15" x14ac:dyDescent="0.35">
      <c r="A3122" t="s">
        <v>3183</v>
      </c>
      <c r="B3122" t="str">
        <f t="shared" si="49"/>
        <v>Juice</v>
      </c>
      <c r="C3122" t="s">
        <v>50</v>
      </c>
      <c r="D3122">
        <v>2</v>
      </c>
      <c r="E3122">
        <v>3</v>
      </c>
      <c r="F3122">
        <v>6</v>
      </c>
      <c r="G3122" t="s">
        <v>25</v>
      </c>
      <c r="H3122" t="s">
        <v>26</v>
      </c>
      <c r="I3122" s="1">
        <v>44982</v>
      </c>
      <c r="J3122" t="s">
        <v>51</v>
      </c>
      <c r="K3122" t="s">
        <v>52</v>
      </c>
      <c r="L3122">
        <v>1</v>
      </c>
      <c r="M3122" t="s">
        <v>53</v>
      </c>
      <c r="N3122" t="s">
        <v>69</v>
      </c>
      <c r="O3122" t="s">
        <v>40</v>
      </c>
    </row>
    <row r="3123" spans="1:15" x14ac:dyDescent="0.35">
      <c r="A3123" t="s">
        <v>3184</v>
      </c>
      <c r="B3123" t="str">
        <f t="shared" si="49"/>
        <v>Smoothie</v>
      </c>
      <c r="C3123" t="s">
        <v>58</v>
      </c>
      <c r="D3123">
        <v>4</v>
      </c>
      <c r="E3123">
        <v>4</v>
      </c>
      <c r="F3123">
        <v>16</v>
      </c>
      <c r="G3123" t="s">
        <v>36</v>
      </c>
      <c r="H3123" t="s">
        <v>26</v>
      </c>
      <c r="I3123" s="1">
        <v>45107</v>
      </c>
      <c r="J3123" t="s">
        <v>37</v>
      </c>
      <c r="K3123" t="s">
        <v>38</v>
      </c>
      <c r="L3123">
        <v>2</v>
      </c>
      <c r="M3123" t="s">
        <v>28</v>
      </c>
      <c r="N3123" t="s">
        <v>21</v>
      </c>
      <c r="O3123" t="s">
        <v>22</v>
      </c>
    </row>
    <row r="3124" spans="1:15" x14ac:dyDescent="0.35">
      <c r="A3124" t="s">
        <v>3185</v>
      </c>
      <c r="B3124" t="str">
        <f t="shared" si="49"/>
        <v>Coffee</v>
      </c>
      <c r="C3124" t="s">
        <v>15</v>
      </c>
      <c r="D3124">
        <v>1</v>
      </c>
      <c r="E3124">
        <v>2</v>
      </c>
      <c r="F3124">
        <v>2</v>
      </c>
      <c r="G3124" t="s">
        <v>36</v>
      </c>
      <c r="H3124" t="s">
        <v>17</v>
      </c>
      <c r="I3124" s="1">
        <v>45211</v>
      </c>
      <c r="J3124" t="s">
        <v>74</v>
      </c>
      <c r="K3124" t="s">
        <v>75</v>
      </c>
      <c r="L3124">
        <v>4</v>
      </c>
      <c r="M3124" t="s">
        <v>45</v>
      </c>
      <c r="N3124" t="s">
        <v>64</v>
      </c>
      <c r="O3124" t="s">
        <v>22</v>
      </c>
    </row>
    <row r="3125" spans="1:15" x14ac:dyDescent="0.35">
      <c r="A3125" t="s">
        <v>3186</v>
      </c>
      <c r="B3125" t="str">
        <f t="shared" si="49"/>
        <v>Juice</v>
      </c>
      <c r="C3125" t="s">
        <v>50</v>
      </c>
      <c r="D3125">
        <v>3</v>
      </c>
      <c r="E3125">
        <v>3</v>
      </c>
      <c r="F3125">
        <v>9</v>
      </c>
      <c r="G3125" t="s">
        <v>25</v>
      </c>
      <c r="H3125" t="s">
        <v>17</v>
      </c>
      <c r="I3125" s="1">
        <v>45038</v>
      </c>
      <c r="J3125" t="s">
        <v>59</v>
      </c>
      <c r="K3125" t="s">
        <v>60</v>
      </c>
      <c r="L3125">
        <v>2</v>
      </c>
      <c r="M3125" t="s">
        <v>28</v>
      </c>
      <c r="N3125" t="s">
        <v>69</v>
      </c>
      <c r="O3125" t="s">
        <v>40</v>
      </c>
    </row>
    <row r="3126" spans="1:15" x14ac:dyDescent="0.35">
      <c r="A3126" t="s">
        <v>3187</v>
      </c>
      <c r="B3126" t="str">
        <f t="shared" si="49"/>
        <v>Juice</v>
      </c>
      <c r="C3126" t="s">
        <v>50</v>
      </c>
      <c r="D3126">
        <v>3</v>
      </c>
      <c r="E3126">
        <v>3</v>
      </c>
      <c r="F3126">
        <v>9</v>
      </c>
      <c r="G3126" t="s">
        <v>25</v>
      </c>
      <c r="H3126" t="s">
        <v>26</v>
      </c>
      <c r="I3126" s="1">
        <v>45013</v>
      </c>
      <c r="J3126" t="s">
        <v>62</v>
      </c>
      <c r="K3126" t="s">
        <v>63</v>
      </c>
      <c r="L3126">
        <v>1</v>
      </c>
      <c r="M3126" t="s">
        <v>53</v>
      </c>
      <c r="N3126" t="s">
        <v>29</v>
      </c>
      <c r="O3126" t="s">
        <v>22</v>
      </c>
    </row>
    <row r="3127" spans="1:15" x14ac:dyDescent="0.35">
      <c r="A3127" t="s">
        <v>3188</v>
      </c>
      <c r="B3127" t="str">
        <f t="shared" si="49"/>
        <v>Cookie</v>
      </c>
      <c r="C3127" t="s">
        <v>31</v>
      </c>
      <c r="D3127">
        <v>3</v>
      </c>
      <c r="E3127">
        <v>1</v>
      </c>
      <c r="F3127">
        <v>3</v>
      </c>
      <c r="G3127" t="s">
        <v>16</v>
      </c>
      <c r="H3127" t="s">
        <v>26</v>
      </c>
      <c r="I3127" s="1">
        <v>45047</v>
      </c>
      <c r="J3127" t="s">
        <v>27</v>
      </c>
      <c r="K3127" t="s">
        <v>27</v>
      </c>
      <c r="L3127">
        <v>2</v>
      </c>
      <c r="M3127" t="s">
        <v>28</v>
      </c>
      <c r="N3127" t="s">
        <v>72</v>
      </c>
      <c r="O3127" t="s">
        <v>22</v>
      </c>
    </row>
    <row r="3128" spans="1:15" x14ac:dyDescent="0.35">
      <c r="A3128" t="s">
        <v>3189</v>
      </c>
      <c r="B3128" t="str">
        <f t="shared" si="49"/>
        <v>Salad</v>
      </c>
      <c r="C3128" t="s">
        <v>42</v>
      </c>
      <c r="D3128">
        <v>5</v>
      </c>
      <c r="E3128">
        <v>5</v>
      </c>
      <c r="F3128">
        <v>25</v>
      </c>
      <c r="G3128" t="s">
        <v>25</v>
      </c>
      <c r="H3128" t="s">
        <v>17</v>
      </c>
      <c r="I3128" s="1">
        <v>45214</v>
      </c>
      <c r="J3128" t="s">
        <v>74</v>
      </c>
      <c r="K3128" t="s">
        <v>75</v>
      </c>
      <c r="L3128">
        <v>4</v>
      </c>
      <c r="M3128" t="s">
        <v>45</v>
      </c>
      <c r="N3128" t="s">
        <v>39</v>
      </c>
      <c r="O3128" t="s">
        <v>40</v>
      </c>
    </row>
    <row r="3129" spans="1:15" x14ac:dyDescent="0.35">
      <c r="A3129" t="s">
        <v>3190</v>
      </c>
      <c r="B3129" t="str">
        <f t="shared" si="49"/>
        <v>Sandwich</v>
      </c>
      <c r="C3129" t="s">
        <v>47</v>
      </c>
      <c r="D3129">
        <v>1</v>
      </c>
      <c r="E3129">
        <v>4</v>
      </c>
      <c r="F3129">
        <v>4</v>
      </c>
      <c r="G3129" t="s">
        <v>16</v>
      </c>
      <c r="H3129" t="s">
        <v>26</v>
      </c>
      <c r="I3129" s="1">
        <v>45212</v>
      </c>
      <c r="J3129" t="s">
        <v>74</v>
      </c>
      <c r="K3129" t="s">
        <v>75</v>
      </c>
      <c r="L3129">
        <v>4</v>
      </c>
      <c r="M3129" t="s">
        <v>45</v>
      </c>
      <c r="N3129" t="s">
        <v>21</v>
      </c>
      <c r="O3129" t="s">
        <v>22</v>
      </c>
    </row>
    <row r="3130" spans="1:15" x14ac:dyDescent="0.35">
      <c r="A3130" t="s">
        <v>3191</v>
      </c>
      <c r="B3130" t="str">
        <f t="shared" si="49"/>
        <v>Juice</v>
      </c>
      <c r="C3130" t="s">
        <v>50</v>
      </c>
      <c r="D3130">
        <v>2</v>
      </c>
      <c r="E3130">
        <v>3</v>
      </c>
      <c r="F3130">
        <v>6</v>
      </c>
      <c r="G3130" t="s">
        <v>25</v>
      </c>
      <c r="H3130" t="s">
        <v>17</v>
      </c>
      <c r="I3130" s="1">
        <v>45051</v>
      </c>
      <c r="J3130" t="s">
        <v>27</v>
      </c>
      <c r="K3130" t="s">
        <v>27</v>
      </c>
      <c r="L3130">
        <v>2</v>
      </c>
      <c r="M3130" t="s">
        <v>28</v>
      </c>
      <c r="N3130" t="s">
        <v>21</v>
      </c>
      <c r="O3130" t="s">
        <v>22</v>
      </c>
    </row>
    <row r="3131" spans="1:15" x14ac:dyDescent="0.35">
      <c r="A3131" t="s">
        <v>3192</v>
      </c>
      <c r="B3131" t="str">
        <f t="shared" si="49"/>
        <v>Salad</v>
      </c>
      <c r="C3131" t="s">
        <v>42</v>
      </c>
      <c r="D3131">
        <v>3</v>
      </c>
      <c r="E3131">
        <v>5</v>
      </c>
      <c r="F3131">
        <v>15</v>
      </c>
      <c r="G3131" t="s">
        <v>36</v>
      </c>
      <c r="H3131" t="s">
        <v>17</v>
      </c>
      <c r="I3131" s="1">
        <v>45240</v>
      </c>
      <c r="J3131" t="s">
        <v>43</v>
      </c>
      <c r="K3131" t="s">
        <v>44</v>
      </c>
      <c r="L3131">
        <v>4</v>
      </c>
      <c r="M3131" t="s">
        <v>45</v>
      </c>
      <c r="N3131" t="s">
        <v>21</v>
      </c>
      <c r="O3131" t="s">
        <v>22</v>
      </c>
    </row>
    <row r="3132" spans="1:15" x14ac:dyDescent="0.35">
      <c r="A3132" t="s">
        <v>3193</v>
      </c>
      <c r="B3132" t="str">
        <f t="shared" si="49"/>
        <v>Juice</v>
      </c>
      <c r="C3132" t="s">
        <v>50</v>
      </c>
      <c r="D3132">
        <v>2</v>
      </c>
      <c r="E3132">
        <v>3</v>
      </c>
      <c r="F3132">
        <v>6</v>
      </c>
      <c r="G3132" t="s">
        <v>16</v>
      </c>
      <c r="H3132" t="s">
        <v>17</v>
      </c>
      <c r="I3132" s="1">
        <v>45175</v>
      </c>
      <c r="J3132" t="s">
        <v>18</v>
      </c>
      <c r="K3132" t="s">
        <v>19</v>
      </c>
      <c r="L3132">
        <v>3</v>
      </c>
      <c r="M3132" t="s">
        <v>20</v>
      </c>
      <c r="N3132" t="s">
        <v>34</v>
      </c>
      <c r="O3132" t="s">
        <v>22</v>
      </c>
    </row>
    <row r="3133" spans="1:15" x14ac:dyDescent="0.35">
      <c r="A3133" t="s">
        <v>3194</v>
      </c>
      <c r="B3133" t="str">
        <f t="shared" si="49"/>
        <v>Salad</v>
      </c>
      <c r="C3133" t="s">
        <v>42</v>
      </c>
      <c r="D3133">
        <v>3</v>
      </c>
      <c r="E3133">
        <v>5</v>
      </c>
      <c r="F3133">
        <v>15</v>
      </c>
      <c r="G3133" t="s">
        <v>16</v>
      </c>
      <c r="H3133" t="s">
        <v>26</v>
      </c>
      <c r="I3133" s="1">
        <v>45155</v>
      </c>
      <c r="J3133" t="s">
        <v>93</v>
      </c>
      <c r="K3133" t="s">
        <v>94</v>
      </c>
      <c r="L3133">
        <v>3</v>
      </c>
      <c r="M3133" t="s">
        <v>20</v>
      </c>
      <c r="N3133" t="s">
        <v>64</v>
      </c>
      <c r="O3133" t="s">
        <v>22</v>
      </c>
    </row>
    <row r="3134" spans="1:15" x14ac:dyDescent="0.35">
      <c r="A3134" t="s">
        <v>3195</v>
      </c>
      <c r="B3134" t="str">
        <f t="shared" si="49"/>
        <v>Sandwich</v>
      </c>
      <c r="C3134" t="s">
        <v>47</v>
      </c>
      <c r="D3134">
        <v>3</v>
      </c>
      <c r="E3134">
        <v>4</v>
      </c>
      <c r="F3134">
        <v>12</v>
      </c>
      <c r="G3134" t="s">
        <v>36</v>
      </c>
      <c r="H3134" t="s">
        <v>17</v>
      </c>
      <c r="I3134" s="1">
        <v>45044</v>
      </c>
      <c r="J3134" t="s">
        <v>59</v>
      </c>
      <c r="K3134" t="s">
        <v>60</v>
      </c>
      <c r="L3134">
        <v>2</v>
      </c>
      <c r="M3134" t="s">
        <v>28</v>
      </c>
      <c r="N3134" t="s">
        <v>21</v>
      </c>
      <c r="O3134" t="s">
        <v>22</v>
      </c>
    </row>
    <row r="3135" spans="1:15" x14ac:dyDescent="0.35">
      <c r="A3135" t="s">
        <v>3196</v>
      </c>
      <c r="B3135" t="str">
        <f t="shared" si="49"/>
        <v>Cookie</v>
      </c>
      <c r="C3135" t="s">
        <v>31</v>
      </c>
      <c r="D3135">
        <v>5</v>
      </c>
      <c r="E3135">
        <v>1</v>
      </c>
      <c r="F3135">
        <v>5</v>
      </c>
      <c r="G3135" t="s">
        <v>36</v>
      </c>
      <c r="H3135" t="s">
        <v>17</v>
      </c>
      <c r="I3135" s="1">
        <v>45101</v>
      </c>
      <c r="J3135" t="s">
        <v>37</v>
      </c>
      <c r="K3135" t="s">
        <v>38</v>
      </c>
      <c r="L3135">
        <v>2</v>
      </c>
      <c r="M3135" t="s">
        <v>28</v>
      </c>
      <c r="N3135" t="s">
        <v>69</v>
      </c>
      <c r="O3135" t="s">
        <v>40</v>
      </c>
    </row>
    <row r="3136" spans="1:15" x14ac:dyDescent="0.35">
      <c r="A3136" t="s">
        <v>3197</v>
      </c>
      <c r="B3136" t="str">
        <f t="shared" si="49"/>
        <v>Juice</v>
      </c>
      <c r="C3136" t="s">
        <v>50</v>
      </c>
      <c r="D3136">
        <v>2</v>
      </c>
      <c r="E3136">
        <v>3</v>
      </c>
      <c r="F3136">
        <v>6</v>
      </c>
      <c r="G3136" t="s">
        <v>25</v>
      </c>
      <c r="H3136" t="s">
        <v>17</v>
      </c>
      <c r="I3136" s="1">
        <v>44942</v>
      </c>
      <c r="J3136" t="s">
        <v>55</v>
      </c>
      <c r="K3136" t="s">
        <v>56</v>
      </c>
      <c r="L3136">
        <v>1</v>
      </c>
      <c r="M3136" t="s">
        <v>53</v>
      </c>
      <c r="N3136" t="s">
        <v>72</v>
      </c>
      <c r="O3136" t="s">
        <v>22</v>
      </c>
    </row>
    <row r="3137" spans="1:15" x14ac:dyDescent="0.35">
      <c r="A3137" t="s">
        <v>3198</v>
      </c>
      <c r="B3137" t="str">
        <f t="shared" si="49"/>
        <v>Coffee</v>
      </c>
      <c r="C3137" t="s">
        <v>15</v>
      </c>
      <c r="D3137">
        <v>4</v>
      </c>
      <c r="E3137">
        <v>2</v>
      </c>
      <c r="F3137">
        <v>8</v>
      </c>
      <c r="G3137" t="s">
        <v>16</v>
      </c>
      <c r="H3137" t="s">
        <v>26</v>
      </c>
      <c r="I3137" s="1">
        <v>45177</v>
      </c>
      <c r="J3137" t="s">
        <v>18</v>
      </c>
      <c r="K3137" t="s">
        <v>19</v>
      </c>
      <c r="L3137">
        <v>3</v>
      </c>
      <c r="M3137" t="s">
        <v>20</v>
      </c>
      <c r="N3137" t="s">
        <v>21</v>
      </c>
      <c r="O3137" t="s">
        <v>22</v>
      </c>
    </row>
    <row r="3138" spans="1:15" x14ac:dyDescent="0.35">
      <c r="A3138" t="s">
        <v>3199</v>
      </c>
      <c r="B3138" t="str">
        <f t="shared" ref="B3138:B3201" si="50">TRIM(CLEAN(C3138))</f>
        <v>Cake</v>
      </c>
      <c r="C3138" t="s">
        <v>24</v>
      </c>
      <c r="D3138">
        <v>1</v>
      </c>
      <c r="E3138">
        <v>3</v>
      </c>
      <c r="F3138">
        <v>3</v>
      </c>
      <c r="G3138" t="s">
        <v>16</v>
      </c>
      <c r="H3138" t="s">
        <v>26</v>
      </c>
      <c r="I3138" s="1">
        <v>44959</v>
      </c>
      <c r="J3138" t="s">
        <v>51</v>
      </c>
      <c r="K3138" t="s">
        <v>52</v>
      </c>
      <c r="L3138">
        <v>1</v>
      </c>
      <c r="M3138" t="s">
        <v>53</v>
      </c>
      <c r="N3138" t="s">
        <v>64</v>
      </c>
      <c r="O3138" t="s">
        <v>22</v>
      </c>
    </row>
    <row r="3139" spans="1:15" x14ac:dyDescent="0.35">
      <c r="A3139" t="s">
        <v>3200</v>
      </c>
      <c r="B3139" t="str">
        <f t="shared" si="50"/>
        <v>Cake</v>
      </c>
      <c r="C3139" t="s">
        <v>24</v>
      </c>
      <c r="D3139">
        <v>1</v>
      </c>
      <c r="E3139">
        <v>3</v>
      </c>
      <c r="F3139">
        <v>3</v>
      </c>
      <c r="G3139" t="s">
        <v>16</v>
      </c>
      <c r="H3139" t="s">
        <v>26</v>
      </c>
      <c r="I3139" s="1">
        <v>45192</v>
      </c>
      <c r="J3139" t="s">
        <v>18</v>
      </c>
      <c r="K3139" t="s">
        <v>19</v>
      </c>
      <c r="L3139">
        <v>3</v>
      </c>
      <c r="M3139" t="s">
        <v>20</v>
      </c>
      <c r="N3139" t="s">
        <v>69</v>
      </c>
      <c r="O3139" t="s">
        <v>40</v>
      </c>
    </row>
    <row r="3140" spans="1:15" x14ac:dyDescent="0.35">
      <c r="A3140" t="s">
        <v>3201</v>
      </c>
      <c r="B3140" t="str">
        <f t="shared" si="50"/>
        <v>Sandwich</v>
      </c>
      <c r="C3140" t="s">
        <v>47</v>
      </c>
      <c r="D3140">
        <v>5</v>
      </c>
      <c r="E3140">
        <v>4</v>
      </c>
      <c r="F3140">
        <v>20</v>
      </c>
      <c r="G3140" t="s">
        <v>36</v>
      </c>
      <c r="H3140" t="s">
        <v>17</v>
      </c>
      <c r="I3140" s="1">
        <v>45083</v>
      </c>
      <c r="J3140" t="s">
        <v>37</v>
      </c>
      <c r="K3140" t="s">
        <v>38</v>
      </c>
      <c r="L3140">
        <v>2</v>
      </c>
      <c r="M3140" t="s">
        <v>28</v>
      </c>
      <c r="N3140" t="s">
        <v>29</v>
      </c>
      <c r="O3140" t="s">
        <v>22</v>
      </c>
    </row>
    <row r="3141" spans="1:15" x14ac:dyDescent="0.35">
      <c r="A3141" t="s">
        <v>3202</v>
      </c>
      <c r="B3141" t="str">
        <f t="shared" si="50"/>
        <v>Smoothie</v>
      </c>
      <c r="C3141" t="s">
        <v>58</v>
      </c>
      <c r="D3141">
        <v>2</v>
      </c>
      <c r="E3141">
        <v>4</v>
      </c>
      <c r="F3141">
        <v>8</v>
      </c>
      <c r="G3141" t="s">
        <v>16</v>
      </c>
      <c r="H3141" t="s">
        <v>17</v>
      </c>
      <c r="I3141" s="1">
        <v>45008</v>
      </c>
      <c r="J3141" t="s">
        <v>62</v>
      </c>
      <c r="K3141" t="s">
        <v>63</v>
      </c>
      <c r="L3141">
        <v>1</v>
      </c>
      <c r="M3141" t="s">
        <v>53</v>
      </c>
      <c r="N3141" t="s">
        <v>64</v>
      </c>
      <c r="O3141" t="s">
        <v>22</v>
      </c>
    </row>
    <row r="3142" spans="1:15" x14ac:dyDescent="0.35">
      <c r="A3142" t="s">
        <v>3203</v>
      </c>
      <c r="B3142" t="str">
        <f t="shared" si="50"/>
        <v>Smoothie</v>
      </c>
      <c r="C3142" t="s">
        <v>58</v>
      </c>
      <c r="D3142">
        <v>3</v>
      </c>
      <c r="E3142">
        <v>4</v>
      </c>
      <c r="F3142">
        <v>12</v>
      </c>
      <c r="G3142" t="s">
        <v>16</v>
      </c>
      <c r="H3142" t="s">
        <v>26</v>
      </c>
      <c r="I3142" s="1">
        <v>44979</v>
      </c>
      <c r="J3142" t="s">
        <v>51</v>
      </c>
      <c r="K3142" t="s">
        <v>52</v>
      </c>
      <c r="L3142">
        <v>1</v>
      </c>
      <c r="M3142" t="s">
        <v>53</v>
      </c>
      <c r="N3142" t="s">
        <v>34</v>
      </c>
      <c r="O3142" t="s">
        <v>22</v>
      </c>
    </row>
    <row r="3143" spans="1:15" x14ac:dyDescent="0.35">
      <c r="A3143" t="s">
        <v>3204</v>
      </c>
      <c r="B3143" t="str">
        <f t="shared" si="50"/>
        <v>Tea</v>
      </c>
      <c r="C3143" t="s">
        <v>84</v>
      </c>
      <c r="D3143">
        <v>4</v>
      </c>
      <c r="E3143">
        <v>1.5</v>
      </c>
      <c r="F3143">
        <v>6</v>
      </c>
      <c r="G3143" t="s">
        <v>25</v>
      </c>
      <c r="H3143" t="s">
        <v>17</v>
      </c>
      <c r="I3143" s="1">
        <v>44932</v>
      </c>
      <c r="J3143" t="s">
        <v>55</v>
      </c>
      <c r="K3143" t="s">
        <v>56</v>
      </c>
      <c r="L3143">
        <v>1</v>
      </c>
      <c r="M3143" t="s">
        <v>53</v>
      </c>
      <c r="N3143" t="s">
        <v>21</v>
      </c>
      <c r="O3143" t="s">
        <v>22</v>
      </c>
    </row>
    <row r="3144" spans="1:15" x14ac:dyDescent="0.35">
      <c r="A3144" t="s">
        <v>3205</v>
      </c>
      <c r="B3144" t="str">
        <f t="shared" si="50"/>
        <v>Tea</v>
      </c>
      <c r="C3144" t="s">
        <v>84</v>
      </c>
      <c r="D3144">
        <v>5</v>
      </c>
      <c r="E3144">
        <v>1.5</v>
      </c>
      <c r="F3144">
        <v>7.5</v>
      </c>
      <c r="G3144" t="s">
        <v>25</v>
      </c>
      <c r="H3144" t="s">
        <v>17</v>
      </c>
      <c r="I3144" s="1">
        <v>44955</v>
      </c>
      <c r="J3144" t="s">
        <v>55</v>
      </c>
      <c r="K3144" t="s">
        <v>56</v>
      </c>
      <c r="L3144">
        <v>1</v>
      </c>
      <c r="M3144" t="s">
        <v>53</v>
      </c>
      <c r="N3144" t="s">
        <v>39</v>
      </c>
      <c r="O3144" t="s">
        <v>40</v>
      </c>
    </row>
    <row r="3145" spans="1:15" x14ac:dyDescent="0.35">
      <c r="A3145" t="s">
        <v>3206</v>
      </c>
      <c r="B3145" t="str">
        <f t="shared" si="50"/>
        <v>Salad</v>
      </c>
      <c r="C3145" t="s">
        <v>42</v>
      </c>
      <c r="D3145">
        <v>1</v>
      </c>
      <c r="E3145">
        <v>5</v>
      </c>
      <c r="F3145">
        <v>5</v>
      </c>
      <c r="G3145" t="s">
        <v>25</v>
      </c>
      <c r="H3145" t="s">
        <v>17</v>
      </c>
      <c r="I3145" s="1">
        <v>45002</v>
      </c>
      <c r="J3145" t="s">
        <v>62</v>
      </c>
      <c r="K3145" t="s">
        <v>63</v>
      </c>
      <c r="L3145">
        <v>1</v>
      </c>
      <c r="M3145" t="s">
        <v>53</v>
      </c>
      <c r="N3145" t="s">
        <v>21</v>
      </c>
      <c r="O3145" t="s">
        <v>22</v>
      </c>
    </row>
    <row r="3146" spans="1:15" x14ac:dyDescent="0.35">
      <c r="A3146" t="s">
        <v>3207</v>
      </c>
      <c r="B3146" t="str">
        <f t="shared" si="50"/>
        <v>Tea</v>
      </c>
      <c r="C3146" t="s">
        <v>84</v>
      </c>
      <c r="D3146">
        <v>4</v>
      </c>
      <c r="E3146">
        <v>1.5</v>
      </c>
      <c r="F3146">
        <v>6</v>
      </c>
      <c r="G3146" t="s">
        <v>16</v>
      </c>
      <c r="H3146" t="s">
        <v>17</v>
      </c>
      <c r="I3146" s="1">
        <v>44941</v>
      </c>
      <c r="J3146" t="s">
        <v>55</v>
      </c>
      <c r="K3146" t="s">
        <v>56</v>
      </c>
      <c r="L3146">
        <v>1</v>
      </c>
      <c r="M3146" t="s">
        <v>53</v>
      </c>
      <c r="N3146" t="s">
        <v>39</v>
      </c>
      <c r="O3146" t="s">
        <v>40</v>
      </c>
    </row>
    <row r="3147" spans="1:15" x14ac:dyDescent="0.35">
      <c r="A3147" t="s">
        <v>3208</v>
      </c>
      <c r="B3147" t="str">
        <f t="shared" si="50"/>
        <v>Sandwich</v>
      </c>
      <c r="C3147" t="s">
        <v>47</v>
      </c>
      <c r="D3147">
        <v>4</v>
      </c>
      <c r="E3147">
        <v>4</v>
      </c>
      <c r="F3147">
        <v>16</v>
      </c>
      <c r="G3147" t="s">
        <v>16</v>
      </c>
      <c r="H3147" t="s">
        <v>17</v>
      </c>
      <c r="I3147" s="1">
        <v>45036</v>
      </c>
      <c r="J3147" t="s">
        <v>59</v>
      </c>
      <c r="K3147" t="s">
        <v>60</v>
      </c>
      <c r="L3147">
        <v>2</v>
      </c>
      <c r="M3147" t="s">
        <v>28</v>
      </c>
      <c r="N3147" t="s">
        <v>64</v>
      </c>
      <c r="O3147" t="s">
        <v>22</v>
      </c>
    </row>
    <row r="3148" spans="1:15" x14ac:dyDescent="0.35">
      <c r="A3148" t="s">
        <v>3209</v>
      </c>
      <c r="B3148" t="str">
        <f t="shared" si="50"/>
        <v>Juice</v>
      </c>
      <c r="C3148" t="s">
        <v>50</v>
      </c>
      <c r="D3148">
        <v>3</v>
      </c>
      <c r="E3148">
        <v>3</v>
      </c>
      <c r="F3148">
        <v>9</v>
      </c>
      <c r="G3148" t="s">
        <v>25</v>
      </c>
      <c r="H3148" t="s">
        <v>17</v>
      </c>
      <c r="I3148" s="1">
        <v>45156</v>
      </c>
      <c r="J3148" t="s">
        <v>93</v>
      </c>
      <c r="K3148" t="s">
        <v>94</v>
      </c>
      <c r="L3148">
        <v>3</v>
      </c>
      <c r="M3148" t="s">
        <v>20</v>
      </c>
      <c r="N3148" t="s">
        <v>21</v>
      </c>
      <c r="O3148" t="s">
        <v>22</v>
      </c>
    </row>
    <row r="3149" spans="1:15" x14ac:dyDescent="0.35">
      <c r="A3149" t="s">
        <v>3210</v>
      </c>
      <c r="B3149" t="str">
        <f t="shared" si="50"/>
        <v>Smoothie</v>
      </c>
      <c r="C3149" t="s">
        <v>58</v>
      </c>
      <c r="D3149">
        <v>5</v>
      </c>
      <c r="E3149">
        <v>4</v>
      </c>
      <c r="F3149">
        <v>20</v>
      </c>
      <c r="G3149" t="s">
        <v>25</v>
      </c>
      <c r="H3149" t="s">
        <v>17</v>
      </c>
      <c r="I3149" s="1">
        <v>45123</v>
      </c>
      <c r="J3149" t="s">
        <v>32</v>
      </c>
      <c r="K3149" t="s">
        <v>33</v>
      </c>
      <c r="L3149">
        <v>3</v>
      </c>
      <c r="M3149" t="s">
        <v>20</v>
      </c>
      <c r="N3149" t="s">
        <v>39</v>
      </c>
      <c r="O3149" t="s">
        <v>40</v>
      </c>
    </row>
    <row r="3150" spans="1:15" x14ac:dyDescent="0.35">
      <c r="A3150" t="s">
        <v>3211</v>
      </c>
      <c r="B3150" t="str">
        <f t="shared" si="50"/>
        <v>Salad</v>
      </c>
      <c r="C3150" t="s">
        <v>42</v>
      </c>
      <c r="D3150">
        <v>4</v>
      </c>
      <c r="E3150">
        <v>5</v>
      </c>
      <c r="F3150">
        <v>20</v>
      </c>
      <c r="G3150" t="s">
        <v>36</v>
      </c>
      <c r="H3150" t="s">
        <v>26</v>
      </c>
      <c r="I3150" s="1">
        <v>45096</v>
      </c>
      <c r="J3150" t="s">
        <v>37</v>
      </c>
      <c r="K3150" t="s">
        <v>38</v>
      </c>
      <c r="L3150">
        <v>2</v>
      </c>
      <c r="M3150" t="s">
        <v>28</v>
      </c>
      <c r="N3150" t="s">
        <v>72</v>
      </c>
      <c r="O3150" t="s">
        <v>22</v>
      </c>
    </row>
    <row r="3151" spans="1:15" x14ac:dyDescent="0.35">
      <c r="A3151" t="s">
        <v>3212</v>
      </c>
      <c r="B3151" t="str">
        <f t="shared" si="50"/>
        <v>Cake</v>
      </c>
      <c r="C3151" t="s">
        <v>24</v>
      </c>
      <c r="D3151">
        <v>3</v>
      </c>
      <c r="E3151">
        <v>3</v>
      </c>
      <c r="F3151">
        <v>9</v>
      </c>
      <c r="G3151" t="s">
        <v>36</v>
      </c>
      <c r="H3151" t="s">
        <v>26</v>
      </c>
      <c r="I3151" s="1">
        <v>45258</v>
      </c>
      <c r="J3151" t="s">
        <v>43</v>
      </c>
      <c r="K3151" t="s">
        <v>44</v>
      </c>
      <c r="L3151">
        <v>4</v>
      </c>
      <c r="M3151" t="s">
        <v>45</v>
      </c>
      <c r="N3151" t="s">
        <v>29</v>
      </c>
      <c r="O3151" t="s">
        <v>22</v>
      </c>
    </row>
    <row r="3152" spans="1:15" x14ac:dyDescent="0.35">
      <c r="A3152" t="s">
        <v>3213</v>
      </c>
      <c r="B3152" t="str">
        <f t="shared" si="50"/>
        <v>Salad</v>
      </c>
      <c r="C3152" t="s">
        <v>42</v>
      </c>
      <c r="D3152">
        <v>5</v>
      </c>
      <c r="E3152">
        <v>5</v>
      </c>
      <c r="F3152">
        <v>25</v>
      </c>
      <c r="G3152" t="s">
        <v>16</v>
      </c>
      <c r="H3152" t="s">
        <v>17</v>
      </c>
      <c r="I3152" s="1">
        <v>45279</v>
      </c>
      <c r="J3152" t="s">
        <v>66</v>
      </c>
      <c r="K3152" t="s">
        <v>67</v>
      </c>
      <c r="L3152">
        <v>4</v>
      </c>
      <c r="M3152" t="s">
        <v>45</v>
      </c>
      <c r="N3152" t="s">
        <v>29</v>
      </c>
      <c r="O3152" t="s">
        <v>22</v>
      </c>
    </row>
    <row r="3153" spans="1:15" x14ac:dyDescent="0.35">
      <c r="A3153" t="s">
        <v>3214</v>
      </c>
      <c r="B3153" t="str">
        <f t="shared" si="50"/>
        <v>Cookie</v>
      </c>
      <c r="C3153" t="s">
        <v>31</v>
      </c>
      <c r="D3153">
        <v>4</v>
      </c>
      <c r="E3153">
        <v>1</v>
      </c>
      <c r="F3153">
        <v>4</v>
      </c>
      <c r="G3153" t="s">
        <v>36</v>
      </c>
      <c r="H3153" t="s">
        <v>17</v>
      </c>
      <c r="I3153" s="1">
        <v>45178</v>
      </c>
      <c r="J3153" t="s">
        <v>18</v>
      </c>
      <c r="K3153" t="s">
        <v>19</v>
      </c>
      <c r="L3153">
        <v>3</v>
      </c>
      <c r="M3153" t="s">
        <v>20</v>
      </c>
      <c r="N3153" t="s">
        <v>69</v>
      </c>
      <c r="O3153" t="s">
        <v>40</v>
      </c>
    </row>
    <row r="3154" spans="1:15" x14ac:dyDescent="0.35">
      <c r="A3154" t="s">
        <v>3215</v>
      </c>
      <c r="B3154" t="str">
        <f t="shared" si="50"/>
        <v>Cake</v>
      </c>
      <c r="C3154" t="s">
        <v>24</v>
      </c>
      <c r="D3154">
        <v>1</v>
      </c>
      <c r="E3154">
        <v>3</v>
      </c>
      <c r="F3154">
        <v>3</v>
      </c>
      <c r="G3154" t="s">
        <v>36</v>
      </c>
      <c r="H3154" t="s">
        <v>17</v>
      </c>
      <c r="I3154" s="1">
        <v>44998</v>
      </c>
      <c r="J3154" t="s">
        <v>62</v>
      </c>
      <c r="K3154" t="s">
        <v>63</v>
      </c>
      <c r="L3154">
        <v>1</v>
      </c>
      <c r="M3154" t="s">
        <v>53</v>
      </c>
      <c r="N3154" t="s">
        <v>72</v>
      </c>
      <c r="O3154" t="s">
        <v>22</v>
      </c>
    </row>
    <row r="3155" spans="1:15" x14ac:dyDescent="0.35">
      <c r="A3155" t="s">
        <v>3216</v>
      </c>
      <c r="B3155" t="str">
        <f t="shared" si="50"/>
        <v>Salad</v>
      </c>
      <c r="C3155" t="s">
        <v>42</v>
      </c>
      <c r="D3155">
        <v>4</v>
      </c>
      <c r="E3155">
        <v>5</v>
      </c>
      <c r="F3155">
        <v>20</v>
      </c>
      <c r="G3155" t="s">
        <v>36</v>
      </c>
      <c r="H3155" t="s">
        <v>17</v>
      </c>
      <c r="I3155" s="1">
        <v>45020</v>
      </c>
      <c r="J3155" t="s">
        <v>59</v>
      </c>
      <c r="K3155" t="s">
        <v>60</v>
      </c>
      <c r="L3155">
        <v>2</v>
      </c>
      <c r="M3155" t="s">
        <v>28</v>
      </c>
      <c r="N3155" t="s">
        <v>29</v>
      </c>
      <c r="O3155" t="s">
        <v>22</v>
      </c>
    </row>
    <row r="3156" spans="1:15" x14ac:dyDescent="0.35">
      <c r="A3156" t="s">
        <v>3217</v>
      </c>
      <c r="B3156" t="str">
        <f t="shared" si="50"/>
        <v>Tea</v>
      </c>
      <c r="C3156" t="s">
        <v>84</v>
      </c>
      <c r="D3156">
        <v>5</v>
      </c>
      <c r="E3156">
        <v>1.5</v>
      </c>
      <c r="F3156">
        <v>7.5</v>
      </c>
      <c r="G3156" t="s">
        <v>25</v>
      </c>
      <c r="H3156" t="s">
        <v>26</v>
      </c>
      <c r="I3156" s="1">
        <v>45121</v>
      </c>
      <c r="J3156" t="s">
        <v>32</v>
      </c>
      <c r="K3156" t="s">
        <v>33</v>
      </c>
      <c r="L3156">
        <v>3</v>
      </c>
      <c r="M3156" t="s">
        <v>20</v>
      </c>
      <c r="N3156" t="s">
        <v>21</v>
      </c>
      <c r="O3156" t="s">
        <v>22</v>
      </c>
    </row>
    <row r="3157" spans="1:15" x14ac:dyDescent="0.35">
      <c r="A3157" t="s">
        <v>3218</v>
      </c>
      <c r="B3157" t="str">
        <f t="shared" si="50"/>
        <v>Cake</v>
      </c>
      <c r="C3157" t="s">
        <v>24</v>
      </c>
      <c r="D3157">
        <v>1</v>
      </c>
      <c r="E3157">
        <v>3</v>
      </c>
      <c r="F3157">
        <v>3</v>
      </c>
      <c r="G3157" t="s">
        <v>16</v>
      </c>
      <c r="H3157" t="s">
        <v>17</v>
      </c>
      <c r="I3157" s="1">
        <v>45020</v>
      </c>
      <c r="J3157" t="s">
        <v>59</v>
      </c>
      <c r="K3157" t="s">
        <v>60</v>
      </c>
      <c r="L3157">
        <v>2</v>
      </c>
      <c r="M3157" t="s">
        <v>28</v>
      </c>
      <c r="N3157" t="s">
        <v>29</v>
      </c>
      <c r="O3157" t="s">
        <v>22</v>
      </c>
    </row>
    <row r="3158" spans="1:15" x14ac:dyDescent="0.35">
      <c r="A3158" t="s">
        <v>3219</v>
      </c>
      <c r="B3158" t="str">
        <f t="shared" si="50"/>
        <v>Sandwich</v>
      </c>
      <c r="C3158" t="s">
        <v>47</v>
      </c>
      <c r="D3158">
        <v>3</v>
      </c>
      <c r="E3158">
        <v>4</v>
      </c>
      <c r="F3158">
        <v>12</v>
      </c>
      <c r="G3158" t="s">
        <v>25</v>
      </c>
      <c r="H3158" t="s">
        <v>17</v>
      </c>
      <c r="I3158" s="1">
        <v>45031</v>
      </c>
      <c r="J3158" t="s">
        <v>59</v>
      </c>
      <c r="K3158" t="s">
        <v>60</v>
      </c>
      <c r="L3158">
        <v>2</v>
      </c>
      <c r="M3158" t="s">
        <v>28</v>
      </c>
      <c r="N3158" t="s">
        <v>69</v>
      </c>
      <c r="O3158" t="s">
        <v>40</v>
      </c>
    </row>
    <row r="3159" spans="1:15" x14ac:dyDescent="0.35">
      <c r="A3159" t="s">
        <v>3220</v>
      </c>
      <c r="B3159" t="str">
        <f t="shared" si="50"/>
        <v>Coffee</v>
      </c>
      <c r="C3159" t="s">
        <v>15</v>
      </c>
      <c r="D3159">
        <v>2</v>
      </c>
      <c r="E3159">
        <v>2</v>
      </c>
      <c r="F3159">
        <v>4</v>
      </c>
      <c r="G3159" t="s">
        <v>36</v>
      </c>
      <c r="H3159" t="s">
        <v>17</v>
      </c>
      <c r="I3159" s="1">
        <v>44946</v>
      </c>
      <c r="J3159" t="s">
        <v>55</v>
      </c>
      <c r="K3159" t="s">
        <v>56</v>
      </c>
      <c r="L3159">
        <v>1</v>
      </c>
      <c r="M3159" t="s">
        <v>53</v>
      </c>
      <c r="N3159" t="s">
        <v>21</v>
      </c>
      <c r="O3159" t="s">
        <v>22</v>
      </c>
    </row>
    <row r="3160" spans="1:15" x14ac:dyDescent="0.35">
      <c r="A3160" t="s">
        <v>3221</v>
      </c>
      <c r="B3160" t="str">
        <f t="shared" si="50"/>
        <v>Tea</v>
      </c>
      <c r="C3160" t="s">
        <v>84</v>
      </c>
      <c r="D3160">
        <v>2</v>
      </c>
      <c r="E3160">
        <v>1.5</v>
      </c>
      <c r="F3160">
        <v>3</v>
      </c>
      <c r="G3160" t="s">
        <v>36</v>
      </c>
      <c r="H3160" t="s">
        <v>17</v>
      </c>
      <c r="I3160" s="1">
        <v>45192</v>
      </c>
      <c r="J3160" t="s">
        <v>18</v>
      </c>
      <c r="K3160" t="s">
        <v>19</v>
      </c>
      <c r="L3160">
        <v>3</v>
      </c>
      <c r="M3160" t="s">
        <v>20</v>
      </c>
      <c r="N3160" t="s">
        <v>69</v>
      </c>
      <c r="O3160" t="s">
        <v>40</v>
      </c>
    </row>
    <row r="3161" spans="1:15" x14ac:dyDescent="0.35">
      <c r="A3161" t="s">
        <v>3222</v>
      </c>
      <c r="B3161" t="str">
        <f t="shared" si="50"/>
        <v>Smoothie</v>
      </c>
      <c r="C3161" t="s">
        <v>58</v>
      </c>
      <c r="D3161">
        <v>2</v>
      </c>
      <c r="E3161">
        <v>4</v>
      </c>
      <c r="F3161">
        <v>8</v>
      </c>
      <c r="G3161" t="s">
        <v>25</v>
      </c>
      <c r="H3161" t="s">
        <v>26</v>
      </c>
      <c r="I3161" s="1">
        <v>45078</v>
      </c>
      <c r="J3161" t="s">
        <v>37</v>
      </c>
      <c r="K3161" t="s">
        <v>38</v>
      </c>
      <c r="L3161">
        <v>2</v>
      </c>
      <c r="M3161" t="s">
        <v>28</v>
      </c>
      <c r="N3161" t="s">
        <v>64</v>
      </c>
      <c r="O3161" t="s">
        <v>22</v>
      </c>
    </row>
    <row r="3162" spans="1:15" x14ac:dyDescent="0.35">
      <c r="A3162" t="s">
        <v>3223</v>
      </c>
      <c r="B3162" t="str">
        <f t="shared" si="50"/>
        <v>Coffee</v>
      </c>
      <c r="C3162" t="s">
        <v>15</v>
      </c>
      <c r="D3162">
        <v>2</v>
      </c>
      <c r="E3162">
        <v>2</v>
      </c>
      <c r="F3162">
        <v>4</v>
      </c>
      <c r="G3162" t="s">
        <v>25</v>
      </c>
      <c r="H3162" t="s">
        <v>17</v>
      </c>
      <c r="I3162" s="1">
        <v>45131</v>
      </c>
      <c r="J3162" t="s">
        <v>32</v>
      </c>
      <c r="K3162" t="s">
        <v>33</v>
      </c>
      <c r="L3162">
        <v>3</v>
      </c>
      <c r="M3162" t="s">
        <v>20</v>
      </c>
      <c r="N3162" t="s">
        <v>72</v>
      </c>
      <c r="O3162" t="s">
        <v>22</v>
      </c>
    </row>
    <row r="3163" spans="1:15" x14ac:dyDescent="0.35">
      <c r="A3163" t="s">
        <v>3224</v>
      </c>
      <c r="B3163" t="str">
        <f t="shared" si="50"/>
        <v>Coffee</v>
      </c>
      <c r="C3163" t="s">
        <v>15</v>
      </c>
      <c r="D3163">
        <v>5</v>
      </c>
      <c r="E3163">
        <v>2</v>
      </c>
      <c r="F3163">
        <v>10</v>
      </c>
      <c r="G3163" t="s">
        <v>36</v>
      </c>
      <c r="H3163" t="s">
        <v>17</v>
      </c>
      <c r="I3163" s="1">
        <v>45110</v>
      </c>
      <c r="J3163" t="s">
        <v>32</v>
      </c>
      <c r="K3163" t="s">
        <v>33</v>
      </c>
      <c r="L3163">
        <v>3</v>
      </c>
      <c r="M3163" t="s">
        <v>20</v>
      </c>
      <c r="N3163" t="s">
        <v>72</v>
      </c>
      <c r="O3163" t="s">
        <v>22</v>
      </c>
    </row>
    <row r="3164" spans="1:15" x14ac:dyDescent="0.35">
      <c r="A3164" t="s">
        <v>3225</v>
      </c>
      <c r="B3164" t="str">
        <f t="shared" si="50"/>
        <v>Coffee</v>
      </c>
      <c r="C3164" t="s">
        <v>15</v>
      </c>
      <c r="D3164">
        <v>5</v>
      </c>
      <c r="E3164">
        <v>2</v>
      </c>
      <c r="F3164">
        <v>10</v>
      </c>
      <c r="G3164" t="s">
        <v>36</v>
      </c>
      <c r="H3164" t="s">
        <v>17</v>
      </c>
      <c r="I3164" s="1">
        <v>45267</v>
      </c>
      <c r="J3164" t="s">
        <v>66</v>
      </c>
      <c r="K3164" t="s">
        <v>67</v>
      </c>
      <c r="L3164">
        <v>4</v>
      </c>
      <c r="M3164" t="s">
        <v>45</v>
      </c>
      <c r="N3164" t="s">
        <v>64</v>
      </c>
      <c r="O3164" t="s">
        <v>22</v>
      </c>
    </row>
    <row r="3165" spans="1:15" x14ac:dyDescent="0.35">
      <c r="A3165" t="s">
        <v>3226</v>
      </c>
      <c r="B3165" t="str">
        <f t="shared" si="50"/>
        <v>Sandwich</v>
      </c>
      <c r="C3165" t="s">
        <v>47</v>
      </c>
      <c r="D3165">
        <v>3</v>
      </c>
      <c r="E3165">
        <v>4</v>
      </c>
      <c r="F3165">
        <v>12</v>
      </c>
      <c r="G3165" t="s">
        <v>25</v>
      </c>
      <c r="H3165" t="s">
        <v>26</v>
      </c>
      <c r="I3165" s="1">
        <v>45265</v>
      </c>
      <c r="J3165" t="s">
        <v>66</v>
      </c>
      <c r="K3165" t="s">
        <v>67</v>
      </c>
      <c r="L3165">
        <v>4</v>
      </c>
      <c r="M3165" t="s">
        <v>45</v>
      </c>
      <c r="N3165" t="s">
        <v>29</v>
      </c>
      <c r="O3165" t="s">
        <v>22</v>
      </c>
    </row>
    <row r="3166" spans="1:15" x14ac:dyDescent="0.35">
      <c r="A3166" t="s">
        <v>3227</v>
      </c>
      <c r="B3166" t="str">
        <f t="shared" si="50"/>
        <v>Salad</v>
      </c>
      <c r="C3166" t="s">
        <v>42</v>
      </c>
      <c r="D3166">
        <v>3</v>
      </c>
      <c r="E3166">
        <v>5</v>
      </c>
      <c r="F3166">
        <v>15</v>
      </c>
      <c r="G3166" t="s">
        <v>25</v>
      </c>
      <c r="H3166" t="s">
        <v>17</v>
      </c>
      <c r="I3166" s="1">
        <v>45290</v>
      </c>
      <c r="J3166" t="s">
        <v>66</v>
      </c>
      <c r="K3166" t="s">
        <v>67</v>
      </c>
      <c r="L3166">
        <v>4</v>
      </c>
      <c r="M3166" t="s">
        <v>45</v>
      </c>
      <c r="N3166" t="s">
        <v>69</v>
      </c>
      <c r="O3166" t="s">
        <v>40</v>
      </c>
    </row>
    <row r="3167" spans="1:15" x14ac:dyDescent="0.35">
      <c r="A3167" t="s">
        <v>3228</v>
      </c>
      <c r="B3167" t="str">
        <f t="shared" si="50"/>
        <v>Salad</v>
      </c>
      <c r="C3167" t="s">
        <v>42</v>
      </c>
      <c r="D3167">
        <v>5</v>
      </c>
      <c r="E3167">
        <v>5</v>
      </c>
      <c r="F3167">
        <v>25</v>
      </c>
      <c r="G3167" t="s">
        <v>25</v>
      </c>
      <c r="H3167" t="s">
        <v>26</v>
      </c>
      <c r="I3167" s="1">
        <v>45173</v>
      </c>
      <c r="J3167" t="s">
        <v>18</v>
      </c>
      <c r="K3167" t="s">
        <v>19</v>
      </c>
      <c r="L3167">
        <v>3</v>
      </c>
      <c r="M3167" t="s">
        <v>20</v>
      </c>
      <c r="N3167" t="s">
        <v>72</v>
      </c>
      <c r="O3167" t="s">
        <v>22</v>
      </c>
    </row>
    <row r="3168" spans="1:15" x14ac:dyDescent="0.35">
      <c r="A3168" t="s">
        <v>3229</v>
      </c>
      <c r="B3168" t="str">
        <f t="shared" si="50"/>
        <v>Juice</v>
      </c>
      <c r="C3168" t="s">
        <v>50</v>
      </c>
      <c r="D3168">
        <v>4</v>
      </c>
      <c r="E3168">
        <v>3</v>
      </c>
      <c r="F3168">
        <v>12</v>
      </c>
      <c r="G3168" t="s">
        <v>25</v>
      </c>
      <c r="H3168" t="s">
        <v>26</v>
      </c>
      <c r="I3168" s="1">
        <v>45245</v>
      </c>
      <c r="J3168" t="s">
        <v>43</v>
      </c>
      <c r="K3168" t="s">
        <v>44</v>
      </c>
      <c r="L3168">
        <v>4</v>
      </c>
      <c r="M3168" t="s">
        <v>45</v>
      </c>
      <c r="N3168" t="s">
        <v>34</v>
      </c>
      <c r="O3168" t="s">
        <v>22</v>
      </c>
    </row>
    <row r="3169" spans="1:15" x14ac:dyDescent="0.35">
      <c r="A3169" t="s">
        <v>3230</v>
      </c>
      <c r="B3169" t="str">
        <f t="shared" si="50"/>
        <v>Coffee</v>
      </c>
      <c r="C3169" t="s">
        <v>15</v>
      </c>
      <c r="D3169">
        <v>4</v>
      </c>
      <c r="E3169">
        <v>2</v>
      </c>
      <c r="F3169">
        <v>8</v>
      </c>
      <c r="G3169" t="s">
        <v>25</v>
      </c>
      <c r="H3169" t="s">
        <v>17</v>
      </c>
      <c r="I3169" s="1">
        <v>45016</v>
      </c>
      <c r="J3169" t="s">
        <v>62</v>
      </c>
      <c r="K3169" t="s">
        <v>63</v>
      </c>
      <c r="L3169">
        <v>1</v>
      </c>
      <c r="M3169" t="s">
        <v>53</v>
      </c>
      <c r="N3169" t="s">
        <v>21</v>
      </c>
      <c r="O3169" t="s">
        <v>22</v>
      </c>
    </row>
    <row r="3170" spans="1:15" x14ac:dyDescent="0.35">
      <c r="A3170" t="s">
        <v>3231</v>
      </c>
      <c r="B3170" t="str">
        <f t="shared" si="50"/>
        <v>Smoothie</v>
      </c>
      <c r="C3170" t="s">
        <v>58</v>
      </c>
      <c r="D3170">
        <v>2</v>
      </c>
      <c r="E3170">
        <v>4</v>
      </c>
      <c r="F3170">
        <v>8</v>
      </c>
      <c r="G3170" t="s">
        <v>36</v>
      </c>
      <c r="H3170" t="s">
        <v>26</v>
      </c>
      <c r="I3170" s="1">
        <v>45009</v>
      </c>
      <c r="J3170" t="s">
        <v>62</v>
      </c>
      <c r="K3170" t="s">
        <v>63</v>
      </c>
      <c r="L3170">
        <v>1</v>
      </c>
      <c r="M3170" t="s">
        <v>53</v>
      </c>
      <c r="N3170" t="s">
        <v>21</v>
      </c>
      <c r="O3170" t="s">
        <v>22</v>
      </c>
    </row>
    <row r="3171" spans="1:15" x14ac:dyDescent="0.35">
      <c r="A3171" t="s">
        <v>3232</v>
      </c>
      <c r="B3171" t="str">
        <f t="shared" si="50"/>
        <v>Sandwich</v>
      </c>
      <c r="C3171" t="s">
        <v>47</v>
      </c>
      <c r="D3171">
        <v>3</v>
      </c>
      <c r="E3171">
        <v>4</v>
      </c>
      <c r="F3171">
        <v>12</v>
      </c>
      <c r="G3171" t="s">
        <v>36</v>
      </c>
      <c r="H3171" t="s">
        <v>17</v>
      </c>
      <c r="I3171" s="1">
        <v>45241</v>
      </c>
      <c r="J3171" t="s">
        <v>43</v>
      </c>
      <c r="K3171" t="s">
        <v>44</v>
      </c>
      <c r="L3171">
        <v>4</v>
      </c>
      <c r="M3171" t="s">
        <v>45</v>
      </c>
      <c r="N3171" t="s">
        <v>69</v>
      </c>
      <c r="O3171" t="s">
        <v>40</v>
      </c>
    </row>
    <row r="3172" spans="1:15" x14ac:dyDescent="0.35">
      <c r="A3172" t="s">
        <v>3233</v>
      </c>
      <c r="B3172" t="str">
        <f t="shared" si="50"/>
        <v>Sandwich</v>
      </c>
      <c r="C3172" t="s">
        <v>47</v>
      </c>
      <c r="D3172">
        <v>1</v>
      </c>
      <c r="E3172">
        <v>4</v>
      </c>
      <c r="F3172">
        <v>4</v>
      </c>
      <c r="G3172" t="s">
        <v>36</v>
      </c>
      <c r="H3172" t="s">
        <v>26</v>
      </c>
      <c r="I3172" s="1">
        <v>45028</v>
      </c>
      <c r="J3172" t="s">
        <v>59</v>
      </c>
      <c r="K3172" t="s">
        <v>60</v>
      </c>
      <c r="L3172">
        <v>2</v>
      </c>
      <c r="M3172" t="s">
        <v>28</v>
      </c>
      <c r="N3172" t="s">
        <v>34</v>
      </c>
      <c r="O3172" t="s">
        <v>22</v>
      </c>
    </row>
    <row r="3173" spans="1:15" x14ac:dyDescent="0.35">
      <c r="A3173" t="s">
        <v>3234</v>
      </c>
      <c r="B3173" t="str">
        <f t="shared" si="50"/>
        <v>Sandwich</v>
      </c>
      <c r="C3173" t="s">
        <v>47</v>
      </c>
      <c r="D3173">
        <v>1</v>
      </c>
      <c r="E3173">
        <v>4</v>
      </c>
      <c r="F3173">
        <v>4</v>
      </c>
      <c r="G3173" t="s">
        <v>16</v>
      </c>
      <c r="H3173" t="s">
        <v>26</v>
      </c>
      <c r="I3173" s="1">
        <v>44940</v>
      </c>
      <c r="J3173" t="s">
        <v>55</v>
      </c>
      <c r="K3173" t="s">
        <v>56</v>
      </c>
      <c r="L3173">
        <v>1</v>
      </c>
      <c r="M3173" t="s">
        <v>53</v>
      </c>
      <c r="N3173" t="s">
        <v>69</v>
      </c>
      <c r="O3173" t="s">
        <v>40</v>
      </c>
    </row>
    <row r="3174" spans="1:15" x14ac:dyDescent="0.35">
      <c r="A3174" t="s">
        <v>3235</v>
      </c>
      <c r="B3174" t="str">
        <f t="shared" si="50"/>
        <v>Tea</v>
      </c>
      <c r="C3174" t="s">
        <v>84</v>
      </c>
      <c r="D3174">
        <v>1</v>
      </c>
      <c r="E3174">
        <v>1.5</v>
      </c>
      <c r="F3174">
        <v>1.5</v>
      </c>
      <c r="G3174" t="s">
        <v>36</v>
      </c>
      <c r="H3174" t="s">
        <v>17</v>
      </c>
      <c r="I3174" s="1">
        <v>44938</v>
      </c>
      <c r="J3174" t="s">
        <v>55</v>
      </c>
      <c r="K3174" t="s">
        <v>56</v>
      </c>
      <c r="L3174">
        <v>1</v>
      </c>
      <c r="M3174" t="s">
        <v>53</v>
      </c>
      <c r="N3174" t="s">
        <v>64</v>
      </c>
      <c r="O3174" t="s">
        <v>22</v>
      </c>
    </row>
    <row r="3175" spans="1:15" x14ac:dyDescent="0.35">
      <c r="A3175" t="s">
        <v>3236</v>
      </c>
      <c r="B3175" t="str">
        <f t="shared" si="50"/>
        <v>Coffee</v>
      </c>
      <c r="C3175" t="s">
        <v>15</v>
      </c>
      <c r="D3175">
        <v>2</v>
      </c>
      <c r="E3175">
        <v>2</v>
      </c>
      <c r="F3175">
        <v>4</v>
      </c>
      <c r="G3175" t="s">
        <v>25</v>
      </c>
      <c r="H3175" t="s">
        <v>17</v>
      </c>
      <c r="I3175" s="1">
        <v>45148</v>
      </c>
      <c r="J3175" t="s">
        <v>93</v>
      </c>
      <c r="K3175" t="s">
        <v>94</v>
      </c>
      <c r="L3175">
        <v>3</v>
      </c>
      <c r="M3175" t="s">
        <v>20</v>
      </c>
      <c r="N3175" t="s">
        <v>64</v>
      </c>
      <c r="O3175" t="s">
        <v>22</v>
      </c>
    </row>
    <row r="3176" spans="1:15" x14ac:dyDescent="0.35">
      <c r="A3176" t="s">
        <v>3237</v>
      </c>
      <c r="B3176" t="str">
        <f t="shared" si="50"/>
        <v>Juice</v>
      </c>
      <c r="C3176" t="s">
        <v>50</v>
      </c>
      <c r="D3176">
        <v>2</v>
      </c>
      <c r="E3176">
        <v>3</v>
      </c>
      <c r="F3176">
        <v>6</v>
      </c>
      <c r="G3176" t="s">
        <v>16</v>
      </c>
      <c r="H3176" t="s">
        <v>17</v>
      </c>
      <c r="I3176" s="1">
        <v>45209</v>
      </c>
      <c r="J3176" t="s">
        <v>74</v>
      </c>
      <c r="K3176" t="s">
        <v>75</v>
      </c>
      <c r="L3176">
        <v>4</v>
      </c>
      <c r="M3176" t="s">
        <v>45</v>
      </c>
      <c r="N3176" t="s">
        <v>29</v>
      </c>
      <c r="O3176" t="s">
        <v>22</v>
      </c>
    </row>
    <row r="3177" spans="1:15" x14ac:dyDescent="0.35">
      <c r="A3177" t="s">
        <v>3238</v>
      </c>
      <c r="B3177" t="str">
        <f t="shared" si="50"/>
        <v>Cookie</v>
      </c>
      <c r="C3177" t="s">
        <v>31</v>
      </c>
      <c r="D3177">
        <v>2</v>
      </c>
      <c r="E3177">
        <v>1</v>
      </c>
      <c r="F3177">
        <v>2</v>
      </c>
      <c r="G3177" t="s">
        <v>25</v>
      </c>
      <c r="H3177" t="s">
        <v>26</v>
      </c>
      <c r="I3177" s="1">
        <v>45229</v>
      </c>
      <c r="J3177" t="s">
        <v>74</v>
      </c>
      <c r="K3177" t="s">
        <v>75</v>
      </c>
      <c r="L3177">
        <v>4</v>
      </c>
      <c r="M3177" t="s">
        <v>45</v>
      </c>
      <c r="N3177" t="s">
        <v>72</v>
      </c>
      <c r="O3177" t="s">
        <v>22</v>
      </c>
    </row>
    <row r="3178" spans="1:15" x14ac:dyDescent="0.35">
      <c r="A3178" t="s">
        <v>3239</v>
      </c>
      <c r="B3178" t="str">
        <f t="shared" si="50"/>
        <v>Coffee</v>
      </c>
      <c r="C3178" t="s">
        <v>15</v>
      </c>
      <c r="D3178">
        <v>2</v>
      </c>
      <c r="E3178">
        <v>2</v>
      </c>
      <c r="F3178">
        <v>4</v>
      </c>
      <c r="G3178" t="s">
        <v>16</v>
      </c>
      <c r="H3178" t="s">
        <v>26</v>
      </c>
      <c r="I3178" s="1">
        <v>45220</v>
      </c>
      <c r="J3178" t="s">
        <v>74</v>
      </c>
      <c r="K3178" t="s">
        <v>75</v>
      </c>
      <c r="L3178">
        <v>4</v>
      </c>
      <c r="M3178" t="s">
        <v>45</v>
      </c>
      <c r="N3178" t="s">
        <v>69</v>
      </c>
      <c r="O3178" t="s">
        <v>40</v>
      </c>
    </row>
    <row r="3179" spans="1:15" x14ac:dyDescent="0.35">
      <c r="A3179" t="s">
        <v>3240</v>
      </c>
      <c r="B3179" t="str">
        <f t="shared" si="50"/>
        <v>Tea</v>
      </c>
      <c r="C3179" t="s">
        <v>84</v>
      </c>
      <c r="D3179">
        <v>2</v>
      </c>
      <c r="E3179">
        <v>1.5</v>
      </c>
      <c r="F3179">
        <v>3</v>
      </c>
      <c r="G3179" t="s">
        <v>16</v>
      </c>
      <c r="H3179" t="s">
        <v>26</v>
      </c>
      <c r="I3179" s="1">
        <v>45051</v>
      </c>
      <c r="J3179" t="s">
        <v>27</v>
      </c>
      <c r="K3179" t="s">
        <v>27</v>
      </c>
      <c r="L3179">
        <v>2</v>
      </c>
      <c r="M3179" t="s">
        <v>28</v>
      </c>
      <c r="N3179" t="s">
        <v>21</v>
      </c>
      <c r="O3179" t="s">
        <v>22</v>
      </c>
    </row>
    <row r="3180" spans="1:15" x14ac:dyDescent="0.35">
      <c r="A3180" t="s">
        <v>3241</v>
      </c>
      <c r="B3180" t="str">
        <f t="shared" si="50"/>
        <v>Cake</v>
      </c>
      <c r="C3180" t="s">
        <v>24</v>
      </c>
      <c r="D3180">
        <v>2</v>
      </c>
      <c r="E3180">
        <v>3</v>
      </c>
      <c r="F3180">
        <v>6</v>
      </c>
      <c r="G3180" t="s">
        <v>25</v>
      </c>
      <c r="H3180" t="s">
        <v>26</v>
      </c>
      <c r="I3180" s="1">
        <v>45190</v>
      </c>
      <c r="J3180" t="s">
        <v>18</v>
      </c>
      <c r="K3180" t="s">
        <v>19</v>
      </c>
      <c r="L3180">
        <v>3</v>
      </c>
      <c r="M3180" t="s">
        <v>20</v>
      </c>
      <c r="N3180" t="s">
        <v>64</v>
      </c>
      <c r="O3180" t="s">
        <v>22</v>
      </c>
    </row>
    <row r="3181" spans="1:15" x14ac:dyDescent="0.35">
      <c r="A3181" t="s">
        <v>3242</v>
      </c>
      <c r="B3181" t="str">
        <f t="shared" si="50"/>
        <v>Cake</v>
      </c>
      <c r="C3181" t="s">
        <v>24</v>
      </c>
      <c r="D3181">
        <v>5</v>
      </c>
      <c r="E3181">
        <v>3</v>
      </c>
      <c r="F3181">
        <v>15</v>
      </c>
      <c r="G3181" t="s">
        <v>36</v>
      </c>
      <c r="H3181" t="s">
        <v>26</v>
      </c>
      <c r="I3181" s="1">
        <v>45184</v>
      </c>
      <c r="J3181" t="s">
        <v>18</v>
      </c>
      <c r="K3181" t="s">
        <v>19</v>
      </c>
      <c r="L3181">
        <v>3</v>
      </c>
      <c r="M3181" t="s">
        <v>20</v>
      </c>
      <c r="N3181" t="s">
        <v>21</v>
      </c>
      <c r="O3181" t="s">
        <v>22</v>
      </c>
    </row>
    <row r="3182" spans="1:15" x14ac:dyDescent="0.35">
      <c r="A3182" t="s">
        <v>3243</v>
      </c>
      <c r="B3182" t="str">
        <f t="shared" si="50"/>
        <v>Tea</v>
      </c>
      <c r="C3182" t="s">
        <v>84</v>
      </c>
      <c r="D3182">
        <v>3</v>
      </c>
      <c r="E3182">
        <v>1.5</v>
      </c>
      <c r="F3182">
        <v>4.5</v>
      </c>
      <c r="G3182" t="s">
        <v>25</v>
      </c>
      <c r="H3182" t="s">
        <v>26</v>
      </c>
      <c r="I3182" s="1">
        <v>45207</v>
      </c>
      <c r="J3182" t="s">
        <v>74</v>
      </c>
      <c r="K3182" t="s">
        <v>75</v>
      </c>
      <c r="L3182">
        <v>4</v>
      </c>
      <c r="M3182" t="s">
        <v>45</v>
      </c>
      <c r="N3182" t="s">
        <v>39</v>
      </c>
      <c r="O3182" t="s">
        <v>40</v>
      </c>
    </row>
    <row r="3183" spans="1:15" x14ac:dyDescent="0.35">
      <c r="A3183" t="s">
        <v>3244</v>
      </c>
      <c r="B3183" t="str">
        <f t="shared" si="50"/>
        <v>Coffee</v>
      </c>
      <c r="C3183" t="s">
        <v>15</v>
      </c>
      <c r="D3183">
        <v>1</v>
      </c>
      <c r="E3183">
        <v>2</v>
      </c>
      <c r="F3183">
        <v>2</v>
      </c>
      <c r="G3183" t="s">
        <v>25</v>
      </c>
      <c r="H3183" t="s">
        <v>26</v>
      </c>
      <c r="I3183" s="1">
        <v>45123</v>
      </c>
      <c r="J3183" t="s">
        <v>32</v>
      </c>
      <c r="K3183" t="s">
        <v>33</v>
      </c>
      <c r="L3183">
        <v>3</v>
      </c>
      <c r="M3183" t="s">
        <v>20</v>
      </c>
      <c r="N3183" t="s">
        <v>39</v>
      </c>
      <c r="O3183" t="s">
        <v>40</v>
      </c>
    </row>
    <row r="3184" spans="1:15" x14ac:dyDescent="0.35">
      <c r="A3184" t="s">
        <v>3245</v>
      </c>
      <c r="B3184" t="str">
        <f t="shared" si="50"/>
        <v>Juice</v>
      </c>
      <c r="C3184" t="s">
        <v>50</v>
      </c>
      <c r="D3184">
        <v>4</v>
      </c>
      <c r="E3184">
        <v>3</v>
      </c>
      <c r="F3184">
        <v>12</v>
      </c>
      <c r="G3184" t="s">
        <v>16</v>
      </c>
      <c r="H3184" t="s">
        <v>26</v>
      </c>
      <c r="I3184" s="1">
        <v>45149</v>
      </c>
      <c r="J3184" t="s">
        <v>93</v>
      </c>
      <c r="K3184" t="s">
        <v>94</v>
      </c>
      <c r="L3184">
        <v>3</v>
      </c>
      <c r="M3184" t="s">
        <v>20</v>
      </c>
      <c r="N3184" t="s">
        <v>21</v>
      </c>
      <c r="O3184" t="s">
        <v>22</v>
      </c>
    </row>
    <row r="3185" spans="1:15" x14ac:dyDescent="0.35">
      <c r="A3185" t="s">
        <v>3246</v>
      </c>
      <c r="B3185" t="str">
        <f t="shared" si="50"/>
        <v>Sandwich</v>
      </c>
      <c r="C3185" t="s">
        <v>47</v>
      </c>
      <c r="D3185">
        <v>4</v>
      </c>
      <c r="E3185">
        <v>4</v>
      </c>
      <c r="F3185">
        <v>16</v>
      </c>
      <c r="G3185" t="s">
        <v>36</v>
      </c>
      <c r="H3185" t="s">
        <v>26</v>
      </c>
      <c r="I3185" s="1">
        <v>45091</v>
      </c>
      <c r="J3185" t="s">
        <v>37</v>
      </c>
      <c r="K3185" t="s">
        <v>38</v>
      </c>
      <c r="L3185">
        <v>2</v>
      </c>
      <c r="M3185" t="s">
        <v>28</v>
      </c>
      <c r="N3185" t="s">
        <v>34</v>
      </c>
      <c r="O3185" t="s">
        <v>22</v>
      </c>
    </row>
    <row r="3186" spans="1:15" x14ac:dyDescent="0.35">
      <c r="A3186" t="s">
        <v>3247</v>
      </c>
      <c r="B3186" t="str">
        <f t="shared" si="50"/>
        <v>Juice</v>
      </c>
      <c r="C3186" t="s">
        <v>50</v>
      </c>
      <c r="D3186">
        <v>2</v>
      </c>
      <c r="E3186">
        <v>3</v>
      </c>
      <c r="F3186">
        <v>6</v>
      </c>
      <c r="G3186" t="s">
        <v>25</v>
      </c>
      <c r="H3186" t="s">
        <v>17</v>
      </c>
      <c r="I3186" s="1">
        <v>44983</v>
      </c>
      <c r="J3186" t="s">
        <v>51</v>
      </c>
      <c r="K3186" t="s">
        <v>52</v>
      </c>
      <c r="L3186">
        <v>1</v>
      </c>
      <c r="M3186" t="s">
        <v>53</v>
      </c>
      <c r="N3186" t="s">
        <v>39</v>
      </c>
      <c r="O3186" t="s">
        <v>40</v>
      </c>
    </row>
    <row r="3187" spans="1:15" x14ac:dyDescent="0.35">
      <c r="A3187" t="s">
        <v>3248</v>
      </c>
      <c r="B3187" t="str">
        <f t="shared" si="50"/>
        <v>Juice</v>
      </c>
      <c r="C3187" t="s">
        <v>50</v>
      </c>
      <c r="D3187">
        <v>2</v>
      </c>
      <c r="E3187">
        <v>3</v>
      </c>
      <c r="F3187">
        <v>6</v>
      </c>
      <c r="G3187" t="s">
        <v>25</v>
      </c>
      <c r="H3187" t="s">
        <v>26</v>
      </c>
      <c r="I3187" s="1">
        <v>45256</v>
      </c>
      <c r="J3187" t="s">
        <v>43</v>
      </c>
      <c r="K3187" t="s">
        <v>44</v>
      </c>
      <c r="L3187">
        <v>4</v>
      </c>
      <c r="M3187" t="s">
        <v>45</v>
      </c>
      <c r="N3187" t="s">
        <v>39</v>
      </c>
      <c r="O3187" t="s">
        <v>40</v>
      </c>
    </row>
    <row r="3188" spans="1:15" x14ac:dyDescent="0.35">
      <c r="A3188" t="s">
        <v>3249</v>
      </c>
      <c r="B3188" t="str">
        <f t="shared" si="50"/>
        <v>Cookie</v>
      </c>
      <c r="C3188" t="s">
        <v>31</v>
      </c>
      <c r="D3188">
        <v>2</v>
      </c>
      <c r="E3188">
        <v>1</v>
      </c>
      <c r="F3188">
        <v>2</v>
      </c>
      <c r="G3188" t="s">
        <v>36</v>
      </c>
      <c r="H3188" t="s">
        <v>26</v>
      </c>
      <c r="I3188" s="1">
        <v>45103</v>
      </c>
      <c r="J3188" t="s">
        <v>37</v>
      </c>
      <c r="K3188" t="s">
        <v>38</v>
      </c>
      <c r="L3188">
        <v>2</v>
      </c>
      <c r="M3188" t="s">
        <v>28</v>
      </c>
      <c r="N3188" t="s">
        <v>72</v>
      </c>
      <c r="O3188" t="s">
        <v>22</v>
      </c>
    </row>
    <row r="3189" spans="1:15" x14ac:dyDescent="0.35">
      <c r="A3189" t="s">
        <v>3250</v>
      </c>
      <c r="B3189" t="str">
        <f t="shared" si="50"/>
        <v>Cake</v>
      </c>
      <c r="C3189" t="s">
        <v>24</v>
      </c>
      <c r="D3189">
        <v>3</v>
      </c>
      <c r="E3189">
        <v>3</v>
      </c>
      <c r="F3189">
        <v>9</v>
      </c>
      <c r="G3189" t="s">
        <v>25</v>
      </c>
      <c r="H3189" t="s">
        <v>17</v>
      </c>
      <c r="I3189" s="1">
        <v>45212</v>
      </c>
      <c r="J3189" t="s">
        <v>74</v>
      </c>
      <c r="K3189" t="s">
        <v>75</v>
      </c>
      <c r="L3189">
        <v>4</v>
      </c>
      <c r="M3189" t="s">
        <v>45</v>
      </c>
      <c r="N3189" t="s">
        <v>21</v>
      </c>
      <c r="O3189" t="s">
        <v>22</v>
      </c>
    </row>
    <row r="3190" spans="1:15" x14ac:dyDescent="0.35">
      <c r="A3190" t="s">
        <v>3251</v>
      </c>
      <c r="B3190" t="str">
        <f t="shared" si="50"/>
        <v>Smoothie</v>
      </c>
      <c r="C3190" t="s">
        <v>58</v>
      </c>
      <c r="D3190">
        <v>5</v>
      </c>
      <c r="E3190">
        <v>4</v>
      </c>
      <c r="F3190">
        <v>20</v>
      </c>
      <c r="G3190" t="s">
        <v>25</v>
      </c>
      <c r="H3190" t="s">
        <v>17</v>
      </c>
      <c r="I3190" s="1">
        <v>45060</v>
      </c>
      <c r="J3190" t="s">
        <v>27</v>
      </c>
      <c r="K3190" t="s">
        <v>27</v>
      </c>
      <c r="L3190">
        <v>2</v>
      </c>
      <c r="M3190" t="s">
        <v>28</v>
      </c>
      <c r="N3190" t="s">
        <v>39</v>
      </c>
      <c r="O3190" t="s">
        <v>40</v>
      </c>
    </row>
    <row r="3191" spans="1:15" x14ac:dyDescent="0.35">
      <c r="A3191" t="s">
        <v>3252</v>
      </c>
      <c r="B3191" t="str">
        <f t="shared" si="50"/>
        <v>Juice</v>
      </c>
      <c r="C3191" t="s">
        <v>50</v>
      </c>
      <c r="D3191">
        <v>3</v>
      </c>
      <c r="E3191">
        <v>3</v>
      </c>
      <c r="F3191">
        <v>9</v>
      </c>
      <c r="G3191" t="s">
        <v>16</v>
      </c>
      <c r="H3191" t="s">
        <v>26</v>
      </c>
      <c r="I3191" s="1">
        <v>45133</v>
      </c>
      <c r="J3191" t="s">
        <v>32</v>
      </c>
      <c r="K3191" t="s">
        <v>33</v>
      </c>
      <c r="L3191">
        <v>3</v>
      </c>
      <c r="M3191" t="s">
        <v>20</v>
      </c>
      <c r="N3191" t="s">
        <v>34</v>
      </c>
      <c r="O3191" t="s">
        <v>22</v>
      </c>
    </row>
    <row r="3192" spans="1:15" x14ac:dyDescent="0.35">
      <c r="A3192" t="s">
        <v>3253</v>
      </c>
      <c r="B3192" t="str">
        <f t="shared" si="50"/>
        <v>Cookie</v>
      </c>
      <c r="C3192" t="s">
        <v>31</v>
      </c>
      <c r="D3192">
        <v>1</v>
      </c>
      <c r="E3192">
        <v>1</v>
      </c>
      <c r="F3192">
        <v>1</v>
      </c>
      <c r="G3192" t="s">
        <v>36</v>
      </c>
      <c r="H3192" t="s">
        <v>17</v>
      </c>
      <c r="I3192" s="1">
        <v>45003</v>
      </c>
      <c r="J3192" t="s">
        <v>62</v>
      </c>
      <c r="K3192" t="s">
        <v>63</v>
      </c>
      <c r="L3192">
        <v>1</v>
      </c>
      <c r="M3192" t="s">
        <v>53</v>
      </c>
      <c r="N3192" t="s">
        <v>69</v>
      </c>
      <c r="O3192" t="s">
        <v>40</v>
      </c>
    </row>
    <row r="3193" spans="1:15" x14ac:dyDescent="0.35">
      <c r="A3193" t="s">
        <v>3254</v>
      </c>
      <c r="B3193" t="str">
        <f t="shared" si="50"/>
        <v>Sandwich</v>
      </c>
      <c r="C3193" t="s">
        <v>47</v>
      </c>
      <c r="D3193">
        <v>1</v>
      </c>
      <c r="E3193">
        <v>4</v>
      </c>
      <c r="F3193">
        <v>4</v>
      </c>
      <c r="G3193" t="s">
        <v>36</v>
      </c>
      <c r="H3193" t="s">
        <v>17</v>
      </c>
      <c r="I3193" s="1">
        <v>45192</v>
      </c>
      <c r="J3193" t="s">
        <v>18</v>
      </c>
      <c r="K3193" t="s">
        <v>19</v>
      </c>
      <c r="L3193">
        <v>3</v>
      </c>
      <c r="M3193" t="s">
        <v>20</v>
      </c>
      <c r="N3193" t="s">
        <v>69</v>
      </c>
      <c r="O3193" t="s">
        <v>40</v>
      </c>
    </row>
    <row r="3194" spans="1:15" x14ac:dyDescent="0.35">
      <c r="A3194" t="s">
        <v>3255</v>
      </c>
      <c r="B3194" t="str">
        <f t="shared" si="50"/>
        <v>Cake</v>
      </c>
      <c r="C3194" t="s">
        <v>24</v>
      </c>
      <c r="D3194">
        <v>2</v>
      </c>
      <c r="E3194">
        <v>3</v>
      </c>
      <c r="F3194">
        <v>6</v>
      </c>
      <c r="G3194" t="s">
        <v>36</v>
      </c>
      <c r="H3194" t="s">
        <v>17</v>
      </c>
      <c r="I3194" s="1">
        <v>45140</v>
      </c>
      <c r="J3194" t="s">
        <v>93</v>
      </c>
      <c r="K3194" t="s">
        <v>94</v>
      </c>
      <c r="L3194">
        <v>3</v>
      </c>
      <c r="M3194" t="s">
        <v>20</v>
      </c>
      <c r="N3194" t="s">
        <v>34</v>
      </c>
      <c r="O3194" t="s">
        <v>22</v>
      </c>
    </row>
    <row r="3195" spans="1:15" x14ac:dyDescent="0.35">
      <c r="A3195" t="s">
        <v>3256</v>
      </c>
      <c r="B3195" t="str">
        <f t="shared" si="50"/>
        <v>Tea</v>
      </c>
      <c r="C3195" t="s">
        <v>84</v>
      </c>
      <c r="D3195">
        <v>2</v>
      </c>
      <c r="E3195">
        <v>1.5</v>
      </c>
      <c r="F3195">
        <v>3</v>
      </c>
      <c r="G3195" t="s">
        <v>25</v>
      </c>
      <c r="H3195" t="s">
        <v>26</v>
      </c>
      <c r="I3195" s="1">
        <v>45171</v>
      </c>
      <c r="J3195" t="s">
        <v>18</v>
      </c>
      <c r="K3195" t="s">
        <v>19</v>
      </c>
      <c r="L3195">
        <v>3</v>
      </c>
      <c r="M3195" t="s">
        <v>20</v>
      </c>
      <c r="N3195" t="s">
        <v>69</v>
      </c>
      <c r="O3195" t="s">
        <v>40</v>
      </c>
    </row>
    <row r="3196" spans="1:15" x14ac:dyDescent="0.35">
      <c r="A3196" t="s">
        <v>3257</v>
      </c>
      <c r="B3196" t="str">
        <f t="shared" si="50"/>
        <v>Tea</v>
      </c>
      <c r="C3196" t="s">
        <v>84</v>
      </c>
      <c r="D3196">
        <v>1</v>
      </c>
      <c r="E3196">
        <v>1.5</v>
      </c>
      <c r="F3196">
        <v>1.5</v>
      </c>
      <c r="G3196" t="s">
        <v>16</v>
      </c>
      <c r="H3196" t="s">
        <v>26</v>
      </c>
      <c r="I3196" s="1">
        <v>45156</v>
      </c>
      <c r="J3196" t="s">
        <v>93</v>
      </c>
      <c r="K3196" t="s">
        <v>94</v>
      </c>
      <c r="L3196">
        <v>3</v>
      </c>
      <c r="M3196" t="s">
        <v>20</v>
      </c>
      <c r="N3196" t="s">
        <v>21</v>
      </c>
      <c r="O3196" t="s">
        <v>22</v>
      </c>
    </row>
    <row r="3197" spans="1:15" x14ac:dyDescent="0.35">
      <c r="A3197" t="s">
        <v>3258</v>
      </c>
      <c r="B3197" t="str">
        <f t="shared" si="50"/>
        <v>Sandwich</v>
      </c>
      <c r="C3197" t="s">
        <v>47</v>
      </c>
      <c r="D3197">
        <v>5</v>
      </c>
      <c r="E3197">
        <v>4</v>
      </c>
      <c r="F3197">
        <v>20</v>
      </c>
      <c r="G3197" t="s">
        <v>36</v>
      </c>
      <c r="H3197" t="s">
        <v>17</v>
      </c>
      <c r="I3197" s="1">
        <v>45008</v>
      </c>
      <c r="J3197" t="s">
        <v>62</v>
      </c>
      <c r="K3197" t="s">
        <v>63</v>
      </c>
      <c r="L3197">
        <v>1</v>
      </c>
      <c r="M3197" t="s">
        <v>53</v>
      </c>
      <c r="N3197" t="s">
        <v>64</v>
      </c>
      <c r="O3197" t="s">
        <v>22</v>
      </c>
    </row>
    <row r="3198" spans="1:15" x14ac:dyDescent="0.35">
      <c r="A3198" t="s">
        <v>3259</v>
      </c>
      <c r="B3198" t="str">
        <f t="shared" si="50"/>
        <v>Tea</v>
      </c>
      <c r="C3198" t="s">
        <v>84</v>
      </c>
      <c r="D3198">
        <v>1</v>
      </c>
      <c r="E3198">
        <v>1.5</v>
      </c>
      <c r="F3198">
        <v>1.5</v>
      </c>
      <c r="G3198" t="s">
        <v>36</v>
      </c>
      <c r="H3198" t="s">
        <v>17</v>
      </c>
      <c r="I3198" s="1">
        <v>44934</v>
      </c>
      <c r="J3198" t="s">
        <v>55</v>
      </c>
      <c r="K3198" t="s">
        <v>56</v>
      </c>
      <c r="L3198">
        <v>1</v>
      </c>
      <c r="M3198" t="s">
        <v>53</v>
      </c>
      <c r="N3198" t="s">
        <v>39</v>
      </c>
      <c r="O3198" t="s">
        <v>40</v>
      </c>
    </row>
    <row r="3199" spans="1:15" x14ac:dyDescent="0.35">
      <c r="A3199" t="s">
        <v>3260</v>
      </c>
      <c r="B3199" t="str">
        <f t="shared" si="50"/>
        <v>Cookie</v>
      </c>
      <c r="C3199" t="s">
        <v>31</v>
      </c>
      <c r="D3199">
        <v>1</v>
      </c>
      <c r="E3199">
        <v>1</v>
      </c>
      <c r="F3199">
        <v>1</v>
      </c>
      <c r="G3199" t="s">
        <v>36</v>
      </c>
      <c r="H3199" t="s">
        <v>26</v>
      </c>
      <c r="I3199" s="1">
        <v>45270</v>
      </c>
      <c r="J3199" t="s">
        <v>66</v>
      </c>
      <c r="K3199" t="s">
        <v>67</v>
      </c>
      <c r="L3199">
        <v>4</v>
      </c>
      <c r="M3199" t="s">
        <v>45</v>
      </c>
      <c r="N3199" t="s">
        <v>39</v>
      </c>
      <c r="O3199" t="s">
        <v>40</v>
      </c>
    </row>
    <row r="3200" spans="1:15" x14ac:dyDescent="0.35">
      <c r="A3200" t="s">
        <v>3261</v>
      </c>
      <c r="B3200" t="str">
        <f t="shared" si="50"/>
        <v>Coffee</v>
      </c>
      <c r="C3200" t="s">
        <v>15</v>
      </c>
      <c r="D3200">
        <v>4</v>
      </c>
      <c r="E3200">
        <v>2</v>
      </c>
      <c r="F3200">
        <v>8</v>
      </c>
      <c r="G3200" t="s">
        <v>16</v>
      </c>
      <c r="H3200" t="s">
        <v>26</v>
      </c>
      <c r="I3200" s="1">
        <v>44978</v>
      </c>
      <c r="J3200" t="s">
        <v>51</v>
      </c>
      <c r="K3200" t="s">
        <v>52</v>
      </c>
      <c r="L3200">
        <v>1</v>
      </c>
      <c r="M3200" t="s">
        <v>53</v>
      </c>
      <c r="N3200" t="s">
        <v>29</v>
      </c>
      <c r="O3200" t="s">
        <v>22</v>
      </c>
    </row>
    <row r="3201" spans="1:15" x14ac:dyDescent="0.35">
      <c r="A3201" t="s">
        <v>3262</v>
      </c>
      <c r="B3201" t="str">
        <f t="shared" si="50"/>
        <v>Cookie</v>
      </c>
      <c r="C3201" t="s">
        <v>31</v>
      </c>
      <c r="D3201">
        <v>3</v>
      </c>
      <c r="E3201">
        <v>1</v>
      </c>
      <c r="F3201">
        <v>3</v>
      </c>
      <c r="G3201" t="s">
        <v>25</v>
      </c>
      <c r="H3201" t="s">
        <v>17</v>
      </c>
      <c r="I3201" s="1">
        <v>45201</v>
      </c>
      <c r="J3201" t="s">
        <v>74</v>
      </c>
      <c r="K3201" t="s">
        <v>75</v>
      </c>
      <c r="L3201">
        <v>4</v>
      </c>
      <c r="M3201" t="s">
        <v>45</v>
      </c>
      <c r="N3201" t="s">
        <v>72</v>
      </c>
      <c r="O3201" t="s">
        <v>22</v>
      </c>
    </row>
    <row r="3202" spans="1:15" x14ac:dyDescent="0.35">
      <c r="A3202" t="s">
        <v>3263</v>
      </c>
      <c r="B3202" t="str">
        <f t="shared" ref="B3202:B3265" si="51">TRIM(CLEAN(C3202))</f>
        <v>Sandwich</v>
      </c>
      <c r="C3202" t="s">
        <v>47</v>
      </c>
      <c r="D3202">
        <v>1</v>
      </c>
      <c r="E3202">
        <v>4</v>
      </c>
      <c r="F3202">
        <v>4</v>
      </c>
      <c r="G3202" t="s">
        <v>25</v>
      </c>
      <c r="H3202" t="s">
        <v>17</v>
      </c>
      <c r="I3202" s="1">
        <v>45049</v>
      </c>
      <c r="J3202" t="s">
        <v>27</v>
      </c>
      <c r="K3202" t="s">
        <v>27</v>
      </c>
      <c r="L3202">
        <v>2</v>
      </c>
      <c r="M3202" t="s">
        <v>28</v>
      </c>
      <c r="N3202" t="s">
        <v>34</v>
      </c>
      <c r="O3202" t="s">
        <v>22</v>
      </c>
    </row>
    <row r="3203" spans="1:15" x14ac:dyDescent="0.35">
      <c r="A3203" t="s">
        <v>3264</v>
      </c>
      <c r="B3203" t="str">
        <f t="shared" si="51"/>
        <v>Salad</v>
      </c>
      <c r="C3203" t="s">
        <v>42</v>
      </c>
      <c r="D3203">
        <v>4</v>
      </c>
      <c r="E3203">
        <v>5</v>
      </c>
      <c r="F3203">
        <v>20</v>
      </c>
      <c r="G3203" t="s">
        <v>16</v>
      </c>
      <c r="H3203" t="s">
        <v>17</v>
      </c>
      <c r="I3203" s="1">
        <v>45073</v>
      </c>
      <c r="J3203" t="s">
        <v>27</v>
      </c>
      <c r="K3203" t="s">
        <v>27</v>
      </c>
      <c r="L3203">
        <v>2</v>
      </c>
      <c r="M3203" t="s">
        <v>28</v>
      </c>
      <c r="N3203" t="s">
        <v>69</v>
      </c>
      <c r="O3203" t="s">
        <v>40</v>
      </c>
    </row>
    <row r="3204" spans="1:15" x14ac:dyDescent="0.35">
      <c r="A3204" t="s">
        <v>3265</v>
      </c>
      <c r="B3204" t="str">
        <f t="shared" si="51"/>
        <v>Salad</v>
      </c>
      <c r="C3204" t="s">
        <v>42</v>
      </c>
      <c r="D3204">
        <v>2</v>
      </c>
      <c r="E3204">
        <v>5</v>
      </c>
      <c r="F3204">
        <v>10</v>
      </c>
      <c r="G3204" t="s">
        <v>36</v>
      </c>
      <c r="H3204" t="s">
        <v>17</v>
      </c>
      <c r="I3204" s="1">
        <v>45236</v>
      </c>
      <c r="J3204" t="s">
        <v>43</v>
      </c>
      <c r="K3204" t="s">
        <v>44</v>
      </c>
      <c r="L3204">
        <v>4</v>
      </c>
      <c r="M3204" t="s">
        <v>45</v>
      </c>
      <c r="N3204" t="s">
        <v>72</v>
      </c>
      <c r="O3204" t="s">
        <v>22</v>
      </c>
    </row>
    <row r="3205" spans="1:15" x14ac:dyDescent="0.35">
      <c r="A3205" t="s">
        <v>3266</v>
      </c>
      <c r="B3205" t="str">
        <f t="shared" si="51"/>
        <v>Smoothie</v>
      </c>
      <c r="C3205" t="s">
        <v>58</v>
      </c>
      <c r="D3205">
        <v>1</v>
      </c>
      <c r="E3205">
        <v>4</v>
      </c>
      <c r="F3205">
        <v>4</v>
      </c>
      <c r="G3205" t="s">
        <v>25</v>
      </c>
      <c r="H3205" t="s">
        <v>26</v>
      </c>
      <c r="I3205" s="1">
        <v>45250</v>
      </c>
      <c r="J3205" t="s">
        <v>43</v>
      </c>
      <c r="K3205" t="s">
        <v>44</v>
      </c>
      <c r="L3205">
        <v>4</v>
      </c>
      <c r="M3205" t="s">
        <v>45</v>
      </c>
      <c r="N3205" t="s">
        <v>72</v>
      </c>
      <c r="O3205" t="s">
        <v>22</v>
      </c>
    </row>
    <row r="3206" spans="1:15" x14ac:dyDescent="0.35">
      <c r="A3206" t="s">
        <v>3267</v>
      </c>
      <c r="B3206" t="str">
        <f t="shared" si="51"/>
        <v>Cake</v>
      </c>
      <c r="C3206" t="s">
        <v>24</v>
      </c>
      <c r="D3206">
        <v>2</v>
      </c>
      <c r="E3206">
        <v>3</v>
      </c>
      <c r="F3206">
        <v>6</v>
      </c>
      <c r="G3206" t="s">
        <v>36</v>
      </c>
      <c r="H3206" t="s">
        <v>26</v>
      </c>
      <c r="I3206" s="1">
        <v>45194</v>
      </c>
      <c r="J3206" t="s">
        <v>18</v>
      </c>
      <c r="K3206" t="s">
        <v>19</v>
      </c>
      <c r="L3206">
        <v>3</v>
      </c>
      <c r="M3206" t="s">
        <v>20</v>
      </c>
      <c r="N3206" t="s">
        <v>72</v>
      </c>
      <c r="O3206" t="s">
        <v>22</v>
      </c>
    </row>
    <row r="3207" spans="1:15" x14ac:dyDescent="0.35">
      <c r="A3207" t="s">
        <v>3268</v>
      </c>
      <c r="B3207" t="str">
        <f t="shared" si="51"/>
        <v>Juice</v>
      </c>
      <c r="C3207" t="s">
        <v>50</v>
      </c>
      <c r="D3207">
        <v>1</v>
      </c>
      <c r="E3207">
        <v>3</v>
      </c>
      <c r="F3207">
        <v>3</v>
      </c>
      <c r="G3207" t="s">
        <v>16</v>
      </c>
      <c r="H3207" t="s">
        <v>26</v>
      </c>
      <c r="I3207" s="1">
        <v>45088</v>
      </c>
      <c r="J3207" t="s">
        <v>37</v>
      </c>
      <c r="K3207" t="s">
        <v>38</v>
      </c>
      <c r="L3207">
        <v>2</v>
      </c>
      <c r="M3207" t="s">
        <v>28</v>
      </c>
      <c r="N3207" t="s">
        <v>39</v>
      </c>
      <c r="O3207" t="s">
        <v>40</v>
      </c>
    </row>
    <row r="3208" spans="1:15" x14ac:dyDescent="0.35">
      <c r="A3208" t="s">
        <v>3269</v>
      </c>
      <c r="B3208" t="str">
        <f t="shared" si="51"/>
        <v>Smoothie</v>
      </c>
      <c r="C3208" t="s">
        <v>58</v>
      </c>
      <c r="D3208">
        <v>5</v>
      </c>
      <c r="E3208">
        <v>4</v>
      </c>
      <c r="F3208">
        <v>20</v>
      </c>
      <c r="G3208" t="s">
        <v>36</v>
      </c>
      <c r="H3208" t="s">
        <v>26</v>
      </c>
      <c r="I3208" s="1">
        <v>45275</v>
      </c>
      <c r="J3208" t="s">
        <v>66</v>
      </c>
      <c r="K3208" t="s">
        <v>67</v>
      </c>
      <c r="L3208">
        <v>4</v>
      </c>
      <c r="M3208" t="s">
        <v>45</v>
      </c>
      <c r="N3208" t="s">
        <v>21</v>
      </c>
      <c r="O3208" t="s">
        <v>22</v>
      </c>
    </row>
    <row r="3209" spans="1:15" x14ac:dyDescent="0.35">
      <c r="A3209" t="s">
        <v>3270</v>
      </c>
      <c r="B3209" t="str">
        <f t="shared" si="51"/>
        <v>Coffee</v>
      </c>
      <c r="C3209" t="s">
        <v>15</v>
      </c>
      <c r="D3209">
        <v>5</v>
      </c>
      <c r="E3209">
        <v>2</v>
      </c>
      <c r="F3209">
        <v>10</v>
      </c>
      <c r="G3209" t="s">
        <v>36</v>
      </c>
      <c r="H3209" t="s">
        <v>17</v>
      </c>
      <c r="I3209" s="1">
        <v>45253</v>
      </c>
      <c r="J3209" t="s">
        <v>43</v>
      </c>
      <c r="K3209" t="s">
        <v>44</v>
      </c>
      <c r="L3209">
        <v>4</v>
      </c>
      <c r="M3209" t="s">
        <v>45</v>
      </c>
      <c r="N3209" t="s">
        <v>64</v>
      </c>
      <c r="O3209" t="s">
        <v>22</v>
      </c>
    </row>
    <row r="3210" spans="1:15" x14ac:dyDescent="0.35">
      <c r="A3210" t="s">
        <v>3271</v>
      </c>
      <c r="B3210" t="str">
        <f t="shared" si="51"/>
        <v>Cookie</v>
      </c>
      <c r="C3210" t="s">
        <v>31</v>
      </c>
      <c r="D3210">
        <v>1</v>
      </c>
      <c r="E3210">
        <v>1</v>
      </c>
      <c r="F3210">
        <v>1</v>
      </c>
      <c r="G3210" t="s">
        <v>16</v>
      </c>
      <c r="H3210" t="s">
        <v>26</v>
      </c>
      <c r="I3210" s="1">
        <v>45021</v>
      </c>
      <c r="J3210" t="s">
        <v>59</v>
      </c>
      <c r="K3210" t="s">
        <v>60</v>
      </c>
      <c r="L3210">
        <v>2</v>
      </c>
      <c r="M3210" t="s">
        <v>28</v>
      </c>
      <c r="N3210" t="s">
        <v>34</v>
      </c>
      <c r="O3210" t="s">
        <v>22</v>
      </c>
    </row>
    <row r="3211" spans="1:15" x14ac:dyDescent="0.35">
      <c r="A3211" t="s">
        <v>3272</v>
      </c>
      <c r="B3211" t="str">
        <f t="shared" si="51"/>
        <v>Sandwich</v>
      </c>
      <c r="C3211" t="s">
        <v>47</v>
      </c>
      <c r="D3211">
        <v>2</v>
      </c>
      <c r="E3211">
        <v>4</v>
      </c>
      <c r="F3211">
        <v>8</v>
      </c>
      <c r="G3211" t="s">
        <v>36</v>
      </c>
      <c r="H3211" t="s">
        <v>17</v>
      </c>
      <c r="I3211" s="1">
        <v>45002</v>
      </c>
      <c r="J3211" t="s">
        <v>62</v>
      </c>
      <c r="K3211" t="s">
        <v>63</v>
      </c>
      <c r="L3211">
        <v>1</v>
      </c>
      <c r="M3211" t="s">
        <v>53</v>
      </c>
      <c r="N3211" t="s">
        <v>21</v>
      </c>
      <c r="O3211" t="s">
        <v>22</v>
      </c>
    </row>
    <row r="3212" spans="1:15" x14ac:dyDescent="0.35">
      <c r="A3212" t="s">
        <v>3273</v>
      </c>
      <c r="B3212" t="str">
        <f t="shared" si="51"/>
        <v>Cake</v>
      </c>
      <c r="C3212" t="s">
        <v>24</v>
      </c>
      <c r="D3212">
        <v>2</v>
      </c>
      <c r="E3212">
        <v>3</v>
      </c>
      <c r="F3212">
        <v>6</v>
      </c>
      <c r="G3212" t="s">
        <v>25</v>
      </c>
      <c r="H3212" t="s">
        <v>17</v>
      </c>
      <c r="I3212" s="1">
        <v>45280</v>
      </c>
      <c r="J3212" t="s">
        <v>66</v>
      </c>
      <c r="K3212" t="s">
        <v>67</v>
      </c>
      <c r="L3212">
        <v>4</v>
      </c>
      <c r="M3212" t="s">
        <v>45</v>
      </c>
      <c r="N3212" t="s">
        <v>34</v>
      </c>
      <c r="O3212" t="s">
        <v>22</v>
      </c>
    </row>
    <row r="3213" spans="1:15" x14ac:dyDescent="0.35">
      <c r="A3213" t="s">
        <v>3274</v>
      </c>
      <c r="B3213" t="str">
        <f t="shared" si="51"/>
        <v>Cookie</v>
      </c>
      <c r="C3213" t="s">
        <v>31</v>
      </c>
      <c r="D3213">
        <v>5</v>
      </c>
      <c r="E3213">
        <v>1</v>
      </c>
      <c r="F3213">
        <v>5</v>
      </c>
      <c r="G3213" t="s">
        <v>25</v>
      </c>
      <c r="H3213" t="s">
        <v>17</v>
      </c>
      <c r="I3213" s="1">
        <v>45025</v>
      </c>
      <c r="J3213" t="s">
        <v>59</v>
      </c>
      <c r="K3213" t="s">
        <v>60</v>
      </c>
      <c r="L3213">
        <v>2</v>
      </c>
      <c r="M3213" t="s">
        <v>28</v>
      </c>
      <c r="N3213" t="s">
        <v>39</v>
      </c>
      <c r="O3213" t="s">
        <v>40</v>
      </c>
    </row>
    <row r="3214" spans="1:15" x14ac:dyDescent="0.35">
      <c r="A3214" t="s">
        <v>3275</v>
      </c>
      <c r="B3214" t="str">
        <f t="shared" si="51"/>
        <v>Salad</v>
      </c>
      <c r="C3214" t="s">
        <v>42</v>
      </c>
      <c r="D3214">
        <v>1</v>
      </c>
      <c r="E3214">
        <v>5</v>
      </c>
      <c r="F3214">
        <v>5</v>
      </c>
      <c r="G3214" t="s">
        <v>25</v>
      </c>
      <c r="H3214" t="s">
        <v>26</v>
      </c>
      <c r="I3214" s="1">
        <v>45147</v>
      </c>
      <c r="J3214" t="s">
        <v>93</v>
      </c>
      <c r="K3214" t="s">
        <v>94</v>
      </c>
      <c r="L3214">
        <v>3</v>
      </c>
      <c r="M3214" t="s">
        <v>20</v>
      </c>
      <c r="N3214" t="s">
        <v>34</v>
      </c>
      <c r="O3214" t="s">
        <v>22</v>
      </c>
    </row>
    <row r="3215" spans="1:15" x14ac:dyDescent="0.35">
      <c r="A3215" t="s">
        <v>3276</v>
      </c>
      <c r="B3215" t="str">
        <f t="shared" si="51"/>
        <v>Smoothie</v>
      </c>
      <c r="C3215" t="s">
        <v>58</v>
      </c>
      <c r="D3215">
        <v>4</v>
      </c>
      <c r="E3215">
        <v>4</v>
      </c>
      <c r="F3215">
        <v>16</v>
      </c>
      <c r="G3215" t="s">
        <v>25</v>
      </c>
      <c r="H3215" t="s">
        <v>26</v>
      </c>
      <c r="I3215" s="1">
        <v>45257</v>
      </c>
      <c r="J3215" t="s">
        <v>43</v>
      </c>
      <c r="K3215" t="s">
        <v>44</v>
      </c>
      <c r="L3215">
        <v>4</v>
      </c>
      <c r="M3215" t="s">
        <v>45</v>
      </c>
      <c r="N3215" t="s">
        <v>72</v>
      </c>
      <c r="O3215" t="s">
        <v>22</v>
      </c>
    </row>
    <row r="3216" spans="1:15" x14ac:dyDescent="0.35">
      <c r="A3216" t="s">
        <v>3277</v>
      </c>
      <c r="B3216" t="str">
        <f t="shared" si="51"/>
        <v>Sandwich</v>
      </c>
      <c r="C3216" t="s">
        <v>47</v>
      </c>
      <c r="D3216">
        <v>3</v>
      </c>
      <c r="E3216">
        <v>4</v>
      </c>
      <c r="F3216">
        <v>12</v>
      </c>
      <c r="G3216" t="s">
        <v>36</v>
      </c>
      <c r="H3216" t="s">
        <v>17</v>
      </c>
      <c r="I3216" s="1">
        <v>45185</v>
      </c>
      <c r="J3216" t="s">
        <v>18</v>
      </c>
      <c r="K3216" t="s">
        <v>19</v>
      </c>
      <c r="L3216">
        <v>3</v>
      </c>
      <c r="M3216" t="s">
        <v>20</v>
      </c>
      <c r="N3216" t="s">
        <v>69</v>
      </c>
      <c r="O3216" t="s">
        <v>40</v>
      </c>
    </row>
    <row r="3217" spans="1:15" x14ac:dyDescent="0.35">
      <c r="A3217" t="s">
        <v>3278</v>
      </c>
      <c r="B3217" t="str">
        <f t="shared" si="51"/>
        <v>Smoothie</v>
      </c>
      <c r="C3217" t="s">
        <v>58</v>
      </c>
      <c r="D3217">
        <v>2</v>
      </c>
      <c r="E3217">
        <v>4</v>
      </c>
      <c r="F3217">
        <v>8</v>
      </c>
      <c r="G3217" t="s">
        <v>36</v>
      </c>
      <c r="H3217" t="s">
        <v>17</v>
      </c>
      <c r="I3217" s="1">
        <v>44942</v>
      </c>
      <c r="J3217" t="s">
        <v>55</v>
      </c>
      <c r="K3217" t="s">
        <v>56</v>
      </c>
      <c r="L3217">
        <v>1</v>
      </c>
      <c r="M3217" t="s">
        <v>53</v>
      </c>
      <c r="N3217" t="s">
        <v>72</v>
      </c>
      <c r="O3217" t="s">
        <v>22</v>
      </c>
    </row>
    <row r="3218" spans="1:15" x14ac:dyDescent="0.35">
      <c r="A3218" t="s">
        <v>3279</v>
      </c>
      <c r="B3218" t="str">
        <f t="shared" si="51"/>
        <v>Sandwich</v>
      </c>
      <c r="C3218" t="s">
        <v>47</v>
      </c>
      <c r="D3218">
        <v>5</v>
      </c>
      <c r="E3218">
        <v>4</v>
      </c>
      <c r="F3218">
        <v>20</v>
      </c>
      <c r="G3218" t="s">
        <v>36</v>
      </c>
      <c r="H3218" t="s">
        <v>26</v>
      </c>
      <c r="I3218" s="1">
        <v>45275</v>
      </c>
      <c r="J3218" t="s">
        <v>66</v>
      </c>
      <c r="K3218" t="s">
        <v>67</v>
      </c>
      <c r="L3218">
        <v>4</v>
      </c>
      <c r="M3218" t="s">
        <v>45</v>
      </c>
      <c r="N3218" t="s">
        <v>21</v>
      </c>
      <c r="O3218" t="s">
        <v>22</v>
      </c>
    </row>
    <row r="3219" spans="1:15" x14ac:dyDescent="0.35">
      <c r="A3219" t="s">
        <v>3280</v>
      </c>
      <c r="B3219" t="str">
        <f t="shared" si="51"/>
        <v>Smoothie</v>
      </c>
      <c r="C3219" t="s">
        <v>58</v>
      </c>
      <c r="D3219">
        <v>1</v>
      </c>
      <c r="E3219">
        <v>4</v>
      </c>
      <c r="F3219">
        <v>4</v>
      </c>
      <c r="G3219" t="s">
        <v>16</v>
      </c>
      <c r="H3219" t="s">
        <v>17</v>
      </c>
      <c r="I3219" s="1">
        <v>45158</v>
      </c>
      <c r="J3219" t="s">
        <v>93</v>
      </c>
      <c r="K3219" t="s">
        <v>94</v>
      </c>
      <c r="L3219">
        <v>3</v>
      </c>
      <c r="M3219" t="s">
        <v>20</v>
      </c>
      <c r="N3219" t="s">
        <v>39</v>
      </c>
      <c r="O3219" t="s">
        <v>40</v>
      </c>
    </row>
    <row r="3220" spans="1:15" x14ac:dyDescent="0.35">
      <c r="A3220" t="s">
        <v>3281</v>
      </c>
      <c r="B3220" t="str">
        <f t="shared" si="51"/>
        <v>Coffee</v>
      </c>
      <c r="C3220" t="s">
        <v>15</v>
      </c>
      <c r="D3220">
        <v>4</v>
      </c>
      <c r="E3220">
        <v>2</v>
      </c>
      <c r="F3220">
        <v>8</v>
      </c>
      <c r="G3220" t="s">
        <v>16</v>
      </c>
      <c r="H3220" t="s">
        <v>26</v>
      </c>
      <c r="I3220" s="1">
        <v>45268</v>
      </c>
      <c r="J3220" t="s">
        <v>66</v>
      </c>
      <c r="K3220" t="s">
        <v>67</v>
      </c>
      <c r="L3220">
        <v>4</v>
      </c>
      <c r="M3220" t="s">
        <v>45</v>
      </c>
      <c r="N3220" t="s">
        <v>21</v>
      </c>
      <c r="O3220" t="s">
        <v>22</v>
      </c>
    </row>
    <row r="3221" spans="1:15" x14ac:dyDescent="0.35">
      <c r="A3221" t="s">
        <v>3282</v>
      </c>
      <c r="B3221" t="str">
        <f t="shared" si="51"/>
        <v>Juice</v>
      </c>
      <c r="C3221" t="s">
        <v>50</v>
      </c>
      <c r="D3221">
        <v>3</v>
      </c>
      <c r="E3221">
        <v>3</v>
      </c>
      <c r="F3221">
        <v>9</v>
      </c>
      <c r="G3221" t="s">
        <v>16</v>
      </c>
      <c r="H3221" t="s">
        <v>26</v>
      </c>
      <c r="I3221" s="1">
        <v>45244</v>
      </c>
      <c r="J3221" t="s">
        <v>43</v>
      </c>
      <c r="K3221" t="s">
        <v>44</v>
      </c>
      <c r="L3221">
        <v>4</v>
      </c>
      <c r="M3221" t="s">
        <v>45</v>
      </c>
      <c r="N3221" t="s">
        <v>29</v>
      </c>
      <c r="O3221" t="s">
        <v>22</v>
      </c>
    </row>
    <row r="3222" spans="1:15" x14ac:dyDescent="0.35">
      <c r="A3222" t="s">
        <v>3283</v>
      </c>
      <c r="B3222" t="str">
        <f t="shared" si="51"/>
        <v>Smoothie</v>
      </c>
      <c r="C3222" t="s">
        <v>58</v>
      </c>
      <c r="D3222">
        <v>5</v>
      </c>
      <c r="E3222">
        <v>4</v>
      </c>
      <c r="F3222">
        <v>20</v>
      </c>
      <c r="G3222" t="s">
        <v>25</v>
      </c>
      <c r="H3222" t="s">
        <v>26</v>
      </c>
      <c r="I3222" s="1">
        <v>45135</v>
      </c>
      <c r="J3222" t="s">
        <v>32</v>
      </c>
      <c r="K3222" t="s">
        <v>33</v>
      </c>
      <c r="L3222">
        <v>3</v>
      </c>
      <c r="M3222" t="s">
        <v>20</v>
      </c>
      <c r="N3222" t="s">
        <v>21</v>
      </c>
      <c r="O3222" t="s">
        <v>22</v>
      </c>
    </row>
    <row r="3223" spans="1:15" x14ac:dyDescent="0.35">
      <c r="A3223" t="s">
        <v>3284</v>
      </c>
      <c r="B3223" t="str">
        <f t="shared" si="51"/>
        <v>Salad</v>
      </c>
      <c r="C3223" t="s">
        <v>42</v>
      </c>
      <c r="D3223">
        <v>5</v>
      </c>
      <c r="E3223">
        <v>5</v>
      </c>
      <c r="F3223">
        <v>25</v>
      </c>
      <c r="G3223" t="s">
        <v>36</v>
      </c>
      <c r="H3223" t="s">
        <v>26</v>
      </c>
      <c r="I3223" s="1">
        <v>44979</v>
      </c>
      <c r="J3223" t="s">
        <v>51</v>
      </c>
      <c r="K3223" t="s">
        <v>52</v>
      </c>
      <c r="L3223">
        <v>1</v>
      </c>
      <c r="M3223" t="s">
        <v>53</v>
      </c>
      <c r="N3223" t="s">
        <v>34</v>
      </c>
      <c r="O3223" t="s">
        <v>22</v>
      </c>
    </row>
    <row r="3224" spans="1:15" x14ac:dyDescent="0.35">
      <c r="A3224" t="s">
        <v>3285</v>
      </c>
      <c r="B3224" t="str">
        <f t="shared" si="51"/>
        <v>Juice</v>
      </c>
      <c r="C3224" t="s">
        <v>50</v>
      </c>
      <c r="D3224">
        <v>2</v>
      </c>
      <c r="E3224">
        <v>3</v>
      </c>
      <c r="F3224">
        <v>6</v>
      </c>
      <c r="G3224" t="s">
        <v>36</v>
      </c>
      <c r="H3224" t="s">
        <v>26</v>
      </c>
      <c r="I3224" s="1">
        <v>44973</v>
      </c>
      <c r="J3224" t="s">
        <v>51</v>
      </c>
      <c r="K3224" t="s">
        <v>52</v>
      </c>
      <c r="L3224">
        <v>1</v>
      </c>
      <c r="M3224" t="s">
        <v>53</v>
      </c>
      <c r="N3224" t="s">
        <v>64</v>
      </c>
      <c r="O3224" t="s">
        <v>22</v>
      </c>
    </row>
    <row r="3225" spans="1:15" x14ac:dyDescent="0.35">
      <c r="A3225" t="s">
        <v>3286</v>
      </c>
      <c r="B3225" t="str">
        <f t="shared" si="51"/>
        <v>Tea</v>
      </c>
      <c r="C3225" t="s">
        <v>84</v>
      </c>
      <c r="D3225">
        <v>1</v>
      </c>
      <c r="E3225">
        <v>1.5</v>
      </c>
      <c r="F3225">
        <v>1.5</v>
      </c>
      <c r="G3225" t="s">
        <v>36</v>
      </c>
      <c r="H3225" t="s">
        <v>26</v>
      </c>
      <c r="I3225" s="1">
        <v>45269</v>
      </c>
      <c r="J3225" t="s">
        <v>66</v>
      </c>
      <c r="K3225" t="s">
        <v>67</v>
      </c>
      <c r="L3225">
        <v>4</v>
      </c>
      <c r="M3225" t="s">
        <v>45</v>
      </c>
      <c r="N3225" t="s">
        <v>69</v>
      </c>
      <c r="O3225" t="s">
        <v>40</v>
      </c>
    </row>
    <row r="3226" spans="1:15" x14ac:dyDescent="0.35">
      <c r="A3226" t="s">
        <v>3287</v>
      </c>
      <c r="B3226" t="str">
        <f t="shared" si="51"/>
        <v>Sandwich</v>
      </c>
      <c r="C3226" t="s">
        <v>47</v>
      </c>
      <c r="D3226">
        <v>5</v>
      </c>
      <c r="E3226">
        <v>4</v>
      </c>
      <c r="F3226">
        <v>20</v>
      </c>
      <c r="G3226" t="s">
        <v>36</v>
      </c>
      <c r="H3226" t="s">
        <v>26</v>
      </c>
      <c r="I3226" s="1">
        <v>44950</v>
      </c>
      <c r="J3226" t="s">
        <v>55</v>
      </c>
      <c r="K3226" t="s">
        <v>56</v>
      </c>
      <c r="L3226">
        <v>1</v>
      </c>
      <c r="M3226" t="s">
        <v>53</v>
      </c>
      <c r="N3226" t="s">
        <v>29</v>
      </c>
      <c r="O3226" t="s">
        <v>22</v>
      </c>
    </row>
    <row r="3227" spans="1:15" x14ac:dyDescent="0.35">
      <c r="A3227" t="s">
        <v>3288</v>
      </c>
      <c r="B3227" t="str">
        <f t="shared" si="51"/>
        <v>Smoothie</v>
      </c>
      <c r="C3227" t="s">
        <v>58</v>
      </c>
      <c r="D3227">
        <v>2</v>
      </c>
      <c r="E3227">
        <v>4</v>
      </c>
      <c r="F3227">
        <v>8</v>
      </c>
      <c r="G3227" t="s">
        <v>16</v>
      </c>
      <c r="H3227" t="s">
        <v>26</v>
      </c>
      <c r="I3227" s="1">
        <v>45149</v>
      </c>
      <c r="J3227" t="s">
        <v>93</v>
      </c>
      <c r="K3227" t="s">
        <v>94</v>
      </c>
      <c r="L3227">
        <v>3</v>
      </c>
      <c r="M3227" t="s">
        <v>20</v>
      </c>
      <c r="N3227" t="s">
        <v>21</v>
      </c>
      <c r="O3227" t="s">
        <v>22</v>
      </c>
    </row>
    <row r="3228" spans="1:15" x14ac:dyDescent="0.35">
      <c r="A3228" t="s">
        <v>3289</v>
      </c>
      <c r="B3228" t="str">
        <f t="shared" si="51"/>
        <v>Juice</v>
      </c>
      <c r="C3228" t="s">
        <v>50</v>
      </c>
      <c r="D3228">
        <v>1</v>
      </c>
      <c r="E3228">
        <v>3</v>
      </c>
      <c r="F3228">
        <v>3</v>
      </c>
      <c r="G3228" t="s">
        <v>16</v>
      </c>
      <c r="H3228" t="s">
        <v>17</v>
      </c>
      <c r="I3228" s="1">
        <v>45179</v>
      </c>
      <c r="J3228" t="s">
        <v>18</v>
      </c>
      <c r="K3228" t="s">
        <v>19</v>
      </c>
      <c r="L3228">
        <v>3</v>
      </c>
      <c r="M3228" t="s">
        <v>20</v>
      </c>
      <c r="N3228" t="s">
        <v>39</v>
      </c>
      <c r="O3228" t="s">
        <v>40</v>
      </c>
    </row>
    <row r="3229" spans="1:15" x14ac:dyDescent="0.35">
      <c r="A3229" t="s">
        <v>3290</v>
      </c>
      <c r="B3229" t="str">
        <f t="shared" si="51"/>
        <v>Cookie</v>
      </c>
      <c r="C3229" t="s">
        <v>31</v>
      </c>
      <c r="D3229">
        <v>3</v>
      </c>
      <c r="E3229">
        <v>1</v>
      </c>
      <c r="F3229">
        <v>3</v>
      </c>
      <c r="G3229" t="s">
        <v>25</v>
      </c>
      <c r="H3229" t="s">
        <v>17</v>
      </c>
      <c r="I3229" s="1">
        <v>44977</v>
      </c>
      <c r="J3229" t="s">
        <v>51</v>
      </c>
      <c r="K3229" t="s">
        <v>52</v>
      </c>
      <c r="L3229">
        <v>1</v>
      </c>
      <c r="M3229" t="s">
        <v>53</v>
      </c>
      <c r="N3229" t="s">
        <v>72</v>
      </c>
      <c r="O3229" t="s">
        <v>22</v>
      </c>
    </row>
    <row r="3230" spans="1:15" x14ac:dyDescent="0.35">
      <c r="A3230" t="s">
        <v>3291</v>
      </c>
      <c r="B3230" t="str">
        <f t="shared" si="51"/>
        <v>Tea</v>
      </c>
      <c r="C3230" t="s">
        <v>84</v>
      </c>
      <c r="D3230">
        <v>3</v>
      </c>
      <c r="E3230">
        <v>1.5</v>
      </c>
      <c r="F3230">
        <v>4.5</v>
      </c>
      <c r="G3230" t="s">
        <v>36</v>
      </c>
      <c r="H3230" t="s">
        <v>26</v>
      </c>
      <c r="I3230" s="1">
        <v>44961</v>
      </c>
      <c r="J3230" t="s">
        <v>51</v>
      </c>
      <c r="K3230" t="s">
        <v>52</v>
      </c>
      <c r="L3230">
        <v>1</v>
      </c>
      <c r="M3230" t="s">
        <v>53</v>
      </c>
      <c r="N3230" t="s">
        <v>69</v>
      </c>
      <c r="O3230" t="s">
        <v>40</v>
      </c>
    </row>
    <row r="3231" spans="1:15" x14ac:dyDescent="0.35">
      <c r="A3231" t="s">
        <v>3292</v>
      </c>
      <c r="B3231" t="str">
        <f t="shared" si="51"/>
        <v>Coffee</v>
      </c>
      <c r="C3231" t="s">
        <v>15</v>
      </c>
      <c r="D3231">
        <v>5</v>
      </c>
      <c r="E3231">
        <v>2</v>
      </c>
      <c r="F3231">
        <v>10</v>
      </c>
      <c r="G3231" t="s">
        <v>16</v>
      </c>
      <c r="H3231" t="s">
        <v>17</v>
      </c>
      <c r="I3231" s="1">
        <v>44963</v>
      </c>
      <c r="J3231" t="s">
        <v>51</v>
      </c>
      <c r="K3231" t="s">
        <v>52</v>
      </c>
      <c r="L3231">
        <v>1</v>
      </c>
      <c r="M3231" t="s">
        <v>53</v>
      </c>
      <c r="N3231" t="s">
        <v>72</v>
      </c>
      <c r="O3231" t="s">
        <v>22</v>
      </c>
    </row>
    <row r="3232" spans="1:15" x14ac:dyDescent="0.35">
      <c r="A3232" t="s">
        <v>3293</v>
      </c>
      <c r="B3232" t="str">
        <f t="shared" si="51"/>
        <v>Coffee</v>
      </c>
      <c r="C3232" t="s">
        <v>15</v>
      </c>
      <c r="D3232">
        <v>4</v>
      </c>
      <c r="E3232">
        <v>2</v>
      </c>
      <c r="F3232">
        <v>8</v>
      </c>
      <c r="G3232" t="s">
        <v>36</v>
      </c>
      <c r="H3232" t="s">
        <v>26</v>
      </c>
      <c r="I3232" s="1">
        <v>45039</v>
      </c>
      <c r="J3232" t="s">
        <v>59</v>
      </c>
      <c r="K3232" t="s">
        <v>60</v>
      </c>
      <c r="L3232">
        <v>2</v>
      </c>
      <c r="M3232" t="s">
        <v>28</v>
      </c>
      <c r="N3232" t="s">
        <v>39</v>
      </c>
      <c r="O3232" t="s">
        <v>40</v>
      </c>
    </row>
    <row r="3233" spans="1:15" x14ac:dyDescent="0.35">
      <c r="A3233" t="s">
        <v>3294</v>
      </c>
      <c r="B3233" t="str">
        <f t="shared" si="51"/>
        <v>Juice</v>
      </c>
      <c r="C3233" t="s">
        <v>50</v>
      </c>
      <c r="D3233">
        <v>3</v>
      </c>
      <c r="E3233">
        <v>3</v>
      </c>
      <c r="F3233">
        <v>9</v>
      </c>
      <c r="G3233" t="s">
        <v>36</v>
      </c>
      <c r="H3233" t="s">
        <v>17</v>
      </c>
      <c r="I3233" s="1">
        <v>45145</v>
      </c>
      <c r="J3233" t="s">
        <v>93</v>
      </c>
      <c r="K3233" t="s">
        <v>94</v>
      </c>
      <c r="L3233">
        <v>3</v>
      </c>
      <c r="M3233" t="s">
        <v>20</v>
      </c>
      <c r="N3233" t="s">
        <v>72</v>
      </c>
      <c r="O3233" t="s">
        <v>22</v>
      </c>
    </row>
    <row r="3234" spans="1:15" x14ac:dyDescent="0.35">
      <c r="A3234" t="s">
        <v>3295</v>
      </c>
      <c r="B3234" t="str">
        <f t="shared" si="51"/>
        <v>Cookie</v>
      </c>
      <c r="C3234" t="s">
        <v>31</v>
      </c>
      <c r="D3234">
        <v>2</v>
      </c>
      <c r="E3234">
        <v>1</v>
      </c>
      <c r="F3234">
        <v>2</v>
      </c>
      <c r="G3234" t="s">
        <v>16</v>
      </c>
      <c r="H3234" t="s">
        <v>17</v>
      </c>
      <c r="I3234" s="1">
        <v>45116</v>
      </c>
      <c r="J3234" t="s">
        <v>32</v>
      </c>
      <c r="K3234" t="s">
        <v>33</v>
      </c>
      <c r="L3234">
        <v>3</v>
      </c>
      <c r="M3234" t="s">
        <v>20</v>
      </c>
      <c r="N3234" t="s">
        <v>39</v>
      </c>
      <c r="O3234" t="s">
        <v>40</v>
      </c>
    </row>
    <row r="3235" spans="1:15" x14ac:dyDescent="0.35">
      <c r="A3235" t="s">
        <v>3296</v>
      </c>
      <c r="B3235" t="str">
        <f t="shared" si="51"/>
        <v>Tea</v>
      </c>
      <c r="C3235" t="s">
        <v>84</v>
      </c>
      <c r="D3235">
        <v>3</v>
      </c>
      <c r="E3235">
        <v>1.5</v>
      </c>
      <c r="F3235">
        <v>4.5</v>
      </c>
      <c r="G3235" t="s">
        <v>36</v>
      </c>
      <c r="H3235" t="s">
        <v>26</v>
      </c>
      <c r="I3235" s="1">
        <v>44970</v>
      </c>
      <c r="J3235" t="s">
        <v>51</v>
      </c>
      <c r="K3235" t="s">
        <v>52</v>
      </c>
      <c r="L3235">
        <v>1</v>
      </c>
      <c r="M3235" t="s">
        <v>53</v>
      </c>
      <c r="N3235" t="s">
        <v>72</v>
      </c>
      <c r="O3235" t="s">
        <v>22</v>
      </c>
    </row>
    <row r="3236" spans="1:15" x14ac:dyDescent="0.35">
      <c r="A3236" t="s">
        <v>3297</v>
      </c>
      <c r="B3236" t="str">
        <f t="shared" si="51"/>
        <v>Cake</v>
      </c>
      <c r="C3236" t="s">
        <v>24</v>
      </c>
      <c r="D3236">
        <v>3</v>
      </c>
      <c r="E3236">
        <v>3</v>
      </c>
      <c r="F3236">
        <v>9</v>
      </c>
      <c r="G3236" t="s">
        <v>16</v>
      </c>
      <c r="H3236" t="s">
        <v>26</v>
      </c>
      <c r="I3236" s="1">
        <v>45099</v>
      </c>
      <c r="J3236" t="s">
        <v>37</v>
      </c>
      <c r="K3236" t="s">
        <v>38</v>
      </c>
      <c r="L3236">
        <v>2</v>
      </c>
      <c r="M3236" t="s">
        <v>28</v>
      </c>
      <c r="N3236" t="s">
        <v>64</v>
      </c>
      <c r="O3236" t="s">
        <v>22</v>
      </c>
    </row>
    <row r="3237" spans="1:15" x14ac:dyDescent="0.35">
      <c r="A3237" t="s">
        <v>3298</v>
      </c>
      <c r="B3237" t="str">
        <f t="shared" si="51"/>
        <v>Cake</v>
      </c>
      <c r="C3237" t="s">
        <v>24</v>
      </c>
      <c r="D3237">
        <v>4</v>
      </c>
      <c r="E3237">
        <v>3</v>
      </c>
      <c r="F3237">
        <v>12</v>
      </c>
      <c r="G3237" t="s">
        <v>36</v>
      </c>
      <c r="H3237" t="s">
        <v>17</v>
      </c>
      <c r="I3237" s="1">
        <v>45234</v>
      </c>
      <c r="J3237" t="s">
        <v>43</v>
      </c>
      <c r="K3237" t="s">
        <v>44</v>
      </c>
      <c r="L3237">
        <v>4</v>
      </c>
      <c r="M3237" t="s">
        <v>45</v>
      </c>
      <c r="N3237" t="s">
        <v>69</v>
      </c>
      <c r="O3237" t="s">
        <v>40</v>
      </c>
    </row>
    <row r="3238" spans="1:15" x14ac:dyDescent="0.35">
      <c r="A3238" t="s">
        <v>3299</v>
      </c>
      <c r="B3238" t="str">
        <f t="shared" si="51"/>
        <v>Coffee</v>
      </c>
      <c r="C3238" t="s">
        <v>15</v>
      </c>
      <c r="D3238">
        <v>1</v>
      </c>
      <c r="E3238">
        <v>2</v>
      </c>
      <c r="F3238">
        <v>2</v>
      </c>
      <c r="G3238" t="s">
        <v>36</v>
      </c>
      <c r="H3238" t="s">
        <v>17</v>
      </c>
      <c r="I3238" s="1">
        <v>45011</v>
      </c>
      <c r="J3238" t="s">
        <v>62</v>
      </c>
      <c r="K3238" t="s">
        <v>63</v>
      </c>
      <c r="L3238">
        <v>1</v>
      </c>
      <c r="M3238" t="s">
        <v>53</v>
      </c>
      <c r="N3238" t="s">
        <v>39</v>
      </c>
      <c r="O3238" t="s">
        <v>40</v>
      </c>
    </row>
    <row r="3239" spans="1:15" x14ac:dyDescent="0.35">
      <c r="A3239" t="s">
        <v>3300</v>
      </c>
      <c r="B3239" t="str">
        <f t="shared" si="51"/>
        <v>Coffee</v>
      </c>
      <c r="C3239" t="s">
        <v>15</v>
      </c>
      <c r="D3239">
        <v>5</v>
      </c>
      <c r="E3239">
        <v>2</v>
      </c>
      <c r="F3239">
        <v>10</v>
      </c>
      <c r="G3239" t="s">
        <v>25</v>
      </c>
      <c r="H3239" t="s">
        <v>26</v>
      </c>
      <c r="I3239" s="1">
        <v>45137</v>
      </c>
      <c r="J3239" t="s">
        <v>32</v>
      </c>
      <c r="K3239" t="s">
        <v>33</v>
      </c>
      <c r="L3239">
        <v>3</v>
      </c>
      <c r="M3239" t="s">
        <v>20</v>
      </c>
      <c r="N3239" t="s">
        <v>39</v>
      </c>
      <c r="O3239" t="s">
        <v>40</v>
      </c>
    </row>
    <row r="3240" spans="1:15" x14ac:dyDescent="0.35">
      <c r="A3240" t="s">
        <v>3301</v>
      </c>
      <c r="B3240" t="str">
        <f t="shared" si="51"/>
        <v>Juice</v>
      </c>
      <c r="C3240" t="s">
        <v>50</v>
      </c>
      <c r="D3240">
        <v>4</v>
      </c>
      <c r="E3240">
        <v>3</v>
      </c>
      <c r="F3240">
        <v>12</v>
      </c>
      <c r="G3240" t="s">
        <v>25</v>
      </c>
      <c r="H3240" t="s">
        <v>26</v>
      </c>
      <c r="I3240" s="1">
        <v>44950</v>
      </c>
      <c r="J3240" t="s">
        <v>55</v>
      </c>
      <c r="K3240" t="s">
        <v>56</v>
      </c>
      <c r="L3240">
        <v>1</v>
      </c>
      <c r="M3240" t="s">
        <v>53</v>
      </c>
      <c r="N3240" t="s">
        <v>29</v>
      </c>
      <c r="O3240" t="s">
        <v>22</v>
      </c>
    </row>
    <row r="3241" spans="1:15" x14ac:dyDescent="0.35">
      <c r="A3241" t="s">
        <v>3302</v>
      </c>
      <c r="B3241" t="str">
        <f t="shared" si="51"/>
        <v>Tea</v>
      </c>
      <c r="C3241" t="s">
        <v>84</v>
      </c>
      <c r="D3241">
        <v>5</v>
      </c>
      <c r="E3241">
        <v>1.5</v>
      </c>
      <c r="F3241">
        <v>7.5</v>
      </c>
      <c r="G3241" t="s">
        <v>16</v>
      </c>
      <c r="H3241" t="s">
        <v>26</v>
      </c>
      <c r="I3241" s="1">
        <v>45059</v>
      </c>
      <c r="J3241" t="s">
        <v>27</v>
      </c>
      <c r="K3241" t="s">
        <v>27</v>
      </c>
      <c r="L3241">
        <v>2</v>
      </c>
      <c r="M3241" t="s">
        <v>28</v>
      </c>
      <c r="N3241" t="s">
        <v>69</v>
      </c>
      <c r="O3241" t="s">
        <v>40</v>
      </c>
    </row>
    <row r="3242" spans="1:15" x14ac:dyDescent="0.35">
      <c r="A3242" t="s">
        <v>3303</v>
      </c>
      <c r="B3242" t="str">
        <f t="shared" si="51"/>
        <v>Sandwich</v>
      </c>
      <c r="C3242" t="s">
        <v>47</v>
      </c>
      <c r="D3242">
        <v>3</v>
      </c>
      <c r="E3242">
        <v>4</v>
      </c>
      <c r="F3242">
        <v>12</v>
      </c>
      <c r="G3242" t="s">
        <v>25</v>
      </c>
      <c r="H3242" t="s">
        <v>17</v>
      </c>
      <c r="I3242" s="1">
        <v>44938</v>
      </c>
      <c r="J3242" t="s">
        <v>55</v>
      </c>
      <c r="K3242" t="s">
        <v>56</v>
      </c>
      <c r="L3242">
        <v>1</v>
      </c>
      <c r="M3242" t="s">
        <v>53</v>
      </c>
      <c r="N3242" t="s">
        <v>64</v>
      </c>
      <c r="O3242" t="s">
        <v>22</v>
      </c>
    </row>
    <row r="3243" spans="1:15" x14ac:dyDescent="0.35">
      <c r="A3243" t="s">
        <v>3304</v>
      </c>
      <c r="B3243" t="str">
        <f t="shared" si="51"/>
        <v>Cake</v>
      </c>
      <c r="C3243" t="s">
        <v>24</v>
      </c>
      <c r="D3243">
        <v>2</v>
      </c>
      <c r="E3243">
        <v>3</v>
      </c>
      <c r="F3243">
        <v>6</v>
      </c>
      <c r="G3243" t="s">
        <v>36</v>
      </c>
      <c r="H3243" t="s">
        <v>17</v>
      </c>
      <c r="I3243" s="1">
        <v>45202</v>
      </c>
      <c r="J3243" t="s">
        <v>74</v>
      </c>
      <c r="K3243" t="s">
        <v>75</v>
      </c>
      <c r="L3243">
        <v>4</v>
      </c>
      <c r="M3243" t="s">
        <v>45</v>
      </c>
      <c r="N3243" t="s">
        <v>29</v>
      </c>
      <c r="O3243" t="s">
        <v>22</v>
      </c>
    </row>
    <row r="3244" spans="1:15" x14ac:dyDescent="0.35">
      <c r="A3244" t="s">
        <v>3305</v>
      </c>
      <c r="B3244" t="str">
        <f t="shared" si="51"/>
        <v>Coffee</v>
      </c>
      <c r="C3244" t="s">
        <v>15</v>
      </c>
      <c r="D3244">
        <v>2</v>
      </c>
      <c r="E3244">
        <v>2</v>
      </c>
      <c r="F3244">
        <v>4</v>
      </c>
      <c r="G3244" t="s">
        <v>36</v>
      </c>
      <c r="H3244" t="s">
        <v>17</v>
      </c>
      <c r="I3244" s="1">
        <v>45050</v>
      </c>
      <c r="J3244" t="s">
        <v>27</v>
      </c>
      <c r="K3244" t="s">
        <v>27</v>
      </c>
      <c r="L3244">
        <v>2</v>
      </c>
      <c r="M3244" t="s">
        <v>28</v>
      </c>
      <c r="N3244" t="s">
        <v>64</v>
      </c>
      <c r="O3244" t="s">
        <v>22</v>
      </c>
    </row>
    <row r="3245" spans="1:15" x14ac:dyDescent="0.35">
      <c r="A3245" t="s">
        <v>3306</v>
      </c>
      <c r="B3245" t="str">
        <f t="shared" si="51"/>
        <v>Smoothie</v>
      </c>
      <c r="C3245" t="s">
        <v>58</v>
      </c>
      <c r="D3245">
        <v>2</v>
      </c>
      <c r="E3245">
        <v>4</v>
      </c>
      <c r="F3245">
        <v>8</v>
      </c>
      <c r="G3245" t="s">
        <v>25</v>
      </c>
      <c r="H3245" t="s">
        <v>26</v>
      </c>
      <c r="I3245" s="1">
        <v>45271</v>
      </c>
      <c r="J3245" t="s">
        <v>66</v>
      </c>
      <c r="K3245" t="s">
        <v>67</v>
      </c>
      <c r="L3245">
        <v>4</v>
      </c>
      <c r="M3245" t="s">
        <v>45</v>
      </c>
      <c r="N3245" t="s">
        <v>72</v>
      </c>
      <c r="O3245" t="s">
        <v>22</v>
      </c>
    </row>
    <row r="3246" spans="1:15" x14ac:dyDescent="0.35">
      <c r="A3246" t="s">
        <v>3307</v>
      </c>
      <c r="B3246" t="str">
        <f t="shared" si="51"/>
        <v>Cookie</v>
      </c>
      <c r="C3246" t="s">
        <v>31</v>
      </c>
      <c r="D3246">
        <v>3</v>
      </c>
      <c r="E3246">
        <v>1</v>
      </c>
      <c r="F3246">
        <v>3</v>
      </c>
      <c r="G3246" t="s">
        <v>25</v>
      </c>
      <c r="H3246" t="s">
        <v>26</v>
      </c>
      <c r="I3246" s="1">
        <v>45014</v>
      </c>
      <c r="J3246" t="s">
        <v>62</v>
      </c>
      <c r="K3246" t="s">
        <v>63</v>
      </c>
      <c r="L3246">
        <v>1</v>
      </c>
      <c r="M3246" t="s">
        <v>53</v>
      </c>
      <c r="N3246" t="s">
        <v>34</v>
      </c>
      <c r="O3246" t="s">
        <v>22</v>
      </c>
    </row>
    <row r="3247" spans="1:15" x14ac:dyDescent="0.35">
      <c r="A3247" t="s">
        <v>3308</v>
      </c>
      <c r="B3247" t="str">
        <f t="shared" si="51"/>
        <v>Salad</v>
      </c>
      <c r="C3247" t="s">
        <v>42</v>
      </c>
      <c r="D3247">
        <v>4</v>
      </c>
      <c r="E3247">
        <v>5</v>
      </c>
      <c r="F3247">
        <v>20</v>
      </c>
      <c r="G3247" t="s">
        <v>25</v>
      </c>
      <c r="H3247" t="s">
        <v>17</v>
      </c>
      <c r="I3247" s="1">
        <v>45273</v>
      </c>
      <c r="J3247" t="s">
        <v>66</v>
      </c>
      <c r="K3247" t="s">
        <v>67</v>
      </c>
      <c r="L3247">
        <v>4</v>
      </c>
      <c r="M3247" t="s">
        <v>45</v>
      </c>
      <c r="N3247" t="s">
        <v>34</v>
      </c>
      <c r="O3247" t="s">
        <v>22</v>
      </c>
    </row>
    <row r="3248" spans="1:15" x14ac:dyDescent="0.35">
      <c r="A3248" t="s">
        <v>3309</v>
      </c>
      <c r="B3248" t="str">
        <f t="shared" si="51"/>
        <v>Tea</v>
      </c>
      <c r="C3248" t="s">
        <v>84</v>
      </c>
      <c r="D3248">
        <v>4</v>
      </c>
      <c r="E3248">
        <v>1.5</v>
      </c>
      <c r="F3248">
        <v>6</v>
      </c>
      <c r="G3248" t="s">
        <v>25</v>
      </c>
      <c r="H3248" t="s">
        <v>26</v>
      </c>
      <c r="I3248" s="1">
        <v>44954</v>
      </c>
      <c r="J3248" t="s">
        <v>55</v>
      </c>
      <c r="K3248" t="s">
        <v>56</v>
      </c>
      <c r="L3248">
        <v>1</v>
      </c>
      <c r="M3248" t="s">
        <v>53</v>
      </c>
      <c r="N3248" t="s">
        <v>69</v>
      </c>
      <c r="O3248" t="s">
        <v>40</v>
      </c>
    </row>
    <row r="3249" spans="1:15" x14ac:dyDescent="0.35">
      <c r="A3249" t="s">
        <v>3310</v>
      </c>
      <c r="B3249" t="str">
        <f t="shared" si="51"/>
        <v>Salad</v>
      </c>
      <c r="C3249" t="s">
        <v>42</v>
      </c>
      <c r="D3249">
        <v>5</v>
      </c>
      <c r="E3249">
        <v>5</v>
      </c>
      <c r="F3249">
        <v>25</v>
      </c>
      <c r="G3249" t="s">
        <v>16</v>
      </c>
      <c r="H3249" t="s">
        <v>26</v>
      </c>
      <c r="I3249" s="1">
        <v>45127</v>
      </c>
      <c r="J3249" t="s">
        <v>32</v>
      </c>
      <c r="K3249" t="s">
        <v>33</v>
      </c>
      <c r="L3249">
        <v>3</v>
      </c>
      <c r="M3249" t="s">
        <v>20</v>
      </c>
      <c r="N3249" t="s">
        <v>64</v>
      </c>
      <c r="O3249" t="s">
        <v>22</v>
      </c>
    </row>
    <row r="3250" spans="1:15" x14ac:dyDescent="0.35">
      <c r="A3250" t="s">
        <v>3311</v>
      </c>
      <c r="B3250" t="str">
        <f t="shared" si="51"/>
        <v>Tea</v>
      </c>
      <c r="C3250" t="s">
        <v>84</v>
      </c>
      <c r="D3250">
        <v>3</v>
      </c>
      <c r="E3250">
        <v>1.5</v>
      </c>
      <c r="F3250">
        <v>4.5</v>
      </c>
      <c r="G3250" t="s">
        <v>25</v>
      </c>
      <c r="H3250" t="s">
        <v>26</v>
      </c>
      <c r="I3250" s="1">
        <v>45090</v>
      </c>
      <c r="J3250" t="s">
        <v>37</v>
      </c>
      <c r="K3250" t="s">
        <v>38</v>
      </c>
      <c r="L3250">
        <v>2</v>
      </c>
      <c r="M3250" t="s">
        <v>28</v>
      </c>
      <c r="N3250" t="s">
        <v>29</v>
      </c>
      <c r="O3250" t="s">
        <v>22</v>
      </c>
    </row>
    <row r="3251" spans="1:15" x14ac:dyDescent="0.35">
      <c r="A3251" t="s">
        <v>3312</v>
      </c>
      <c r="B3251" t="str">
        <f t="shared" si="51"/>
        <v>Tea</v>
      </c>
      <c r="C3251" t="s">
        <v>84</v>
      </c>
      <c r="D3251">
        <v>3</v>
      </c>
      <c r="E3251">
        <v>1.5</v>
      </c>
      <c r="F3251">
        <v>4.5</v>
      </c>
      <c r="G3251" t="s">
        <v>16</v>
      </c>
      <c r="H3251" t="s">
        <v>17</v>
      </c>
      <c r="I3251" s="1">
        <v>44963</v>
      </c>
      <c r="J3251" t="s">
        <v>51</v>
      </c>
      <c r="K3251" t="s">
        <v>52</v>
      </c>
      <c r="L3251">
        <v>1</v>
      </c>
      <c r="M3251" t="s">
        <v>53</v>
      </c>
      <c r="N3251" t="s">
        <v>72</v>
      </c>
      <c r="O3251" t="s">
        <v>22</v>
      </c>
    </row>
    <row r="3252" spans="1:15" x14ac:dyDescent="0.35">
      <c r="A3252" t="s">
        <v>3313</v>
      </c>
      <c r="B3252" t="str">
        <f t="shared" si="51"/>
        <v>Sandwich</v>
      </c>
      <c r="C3252" t="s">
        <v>47</v>
      </c>
      <c r="D3252">
        <v>2</v>
      </c>
      <c r="E3252">
        <v>4</v>
      </c>
      <c r="F3252">
        <v>8</v>
      </c>
      <c r="G3252" t="s">
        <v>25</v>
      </c>
      <c r="H3252" t="s">
        <v>17</v>
      </c>
      <c r="I3252" s="1">
        <v>45176</v>
      </c>
      <c r="J3252" t="s">
        <v>18</v>
      </c>
      <c r="K3252" t="s">
        <v>19</v>
      </c>
      <c r="L3252">
        <v>3</v>
      </c>
      <c r="M3252" t="s">
        <v>20</v>
      </c>
      <c r="N3252" t="s">
        <v>64</v>
      </c>
      <c r="O3252" t="s">
        <v>22</v>
      </c>
    </row>
    <row r="3253" spans="1:15" x14ac:dyDescent="0.35">
      <c r="A3253" t="s">
        <v>3314</v>
      </c>
      <c r="B3253" t="str">
        <f t="shared" si="51"/>
        <v>Tea</v>
      </c>
      <c r="C3253" t="s">
        <v>84</v>
      </c>
      <c r="D3253">
        <v>5</v>
      </c>
      <c r="E3253">
        <v>1.5</v>
      </c>
      <c r="F3253">
        <v>7.5</v>
      </c>
      <c r="G3253" t="s">
        <v>16</v>
      </c>
      <c r="H3253" t="s">
        <v>17</v>
      </c>
      <c r="I3253" s="1">
        <v>45039</v>
      </c>
      <c r="J3253" t="s">
        <v>59</v>
      </c>
      <c r="K3253" t="s">
        <v>60</v>
      </c>
      <c r="L3253">
        <v>2</v>
      </c>
      <c r="M3253" t="s">
        <v>28</v>
      </c>
      <c r="N3253" t="s">
        <v>39</v>
      </c>
      <c r="O3253" t="s">
        <v>40</v>
      </c>
    </row>
    <row r="3254" spans="1:15" x14ac:dyDescent="0.35">
      <c r="A3254" t="s">
        <v>3315</v>
      </c>
      <c r="B3254" t="str">
        <f t="shared" si="51"/>
        <v>Cookie</v>
      </c>
      <c r="C3254" t="s">
        <v>31</v>
      </c>
      <c r="D3254">
        <v>3</v>
      </c>
      <c r="E3254">
        <v>1</v>
      </c>
      <c r="F3254">
        <v>3</v>
      </c>
      <c r="G3254" t="s">
        <v>25</v>
      </c>
      <c r="H3254" t="s">
        <v>17</v>
      </c>
      <c r="I3254" s="1">
        <v>44935</v>
      </c>
      <c r="J3254" t="s">
        <v>55</v>
      </c>
      <c r="K3254" t="s">
        <v>56</v>
      </c>
      <c r="L3254">
        <v>1</v>
      </c>
      <c r="M3254" t="s">
        <v>53</v>
      </c>
      <c r="N3254" t="s">
        <v>72</v>
      </c>
      <c r="O3254" t="s">
        <v>22</v>
      </c>
    </row>
    <row r="3255" spans="1:15" x14ac:dyDescent="0.35">
      <c r="A3255" t="s">
        <v>3316</v>
      </c>
      <c r="B3255" t="str">
        <f t="shared" si="51"/>
        <v>Cookie</v>
      </c>
      <c r="C3255" t="s">
        <v>31</v>
      </c>
      <c r="D3255">
        <v>1</v>
      </c>
      <c r="E3255">
        <v>1</v>
      </c>
      <c r="F3255">
        <v>1</v>
      </c>
      <c r="G3255" t="s">
        <v>16</v>
      </c>
      <c r="H3255" t="s">
        <v>26</v>
      </c>
      <c r="I3255" s="1">
        <v>45119</v>
      </c>
      <c r="J3255" t="s">
        <v>32</v>
      </c>
      <c r="K3255" t="s">
        <v>33</v>
      </c>
      <c r="L3255">
        <v>3</v>
      </c>
      <c r="M3255" t="s">
        <v>20</v>
      </c>
      <c r="N3255" t="s">
        <v>34</v>
      </c>
      <c r="O3255" t="s">
        <v>22</v>
      </c>
    </row>
    <row r="3256" spans="1:15" x14ac:dyDescent="0.35">
      <c r="A3256" t="s">
        <v>3317</v>
      </c>
      <c r="B3256" t="str">
        <f t="shared" si="51"/>
        <v>Coffee</v>
      </c>
      <c r="C3256" t="s">
        <v>15</v>
      </c>
      <c r="D3256">
        <v>5</v>
      </c>
      <c r="E3256">
        <v>2</v>
      </c>
      <c r="F3256">
        <v>10</v>
      </c>
      <c r="G3256" t="s">
        <v>25</v>
      </c>
      <c r="H3256" t="s">
        <v>17</v>
      </c>
      <c r="I3256" s="1">
        <v>45207</v>
      </c>
      <c r="J3256" t="s">
        <v>74</v>
      </c>
      <c r="K3256" t="s">
        <v>75</v>
      </c>
      <c r="L3256">
        <v>4</v>
      </c>
      <c r="M3256" t="s">
        <v>45</v>
      </c>
      <c r="N3256" t="s">
        <v>39</v>
      </c>
      <c r="O3256" t="s">
        <v>40</v>
      </c>
    </row>
    <row r="3257" spans="1:15" x14ac:dyDescent="0.35">
      <c r="A3257" t="s">
        <v>3318</v>
      </c>
      <c r="B3257" t="str">
        <f t="shared" si="51"/>
        <v>Tea</v>
      </c>
      <c r="C3257" t="s">
        <v>84</v>
      </c>
      <c r="D3257">
        <v>5</v>
      </c>
      <c r="E3257">
        <v>1.5</v>
      </c>
      <c r="F3257">
        <v>7.5</v>
      </c>
      <c r="G3257" t="s">
        <v>36</v>
      </c>
      <c r="H3257" t="s">
        <v>26</v>
      </c>
      <c r="I3257" s="1">
        <v>45210</v>
      </c>
      <c r="J3257" t="s">
        <v>74</v>
      </c>
      <c r="K3257" t="s">
        <v>75</v>
      </c>
      <c r="L3257">
        <v>4</v>
      </c>
      <c r="M3257" t="s">
        <v>45</v>
      </c>
      <c r="N3257" t="s">
        <v>34</v>
      </c>
      <c r="O3257" t="s">
        <v>22</v>
      </c>
    </row>
    <row r="3258" spans="1:15" x14ac:dyDescent="0.35">
      <c r="A3258" t="s">
        <v>3319</v>
      </c>
      <c r="B3258" t="str">
        <f t="shared" si="51"/>
        <v>Salad</v>
      </c>
      <c r="C3258" t="s">
        <v>42</v>
      </c>
      <c r="D3258">
        <v>5</v>
      </c>
      <c r="E3258">
        <v>5</v>
      </c>
      <c r="F3258">
        <v>25</v>
      </c>
      <c r="G3258" t="s">
        <v>16</v>
      </c>
      <c r="H3258" t="s">
        <v>17</v>
      </c>
      <c r="I3258" s="1">
        <v>45031</v>
      </c>
      <c r="J3258" t="s">
        <v>59</v>
      </c>
      <c r="K3258" t="s">
        <v>60</v>
      </c>
      <c r="L3258">
        <v>2</v>
      </c>
      <c r="M3258" t="s">
        <v>28</v>
      </c>
      <c r="N3258" t="s">
        <v>69</v>
      </c>
      <c r="O3258" t="s">
        <v>40</v>
      </c>
    </row>
    <row r="3259" spans="1:15" x14ac:dyDescent="0.35">
      <c r="A3259" t="s">
        <v>3320</v>
      </c>
      <c r="B3259" t="str">
        <f t="shared" si="51"/>
        <v>Salad</v>
      </c>
      <c r="C3259" t="s">
        <v>42</v>
      </c>
      <c r="D3259">
        <v>1</v>
      </c>
      <c r="E3259">
        <v>5</v>
      </c>
      <c r="F3259">
        <v>5</v>
      </c>
      <c r="G3259" t="s">
        <v>36</v>
      </c>
      <c r="H3259" t="s">
        <v>17</v>
      </c>
      <c r="I3259" s="1">
        <v>44938</v>
      </c>
      <c r="J3259" t="s">
        <v>55</v>
      </c>
      <c r="K3259" t="s">
        <v>56</v>
      </c>
      <c r="L3259">
        <v>1</v>
      </c>
      <c r="M3259" t="s">
        <v>53</v>
      </c>
      <c r="N3259" t="s">
        <v>64</v>
      </c>
      <c r="O3259" t="s">
        <v>22</v>
      </c>
    </row>
    <row r="3260" spans="1:15" x14ac:dyDescent="0.35">
      <c r="A3260" t="s">
        <v>3321</v>
      </c>
      <c r="B3260" t="str">
        <f t="shared" si="51"/>
        <v>Juice</v>
      </c>
      <c r="C3260" t="s">
        <v>50</v>
      </c>
      <c r="D3260">
        <v>1</v>
      </c>
      <c r="E3260">
        <v>3</v>
      </c>
      <c r="F3260">
        <v>3</v>
      </c>
      <c r="G3260" t="s">
        <v>25</v>
      </c>
      <c r="H3260" t="s">
        <v>26</v>
      </c>
      <c r="I3260" s="1">
        <v>45072</v>
      </c>
      <c r="J3260" t="s">
        <v>27</v>
      </c>
      <c r="K3260" t="s">
        <v>27</v>
      </c>
      <c r="L3260">
        <v>2</v>
      </c>
      <c r="M3260" t="s">
        <v>28</v>
      </c>
      <c r="N3260" t="s">
        <v>21</v>
      </c>
      <c r="O3260" t="s">
        <v>22</v>
      </c>
    </row>
    <row r="3261" spans="1:15" x14ac:dyDescent="0.35">
      <c r="A3261" t="s">
        <v>3322</v>
      </c>
      <c r="B3261" t="str">
        <f t="shared" si="51"/>
        <v>Cake</v>
      </c>
      <c r="C3261" t="s">
        <v>24</v>
      </c>
      <c r="D3261">
        <v>5</v>
      </c>
      <c r="E3261">
        <v>3</v>
      </c>
      <c r="F3261">
        <v>15</v>
      </c>
      <c r="G3261" t="s">
        <v>25</v>
      </c>
      <c r="H3261" t="s">
        <v>17</v>
      </c>
      <c r="I3261" s="1">
        <v>44943</v>
      </c>
      <c r="J3261" t="s">
        <v>55</v>
      </c>
      <c r="K3261" t="s">
        <v>56</v>
      </c>
      <c r="L3261">
        <v>1</v>
      </c>
      <c r="M3261" t="s">
        <v>53</v>
      </c>
      <c r="N3261" t="s">
        <v>29</v>
      </c>
      <c r="O3261" t="s">
        <v>22</v>
      </c>
    </row>
    <row r="3262" spans="1:15" x14ac:dyDescent="0.35">
      <c r="A3262" t="s">
        <v>3323</v>
      </c>
      <c r="B3262" t="str">
        <f t="shared" si="51"/>
        <v>Tea</v>
      </c>
      <c r="C3262" t="s">
        <v>84</v>
      </c>
      <c r="D3262">
        <v>1</v>
      </c>
      <c r="E3262">
        <v>1.5</v>
      </c>
      <c r="F3262">
        <v>1.5</v>
      </c>
      <c r="G3262" t="s">
        <v>25</v>
      </c>
      <c r="H3262" t="s">
        <v>17</v>
      </c>
      <c r="I3262" s="1">
        <v>45127</v>
      </c>
      <c r="J3262" t="s">
        <v>32</v>
      </c>
      <c r="K3262" t="s">
        <v>33</v>
      </c>
      <c r="L3262">
        <v>3</v>
      </c>
      <c r="M3262" t="s">
        <v>20</v>
      </c>
      <c r="N3262" t="s">
        <v>64</v>
      </c>
      <c r="O3262" t="s">
        <v>22</v>
      </c>
    </row>
    <row r="3263" spans="1:15" x14ac:dyDescent="0.35">
      <c r="A3263" t="s">
        <v>3324</v>
      </c>
      <c r="B3263" t="str">
        <f t="shared" si="51"/>
        <v>Tea</v>
      </c>
      <c r="C3263" t="s">
        <v>84</v>
      </c>
      <c r="D3263">
        <v>5</v>
      </c>
      <c r="E3263">
        <v>1.5</v>
      </c>
      <c r="F3263">
        <v>7.5</v>
      </c>
      <c r="G3263" t="s">
        <v>36</v>
      </c>
      <c r="H3263" t="s">
        <v>26</v>
      </c>
      <c r="I3263" s="1">
        <v>45257</v>
      </c>
      <c r="J3263" t="s">
        <v>43</v>
      </c>
      <c r="K3263" t="s">
        <v>44</v>
      </c>
      <c r="L3263">
        <v>4</v>
      </c>
      <c r="M3263" t="s">
        <v>45</v>
      </c>
      <c r="N3263" t="s">
        <v>72</v>
      </c>
      <c r="O3263" t="s">
        <v>22</v>
      </c>
    </row>
    <row r="3264" spans="1:15" x14ac:dyDescent="0.35">
      <c r="A3264" t="s">
        <v>3325</v>
      </c>
      <c r="B3264" t="str">
        <f t="shared" si="51"/>
        <v>Coffee</v>
      </c>
      <c r="C3264" t="s">
        <v>15</v>
      </c>
      <c r="D3264">
        <v>4</v>
      </c>
      <c r="E3264">
        <v>2</v>
      </c>
      <c r="F3264">
        <v>8</v>
      </c>
      <c r="G3264" t="s">
        <v>36</v>
      </c>
      <c r="H3264" t="s">
        <v>26</v>
      </c>
      <c r="I3264" s="1">
        <v>45276</v>
      </c>
      <c r="J3264" t="s">
        <v>66</v>
      </c>
      <c r="K3264" t="s">
        <v>67</v>
      </c>
      <c r="L3264">
        <v>4</v>
      </c>
      <c r="M3264" t="s">
        <v>45</v>
      </c>
      <c r="N3264" t="s">
        <v>69</v>
      </c>
      <c r="O3264" t="s">
        <v>40</v>
      </c>
    </row>
    <row r="3265" spans="1:15" x14ac:dyDescent="0.35">
      <c r="A3265" t="s">
        <v>3326</v>
      </c>
      <c r="B3265" t="str">
        <f t="shared" si="51"/>
        <v>Salad</v>
      </c>
      <c r="C3265" t="s">
        <v>42</v>
      </c>
      <c r="D3265">
        <v>2</v>
      </c>
      <c r="E3265">
        <v>5</v>
      </c>
      <c r="F3265">
        <v>10</v>
      </c>
      <c r="G3265" t="s">
        <v>36</v>
      </c>
      <c r="H3265" t="s">
        <v>26</v>
      </c>
      <c r="I3265" s="1">
        <v>45243</v>
      </c>
      <c r="J3265" t="s">
        <v>43</v>
      </c>
      <c r="K3265" t="s">
        <v>44</v>
      </c>
      <c r="L3265">
        <v>4</v>
      </c>
      <c r="M3265" t="s">
        <v>45</v>
      </c>
      <c r="N3265" t="s">
        <v>72</v>
      </c>
      <c r="O3265" t="s">
        <v>22</v>
      </c>
    </row>
    <row r="3266" spans="1:15" x14ac:dyDescent="0.35">
      <c r="A3266" t="s">
        <v>3327</v>
      </c>
      <c r="B3266" t="str">
        <f t="shared" ref="B3266:B3329" si="52">TRIM(CLEAN(C3266))</f>
        <v>Salad</v>
      </c>
      <c r="C3266" t="s">
        <v>42</v>
      </c>
      <c r="D3266">
        <v>4</v>
      </c>
      <c r="E3266">
        <v>5</v>
      </c>
      <c r="F3266">
        <v>20</v>
      </c>
      <c r="G3266" t="s">
        <v>25</v>
      </c>
      <c r="H3266" t="s">
        <v>17</v>
      </c>
      <c r="I3266" s="1">
        <v>45083</v>
      </c>
      <c r="J3266" t="s">
        <v>37</v>
      </c>
      <c r="K3266" t="s">
        <v>38</v>
      </c>
      <c r="L3266">
        <v>2</v>
      </c>
      <c r="M3266" t="s">
        <v>28</v>
      </c>
      <c r="N3266" t="s">
        <v>29</v>
      </c>
      <c r="O3266" t="s">
        <v>22</v>
      </c>
    </row>
    <row r="3267" spans="1:15" x14ac:dyDescent="0.35">
      <c r="A3267" t="s">
        <v>3328</v>
      </c>
      <c r="B3267" t="str">
        <f t="shared" si="52"/>
        <v>Sandwich</v>
      </c>
      <c r="C3267" t="s">
        <v>47</v>
      </c>
      <c r="D3267">
        <v>5</v>
      </c>
      <c r="E3267">
        <v>4</v>
      </c>
      <c r="F3267">
        <v>20</v>
      </c>
      <c r="G3267" t="s">
        <v>16</v>
      </c>
      <c r="H3267" t="s">
        <v>26</v>
      </c>
      <c r="I3267" s="1">
        <v>45290</v>
      </c>
      <c r="J3267" t="s">
        <v>66</v>
      </c>
      <c r="K3267" t="s">
        <v>67</v>
      </c>
      <c r="L3267">
        <v>4</v>
      </c>
      <c r="M3267" t="s">
        <v>45</v>
      </c>
      <c r="N3267" t="s">
        <v>69</v>
      </c>
      <c r="O3267" t="s">
        <v>40</v>
      </c>
    </row>
    <row r="3268" spans="1:15" x14ac:dyDescent="0.35">
      <c r="A3268" t="s">
        <v>3329</v>
      </c>
      <c r="B3268" t="str">
        <f t="shared" si="52"/>
        <v>Tea</v>
      </c>
      <c r="C3268" t="s">
        <v>84</v>
      </c>
      <c r="D3268">
        <v>5</v>
      </c>
      <c r="E3268">
        <v>1.5</v>
      </c>
      <c r="F3268">
        <v>7.5</v>
      </c>
      <c r="G3268" t="s">
        <v>25</v>
      </c>
      <c r="H3268" t="s">
        <v>26</v>
      </c>
      <c r="I3268" s="1">
        <v>45060</v>
      </c>
      <c r="J3268" t="s">
        <v>27</v>
      </c>
      <c r="K3268" t="s">
        <v>27</v>
      </c>
      <c r="L3268">
        <v>2</v>
      </c>
      <c r="M3268" t="s">
        <v>28</v>
      </c>
      <c r="N3268" t="s">
        <v>39</v>
      </c>
      <c r="O3268" t="s">
        <v>40</v>
      </c>
    </row>
    <row r="3269" spans="1:15" x14ac:dyDescent="0.35">
      <c r="A3269" t="s">
        <v>3330</v>
      </c>
      <c r="B3269" t="str">
        <f t="shared" si="52"/>
        <v>Tea</v>
      </c>
      <c r="C3269" t="s">
        <v>84</v>
      </c>
      <c r="D3269">
        <v>4</v>
      </c>
      <c r="E3269">
        <v>1.5</v>
      </c>
      <c r="F3269">
        <v>6</v>
      </c>
      <c r="G3269" t="s">
        <v>25</v>
      </c>
      <c r="H3269" t="s">
        <v>17</v>
      </c>
      <c r="I3269" s="1">
        <v>45248</v>
      </c>
      <c r="J3269" t="s">
        <v>43</v>
      </c>
      <c r="K3269" t="s">
        <v>44</v>
      </c>
      <c r="L3269">
        <v>4</v>
      </c>
      <c r="M3269" t="s">
        <v>45</v>
      </c>
      <c r="N3269" t="s">
        <v>69</v>
      </c>
      <c r="O3269" t="s">
        <v>40</v>
      </c>
    </row>
    <row r="3270" spans="1:15" x14ac:dyDescent="0.35">
      <c r="A3270" t="s">
        <v>3331</v>
      </c>
      <c r="B3270" t="str">
        <f t="shared" si="52"/>
        <v>Juice</v>
      </c>
      <c r="C3270" t="s">
        <v>50</v>
      </c>
      <c r="D3270">
        <v>4</v>
      </c>
      <c r="E3270">
        <v>3</v>
      </c>
      <c r="F3270">
        <v>12</v>
      </c>
      <c r="G3270" t="s">
        <v>36</v>
      </c>
      <c r="H3270" t="s">
        <v>26</v>
      </c>
      <c r="I3270" s="1">
        <v>45287</v>
      </c>
      <c r="J3270" t="s">
        <v>66</v>
      </c>
      <c r="K3270" t="s">
        <v>67</v>
      </c>
      <c r="L3270">
        <v>4</v>
      </c>
      <c r="M3270" t="s">
        <v>45</v>
      </c>
      <c r="N3270" t="s">
        <v>34</v>
      </c>
      <c r="O3270" t="s">
        <v>22</v>
      </c>
    </row>
    <row r="3271" spans="1:15" x14ac:dyDescent="0.35">
      <c r="A3271" t="s">
        <v>3332</v>
      </c>
      <c r="B3271" t="str">
        <f t="shared" si="52"/>
        <v>Juice</v>
      </c>
      <c r="C3271" t="s">
        <v>50</v>
      </c>
      <c r="D3271">
        <v>1</v>
      </c>
      <c r="E3271">
        <v>3</v>
      </c>
      <c r="F3271">
        <v>3</v>
      </c>
      <c r="G3271" t="s">
        <v>36</v>
      </c>
      <c r="H3271" t="s">
        <v>17</v>
      </c>
      <c r="I3271" s="1">
        <v>45066</v>
      </c>
      <c r="J3271" t="s">
        <v>27</v>
      </c>
      <c r="K3271" t="s">
        <v>27</v>
      </c>
      <c r="L3271">
        <v>2</v>
      </c>
      <c r="M3271" t="s">
        <v>28</v>
      </c>
      <c r="N3271" t="s">
        <v>69</v>
      </c>
      <c r="O3271" t="s">
        <v>40</v>
      </c>
    </row>
    <row r="3272" spans="1:15" x14ac:dyDescent="0.35">
      <c r="A3272" t="s">
        <v>3333</v>
      </c>
      <c r="B3272" t="str">
        <f t="shared" si="52"/>
        <v>Cookie</v>
      </c>
      <c r="C3272" t="s">
        <v>31</v>
      </c>
      <c r="D3272">
        <v>1</v>
      </c>
      <c r="E3272">
        <v>1</v>
      </c>
      <c r="F3272">
        <v>1</v>
      </c>
      <c r="G3272" t="s">
        <v>36</v>
      </c>
      <c r="H3272" t="s">
        <v>26</v>
      </c>
      <c r="I3272" s="1">
        <v>44933</v>
      </c>
      <c r="J3272" t="s">
        <v>55</v>
      </c>
      <c r="K3272" t="s">
        <v>56</v>
      </c>
      <c r="L3272">
        <v>1</v>
      </c>
      <c r="M3272" t="s">
        <v>53</v>
      </c>
      <c r="N3272" t="s">
        <v>69</v>
      </c>
      <c r="O3272" t="s">
        <v>40</v>
      </c>
    </row>
    <row r="3273" spans="1:15" x14ac:dyDescent="0.35">
      <c r="A3273" t="s">
        <v>3334</v>
      </c>
      <c r="B3273" t="str">
        <f t="shared" si="52"/>
        <v>Sandwich</v>
      </c>
      <c r="C3273" t="s">
        <v>47</v>
      </c>
      <c r="D3273">
        <v>4</v>
      </c>
      <c r="E3273">
        <v>4</v>
      </c>
      <c r="F3273">
        <v>16</v>
      </c>
      <c r="G3273" t="s">
        <v>25</v>
      </c>
      <c r="H3273" t="s">
        <v>26</v>
      </c>
      <c r="I3273" s="1">
        <v>45239</v>
      </c>
      <c r="J3273" t="s">
        <v>43</v>
      </c>
      <c r="K3273" t="s">
        <v>44</v>
      </c>
      <c r="L3273">
        <v>4</v>
      </c>
      <c r="M3273" t="s">
        <v>45</v>
      </c>
      <c r="N3273" t="s">
        <v>64</v>
      </c>
      <c r="O3273" t="s">
        <v>22</v>
      </c>
    </row>
    <row r="3274" spans="1:15" x14ac:dyDescent="0.35">
      <c r="A3274" t="s">
        <v>3335</v>
      </c>
      <c r="B3274" t="str">
        <f t="shared" si="52"/>
        <v>Cookie</v>
      </c>
      <c r="C3274" t="s">
        <v>31</v>
      </c>
      <c r="D3274">
        <v>3</v>
      </c>
      <c r="E3274">
        <v>1</v>
      </c>
      <c r="F3274">
        <v>3</v>
      </c>
      <c r="G3274" t="s">
        <v>16</v>
      </c>
      <c r="H3274" t="s">
        <v>26</v>
      </c>
      <c r="I3274" s="1">
        <v>44941</v>
      </c>
      <c r="J3274" t="s">
        <v>55</v>
      </c>
      <c r="K3274" t="s">
        <v>56</v>
      </c>
      <c r="L3274">
        <v>1</v>
      </c>
      <c r="M3274" t="s">
        <v>53</v>
      </c>
      <c r="N3274" t="s">
        <v>39</v>
      </c>
      <c r="O3274" t="s">
        <v>40</v>
      </c>
    </row>
    <row r="3275" spans="1:15" x14ac:dyDescent="0.35">
      <c r="A3275" t="s">
        <v>3336</v>
      </c>
      <c r="B3275" t="str">
        <f t="shared" si="52"/>
        <v>Salad</v>
      </c>
      <c r="C3275" t="s">
        <v>42</v>
      </c>
      <c r="D3275">
        <v>2</v>
      </c>
      <c r="E3275">
        <v>5</v>
      </c>
      <c r="F3275">
        <v>10</v>
      </c>
      <c r="G3275" t="s">
        <v>25</v>
      </c>
      <c r="H3275" t="s">
        <v>26</v>
      </c>
      <c r="I3275" s="1">
        <v>45026</v>
      </c>
      <c r="J3275" t="s">
        <v>59</v>
      </c>
      <c r="K3275" t="s">
        <v>60</v>
      </c>
      <c r="L3275">
        <v>2</v>
      </c>
      <c r="M3275" t="s">
        <v>28</v>
      </c>
      <c r="N3275" t="s">
        <v>72</v>
      </c>
      <c r="O3275" t="s">
        <v>22</v>
      </c>
    </row>
    <row r="3276" spans="1:15" x14ac:dyDescent="0.35">
      <c r="A3276" t="s">
        <v>3337</v>
      </c>
      <c r="B3276" t="str">
        <f t="shared" si="52"/>
        <v>Salad</v>
      </c>
      <c r="C3276" t="s">
        <v>42</v>
      </c>
      <c r="D3276">
        <v>1</v>
      </c>
      <c r="E3276">
        <v>5</v>
      </c>
      <c r="F3276">
        <v>5</v>
      </c>
      <c r="G3276" t="s">
        <v>25</v>
      </c>
      <c r="H3276" t="s">
        <v>26</v>
      </c>
      <c r="I3276" s="1">
        <v>45092</v>
      </c>
      <c r="J3276" t="s">
        <v>37</v>
      </c>
      <c r="K3276" t="s">
        <v>38</v>
      </c>
      <c r="L3276">
        <v>2</v>
      </c>
      <c r="M3276" t="s">
        <v>28</v>
      </c>
      <c r="N3276" t="s">
        <v>64</v>
      </c>
      <c r="O3276" t="s">
        <v>22</v>
      </c>
    </row>
    <row r="3277" spans="1:15" x14ac:dyDescent="0.35">
      <c r="A3277" t="s">
        <v>3338</v>
      </c>
      <c r="B3277" t="str">
        <f t="shared" si="52"/>
        <v>Salad</v>
      </c>
      <c r="C3277" t="s">
        <v>42</v>
      </c>
      <c r="D3277">
        <v>1</v>
      </c>
      <c r="E3277">
        <v>5</v>
      </c>
      <c r="F3277">
        <v>5</v>
      </c>
      <c r="G3277" t="s">
        <v>16</v>
      </c>
      <c r="H3277" t="s">
        <v>17</v>
      </c>
      <c r="I3277" s="1">
        <v>45193</v>
      </c>
      <c r="J3277" t="s">
        <v>18</v>
      </c>
      <c r="K3277" t="s">
        <v>19</v>
      </c>
      <c r="L3277">
        <v>3</v>
      </c>
      <c r="M3277" t="s">
        <v>20</v>
      </c>
      <c r="N3277" t="s">
        <v>39</v>
      </c>
      <c r="O3277" t="s">
        <v>40</v>
      </c>
    </row>
    <row r="3278" spans="1:15" x14ac:dyDescent="0.35">
      <c r="A3278" t="s">
        <v>3339</v>
      </c>
      <c r="B3278" t="str">
        <f t="shared" si="52"/>
        <v>Smoothie</v>
      </c>
      <c r="C3278" t="s">
        <v>58</v>
      </c>
      <c r="D3278">
        <v>3</v>
      </c>
      <c r="E3278">
        <v>4</v>
      </c>
      <c r="F3278">
        <v>12</v>
      </c>
      <c r="G3278" t="s">
        <v>25</v>
      </c>
      <c r="H3278" t="s">
        <v>17</v>
      </c>
      <c r="I3278" s="1">
        <v>45126</v>
      </c>
      <c r="J3278" t="s">
        <v>32</v>
      </c>
      <c r="K3278" t="s">
        <v>33</v>
      </c>
      <c r="L3278">
        <v>3</v>
      </c>
      <c r="M3278" t="s">
        <v>20</v>
      </c>
      <c r="N3278" t="s">
        <v>34</v>
      </c>
      <c r="O3278" t="s">
        <v>22</v>
      </c>
    </row>
    <row r="3279" spans="1:15" x14ac:dyDescent="0.35">
      <c r="A3279" t="s">
        <v>3340</v>
      </c>
      <c r="B3279" t="str">
        <f t="shared" si="52"/>
        <v>Coffee</v>
      </c>
      <c r="C3279" t="s">
        <v>15</v>
      </c>
      <c r="D3279">
        <v>1</v>
      </c>
      <c r="E3279">
        <v>2</v>
      </c>
      <c r="F3279">
        <v>2</v>
      </c>
      <c r="G3279" t="s">
        <v>36</v>
      </c>
      <c r="H3279" t="s">
        <v>17</v>
      </c>
      <c r="I3279" s="1">
        <v>45262</v>
      </c>
      <c r="J3279" t="s">
        <v>66</v>
      </c>
      <c r="K3279" t="s">
        <v>67</v>
      </c>
      <c r="L3279">
        <v>4</v>
      </c>
      <c r="M3279" t="s">
        <v>45</v>
      </c>
      <c r="N3279" t="s">
        <v>69</v>
      </c>
      <c r="O3279" t="s">
        <v>40</v>
      </c>
    </row>
    <row r="3280" spans="1:15" x14ac:dyDescent="0.35">
      <c r="A3280" t="s">
        <v>3341</v>
      </c>
      <c r="B3280" t="str">
        <f t="shared" si="52"/>
        <v>Tea</v>
      </c>
      <c r="C3280" t="s">
        <v>84</v>
      </c>
      <c r="D3280">
        <v>1</v>
      </c>
      <c r="E3280">
        <v>1.5</v>
      </c>
      <c r="F3280">
        <v>1.5</v>
      </c>
      <c r="G3280" t="s">
        <v>16</v>
      </c>
      <c r="H3280" t="s">
        <v>17</v>
      </c>
      <c r="I3280" s="1">
        <v>44937</v>
      </c>
      <c r="J3280" t="s">
        <v>55</v>
      </c>
      <c r="K3280" t="s">
        <v>56</v>
      </c>
      <c r="L3280">
        <v>1</v>
      </c>
      <c r="M3280" t="s">
        <v>53</v>
      </c>
      <c r="N3280" t="s">
        <v>34</v>
      </c>
      <c r="O3280" t="s">
        <v>22</v>
      </c>
    </row>
    <row r="3281" spans="1:15" x14ac:dyDescent="0.35">
      <c r="A3281" t="s">
        <v>3342</v>
      </c>
      <c r="B3281" t="str">
        <f t="shared" si="52"/>
        <v>Cake</v>
      </c>
      <c r="C3281" t="s">
        <v>24</v>
      </c>
      <c r="D3281">
        <v>4</v>
      </c>
      <c r="E3281">
        <v>3</v>
      </c>
      <c r="F3281">
        <v>12</v>
      </c>
      <c r="G3281" t="s">
        <v>25</v>
      </c>
      <c r="H3281" t="s">
        <v>26</v>
      </c>
      <c r="I3281" s="1">
        <v>45190</v>
      </c>
      <c r="J3281" t="s">
        <v>18</v>
      </c>
      <c r="K3281" t="s">
        <v>19</v>
      </c>
      <c r="L3281">
        <v>3</v>
      </c>
      <c r="M3281" t="s">
        <v>20</v>
      </c>
      <c r="N3281" t="s">
        <v>64</v>
      </c>
      <c r="O3281" t="s">
        <v>22</v>
      </c>
    </row>
    <row r="3282" spans="1:15" x14ac:dyDescent="0.35">
      <c r="A3282" t="s">
        <v>3343</v>
      </c>
      <c r="B3282" t="str">
        <f t="shared" si="52"/>
        <v>Coffee</v>
      </c>
      <c r="C3282" t="s">
        <v>15</v>
      </c>
      <c r="D3282">
        <v>3</v>
      </c>
      <c r="E3282">
        <v>2</v>
      </c>
      <c r="F3282">
        <v>6</v>
      </c>
      <c r="G3282" t="s">
        <v>25</v>
      </c>
      <c r="H3282" t="s">
        <v>17</v>
      </c>
      <c r="I3282" s="1">
        <v>44953</v>
      </c>
      <c r="J3282" t="s">
        <v>55</v>
      </c>
      <c r="K3282" t="s">
        <v>56</v>
      </c>
      <c r="L3282">
        <v>1</v>
      </c>
      <c r="M3282" t="s">
        <v>53</v>
      </c>
      <c r="N3282" t="s">
        <v>21</v>
      </c>
      <c r="O3282" t="s">
        <v>22</v>
      </c>
    </row>
    <row r="3283" spans="1:15" x14ac:dyDescent="0.35">
      <c r="A3283" t="s">
        <v>3344</v>
      </c>
      <c r="B3283" t="str">
        <f t="shared" si="52"/>
        <v>Cake</v>
      </c>
      <c r="C3283" t="s">
        <v>24</v>
      </c>
      <c r="D3283">
        <v>2</v>
      </c>
      <c r="E3283">
        <v>3</v>
      </c>
      <c r="F3283">
        <v>6</v>
      </c>
      <c r="G3283" t="s">
        <v>16</v>
      </c>
      <c r="H3283" t="s">
        <v>17</v>
      </c>
      <c r="I3283" s="1">
        <v>44937</v>
      </c>
      <c r="J3283" t="s">
        <v>55</v>
      </c>
      <c r="K3283" t="s">
        <v>56</v>
      </c>
      <c r="L3283">
        <v>1</v>
      </c>
      <c r="M3283" t="s">
        <v>53</v>
      </c>
      <c r="N3283" t="s">
        <v>34</v>
      </c>
      <c r="O3283" t="s">
        <v>22</v>
      </c>
    </row>
    <row r="3284" spans="1:15" x14ac:dyDescent="0.35">
      <c r="A3284" t="s">
        <v>3345</v>
      </c>
      <c r="B3284" t="str">
        <f t="shared" si="52"/>
        <v>Salad</v>
      </c>
      <c r="C3284" t="s">
        <v>42</v>
      </c>
      <c r="D3284">
        <v>3</v>
      </c>
      <c r="E3284">
        <v>5</v>
      </c>
      <c r="F3284">
        <v>15</v>
      </c>
      <c r="G3284" t="s">
        <v>25</v>
      </c>
      <c r="H3284" t="s">
        <v>26</v>
      </c>
      <c r="I3284" s="1">
        <v>45177</v>
      </c>
      <c r="J3284" t="s">
        <v>18</v>
      </c>
      <c r="K3284" t="s">
        <v>19</v>
      </c>
      <c r="L3284">
        <v>3</v>
      </c>
      <c r="M3284" t="s">
        <v>20</v>
      </c>
      <c r="N3284" t="s">
        <v>21</v>
      </c>
      <c r="O3284" t="s">
        <v>22</v>
      </c>
    </row>
    <row r="3285" spans="1:15" x14ac:dyDescent="0.35">
      <c r="A3285" t="s">
        <v>3346</v>
      </c>
      <c r="B3285" t="str">
        <f t="shared" si="52"/>
        <v>Coffee</v>
      </c>
      <c r="C3285" t="s">
        <v>15</v>
      </c>
      <c r="D3285">
        <v>4</v>
      </c>
      <c r="E3285">
        <v>2</v>
      </c>
      <c r="F3285">
        <v>8</v>
      </c>
      <c r="G3285" t="s">
        <v>16</v>
      </c>
      <c r="H3285" t="s">
        <v>17</v>
      </c>
      <c r="I3285" s="1">
        <v>45065</v>
      </c>
      <c r="J3285" t="s">
        <v>27</v>
      </c>
      <c r="K3285" t="s">
        <v>27</v>
      </c>
      <c r="L3285">
        <v>2</v>
      </c>
      <c r="M3285" t="s">
        <v>28</v>
      </c>
      <c r="N3285" t="s">
        <v>21</v>
      </c>
      <c r="O3285" t="s">
        <v>22</v>
      </c>
    </row>
    <row r="3286" spans="1:15" x14ac:dyDescent="0.35">
      <c r="A3286" t="s">
        <v>3347</v>
      </c>
      <c r="B3286" t="str">
        <f t="shared" si="52"/>
        <v>Juice</v>
      </c>
      <c r="C3286" t="s">
        <v>50</v>
      </c>
      <c r="D3286">
        <v>5</v>
      </c>
      <c r="E3286">
        <v>3</v>
      </c>
      <c r="F3286">
        <v>15</v>
      </c>
      <c r="G3286" t="s">
        <v>25</v>
      </c>
      <c r="H3286" t="s">
        <v>17</v>
      </c>
      <c r="I3286" s="1">
        <v>45016</v>
      </c>
      <c r="J3286" t="s">
        <v>62</v>
      </c>
      <c r="K3286" t="s">
        <v>63</v>
      </c>
      <c r="L3286">
        <v>1</v>
      </c>
      <c r="M3286" t="s">
        <v>53</v>
      </c>
      <c r="N3286" t="s">
        <v>21</v>
      </c>
      <c r="O3286" t="s">
        <v>22</v>
      </c>
    </row>
    <row r="3287" spans="1:15" x14ac:dyDescent="0.35">
      <c r="A3287" t="s">
        <v>3348</v>
      </c>
      <c r="B3287" t="str">
        <f t="shared" si="52"/>
        <v>Tea</v>
      </c>
      <c r="C3287" t="s">
        <v>84</v>
      </c>
      <c r="D3287">
        <v>4</v>
      </c>
      <c r="E3287">
        <v>1.5</v>
      </c>
      <c r="F3287">
        <v>6</v>
      </c>
      <c r="G3287" t="s">
        <v>16</v>
      </c>
      <c r="H3287" t="s">
        <v>26</v>
      </c>
      <c r="I3287" s="1">
        <v>45012</v>
      </c>
      <c r="J3287" t="s">
        <v>62</v>
      </c>
      <c r="K3287" t="s">
        <v>63</v>
      </c>
      <c r="L3287">
        <v>1</v>
      </c>
      <c r="M3287" t="s">
        <v>53</v>
      </c>
      <c r="N3287" t="s">
        <v>72</v>
      </c>
      <c r="O3287" t="s">
        <v>22</v>
      </c>
    </row>
    <row r="3288" spans="1:15" x14ac:dyDescent="0.35">
      <c r="A3288" t="s">
        <v>3349</v>
      </c>
      <c r="B3288" t="str">
        <f t="shared" si="52"/>
        <v>Salad</v>
      </c>
      <c r="C3288" t="s">
        <v>42</v>
      </c>
      <c r="D3288">
        <v>4</v>
      </c>
      <c r="E3288">
        <v>5</v>
      </c>
      <c r="F3288">
        <v>20</v>
      </c>
      <c r="G3288" t="s">
        <v>25</v>
      </c>
      <c r="H3288" t="s">
        <v>17</v>
      </c>
      <c r="I3288" s="1">
        <v>45174</v>
      </c>
      <c r="J3288" t="s">
        <v>18</v>
      </c>
      <c r="K3288" t="s">
        <v>19</v>
      </c>
      <c r="L3288">
        <v>3</v>
      </c>
      <c r="M3288" t="s">
        <v>20</v>
      </c>
      <c r="N3288" t="s">
        <v>29</v>
      </c>
      <c r="O3288" t="s">
        <v>22</v>
      </c>
    </row>
    <row r="3289" spans="1:15" x14ac:dyDescent="0.35">
      <c r="A3289" t="s">
        <v>3350</v>
      </c>
      <c r="B3289" t="str">
        <f t="shared" si="52"/>
        <v>Cookie</v>
      </c>
      <c r="C3289" t="s">
        <v>31</v>
      </c>
      <c r="D3289">
        <v>5</v>
      </c>
      <c r="E3289">
        <v>1</v>
      </c>
      <c r="F3289">
        <v>5</v>
      </c>
      <c r="G3289" t="s">
        <v>25</v>
      </c>
      <c r="H3289" t="s">
        <v>26</v>
      </c>
      <c r="I3289" s="1">
        <v>45100</v>
      </c>
      <c r="J3289" t="s">
        <v>37</v>
      </c>
      <c r="K3289" t="s">
        <v>38</v>
      </c>
      <c r="L3289">
        <v>2</v>
      </c>
      <c r="M3289" t="s">
        <v>28</v>
      </c>
      <c r="N3289" t="s">
        <v>21</v>
      </c>
      <c r="O3289" t="s">
        <v>22</v>
      </c>
    </row>
    <row r="3290" spans="1:15" x14ac:dyDescent="0.35">
      <c r="A3290" t="s">
        <v>3351</v>
      </c>
      <c r="B3290" t="str">
        <f t="shared" si="52"/>
        <v>Juice</v>
      </c>
      <c r="C3290" t="s">
        <v>50</v>
      </c>
      <c r="D3290">
        <v>5</v>
      </c>
      <c r="E3290">
        <v>3</v>
      </c>
      <c r="F3290">
        <v>15</v>
      </c>
      <c r="G3290" t="s">
        <v>25</v>
      </c>
      <c r="H3290" t="s">
        <v>17</v>
      </c>
      <c r="I3290" s="1">
        <v>45200</v>
      </c>
      <c r="J3290" t="s">
        <v>74</v>
      </c>
      <c r="K3290" t="s">
        <v>75</v>
      </c>
      <c r="L3290">
        <v>4</v>
      </c>
      <c r="M3290" t="s">
        <v>45</v>
      </c>
      <c r="N3290" t="s">
        <v>39</v>
      </c>
      <c r="O3290" t="s">
        <v>40</v>
      </c>
    </row>
    <row r="3291" spans="1:15" x14ac:dyDescent="0.35">
      <c r="A3291" t="s">
        <v>3352</v>
      </c>
      <c r="B3291" t="str">
        <f t="shared" si="52"/>
        <v>Coffee</v>
      </c>
      <c r="C3291" t="s">
        <v>15</v>
      </c>
      <c r="D3291">
        <v>3</v>
      </c>
      <c r="E3291">
        <v>2</v>
      </c>
      <c r="F3291">
        <v>6</v>
      </c>
      <c r="G3291" t="s">
        <v>16</v>
      </c>
      <c r="H3291" t="s">
        <v>17</v>
      </c>
      <c r="I3291" s="1">
        <v>44975</v>
      </c>
      <c r="J3291" t="s">
        <v>51</v>
      </c>
      <c r="K3291" t="s">
        <v>52</v>
      </c>
      <c r="L3291">
        <v>1</v>
      </c>
      <c r="M3291" t="s">
        <v>53</v>
      </c>
      <c r="N3291" t="s">
        <v>69</v>
      </c>
      <c r="O3291" t="s">
        <v>40</v>
      </c>
    </row>
    <row r="3292" spans="1:15" x14ac:dyDescent="0.35">
      <c r="A3292" t="s">
        <v>3353</v>
      </c>
      <c r="B3292" t="str">
        <f t="shared" si="52"/>
        <v>Smoothie</v>
      </c>
      <c r="C3292" t="s">
        <v>58</v>
      </c>
      <c r="D3292">
        <v>4</v>
      </c>
      <c r="E3292">
        <v>4</v>
      </c>
      <c r="F3292">
        <v>16</v>
      </c>
      <c r="G3292" t="s">
        <v>25</v>
      </c>
      <c r="H3292" t="s">
        <v>17</v>
      </c>
      <c r="I3292" s="1">
        <v>45250</v>
      </c>
      <c r="J3292" t="s">
        <v>43</v>
      </c>
      <c r="K3292" t="s">
        <v>44</v>
      </c>
      <c r="L3292">
        <v>4</v>
      </c>
      <c r="M3292" t="s">
        <v>45</v>
      </c>
      <c r="N3292" t="s">
        <v>72</v>
      </c>
      <c r="O3292" t="s">
        <v>22</v>
      </c>
    </row>
    <row r="3293" spans="1:15" x14ac:dyDescent="0.35">
      <c r="A3293" t="s">
        <v>3354</v>
      </c>
      <c r="B3293" t="str">
        <f t="shared" si="52"/>
        <v>Coffee</v>
      </c>
      <c r="C3293" t="s">
        <v>15</v>
      </c>
      <c r="D3293">
        <v>2</v>
      </c>
      <c r="E3293">
        <v>2</v>
      </c>
      <c r="F3293">
        <v>4</v>
      </c>
      <c r="G3293" t="s">
        <v>25</v>
      </c>
      <c r="H3293" t="s">
        <v>17</v>
      </c>
      <c r="I3293" s="1">
        <v>44960</v>
      </c>
      <c r="J3293" t="s">
        <v>51</v>
      </c>
      <c r="K3293" t="s">
        <v>52</v>
      </c>
      <c r="L3293">
        <v>1</v>
      </c>
      <c r="M3293" t="s">
        <v>53</v>
      </c>
      <c r="N3293" t="s">
        <v>21</v>
      </c>
      <c r="O3293" t="s">
        <v>22</v>
      </c>
    </row>
    <row r="3294" spans="1:15" x14ac:dyDescent="0.35">
      <c r="A3294" t="s">
        <v>3355</v>
      </c>
      <c r="B3294" t="str">
        <f t="shared" si="52"/>
        <v>Cake</v>
      </c>
      <c r="C3294" t="s">
        <v>24</v>
      </c>
      <c r="D3294">
        <v>1</v>
      </c>
      <c r="E3294">
        <v>3</v>
      </c>
      <c r="F3294">
        <v>3</v>
      </c>
      <c r="G3294" t="s">
        <v>36</v>
      </c>
      <c r="H3294" t="s">
        <v>17</v>
      </c>
      <c r="I3294" s="1">
        <v>45120</v>
      </c>
      <c r="J3294" t="s">
        <v>32</v>
      </c>
      <c r="K3294" t="s">
        <v>33</v>
      </c>
      <c r="L3294">
        <v>3</v>
      </c>
      <c r="M3294" t="s">
        <v>20</v>
      </c>
      <c r="N3294" t="s">
        <v>64</v>
      </c>
      <c r="O3294" t="s">
        <v>22</v>
      </c>
    </row>
    <row r="3295" spans="1:15" x14ac:dyDescent="0.35">
      <c r="A3295" t="s">
        <v>3356</v>
      </c>
      <c r="B3295" t="str">
        <f t="shared" si="52"/>
        <v>Smoothie</v>
      </c>
      <c r="C3295" t="s">
        <v>58</v>
      </c>
      <c r="D3295">
        <v>3</v>
      </c>
      <c r="E3295">
        <v>4</v>
      </c>
      <c r="F3295">
        <v>12</v>
      </c>
      <c r="G3295" t="s">
        <v>36</v>
      </c>
      <c r="H3295" t="s">
        <v>26</v>
      </c>
      <c r="I3295" s="1">
        <v>45048</v>
      </c>
      <c r="J3295" t="s">
        <v>27</v>
      </c>
      <c r="K3295" t="s">
        <v>27</v>
      </c>
      <c r="L3295">
        <v>2</v>
      </c>
      <c r="M3295" t="s">
        <v>28</v>
      </c>
      <c r="N3295" t="s">
        <v>29</v>
      </c>
      <c r="O3295" t="s">
        <v>22</v>
      </c>
    </row>
    <row r="3296" spans="1:15" x14ac:dyDescent="0.35">
      <c r="A3296" t="s">
        <v>3357</v>
      </c>
      <c r="B3296" t="str">
        <f t="shared" si="52"/>
        <v>Juice</v>
      </c>
      <c r="C3296" t="s">
        <v>50</v>
      </c>
      <c r="D3296">
        <v>5</v>
      </c>
      <c r="E3296">
        <v>3</v>
      </c>
      <c r="F3296">
        <v>15</v>
      </c>
      <c r="G3296" t="s">
        <v>36</v>
      </c>
      <c r="H3296" t="s">
        <v>26</v>
      </c>
      <c r="I3296" s="1">
        <v>45264</v>
      </c>
      <c r="J3296" t="s">
        <v>66</v>
      </c>
      <c r="K3296" t="s">
        <v>67</v>
      </c>
      <c r="L3296">
        <v>4</v>
      </c>
      <c r="M3296" t="s">
        <v>45</v>
      </c>
      <c r="N3296" t="s">
        <v>72</v>
      </c>
      <c r="O3296" t="s">
        <v>22</v>
      </c>
    </row>
    <row r="3297" spans="1:15" x14ac:dyDescent="0.35">
      <c r="A3297" t="s">
        <v>3358</v>
      </c>
      <c r="B3297" t="str">
        <f t="shared" si="52"/>
        <v>Coffee</v>
      </c>
      <c r="C3297" t="s">
        <v>15</v>
      </c>
      <c r="D3297">
        <v>1</v>
      </c>
      <c r="E3297">
        <v>2</v>
      </c>
      <c r="F3297">
        <v>2</v>
      </c>
      <c r="G3297" t="s">
        <v>16</v>
      </c>
      <c r="H3297" t="s">
        <v>17</v>
      </c>
      <c r="I3297" s="1">
        <v>45141</v>
      </c>
      <c r="J3297" t="s">
        <v>93</v>
      </c>
      <c r="K3297" t="s">
        <v>94</v>
      </c>
      <c r="L3297">
        <v>3</v>
      </c>
      <c r="M3297" t="s">
        <v>20</v>
      </c>
      <c r="N3297" t="s">
        <v>64</v>
      </c>
      <c r="O3297" t="s">
        <v>22</v>
      </c>
    </row>
    <row r="3298" spans="1:15" x14ac:dyDescent="0.35">
      <c r="A3298" t="s">
        <v>3359</v>
      </c>
      <c r="B3298" t="str">
        <f t="shared" si="52"/>
        <v>Smoothie</v>
      </c>
      <c r="C3298" t="s">
        <v>58</v>
      </c>
      <c r="D3298">
        <v>2</v>
      </c>
      <c r="E3298">
        <v>4</v>
      </c>
      <c r="F3298">
        <v>8</v>
      </c>
      <c r="G3298" t="s">
        <v>16</v>
      </c>
      <c r="H3298" t="s">
        <v>26</v>
      </c>
      <c r="I3298" s="1">
        <v>45179</v>
      </c>
      <c r="J3298" t="s">
        <v>18</v>
      </c>
      <c r="K3298" t="s">
        <v>19</v>
      </c>
      <c r="L3298">
        <v>3</v>
      </c>
      <c r="M3298" t="s">
        <v>20</v>
      </c>
      <c r="N3298" t="s">
        <v>39</v>
      </c>
      <c r="O3298" t="s">
        <v>40</v>
      </c>
    </row>
    <row r="3299" spans="1:15" x14ac:dyDescent="0.35">
      <c r="A3299" t="s">
        <v>3360</v>
      </c>
      <c r="B3299" t="str">
        <f t="shared" si="52"/>
        <v>Tea</v>
      </c>
      <c r="C3299" t="s">
        <v>84</v>
      </c>
      <c r="D3299">
        <v>1</v>
      </c>
      <c r="E3299">
        <v>1.5</v>
      </c>
      <c r="F3299">
        <v>1.5</v>
      </c>
      <c r="G3299" t="s">
        <v>36</v>
      </c>
      <c r="H3299" t="s">
        <v>26</v>
      </c>
      <c r="I3299" s="1">
        <v>45147</v>
      </c>
      <c r="J3299" t="s">
        <v>93</v>
      </c>
      <c r="K3299" t="s">
        <v>94</v>
      </c>
      <c r="L3299">
        <v>3</v>
      </c>
      <c r="M3299" t="s">
        <v>20</v>
      </c>
      <c r="N3299" t="s">
        <v>34</v>
      </c>
      <c r="O3299" t="s">
        <v>22</v>
      </c>
    </row>
    <row r="3300" spans="1:15" x14ac:dyDescent="0.35">
      <c r="A3300" t="s">
        <v>3361</v>
      </c>
      <c r="B3300" t="str">
        <f t="shared" si="52"/>
        <v>Juice</v>
      </c>
      <c r="C3300" t="s">
        <v>50</v>
      </c>
      <c r="D3300">
        <v>4</v>
      </c>
      <c r="E3300">
        <v>3</v>
      </c>
      <c r="F3300">
        <v>12</v>
      </c>
      <c r="G3300" t="s">
        <v>36</v>
      </c>
      <c r="H3300" t="s">
        <v>17</v>
      </c>
      <c r="I3300" s="1">
        <v>45176</v>
      </c>
      <c r="J3300" t="s">
        <v>18</v>
      </c>
      <c r="K3300" t="s">
        <v>19</v>
      </c>
      <c r="L3300">
        <v>3</v>
      </c>
      <c r="M3300" t="s">
        <v>20</v>
      </c>
      <c r="N3300" t="s">
        <v>64</v>
      </c>
      <c r="O3300" t="s">
        <v>22</v>
      </c>
    </row>
    <row r="3301" spans="1:15" x14ac:dyDescent="0.35">
      <c r="A3301" t="s">
        <v>3362</v>
      </c>
      <c r="B3301" t="str">
        <f t="shared" si="52"/>
        <v>Salad</v>
      </c>
      <c r="C3301" t="s">
        <v>42</v>
      </c>
      <c r="D3301">
        <v>1</v>
      </c>
      <c r="E3301">
        <v>5</v>
      </c>
      <c r="F3301">
        <v>5</v>
      </c>
      <c r="G3301" t="s">
        <v>25</v>
      </c>
      <c r="H3301" t="s">
        <v>17</v>
      </c>
      <c r="I3301" s="1">
        <v>44951</v>
      </c>
      <c r="J3301" t="s">
        <v>55</v>
      </c>
      <c r="K3301" t="s">
        <v>56</v>
      </c>
      <c r="L3301">
        <v>1</v>
      </c>
      <c r="M3301" t="s">
        <v>53</v>
      </c>
      <c r="N3301" t="s">
        <v>34</v>
      </c>
      <c r="O3301" t="s">
        <v>22</v>
      </c>
    </row>
    <row r="3302" spans="1:15" x14ac:dyDescent="0.35">
      <c r="A3302" t="s">
        <v>3363</v>
      </c>
      <c r="B3302" t="str">
        <f t="shared" si="52"/>
        <v>Cake</v>
      </c>
      <c r="C3302" t="s">
        <v>24</v>
      </c>
      <c r="D3302">
        <v>1</v>
      </c>
      <c r="E3302">
        <v>3</v>
      </c>
      <c r="F3302">
        <v>3</v>
      </c>
      <c r="G3302" t="s">
        <v>36</v>
      </c>
      <c r="H3302" t="s">
        <v>26</v>
      </c>
      <c r="I3302" s="1">
        <v>44966</v>
      </c>
      <c r="J3302" t="s">
        <v>51</v>
      </c>
      <c r="K3302" t="s">
        <v>52</v>
      </c>
      <c r="L3302">
        <v>1</v>
      </c>
      <c r="M3302" t="s">
        <v>53</v>
      </c>
      <c r="N3302" t="s">
        <v>64</v>
      </c>
      <c r="O3302" t="s">
        <v>22</v>
      </c>
    </row>
    <row r="3303" spans="1:15" x14ac:dyDescent="0.35">
      <c r="A3303" t="s">
        <v>3364</v>
      </c>
      <c r="B3303" t="str">
        <f t="shared" si="52"/>
        <v>Cake</v>
      </c>
      <c r="C3303" t="s">
        <v>24</v>
      </c>
      <c r="D3303">
        <v>3</v>
      </c>
      <c r="E3303">
        <v>3</v>
      </c>
      <c r="F3303">
        <v>9</v>
      </c>
      <c r="G3303" t="s">
        <v>25</v>
      </c>
      <c r="H3303" t="s">
        <v>17</v>
      </c>
      <c r="I3303" s="1">
        <v>45022</v>
      </c>
      <c r="J3303" t="s">
        <v>59</v>
      </c>
      <c r="K3303" t="s">
        <v>60</v>
      </c>
      <c r="L3303">
        <v>2</v>
      </c>
      <c r="M3303" t="s">
        <v>28</v>
      </c>
      <c r="N3303" t="s">
        <v>64</v>
      </c>
      <c r="O3303" t="s">
        <v>22</v>
      </c>
    </row>
    <row r="3304" spans="1:15" x14ac:dyDescent="0.35">
      <c r="A3304" t="s">
        <v>3365</v>
      </c>
      <c r="B3304" t="str">
        <f t="shared" si="52"/>
        <v>Cookie</v>
      </c>
      <c r="C3304" t="s">
        <v>31</v>
      </c>
      <c r="D3304">
        <v>5</v>
      </c>
      <c r="E3304">
        <v>1</v>
      </c>
      <c r="F3304">
        <v>5</v>
      </c>
      <c r="G3304" t="s">
        <v>25</v>
      </c>
      <c r="H3304" t="s">
        <v>17</v>
      </c>
      <c r="I3304" s="1">
        <v>44943</v>
      </c>
      <c r="J3304" t="s">
        <v>55</v>
      </c>
      <c r="K3304" t="s">
        <v>56</v>
      </c>
      <c r="L3304">
        <v>1</v>
      </c>
      <c r="M3304" t="s">
        <v>53</v>
      </c>
      <c r="N3304" t="s">
        <v>29</v>
      </c>
      <c r="O3304" t="s">
        <v>22</v>
      </c>
    </row>
    <row r="3305" spans="1:15" x14ac:dyDescent="0.35">
      <c r="A3305" t="s">
        <v>3366</v>
      </c>
      <c r="B3305" t="str">
        <f t="shared" si="52"/>
        <v>Tea</v>
      </c>
      <c r="C3305" t="s">
        <v>84</v>
      </c>
      <c r="D3305">
        <v>5</v>
      </c>
      <c r="E3305">
        <v>1.5</v>
      </c>
      <c r="F3305">
        <v>7.5</v>
      </c>
      <c r="G3305" t="s">
        <v>36</v>
      </c>
      <c r="H3305" t="s">
        <v>26</v>
      </c>
      <c r="I3305" s="1">
        <v>45155</v>
      </c>
      <c r="J3305" t="s">
        <v>93</v>
      </c>
      <c r="K3305" t="s">
        <v>94</v>
      </c>
      <c r="L3305">
        <v>3</v>
      </c>
      <c r="M3305" t="s">
        <v>20</v>
      </c>
      <c r="N3305" t="s">
        <v>64</v>
      </c>
      <c r="O3305" t="s">
        <v>22</v>
      </c>
    </row>
    <row r="3306" spans="1:15" x14ac:dyDescent="0.35">
      <c r="A3306" t="s">
        <v>3367</v>
      </c>
      <c r="B3306" t="str">
        <f t="shared" si="52"/>
        <v>Coffee</v>
      </c>
      <c r="C3306" t="s">
        <v>15</v>
      </c>
      <c r="D3306">
        <v>1</v>
      </c>
      <c r="E3306">
        <v>2</v>
      </c>
      <c r="F3306">
        <v>2</v>
      </c>
      <c r="G3306" t="s">
        <v>36</v>
      </c>
      <c r="H3306" t="s">
        <v>26</v>
      </c>
      <c r="I3306" s="1">
        <v>45245</v>
      </c>
      <c r="J3306" t="s">
        <v>43</v>
      </c>
      <c r="K3306" t="s">
        <v>44</v>
      </c>
      <c r="L3306">
        <v>4</v>
      </c>
      <c r="M3306" t="s">
        <v>45</v>
      </c>
      <c r="N3306" t="s">
        <v>34</v>
      </c>
      <c r="O3306" t="s">
        <v>22</v>
      </c>
    </row>
    <row r="3307" spans="1:15" x14ac:dyDescent="0.35">
      <c r="A3307" t="s">
        <v>3368</v>
      </c>
      <c r="B3307" t="str">
        <f t="shared" si="52"/>
        <v>Smoothie</v>
      </c>
      <c r="C3307" t="s">
        <v>58</v>
      </c>
      <c r="D3307">
        <v>2</v>
      </c>
      <c r="E3307">
        <v>4</v>
      </c>
      <c r="F3307">
        <v>8</v>
      </c>
      <c r="G3307" t="s">
        <v>25</v>
      </c>
      <c r="H3307" t="s">
        <v>26</v>
      </c>
      <c r="I3307" s="1">
        <v>44963</v>
      </c>
      <c r="J3307" t="s">
        <v>51</v>
      </c>
      <c r="K3307" t="s">
        <v>52</v>
      </c>
      <c r="L3307">
        <v>1</v>
      </c>
      <c r="M3307" t="s">
        <v>53</v>
      </c>
      <c r="N3307" t="s">
        <v>72</v>
      </c>
      <c r="O3307" t="s">
        <v>22</v>
      </c>
    </row>
    <row r="3308" spans="1:15" x14ac:dyDescent="0.35">
      <c r="A3308" t="s">
        <v>3369</v>
      </c>
      <c r="B3308" t="str">
        <f t="shared" si="52"/>
        <v>Cookie</v>
      </c>
      <c r="C3308" t="s">
        <v>31</v>
      </c>
      <c r="D3308">
        <v>1</v>
      </c>
      <c r="E3308">
        <v>1</v>
      </c>
      <c r="F3308">
        <v>1</v>
      </c>
      <c r="G3308" t="s">
        <v>16</v>
      </c>
      <c r="H3308" t="s">
        <v>26</v>
      </c>
      <c r="I3308" s="1">
        <v>45185</v>
      </c>
      <c r="J3308" t="s">
        <v>18</v>
      </c>
      <c r="K3308" t="s">
        <v>19</v>
      </c>
      <c r="L3308">
        <v>3</v>
      </c>
      <c r="M3308" t="s">
        <v>20</v>
      </c>
      <c r="N3308" t="s">
        <v>69</v>
      </c>
      <c r="O3308" t="s">
        <v>40</v>
      </c>
    </row>
    <row r="3309" spans="1:15" x14ac:dyDescent="0.35">
      <c r="A3309" t="s">
        <v>3370</v>
      </c>
      <c r="B3309" t="str">
        <f t="shared" si="52"/>
        <v>Smoothie</v>
      </c>
      <c r="C3309" t="s">
        <v>58</v>
      </c>
      <c r="D3309">
        <v>5</v>
      </c>
      <c r="E3309">
        <v>4</v>
      </c>
      <c r="F3309">
        <v>20</v>
      </c>
      <c r="G3309" t="s">
        <v>36</v>
      </c>
      <c r="H3309" t="s">
        <v>17</v>
      </c>
      <c r="I3309" s="1">
        <v>45209</v>
      </c>
      <c r="J3309" t="s">
        <v>74</v>
      </c>
      <c r="K3309" t="s">
        <v>75</v>
      </c>
      <c r="L3309">
        <v>4</v>
      </c>
      <c r="M3309" t="s">
        <v>45</v>
      </c>
      <c r="N3309" t="s">
        <v>29</v>
      </c>
      <c r="O3309" t="s">
        <v>22</v>
      </c>
    </row>
    <row r="3310" spans="1:15" x14ac:dyDescent="0.35">
      <c r="A3310" t="s">
        <v>3371</v>
      </c>
      <c r="B3310" t="str">
        <f t="shared" si="52"/>
        <v>Tea</v>
      </c>
      <c r="C3310" t="s">
        <v>84</v>
      </c>
      <c r="D3310">
        <v>1</v>
      </c>
      <c r="E3310">
        <v>1.5</v>
      </c>
      <c r="F3310">
        <v>1.5</v>
      </c>
      <c r="G3310" t="s">
        <v>25</v>
      </c>
      <c r="H3310" t="s">
        <v>26</v>
      </c>
      <c r="I3310" s="1">
        <v>44948</v>
      </c>
      <c r="J3310" t="s">
        <v>55</v>
      </c>
      <c r="K3310" t="s">
        <v>56</v>
      </c>
      <c r="L3310">
        <v>1</v>
      </c>
      <c r="M3310" t="s">
        <v>53</v>
      </c>
      <c r="N3310" t="s">
        <v>39</v>
      </c>
      <c r="O3310" t="s">
        <v>40</v>
      </c>
    </row>
    <row r="3311" spans="1:15" x14ac:dyDescent="0.35">
      <c r="A3311" t="s">
        <v>3372</v>
      </c>
      <c r="B3311" t="str">
        <f t="shared" si="52"/>
        <v>Salad</v>
      </c>
      <c r="C3311" t="s">
        <v>42</v>
      </c>
      <c r="D3311">
        <v>3</v>
      </c>
      <c r="E3311">
        <v>5</v>
      </c>
      <c r="F3311">
        <v>15</v>
      </c>
      <c r="G3311" t="s">
        <v>25</v>
      </c>
      <c r="H3311" t="s">
        <v>17</v>
      </c>
      <c r="I3311" s="1">
        <v>45203</v>
      </c>
      <c r="J3311" t="s">
        <v>74</v>
      </c>
      <c r="K3311" t="s">
        <v>75</v>
      </c>
      <c r="L3311">
        <v>4</v>
      </c>
      <c r="M3311" t="s">
        <v>45</v>
      </c>
      <c r="N3311" t="s">
        <v>34</v>
      </c>
      <c r="O3311" t="s">
        <v>22</v>
      </c>
    </row>
    <row r="3312" spans="1:15" x14ac:dyDescent="0.35">
      <c r="A3312" t="s">
        <v>3373</v>
      </c>
      <c r="B3312" t="str">
        <f t="shared" si="52"/>
        <v>Salad</v>
      </c>
      <c r="C3312" t="s">
        <v>42</v>
      </c>
      <c r="D3312">
        <v>5</v>
      </c>
      <c r="E3312">
        <v>5</v>
      </c>
      <c r="F3312">
        <v>25</v>
      </c>
      <c r="G3312" t="s">
        <v>36</v>
      </c>
      <c r="H3312" t="s">
        <v>26</v>
      </c>
      <c r="I3312" s="1">
        <v>45213</v>
      </c>
      <c r="J3312" t="s">
        <v>74</v>
      </c>
      <c r="K3312" t="s">
        <v>75</v>
      </c>
      <c r="L3312">
        <v>4</v>
      </c>
      <c r="M3312" t="s">
        <v>45</v>
      </c>
      <c r="N3312" t="s">
        <v>69</v>
      </c>
      <c r="O3312" t="s">
        <v>40</v>
      </c>
    </row>
    <row r="3313" spans="1:15" x14ac:dyDescent="0.35">
      <c r="A3313" t="s">
        <v>3374</v>
      </c>
      <c r="B3313" t="str">
        <f t="shared" si="52"/>
        <v>Salad</v>
      </c>
      <c r="C3313" t="s">
        <v>42</v>
      </c>
      <c r="D3313">
        <v>2</v>
      </c>
      <c r="E3313">
        <v>5</v>
      </c>
      <c r="F3313">
        <v>10</v>
      </c>
      <c r="G3313" t="s">
        <v>16</v>
      </c>
      <c r="H3313" t="s">
        <v>17</v>
      </c>
      <c r="I3313" s="1">
        <v>45207</v>
      </c>
      <c r="J3313" t="s">
        <v>74</v>
      </c>
      <c r="K3313" t="s">
        <v>75</v>
      </c>
      <c r="L3313">
        <v>4</v>
      </c>
      <c r="M3313" t="s">
        <v>45</v>
      </c>
      <c r="N3313" t="s">
        <v>39</v>
      </c>
      <c r="O3313" t="s">
        <v>40</v>
      </c>
    </row>
    <row r="3314" spans="1:15" x14ac:dyDescent="0.35">
      <c r="A3314" t="s">
        <v>3375</v>
      </c>
      <c r="B3314" t="str">
        <f t="shared" si="52"/>
        <v>Sandwich</v>
      </c>
      <c r="C3314" t="s">
        <v>47</v>
      </c>
      <c r="D3314">
        <v>2</v>
      </c>
      <c r="E3314">
        <v>4</v>
      </c>
      <c r="F3314">
        <v>8</v>
      </c>
      <c r="G3314" t="s">
        <v>36</v>
      </c>
      <c r="H3314" t="s">
        <v>26</v>
      </c>
      <c r="I3314" s="1">
        <v>45222</v>
      </c>
      <c r="J3314" t="s">
        <v>74</v>
      </c>
      <c r="K3314" t="s">
        <v>75</v>
      </c>
      <c r="L3314">
        <v>4</v>
      </c>
      <c r="M3314" t="s">
        <v>45</v>
      </c>
      <c r="N3314" t="s">
        <v>72</v>
      </c>
      <c r="O3314" t="s">
        <v>22</v>
      </c>
    </row>
    <row r="3315" spans="1:15" x14ac:dyDescent="0.35">
      <c r="A3315" t="s">
        <v>3376</v>
      </c>
      <c r="B3315" t="str">
        <f t="shared" si="52"/>
        <v>Sandwich</v>
      </c>
      <c r="C3315" t="s">
        <v>47</v>
      </c>
      <c r="D3315">
        <v>1</v>
      </c>
      <c r="E3315">
        <v>4</v>
      </c>
      <c r="F3315">
        <v>4</v>
      </c>
      <c r="G3315" t="s">
        <v>25</v>
      </c>
      <c r="H3315" t="s">
        <v>26</v>
      </c>
      <c r="I3315" s="1">
        <v>45078</v>
      </c>
      <c r="J3315" t="s">
        <v>37</v>
      </c>
      <c r="K3315" t="s">
        <v>38</v>
      </c>
      <c r="L3315">
        <v>2</v>
      </c>
      <c r="M3315" t="s">
        <v>28</v>
      </c>
      <c r="N3315" t="s">
        <v>64</v>
      </c>
      <c r="O3315" t="s">
        <v>22</v>
      </c>
    </row>
    <row r="3316" spans="1:15" x14ac:dyDescent="0.35">
      <c r="A3316" t="s">
        <v>3377</v>
      </c>
      <c r="B3316" t="str">
        <f t="shared" si="52"/>
        <v>Cake</v>
      </c>
      <c r="C3316" t="s">
        <v>24</v>
      </c>
      <c r="D3316">
        <v>3</v>
      </c>
      <c r="E3316">
        <v>3</v>
      </c>
      <c r="F3316">
        <v>9</v>
      </c>
      <c r="G3316" t="s">
        <v>25</v>
      </c>
      <c r="H3316" t="s">
        <v>17</v>
      </c>
      <c r="I3316" s="1">
        <v>44955</v>
      </c>
      <c r="J3316" t="s">
        <v>55</v>
      </c>
      <c r="K3316" t="s">
        <v>56</v>
      </c>
      <c r="L3316">
        <v>1</v>
      </c>
      <c r="M3316" t="s">
        <v>53</v>
      </c>
      <c r="N3316" t="s">
        <v>39</v>
      </c>
      <c r="O3316" t="s">
        <v>40</v>
      </c>
    </row>
    <row r="3317" spans="1:15" x14ac:dyDescent="0.35">
      <c r="A3317" t="s">
        <v>3378</v>
      </c>
      <c r="B3317" t="str">
        <f t="shared" si="52"/>
        <v>Coffee</v>
      </c>
      <c r="C3317" t="s">
        <v>15</v>
      </c>
      <c r="D3317">
        <v>5</v>
      </c>
      <c r="E3317">
        <v>2</v>
      </c>
      <c r="F3317">
        <v>10</v>
      </c>
      <c r="G3317" t="s">
        <v>16</v>
      </c>
      <c r="H3317" t="s">
        <v>17</v>
      </c>
      <c r="I3317" s="1">
        <v>45101</v>
      </c>
      <c r="J3317" t="s">
        <v>37</v>
      </c>
      <c r="K3317" t="s">
        <v>38</v>
      </c>
      <c r="L3317">
        <v>2</v>
      </c>
      <c r="M3317" t="s">
        <v>28</v>
      </c>
      <c r="N3317" t="s">
        <v>69</v>
      </c>
      <c r="O3317" t="s">
        <v>40</v>
      </c>
    </row>
    <row r="3318" spans="1:15" x14ac:dyDescent="0.35">
      <c r="A3318" t="s">
        <v>3379</v>
      </c>
      <c r="B3318" t="str">
        <f t="shared" si="52"/>
        <v>Tea</v>
      </c>
      <c r="C3318" t="s">
        <v>84</v>
      </c>
      <c r="D3318">
        <v>5</v>
      </c>
      <c r="E3318">
        <v>1.5</v>
      </c>
      <c r="F3318">
        <v>7.5</v>
      </c>
      <c r="G3318" t="s">
        <v>16</v>
      </c>
      <c r="H3318" t="s">
        <v>17</v>
      </c>
      <c r="I3318" s="1">
        <v>44967</v>
      </c>
      <c r="J3318" t="s">
        <v>51</v>
      </c>
      <c r="K3318" t="s">
        <v>52</v>
      </c>
      <c r="L3318">
        <v>1</v>
      </c>
      <c r="M3318" t="s">
        <v>53</v>
      </c>
      <c r="N3318" t="s">
        <v>21</v>
      </c>
      <c r="O3318" t="s">
        <v>22</v>
      </c>
    </row>
    <row r="3319" spans="1:15" x14ac:dyDescent="0.35">
      <c r="A3319" t="s">
        <v>3380</v>
      </c>
      <c r="B3319" t="str">
        <f t="shared" si="52"/>
        <v>Cake</v>
      </c>
      <c r="C3319" t="s">
        <v>24</v>
      </c>
      <c r="D3319">
        <v>4</v>
      </c>
      <c r="E3319">
        <v>3</v>
      </c>
      <c r="F3319">
        <v>12</v>
      </c>
      <c r="G3319" t="s">
        <v>25</v>
      </c>
      <c r="H3319" t="s">
        <v>26</v>
      </c>
      <c r="I3319" s="1">
        <v>45259</v>
      </c>
      <c r="J3319" t="s">
        <v>43</v>
      </c>
      <c r="K3319" t="s">
        <v>44</v>
      </c>
      <c r="L3319">
        <v>4</v>
      </c>
      <c r="M3319" t="s">
        <v>45</v>
      </c>
      <c r="N3319" t="s">
        <v>34</v>
      </c>
      <c r="O3319" t="s">
        <v>22</v>
      </c>
    </row>
    <row r="3320" spans="1:15" x14ac:dyDescent="0.35">
      <c r="A3320" t="s">
        <v>3381</v>
      </c>
      <c r="B3320" t="str">
        <f t="shared" si="52"/>
        <v>Juice</v>
      </c>
      <c r="C3320" t="s">
        <v>50</v>
      </c>
      <c r="D3320">
        <v>4</v>
      </c>
      <c r="E3320">
        <v>3</v>
      </c>
      <c r="F3320">
        <v>12</v>
      </c>
      <c r="G3320" t="s">
        <v>36</v>
      </c>
      <c r="H3320" t="s">
        <v>26</v>
      </c>
      <c r="I3320" s="1">
        <v>45062</v>
      </c>
      <c r="J3320" t="s">
        <v>27</v>
      </c>
      <c r="K3320" t="s">
        <v>27</v>
      </c>
      <c r="L3320">
        <v>2</v>
      </c>
      <c r="M3320" t="s">
        <v>28</v>
      </c>
      <c r="N3320" t="s">
        <v>29</v>
      </c>
      <c r="O3320" t="s">
        <v>22</v>
      </c>
    </row>
    <row r="3321" spans="1:15" x14ac:dyDescent="0.35">
      <c r="A3321" t="s">
        <v>3382</v>
      </c>
      <c r="B3321" t="str">
        <f t="shared" si="52"/>
        <v>Coffee</v>
      </c>
      <c r="C3321" t="s">
        <v>15</v>
      </c>
      <c r="D3321">
        <v>1</v>
      </c>
      <c r="E3321">
        <v>2</v>
      </c>
      <c r="F3321">
        <v>2</v>
      </c>
      <c r="G3321" t="s">
        <v>36</v>
      </c>
      <c r="H3321" t="s">
        <v>26</v>
      </c>
      <c r="I3321" s="1">
        <v>45081</v>
      </c>
      <c r="J3321" t="s">
        <v>37</v>
      </c>
      <c r="K3321" t="s">
        <v>38</v>
      </c>
      <c r="L3321">
        <v>2</v>
      </c>
      <c r="M3321" t="s">
        <v>28</v>
      </c>
      <c r="N3321" t="s">
        <v>39</v>
      </c>
      <c r="O3321" t="s">
        <v>40</v>
      </c>
    </row>
    <row r="3322" spans="1:15" x14ac:dyDescent="0.35">
      <c r="A3322" t="s">
        <v>3383</v>
      </c>
      <c r="B3322" t="str">
        <f t="shared" si="52"/>
        <v>Coffee</v>
      </c>
      <c r="C3322" t="s">
        <v>15</v>
      </c>
      <c r="D3322">
        <v>5</v>
      </c>
      <c r="E3322">
        <v>2</v>
      </c>
      <c r="F3322">
        <v>10</v>
      </c>
      <c r="G3322" t="s">
        <v>16</v>
      </c>
      <c r="H3322" t="s">
        <v>26</v>
      </c>
      <c r="I3322" s="1">
        <v>45248</v>
      </c>
      <c r="J3322" t="s">
        <v>43</v>
      </c>
      <c r="K3322" t="s">
        <v>44</v>
      </c>
      <c r="L3322">
        <v>4</v>
      </c>
      <c r="M3322" t="s">
        <v>45</v>
      </c>
      <c r="N3322" t="s">
        <v>69</v>
      </c>
      <c r="O3322" t="s">
        <v>40</v>
      </c>
    </row>
    <row r="3323" spans="1:15" x14ac:dyDescent="0.35">
      <c r="A3323" t="s">
        <v>3384</v>
      </c>
      <c r="B3323" t="str">
        <f t="shared" si="52"/>
        <v>Salad</v>
      </c>
      <c r="C3323" t="s">
        <v>42</v>
      </c>
      <c r="D3323">
        <v>4</v>
      </c>
      <c r="E3323">
        <v>5</v>
      </c>
      <c r="F3323">
        <v>20</v>
      </c>
      <c r="G3323" t="s">
        <v>36</v>
      </c>
      <c r="H3323" t="s">
        <v>17</v>
      </c>
      <c r="I3323" s="1">
        <v>45017</v>
      </c>
      <c r="J3323" t="s">
        <v>59</v>
      </c>
      <c r="K3323" t="s">
        <v>60</v>
      </c>
      <c r="L3323">
        <v>2</v>
      </c>
      <c r="M3323" t="s">
        <v>28</v>
      </c>
      <c r="N3323" t="s">
        <v>69</v>
      </c>
      <c r="O3323" t="s">
        <v>40</v>
      </c>
    </row>
    <row r="3324" spans="1:15" x14ac:dyDescent="0.35">
      <c r="A3324" t="s">
        <v>3385</v>
      </c>
      <c r="B3324" t="str">
        <f t="shared" si="52"/>
        <v>Tea</v>
      </c>
      <c r="C3324" t="s">
        <v>84</v>
      </c>
      <c r="D3324">
        <v>1</v>
      </c>
      <c r="E3324">
        <v>1.5</v>
      </c>
      <c r="F3324">
        <v>1.5</v>
      </c>
      <c r="G3324" t="s">
        <v>16</v>
      </c>
      <c r="H3324" t="s">
        <v>26</v>
      </c>
      <c r="I3324" s="1">
        <v>45140</v>
      </c>
      <c r="J3324" t="s">
        <v>93</v>
      </c>
      <c r="K3324" t="s">
        <v>94</v>
      </c>
      <c r="L3324">
        <v>3</v>
      </c>
      <c r="M3324" t="s">
        <v>20</v>
      </c>
      <c r="N3324" t="s">
        <v>34</v>
      </c>
      <c r="O3324" t="s">
        <v>22</v>
      </c>
    </row>
    <row r="3325" spans="1:15" x14ac:dyDescent="0.35">
      <c r="A3325" t="s">
        <v>3386</v>
      </c>
      <c r="B3325" t="str">
        <f t="shared" si="52"/>
        <v>Juice</v>
      </c>
      <c r="C3325" t="s">
        <v>50</v>
      </c>
      <c r="D3325">
        <v>5</v>
      </c>
      <c r="E3325">
        <v>3</v>
      </c>
      <c r="F3325">
        <v>15</v>
      </c>
      <c r="G3325" t="s">
        <v>36</v>
      </c>
      <c r="H3325" t="s">
        <v>26</v>
      </c>
      <c r="I3325" s="1">
        <v>45227</v>
      </c>
      <c r="J3325" t="s">
        <v>74</v>
      </c>
      <c r="K3325" t="s">
        <v>75</v>
      </c>
      <c r="L3325">
        <v>4</v>
      </c>
      <c r="M3325" t="s">
        <v>45</v>
      </c>
      <c r="N3325" t="s">
        <v>69</v>
      </c>
      <c r="O3325" t="s">
        <v>40</v>
      </c>
    </row>
    <row r="3326" spans="1:15" x14ac:dyDescent="0.35">
      <c r="A3326" t="s">
        <v>3387</v>
      </c>
      <c r="B3326" t="str">
        <f t="shared" si="52"/>
        <v>Juice</v>
      </c>
      <c r="C3326" t="s">
        <v>50</v>
      </c>
      <c r="D3326">
        <v>2</v>
      </c>
      <c r="E3326">
        <v>3</v>
      </c>
      <c r="F3326">
        <v>6</v>
      </c>
      <c r="G3326" t="s">
        <v>16</v>
      </c>
      <c r="H3326" t="s">
        <v>26</v>
      </c>
      <c r="I3326" s="1">
        <v>45071</v>
      </c>
      <c r="J3326" t="s">
        <v>27</v>
      </c>
      <c r="K3326" t="s">
        <v>27</v>
      </c>
      <c r="L3326">
        <v>2</v>
      </c>
      <c r="M3326" t="s">
        <v>28</v>
      </c>
      <c r="N3326" t="s">
        <v>64</v>
      </c>
      <c r="O3326" t="s">
        <v>22</v>
      </c>
    </row>
    <row r="3327" spans="1:15" x14ac:dyDescent="0.35">
      <c r="A3327" t="s">
        <v>3388</v>
      </c>
      <c r="B3327" t="str">
        <f t="shared" si="52"/>
        <v>Salad</v>
      </c>
      <c r="C3327" t="s">
        <v>42</v>
      </c>
      <c r="D3327">
        <v>1</v>
      </c>
      <c r="E3327">
        <v>5</v>
      </c>
      <c r="F3327">
        <v>5</v>
      </c>
      <c r="G3327" t="s">
        <v>25</v>
      </c>
      <c r="H3327" t="s">
        <v>26</v>
      </c>
      <c r="I3327" s="1">
        <v>45236</v>
      </c>
      <c r="J3327" t="s">
        <v>43</v>
      </c>
      <c r="K3327" t="s">
        <v>44</v>
      </c>
      <c r="L3327">
        <v>4</v>
      </c>
      <c r="M3327" t="s">
        <v>45</v>
      </c>
      <c r="N3327" t="s">
        <v>72</v>
      </c>
      <c r="O3327" t="s">
        <v>22</v>
      </c>
    </row>
    <row r="3328" spans="1:15" x14ac:dyDescent="0.35">
      <c r="A3328" t="s">
        <v>3389</v>
      </c>
      <c r="B3328" t="str">
        <f t="shared" si="52"/>
        <v>Smoothie</v>
      </c>
      <c r="C3328" t="s">
        <v>58</v>
      </c>
      <c r="D3328">
        <v>1</v>
      </c>
      <c r="E3328">
        <v>4</v>
      </c>
      <c r="F3328">
        <v>4</v>
      </c>
      <c r="G3328" t="s">
        <v>25</v>
      </c>
      <c r="H3328" t="s">
        <v>17</v>
      </c>
      <c r="I3328" s="1">
        <v>45240</v>
      </c>
      <c r="J3328" t="s">
        <v>43</v>
      </c>
      <c r="K3328" t="s">
        <v>44</v>
      </c>
      <c r="L3328">
        <v>4</v>
      </c>
      <c r="M3328" t="s">
        <v>45</v>
      </c>
      <c r="N3328" t="s">
        <v>21</v>
      </c>
      <c r="O3328" t="s">
        <v>22</v>
      </c>
    </row>
    <row r="3329" spans="1:15" x14ac:dyDescent="0.35">
      <c r="A3329" t="s">
        <v>3390</v>
      </c>
      <c r="B3329" t="str">
        <f t="shared" si="52"/>
        <v>Juice</v>
      </c>
      <c r="C3329" t="s">
        <v>50</v>
      </c>
      <c r="D3329">
        <v>4</v>
      </c>
      <c r="E3329">
        <v>3</v>
      </c>
      <c r="F3329">
        <v>12</v>
      </c>
      <c r="G3329" t="s">
        <v>36</v>
      </c>
      <c r="H3329" t="s">
        <v>26</v>
      </c>
      <c r="I3329" s="1">
        <v>45219</v>
      </c>
      <c r="J3329" t="s">
        <v>74</v>
      </c>
      <c r="K3329" t="s">
        <v>75</v>
      </c>
      <c r="L3329">
        <v>4</v>
      </c>
      <c r="M3329" t="s">
        <v>45</v>
      </c>
      <c r="N3329" t="s">
        <v>21</v>
      </c>
      <c r="O3329" t="s">
        <v>22</v>
      </c>
    </row>
    <row r="3330" spans="1:15" x14ac:dyDescent="0.35">
      <c r="A3330" t="s">
        <v>3391</v>
      </c>
      <c r="B3330" t="str">
        <f t="shared" ref="B3330:B3393" si="53">TRIM(CLEAN(C3330))</f>
        <v>Smoothie</v>
      </c>
      <c r="C3330" t="s">
        <v>58</v>
      </c>
      <c r="D3330">
        <v>1</v>
      </c>
      <c r="E3330">
        <v>4</v>
      </c>
      <c r="F3330">
        <v>4</v>
      </c>
      <c r="G3330" t="s">
        <v>25</v>
      </c>
      <c r="H3330" t="s">
        <v>26</v>
      </c>
      <c r="I3330" s="1">
        <v>45104</v>
      </c>
      <c r="J3330" t="s">
        <v>37</v>
      </c>
      <c r="K3330" t="s">
        <v>38</v>
      </c>
      <c r="L3330">
        <v>2</v>
      </c>
      <c r="M3330" t="s">
        <v>28</v>
      </c>
      <c r="N3330" t="s">
        <v>29</v>
      </c>
      <c r="O3330" t="s">
        <v>22</v>
      </c>
    </row>
    <row r="3331" spans="1:15" x14ac:dyDescent="0.35">
      <c r="A3331" t="s">
        <v>3392</v>
      </c>
      <c r="B3331" t="str">
        <f t="shared" si="53"/>
        <v>Salad</v>
      </c>
      <c r="C3331" t="s">
        <v>42</v>
      </c>
      <c r="D3331">
        <v>2</v>
      </c>
      <c r="E3331">
        <v>5</v>
      </c>
      <c r="F3331">
        <v>10</v>
      </c>
      <c r="G3331" t="s">
        <v>16</v>
      </c>
      <c r="H3331" t="s">
        <v>17</v>
      </c>
      <c r="I3331" s="1">
        <v>44985</v>
      </c>
      <c r="J3331" t="s">
        <v>51</v>
      </c>
      <c r="K3331" t="s">
        <v>52</v>
      </c>
      <c r="L3331">
        <v>1</v>
      </c>
      <c r="M3331" t="s">
        <v>53</v>
      </c>
      <c r="N3331" t="s">
        <v>29</v>
      </c>
      <c r="O3331" t="s">
        <v>22</v>
      </c>
    </row>
    <row r="3332" spans="1:15" x14ac:dyDescent="0.35">
      <c r="A3332" t="s">
        <v>3393</v>
      </c>
      <c r="B3332" t="str">
        <f t="shared" si="53"/>
        <v>Cake</v>
      </c>
      <c r="C3332" t="s">
        <v>24</v>
      </c>
      <c r="D3332">
        <v>5</v>
      </c>
      <c r="E3332">
        <v>3</v>
      </c>
      <c r="F3332">
        <v>15</v>
      </c>
      <c r="G3332" t="s">
        <v>25</v>
      </c>
      <c r="H3332" t="s">
        <v>26</v>
      </c>
      <c r="I3332" s="1">
        <v>44960</v>
      </c>
      <c r="J3332" t="s">
        <v>51</v>
      </c>
      <c r="K3332" t="s">
        <v>52</v>
      </c>
      <c r="L3332">
        <v>1</v>
      </c>
      <c r="M3332" t="s">
        <v>53</v>
      </c>
      <c r="N3332" t="s">
        <v>21</v>
      </c>
      <c r="O3332" t="s">
        <v>22</v>
      </c>
    </row>
    <row r="3333" spans="1:15" x14ac:dyDescent="0.35">
      <c r="A3333" t="s">
        <v>3394</v>
      </c>
      <c r="B3333" t="str">
        <f t="shared" si="53"/>
        <v>Coffee</v>
      </c>
      <c r="C3333" t="s">
        <v>15</v>
      </c>
      <c r="D3333">
        <v>1</v>
      </c>
      <c r="E3333">
        <v>2</v>
      </c>
      <c r="F3333">
        <v>2</v>
      </c>
      <c r="G3333" t="s">
        <v>16</v>
      </c>
      <c r="H3333" t="s">
        <v>17</v>
      </c>
      <c r="I3333" s="1">
        <v>44995</v>
      </c>
      <c r="J3333" t="s">
        <v>62</v>
      </c>
      <c r="K3333" t="s">
        <v>63</v>
      </c>
      <c r="L3333">
        <v>1</v>
      </c>
      <c r="M3333" t="s">
        <v>53</v>
      </c>
      <c r="N3333" t="s">
        <v>21</v>
      </c>
      <c r="O3333" t="s">
        <v>22</v>
      </c>
    </row>
    <row r="3334" spans="1:15" x14ac:dyDescent="0.35">
      <c r="A3334" t="s">
        <v>3395</v>
      </c>
      <c r="B3334" t="str">
        <f t="shared" si="53"/>
        <v>Coffee</v>
      </c>
      <c r="C3334" t="s">
        <v>15</v>
      </c>
      <c r="D3334">
        <v>2</v>
      </c>
      <c r="E3334">
        <v>2</v>
      </c>
      <c r="F3334">
        <v>4</v>
      </c>
      <c r="G3334" t="s">
        <v>25</v>
      </c>
      <c r="H3334" t="s">
        <v>17</v>
      </c>
      <c r="I3334" s="1">
        <v>44974</v>
      </c>
      <c r="J3334" t="s">
        <v>51</v>
      </c>
      <c r="K3334" t="s">
        <v>52</v>
      </c>
      <c r="L3334">
        <v>1</v>
      </c>
      <c r="M3334" t="s">
        <v>53</v>
      </c>
      <c r="N3334" t="s">
        <v>21</v>
      </c>
      <c r="O3334" t="s">
        <v>22</v>
      </c>
    </row>
    <row r="3335" spans="1:15" x14ac:dyDescent="0.35">
      <c r="A3335" t="s">
        <v>3396</v>
      </c>
      <c r="B3335" t="str">
        <f t="shared" si="53"/>
        <v>Juice</v>
      </c>
      <c r="C3335" t="s">
        <v>50</v>
      </c>
      <c r="D3335">
        <v>3</v>
      </c>
      <c r="E3335">
        <v>3</v>
      </c>
      <c r="F3335">
        <v>9</v>
      </c>
      <c r="G3335" t="s">
        <v>16</v>
      </c>
      <c r="H3335" t="s">
        <v>17</v>
      </c>
      <c r="I3335" s="1">
        <v>45254</v>
      </c>
      <c r="J3335" t="s">
        <v>43</v>
      </c>
      <c r="K3335" t="s">
        <v>44</v>
      </c>
      <c r="L3335">
        <v>4</v>
      </c>
      <c r="M3335" t="s">
        <v>45</v>
      </c>
      <c r="N3335" t="s">
        <v>21</v>
      </c>
      <c r="O3335" t="s">
        <v>22</v>
      </c>
    </row>
    <row r="3336" spans="1:15" x14ac:dyDescent="0.35">
      <c r="A3336" t="s">
        <v>3397</v>
      </c>
      <c r="B3336" t="str">
        <f t="shared" si="53"/>
        <v>Salad</v>
      </c>
      <c r="C3336" t="s">
        <v>42</v>
      </c>
      <c r="D3336">
        <v>5</v>
      </c>
      <c r="E3336">
        <v>5</v>
      </c>
      <c r="F3336">
        <v>25</v>
      </c>
      <c r="G3336" t="s">
        <v>16</v>
      </c>
      <c r="H3336" t="s">
        <v>17</v>
      </c>
      <c r="I3336" s="1">
        <v>45164</v>
      </c>
      <c r="J3336" t="s">
        <v>93</v>
      </c>
      <c r="K3336" t="s">
        <v>94</v>
      </c>
      <c r="L3336">
        <v>3</v>
      </c>
      <c r="M3336" t="s">
        <v>20</v>
      </c>
      <c r="N3336" t="s">
        <v>69</v>
      </c>
      <c r="O3336" t="s">
        <v>40</v>
      </c>
    </row>
    <row r="3337" spans="1:15" x14ac:dyDescent="0.35">
      <c r="A3337" t="s">
        <v>3398</v>
      </c>
      <c r="B3337" t="str">
        <f t="shared" si="53"/>
        <v>Cookie</v>
      </c>
      <c r="C3337" t="s">
        <v>31</v>
      </c>
      <c r="D3337">
        <v>2</v>
      </c>
      <c r="E3337">
        <v>1</v>
      </c>
      <c r="F3337">
        <v>2</v>
      </c>
      <c r="G3337" t="s">
        <v>36</v>
      </c>
      <c r="H3337" t="s">
        <v>26</v>
      </c>
      <c r="I3337" s="1">
        <v>45163</v>
      </c>
      <c r="J3337" t="s">
        <v>93</v>
      </c>
      <c r="K3337" t="s">
        <v>94</v>
      </c>
      <c r="L3337">
        <v>3</v>
      </c>
      <c r="M3337" t="s">
        <v>20</v>
      </c>
      <c r="N3337" t="s">
        <v>21</v>
      </c>
      <c r="O3337" t="s">
        <v>22</v>
      </c>
    </row>
    <row r="3338" spans="1:15" x14ac:dyDescent="0.35">
      <c r="A3338" t="s">
        <v>3399</v>
      </c>
      <c r="B3338" t="str">
        <f t="shared" si="53"/>
        <v>Tea</v>
      </c>
      <c r="C3338" t="s">
        <v>84</v>
      </c>
      <c r="D3338">
        <v>1</v>
      </c>
      <c r="E3338">
        <v>1.5</v>
      </c>
      <c r="F3338">
        <v>1.5</v>
      </c>
      <c r="G3338" t="s">
        <v>16</v>
      </c>
      <c r="H3338" t="s">
        <v>17</v>
      </c>
      <c r="I3338" s="1">
        <v>44978</v>
      </c>
      <c r="J3338" t="s">
        <v>51</v>
      </c>
      <c r="K3338" t="s">
        <v>52</v>
      </c>
      <c r="L3338">
        <v>1</v>
      </c>
      <c r="M3338" t="s">
        <v>53</v>
      </c>
      <c r="N3338" t="s">
        <v>29</v>
      </c>
      <c r="O3338" t="s">
        <v>22</v>
      </c>
    </row>
    <row r="3339" spans="1:15" x14ac:dyDescent="0.35">
      <c r="A3339" t="s">
        <v>3400</v>
      </c>
      <c r="B3339" t="str">
        <f t="shared" si="53"/>
        <v>Coffee</v>
      </c>
      <c r="C3339" t="s">
        <v>15</v>
      </c>
      <c r="D3339">
        <v>4</v>
      </c>
      <c r="E3339">
        <v>2</v>
      </c>
      <c r="F3339">
        <v>8</v>
      </c>
      <c r="G3339" t="s">
        <v>16</v>
      </c>
      <c r="H3339" t="s">
        <v>26</v>
      </c>
      <c r="I3339" s="1">
        <v>45001</v>
      </c>
      <c r="J3339" t="s">
        <v>62</v>
      </c>
      <c r="K3339" t="s">
        <v>63</v>
      </c>
      <c r="L3339">
        <v>1</v>
      </c>
      <c r="M3339" t="s">
        <v>53</v>
      </c>
      <c r="N3339" t="s">
        <v>64</v>
      </c>
      <c r="O3339" t="s">
        <v>22</v>
      </c>
    </row>
    <row r="3340" spans="1:15" x14ac:dyDescent="0.35">
      <c r="A3340" t="s">
        <v>3401</v>
      </c>
      <c r="B3340" t="str">
        <f t="shared" si="53"/>
        <v>Cake</v>
      </c>
      <c r="C3340" t="s">
        <v>24</v>
      </c>
      <c r="D3340">
        <v>2</v>
      </c>
      <c r="E3340">
        <v>3</v>
      </c>
      <c r="F3340">
        <v>6</v>
      </c>
      <c r="G3340" t="s">
        <v>16</v>
      </c>
      <c r="H3340" t="s">
        <v>26</v>
      </c>
      <c r="I3340" s="1">
        <v>45255</v>
      </c>
      <c r="J3340" t="s">
        <v>43</v>
      </c>
      <c r="K3340" t="s">
        <v>44</v>
      </c>
      <c r="L3340">
        <v>4</v>
      </c>
      <c r="M3340" t="s">
        <v>45</v>
      </c>
      <c r="N3340" t="s">
        <v>69</v>
      </c>
      <c r="O3340" t="s">
        <v>40</v>
      </c>
    </row>
    <row r="3341" spans="1:15" x14ac:dyDescent="0.35">
      <c r="A3341" t="s">
        <v>3402</v>
      </c>
      <c r="B3341" t="str">
        <f t="shared" si="53"/>
        <v>Coffee</v>
      </c>
      <c r="C3341" t="s">
        <v>15</v>
      </c>
      <c r="D3341">
        <v>2</v>
      </c>
      <c r="E3341">
        <v>2</v>
      </c>
      <c r="F3341">
        <v>4</v>
      </c>
      <c r="G3341" t="s">
        <v>25</v>
      </c>
      <c r="H3341" t="s">
        <v>17</v>
      </c>
      <c r="I3341" s="1">
        <v>45198</v>
      </c>
      <c r="J3341" t="s">
        <v>18</v>
      </c>
      <c r="K3341" t="s">
        <v>19</v>
      </c>
      <c r="L3341">
        <v>3</v>
      </c>
      <c r="M3341" t="s">
        <v>20</v>
      </c>
      <c r="N3341" t="s">
        <v>21</v>
      </c>
      <c r="O3341" t="s">
        <v>22</v>
      </c>
    </row>
    <row r="3342" spans="1:15" x14ac:dyDescent="0.35">
      <c r="A3342" t="s">
        <v>3403</v>
      </c>
      <c r="B3342" t="str">
        <f t="shared" si="53"/>
        <v>Tea</v>
      </c>
      <c r="C3342" t="s">
        <v>84</v>
      </c>
      <c r="D3342">
        <v>5</v>
      </c>
      <c r="E3342">
        <v>1.5</v>
      </c>
      <c r="F3342">
        <v>7.5</v>
      </c>
      <c r="G3342" t="s">
        <v>36</v>
      </c>
      <c r="H3342" t="s">
        <v>26</v>
      </c>
      <c r="I3342" s="1">
        <v>45011</v>
      </c>
      <c r="J3342" t="s">
        <v>62</v>
      </c>
      <c r="K3342" t="s">
        <v>63</v>
      </c>
      <c r="L3342">
        <v>1</v>
      </c>
      <c r="M3342" t="s">
        <v>53</v>
      </c>
      <c r="N3342" t="s">
        <v>39</v>
      </c>
      <c r="O3342" t="s">
        <v>40</v>
      </c>
    </row>
    <row r="3343" spans="1:15" x14ac:dyDescent="0.35">
      <c r="A3343" t="s">
        <v>3404</v>
      </c>
      <c r="B3343" t="str">
        <f t="shared" si="53"/>
        <v>Salad</v>
      </c>
      <c r="C3343" t="s">
        <v>42</v>
      </c>
      <c r="D3343">
        <v>3</v>
      </c>
      <c r="E3343">
        <v>5</v>
      </c>
      <c r="F3343">
        <v>15</v>
      </c>
      <c r="G3343" t="s">
        <v>36</v>
      </c>
      <c r="H3343" t="s">
        <v>26</v>
      </c>
      <c r="I3343" s="1">
        <v>45264</v>
      </c>
      <c r="J3343" t="s">
        <v>66</v>
      </c>
      <c r="K3343" t="s">
        <v>67</v>
      </c>
      <c r="L3343">
        <v>4</v>
      </c>
      <c r="M3343" t="s">
        <v>45</v>
      </c>
      <c r="N3343" t="s">
        <v>72</v>
      </c>
      <c r="O3343" t="s">
        <v>22</v>
      </c>
    </row>
    <row r="3344" spans="1:15" x14ac:dyDescent="0.35">
      <c r="A3344" t="s">
        <v>3405</v>
      </c>
      <c r="B3344" t="str">
        <f t="shared" si="53"/>
        <v>Cookie</v>
      </c>
      <c r="C3344" t="s">
        <v>31</v>
      </c>
      <c r="D3344">
        <v>1</v>
      </c>
      <c r="E3344">
        <v>1</v>
      </c>
      <c r="F3344">
        <v>1</v>
      </c>
      <c r="G3344" t="s">
        <v>36</v>
      </c>
      <c r="H3344" t="s">
        <v>26</v>
      </c>
      <c r="I3344" s="1">
        <v>45252</v>
      </c>
      <c r="J3344" t="s">
        <v>43</v>
      </c>
      <c r="K3344" t="s">
        <v>44</v>
      </c>
      <c r="L3344">
        <v>4</v>
      </c>
      <c r="M3344" t="s">
        <v>45</v>
      </c>
      <c r="N3344" t="s">
        <v>34</v>
      </c>
      <c r="O3344" t="s">
        <v>22</v>
      </c>
    </row>
    <row r="3345" spans="1:15" x14ac:dyDescent="0.35">
      <c r="A3345" t="s">
        <v>3406</v>
      </c>
      <c r="B3345" t="str">
        <f t="shared" si="53"/>
        <v>Salad</v>
      </c>
      <c r="C3345" t="s">
        <v>42</v>
      </c>
      <c r="D3345">
        <v>1</v>
      </c>
      <c r="E3345">
        <v>5</v>
      </c>
      <c r="F3345">
        <v>5</v>
      </c>
      <c r="G3345" t="s">
        <v>36</v>
      </c>
      <c r="H3345" t="s">
        <v>26</v>
      </c>
      <c r="I3345" s="1">
        <v>45235</v>
      </c>
      <c r="J3345" t="s">
        <v>43</v>
      </c>
      <c r="K3345" t="s">
        <v>44</v>
      </c>
      <c r="L3345">
        <v>4</v>
      </c>
      <c r="M3345" t="s">
        <v>45</v>
      </c>
      <c r="N3345" t="s">
        <v>39</v>
      </c>
      <c r="O3345" t="s">
        <v>40</v>
      </c>
    </row>
    <row r="3346" spans="1:15" x14ac:dyDescent="0.35">
      <c r="A3346" t="s">
        <v>3407</v>
      </c>
      <c r="B3346" t="str">
        <f t="shared" si="53"/>
        <v>Coffee</v>
      </c>
      <c r="C3346" t="s">
        <v>15</v>
      </c>
      <c r="D3346">
        <v>4</v>
      </c>
      <c r="E3346">
        <v>2</v>
      </c>
      <c r="F3346">
        <v>8</v>
      </c>
      <c r="G3346" t="s">
        <v>36</v>
      </c>
      <c r="H3346" t="s">
        <v>26</v>
      </c>
      <c r="I3346" s="1">
        <v>45290</v>
      </c>
      <c r="J3346" t="s">
        <v>66</v>
      </c>
      <c r="K3346" t="s">
        <v>67</v>
      </c>
      <c r="L3346">
        <v>4</v>
      </c>
      <c r="M3346" t="s">
        <v>45</v>
      </c>
      <c r="N3346" t="s">
        <v>69</v>
      </c>
      <c r="O3346" t="s">
        <v>40</v>
      </c>
    </row>
    <row r="3347" spans="1:15" x14ac:dyDescent="0.35">
      <c r="A3347" t="s">
        <v>3408</v>
      </c>
      <c r="B3347" t="str">
        <f t="shared" si="53"/>
        <v>Cookie</v>
      </c>
      <c r="C3347" t="s">
        <v>31</v>
      </c>
      <c r="D3347">
        <v>1</v>
      </c>
      <c r="E3347">
        <v>1</v>
      </c>
      <c r="F3347">
        <v>1</v>
      </c>
      <c r="G3347" t="s">
        <v>36</v>
      </c>
      <c r="H3347" t="s">
        <v>17</v>
      </c>
      <c r="I3347" s="1">
        <v>44993</v>
      </c>
      <c r="J3347" t="s">
        <v>62</v>
      </c>
      <c r="K3347" t="s">
        <v>63</v>
      </c>
      <c r="L3347">
        <v>1</v>
      </c>
      <c r="M3347" t="s">
        <v>53</v>
      </c>
      <c r="N3347" t="s">
        <v>34</v>
      </c>
      <c r="O3347" t="s">
        <v>22</v>
      </c>
    </row>
    <row r="3348" spans="1:15" x14ac:dyDescent="0.35">
      <c r="A3348" t="s">
        <v>3409</v>
      </c>
      <c r="B3348" t="str">
        <f t="shared" si="53"/>
        <v>Sandwich</v>
      </c>
      <c r="C3348" t="s">
        <v>47</v>
      </c>
      <c r="D3348">
        <v>5</v>
      </c>
      <c r="E3348">
        <v>4</v>
      </c>
      <c r="F3348">
        <v>20</v>
      </c>
      <c r="G3348" t="s">
        <v>36</v>
      </c>
      <c r="H3348" t="s">
        <v>26</v>
      </c>
      <c r="I3348" s="1">
        <v>45191</v>
      </c>
      <c r="J3348" t="s">
        <v>18</v>
      </c>
      <c r="K3348" t="s">
        <v>19</v>
      </c>
      <c r="L3348">
        <v>3</v>
      </c>
      <c r="M3348" t="s">
        <v>20</v>
      </c>
      <c r="N3348" t="s">
        <v>21</v>
      </c>
      <c r="O3348" t="s">
        <v>22</v>
      </c>
    </row>
    <row r="3349" spans="1:15" x14ac:dyDescent="0.35">
      <c r="A3349" t="s">
        <v>3410</v>
      </c>
      <c r="B3349" t="str">
        <f t="shared" si="53"/>
        <v>Salad</v>
      </c>
      <c r="C3349" t="s">
        <v>42</v>
      </c>
      <c r="D3349">
        <v>2</v>
      </c>
      <c r="E3349">
        <v>5</v>
      </c>
      <c r="F3349">
        <v>10</v>
      </c>
      <c r="G3349" t="s">
        <v>16</v>
      </c>
      <c r="H3349" t="s">
        <v>26</v>
      </c>
      <c r="I3349" s="1">
        <v>44949</v>
      </c>
      <c r="J3349" t="s">
        <v>55</v>
      </c>
      <c r="K3349" t="s">
        <v>56</v>
      </c>
      <c r="L3349">
        <v>1</v>
      </c>
      <c r="M3349" t="s">
        <v>53</v>
      </c>
      <c r="N3349" t="s">
        <v>72</v>
      </c>
      <c r="O3349" t="s">
        <v>22</v>
      </c>
    </row>
    <row r="3350" spans="1:15" x14ac:dyDescent="0.35">
      <c r="A3350" t="s">
        <v>3411</v>
      </c>
      <c r="B3350" t="str">
        <f t="shared" si="53"/>
        <v>Cake</v>
      </c>
      <c r="C3350" t="s">
        <v>24</v>
      </c>
      <c r="D3350">
        <v>5</v>
      </c>
      <c r="E3350">
        <v>3</v>
      </c>
      <c r="F3350">
        <v>15</v>
      </c>
      <c r="G3350" t="s">
        <v>36</v>
      </c>
      <c r="H3350" t="s">
        <v>26</v>
      </c>
      <c r="I3350" s="1">
        <v>45073</v>
      </c>
      <c r="J3350" t="s">
        <v>27</v>
      </c>
      <c r="K3350" t="s">
        <v>27</v>
      </c>
      <c r="L3350">
        <v>2</v>
      </c>
      <c r="M3350" t="s">
        <v>28</v>
      </c>
      <c r="N3350" t="s">
        <v>69</v>
      </c>
      <c r="O3350" t="s">
        <v>40</v>
      </c>
    </row>
    <row r="3351" spans="1:15" x14ac:dyDescent="0.35">
      <c r="A3351" t="s">
        <v>3412</v>
      </c>
      <c r="B3351" t="str">
        <f t="shared" si="53"/>
        <v>Salad</v>
      </c>
      <c r="C3351" t="s">
        <v>42</v>
      </c>
      <c r="D3351">
        <v>4</v>
      </c>
      <c r="E3351">
        <v>5</v>
      </c>
      <c r="F3351">
        <v>20</v>
      </c>
      <c r="G3351" t="s">
        <v>36</v>
      </c>
      <c r="H3351" t="s">
        <v>17</v>
      </c>
      <c r="I3351" s="1">
        <v>45150</v>
      </c>
      <c r="J3351" t="s">
        <v>93</v>
      </c>
      <c r="K3351" t="s">
        <v>94</v>
      </c>
      <c r="L3351">
        <v>3</v>
      </c>
      <c r="M3351" t="s">
        <v>20</v>
      </c>
      <c r="N3351" t="s">
        <v>69</v>
      </c>
      <c r="O3351" t="s">
        <v>40</v>
      </c>
    </row>
    <row r="3352" spans="1:15" x14ac:dyDescent="0.35">
      <c r="A3352" t="s">
        <v>3413</v>
      </c>
      <c r="B3352" t="str">
        <f t="shared" si="53"/>
        <v>Juice</v>
      </c>
      <c r="C3352" t="s">
        <v>50</v>
      </c>
      <c r="D3352">
        <v>4</v>
      </c>
      <c r="E3352">
        <v>3</v>
      </c>
      <c r="F3352">
        <v>12</v>
      </c>
      <c r="G3352" t="s">
        <v>36</v>
      </c>
      <c r="H3352" t="s">
        <v>17</v>
      </c>
      <c r="I3352" s="1">
        <v>45205</v>
      </c>
      <c r="J3352" t="s">
        <v>74</v>
      </c>
      <c r="K3352" t="s">
        <v>75</v>
      </c>
      <c r="L3352">
        <v>4</v>
      </c>
      <c r="M3352" t="s">
        <v>45</v>
      </c>
      <c r="N3352" t="s">
        <v>21</v>
      </c>
      <c r="O3352" t="s">
        <v>22</v>
      </c>
    </row>
    <row r="3353" spans="1:15" x14ac:dyDescent="0.35">
      <c r="A3353" t="s">
        <v>3414</v>
      </c>
      <c r="B3353" t="str">
        <f t="shared" si="53"/>
        <v>Tea</v>
      </c>
      <c r="C3353" t="s">
        <v>84</v>
      </c>
      <c r="D3353">
        <v>4</v>
      </c>
      <c r="E3353">
        <v>1.5</v>
      </c>
      <c r="F3353">
        <v>6</v>
      </c>
      <c r="G3353" t="s">
        <v>36</v>
      </c>
      <c r="H3353" t="s">
        <v>26</v>
      </c>
      <c r="I3353" s="1">
        <v>45188</v>
      </c>
      <c r="J3353" t="s">
        <v>18</v>
      </c>
      <c r="K3353" t="s">
        <v>19</v>
      </c>
      <c r="L3353">
        <v>3</v>
      </c>
      <c r="M3353" t="s">
        <v>20</v>
      </c>
      <c r="N3353" t="s">
        <v>29</v>
      </c>
      <c r="O3353" t="s">
        <v>22</v>
      </c>
    </row>
    <row r="3354" spans="1:15" x14ac:dyDescent="0.35">
      <c r="A3354" t="s">
        <v>3415</v>
      </c>
      <c r="B3354" t="str">
        <f t="shared" si="53"/>
        <v>Juice</v>
      </c>
      <c r="C3354" t="s">
        <v>50</v>
      </c>
      <c r="D3354">
        <v>2</v>
      </c>
      <c r="E3354">
        <v>3</v>
      </c>
      <c r="F3354">
        <v>6</v>
      </c>
      <c r="G3354" t="s">
        <v>16</v>
      </c>
      <c r="H3354" t="s">
        <v>17</v>
      </c>
      <c r="I3354" s="1">
        <v>45265</v>
      </c>
      <c r="J3354" t="s">
        <v>66</v>
      </c>
      <c r="K3354" t="s">
        <v>67</v>
      </c>
      <c r="L3354">
        <v>4</v>
      </c>
      <c r="M3354" t="s">
        <v>45</v>
      </c>
      <c r="N3354" t="s">
        <v>29</v>
      </c>
      <c r="O3354" t="s">
        <v>22</v>
      </c>
    </row>
    <row r="3355" spans="1:15" x14ac:dyDescent="0.35">
      <c r="A3355" t="s">
        <v>3416</v>
      </c>
      <c r="B3355" t="str">
        <f t="shared" si="53"/>
        <v>Juice</v>
      </c>
      <c r="C3355" t="s">
        <v>50</v>
      </c>
      <c r="D3355">
        <v>1</v>
      </c>
      <c r="E3355">
        <v>3</v>
      </c>
      <c r="F3355">
        <v>3</v>
      </c>
      <c r="G3355" t="s">
        <v>25</v>
      </c>
      <c r="H3355" t="s">
        <v>26</v>
      </c>
      <c r="I3355" s="1">
        <v>45104</v>
      </c>
      <c r="J3355" t="s">
        <v>37</v>
      </c>
      <c r="K3355" t="s">
        <v>38</v>
      </c>
      <c r="L3355">
        <v>2</v>
      </c>
      <c r="M3355" t="s">
        <v>28</v>
      </c>
      <c r="N3355" t="s">
        <v>29</v>
      </c>
      <c r="O3355" t="s">
        <v>22</v>
      </c>
    </row>
    <row r="3356" spans="1:15" x14ac:dyDescent="0.35">
      <c r="A3356" t="s">
        <v>3417</v>
      </c>
      <c r="B3356" t="str">
        <f t="shared" si="53"/>
        <v>Coffee</v>
      </c>
      <c r="C3356" t="s">
        <v>15</v>
      </c>
      <c r="D3356">
        <v>4</v>
      </c>
      <c r="E3356">
        <v>2</v>
      </c>
      <c r="F3356">
        <v>8</v>
      </c>
      <c r="G3356" t="s">
        <v>25</v>
      </c>
      <c r="H3356" t="s">
        <v>17</v>
      </c>
      <c r="I3356" s="1">
        <v>45269</v>
      </c>
      <c r="J3356" t="s">
        <v>66</v>
      </c>
      <c r="K3356" t="s">
        <v>67</v>
      </c>
      <c r="L3356">
        <v>4</v>
      </c>
      <c r="M3356" t="s">
        <v>45</v>
      </c>
      <c r="N3356" t="s">
        <v>69</v>
      </c>
      <c r="O3356" t="s">
        <v>40</v>
      </c>
    </row>
    <row r="3357" spans="1:15" x14ac:dyDescent="0.35">
      <c r="A3357" t="s">
        <v>3418</v>
      </c>
      <c r="B3357" t="str">
        <f t="shared" si="53"/>
        <v>Cake</v>
      </c>
      <c r="C3357" t="s">
        <v>24</v>
      </c>
      <c r="D3357">
        <v>4</v>
      </c>
      <c r="E3357">
        <v>3</v>
      </c>
      <c r="F3357">
        <v>12</v>
      </c>
      <c r="G3357" t="s">
        <v>25</v>
      </c>
      <c r="H3357" t="s">
        <v>26</v>
      </c>
      <c r="I3357" s="1">
        <v>45070</v>
      </c>
      <c r="J3357" t="s">
        <v>27</v>
      </c>
      <c r="K3357" t="s">
        <v>27</v>
      </c>
      <c r="L3357">
        <v>2</v>
      </c>
      <c r="M3357" t="s">
        <v>28</v>
      </c>
      <c r="N3357" t="s">
        <v>34</v>
      </c>
      <c r="O3357" t="s">
        <v>22</v>
      </c>
    </row>
    <row r="3358" spans="1:15" x14ac:dyDescent="0.35">
      <c r="A3358" t="s">
        <v>3419</v>
      </c>
      <c r="B3358" t="str">
        <f t="shared" si="53"/>
        <v>Coffee</v>
      </c>
      <c r="C3358" t="s">
        <v>15</v>
      </c>
      <c r="D3358">
        <v>5</v>
      </c>
      <c r="E3358">
        <v>2</v>
      </c>
      <c r="F3358">
        <v>10</v>
      </c>
      <c r="G3358" t="s">
        <v>36</v>
      </c>
      <c r="H3358" t="s">
        <v>26</v>
      </c>
      <c r="I3358" s="1">
        <v>45135</v>
      </c>
      <c r="J3358" t="s">
        <v>32</v>
      </c>
      <c r="K3358" t="s">
        <v>33</v>
      </c>
      <c r="L3358">
        <v>3</v>
      </c>
      <c r="M3358" t="s">
        <v>20</v>
      </c>
      <c r="N3358" t="s">
        <v>21</v>
      </c>
      <c r="O3358" t="s">
        <v>22</v>
      </c>
    </row>
    <row r="3359" spans="1:15" x14ac:dyDescent="0.35">
      <c r="A3359" t="s">
        <v>3420</v>
      </c>
      <c r="B3359" t="str">
        <f t="shared" si="53"/>
        <v>Cookie</v>
      </c>
      <c r="C3359" t="s">
        <v>31</v>
      </c>
      <c r="D3359">
        <v>5</v>
      </c>
      <c r="E3359">
        <v>1</v>
      </c>
      <c r="F3359">
        <v>5</v>
      </c>
      <c r="G3359" t="s">
        <v>25</v>
      </c>
      <c r="H3359" t="s">
        <v>26</v>
      </c>
      <c r="I3359" s="1">
        <v>45130</v>
      </c>
      <c r="J3359" t="s">
        <v>32</v>
      </c>
      <c r="K3359" t="s">
        <v>33</v>
      </c>
      <c r="L3359">
        <v>3</v>
      </c>
      <c r="M3359" t="s">
        <v>20</v>
      </c>
      <c r="N3359" t="s">
        <v>39</v>
      </c>
      <c r="O3359" t="s">
        <v>40</v>
      </c>
    </row>
    <row r="3360" spans="1:15" x14ac:dyDescent="0.35">
      <c r="A3360" t="s">
        <v>3421</v>
      </c>
      <c r="B3360" t="str">
        <f t="shared" si="53"/>
        <v>Tea</v>
      </c>
      <c r="C3360" t="s">
        <v>84</v>
      </c>
      <c r="D3360">
        <v>1</v>
      </c>
      <c r="E3360">
        <v>1.5</v>
      </c>
      <c r="F3360">
        <v>1.5</v>
      </c>
      <c r="G3360" t="s">
        <v>16</v>
      </c>
      <c r="H3360" t="s">
        <v>17</v>
      </c>
      <c r="I3360" s="1">
        <v>45028</v>
      </c>
      <c r="J3360" t="s">
        <v>59</v>
      </c>
      <c r="K3360" t="s">
        <v>60</v>
      </c>
      <c r="L3360">
        <v>2</v>
      </c>
      <c r="M3360" t="s">
        <v>28</v>
      </c>
      <c r="N3360" t="s">
        <v>34</v>
      </c>
      <c r="O3360" t="s">
        <v>22</v>
      </c>
    </row>
    <row r="3361" spans="1:15" x14ac:dyDescent="0.35">
      <c r="A3361" t="s">
        <v>3422</v>
      </c>
      <c r="B3361" t="str">
        <f t="shared" si="53"/>
        <v>Coffee</v>
      </c>
      <c r="C3361" t="s">
        <v>15</v>
      </c>
      <c r="D3361">
        <v>2</v>
      </c>
      <c r="E3361">
        <v>2</v>
      </c>
      <c r="F3361">
        <v>4</v>
      </c>
      <c r="G3361" t="s">
        <v>25</v>
      </c>
      <c r="H3361" t="s">
        <v>26</v>
      </c>
      <c r="I3361" s="1">
        <v>44927</v>
      </c>
      <c r="J3361" t="s">
        <v>55</v>
      </c>
      <c r="K3361" t="s">
        <v>56</v>
      </c>
      <c r="L3361">
        <v>1</v>
      </c>
      <c r="M3361" t="s">
        <v>53</v>
      </c>
      <c r="N3361" t="s">
        <v>39</v>
      </c>
      <c r="O3361" t="s">
        <v>40</v>
      </c>
    </row>
    <row r="3362" spans="1:15" x14ac:dyDescent="0.35">
      <c r="A3362" t="s">
        <v>3423</v>
      </c>
      <c r="B3362" t="str">
        <f t="shared" si="53"/>
        <v>Coffee</v>
      </c>
      <c r="C3362" t="s">
        <v>15</v>
      </c>
      <c r="D3362">
        <v>5</v>
      </c>
      <c r="E3362">
        <v>2</v>
      </c>
      <c r="F3362">
        <v>10</v>
      </c>
      <c r="G3362" t="s">
        <v>16</v>
      </c>
      <c r="H3362" t="s">
        <v>17</v>
      </c>
      <c r="I3362" s="1">
        <v>45224</v>
      </c>
      <c r="J3362" t="s">
        <v>74</v>
      </c>
      <c r="K3362" t="s">
        <v>75</v>
      </c>
      <c r="L3362">
        <v>4</v>
      </c>
      <c r="M3362" t="s">
        <v>45</v>
      </c>
      <c r="N3362" t="s">
        <v>34</v>
      </c>
      <c r="O3362" t="s">
        <v>22</v>
      </c>
    </row>
    <row r="3363" spans="1:15" x14ac:dyDescent="0.35">
      <c r="A3363" t="s">
        <v>3424</v>
      </c>
      <c r="B3363" t="str">
        <f t="shared" si="53"/>
        <v>Coffee</v>
      </c>
      <c r="C3363" t="s">
        <v>15</v>
      </c>
      <c r="D3363">
        <v>2</v>
      </c>
      <c r="E3363">
        <v>2</v>
      </c>
      <c r="F3363">
        <v>4</v>
      </c>
      <c r="G3363" t="s">
        <v>16</v>
      </c>
      <c r="H3363" t="s">
        <v>17</v>
      </c>
      <c r="I3363" s="1">
        <v>45016</v>
      </c>
      <c r="J3363" t="s">
        <v>62</v>
      </c>
      <c r="K3363" t="s">
        <v>63</v>
      </c>
      <c r="L3363">
        <v>1</v>
      </c>
      <c r="M3363" t="s">
        <v>53</v>
      </c>
      <c r="N3363" t="s">
        <v>21</v>
      </c>
      <c r="O3363" t="s">
        <v>22</v>
      </c>
    </row>
    <row r="3364" spans="1:15" x14ac:dyDescent="0.35">
      <c r="A3364" t="s">
        <v>3425</v>
      </c>
      <c r="B3364" t="str">
        <f t="shared" si="53"/>
        <v>Sandwich</v>
      </c>
      <c r="C3364" t="s">
        <v>47</v>
      </c>
      <c r="D3364">
        <v>4</v>
      </c>
      <c r="E3364">
        <v>4</v>
      </c>
      <c r="F3364">
        <v>16</v>
      </c>
      <c r="G3364" t="s">
        <v>16</v>
      </c>
      <c r="H3364" t="s">
        <v>17</v>
      </c>
      <c r="I3364" s="1">
        <v>45167</v>
      </c>
      <c r="J3364" t="s">
        <v>93</v>
      </c>
      <c r="K3364" t="s">
        <v>94</v>
      </c>
      <c r="L3364">
        <v>3</v>
      </c>
      <c r="M3364" t="s">
        <v>20</v>
      </c>
      <c r="N3364" t="s">
        <v>29</v>
      </c>
      <c r="O3364" t="s">
        <v>22</v>
      </c>
    </row>
    <row r="3365" spans="1:15" x14ac:dyDescent="0.35">
      <c r="A3365" t="s">
        <v>3426</v>
      </c>
      <c r="B3365" t="str">
        <f t="shared" si="53"/>
        <v>Coffee</v>
      </c>
      <c r="C3365" t="s">
        <v>15</v>
      </c>
      <c r="D3365">
        <v>2</v>
      </c>
      <c r="E3365">
        <v>2</v>
      </c>
      <c r="F3365">
        <v>4</v>
      </c>
      <c r="G3365" t="s">
        <v>36</v>
      </c>
      <c r="H3365" t="s">
        <v>26</v>
      </c>
      <c r="I3365" s="1">
        <v>45064</v>
      </c>
      <c r="J3365" t="s">
        <v>27</v>
      </c>
      <c r="K3365" t="s">
        <v>27</v>
      </c>
      <c r="L3365">
        <v>2</v>
      </c>
      <c r="M3365" t="s">
        <v>28</v>
      </c>
      <c r="N3365" t="s">
        <v>64</v>
      </c>
      <c r="O3365" t="s">
        <v>22</v>
      </c>
    </row>
    <row r="3366" spans="1:15" x14ac:dyDescent="0.35">
      <c r="A3366" t="s">
        <v>3427</v>
      </c>
      <c r="B3366" t="str">
        <f t="shared" si="53"/>
        <v>Tea</v>
      </c>
      <c r="C3366" t="s">
        <v>84</v>
      </c>
      <c r="D3366">
        <v>3</v>
      </c>
      <c r="E3366">
        <v>1.5</v>
      </c>
      <c r="F3366">
        <v>4.5</v>
      </c>
      <c r="G3366" t="s">
        <v>36</v>
      </c>
      <c r="H3366" t="s">
        <v>17</v>
      </c>
      <c r="I3366" s="1">
        <v>45163</v>
      </c>
      <c r="J3366" t="s">
        <v>93</v>
      </c>
      <c r="K3366" t="s">
        <v>94</v>
      </c>
      <c r="L3366">
        <v>3</v>
      </c>
      <c r="M3366" t="s">
        <v>20</v>
      </c>
      <c r="N3366" t="s">
        <v>21</v>
      </c>
      <c r="O3366" t="s">
        <v>22</v>
      </c>
    </row>
    <row r="3367" spans="1:15" x14ac:dyDescent="0.35">
      <c r="A3367" t="s">
        <v>3428</v>
      </c>
      <c r="B3367" t="str">
        <f t="shared" si="53"/>
        <v>Smoothie</v>
      </c>
      <c r="C3367" t="s">
        <v>58</v>
      </c>
      <c r="D3367">
        <v>2</v>
      </c>
      <c r="E3367">
        <v>4</v>
      </c>
      <c r="F3367">
        <v>8</v>
      </c>
      <c r="G3367" t="s">
        <v>16</v>
      </c>
      <c r="H3367" t="s">
        <v>17</v>
      </c>
      <c r="I3367" s="1">
        <v>45239</v>
      </c>
      <c r="J3367" t="s">
        <v>43</v>
      </c>
      <c r="K3367" t="s">
        <v>44</v>
      </c>
      <c r="L3367">
        <v>4</v>
      </c>
      <c r="M3367" t="s">
        <v>45</v>
      </c>
      <c r="N3367" t="s">
        <v>64</v>
      </c>
      <c r="O3367" t="s">
        <v>22</v>
      </c>
    </row>
    <row r="3368" spans="1:15" x14ac:dyDescent="0.35">
      <c r="A3368" t="s">
        <v>3429</v>
      </c>
      <c r="B3368" t="str">
        <f t="shared" si="53"/>
        <v>Salad</v>
      </c>
      <c r="C3368" t="s">
        <v>42</v>
      </c>
      <c r="D3368">
        <v>4</v>
      </c>
      <c r="E3368">
        <v>5</v>
      </c>
      <c r="F3368">
        <v>20</v>
      </c>
      <c r="G3368" t="s">
        <v>16</v>
      </c>
      <c r="H3368" t="s">
        <v>26</v>
      </c>
      <c r="I3368" s="1">
        <v>45108</v>
      </c>
      <c r="J3368" t="s">
        <v>32</v>
      </c>
      <c r="K3368" t="s">
        <v>33</v>
      </c>
      <c r="L3368">
        <v>3</v>
      </c>
      <c r="M3368" t="s">
        <v>20</v>
      </c>
      <c r="N3368" t="s">
        <v>69</v>
      </c>
      <c r="O3368" t="s">
        <v>40</v>
      </c>
    </row>
    <row r="3369" spans="1:15" x14ac:dyDescent="0.35">
      <c r="A3369" t="s">
        <v>3430</v>
      </c>
      <c r="B3369" t="str">
        <f t="shared" si="53"/>
        <v>Coffee</v>
      </c>
      <c r="C3369" t="s">
        <v>15</v>
      </c>
      <c r="D3369">
        <v>5</v>
      </c>
      <c r="E3369">
        <v>2</v>
      </c>
      <c r="F3369">
        <v>10</v>
      </c>
      <c r="G3369" t="s">
        <v>16</v>
      </c>
      <c r="H3369" t="s">
        <v>26</v>
      </c>
      <c r="I3369" s="1">
        <v>45281</v>
      </c>
      <c r="J3369" t="s">
        <v>66</v>
      </c>
      <c r="K3369" t="s">
        <v>67</v>
      </c>
      <c r="L3369">
        <v>4</v>
      </c>
      <c r="M3369" t="s">
        <v>45</v>
      </c>
      <c r="N3369" t="s">
        <v>64</v>
      </c>
      <c r="O3369" t="s">
        <v>22</v>
      </c>
    </row>
    <row r="3370" spans="1:15" x14ac:dyDescent="0.35">
      <c r="A3370" t="s">
        <v>3431</v>
      </c>
      <c r="B3370" t="str">
        <f t="shared" si="53"/>
        <v>Sandwich</v>
      </c>
      <c r="C3370" t="s">
        <v>47</v>
      </c>
      <c r="D3370">
        <v>1</v>
      </c>
      <c r="E3370">
        <v>4</v>
      </c>
      <c r="F3370">
        <v>4</v>
      </c>
      <c r="G3370" t="s">
        <v>25</v>
      </c>
      <c r="H3370" t="s">
        <v>17</v>
      </c>
      <c r="I3370" s="1">
        <v>45284</v>
      </c>
      <c r="J3370" t="s">
        <v>66</v>
      </c>
      <c r="K3370" t="s">
        <v>67</v>
      </c>
      <c r="L3370">
        <v>4</v>
      </c>
      <c r="M3370" t="s">
        <v>45</v>
      </c>
      <c r="N3370" t="s">
        <v>39</v>
      </c>
      <c r="O3370" t="s">
        <v>40</v>
      </c>
    </row>
    <row r="3371" spans="1:15" x14ac:dyDescent="0.35">
      <c r="A3371" t="s">
        <v>3432</v>
      </c>
      <c r="B3371" t="str">
        <f t="shared" si="53"/>
        <v>Salad</v>
      </c>
      <c r="C3371" t="s">
        <v>42</v>
      </c>
      <c r="D3371">
        <v>4</v>
      </c>
      <c r="E3371">
        <v>5</v>
      </c>
      <c r="F3371">
        <v>20</v>
      </c>
      <c r="G3371" t="s">
        <v>25</v>
      </c>
      <c r="H3371" t="s">
        <v>26</v>
      </c>
      <c r="I3371" s="1">
        <v>44948</v>
      </c>
      <c r="J3371" t="s">
        <v>55</v>
      </c>
      <c r="K3371" t="s">
        <v>56</v>
      </c>
      <c r="L3371">
        <v>1</v>
      </c>
      <c r="M3371" t="s">
        <v>53</v>
      </c>
      <c r="N3371" t="s">
        <v>39</v>
      </c>
      <c r="O3371" t="s">
        <v>40</v>
      </c>
    </row>
    <row r="3372" spans="1:15" x14ac:dyDescent="0.35">
      <c r="A3372" t="s">
        <v>3433</v>
      </c>
      <c r="B3372" t="str">
        <f t="shared" si="53"/>
        <v>Salad</v>
      </c>
      <c r="C3372" t="s">
        <v>42</v>
      </c>
      <c r="D3372">
        <v>5</v>
      </c>
      <c r="E3372">
        <v>5</v>
      </c>
      <c r="F3372">
        <v>25</v>
      </c>
      <c r="G3372" t="s">
        <v>25</v>
      </c>
      <c r="H3372" t="s">
        <v>17</v>
      </c>
      <c r="I3372" s="1">
        <v>45091</v>
      </c>
      <c r="J3372" t="s">
        <v>37</v>
      </c>
      <c r="K3372" t="s">
        <v>38</v>
      </c>
      <c r="L3372">
        <v>2</v>
      </c>
      <c r="M3372" t="s">
        <v>28</v>
      </c>
      <c r="N3372" t="s">
        <v>34</v>
      </c>
      <c r="O3372" t="s">
        <v>22</v>
      </c>
    </row>
    <row r="3373" spans="1:15" x14ac:dyDescent="0.35">
      <c r="A3373" t="s">
        <v>3434</v>
      </c>
      <c r="B3373" t="str">
        <f t="shared" si="53"/>
        <v>Salad</v>
      </c>
      <c r="C3373" t="s">
        <v>42</v>
      </c>
      <c r="D3373">
        <v>3</v>
      </c>
      <c r="E3373">
        <v>5</v>
      </c>
      <c r="F3373">
        <v>15</v>
      </c>
      <c r="G3373" t="s">
        <v>16</v>
      </c>
      <c r="H3373" t="s">
        <v>17</v>
      </c>
      <c r="I3373" s="1">
        <v>45221</v>
      </c>
      <c r="J3373" t="s">
        <v>74</v>
      </c>
      <c r="K3373" t="s">
        <v>75</v>
      </c>
      <c r="L3373">
        <v>4</v>
      </c>
      <c r="M3373" t="s">
        <v>45</v>
      </c>
      <c r="N3373" t="s">
        <v>39</v>
      </c>
      <c r="O3373" t="s">
        <v>40</v>
      </c>
    </row>
    <row r="3374" spans="1:15" x14ac:dyDescent="0.35">
      <c r="A3374" t="s">
        <v>3435</v>
      </c>
      <c r="B3374" t="str">
        <f t="shared" si="53"/>
        <v>Salad</v>
      </c>
      <c r="C3374" t="s">
        <v>42</v>
      </c>
      <c r="D3374">
        <v>2</v>
      </c>
      <c r="E3374">
        <v>5</v>
      </c>
      <c r="F3374">
        <v>10</v>
      </c>
      <c r="G3374" t="s">
        <v>16</v>
      </c>
      <c r="H3374" t="s">
        <v>26</v>
      </c>
      <c r="I3374" s="1">
        <v>44950</v>
      </c>
      <c r="J3374" t="s">
        <v>55</v>
      </c>
      <c r="K3374" t="s">
        <v>56</v>
      </c>
      <c r="L3374">
        <v>1</v>
      </c>
      <c r="M3374" t="s">
        <v>53</v>
      </c>
      <c r="N3374" t="s">
        <v>29</v>
      </c>
      <c r="O3374" t="s">
        <v>22</v>
      </c>
    </row>
    <row r="3375" spans="1:15" x14ac:dyDescent="0.35">
      <c r="A3375" t="s">
        <v>3436</v>
      </c>
      <c r="B3375" t="str">
        <f t="shared" si="53"/>
        <v>Sandwich</v>
      </c>
      <c r="C3375" t="s">
        <v>47</v>
      </c>
      <c r="D3375">
        <v>4</v>
      </c>
      <c r="E3375">
        <v>4</v>
      </c>
      <c r="F3375">
        <v>16</v>
      </c>
      <c r="G3375" t="s">
        <v>36</v>
      </c>
      <c r="H3375" t="s">
        <v>26</v>
      </c>
      <c r="I3375" s="1">
        <v>45145</v>
      </c>
      <c r="J3375" t="s">
        <v>93</v>
      </c>
      <c r="K3375" t="s">
        <v>94</v>
      </c>
      <c r="L3375">
        <v>3</v>
      </c>
      <c r="M3375" t="s">
        <v>20</v>
      </c>
      <c r="N3375" t="s">
        <v>72</v>
      </c>
      <c r="O3375" t="s">
        <v>22</v>
      </c>
    </row>
    <row r="3376" spans="1:15" x14ac:dyDescent="0.35">
      <c r="A3376" t="s">
        <v>3437</v>
      </c>
      <c r="B3376" t="str">
        <f t="shared" si="53"/>
        <v>Coffee</v>
      </c>
      <c r="C3376" t="s">
        <v>15</v>
      </c>
      <c r="D3376">
        <v>1</v>
      </c>
      <c r="E3376">
        <v>2</v>
      </c>
      <c r="F3376">
        <v>2</v>
      </c>
      <c r="G3376" t="s">
        <v>36</v>
      </c>
      <c r="H3376" t="s">
        <v>26</v>
      </c>
      <c r="I3376" s="1">
        <v>45212</v>
      </c>
      <c r="J3376" t="s">
        <v>74</v>
      </c>
      <c r="K3376" t="s">
        <v>75</v>
      </c>
      <c r="L3376">
        <v>4</v>
      </c>
      <c r="M3376" t="s">
        <v>45</v>
      </c>
      <c r="N3376" t="s">
        <v>21</v>
      </c>
      <c r="O3376" t="s">
        <v>22</v>
      </c>
    </row>
    <row r="3377" spans="1:15" x14ac:dyDescent="0.35">
      <c r="A3377" t="s">
        <v>3438</v>
      </c>
      <c r="B3377" t="str">
        <f t="shared" si="53"/>
        <v>Sandwich</v>
      </c>
      <c r="C3377" t="s">
        <v>47</v>
      </c>
      <c r="D3377">
        <v>3</v>
      </c>
      <c r="E3377">
        <v>4</v>
      </c>
      <c r="F3377">
        <v>12</v>
      </c>
      <c r="G3377" t="s">
        <v>25</v>
      </c>
      <c r="H3377" t="s">
        <v>26</v>
      </c>
      <c r="I3377" s="1">
        <v>45038</v>
      </c>
      <c r="J3377" t="s">
        <v>59</v>
      </c>
      <c r="K3377" t="s">
        <v>60</v>
      </c>
      <c r="L3377">
        <v>2</v>
      </c>
      <c r="M3377" t="s">
        <v>28</v>
      </c>
      <c r="N3377" t="s">
        <v>69</v>
      </c>
      <c r="O3377" t="s">
        <v>40</v>
      </c>
    </row>
    <row r="3378" spans="1:15" x14ac:dyDescent="0.35">
      <c r="A3378" t="s">
        <v>3439</v>
      </c>
      <c r="B3378" t="str">
        <f t="shared" si="53"/>
        <v>Juice</v>
      </c>
      <c r="C3378" t="s">
        <v>50</v>
      </c>
      <c r="D3378">
        <v>4</v>
      </c>
      <c r="E3378">
        <v>3</v>
      </c>
      <c r="F3378">
        <v>12</v>
      </c>
      <c r="G3378" t="s">
        <v>16</v>
      </c>
      <c r="H3378" t="s">
        <v>26</v>
      </c>
      <c r="I3378" s="1">
        <v>45030</v>
      </c>
      <c r="J3378" t="s">
        <v>59</v>
      </c>
      <c r="K3378" t="s">
        <v>60</v>
      </c>
      <c r="L3378">
        <v>2</v>
      </c>
      <c r="M3378" t="s">
        <v>28</v>
      </c>
      <c r="N3378" t="s">
        <v>21</v>
      </c>
      <c r="O3378" t="s">
        <v>22</v>
      </c>
    </row>
    <row r="3379" spans="1:15" x14ac:dyDescent="0.35">
      <c r="A3379" t="s">
        <v>3440</v>
      </c>
      <c r="B3379" t="str">
        <f t="shared" si="53"/>
        <v>Cookie</v>
      </c>
      <c r="C3379" t="s">
        <v>31</v>
      </c>
      <c r="D3379">
        <v>1</v>
      </c>
      <c r="E3379">
        <v>1</v>
      </c>
      <c r="F3379">
        <v>1</v>
      </c>
      <c r="G3379" t="s">
        <v>36</v>
      </c>
      <c r="H3379" t="s">
        <v>26</v>
      </c>
      <c r="I3379" s="1">
        <v>45145</v>
      </c>
      <c r="J3379" t="s">
        <v>93</v>
      </c>
      <c r="K3379" t="s">
        <v>94</v>
      </c>
      <c r="L3379">
        <v>3</v>
      </c>
      <c r="M3379" t="s">
        <v>20</v>
      </c>
      <c r="N3379" t="s">
        <v>72</v>
      </c>
      <c r="O3379" t="s">
        <v>22</v>
      </c>
    </row>
    <row r="3380" spans="1:15" x14ac:dyDescent="0.35">
      <c r="A3380" t="s">
        <v>3441</v>
      </c>
      <c r="B3380" t="str">
        <f t="shared" si="53"/>
        <v>Salad</v>
      </c>
      <c r="C3380" t="s">
        <v>42</v>
      </c>
      <c r="D3380">
        <v>1</v>
      </c>
      <c r="E3380">
        <v>5</v>
      </c>
      <c r="F3380">
        <v>5</v>
      </c>
      <c r="G3380" t="s">
        <v>25</v>
      </c>
      <c r="H3380" t="s">
        <v>26</v>
      </c>
      <c r="I3380" s="1">
        <v>45138</v>
      </c>
      <c r="J3380" t="s">
        <v>32</v>
      </c>
      <c r="K3380" t="s">
        <v>33</v>
      </c>
      <c r="L3380">
        <v>3</v>
      </c>
      <c r="M3380" t="s">
        <v>20</v>
      </c>
      <c r="N3380" t="s">
        <v>72</v>
      </c>
      <c r="O3380" t="s">
        <v>22</v>
      </c>
    </row>
    <row r="3381" spans="1:15" x14ac:dyDescent="0.35">
      <c r="A3381" t="s">
        <v>3442</v>
      </c>
      <c r="B3381" t="str">
        <f t="shared" si="53"/>
        <v>Sandwich</v>
      </c>
      <c r="C3381" t="s">
        <v>47</v>
      </c>
      <c r="D3381">
        <v>2</v>
      </c>
      <c r="E3381">
        <v>4</v>
      </c>
      <c r="F3381">
        <v>8</v>
      </c>
      <c r="G3381" t="s">
        <v>25</v>
      </c>
      <c r="H3381" t="s">
        <v>26</v>
      </c>
      <c r="I3381" s="1">
        <v>45201</v>
      </c>
      <c r="J3381" t="s">
        <v>74</v>
      </c>
      <c r="K3381" t="s">
        <v>75</v>
      </c>
      <c r="L3381">
        <v>4</v>
      </c>
      <c r="M3381" t="s">
        <v>45</v>
      </c>
      <c r="N3381" t="s">
        <v>72</v>
      </c>
      <c r="O3381" t="s">
        <v>22</v>
      </c>
    </row>
    <row r="3382" spans="1:15" x14ac:dyDescent="0.35">
      <c r="A3382" t="s">
        <v>3443</v>
      </c>
      <c r="B3382" t="str">
        <f t="shared" si="53"/>
        <v>Tea</v>
      </c>
      <c r="C3382" t="s">
        <v>84</v>
      </c>
      <c r="D3382">
        <v>2</v>
      </c>
      <c r="E3382">
        <v>1.5</v>
      </c>
      <c r="F3382">
        <v>3</v>
      </c>
      <c r="G3382" t="s">
        <v>16</v>
      </c>
      <c r="H3382" t="s">
        <v>17</v>
      </c>
      <c r="I3382" s="1">
        <v>45102</v>
      </c>
      <c r="J3382" t="s">
        <v>37</v>
      </c>
      <c r="K3382" t="s">
        <v>38</v>
      </c>
      <c r="L3382">
        <v>2</v>
      </c>
      <c r="M3382" t="s">
        <v>28</v>
      </c>
      <c r="N3382" t="s">
        <v>39</v>
      </c>
      <c r="O3382" t="s">
        <v>40</v>
      </c>
    </row>
    <row r="3383" spans="1:15" x14ac:dyDescent="0.35">
      <c r="A3383" t="s">
        <v>3444</v>
      </c>
      <c r="B3383" t="str">
        <f t="shared" si="53"/>
        <v>Cookie</v>
      </c>
      <c r="C3383" t="s">
        <v>31</v>
      </c>
      <c r="D3383">
        <v>5</v>
      </c>
      <c r="E3383">
        <v>1</v>
      </c>
      <c r="F3383">
        <v>5</v>
      </c>
      <c r="G3383" t="s">
        <v>16</v>
      </c>
      <c r="H3383" t="s">
        <v>26</v>
      </c>
      <c r="I3383" s="1">
        <v>45128</v>
      </c>
      <c r="J3383" t="s">
        <v>32</v>
      </c>
      <c r="K3383" t="s">
        <v>33</v>
      </c>
      <c r="L3383">
        <v>3</v>
      </c>
      <c r="M3383" t="s">
        <v>20</v>
      </c>
      <c r="N3383" t="s">
        <v>21</v>
      </c>
      <c r="O3383" t="s">
        <v>22</v>
      </c>
    </row>
    <row r="3384" spans="1:15" x14ac:dyDescent="0.35">
      <c r="A3384" t="s">
        <v>3445</v>
      </c>
      <c r="B3384" t="str">
        <f t="shared" si="53"/>
        <v>Cookie</v>
      </c>
      <c r="C3384" t="s">
        <v>31</v>
      </c>
      <c r="D3384">
        <v>2</v>
      </c>
      <c r="E3384">
        <v>1</v>
      </c>
      <c r="F3384">
        <v>2</v>
      </c>
      <c r="G3384" t="s">
        <v>25</v>
      </c>
      <c r="H3384" t="s">
        <v>17</v>
      </c>
      <c r="I3384" s="1">
        <v>44982</v>
      </c>
      <c r="J3384" t="s">
        <v>51</v>
      </c>
      <c r="K3384" t="s">
        <v>52</v>
      </c>
      <c r="L3384">
        <v>1</v>
      </c>
      <c r="M3384" t="s">
        <v>53</v>
      </c>
      <c r="N3384" t="s">
        <v>69</v>
      </c>
      <c r="O3384" t="s">
        <v>40</v>
      </c>
    </row>
    <row r="3385" spans="1:15" x14ac:dyDescent="0.35">
      <c r="A3385" t="s">
        <v>3446</v>
      </c>
      <c r="B3385" t="str">
        <f t="shared" si="53"/>
        <v>Sandwich</v>
      </c>
      <c r="C3385" t="s">
        <v>47</v>
      </c>
      <c r="D3385">
        <v>3</v>
      </c>
      <c r="E3385">
        <v>4</v>
      </c>
      <c r="F3385">
        <v>12</v>
      </c>
      <c r="G3385" t="s">
        <v>16</v>
      </c>
      <c r="H3385" t="s">
        <v>26</v>
      </c>
      <c r="I3385" s="1">
        <v>45072</v>
      </c>
      <c r="J3385" t="s">
        <v>27</v>
      </c>
      <c r="K3385" t="s">
        <v>27</v>
      </c>
      <c r="L3385">
        <v>2</v>
      </c>
      <c r="M3385" t="s">
        <v>28</v>
      </c>
      <c r="N3385" t="s">
        <v>21</v>
      </c>
      <c r="O3385" t="s">
        <v>22</v>
      </c>
    </row>
    <row r="3386" spans="1:15" x14ac:dyDescent="0.35">
      <c r="A3386" t="s">
        <v>3447</v>
      </c>
      <c r="B3386" t="str">
        <f t="shared" si="53"/>
        <v>Tea</v>
      </c>
      <c r="C3386" t="s">
        <v>84</v>
      </c>
      <c r="D3386">
        <v>2</v>
      </c>
      <c r="E3386">
        <v>1.5</v>
      </c>
      <c r="F3386">
        <v>3</v>
      </c>
      <c r="G3386" t="s">
        <v>16</v>
      </c>
      <c r="H3386" t="s">
        <v>17</v>
      </c>
      <c r="I3386" s="1">
        <v>45029</v>
      </c>
      <c r="J3386" t="s">
        <v>59</v>
      </c>
      <c r="K3386" t="s">
        <v>60</v>
      </c>
      <c r="L3386">
        <v>2</v>
      </c>
      <c r="M3386" t="s">
        <v>28</v>
      </c>
      <c r="N3386" t="s">
        <v>64</v>
      </c>
      <c r="O3386" t="s">
        <v>22</v>
      </c>
    </row>
    <row r="3387" spans="1:15" x14ac:dyDescent="0.35">
      <c r="A3387" t="s">
        <v>3448</v>
      </c>
      <c r="B3387" t="str">
        <f t="shared" si="53"/>
        <v>Smoothie</v>
      </c>
      <c r="C3387" t="s">
        <v>58</v>
      </c>
      <c r="D3387">
        <v>5</v>
      </c>
      <c r="E3387">
        <v>4</v>
      </c>
      <c r="F3387">
        <v>20</v>
      </c>
      <c r="G3387" t="s">
        <v>16</v>
      </c>
      <c r="H3387" t="s">
        <v>26</v>
      </c>
      <c r="I3387" s="1">
        <v>45030</v>
      </c>
      <c r="J3387" t="s">
        <v>59</v>
      </c>
      <c r="K3387" t="s">
        <v>60</v>
      </c>
      <c r="L3387">
        <v>2</v>
      </c>
      <c r="M3387" t="s">
        <v>28</v>
      </c>
      <c r="N3387" t="s">
        <v>21</v>
      </c>
      <c r="O3387" t="s">
        <v>22</v>
      </c>
    </row>
    <row r="3388" spans="1:15" x14ac:dyDescent="0.35">
      <c r="A3388" t="s">
        <v>3449</v>
      </c>
      <c r="B3388" t="str">
        <f t="shared" si="53"/>
        <v>Salad</v>
      </c>
      <c r="C3388" t="s">
        <v>42</v>
      </c>
      <c r="D3388">
        <v>1</v>
      </c>
      <c r="E3388">
        <v>5</v>
      </c>
      <c r="F3388">
        <v>5</v>
      </c>
      <c r="G3388" t="s">
        <v>16</v>
      </c>
      <c r="H3388" t="s">
        <v>26</v>
      </c>
      <c r="I3388" s="1">
        <v>45026</v>
      </c>
      <c r="J3388" t="s">
        <v>59</v>
      </c>
      <c r="K3388" t="s">
        <v>60</v>
      </c>
      <c r="L3388">
        <v>2</v>
      </c>
      <c r="M3388" t="s">
        <v>28</v>
      </c>
      <c r="N3388" t="s">
        <v>72</v>
      </c>
      <c r="O3388" t="s">
        <v>22</v>
      </c>
    </row>
    <row r="3389" spans="1:15" x14ac:dyDescent="0.35">
      <c r="A3389" t="s">
        <v>3450</v>
      </c>
      <c r="B3389" t="str">
        <f t="shared" si="53"/>
        <v>Juice</v>
      </c>
      <c r="C3389" t="s">
        <v>50</v>
      </c>
      <c r="D3389">
        <v>1</v>
      </c>
      <c r="E3389">
        <v>3</v>
      </c>
      <c r="F3389">
        <v>3</v>
      </c>
      <c r="G3389" t="s">
        <v>25</v>
      </c>
      <c r="H3389" t="s">
        <v>17</v>
      </c>
      <c r="I3389" s="1">
        <v>45155</v>
      </c>
      <c r="J3389" t="s">
        <v>93</v>
      </c>
      <c r="K3389" t="s">
        <v>94</v>
      </c>
      <c r="L3389">
        <v>3</v>
      </c>
      <c r="M3389" t="s">
        <v>20</v>
      </c>
      <c r="N3389" t="s">
        <v>64</v>
      </c>
      <c r="O3389" t="s">
        <v>22</v>
      </c>
    </row>
    <row r="3390" spans="1:15" x14ac:dyDescent="0.35">
      <c r="A3390" t="s">
        <v>3451</v>
      </c>
      <c r="B3390" t="str">
        <f t="shared" si="53"/>
        <v>Coffee</v>
      </c>
      <c r="C3390" t="s">
        <v>15</v>
      </c>
      <c r="D3390">
        <v>1</v>
      </c>
      <c r="E3390">
        <v>2</v>
      </c>
      <c r="F3390">
        <v>2</v>
      </c>
      <c r="G3390" t="s">
        <v>36</v>
      </c>
      <c r="H3390" t="s">
        <v>17</v>
      </c>
      <c r="I3390" s="1">
        <v>45215</v>
      </c>
      <c r="J3390" t="s">
        <v>74</v>
      </c>
      <c r="K3390" t="s">
        <v>75</v>
      </c>
      <c r="L3390">
        <v>4</v>
      </c>
      <c r="M3390" t="s">
        <v>45</v>
      </c>
      <c r="N3390" t="s">
        <v>72</v>
      </c>
      <c r="O3390" t="s">
        <v>22</v>
      </c>
    </row>
    <row r="3391" spans="1:15" x14ac:dyDescent="0.35">
      <c r="A3391" t="s">
        <v>3452</v>
      </c>
      <c r="B3391" t="str">
        <f t="shared" si="53"/>
        <v>Sandwich</v>
      </c>
      <c r="C3391" t="s">
        <v>47</v>
      </c>
      <c r="D3391">
        <v>3</v>
      </c>
      <c r="E3391">
        <v>4</v>
      </c>
      <c r="F3391">
        <v>12</v>
      </c>
      <c r="G3391" t="s">
        <v>36</v>
      </c>
      <c r="H3391" t="s">
        <v>17</v>
      </c>
      <c r="I3391" s="1">
        <v>45258</v>
      </c>
      <c r="J3391" t="s">
        <v>43</v>
      </c>
      <c r="K3391" t="s">
        <v>44</v>
      </c>
      <c r="L3391">
        <v>4</v>
      </c>
      <c r="M3391" t="s">
        <v>45</v>
      </c>
      <c r="N3391" t="s">
        <v>29</v>
      </c>
      <c r="O3391" t="s">
        <v>22</v>
      </c>
    </row>
    <row r="3392" spans="1:15" x14ac:dyDescent="0.35">
      <c r="A3392" t="s">
        <v>3453</v>
      </c>
      <c r="B3392" t="str">
        <f t="shared" si="53"/>
        <v>Cookie</v>
      </c>
      <c r="C3392" t="s">
        <v>31</v>
      </c>
      <c r="D3392">
        <v>4</v>
      </c>
      <c r="E3392">
        <v>1</v>
      </c>
      <c r="F3392">
        <v>4</v>
      </c>
      <c r="G3392" t="s">
        <v>36</v>
      </c>
      <c r="H3392" t="s">
        <v>26</v>
      </c>
      <c r="I3392" s="1">
        <v>44969</v>
      </c>
      <c r="J3392" t="s">
        <v>51</v>
      </c>
      <c r="K3392" t="s">
        <v>52</v>
      </c>
      <c r="L3392">
        <v>1</v>
      </c>
      <c r="M3392" t="s">
        <v>53</v>
      </c>
      <c r="N3392" t="s">
        <v>39</v>
      </c>
      <c r="O3392" t="s">
        <v>40</v>
      </c>
    </row>
    <row r="3393" spans="1:15" x14ac:dyDescent="0.35">
      <c r="A3393" t="s">
        <v>3454</v>
      </c>
      <c r="B3393" t="str">
        <f t="shared" si="53"/>
        <v>Salad</v>
      </c>
      <c r="C3393" t="s">
        <v>42</v>
      </c>
      <c r="D3393">
        <v>5</v>
      </c>
      <c r="E3393">
        <v>5</v>
      </c>
      <c r="F3393">
        <v>25</v>
      </c>
      <c r="G3393" t="s">
        <v>16</v>
      </c>
      <c r="H3393" t="s">
        <v>17</v>
      </c>
      <c r="I3393" s="1">
        <v>45120</v>
      </c>
      <c r="J3393" t="s">
        <v>32</v>
      </c>
      <c r="K3393" t="s">
        <v>33</v>
      </c>
      <c r="L3393">
        <v>3</v>
      </c>
      <c r="M3393" t="s">
        <v>20</v>
      </c>
      <c r="N3393" t="s">
        <v>64</v>
      </c>
      <c r="O3393" t="s">
        <v>22</v>
      </c>
    </row>
    <row r="3394" spans="1:15" x14ac:dyDescent="0.35">
      <c r="A3394" t="s">
        <v>3455</v>
      </c>
      <c r="B3394" t="str">
        <f t="shared" ref="B3394:B3457" si="54">TRIM(CLEAN(C3394))</f>
        <v>Coffee</v>
      </c>
      <c r="C3394" t="s">
        <v>15</v>
      </c>
      <c r="D3394">
        <v>4</v>
      </c>
      <c r="E3394">
        <v>2</v>
      </c>
      <c r="F3394">
        <v>8</v>
      </c>
      <c r="G3394" t="s">
        <v>25</v>
      </c>
      <c r="H3394" t="s">
        <v>26</v>
      </c>
      <c r="I3394" s="1">
        <v>45190</v>
      </c>
      <c r="J3394" t="s">
        <v>18</v>
      </c>
      <c r="K3394" t="s">
        <v>19</v>
      </c>
      <c r="L3394">
        <v>3</v>
      </c>
      <c r="M3394" t="s">
        <v>20</v>
      </c>
      <c r="N3394" t="s">
        <v>64</v>
      </c>
      <c r="O3394" t="s">
        <v>22</v>
      </c>
    </row>
    <row r="3395" spans="1:15" x14ac:dyDescent="0.35">
      <c r="A3395" t="s">
        <v>3456</v>
      </c>
      <c r="B3395" t="str">
        <f t="shared" si="54"/>
        <v>Salad</v>
      </c>
      <c r="C3395" t="s">
        <v>42</v>
      </c>
      <c r="D3395">
        <v>1</v>
      </c>
      <c r="E3395">
        <v>5</v>
      </c>
      <c r="F3395">
        <v>5</v>
      </c>
      <c r="G3395" t="s">
        <v>36</v>
      </c>
      <c r="H3395" t="s">
        <v>17</v>
      </c>
      <c r="I3395" s="1">
        <v>45066</v>
      </c>
      <c r="J3395" t="s">
        <v>27</v>
      </c>
      <c r="K3395" t="s">
        <v>27</v>
      </c>
      <c r="L3395">
        <v>2</v>
      </c>
      <c r="M3395" t="s">
        <v>28</v>
      </c>
      <c r="N3395" t="s">
        <v>69</v>
      </c>
      <c r="O3395" t="s">
        <v>40</v>
      </c>
    </row>
    <row r="3396" spans="1:15" x14ac:dyDescent="0.35">
      <c r="A3396" t="s">
        <v>3457</v>
      </c>
      <c r="B3396" t="str">
        <f t="shared" si="54"/>
        <v>Coffee</v>
      </c>
      <c r="C3396" t="s">
        <v>15</v>
      </c>
      <c r="D3396">
        <v>5</v>
      </c>
      <c r="E3396">
        <v>2</v>
      </c>
      <c r="F3396">
        <v>10</v>
      </c>
      <c r="G3396" t="s">
        <v>36</v>
      </c>
      <c r="H3396" t="s">
        <v>26</v>
      </c>
      <c r="I3396" s="1">
        <v>45101</v>
      </c>
      <c r="J3396" t="s">
        <v>37</v>
      </c>
      <c r="K3396" t="s">
        <v>38</v>
      </c>
      <c r="L3396">
        <v>2</v>
      </c>
      <c r="M3396" t="s">
        <v>28</v>
      </c>
      <c r="N3396" t="s">
        <v>69</v>
      </c>
      <c r="O3396" t="s">
        <v>40</v>
      </c>
    </row>
    <row r="3397" spans="1:15" x14ac:dyDescent="0.35">
      <c r="A3397" t="s">
        <v>3458</v>
      </c>
      <c r="B3397" t="str">
        <f t="shared" si="54"/>
        <v>Juice</v>
      </c>
      <c r="C3397" t="s">
        <v>50</v>
      </c>
      <c r="D3397">
        <v>4</v>
      </c>
      <c r="E3397">
        <v>3</v>
      </c>
      <c r="F3397">
        <v>12</v>
      </c>
      <c r="G3397" t="s">
        <v>36</v>
      </c>
      <c r="H3397" t="s">
        <v>17</v>
      </c>
      <c r="I3397" s="1">
        <v>44984</v>
      </c>
      <c r="J3397" t="s">
        <v>51</v>
      </c>
      <c r="K3397" t="s">
        <v>52</v>
      </c>
      <c r="L3397">
        <v>1</v>
      </c>
      <c r="M3397" t="s">
        <v>53</v>
      </c>
      <c r="N3397" t="s">
        <v>72</v>
      </c>
      <c r="O3397" t="s">
        <v>22</v>
      </c>
    </row>
    <row r="3398" spans="1:15" x14ac:dyDescent="0.35">
      <c r="A3398" t="s">
        <v>3459</v>
      </c>
      <c r="B3398" t="str">
        <f t="shared" si="54"/>
        <v>Tea</v>
      </c>
      <c r="C3398" t="s">
        <v>84</v>
      </c>
      <c r="D3398">
        <v>3</v>
      </c>
      <c r="E3398">
        <v>1.5</v>
      </c>
      <c r="F3398">
        <v>4.5</v>
      </c>
      <c r="G3398" t="s">
        <v>16</v>
      </c>
      <c r="H3398" t="s">
        <v>17</v>
      </c>
      <c r="I3398" s="1">
        <v>45067</v>
      </c>
      <c r="J3398" t="s">
        <v>27</v>
      </c>
      <c r="K3398" t="s">
        <v>27</v>
      </c>
      <c r="L3398">
        <v>2</v>
      </c>
      <c r="M3398" t="s">
        <v>28</v>
      </c>
      <c r="N3398" t="s">
        <v>39</v>
      </c>
      <c r="O3398" t="s">
        <v>40</v>
      </c>
    </row>
    <row r="3399" spans="1:15" x14ac:dyDescent="0.35">
      <c r="A3399" t="s">
        <v>3460</v>
      </c>
      <c r="B3399" t="str">
        <f t="shared" si="54"/>
        <v>Cake</v>
      </c>
      <c r="C3399" t="s">
        <v>24</v>
      </c>
      <c r="D3399">
        <v>2</v>
      </c>
      <c r="E3399">
        <v>3</v>
      </c>
      <c r="F3399">
        <v>6</v>
      </c>
      <c r="G3399" t="s">
        <v>36</v>
      </c>
      <c r="H3399" t="s">
        <v>17</v>
      </c>
      <c r="I3399" s="1">
        <v>44976</v>
      </c>
      <c r="J3399" t="s">
        <v>51</v>
      </c>
      <c r="K3399" t="s">
        <v>52</v>
      </c>
      <c r="L3399">
        <v>1</v>
      </c>
      <c r="M3399" t="s">
        <v>53</v>
      </c>
      <c r="N3399" t="s">
        <v>39</v>
      </c>
      <c r="O3399" t="s">
        <v>40</v>
      </c>
    </row>
    <row r="3400" spans="1:15" x14ac:dyDescent="0.35">
      <c r="A3400" t="s">
        <v>3461</v>
      </c>
      <c r="B3400" t="str">
        <f t="shared" si="54"/>
        <v>Juice</v>
      </c>
      <c r="C3400" t="s">
        <v>50</v>
      </c>
      <c r="D3400">
        <v>3</v>
      </c>
      <c r="E3400">
        <v>3</v>
      </c>
      <c r="F3400">
        <v>9</v>
      </c>
      <c r="G3400" t="s">
        <v>16</v>
      </c>
      <c r="H3400" t="s">
        <v>17</v>
      </c>
      <c r="I3400" s="1">
        <v>45152</v>
      </c>
      <c r="J3400" t="s">
        <v>93</v>
      </c>
      <c r="K3400" t="s">
        <v>94</v>
      </c>
      <c r="L3400">
        <v>3</v>
      </c>
      <c r="M3400" t="s">
        <v>20</v>
      </c>
      <c r="N3400" t="s">
        <v>72</v>
      </c>
      <c r="O3400" t="s">
        <v>22</v>
      </c>
    </row>
    <row r="3401" spans="1:15" x14ac:dyDescent="0.35">
      <c r="A3401" t="s">
        <v>3462</v>
      </c>
      <c r="B3401" t="str">
        <f t="shared" si="54"/>
        <v>Cookie</v>
      </c>
      <c r="C3401" t="s">
        <v>31</v>
      </c>
      <c r="D3401">
        <v>3</v>
      </c>
      <c r="E3401">
        <v>1</v>
      </c>
      <c r="F3401">
        <v>3</v>
      </c>
      <c r="G3401" t="s">
        <v>25</v>
      </c>
      <c r="H3401" t="s">
        <v>26</v>
      </c>
      <c r="I3401" s="1">
        <v>44945</v>
      </c>
      <c r="J3401" t="s">
        <v>55</v>
      </c>
      <c r="K3401" t="s">
        <v>56</v>
      </c>
      <c r="L3401">
        <v>1</v>
      </c>
      <c r="M3401" t="s">
        <v>53</v>
      </c>
      <c r="N3401" t="s">
        <v>64</v>
      </c>
      <c r="O3401" t="s">
        <v>22</v>
      </c>
    </row>
    <row r="3402" spans="1:15" x14ac:dyDescent="0.35">
      <c r="A3402" t="s">
        <v>3463</v>
      </c>
      <c r="B3402" t="str">
        <f t="shared" si="54"/>
        <v>Juice</v>
      </c>
      <c r="C3402" t="s">
        <v>50</v>
      </c>
      <c r="D3402">
        <v>2</v>
      </c>
      <c r="E3402">
        <v>3</v>
      </c>
      <c r="F3402">
        <v>6</v>
      </c>
      <c r="G3402" t="s">
        <v>25</v>
      </c>
      <c r="H3402" t="s">
        <v>26</v>
      </c>
      <c r="I3402" s="1">
        <v>44994</v>
      </c>
      <c r="J3402" t="s">
        <v>62</v>
      </c>
      <c r="K3402" t="s">
        <v>63</v>
      </c>
      <c r="L3402">
        <v>1</v>
      </c>
      <c r="M3402" t="s">
        <v>53</v>
      </c>
      <c r="N3402" t="s">
        <v>64</v>
      </c>
      <c r="O3402" t="s">
        <v>22</v>
      </c>
    </row>
    <row r="3403" spans="1:15" x14ac:dyDescent="0.35">
      <c r="A3403" t="s">
        <v>3464</v>
      </c>
      <c r="B3403" t="str">
        <f t="shared" si="54"/>
        <v>Smoothie</v>
      </c>
      <c r="C3403" t="s">
        <v>58</v>
      </c>
      <c r="D3403">
        <v>3</v>
      </c>
      <c r="E3403">
        <v>4</v>
      </c>
      <c r="F3403">
        <v>12</v>
      </c>
      <c r="G3403" t="s">
        <v>36</v>
      </c>
      <c r="H3403" t="s">
        <v>17</v>
      </c>
      <c r="I3403" s="1">
        <v>45190</v>
      </c>
      <c r="J3403" t="s">
        <v>18</v>
      </c>
      <c r="K3403" t="s">
        <v>19</v>
      </c>
      <c r="L3403">
        <v>3</v>
      </c>
      <c r="M3403" t="s">
        <v>20</v>
      </c>
      <c r="N3403" t="s">
        <v>64</v>
      </c>
      <c r="O3403" t="s">
        <v>22</v>
      </c>
    </row>
    <row r="3404" spans="1:15" x14ac:dyDescent="0.35">
      <c r="A3404" t="s">
        <v>3465</v>
      </c>
      <c r="B3404" t="str">
        <f t="shared" si="54"/>
        <v>Salad</v>
      </c>
      <c r="C3404" t="s">
        <v>42</v>
      </c>
      <c r="D3404">
        <v>1</v>
      </c>
      <c r="E3404">
        <v>5</v>
      </c>
      <c r="F3404">
        <v>5</v>
      </c>
      <c r="G3404" t="s">
        <v>36</v>
      </c>
      <c r="H3404" t="s">
        <v>26</v>
      </c>
      <c r="I3404" s="1">
        <v>45032</v>
      </c>
      <c r="J3404" t="s">
        <v>59</v>
      </c>
      <c r="K3404" t="s">
        <v>60</v>
      </c>
      <c r="L3404">
        <v>2</v>
      </c>
      <c r="M3404" t="s">
        <v>28</v>
      </c>
      <c r="N3404" t="s">
        <v>39</v>
      </c>
      <c r="O3404" t="s">
        <v>40</v>
      </c>
    </row>
    <row r="3405" spans="1:15" x14ac:dyDescent="0.35">
      <c r="A3405" t="s">
        <v>3466</v>
      </c>
      <c r="B3405" t="str">
        <f t="shared" si="54"/>
        <v>Cookie</v>
      </c>
      <c r="C3405" t="s">
        <v>31</v>
      </c>
      <c r="D3405">
        <v>3</v>
      </c>
      <c r="E3405">
        <v>1</v>
      </c>
      <c r="F3405">
        <v>3</v>
      </c>
      <c r="G3405" t="s">
        <v>16</v>
      </c>
      <c r="H3405" t="s">
        <v>26</v>
      </c>
      <c r="I3405" s="1">
        <v>45165</v>
      </c>
      <c r="J3405" t="s">
        <v>93</v>
      </c>
      <c r="K3405" t="s">
        <v>94</v>
      </c>
      <c r="L3405">
        <v>3</v>
      </c>
      <c r="M3405" t="s">
        <v>20</v>
      </c>
      <c r="N3405" t="s">
        <v>39</v>
      </c>
      <c r="O3405" t="s">
        <v>40</v>
      </c>
    </row>
    <row r="3406" spans="1:15" x14ac:dyDescent="0.35">
      <c r="A3406" t="s">
        <v>3467</v>
      </c>
      <c r="B3406" t="str">
        <f t="shared" si="54"/>
        <v>Cake</v>
      </c>
      <c r="C3406" t="s">
        <v>24</v>
      </c>
      <c r="D3406">
        <v>3</v>
      </c>
      <c r="E3406">
        <v>3</v>
      </c>
      <c r="F3406">
        <v>9</v>
      </c>
      <c r="G3406" t="s">
        <v>25</v>
      </c>
      <c r="H3406" t="s">
        <v>17</v>
      </c>
      <c r="I3406" s="1">
        <v>45236</v>
      </c>
      <c r="J3406" t="s">
        <v>43</v>
      </c>
      <c r="K3406" t="s">
        <v>44</v>
      </c>
      <c r="L3406">
        <v>4</v>
      </c>
      <c r="M3406" t="s">
        <v>45</v>
      </c>
      <c r="N3406" t="s">
        <v>72</v>
      </c>
      <c r="O3406" t="s">
        <v>22</v>
      </c>
    </row>
    <row r="3407" spans="1:15" x14ac:dyDescent="0.35">
      <c r="A3407" t="s">
        <v>3468</v>
      </c>
      <c r="B3407" t="str">
        <f t="shared" si="54"/>
        <v>Cookie</v>
      </c>
      <c r="C3407" t="s">
        <v>31</v>
      </c>
      <c r="D3407">
        <v>2</v>
      </c>
      <c r="E3407">
        <v>1</v>
      </c>
      <c r="F3407">
        <v>2</v>
      </c>
      <c r="G3407" t="s">
        <v>36</v>
      </c>
      <c r="H3407" t="s">
        <v>26</v>
      </c>
      <c r="I3407" s="1">
        <v>45038</v>
      </c>
      <c r="J3407" t="s">
        <v>59</v>
      </c>
      <c r="K3407" t="s">
        <v>60</v>
      </c>
      <c r="L3407">
        <v>2</v>
      </c>
      <c r="M3407" t="s">
        <v>28</v>
      </c>
      <c r="N3407" t="s">
        <v>69</v>
      </c>
      <c r="O3407" t="s">
        <v>40</v>
      </c>
    </row>
    <row r="3408" spans="1:15" x14ac:dyDescent="0.35">
      <c r="A3408" t="s">
        <v>3469</v>
      </c>
      <c r="B3408" t="str">
        <f t="shared" si="54"/>
        <v>Sandwich</v>
      </c>
      <c r="C3408" t="s">
        <v>47</v>
      </c>
      <c r="D3408">
        <v>3</v>
      </c>
      <c r="E3408">
        <v>4</v>
      </c>
      <c r="F3408">
        <v>12</v>
      </c>
      <c r="G3408" t="s">
        <v>25</v>
      </c>
      <c r="H3408" t="s">
        <v>26</v>
      </c>
      <c r="I3408" s="1">
        <v>44970</v>
      </c>
      <c r="J3408" t="s">
        <v>51</v>
      </c>
      <c r="K3408" t="s">
        <v>52</v>
      </c>
      <c r="L3408">
        <v>1</v>
      </c>
      <c r="M3408" t="s">
        <v>53</v>
      </c>
      <c r="N3408" t="s">
        <v>72</v>
      </c>
      <c r="O3408" t="s">
        <v>22</v>
      </c>
    </row>
    <row r="3409" spans="1:15" x14ac:dyDescent="0.35">
      <c r="A3409" t="s">
        <v>3470</v>
      </c>
      <c r="B3409" t="str">
        <f t="shared" si="54"/>
        <v>Cookie</v>
      </c>
      <c r="C3409" t="s">
        <v>31</v>
      </c>
      <c r="D3409">
        <v>1</v>
      </c>
      <c r="E3409">
        <v>1</v>
      </c>
      <c r="F3409">
        <v>1</v>
      </c>
      <c r="G3409" t="s">
        <v>36</v>
      </c>
      <c r="H3409" t="s">
        <v>17</v>
      </c>
      <c r="I3409" s="1">
        <v>45133</v>
      </c>
      <c r="J3409" t="s">
        <v>32</v>
      </c>
      <c r="K3409" t="s">
        <v>33</v>
      </c>
      <c r="L3409">
        <v>3</v>
      </c>
      <c r="M3409" t="s">
        <v>20</v>
      </c>
      <c r="N3409" t="s">
        <v>34</v>
      </c>
      <c r="O3409" t="s">
        <v>22</v>
      </c>
    </row>
    <row r="3410" spans="1:15" x14ac:dyDescent="0.35">
      <c r="A3410" t="s">
        <v>3471</v>
      </c>
      <c r="B3410" t="str">
        <f t="shared" si="54"/>
        <v>Smoothie</v>
      </c>
      <c r="C3410" t="s">
        <v>58</v>
      </c>
      <c r="D3410">
        <v>1</v>
      </c>
      <c r="E3410">
        <v>4</v>
      </c>
      <c r="F3410">
        <v>4</v>
      </c>
      <c r="G3410" t="s">
        <v>36</v>
      </c>
      <c r="H3410" t="s">
        <v>17</v>
      </c>
      <c r="I3410" s="1">
        <v>45063</v>
      </c>
      <c r="J3410" t="s">
        <v>27</v>
      </c>
      <c r="K3410" t="s">
        <v>27</v>
      </c>
      <c r="L3410">
        <v>2</v>
      </c>
      <c r="M3410" t="s">
        <v>28</v>
      </c>
      <c r="N3410" t="s">
        <v>34</v>
      </c>
      <c r="O3410" t="s">
        <v>22</v>
      </c>
    </row>
    <row r="3411" spans="1:15" x14ac:dyDescent="0.35">
      <c r="A3411" t="s">
        <v>3472</v>
      </c>
      <c r="B3411" t="str">
        <f t="shared" si="54"/>
        <v>Cake</v>
      </c>
      <c r="C3411" t="s">
        <v>24</v>
      </c>
      <c r="D3411">
        <v>3</v>
      </c>
      <c r="E3411">
        <v>3</v>
      </c>
      <c r="F3411">
        <v>9</v>
      </c>
      <c r="G3411" t="s">
        <v>25</v>
      </c>
      <c r="H3411" t="s">
        <v>17</v>
      </c>
      <c r="I3411" s="1">
        <v>45225</v>
      </c>
      <c r="J3411" t="s">
        <v>74</v>
      </c>
      <c r="K3411" t="s">
        <v>75</v>
      </c>
      <c r="L3411">
        <v>4</v>
      </c>
      <c r="M3411" t="s">
        <v>45</v>
      </c>
      <c r="N3411" t="s">
        <v>64</v>
      </c>
      <c r="O3411" t="s">
        <v>22</v>
      </c>
    </row>
    <row r="3412" spans="1:15" x14ac:dyDescent="0.35">
      <c r="A3412" t="s">
        <v>3473</v>
      </c>
      <c r="B3412" t="str">
        <f t="shared" si="54"/>
        <v>Juice</v>
      </c>
      <c r="C3412" t="s">
        <v>50</v>
      </c>
      <c r="D3412">
        <v>1</v>
      </c>
      <c r="E3412">
        <v>3</v>
      </c>
      <c r="F3412">
        <v>3</v>
      </c>
      <c r="G3412" t="s">
        <v>36</v>
      </c>
      <c r="H3412" t="s">
        <v>17</v>
      </c>
      <c r="I3412" s="1">
        <v>45216</v>
      </c>
      <c r="J3412" t="s">
        <v>74</v>
      </c>
      <c r="K3412" t="s">
        <v>75</v>
      </c>
      <c r="L3412">
        <v>4</v>
      </c>
      <c r="M3412" t="s">
        <v>45</v>
      </c>
      <c r="N3412" t="s">
        <v>29</v>
      </c>
      <c r="O3412" t="s">
        <v>22</v>
      </c>
    </row>
    <row r="3413" spans="1:15" x14ac:dyDescent="0.35">
      <c r="A3413" t="s">
        <v>3474</v>
      </c>
      <c r="B3413" t="str">
        <f t="shared" si="54"/>
        <v>Coffee</v>
      </c>
      <c r="C3413" t="s">
        <v>15</v>
      </c>
      <c r="D3413">
        <v>4</v>
      </c>
      <c r="E3413">
        <v>2</v>
      </c>
      <c r="F3413">
        <v>8</v>
      </c>
      <c r="G3413" t="s">
        <v>25</v>
      </c>
      <c r="H3413" t="s">
        <v>26</v>
      </c>
      <c r="I3413" s="1">
        <v>45229</v>
      </c>
      <c r="J3413" t="s">
        <v>74</v>
      </c>
      <c r="K3413" t="s">
        <v>75</v>
      </c>
      <c r="L3413">
        <v>4</v>
      </c>
      <c r="M3413" t="s">
        <v>45</v>
      </c>
      <c r="N3413" t="s">
        <v>72</v>
      </c>
      <c r="O3413" t="s">
        <v>22</v>
      </c>
    </row>
    <row r="3414" spans="1:15" x14ac:dyDescent="0.35">
      <c r="A3414" t="s">
        <v>3475</v>
      </c>
      <c r="B3414" t="str">
        <f t="shared" si="54"/>
        <v>Sandwich</v>
      </c>
      <c r="C3414" t="s">
        <v>47</v>
      </c>
      <c r="D3414">
        <v>1</v>
      </c>
      <c r="E3414">
        <v>4</v>
      </c>
      <c r="F3414">
        <v>4</v>
      </c>
      <c r="G3414" t="s">
        <v>16</v>
      </c>
      <c r="H3414" t="s">
        <v>17</v>
      </c>
      <c r="I3414" s="1">
        <v>45288</v>
      </c>
      <c r="J3414" t="s">
        <v>66</v>
      </c>
      <c r="K3414" t="s">
        <v>67</v>
      </c>
      <c r="L3414">
        <v>4</v>
      </c>
      <c r="M3414" t="s">
        <v>45</v>
      </c>
      <c r="N3414" t="s">
        <v>64</v>
      </c>
      <c r="O3414" t="s">
        <v>22</v>
      </c>
    </row>
    <row r="3415" spans="1:15" x14ac:dyDescent="0.35">
      <c r="A3415" t="s">
        <v>3476</v>
      </c>
      <c r="B3415" t="str">
        <f t="shared" si="54"/>
        <v>Smoothie</v>
      </c>
      <c r="C3415" t="s">
        <v>58</v>
      </c>
      <c r="D3415">
        <v>2</v>
      </c>
      <c r="E3415">
        <v>4</v>
      </c>
      <c r="F3415">
        <v>8</v>
      </c>
      <c r="G3415" t="s">
        <v>36</v>
      </c>
      <c r="H3415" t="s">
        <v>26</v>
      </c>
      <c r="I3415" s="1">
        <v>45206</v>
      </c>
      <c r="J3415" t="s">
        <v>74</v>
      </c>
      <c r="K3415" t="s">
        <v>75</v>
      </c>
      <c r="L3415">
        <v>4</v>
      </c>
      <c r="M3415" t="s">
        <v>45</v>
      </c>
      <c r="N3415" t="s">
        <v>69</v>
      </c>
      <c r="O3415" t="s">
        <v>40</v>
      </c>
    </row>
    <row r="3416" spans="1:15" x14ac:dyDescent="0.35">
      <c r="A3416" t="s">
        <v>3477</v>
      </c>
      <c r="B3416" t="str">
        <f t="shared" si="54"/>
        <v>Coffee</v>
      </c>
      <c r="C3416" t="s">
        <v>15</v>
      </c>
      <c r="D3416">
        <v>5</v>
      </c>
      <c r="E3416">
        <v>2</v>
      </c>
      <c r="F3416">
        <v>10</v>
      </c>
      <c r="G3416" t="s">
        <v>25</v>
      </c>
      <c r="H3416" t="s">
        <v>17</v>
      </c>
      <c r="I3416" s="1">
        <v>44949</v>
      </c>
      <c r="J3416" t="s">
        <v>55</v>
      </c>
      <c r="K3416" t="s">
        <v>56</v>
      </c>
      <c r="L3416">
        <v>1</v>
      </c>
      <c r="M3416" t="s">
        <v>53</v>
      </c>
      <c r="N3416" t="s">
        <v>72</v>
      </c>
      <c r="O3416" t="s">
        <v>22</v>
      </c>
    </row>
    <row r="3417" spans="1:15" x14ac:dyDescent="0.35">
      <c r="A3417" t="s">
        <v>3478</v>
      </c>
      <c r="B3417" t="str">
        <f t="shared" si="54"/>
        <v>Cake</v>
      </c>
      <c r="C3417" t="s">
        <v>24</v>
      </c>
      <c r="D3417">
        <v>5</v>
      </c>
      <c r="E3417">
        <v>3</v>
      </c>
      <c r="F3417">
        <v>15</v>
      </c>
      <c r="G3417" t="s">
        <v>25</v>
      </c>
      <c r="H3417" t="s">
        <v>26</v>
      </c>
      <c r="I3417" s="1">
        <v>45278</v>
      </c>
      <c r="J3417" t="s">
        <v>66</v>
      </c>
      <c r="K3417" t="s">
        <v>67</v>
      </c>
      <c r="L3417">
        <v>4</v>
      </c>
      <c r="M3417" t="s">
        <v>45</v>
      </c>
      <c r="N3417" t="s">
        <v>72</v>
      </c>
      <c r="O3417" t="s">
        <v>22</v>
      </c>
    </row>
    <row r="3418" spans="1:15" x14ac:dyDescent="0.35">
      <c r="A3418" t="s">
        <v>3479</v>
      </c>
      <c r="B3418" t="str">
        <f t="shared" si="54"/>
        <v>Cake</v>
      </c>
      <c r="C3418" t="s">
        <v>24</v>
      </c>
      <c r="D3418">
        <v>5</v>
      </c>
      <c r="E3418">
        <v>3</v>
      </c>
      <c r="F3418">
        <v>15</v>
      </c>
      <c r="G3418" t="s">
        <v>16</v>
      </c>
      <c r="H3418" t="s">
        <v>17</v>
      </c>
      <c r="I3418" s="1">
        <v>44929</v>
      </c>
      <c r="J3418" t="s">
        <v>55</v>
      </c>
      <c r="K3418" t="s">
        <v>56</v>
      </c>
      <c r="L3418">
        <v>1</v>
      </c>
      <c r="M3418" t="s">
        <v>53</v>
      </c>
      <c r="N3418" t="s">
        <v>29</v>
      </c>
      <c r="O3418" t="s">
        <v>22</v>
      </c>
    </row>
    <row r="3419" spans="1:15" x14ac:dyDescent="0.35">
      <c r="A3419" t="s">
        <v>3480</v>
      </c>
      <c r="B3419" t="str">
        <f t="shared" si="54"/>
        <v>Cake</v>
      </c>
      <c r="C3419" t="s">
        <v>24</v>
      </c>
      <c r="D3419">
        <v>2</v>
      </c>
      <c r="E3419">
        <v>3</v>
      </c>
      <c r="F3419">
        <v>6</v>
      </c>
      <c r="G3419" t="s">
        <v>25</v>
      </c>
      <c r="H3419" t="s">
        <v>17</v>
      </c>
      <c r="I3419" s="1">
        <v>45195</v>
      </c>
      <c r="J3419" t="s">
        <v>18</v>
      </c>
      <c r="K3419" t="s">
        <v>19</v>
      </c>
      <c r="L3419">
        <v>3</v>
      </c>
      <c r="M3419" t="s">
        <v>20</v>
      </c>
      <c r="N3419" t="s">
        <v>29</v>
      </c>
      <c r="O3419" t="s">
        <v>22</v>
      </c>
    </row>
    <row r="3420" spans="1:15" x14ac:dyDescent="0.35">
      <c r="A3420" t="s">
        <v>3481</v>
      </c>
      <c r="B3420" t="str">
        <f t="shared" si="54"/>
        <v>Tea</v>
      </c>
      <c r="C3420" t="s">
        <v>84</v>
      </c>
      <c r="D3420">
        <v>4</v>
      </c>
      <c r="E3420">
        <v>1.5</v>
      </c>
      <c r="F3420">
        <v>6</v>
      </c>
      <c r="G3420" t="s">
        <v>36</v>
      </c>
      <c r="H3420" t="s">
        <v>17</v>
      </c>
      <c r="I3420" s="1">
        <v>45199</v>
      </c>
      <c r="J3420" t="s">
        <v>18</v>
      </c>
      <c r="K3420" t="s">
        <v>19</v>
      </c>
      <c r="L3420">
        <v>3</v>
      </c>
      <c r="M3420" t="s">
        <v>20</v>
      </c>
      <c r="N3420" t="s">
        <v>69</v>
      </c>
      <c r="O3420" t="s">
        <v>40</v>
      </c>
    </row>
    <row r="3421" spans="1:15" x14ac:dyDescent="0.35">
      <c r="A3421" t="s">
        <v>3482</v>
      </c>
      <c r="B3421" t="str">
        <f t="shared" si="54"/>
        <v>Juice</v>
      </c>
      <c r="C3421" t="s">
        <v>50</v>
      </c>
      <c r="D3421">
        <v>1</v>
      </c>
      <c r="E3421">
        <v>3</v>
      </c>
      <c r="F3421">
        <v>3</v>
      </c>
      <c r="G3421" t="s">
        <v>16</v>
      </c>
      <c r="H3421" t="s">
        <v>26</v>
      </c>
      <c r="I3421" s="1">
        <v>45102</v>
      </c>
      <c r="J3421" t="s">
        <v>37</v>
      </c>
      <c r="K3421" t="s">
        <v>38</v>
      </c>
      <c r="L3421">
        <v>2</v>
      </c>
      <c r="M3421" t="s">
        <v>28</v>
      </c>
      <c r="N3421" t="s">
        <v>39</v>
      </c>
      <c r="O3421" t="s">
        <v>40</v>
      </c>
    </row>
    <row r="3422" spans="1:15" x14ac:dyDescent="0.35">
      <c r="A3422" t="s">
        <v>3483</v>
      </c>
      <c r="B3422" t="str">
        <f t="shared" si="54"/>
        <v>Cookie</v>
      </c>
      <c r="C3422" t="s">
        <v>31</v>
      </c>
      <c r="D3422">
        <v>1</v>
      </c>
      <c r="E3422">
        <v>1</v>
      </c>
      <c r="F3422">
        <v>1</v>
      </c>
      <c r="G3422" t="s">
        <v>16</v>
      </c>
      <c r="H3422" t="s">
        <v>26</v>
      </c>
      <c r="I3422" s="1">
        <v>45051</v>
      </c>
      <c r="J3422" t="s">
        <v>27</v>
      </c>
      <c r="K3422" t="s">
        <v>27</v>
      </c>
      <c r="L3422">
        <v>2</v>
      </c>
      <c r="M3422" t="s">
        <v>28</v>
      </c>
      <c r="N3422" t="s">
        <v>21</v>
      </c>
      <c r="O3422" t="s">
        <v>22</v>
      </c>
    </row>
    <row r="3423" spans="1:15" x14ac:dyDescent="0.35">
      <c r="A3423" t="s">
        <v>3484</v>
      </c>
      <c r="B3423" t="str">
        <f t="shared" si="54"/>
        <v>Salad</v>
      </c>
      <c r="C3423" t="s">
        <v>42</v>
      </c>
      <c r="D3423">
        <v>2</v>
      </c>
      <c r="E3423">
        <v>5</v>
      </c>
      <c r="F3423">
        <v>10</v>
      </c>
      <c r="G3423" t="s">
        <v>25</v>
      </c>
      <c r="H3423" t="s">
        <v>26</v>
      </c>
      <c r="I3423" s="1">
        <v>45010</v>
      </c>
      <c r="J3423" t="s">
        <v>62</v>
      </c>
      <c r="K3423" t="s">
        <v>63</v>
      </c>
      <c r="L3423">
        <v>1</v>
      </c>
      <c r="M3423" t="s">
        <v>53</v>
      </c>
      <c r="N3423" t="s">
        <v>69</v>
      </c>
      <c r="O3423" t="s">
        <v>40</v>
      </c>
    </row>
    <row r="3424" spans="1:15" x14ac:dyDescent="0.35">
      <c r="A3424" t="s">
        <v>3485</v>
      </c>
      <c r="B3424" t="str">
        <f t="shared" si="54"/>
        <v>Smoothie</v>
      </c>
      <c r="C3424" t="s">
        <v>58</v>
      </c>
      <c r="D3424">
        <v>1</v>
      </c>
      <c r="E3424">
        <v>4</v>
      </c>
      <c r="F3424">
        <v>4</v>
      </c>
      <c r="G3424" t="s">
        <v>36</v>
      </c>
      <c r="H3424" t="s">
        <v>26</v>
      </c>
      <c r="I3424" s="1">
        <v>45061</v>
      </c>
      <c r="J3424" t="s">
        <v>27</v>
      </c>
      <c r="K3424" t="s">
        <v>27</v>
      </c>
      <c r="L3424">
        <v>2</v>
      </c>
      <c r="M3424" t="s">
        <v>28</v>
      </c>
      <c r="N3424" t="s">
        <v>72</v>
      </c>
      <c r="O3424" t="s">
        <v>22</v>
      </c>
    </row>
    <row r="3425" spans="1:15" x14ac:dyDescent="0.35">
      <c r="A3425" t="s">
        <v>3486</v>
      </c>
      <c r="B3425" t="str">
        <f t="shared" si="54"/>
        <v>Tea</v>
      </c>
      <c r="C3425" t="s">
        <v>84</v>
      </c>
      <c r="D3425">
        <v>3</v>
      </c>
      <c r="E3425">
        <v>1.5</v>
      </c>
      <c r="F3425">
        <v>4.5</v>
      </c>
      <c r="G3425" t="s">
        <v>25</v>
      </c>
      <c r="H3425" t="s">
        <v>26</v>
      </c>
      <c r="I3425" s="1">
        <v>44992</v>
      </c>
      <c r="J3425" t="s">
        <v>62</v>
      </c>
      <c r="K3425" t="s">
        <v>63</v>
      </c>
      <c r="L3425">
        <v>1</v>
      </c>
      <c r="M3425" t="s">
        <v>53</v>
      </c>
      <c r="N3425" t="s">
        <v>29</v>
      </c>
      <c r="O3425" t="s">
        <v>22</v>
      </c>
    </row>
    <row r="3426" spans="1:15" x14ac:dyDescent="0.35">
      <c r="A3426" t="s">
        <v>3487</v>
      </c>
      <c r="B3426" t="str">
        <f t="shared" si="54"/>
        <v>Juice</v>
      </c>
      <c r="C3426" t="s">
        <v>50</v>
      </c>
      <c r="D3426">
        <v>2</v>
      </c>
      <c r="E3426">
        <v>3</v>
      </c>
      <c r="F3426">
        <v>6</v>
      </c>
      <c r="G3426" t="s">
        <v>25</v>
      </c>
      <c r="H3426" t="s">
        <v>17</v>
      </c>
      <c r="I3426" s="1">
        <v>45025</v>
      </c>
      <c r="J3426" t="s">
        <v>59</v>
      </c>
      <c r="K3426" t="s">
        <v>60</v>
      </c>
      <c r="L3426">
        <v>2</v>
      </c>
      <c r="M3426" t="s">
        <v>28</v>
      </c>
      <c r="N3426" t="s">
        <v>39</v>
      </c>
      <c r="O3426" t="s">
        <v>40</v>
      </c>
    </row>
    <row r="3427" spans="1:15" x14ac:dyDescent="0.35">
      <c r="A3427" t="s">
        <v>3488</v>
      </c>
      <c r="B3427" t="str">
        <f t="shared" si="54"/>
        <v>Tea</v>
      </c>
      <c r="C3427" t="s">
        <v>84</v>
      </c>
      <c r="D3427">
        <v>3</v>
      </c>
      <c r="E3427">
        <v>1.5</v>
      </c>
      <c r="F3427">
        <v>4.5</v>
      </c>
      <c r="G3427" t="s">
        <v>36</v>
      </c>
      <c r="H3427" t="s">
        <v>17</v>
      </c>
      <c r="I3427" s="1">
        <v>45021</v>
      </c>
      <c r="J3427" t="s">
        <v>59</v>
      </c>
      <c r="K3427" t="s">
        <v>60</v>
      </c>
      <c r="L3427">
        <v>2</v>
      </c>
      <c r="M3427" t="s">
        <v>28</v>
      </c>
      <c r="N3427" t="s">
        <v>34</v>
      </c>
      <c r="O3427" t="s">
        <v>22</v>
      </c>
    </row>
    <row r="3428" spans="1:15" x14ac:dyDescent="0.35">
      <c r="A3428" t="s">
        <v>3489</v>
      </c>
      <c r="B3428" t="str">
        <f t="shared" si="54"/>
        <v>Coffee</v>
      </c>
      <c r="C3428" t="s">
        <v>15</v>
      </c>
      <c r="D3428">
        <v>5</v>
      </c>
      <c r="E3428">
        <v>2</v>
      </c>
      <c r="F3428">
        <v>10</v>
      </c>
      <c r="G3428" t="s">
        <v>36</v>
      </c>
      <c r="H3428" t="s">
        <v>26</v>
      </c>
      <c r="I3428" s="1">
        <v>44966</v>
      </c>
      <c r="J3428" t="s">
        <v>51</v>
      </c>
      <c r="K3428" t="s">
        <v>52</v>
      </c>
      <c r="L3428">
        <v>1</v>
      </c>
      <c r="M3428" t="s">
        <v>53</v>
      </c>
      <c r="N3428" t="s">
        <v>64</v>
      </c>
      <c r="O3428" t="s">
        <v>22</v>
      </c>
    </row>
    <row r="3429" spans="1:15" x14ac:dyDescent="0.35">
      <c r="A3429" t="s">
        <v>3490</v>
      </c>
      <c r="B3429" t="str">
        <f t="shared" si="54"/>
        <v>Salad</v>
      </c>
      <c r="C3429" t="s">
        <v>42</v>
      </c>
      <c r="D3429">
        <v>5</v>
      </c>
      <c r="E3429">
        <v>5</v>
      </c>
      <c r="F3429">
        <v>25</v>
      </c>
      <c r="G3429" t="s">
        <v>25</v>
      </c>
      <c r="H3429" t="s">
        <v>26</v>
      </c>
      <c r="I3429" s="1">
        <v>45138</v>
      </c>
      <c r="J3429" t="s">
        <v>32</v>
      </c>
      <c r="K3429" t="s">
        <v>33</v>
      </c>
      <c r="L3429">
        <v>3</v>
      </c>
      <c r="M3429" t="s">
        <v>20</v>
      </c>
      <c r="N3429" t="s">
        <v>72</v>
      </c>
      <c r="O3429" t="s">
        <v>22</v>
      </c>
    </row>
    <row r="3430" spans="1:15" x14ac:dyDescent="0.35">
      <c r="A3430" t="s">
        <v>3491</v>
      </c>
      <c r="B3430" t="str">
        <f t="shared" si="54"/>
        <v>Smoothie</v>
      </c>
      <c r="C3430" t="s">
        <v>58</v>
      </c>
      <c r="D3430">
        <v>2</v>
      </c>
      <c r="E3430">
        <v>4</v>
      </c>
      <c r="F3430">
        <v>8</v>
      </c>
      <c r="G3430" t="s">
        <v>36</v>
      </c>
      <c r="H3430" t="s">
        <v>26</v>
      </c>
      <c r="I3430" s="1">
        <v>44927</v>
      </c>
      <c r="J3430" t="s">
        <v>55</v>
      </c>
      <c r="K3430" t="s">
        <v>56</v>
      </c>
      <c r="L3430">
        <v>1</v>
      </c>
      <c r="M3430" t="s">
        <v>53</v>
      </c>
      <c r="N3430" t="s">
        <v>39</v>
      </c>
      <c r="O3430" t="s">
        <v>40</v>
      </c>
    </row>
    <row r="3431" spans="1:15" x14ac:dyDescent="0.35">
      <c r="A3431" t="s">
        <v>3492</v>
      </c>
      <c r="B3431" t="str">
        <f t="shared" si="54"/>
        <v>Salad</v>
      </c>
      <c r="C3431" t="s">
        <v>42</v>
      </c>
      <c r="D3431">
        <v>2</v>
      </c>
      <c r="E3431">
        <v>5</v>
      </c>
      <c r="F3431">
        <v>10</v>
      </c>
      <c r="G3431" t="s">
        <v>36</v>
      </c>
      <c r="H3431" t="s">
        <v>26</v>
      </c>
      <c r="I3431" s="1">
        <v>45068</v>
      </c>
      <c r="J3431" t="s">
        <v>27</v>
      </c>
      <c r="K3431" t="s">
        <v>27</v>
      </c>
      <c r="L3431">
        <v>2</v>
      </c>
      <c r="M3431" t="s">
        <v>28</v>
      </c>
      <c r="N3431" t="s">
        <v>72</v>
      </c>
      <c r="O3431" t="s">
        <v>22</v>
      </c>
    </row>
    <row r="3432" spans="1:15" x14ac:dyDescent="0.35">
      <c r="A3432" t="s">
        <v>3493</v>
      </c>
      <c r="B3432" t="str">
        <f t="shared" si="54"/>
        <v>Tea</v>
      </c>
      <c r="C3432" t="s">
        <v>84</v>
      </c>
      <c r="D3432">
        <v>4</v>
      </c>
      <c r="E3432">
        <v>1.5</v>
      </c>
      <c r="F3432">
        <v>6</v>
      </c>
      <c r="G3432" t="s">
        <v>36</v>
      </c>
      <c r="H3432" t="s">
        <v>17</v>
      </c>
      <c r="I3432" s="1">
        <v>45212</v>
      </c>
      <c r="J3432" t="s">
        <v>74</v>
      </c>
      <c r="K3432" t="s">
        <v>75</v>
      </c>
      <c r="L3432">
        <v>4</v>
      </c>
      <c r="M3432" t="s">
        <v>45</v>
      </c>
      <c r="N3432" t="s">
        <v>21</v>
      </c>
      <c r="O3432" t="s">
        <v>22</v>
      </c>
    </row>
    <row r="3433" spans="1:15" x14ac:dyDescent="0.35">
      <c r="A3433" t="s">
        <v>3494</v>
      </c>
      <c r="B3433" t="str">
        <f t="shared" si="54"/>
        <v>Salad</v>
      </c>
      <c r="C3433" t="s">
        <v>42</v>
      </c>
      <c r="D3433">
        <v>5</v>
      </c>
      <c r="E3433">
        <v>5</v>
      </c>
      <c r="F3433">
        <v>25</v>
      </c>
      <c r="G3433" t="s">
        <v>36</v>
      </c>
      <c r="H3433" t="s">
        <v>26</v>
      </c>
      <c r="I3433" s="1">
        <v>45037</v>
      </c>
      <c r="J3433" t="s">
        <v>59</v>
      </c>
      <c r="K3433" t="s">
        <v>60</v>
      </c>
      <c r="L3433">
        <v>2</v>
      </c>
      <c r="M3433" t="s">
        <v>28</v>
      </c>
      <c r="N3433" t="s">
        <v>21</v>
      </c>
      <c r="O3433" t="s">
        <v>22</v>
      </c>
    </row>
    <row r="3434" spans="1:15" x14ac:dyDescent="0.35">
      <c r="A3434" t="s">
        <v>3495</v>
      </c>
      <c r="B3434" t="str">
        <f t="shared" si="54"/>
        <v>Tea</v>
      </c>
      <c r="C3434" t="s">
        <v>84</v>
      </c>
      <c r="D3434">
        <v>1</v>
      </c>
      <c r="E3434">
        <v>1.5</v>
      </c>
      <c r="F3434">
        <v>1.5</v>
      </c>
      <c r="G3434" t="s">
        <v>36</v>
      </c>
      <c r="H3434" t="s">
        <v>26</v>
      </c>
      <c r="I3434" s="1">
        <v>45074</v>
      </c>
      <c r="J3434" t="s">
        <v>27</v>
      </c>
      <c r="K3434" t="s">
        <v>27</v>
      </c>
      <c r="L3434">
        <v>2</v>
      </c>
      <c r="M3434" t="s">
        <v>28</v>
      </c>
      <c r="N3434" t="s">
        <v>39</v>
      </c>
      <c r="O3434" t="s">
        <v>40</v>
      </c>
    </row>
    <row r="3435" spans="1:15" x14ac:dyDescent="0.35">
      <c r="A3435" t="s">
        <v>3496</v>
      </c>
      <c r="B3435" t="str">
        <f t="shared" si="54"/>
        <v>Coffee</v>
      </c>
      <c r="C3435" t="s">
        <v>15</v>
      </c>
      <c r="D3435">
        <v>3</v>
      </c>
      <c r="E3435">
        <v>2</v>
      </c>
      <c r="F3435">
        <v>6</v>
      </c>
      <c r="G3435" t="s">
        <v>16</v>
      </c>
      <c r="H3435" t="s">
        <v>26</v>
      </c>
      <c r="I3435" s="1">
        <v>45171</v>
      </c>
      <c r="J3435" t="s">
        <v>18</v>
      </c>
      <c r="K3435" t="s">
        <v>19</v>
      </c>
      <c r="L3435">
        <v>3</v>
      </c>
      <c r="M3435" t="s">
        <v>20</v>
      </c>
      <c r="N3435" t="s">
        <v>69</v>
      </c>
      <c r="O3435" t="s">
        <v>40</v>
      </c>
    </row>
    <row r="3436" spans="1:15" x14ac:dyDescent="0.35">
      <c r="A3436" t="s">
        <v>3497</v>
      </c>
      <c r="B3436" t="str">
        <f t="shared" si="54"/>
        <v>Tea</v>
      </c>
      <c r="C3436" t="s">
        <v>84</v>
      </c>
      <c r="D3436">
        <v>3</v>
      </c>
      <c r="E3436">
        <v>1.5</v>
      </c>
      <c r="F3436">
        <v>4.5</v>
      </c>
      <c r="G3436" t="s">
        <v>36</v>
      </c>
      <c r="H3436" t="s">
        <v>26</v>
      </c>
      <c r="I3436" s="1">
        <v>45242</v>
      </c>
      <c r="J3436" t="s">
        <v>43</v>
      </c>
      <c r="K3436" t="s">
        <v>44</v>
      </c>
      <c r="L3436">
        <v>4</v>
      </c>
      <c r="M3436" t="s">
        <v>45</v>
      </c>
      <c r="N3436" t="s">
        <v>39</v>
      </c>
      <c r="O3436" t="s">
        <v>40</v>
      </c>
    </row>
    <row r="3437" spans="1:15" x14ac:dyDescent="0.35">
      <c r="A3437" t="s">
        <v>3498</v>
      </c>
      <c r="B3437" t="str">
        <f t="shared" si="54"/>
        <v>Smoothie</v>
      </c>
      <c r="C3437" t="s">
        <v>58</v>
      </c>
      <c r="D3437">
        <v>3</v>
      </c>
      <c r="E3437">
        <v>4</v>
      </c>
      <c r="F3437">
        <v>12</v>
      </c>
      <c r="G3437" t="s">
        <v>16</v>
      </c>
      <c r="H3437" t="s">
        <v>17</v>
      </c>
      <c r="I3437" s="1">
        <v>45021</v>
      </c>
      <c r="J3437" t="s">
        <v>59</v>
      </c>
      <c r="K3437" t="s">
        <v>60</v>
      </c>
      <c r="L3437">
        <v>2</v>
      </c>
      <c r="M3437" t="s">
        <v>28</v>
      </c>
      <c r="N3437" t="s">
        <v>34</v>
      </c>
      <c r="O3437" t="s">
        <v>22</v>
      </c>
    </row>
    <row r="3438" spans="1:15" x14ac:dyDescent="0.35">
      <c r="A3438" t="s">
        <v>3499</v>
      </c>
      <c r="B3438" t="str">
        <f t="shared" si="54"/>
        <v>Cookie</v>
      </c>
      <c r="C3438" t="s">
        <v>31</v>
      </c>
      <c r="D3438">
        <v>2</v>
      </c>
      <c r="E3438">
        <v>1</v>
      </c>
      <c r="F3438">
        <v>2</v>
      </c>
      <c r="G3438" t="s">
        <v>36</v>
      </c>
      <c r="H3438" t="s">
        <v>26</v>
      </c>
      <c r="I3438" s="1">
        <v>45203</v>
      </c>
      <c r="J3438" t="s">
        <v>74</v>
      </c>
      <c r="K3438" t="s">
        <v>75</v>
      </c>
      <c r="L3438">
        <v>4</v>
      </c>
      <c r="M3438" t="s">
        <v>45</v>
      </c>
      <c r="N3438" t="s">
        <v>34</v>
      </c>
      <c r="O3438" t="s">
        <v>22</v>
      </c>
    </row>
    <row r="3439" spans="1:15" x14ac:dyDescent="0.35">
      <c r="A3439" t="s">
        <v>3500</v>
      </c>
      <c r="B3439" t="str">
        <f t="shared" si="54"/>
        <v>Sandwich</v>
      </c>
      <c r="C3439" t="s">
        <v>47</v>
      </c>
      <c r="D3439">
        <v>3</v>
      </c>
      <c r="E3439">
        <v>4</v>
      </c>
      <c r="F3439">
        <v>12</v>
      </c>
      <c r="G3439" t="s">
        <v>25</v>
      </c>
      <c r="H3439" t="s">
        <v>26</v>
      </c>
      <c r="I3439" s="1">
        <v>45242</v>
      </c>
      <c r="J3439" t="s">
        <v>43</v>
      </c>
      <c r="K3439" t="s">
        <v>44</v>
      </c>
      <c r="L3439">
        <v>4</v>
      </c>
      <c r="M3439" t="s">
        <v>45</v>
      </c>
      <c r="N3439" t="s">
        <v>39</v>
      </c>
      <c r="O3439" t="s">
        <v>40</v>
      </c>
    </row>
    <row r="3440" spans="1:15" x14ac:dyDescent="0.35">
      <c r="A3440" t="s">
        <v>3501</v>
      </c>
      <c r="B3440" t="str">
        <f t="shared" si="54"/>
        <v>Juice</v>
      </c>
      <c r="C3440" t="s">
        <v>50</v>
      </c>
      <c r="D3440">
        <v>3</v>
      </c>
      <c r="E3440">
        <v>3</v>
      </c>
      <c r="F3440">
        <v>9</v>
      </c>
      <c r="G3440" t="s">
        <v>36</v>
      </c>
      <c r="H3440" t="s">
        <v>26</v>
      </c>
      <c r="I3440" s="1">
        <v>45213</v>
      </c>
      <c r="J3440" t="s">
        <v>74</v>
      </c>
      <c r="K3440" t="s">
        <v>75</v>
      </c>
      <c r="L3440">
        <v>4</v>
      </c>
      <c r="M3440" t="s">
        <v>45</v>
      </c>
      <c r="N3440" t="s">
        <v>69</v>
      </c>
      <c r="O3440" t="s">
        <v>40</v>
      </c>
    </row>
    <row r="3441" spans="1:15" x14ac:dyDescent="0.35">
      <c r="A3441" t="s">
        <v>3502</v>
      </c>
      <c r="B3441" t="str">
        <f t="shared" si="54"/>
        <v>Juice</v>
      </c>
      <c r="C3441" t="s">
        <v>50</v>
      </c>
      <c r="D3441">
        <v>4</v>
      </c>
      <c r="E3441">
        <v>3</v>
      </c>
      <c r="F3441">
        <v>12</v>
      </c>
      <c r="G3441" t="s">
        <v>16</v>
      </c>
      <c r="H3441" t="s">
        <v>26</v>
      </c>
      <c r="I3441" s="1">
        <v>45060</v>
      </c>
      <c r="J3441" t="s">
        <v>27</v>
      </c>
      <c r="K3441" t="s">
        <v>27</v>
      </c>
      <c r="L3441">
        <v>2</v>
      </c>
      <c r="M3441" t="s">
        <v>28</v>
      </c>
      <c r="N3441" t="s">
        <v>39</v>
      </c>
      <c r="O3441" t="s">
        <v>40</v>
      </c>
    </row>
    <row r="3442" spans="1:15" x14ac:dyDescent="0.35">
      <c r="A3442" t="s">
        <v>3503</v>
      </c>
      <c r="B3442" t="str">
        <f t="shared" si="54"/>
        <v>Salad</v>
      </c>
      <c r="C3442" t="s">
        <v>42</v>
      </c>
      <c r="D3442">
        <v>1</v>
      </c>
      <c r="E3442">
        <v>5</v>
      </c>
      <c r="F3442">
        <v>5</v>
      </c>
      <c r="G3442" t="s">
        <v>16</v>
      </c>
      <c r="H3442" t="s">
        <v>26</v>
      </c>
      <c r="I3442" s="1">
        <v>45115</v>
      </c>
      <c r="J3442" t="s">
        <v>32</v>
      </c>
      <c r="K3442" t="s">
        <v>33</v>
      </c>
      <c r="L3442">
        <v>3</v>
      </c>
      <c r="M3442" t="s">
        <v>20</v>
      </c>
      <c r="N3442" t="s">
        <v>69</v>
      </c>
      <c r="O3442" t="s">
        <v>40</v>
      </c>
    </row>
    <row r="3443" spans="1:15" x14ac:dyDescent="0.35">
      <c r="A3443" t="s">
        <v>3504</v>
      </c>
      <c r="B3443" t="str">
        <f t="shared" si="54"/>
        <v>Smoothie</v>
      </c>
      <c r="C3443" t="s">
        <v>58</v>
      </c>
      <c r="D3443">
        <v>5</v>
      </c>
      <c r="E3443">
        <v>4</v>
      </c>
      <c r="F3443">
        <v>20</v>
      </c>
      <c r="G3443" t="s">
        <v>36</v>
      </c>
      <c r="H3443" t="s">
        <v>17</v>
      </c>
      <c r="I3443" s="1">
        <v>45205</v>
      </c>
      <c r="J3443" t="s">
        <v>74</v>
      </c>
      <c r="K3443" t="s">
        <v>75</v>
      </c>
      <c r="L3443">
        <v>4</v>
      </c>
      <c r="M3443" t="s">
        <v>45</v>
      </c>
      <c r="N3443" t="s">
        <v>21</v>
      </c>
      <c r="O3443" t="s">
        <v>22</v>
      </c>
    </row>
    <row r="3444" spans="1:15" x14ac:dyDescent="0.35">
      <c r="A3444" t="s">
        <v>3505</v>
      </c>
      <c r="B3444" t="str">
        <f t="shared" si="54"/>
        <v>Cookie</v>
      </c>
      <c r="C3444" t="s">
        <v>31</v>
      </c>
      <c r="D3444">
        <v>2</v>
      </c>
      <c r="E3444">
        <v>1</v>
      </c>
      <c r="F3444">
        <v>2</v>
      </c>
      <c r="G3444" t="s">
        <v>16</v>
      </c>
      <c r="H3444" t="s">
        <v>26</v>
      </c>
      <c r="I3444" s="1">
        <v>44999</v>
      </c>
      <c r="J3444" t="s">
        <v>62</v>
      </c>
      <c r="K3444" t="s">
        <v>63</v>
      </c>
      <c r="L3444">
        <v>1</v>
      </c>
      <c r="M3444" t="s">
        <v>53</v>
      </c>
      <c r="N3444" t="s">
        <v>29</v>
      </c>
      <c r="O3444" t="s">
        <v>22</v>
      </c>
    </row>
    <row r="3445" spans="1:15" x14ac:dyDescent="0.35">
      <c r="A3445" t="s">
        <v>3506</v>
      </c>
      <c r="B3445" t="str">
        <f t="shared" si="54"/>
        <v>Sandwich</v>
      </c>
      <c r="C3445" t="s">
        <v>47</v>
      </c>
      <c r="D3445">
        <v>5</v>
      </c>
      <c r="E3445">
        <v>4</v>
      </c>
      <c r="F3445">
        <v>20</v>
      </c>
      <c r="G3445" t="s">
        <v>16</v>
      </c>
      <c r="H3445" t="s">
        <v>17</v>
      </c>
      <c r="I3445" s="1">
        <v>45189</v>
      </c>
      <c r="J3445" t="s">
        <v>18</v>
      </c>
      <c r="K3445" t="s">
        <v>19</v>
      </c>
      <c r="L3445">
        <v>3</v>
      </c>
      <c r="M3445" t="s">
        <v>20</v>
      </c>
      <c r="N3445" t="s">
        <v>34</v>
      </c>
      <c r="O3445" t="s">
        <v>22</v>
      </c>
    </row>
    <row r="3446" spans="1:15" x14ac:dyDescent="0.35">
      <c r="A3446" t="s">
        <v>3507</v>
      </c>
      <c r="B3446" t="str">
        <f t="shared" si="54"/>
        <v>Salad</v>
      </c>
      <c r="C3446" t="s">
        <v>42</v>
      </c>
      <c r="D3446">
        <v>1</v>
      </c>
      <c r="E3446">
        <v>5</v>
      </c>
      <c r="F3446">
        <v>5</v>
      </c>
      <c r="G3446" t="s">
        <v>25</v>
      </c>
      <c r="H3446" t="s">
        <v>17</v>
      </c>
      <c r="I3446" s="1">
        <v>45122</v>
      </c>
      <c r="J3446" t="s">
        <v>32</v>
      </c>
      <c r="K3446" t="s">
        <v>33</v>
      </c>
      <c r="L3446">
        <v>3</v>
      </c>
      <c r="M3446" t="s">
        <v>20</v>
      </c>
      <c r="N3446" t="s">
        <v>69</v>
      </c>
      <c r="O3446" t="s">
        <v>40</v>
      </c>
    </row>
    <row r="3447" spans="1:15" x14ac:dyDescent="0.35">
      <c r="A3447" t="s">
        <v>3508</v>
      </c>
      <c r="B3447" t="str">
        <f t="shared" si="54"/>
        <v>Cake</v>
      </c>
      <c r="C3447" t="s">
        <v>24</v>
      </c>
      <c r="D3447">
        <v>4</v>
      </c>
      <c r="E3447">
        <v>3</v>
      </c>
      <c r="F3447">
        <v>12</v>
      </c>
      <c r="G3447" t="s">
        <v>16</v>
      </c>
      <c r="H3447" t="s">
        <v>17</v>
      </c>
      <c r="I3447" s="1">
        <v>45184</v>
      </c>
      <c r="J3447" t="s">
        <v>18</v>
      </c>
      <c r="K3447" t="s">
        <v>19</v>
      </c>
      <c r="L3447">
        <v>3</v>
      </c>
      <c r="M3447" t="s">
        <v>20</v>
      </c>
      <c r="N3447" t="s">
        <v>21</v>
      </c>
      <c r="O3447" t="s">
        <v>22</v>
      </c>
    </row>
    <row r="3448" spans="1:15" x14ac:dyDescent="0.35">
      <c r="A3448" t="s">
        <v>3509</v>
      </c>
      <c r="B3448" t="str">
        <f t="shared" si="54"/>
        <v>Coffee</v>
      </c>
      <c r="C3448" t="s">
        <v>15</v>
      </c>
      <c r="D3448">
        <v>3</v>
      </c>
      <c r="E3448">
        <v>2</v>
      </c>
      <c r="F3448">
        <v>6</v>
      </c>
      <c r="G3448" t="s">
        <v>25</v>
      </c>
      <c r="H3448" t="s">
        <v>17</v>
      </c>
      <c r="I3448" s="1">
        <v>45206</v>
      </c>
      <c r="J3448" t="s">
        <v>74</v>
      </c>
      <c r="K3448" t="s">
        <v>75</v>
      </c>
      <c r="L3448">
        <v>4</v>
      </c>
      <c r="M3448" t="s">
        <v>45</v>
      </c>
      <c r="N3448" t="s">
        <v>69</v>
      </c>
      <c r="O3448" t="s">
        <v>40</v>
      </c>
    </row>
    <row r="3449" spans="1:15" x14ac:dyDescent="0.35">
      <c r="A3449" t="s">
        <v>3510</v>
      </c>
      <c r="B3449" t="str">
        <f t="shared" si="54"/>
        <v>Cake</v>
      </c>
      <c r="C3449" t="s">
        <v>24</v>
      </c>
      <c r="D3449">
        <v>2</v>
      </c>
      <c r="E3449">
        <v>3</v>
      </c>
      <c r="F3449">
        <v>6</v>
      </c>
      <c r="G3449" t="s">
        <v>16</v>
      </c>
      <c r="H3449" t="s">
        <v>26</v>
      </c>
      <c r="I3449" s="1">
        <v>45127</v>
      </c>
      <c r="J3449" t="s">
        <v>32</v>
      </c>
      <c r="K3449" t="s">
        <v>33</v>
      </c>
      <c r="L3449">
        <v>3</v>
      </c>
      <c r="M3449" t="s">
        <v>20</v>
      </c>
      <c r="N3449" t="s">
        <v>64</v>
      </c>
      <c r="O3449" t="s">
        <v>22</v>
      </c>
    </row>
    <row r="3450" spans="1:15" x14ac:dyDescent="0.35">
      <c r="A3450" t="s">
        <v>3511</v>
      </c>
      <c r="B3450" t="str">
        <f t="shared" si="54"/>
        <v>Salad</v>
      </c>
      <c r="C3450" t="s">
        <v>42</v>
      </c>
      <c r="D3450">
        <v>3</v>
      </c>
      <c r="E3450">
        <v>5</v>
      </c>
      <c r="F3450">
        <v>15</v>
      </c>
      <c r="G3450" t="s">
        <v>25</v>
      </c>
      <c r="H3450" t="s">
        <v>26</v>
      </c>
      <c r="I3450" s="1">
        <v>45116</v>
      </c>
      <c r="J3450" t="s">
        <v>32</v>
      </c>
      <c r="K3450" t="s">
        <v>33</v>
      </c>
      <c r="L3450">
        <v>3</v>
      </c>
      <c r="M3450" t="s">
        <v>20</v>
      </c>
      <c r="N3450" t="s">
        <v>39</v>
      </c>
      <c r="O3450" t="s">
        <v>40</v>
      </c>
    </row>
    <row r="3451" spans="1:15" x14ac:dyDescent="0.35">
      <c r="A3451" t="s">
        <v>3512</v>
      </c>
      <c r="B3451" t="str">
        <f t="shared" si="54"/>
        <v>Coffee</v>
      </c>
      <c r="C3451" t="s">
        <v>15</v>
      </c>
      <c r="D3451">
        <v>2</v>
      </c>
      <c r="E3451">
        <v>2</v>
      </c>
      <c r="F3451">
        <v>4</v>
      </c>
      <c r="G3451" t="s">
        <v>16</v>
      </c>
      <c r="H3451" t="s">
        <v>26</v>
      </c>
      <c r="I3451" s="1">
        <v>44950</v>
      </c>
      <c r="J3451" t="s">
        <v>55</v>
      </c>
      <c r="K3451" t="s">
        <v>56</v>
      </c>
      <c r="L3451">
        <v>1</v>
      </c>
      <c r="M3451" t="s">
        <v>53</v>
      </c>
      <c r="N3451" t="s">
        <v>29</v>
      </c>
      <c r="O3451" t="s">
        <v>22</v>
      </c>
    </row>
    <row r="3452" spans="1:15" x14ac:dyDescent="0.35">
      <c r="A3452" t="s">
        <v>3513</v>
      </c>
      <c r="B3452" t="str">
        <f t="shared" si="54"/>
        <v>Coffee</v>
      </c>
      <c r="C3452" t="s">
        <v>15</v>
      </c>
      <c r="D3452">
        <v>2</v>
      </c>
      <c r="E3452">
        <v>2</v>
      </c>
      <c r="F3452">
        <v>4</v>
      </c>
      <c r="G3452" t="s">
        <v>25</v>
      </c>
      <c r="H3452" t="s">
        <v>17</v>
      </c>
      <c r="I3452" s="1">
        <v>45107</v>
      </c>
      <c r="J3452" t="s">
        <v>37</v>
      </c>
      <c r="K3452" t="s">
        <v>38</v>
      </c>
      <c r="L3452">
        <v>2</v>
      </c>
      <c r="M3452" t="s">
        <v>28</v>
      </c>
      <c r="N3452" t="s">
        <v>21</v>
      </c>
      <c r="O3452" t="s">
        <v>22</v>
      </c>
    </row>
    <row r="3453" spans="1:15" x14ac:dyDescent="0.35">
      <c r="A3453" t="s">
        <v>3514</v>
      </c>
      <c r="B3453" t="str">
        <f t="shared" si="54"/>
        <v>Smoothie</v>
      </c>
      <c r="C3453" t="s">
        <v>58</v>
      </c>
      <c r="D3453">
        <v>2</v>
      </c>
      <c r="E3453">
        <v>4</v>
      </c>
      <c r="F3453">
        <v>8</v>
      </c>
      <c r="G3453" t="s">
        <v>16</v>
      </c>
      <c r="H3453" t="s">
        <v>17</v>
      </c>
      <c r="I3453" s="1">
        <v>45256</v>
      </c>
      <c r="J3453" t="s">
        <v>43</v>
      </c>
      <c r="K3453" t="s">
        <v>44</v>
      </c>
      <c r="L3453">
        <v>4</v>
      </c>
      <c r="M3453" t="s">
        <v>45</v>
      </c>
      <c r="N3453" t="s">
        <v>39</v>
      </c>
      <c r="O3453" t="s">
        <v>40</v>
      </c>
    </row>
    <row r="3454" spans="1:15" x14ac:dyDescent="0.35">
      <c r="A3454" t="s">
        <v>3515</v>
      </c>
      <c r="B3454" t="str">
        <f t="shared" si="54"/>
        <v>Juice</v>
      </c>
      <c r="C3454" t="s">
        <v>50</v>
      </c>
      <c r="D3454">
        <v>2</v>
      </c>
      <c r="E3454">
        <v>3</v>
      </c>
      <c r="F3454">
        <v>6</v>
      </c>
      <c r="G3454" t="s">
        <v>16</v>
      </c>
      <c r="H3454" t="s">
        <v>17</v>
      </c>
      <c r="I3454" s="1">
        <v>45284</v>
      </c>
      <c r="J3454" t="s">
        <v>66</v>
      </c>
      <c r="K3454" t="s">
        <v>67</v>
      </c>
      <c r="L3454">
        <v>4</v>
      </c>
      <c r="M3454" t="s">
        <v>45</v>
      </c>
      <c r="N3454" t="s">
        <v>39</v>
      </c>
      <c r="O3454" t="s">
        <v>40</v>
      </c>
    </row>
    <row r="3455" spans="1:15" x14ac:dyDescent="0.35">
      <c r="A3455" t="s">
        <v>3516</v>
      </c>
      <c r="B3455" t="str">
        <f t="shared" si="54"/>
        <v>Salad</v>
      </c>
      <c r="C3455" t="s">
        <v>42</v>
      </c>
      <c r="D3455">
        <v>5</v>
      </c>
      <c r="E3455">
        <v>5</v>
      </c>
      <c r="F3455">
        <v>25</v>
      </c>
      <c r="G3455" t="s">
        <v>16</v>
      </c>
      <c r="H3455" t="s">
        <v>26</v>
      </c>
      <c r="I3455" s="1">
        <v>45008</v>
      </c>
      <c r="J3455" t="s">
        <v>62</v>
      </c>
      <c r="K3455" t="s">
        <v>63</v>
      </c>
      <c r="L3455">
        <v>1</v>
      </c>
      <c r="M3455" t="s">
        <v>53</v>
      </c>
      <c r="N3455" t="s">
        <v>64</v>
      </c>
      <c r="O3455" t="s">
        <v>22</v>
      </c>
    </row>
    <row r="3456" spans="1:15" x14ac:dyDescent="0.35">
      <c r="A3456" t="s">
        <v>3517</v>
      </c>
      <c r="B3456" t="str">
        <f t="shared" si="54"/>
        <v>Salad</v>
      </c>
      <c r="C3456" t="s">
        <v>42</v>
      </c>
      <c r="D3456">
        <v>4</v>
      </c>
      <c r="E3456">
        <v>5</v>
      </c>
      <c r="F3456">
        <v>20</v>
      </c>
      <c r="G3456" t="s">
        <v>16</v>
      </c>
      <c r="H3456" t="s">
        <v>17</v>
      </c>
      <c r="I3456" s="1">
        <v>45033</v>
      </c>
      <c r="J3456" t="s">
        <v>59</v>
      </c>
      <c r="K3456" t="s">
        <v>60</v>
      </c>
      <c r="L3456">
        <v>2</v>
      </c>
      <c r="M3456" t="s">
        <v>28</v>
      </c>
      <c r="N3456" t="s">
        <v>72</v>
      </c>
      <c r="O3456" t="s">
        <v>22</v>
      </c>
    </row>
    <row r="3457" spans="1:15" x14ac:dyDescent="0.35">
      <c r="A3457" t="s">
        <v>3518</v>
      </c>
      <c r="B3457" t="str">
        <f t="shared" si="54"/>
        <v>Salad</v>
      </c>
      <c r="C3457" t="s">
        <v>42</v>
      </c>
      <c r="D3457">
        <v>2</v>
      </c>
      <c r="E3457">
        <v>5</v>
      </c>
      <c r="F3457">
        <v>10</v>
      </c>
      <c r="G3457" t="s">
        <v>16</v>
      </c>
      <c r="H3457" t="s">
        <v>26</v>
      </c>
      <c r="I3457" s="1">
        <v>45165</v>
      </c>
      <c r="J3457" t="s">
        <v>93</v>
      </c>
      <c r="K3457" t="s">
        <v>94</v>
      </c>
      <c r="L3457">
        <v>3</v>
      </c>
      <c r="M3457" t="s">
        <v>20</v>
      </c>
      <c r="N3457" t="s">
        <v>39</v>
      </c>
      <c r="O3457" t="s">
        <v>40</v>
      </c>
    </row>
    <row r="3458" spans="1:15" x14ac:dyDescent="0.35">
      <c r="A3458" t="s">
        <v>3519</v>
      </c>
      <c r="B3458" t="str">
        <f t="shared" ref="B3458:B3521" si="55">TRIM(CLEAN(C3458))</f>
        <v>Sandwich</v>
      </c>
      <c r="C3458" t="s">
        <v>47</v>
      </c>
      <c r="D3458">
        <v>2</v>
      </c>
      <c r="E3458">
        <v>4</v>
      </c>
      <c r="F3458">
        <v>8</v>
      </c>
      <c r="G3458" t="s">
        <v>36</v>
      </c>
      <c r="H3458" t="s">
        <v>26</v>
      </c>
      <c r="I3458" s="1">
        <v>44961</v>
      </c>
      <c r="J3458" t="s">
        <v>51</v>
      </c>
      <c r="K3458" t="s">
        <v>52</v>
      </c>
      <c r="L3458">
        <v>1</v>
      </c>
      <c r="M3458" t="s">
        <v>53</v>
      </c>
      <c r="N3458" t="s">
        <v>69</v>
      </c>
      <c r="O3458" t="s">
        <v>40</v>
      </c>
    </row>
    <row r="3459" spans="1:15" x14ac:dyDescent="0.35">
      <c r="A3459" t="s">
        <v>3520</v>
      </c>
      <c r="B3459" t="str">
        <f t="shared" si="55"/>
        <v>Salad</v>
      </c>
      <c r="C3459" t="s">
        <v>42</v>
      </c>
      <c r="D3459">
        <v>4</v>
      </c>
      <c r="E3459">
        <v>5</v>
      </c>
      <c r="F3459">
        <v>20</v>
      </c>
      <c r="G3459" t="s">
        <v>16</v>
      </c>
      <c r="H3459" t="s">
        <v>26</v>
      </c>
      <c r="I3459" s="1">
        <v>45107</v>
      </c>
      <c r="J3459" t="s">
        <v>37</v>
      </c>
      <c r="K3459" t="s">
        <v>38</v>
      </c>
      <c r="L3459">
        <v>2</v>
      </c>
      <c r="M3459" t="s">
        <v>28</v>
      </c>
      <c r="N3459" t="s">
        <v>21</v>
      </c>
      <c r="O3459" t="s">
        <v>22</v>
      </c>
    </row>
    <row r="3460" spans="1:15" x14ac:dyDescent="0.35">
      <c r="A3460" t="s">
        <v>3521</v>
      </c>
      <c r="B3460" t="str">
        <f t="shared" si="55"/>
        <v>Tea</v>
      </c>
      <c r="C3460" t="s">
        <v>84</v>
      </c>
      <c r="D3460">
        <v>2</v>
      </c>
      <c r="E3460">
        <v>1.5</v>
      </c>
      <c r="F3460">
        <v>3</v>
      </c>
      <c r="G3460" t="s">
        <v>36</v>
      </c>
      <c r="H3460" t="s">
        <v>17</v>
      </c>
      <c r="I3460" s="1">
        <v>45077</v>
      </c>
      <c r="J3460" t="s">
        <v>27</v>
      </c>
      <c r="K3460" t="s">
        <v>27</v>
      </c>
      <c r="L3460">
        <v>2</v>
      </c>
      <c r="M3460" t="s">
        <v>28</v>
      </c>
      <c r="N3460" t="s">
        <v>34</v>
      </c>
      <c r="O3460" t="s">
        <v>22</v>
      </c>
    </row>
    <row r="3461" spans="1:15" x14ac:dyDescent="0.35">
      <c r="A3461" t="s">
        <v>3522</v>
      </c>
      <c r="B3461" t="str">
        <f t="shared" si="55"/>
        <v>Cake</v>
      </c>
      <c r="C3461" t="s">
        <v>24</v>
      </c>
      <c r="D3461">
        <v>3</v>
      </c>
      <c r="E3461">
        <v>3</v>
      </c>
      <c r="F3461">
        <v>9</v>
      </c>
      <c r="G3461" t="s">
        <v>36</v>
      </c>
      <c r="H3461" t="s">
        <v>17</v>
      </c>
      <c r="I3461" s="1">
        <v>45216</v>
      </c>
      <c r="J3461" t="s">
        <v>74</v>
      </c>
      <c r="K3461" t="s">
        <v>75</v>
      </c>
      <c r="L3461">
        <v>4</v>
      </c>
      <c r="M3461" t="s">
        <v>45</v>
      </c>
      <c r="N3461" t="s">
        <v>29</v>
      </c>
      <c r="O3461" t="s">
        <v>22</v>
      </c>
    </row>
    <row r="3462" spans="1:15" x14ac:dyDescent="0.35">
      <c r="A3462" t="s">
        <v>3523</v>
      </c>
      <c r="B3462" t="str">
        <f t="shared" si="55"/>
        <v>Smoothie</v>
      </c>
      <c r="C3462" t="s">
        <v>58</v>
      </c>
      <c r="D3462">
        <v>2</v>
      </c>
      <c r="E3462">
        <v>4</v>
      </c>
      <c r="F3462">
        <v>8</v>
      </c>
      <c r="G3462" t="s">
        <v>25</v>
      </c>
      <c r="H3462" t="s">
        <v>26</v>
      </c>
      <c r="I3462" s="1">
        <v>44939</v>
      </c>
      <c r="J3462" t="s">
        <v>55</v>
      </c>
      <c r="K3462" t="s">
        <v>56</v>
      </c>
      <c r="L3462">
        <v>1</v>
      </c>
      <c r="M3462" t="s">
        <v>53</v>
      </c>
      <c r="N3462" t="s">
        <v>21</v>
      </c>
      <c r="O3462" t="s">
        <v>22</v>
      </c>
    </row>
    <row r="3463" spans="1:15" x14ac:dyDescent="0.35">
      <c r="A3463" t="s">
        <v>3524</v>
      </c>
      <c r="B3463" t="str">
        <f t="shared" si="55"/>
        <v>Tea</v>
      </c>
      <c r="C3463" t="s">
        <v>84</v>
      </c>
      <c r="D3463">
        <v>4</v>
      </c>
      <c r="E3463">
        <v>1.5</v>
      </c>
      <c r="F3463">
        <v>6</v>
      </c>
      <c r="G3463" t="s">
        <v>16</v>
      </c>
      <c r="H3463" t="s">
        <v>26</v>
      </c>
      <c r="I3463" s="1">
        <v>45207</v>
      </c>
      <c r="J3463" t="s">
        <v>74</v>
      </c>
      <c r="K3463" t="s">
        <v>75</v>
      </c>
      <c r="L3463">
        <v>4</v>
      </c>
      <c r="M3463" t="s">
        <v>45</v>
      </c>
      <c r="N3463" t="s">
        <v>39</v>
      </c>
      <c r="O3463" t="s">
        <v>40</v>
      </c>
    </row>
    <row r="3464" spans="1:15" x14ac:dyDescent="0.35">
      <c r="A3464" t="s">
        <v>3525</v>
      </c>
      <c r="B3464" t="str">
        <f t="shared" si="55"/>
        <v>Coffee</v>
      </c>
      <c r="C3464" t="s">
        <v>15</v>
      </c>
      <c r="D3464">
        <v>2</v>
      </c>
      <c r="E3464">
        <v>2</v>
      </c>
      <c r="F3464">
        <v>4</v>
      </c>
      <c r="G3464" t="s">
        <v>25</v>
      </c>
      <c r="H3464" t="s">
        <v>26</v>
      </c>
      <c r="I3464" s="1">
        <v>45090</v>
      </c>
      <c r="J3464" t="s">
        <v>37</v>
      </c>
      <c r="K3464" t="s">
        <v>38</v>
      </c>
      <c r="L3464">
        <v>2</v>
      </c>
      <c r="M3464" t="s">
        <v>28</v>
      </c>
      <c r="N3464" t="s">
        <v>29</v>
      </c>
      <c r="O3464" t="s">
        <v>22</v>
      </c>
    </row>
    <row r="3465" spans="1:15" x14ac:dyDescent="0.35">
      <c r="A3465" t="s">
        <v>3526</v>
      </c>
      <c r="B3465" t="str">
        <f t="shared" si="55"/>
        <v>Smoothie</v>
      </c>
      <c r="C3465" t="s">
        <v>58</v>
      </c>
      <c r="D3465">
        <v>3</v>
      </c>
      <c r="E3465">
        <v>4</v>
      </c>
      <c r="F3465">
        <v>12</v>
      </c>
      <c r="G3465" t="s">
        <v>16</v>
      </c>
      <c r="H3465" t="s">
        <v>17</v>
      </c>
      <c r="I3465" s="1">
        <v>45203</v>
      </c>
      <c r="J3465" t="s">
        <v>74</v>
      </c>
      <c r="K3465" t="s">
        <v>75</v>
      </c>
      <c r="L3465">
        <v>4</v>
      </c>
      <c r="M3465" t="s">
        <v>45</v>
      </c>
      <c r="N3465" t="s">
        <v>34</v>
      </c>
      <c r="O3465" t="s">
        <v>22</v>
      </c>
    </row>
    <row r="3466" spans="1:15" x14ac:dyDescent="0.35">
      <c r="A3466" t="s">
        <v>3527</v>
      </c>
      <c r="B3466" t="str">
        <f t="shared" si="55"/>
        <v>Cake</v>
      </c>
      <c r="C3466" t="s">
        <v>24</v>
      </c>
      <c r="D3466">
        <v>2</v>
      </c>
      <c r="E3466">
        <v>3</v>
      </c>
      <c r="F3466">
        <v>6</v>
      </c>
      <c r="G3466" t="s">
        <v>16</v>
      </c>
      <c r="H3466" t="s">
        <v>17</v>
      </c>
      <c r="I3466" s="1">
        <v>45193</v>
      </c>
      <c r="J3466" t="s">
        <v>18</v>
      </c>
      <c r="K3466" t="s">
        <v>19</v>
      </c>
      <c r="L3466">
        <v>3</v>
      </c>
      <c r="M3466" t="s">
        <v>20</v>
      </c>
      <c r="N3466" t="s">
        <v>39</v>
      </c>
      <c r="O3466" t="s">
        <v>40</v>
      </c>
    </row>
    <row r="3467" spans="1:15" x14ac:dyDescent="0.35">
      <c r="A3467" t="s">
        <v>3528</v>
      </c>
      <c r="B3467" t="str">
        <f t="shared" si="55"/>
        <v>Juice</v>
      </c>
      <c r="C3467" t="s">
        <v>50</v>
      </c>
      <c r="D3467">
        <v>4</v>
      </c>
      <c r="E3467">
        <v>3</v>
      </c>
      <c r="F3467">
        <v>12</v>
      </c>
      <c r="G3467" t="s">
        <v>25</v>
      </c>
      <c r="H3467" t="s">
        <v>26</v>
      </c>
      <c r="I3467" s="1">
        <v>45018</v>
      </c>
      <c r="J3467" t="s">
        <v>59</v>
      </c>
      <c r="K3467" t="s">
        <v>60</v>
      </c>
      <c r="L3467">
        <v>2</v>
      </c>
      <c r="M3467" t="s">
        <v>28</v>
      </c>
      <c r="N3467" t="s">
        <v>39</v>
      </c>
      <c r="O3467" t="s">
        <v>40</v>
      </c>
    </row>
    <row r="3468" spans="1:15" x14ac:dyDescent="0.35">
      <c r="A3468" t="s">
        <v>3529</v>
      </c>
      <c r="B3468" t="str">
        <f t="shared" si="55"/>
        <v>Coffee</v>
      </c>
      <c r="C3468" t="s">
        <v>15</v>
      </c>
      <c r="D3468">
        <v>1</v>
      </c>
      <c r="E3468">
        <v>2</v>
      </c>
      <c r="F3468">
        <v>2</v>
      </c>
      <c r="G3468" t="s">
        <v>16</v>
      </c>
      <c r="H3468" t="s">
        <v>26</v>
      </c>
      <c r="I3468" s="1">
        <v>45179</v>
      </c>
      <c r="J3468" t="s">
        <v>18</v>
      </c>
      <c r="K3468" t="s">
        <v>19</v>
      </c>
      <c r="L3468">
        <v>3</v>
      </c>
      <c r="M3468" t="s">
        <v>20</v>
      </c>
      <c r="N3468" t="s">
        <v>39</v>
      </c>
      <c r="O3468" t="s">
        <v>40</v>
      </c>
    </row>
    <row r="3469" spans="1:15" x14ac:dyDescent="0.35">
      <c r="A3469" t="s">
        <v>3530</v>
      </c>
      <c r="B3469" t="str">
        <f t="shared" si="55"/>
        <v>Sandwich</v>
      </c>
      <c r="C3469" t="s">
        <v>47</v>
      </c>
      <c r="D3469">
        <v>4</v>
      </c>
      <c r="E3469">
        <v>4</v>
      </c>
      <c r="F3469">
        <v>16</v>
      </c>
      <c r="G3469" t="s">
        <v>25</v>
      </c>
      <c r="H3469" t="s">
        <v>26</v>
      </c>
      <c r="I3469" s="1">
        <v>45134</v>
      </c>
      <c r="J3469" t="s">
        <v>32</v>
      </c>
      <c r="K3469" t="s">
        <v>33</v>
      </c>
      <c r="L3469">
        <v>3</v>
      </c>
      <c r="M3469" t="s">
        <v>20</v>
      </c>
      <c r="N3469" t="s">
        <v>64</v>
      </c>
      <c r="O3469" t="s">
        <v>22</v>
      </c>
    </row>
    <row r="3470" spans="1:15" x14ac:dyDescent="0.35">
      <c r="A3470" t="s">
        <v>3531</v>
      </c>
      <c r="B3470" t="str">
        <f t="shared" si="55"/>
        <v>Cookie</v>
      </c>
      <c r="C3470" t="s">
        <v>31</v>
      </c>
      <c r="D3470">
        <v>3</v>
      </c>
      <c r="E3470">
        <v>1</v>
      </c>
      <c r="F3470">
        <v>3</v>
      </c>
      <c r="G3470" t="s">
        <v>36</v>
      </c>
      <c r="H3470" t="s">
        <v>26</v>
      </c>
      <c r="I3470" s="1">
        <v>44945</v>
      </c>
      <c r="J3470" t="s">
        <v>55</v>
      </c>
      <c r="K3470" t="s">
        <v>56</v>
      </c>
      <c r="L3470">
        <v>1</v>
      </c>
      <c r="M3470" t="s">
        <v>53</v>
      </c>
      <c r="N3470" t="s">
        <v>64</v>
      </c>
      <c r="O3470" t="s">
        <v>22</v>
      </c>
    </row>
    <row r="3471" spans="1:15" x14ac:dyDescent="0.35">
      <c r="A3471" t="s">
        <v>3532</v>
      </c>
      <c r="B3471" t="str">
        <f t="shared" si="55"/>
        <v>Juice</v>
      </c>
      <c r="C3471" t="s">
        <v>50</v>
      </c>
      <c r="D3471">
        <v>3</v>
      </c>
      <c r="E3471">
        <v>3</v>
      </c>
      <c r="F3471">
        <v>9</v>
      </c>
      <c r="G3471" t="s">
        <v>36</v>
      </c>
      <c r="H3471" t="s">
        <v>17</v>
      </c>
      <c r="I3471" s="1">
        <v>45212</v>
      </c>
      <c r="J3471" t="s">
        <v>74</v>
      </c>
      <c r="K3471" t="s">
        <v>75</v>
      </c>
      <c r="L3471">
        <v>4</v>
      </c>
      <c r="M3471" t="s">
        <v>45</v>
      </c>
      <c r="N3471" t="s">
        <v>21</v>
      </c>
      <c r="O3471" t="s">
        <v>22</v>
      </c>
    </row>
    <row r="3472" spans="1:15" x14ac:dyDescent="0.35">
      <c r="A3472" t="s">
        <v>3533</v>
      </c>
      <c r="B3472" t="str">
        <f t="shared" si="55"/>
        <v>Cookie</v>
      </c>
      <c r="C3472" t="s">
        <v>31</v>
      </c>
      <c r="D3472">
        <v>3</v>
      </c>
      <c r="E3472">
        <v>1</v>
      </c>
      <c r="F3472">
        <v>3</v>
      </c>
      <c r="G3472" t="s">
        <v>36</v>
      </c>
      <c r="H3472" t="s">
        <v>26</v>
      </c>
      <c r="I3472" s="1">
        <v>45284</v>
      </c>
      <c r="J3472" t="s">
        <v>66</v>
      </c>
      <c r="K3472" t="s">
        <v>67</v>
      </c>
      <c r="L3472">
        <v>4</v>
      </c>
      <c r="M3472" t="s">
        <v>45</v>
      </c>
      <c r="N3472" t="s">
        <v>39</v>
      </c>
      <c r="O3472" t="s">
        <v>40</v>
      </c>
    </row>
    <row r="3473" spans="1:15" x14ac:dyDescent="0.35">
      <c r="A3473" t="s">
        <v>3534</v>
      </c>
      <c r="B3473" t="str">
        <f t="shared" si="55"/>
        <v>Juice</v>
      </c>
      <c r="C3473" t="s">
        <v>50</v>
      </c>
      <c r="D3473">
        <v>5</v>
      </c>
      <c r="E3473">
        <v>3</v>
      </c>
      <c r="F3473">
        <v>15</v>
      </c>
      <c r="G3473" t="s">
        <v>36</v>
      </c>
      <c r="H3473" t="s">
        <v>26</v>
      </c>
      <c r="I3473" s="1">
        <v>45227</v>
      </c>
      <c r="J3473" t="s">
        <v>74</v>
      </c>
      <c r="K3473" t="s">
        <v>75</v>
      </c>
      <c r="L3473">
        <v>4</v>
      </c>
      <c r="M3473" t="s">
        <v>45</v>
      </c>
      <c r="N3473" t="s">
        <v>69</v>
      </c>
      <c r="O3473" t="s">
        <v>40</v>
      </c>
    </row>
    <row r="3474" spans="1:15" x14ac:dyDescent="0.35">
      <c r="A3474" t="s">
        <v>3535</v>
      </c>
      <c r="B3474" t="str">
        <f t="shared" si="55"/>
        <v>Cookie</v>
      </c>
      <c r="C3474" t="s">
        <v>31</v>
      </c>
      <c r="D3474">
        <v>5</v>
      </c>
      <c r="E3474">
        <v>1</v>
      </c>
      <c r="F3474">
        <v>5</v>
      </c>
      <c r="G3474" t="s">
        <v>16</v>
      </c>
      <c r="H3474" t="s">
        <v>26</v>
      </c>
      <c r="I3474" s="1">
        <v>45154</v>
      </c>
      <c r="J3474" t="s">
        <v>93</v>
      </c>
      <c r="K3474" t="s">
        <v>94</v>
      </c>
      <c r="L3474">
        <v>3</v>
      </c>
      <c r="M3474" t="s">
        <v>20</v>
      </c>
      <c r="N3474" t="s">
        <v>34</v>
      </c>
      <c r="O3474" t="s">
        <v>22</v>
      </c>
    </row>
    <row r="3475" spans="1:15" x14ac:dyDescent="0.35">
      <c r="A3475" t="s">
        <v>3536</v>
      </c>
      <c r="B3475" t="str">
        <f t="shared" si="55"/>
        <v>Juice</v>
      </c>
      <c r="C3475" t="s">
        <v>50</v>
      </c>
      <c r="D3475">
        <v>3</v>
      </c>
      <c r="E3475">
        <v>3</v>
      </c>
      <c r="F3475">
        <v>9</v>
      </c>
      <c r="G3475" t="s">
        <v>25</v>
      </c>
      <c r="H3475" t="s">
        <v>17</v>
      </c>
      <c r="I3475" s="1">
        <v>45165</v>
      </c>
      <c r="J3475" t="s">
        <v>93</v>
      </c>
      <c r="K3475" t="s">
        <v>94</v>
      </c>
      <c r="L3475">
        <v>3</v>
      </c>
      <c r="M3475" t="s">
        <v>20</v>
      </c>
      <c r="N3475" t="s">
        <v>39</v>
      </c>
      <c r="O3475" t="s">
        <v>40</v>
      </c>
    </row>
    <row r="3476" spans="1:15" x14ac:dyDescent="0.35">
      <c r="A3476" t="s">
        <v>3537</v>
      </c>
      <c r="B3476" t="str">
        <f t="shared" si="55"/>
        <v>Coffee</v>
      </c>
      <c r="C3476" t="s">
        <v>15</v>
      </c>
      <c r="D3476">
        <v>1</v>
      </c>
      <c r="E3476">
        <v>2</v>
      </c>
      <c r="F3476">
        <v>2</v>
      </c>
      <c r="G3476" t="s">
        <v>16</v>
      </c>
      <c r="H3476" t="s">
        <v>26</v>
      </c>
      <c r="I3476" s="1">
        <v>45145</v>
      </c>
      <c r="J3476" t="s">
        <v>93</v>
      </c>
      <c r="K3476" t="s">
        <v>94</v>
      </c>
      <c r="L3476">
        <v>3</v>
      </c>
      <c r="M3476" t="s">
        <v>20</v>
      </c>
      <c r="N3476" t="s">
        <v>72</v>
      </c>
      <c r="O3476" t="s">
        <v>22</v>
      </c>
    </row>
    <row r="3477" spans="1:15" x14ac:dyDescent="0.35">
      <c r="A3477" t="s">
        <v>3538</v>
      </c>
      <c r="B3477" t="str">
        <f t="shared" si="55"/>
        <v>Smoothie</v>
      </c>
      <c r="C3477" t="s">
        <v>58</v>
      </c>
      <c r="D3477">
        <v>5</v>
      </c>
      <c r="E3477">
        <v>4</v>
      </c>
      <c r="F3477">
        <v>20</v>
      </c>
      <c r="G3477" t="s">
        <v>36</v>
      </c>
      <c r="H3477" t="s">
        <v>17</v>
      </c>
      <c r="I3477" s="1">
        <v>44933</v>
      </c>
      <c r="J3477" t="s">
        <v>55</v>
      </c>
      <c r="K3477" t="s">
        <v>56</v>
      </c>
      <c r="L3477">
        <v>1</v>
      </c>
      <c r="M3477" t="s">
        <v>53</v>
      </c>
      <c r="N3477" t="s">
        <v>69</v>
      </c>
      <c r="O3477" t="s">
        <v>40</v>
      </c>
    </row>
    <row r="3478" spans="1:15" x14ac:dyDescent="0.35">
      <c r="A3478" t="s">
        <v>3539</v>
      </c>
      <c r="B3478" t="str">
        <f t="shared" si="55"/>
        <v>Salad</v>
      </c>
      <c r="C3478" t="s">
        <v>42</v>
      </c>
      <c r="D3478">
        <v>1</v>
      </c>
      <c r="E3478">
        <v>5</v>
      </c>
      <c r="F3478">
        <v>5</v>
      </c>
      <c r="G3478" t="s">
        <v>16</v>
      </c>
      <c r="H3478" t="s">
        <v>26</v>
      </c>
      <c r="I3478" s="1">
        <v>44961</v>
      </c>
      <c r="J3478" t="s">
        <v>51</v>
      </c>
      <c r="K3478" t="s">
        <v>52</v>
      </c>
      <c r="L3478">
        <v>1</v>
      </c>
      <c r="M3478" t="s">
        <v>53</v>
      </c>
      <c r="N3478" t="s">
        <v>69</v>
      </c>
      <c r="O3478" t="s">
        <v>40</v>
      </c>
    </row>
    <row r="3479" spans="1:15" x14ac:dyDescent="0.35">
      <c r="A3479" t="s">
        <v>3540</v>
      </c>
      <c r="B3479" t="str">
        <f t="shared" si="55"/>
        <v>Smoothie</v>
      </c>
      <c r="C3479" t="s">
        <v>58</v>
      </c>
      <c r="D3479">
        <v>1</v>
      </c>
      <c r="E3479">
        <v>4</v>
      </c>
      <c r="F3479">
        <v>4</v>
      </c>
      <c r="G3479" t="s">
        <v>16</v>
      </c>
      <c r="H3479" t="s">
        <v>17</v>
      </c>
      <c r="I3479" s="1">
        <v>45160</v>
      </c>
      <c r="J3479" t="s">
        <v>93</v>
      </c>
      <c r="K3479" t="s">
        <v>94</v>
      </c>
      <c r="L3479">
        <v>3</v>
      </c>
      <c r="M3479" t="s">
        <v>20</v>
      </c>
      <c r="N3479" t="s">
        <v>29</v>
      </c>
      <c r="O3479" t="s">
        <v>22</v>
      </c>
    </row>
    <row r="3480" spans="1:15" x14ac:dyDescent="0.35">
      <c r="A3480" t="s">
        <v>3541</v>
      </c>
      <c r="B3480" t="str">
        <f t="shared" si="55"/>
        <v>Cookie</v>
      </c>
      <c r="C3480" t="s">
        <v>31</v>
      </c>
      <c r="D3480">
        <v>2</v>
      </c>
      <c r="E3480">
        <v>1</v>
      </c>
      <c r="F3480">
        <v>2</v>
      </c>
      <c r="G3480" t="s">
        <v>16</v>
      </c>
      <c r="H3480" t="s">
        <v>26</v>
      </c>
      <c r="I3480" s="1">
        <v>45248</v>
      </c>
      <c r="J3480" t="s">
        <v>43</v>
      </c>
      <c r="K3480" t="s">
        <v>44</v>
      </c>
      <c r="L3480">
        <v>4</v>
      </c>
      <c r="M3480" t="s">
        <v>45</v>
      </c>
      <c r="N3480" t="s">
        <v>69</v>
      </c>
      <c r="O3480" t="s">
        <v>40</v>
      </c>
    </row>
    <row r="3481" spans="1:15" x14ac:dyDescent="0.35">
      <c r="A3481" t="s">
        <v>3542</v>
      </c>
      <c r="B3481" t="str">
        <f t="shared" si="55"/>
        <v>Smoothie</v>
      </c>
      <c r="C3481" t="s">
        <v>58</v>
      </c>
      <c r="D3481">
        <v>5</v>
      </c>
      <c r="E3481">
        <v>4</v>
      </c>
      <c r="F3481">
        <v>20</v>
      </c>
      <c r="G3481" t="s">
        <v>16</v>
      </c>
      <c r="H3481" t="s">
        <v>17</v>
      </c>
      <c r="I3481" s="1">
        <v>45004</v>
      </c>
      <c r="J3481" t="s">
        <v>62</v>
      </c>
      <c r="K3481" t="s">
        <v>63</v>
      </c>
      <c r="L3481">
        <v>1</v>
      </c>
      <c r="M3481" t="s">
        <v>53</v>
      </c>
      <c r="N3481" t="s">
        <v>39</v>
      </c>
      <c r="O3481" t="s">
        <v>40</v>
      </c>
    </row>
    <row r="3482" spans="1:15" x14ac:dyDescent="0.35">
      <c r="A3482" t="s">
        <v>3543</v>
      </c>
      <c r="B3482" t="str">
        <f t="shared" si="55"/>
        <v>Cookie</v>
      </c>
      <c r="C3482" t="s">
        <v>31</v>
      </c>
      <c r="D3482">
        <v>4</v>
      </c>
      <c r="E3482">
        <v>1</v>
      </c>
      <c r="F3482">
        <v>4</v>
      </c>
      <c r="G3482" t="s">
        <v>36</v>
      </c>
      <c r="H3482" t="s">
        <v>17</v>
      </c>
      <c r="I3482" s="1">
        <v>45241</v>
      </c>
      <c r="J3482" t="s">
        <v>43</v>
      </c>
      <c r="K3482" t="s">
        <v>44</v>
      </c>
      <c r="L3482">
        <v>4</v>
      </c>
      <c r="M3482" t="s">
        <v>45</v>
      </c>
      <c r="N3482" t="s">
        <v>69</v>
      </c>
      <c r="O3482" t="s">
        <v>40</v>
      </c>
    </row>
    <row r="3483" spans="1:15" x14ac:dyDescent="0.35">
      <c r="A3483" t="s">
        <v>3544</v>
      </c>
      <c r="B3483" t="str">
        <f t="shared" si="55"/>
        <v>Sandwich</v>
      </c>
      <c r="C3483" t="s">
        <v>47</v>
      </c>
      <c r="D3483">
        <v>3</v>
      </c>
      <c r="E3483">
        <v>4</v>
      </c>
      <c r="F3483">
        <v>12</v>
      </c>
      <c r="G3483" t="s">
        <v>16</v>
      </c>
      <c r="H3483" t="s">
        <v>17</v>
      </c>
      <c r="I3483" s="1">
        <v>45231</v>
      </c>
      <c r="J3483" t="s">
        <v>43</v>
      </c>
      <c r="K3483" t="s">
        <v>44</v>
      </c>
      <c r="L3483">
        <v>4</v>
      </c>
      <c r="M3483" t="s">
        <v>45</v>
      </c>
      <c r="N3483" t="s">
        <v>34</v>
      </c>
      <c r="O3483" t="s">
        <v>22</v>
      </c>
    </row>
    <row r="3484" spans="1:15" x14ac:dyDescent="0.35">
      <c r="A3484" t="s">
        <v>3545</v>
      </c>
      <c r="B3484" t="str">
        <f t="shared" si="55"/>
        <v>Tea</v>
      </c>
      <c r="C3484" t="s">
        <v>84</v>
      </c>
      <c r="D3484">
        <v>3</v>
      </c>
      <c r="E3484">
        <v>1.5</v>
      </c>
      <c r="F3484">
        <v>4.5</v>
      </c>
      <c r="G3484" t="s">
        <v>25</v>
      </c>
      <c r="H3484" t="s">
        <v>26</v>
      </c>
      <c r="I3484" s="1">
        <v>45117</v>
      </c>
      <c r="J3484" t="s">
        <v>32</v>
      </c>
      <c r="K3484" t="s">
        <v>33</v>
      </c>
      <c r="L3484">
        <v>3</v>
      </c>
      <c r="M3484" t="s">
        <v>20</v>
      </c>
      <c r="N3484" t="s">
        <v>72</v>
      </c>
      <c r="O3484" t="s">
        <v>22</v>
      </c>
    </row>
    <row r="3485" spans="1:15" x14ac:dyDescent="0.35">
      <c r="A3485" t="s">
        <v>3546</v>
      </c>
      <c r="B3485" t="str">
        <f t="shared" si="55"/>
        <v>Juice</v>
      </c>
      <c r="C3485" t="s">
        <v>50</v>
      </c>
      <c r="D3485">
        <v>2</v>
      </c>
      <c r="E3485">
        <v>3</v>
      </c>
      <c r="F3485">
        <v>6</v>
      </c>
      <c r="G3485" t="s">
        <v>25</v>
      </c>
      <c r="H3485" t="s">
        <v>26</v>
      </c>
      <c r="I3485" s="1">
        <v>44960</v>
      </c>
      <c r="J3485" t="s">
        <v>51</v>
      </c>
      <c r="K3485" t="s">
        <v>52</v>
      </c>
      <c r="L3485">
        <v>1</v>
      </c>
      <c r="M3485" t="s">
        <v>53</v>
      </c>
      <c r="N3485" t="s">
        <v>21</v>
      </c>
      <c r="O3485" t="s">
        <v>22</v>
      </c>
    </row>
    <row r="3486" spans="1:15" x14ac:dyDescent="0.35">
      <c r="A3486" t="s">
        <v>3547</v>
      </c>
      <c r="B3486" t="str">
        <f t="shared" si="55"/>
        <v>Cookie</v>
      </c>
      <c r="C3486" t="s">
        <v>31</v>
      </c>
      <c r="D3486">
        <v>1</v>
      </c>
      <c r="E3486">
        <v>1</v>
      </c>
      <c r="F3486">
        <v>1</v>
      </c>
      <c r="G3486" t="s">
        <v>25</v>
      </c>
      <c r="H3486" t="s">
        <v>26</v>
      </c>
      <c r="I3486" s="1">
        <v>44977</v>
      </c>
      <c r="J3486" t="s">
        <v>51</v>
      </c>
      <c r="K3486" t="s">
        <v>52</v>
      </c>
      <c r="L3486">
        <v>1</v>
      </c>
      <c r="M3486" t="s">
        <v>53</v>
      </c>
      <c r="N3486" t="s">
        <v>72</v>
      </c>
      <c r="O3486" t="s">
        <v>22</v>
      </c>
    </row>
    <row r="3487" spans="1:15" x14ac:dyDescent="0.35">
      <c r="A3487" t="s">
        <v>3548</v>
      </c>
      <c r="B3487" t="str">
        <f t="shared" si="55"/>
        <v>Tea</v>
      </c>
      <c r="C3487" t="s">
        <v>84</v>
      </c>
      <c r="D3487">
        <v>2</v>
      </c>
      <c r="E3487">
        <v>1.5</v>
      </c>
      <c r="F3487">
        <v>3</v>
      </c>
      <c r="G3487" t="s">
        <v>16</v>
      </c>
      <c r="H3487" t="s">
        <v>26</v>
      </c>
      <c r="I3487" s="1">
        <v>45253</v>
      </c>
      <c r="J3487" t="s">
        <v>43</v>
      </c>
      <c r="K3487" t="s">
        <v>44</v>
      </c>
      <c r="L3487">
        <v>4</v>
      </c>
      <c r="M3487" t="s">
        <v>45</v>
      </c>
      <c r="N3487" t="s">
        <v>64</v>
      </c>
      <c r="O3487" t="s">
        <v>22</v>
      </c>
    </row>
    <row r="3488" spans="1:15" x14ac:dyDescent="0.35">
      <c r="A3488" t="s">
        <v>3549</v>
      </c>
      <c r="B3488" t="str">
        <f t="shared" si="55"/>
        <v>Salad</v>
      </c>
      <c r="C3488" t="s">
        <v>42</v>
      </c>
      <c r="D3488">
        <v>1</v>
      </c>
      <c r="E3488">
        <v>5</v>
      </c>
      <c r="F3488">
        <v>5</v>
      </c>
      <c r="G3488" t="s">
        <v>16</v>
      </c>
      <c r="H3488" t="s">
        <v>17</v>
      </c>
      <c r="I3488" s="1">
        <v>45077</v>
      </c>
      <c r="J3488" t="s">
        <v>27</v>
      </c>
      <c r="K3488" t="s">
        <v>27</v>
      </c>
      <c r="L3488">
        <v>2</v>
      </c>
      <c r="M3488" t="s">
        <v>28</v>
      </c>
      <c r="N3488" t="s">
        <v>34</v>
      </c>
      <c r="O3488" t="s">
        <v>22</v>
      </c>
    </row>
    <row r="3489" spans="1:15" x14ac:dyDescent="0.35">
      <c r="A3489" t="s">
        <v>3550</v>
      </c>
      <c r="B3489" t="str">
        <f t="shared" si="55"/>
        <v>Salad</v>
      </c>
      <c r="C3489" t="s">
        <v>42</v>
      </c>
      <c r="D3489">
        <v>4</v>
      </c>
      <c r="E3489">
        <v>5</v>
      </c>
      <c r="F3489">
        <v>20</v>
      </c>
      <c r="G3489" t="s">
        <v>25</v>
      </c>
      <c r="H3489" t="s">
        <v>17</v>
      </c>
      <c r="I3489" s="1">
        <v>45101</v>
      </c>
      <c r="J3489" t="s">
        <v>37</v>
      </c>
      <c r="K3489" t="s">
        <v>38</v>
      </c>
      <c r="L3489">
        <v>2</v>
      </c>
      <c r="M3489" t="s">
        <v>28</v>
      </c>
      <c r="N3489" t="s">
        <v>69</v>
      </c>
      <c r="O3489" t="s">
        <v>40</v>
      </c>
    </row>
    <row r="3490" spans="1:15" x14ac:dyDescent="0.35">
      <c r="A3490" t="s">
        <v>3551</v>
      </c>
      <c r="B3490" t="str">
        <f t="shared" si="55"/>
        <v>Coffee</v>
      </c>
      <c r="C3490" t="s">
        <v>15</v>
      </c>
      <c r="D3490">
        <v>4</v>
      </c>
      <c r="E3490">
        <v>2</v>
      </c>
      <c r="F3490">
        <v>8</v>
      </c>
      <c r="G3490" t="s">
        <v>36</v>
      </c>
      <c r="H3490" t="s">
        <v>17</v>
      </c>
      <c r="I3490" s="1">
        <v>45051</v>
      </c>
      <c r="J3490" t="s">
        <v>27</v>
      </c>
      <c r="K3490" t="s">
        <v>27</v>
      </c>
      <c r="L3490">
        <v>2</v>
      </c>
      <c r="M3490" t="s">
        <v>28</v>
      </c>
      <c r="N3490" t="s">
        <v>21</v>
      </c>
      <c r="O3490" t="s">
        <v>22</v>
      </c>
    </row>
    <row r="3491" spans="1:15" x14ac:dyDescent="0.35">
      <c r="A3491" t="s">
        <v>3552</v>
      </c>
      <c r="B3491" t="str">
        <f t="shared" si="55"/>
        <v>Cookie</v>
      </c>
      <c r="C3491" t="s">
        <v>31</v>
      </c>
      <c r="D3491">
        <v>1</v>
      </c>
      <c r="E3491">
        <v>1</v>
      </c>
      <c r="F3491">
        <v>1</v>
      </c>
      <c r="G3491" t="s">
        <v>16</v>
      </c>
      <c r="H3491" t="s">
        <v>17</v>
      </c>
      <c r="I3491" s="1">
        <v>45003</v>
      </c>
      <c r="J3491" t="s">
        <v>62</v>
      </c>
      <c r="K3491" t="s">
        <v>63</v>
      </c>
      <c r="L3491">
        <v>1</v>
      </c>
      <c r="M3491" t="s">
        <v>53</v>
      </c>
      <c r="N3491" t="s">
        <v>69</v>
      </c>
      <c r="O3491" t="s">
        <v>40</v>
      </c>
    </row>
    <row r="3492" spans="1:15" x14ac:dyDescent="0.35">
      <c r="A3492" t="s">
        <v>3553</v>
      </c>
      <c r="B3492" t="str">
        <f t="shared" si="55"/>
        <v>Tea</v>
      </c>
      <c r="C3492" t="s">
        <v>84</v>
      </c>
      <c r="D3492">
        <v>4</v>
      </c>
      <c r="E3492">
        <v>1.5</v>
      </c>
      <c r="F3492">
        <v>6</v>
      </c>
      <c r="G3492" t="s">
        <v>25</v>
      </c>
      <c r="H3492" t="s">
        <v>26</v>
      </c>
      <c r="I3492" s="1">
        <v>44993</v>
      </c>
      <c r="J3492" t="s">
        <v>62</v>
      </c>
      <c r="K3492" t="s">
        <v>63</v>
      </c>
      <c r="L3492">
        <v>1</v>
      </c>
      <c r="M3492" t="s">
        <v>53</v>
      </c>
      <c r="N3492" t="s">
        <v>34</v>
      </c>
      <c r="O3492" t="s">
        <v>22</v>
      </c>
    </row>
    <row r="3493" spans="1:15" x14ac:dyDescent="0.35">
      <c r="A3493" t="s">
        <v>3554</v>
      </c>
      <c r="B3493" t="str">
        <f t="shared" si="55"/>
        <v>Sandwich</v>
      </c>
      <c r="C3493" t="s">
        <v>47</v>
      </c>
      <c r="D3493">
        <v>4</v>
      </c>
      <c r="E3493">
        <v>4</v>
      </c>
      <c r="F3493">
        <v>16</v>
      </c>
      <c r="G3493" t="s">
        <v>36</v>
      </c>
      <c r="H3493" t="s">
        <v>26</v>
      </c>
      <c r="I3493" s="1">
        <v>44940</v>
      </c>
      <c r="J3493" t="s">
        <v>55</v>
      </c>
      <c r="K3493" t="s">
        <v>56</v>
      </c>
      <c r="L3493">
        <v>1</v>
      </c>
      <c r="M3493" t="s">
        <v>53</v>
      </c>
      <c r="N3493" t="s">
        <v>69</v>
      </c>
      <c r="O3493" t="s">
        <v>40</v>
      </c>
    </row>
    <row r="3494" spans="1:15" x14ac:dyDescent="0.35">
      <c r="A3494" t="s">
        <v>3555</v>
      </c>
      <c r="B3494" t="str">
        <f t="shared" si="55"/>
        <v>Coffee</v>
      </c>
      <c r="C3494" t="s">
        <v>15</v>
      </c>
      <c r="D3494">
        <v>3</v>
      </c>
      <c r="E3494">
        <v>2</v>
      </c>
      <c r="F3494">
        <v>6</v>
      </c>
      <c r="G3494" t="s">
        <v>36</v>
      </c>
      <c r="H3494" t="s">
        <v>26</v>
      </c>
      <c r="I3494" s="1">
        <v>45120</v>
      </c>
      <c r="J3494" t="s">
        <v>32</v>
      </c>
      <c r="K3494" t="s">
        <v>33</v>
      </c>
      <c r="L3494">
        <v>3</v>
      </c>
      <c r="M3494" t="s">
        <v>20</v>
      </c>
      <c r="N3494" t="s">
        <v>64</v>
      </c>
      <c r="O3494" t="s">
        <v>22</v>
      </c>
    </row>
    <row r="3495" spans="1:15" x14ac:dyDescent="0.35">
      <c r="A3495" t="s">
        <v>3556</v>
      </c>
      <c r="B3495" t="str">
        <f t="shared" si="55"/>
        <v>Juice</v>
      </c>
      <c r="C3495" t="s">
        <v>50</v>
      </c>
      <c r="D3495">
        <v>4</v>
      </c>
      <c r="E3495">
        <v>3</v>
      </c>
      <c r="F3495">
        <v>12</v>
      </c>
      <c r="G3495" t="s">
        <v>25</v>
      </c>
      <c r="H3495" t="s">
        <v>26</v>
      </c>
      <c r="I3495" s="1">
        <v>45113</v>
      </c>
      <c r="J3495" t="s">
        <v>32</v>
      </c>
      <c r="K3495" t="s">
        <v>33</v>
      </c>
      <c r="L3495">
        <v>3</v>
      </c>
      <c r="M3495" t="s">
        <v>20</v>
      </c>
      <c r="N3495" t="s">
        <v>64</v>
      </c>
      <c r="O3495" t="s">
        <v>22</v>
      </c>
    </row>
    <row r="3496" spans="1:15" x14ac:dyDescent="0.35">
      <c r="A3496" t="s">
        <v>3557</v>
      </c>
      <c r="B3496" t="str">
        <f t="shared" si="55"/>
        <v>Tea</v>
      </c>
      <c r="C3496" t="s">
        <v>84</v>
      </c>
      <c r="D3496">
        <v>4</v>
      </c>
      <c r="E3496">
        <v>1.5</v>
      </c>
      <c r="F3496">
        <v>6</v>
      </c>
      <c r="G3496" t="s">
        <v>16</v>
      </c>
      <c r="H3496" t="s">
        <v>26</v>
      </c>
      <c r="I3496" s="1">
        <v>45086</v>
      </c>
      <c r="J3496" t="s">
        <v>37</v>
      </c>
      <c r="K3496" t="s">
        <v>38</v>
      </c>
      <c r="L3496">
        <v>2</v>
      </c>
      <c r="M3496" t="s">
        <v>28</v>
      </c>
      <c r="N3496" t="s">
        <v>21</v>
      </c>
      <c r="O3496" t="s">
        <v>22</v>
      </c>
    </row>
    <row r="3497" spans="1:15" x14ac:dyDescent="0.35">
      <c r="A3497" t="s">
        <v>3558</v>
      </c>
      <c r="B3497" t="str">
        <f t="shared" si="55"/>
        <v>Cookie</v>
      </c>
      <c r="C3497" t="s">
        <v>31</v>
      </c>
      <c r="D3497">
        <v>1</v>
      </c>
      <c r="E3497">
        <v>1</v>
      </c>
      <c r="F3497">
        <v>1</v>
      </c>
      <c r="G3497" t="s">
        <v>36</v>
      </c>
      <c r="H3497" t="s">
        <v>17</v>
      </c>
      <c r="I3497" s="1">
        <v>44955</v>
      </c>
      <c r="J3497" t="s">
        <v>55</v>
      </c>
      <c r="K3497" t="s">
        <v>56</v>
      </c>
      <c r="L3497">
        <v>1</v>
      </c>
      <c r="M3497" t="s">
        <v>53</v>
      </c>
      <c r="N3497" t="s">
        <v>39</v>
      </c>
      <c r="O3497" t="s">
        <v>40</v>
      </c>
    </row>
    <row r="3498" spans="1:15" x14ac:dyDescent="0.35">
      <c r="A3498" t="s">
        <v>3559</v>
      </c>
      <c r="B3498" t="str">
        <f t="shared" si="55"/>
        <v>Cake</v>
      </c>
      <c r="C3498" t="s">
        <v>24</v>
      </c>
      <c r="D3498">
        <v>5</v>
      </c>
      <c r="E3498">
        <v>3</v>
      </c>
      <c r="F3498">
        <v>15</v>
      </c>
      <c r="G3498" t="s">
        <v>25</v>
      </c>
      <c r="H3498" t="s">
        <v>26</v>
      </c>
      <c r="I3498" s="1">
        <v>45049</v>
      </c>
      <c r="J3498" t="s">
        <v>27</v>
      </c>
      <c r="K3498" t="s">
        <v>27</v>
      </c>
      <c r="L3498">
        <v>2</v>
      </c>
      <c r="M3498" t="s">
        <v>28</v>
      </c>
      <c r="N3498" t="s">
        <v>34</v>
      </c>
      <c r="O3498" t="s">
        <v>22</v>
      </c>
    </row>
    <row r="3499" spans="1:15" x14ac:dyDescent="0.35">
      <c r="A3499" t="s">
        <v>3560</v>
      </c>
      <c r="B3499" t="str">
        <f t="shared" si="55"/>
        <v>Cookie</v>
      </c>
      <c r="C3499" t="s">
        <v>31</v>
      </c>
      <c r="D3499">
        <v>4</v>
      </c>
      <c r="E3499">
        <v>1</v>
      </c>
      <c r="F3499">
        <v>4</v>
      </c>
      <c r="G3499" t="s">
        <v>36</v>
      </c>
      <c r="H3499" t="s">
        <v>17</v>
      </c>
      <c r="I3499" s="1">
        <v>45226</v>
      </c>
      <c r="J3499" t="s">
        <v>74</v>
      </c>
      <c r="K3499" t="s">
        <v>75</v>
      </c>
      <c r="L3499">
        <v>4</v>
      </c>
      <c r="M3499" t="s">
        <v>45</v>
      </c>
      <c r="N3499" t="s">
        <v>21</v>
      </c>
      <c r="O3499" t="s">
        <v>22</v>
      </c>
    </row>
    <row r="3500" spans="1:15" x14ac:dyDescent="0.35">
      <c r="A3500" t="s">
        <v>3561</v>
      </c>
      <c r="B3500" t="str">
        <f t="shared" si="55"/>
        <v>Tea</v>
      </c>
      <c r="C3500" t="s">
        <v>84</v>
      </c>
      <c r="D3500">
        <v>3</v>
      </c>
      <c r="E3500">
        <v>1.5</v>
      </c>
      <c r="F3500">
        <v>4.5</v>
      </c>
      <c r="G3500" t="s">
        <v>25</v>
      </c>
      <c r="H3500" t="s">
        <v>26</v>
      </c>
      <c r="I3500" s="1">
        <v>44941</v>
      </c>
      <c r="J3500" t="s">
        <v>55</v>
      </c>
      <c r="K3500" t="s">
        <v>56</v>
      </c>
      <c r="L3500">
        <v>1</v>
      </c>
      <c r="M3500" t="s">
        <v>53</v>
      </c>
      <c r="N3500" t="s">
        <v>39</v>
      </c>
      <c r="O3500" t="s">
        <v>40</v>
      </c>
    </row>
    <row r="3501" spans="1:15" x14ac:dyDescent="0.35">
      <c r="A3501" t="s">
        <v>3562</v>
      </c>
      <c r="B3501" t="str">
        <f t="shared" si="55"/>
        <v>Sandwich</v>
      </c>
      <c r="C3501" t="s">
        <v>47</v>
      </c>
      <c r="D3501">
        <v>5</v>
      </c>
      <c r="E3501">
        <v>4</v>
      </c>
      <c r="F3501">
        <v>20</v>
      </c>
      <c r="G3501" t="s">
        <v>25</v>
      </c>
      <c r="H3501" t="s">
        <v>17</v>
      </c>
      <c r="I3501" s="1">
        <v>45176</v>
      </c>
      <c r="J3501" t="s">
        <v>18</v>
      </c>
      <c r="K3501" t="s">
        <v>19</v>
      </c>
      <c r="L3501">
        <v>3</v>
      </c>
      <c r="M3501" t="s">
        <v>20</v>
      </c>
      <c r="N3501" t="s">
        <v>64</v>
      </c>
      <c r="O3501" t="s">
        <v>22</v>
      </c>
    </row>
    <row r="3502" spans="1:15" x14ac:dyDescent="0.35">
      <c r="A3502" t="s">
        <v>3563</v>
      </c>
      <c r="B3502" t="str">
        <f t="shared" si="55"/>
        <v>Cake</v>
      </c>
      <c r="C3502" t="s">
        <v>24</v>
      </c>
      <c r="D3502">
        <v>4</v>
      </c>
      <c r="E3502">
        <v>3</v>
      </c>
      <c r="F3502">
        <v>12</v>
      </c>
      <c r="G3502" t="s">
        <v>16</v>
      </c>
      <c r="H3502" t="s">
        <v>26</v>
      </c>
      <c r="I3502" s="1">
        <v>45229</v>
      </c>
      <c r="J3502" t="s">
        <v>74</v>
      </c>
      <c r="K3502" t="s">
        <v>75</v>
      </c>
      <c r="L3502">
        <v>4</v>
      </c>
      <c r="M3502" t="s">
        <v>45</v>
      </c>
      <c r="N3502" t="s">
        <v>72</v>
      </c>
      <c r="O3502" t="s">
        <v>22</v>
      </c>
    </row>
    <row r="3503" spans="1:15" x14ac:dyDescent="0.35">
      <c r="A3503" t="s">
        <v>3564</v>
      </c>
      <c r="B3503" t="str">
        <f t="shared" si="55"/>
        <v>Salad</v>
      </c>
      <c r="C3503" t="s">
        <v>42</v>
      </c>
      <c r="D3503">
        <v>3</v>
      </c>
      <c r="E3503">
        <v>5</v>
      </c>
      <c r="F3503">
        <v>15</v>
      </c>
      <c r="G3503" t="s">
        <v>16</v>
      </c>
      <c r="H3503" t="s">
        <v>17</v>
      </c>
      <c r="I3503" s="1">
        <v>45168</v>
      </c>
      <c r="J3503" t="s">
        <v>93</v>
      </c>
      <c r="K3503" t="s">
        <v>94</v>
      </c>
      <c r="L3503">
        <v>3</v>
      </c>
      <c r="M3503" t="s">
        <v>20</v>
      </c>
      <c r="N3503" t="s">
        <v>34</v>
      </c>
      <c r="O3503" t="s">
        <v>22</v>
      </c>
    </row>
    <row r="3504" spans="1:15" x14ac:dyDescent="0.35">
      <c r="A3504" t="s">
        <v>3565</v>
      </c>
      <c r="B3504" t="str">
        <f t="shared" si="55"/>
        <v>Coffee</v>
      </c>
      <c r="C3504" t="s">
        <v>15</v>
      </c>
      <c r="D3504">
        <v>2</v>
      </c>
      <c r="E3504">
        <v>2</v>
      </c>
      <c r="F3504">
        <v>4</v>
      </c>
      <c r="G3504" t="s">
        <v>25</v>
      </c>
      <c r="H3504" t="s">
        <v>26</v>
      </c>
      <c r="I3504" s="1">
        <v>45249</v>
      </c>
      <c r="J3504" t="s">
        <v>43</v>
      </c>
      <c r="K3504" t="s">
        <v>44</v>
      </c>
      <c r="L3504">
        <v>4</v>
      </c>
      <c r="M3504" t="s">
        <v>45</v>
      </c>
      <c r="N3504" t="s">
        <v>39</v>
      </c>
      <c r="O3504" t="s">
        <v>40</v>
      </c>
    </row>
    <row r="3505" spans="1:15" x14ac:dyDescent="0.35">
      <c r="A3505" t="s">
        <v>3566</v>
      </c>
      <c r="B3505" t="str">
        <f t="shared" si="55"/>
        <v>Salad</v>
      </c>
      <c r="C3505" t="s">
        <v>42</v>
      </c>
      <c r="D3505">
        <v>1</v>
      </c>
      <c r="E3505">
        <v>5</v>
      </c>
      <c r="F3505">
        <v>5</v>
      </c>
      <c r="G3505" t="s">
        <v>25</v>
      </c>
      <c r="H3505" t="s">
        <v>26</v>
      </c>
      <c r="I3505" s="1">
        <v>45271</v>
      </c>
      <c r="J3505" t="s">
        <v>66</v>
      </c>
      <c r="K3505" t="s">
        <v>67</v>
      </c>
      <c r="L3505">
        <v>4</v>
      </c>
      <c r="M3505" t="s">
        <v>45</v>
      </c>
      <c r="N3505" t="s">
        <v>72</v>
      </c>
      <c r="O3505" t="s">
        <v>22</v>
      </c>
    </row>
    <row r="3506" spans="1:15" x14ac:dyDescent="0.35">
      <c r="A3506" t="s">
        <v>3567</v>
      </c>
      <c r="B3506" t="str">
        <f t="shared" si="55"/>
        <v>Smoothie</v>
      </c>
      <c r="C3506" t="s">
        <v>58</v>
      </c>
      <c r="D3506">
        <v>4</v>
      </c>
      <c r="E3506">
        <v>4</v>
      </c>
      <c r="F3506">
        <v>16</v>
      </c>
      <c r="G3506" t="s">
        <v>36</v>
      </c>
      <c r="H3506" t="s">
        <v>26</v>
      </c>
      <c r="I3506" s="1">
        <v>45142</v>
      </c>
      <c r="J3506" t="s">
        <v>93</v>
      </c>
      <c r="K3506" t="s">
        <v>94</v>
      </c>
      <c r="L3506">
        <v>3</v>
      </c>
      <c r="M3506" t="s">
        <v>20</v>
      </c>
      <c r="N3506" t="s">
        <v>21</v>
      </c>
      <c r="O3506" t="s">
        <v>22</v>
      </c>
    </row>
    <row r="3507" spans="1:15" x14ac:dyDescent="0.35">
      <c r="A3507" t="s">
        <v>3568</v>
      </c>
      <c r="B3507" t="str">
        <f t="shared" si="55"/>
        <v>Sandwich</v>
      </c>
      <c r="C3507" t="s">
        <v>47</v>
      </c>
      <c r="D3507">
        <v>1</v>
      </c>
      <c r="E3507">
        <v>4</v>
      </c>
      <c r="F3507">
        <v>4</v>
      </c>
      <c r="G3507" t="s">
        <v>36</v>
      </c>
      <c r="H3507" t="s">
        <v>26</v>
      </c>
      <c r="I3507" s="1">
        <v>45031</v>
      </c>
      <c r="J3507" t="s">
        <v>59</v>
      </c>
      <c r="K3507" t="s">
        <v>60</v>
      </c>
      <c r="L3507">
        <v>2</v>
      </c>
      <c r="M3507" t="s">
        <v>28</v>
      </c>
      <c r="N3507" t="s">
        <v>69</v>
      </c>
      <c r="O3507" t="s">
        <v>40</v>
      </c>
    </row>
    <row r="3508" spans="1:15" x14ac:dyDescent="0.35">
      <c r="A3508" t="s">
        <v>3569</v>
      </c>
      <c r="B3508" t="str">
        <f t="shared" si="55"/>
        <v>Cookie</v>
      </c>
      <c r="C3508" t="s">
        <v>31</v>
      </c>
      <c r="D3508">
        <v>5</v>
      </c>
      <c r="E3508">
        <v>1</v>
      </c>
      <c r="F3508">
        <v>5</v>
      </c>
      <c r="G3508" t="s">
        <v>16</v>
      </c>
      <c r="H3508" t="s">
        <v>26</v>
      </c>
      <c r="I3508" s="1">
        <v>45018</v>
      </c>
      <c r="J3508" t="s">
        <v>59</v>
      </c>
      <c r="K3508" t="s">
        <v>60</v>
      </c>
      <c r="L3508">
        <v>2</v>
      </c>
      <c r="M3508" t="s">
        <v>28</v>
      </c>
      <c r="N3508" t="s">
        <v>39</v>
      </c>
      <c r="O3508" t="s">
        <v>40</v>
      </c>
    </row>
    <row r="3509" spans="1:15" x14ac:dyDescent="0.35">
      <c r="A3509" t="s">
        <v>3570</v>
      </c>
      <c r="B3509" t="str">
        <f t="shared" si="55"/>
        <v>Juice</v>
      </c>
      <c r="C3509" t="s">
        <v>50</v>
      </c>
      <c r="D3509">
        <v>5</v>
      </c>
      <c r="E3509">
        <v>3</v>
      </c>
      <c r="F3509">
        <v>15</v>
      </c>
      <c r="G3509" t="s">
        <v>36</v>
      </c>
      <c r="H3509" t="s">
        <v>17</v>
      </c>
      <c r="I3509" s="1">
        <v>45100</v>
      </c>
      <c r="J3509" t="s">
        <v>37</v>
      </c>
      <c r="K3509" t="s">
        <v>38</v>
      </c>
      <c r="L3509">
        <v>2</v>
      </c>
      <c r="M3509" t="s">
        <v>28</v>
      </c>
      <c r="N3509" t="s">
        <v>21</v>
      </c>
      <c r="O3509" t="s">
        <v>22</v>
      </c>
    </row>
    <row r="3510" spans="1:15" x14ac:dyDescent="0.35">
      <c r="A3510" t="s">
        <v>3571</v>
      </c>
      <c r="B3510" t="str">
        <f t="shared" si="55"/>
        <v>Sandwich</v>
      </c>
      <c r="C3510" t="s">
        <v>47</v>
      </c>
      <c r="D3510">
        <v>4</v>
      </c>
      <c r="E3510">
        <v>4</v>
      </c>
      <c r="F3510">
        <v>16</v>
      </c>
      <c r="G3510" t="s">
        <v>25</v>
      </c>
      <c r="H3510" t="s">
        <v>17</v>
      </c>
      <c r="I3510" s="1">
        <v>45266</v>
      </c>
      <c r="J3510" t="s">
        <v>66</v>
      </c>
      <c r="K3510" t="s">
        <v>67</v>
      </c>
      <c r="L3510">
        <v>4</v>
      </c>
      <c r="M3510" t="s">
        <v>45</v>
      </c>
      <c r="N3510" t="s">
        <v>34</v>
      </c>
      <c r="O3510" t="s">
        <v>22</v>
      </c>
    </row>
    <row r="3511" spans="1:15" x14ac:dyDescent="0.35">
      <c r="A3511" t="s">
        <v>3572</v>
      </c>
      <c r="B3511" t="str">
        <f t="shared" si="55"/>
        <v>Salad</v>
      </c>
      <c r="C3511" t="s">
        <v>42</v>
      </c>
      <c r="D3511">
        <v>3</v>
      </c>
      <c r="E3511">
        <v>5</v>
      </c>
      <c r="F3511">
        <v>15</v>
      </c>
      <c r="G3511" t="s">
        <v>36</v>
      </c>
      <c r="H3511" t="s">
        <v>17</v>
      </c>
      <c r="I3511" s="1">
        <v>45280</v>
      </c>
      <c r="J3511" t="s">
        <v>66</v>
      </c>
      <c r="K3511" t="s">
        <v>67</v>
      </c>
      <c r="L3511">
        <v>4</v>
      </c>
      <c r="M3511" t="s">
        <v>45</v>
      </c>
      <c r="N3511" t="s">
        <v>34</v>
      </c>
      <c r="O3511" t="s">
        <v>22</v>
      </c>
    </row>
    <row r="3512" spans="1:15" x14ac:dyDescent="0.35">
      <c r="A3512" t="s">
        <v>3573</v>
      </c>
      <c r="B3512" t="str">
        <f t="shared" si="55"/>
        <v>Cookie</v>
      </c>
      <c r="C3512" t="s">
        <v>31</v>
      </c>
      <c r="D3512">
        <v>2</v>
      </c>
      <c r="E3512">
        <v>1</v>
      </c>
      <c r="F3512">
        <v>2</v>
      </c>
      <c r="G3512" t="s">
        <v>16</v>
      </c>
      <c r="H3512" t="s">
        <v>17</v>
      </c>
      <c r="I3512" s="1">
        <v>45164</v>
      </c>
      <c r="J3512" t="s">
        <v>93</v>
      </c>
      <c r="K3512" t="s">
        <v>94</v>
      </c>
      <c r="L3512">
        <v>3</v>
      </c>
      <c r="M3512" t="s">
        <v>20</v>
      </c>
      <c r="N3512" t="s">
        <v>69</v>
      </c>
      <c r="O3512" t="s">
        <v>40</v>
      </c>
    </row>
    <row r="3513" spans="1:15" x14ac:dyDescent="0.35">
      <c r="A3513" t="s">
        <v>3574</v>
      </c>
      <c r="B3513" t="str">
        <f t="shared" si="55"/>
        <v>Juice</v>
      </c>
      <c r="C3513" t="s">
        <v>50</v>
      </c>
      <c r="D3513">
        <v>4</v>
      </c>
      <c r="E3513">
        <v>3</v>
      </c>
      <c r="F3513">
        <v>12</v>
      </c>
      <c r="G3513" t="s">
        <v>25</v>
      </c>
      <c r="H3513" t="s">
        <v>17</v>
      </c>
      <c r="I3513" s="1">
        <v>45094</v>
      </c>
      <c r="J3513" t="s">
        <v>37</v>
      </c>
      <c r="K3513" t="s">
        <v>38</v>
      </c>
      <c r="L3513">
        <v>2</v>
      </c>
      <c r="M3513" t="s">
        <v>28</v>
      </c>
      <c r="N3513" t="s">
        <v>69</v>
      </c>
      <c r="O3513" t="s">
        <v>40</v>
      </c>
    </row>
    <row r="3514" spans="1:15" x14ac:dyDescent="0.35">
      <c r="A3514" t="s">
        <v>3575</v>
      </c>
      <c r="B3514" t="str">
        <f t="shared" si="55"/>
        <v>Salad</v>
      </c>
      <c r="C3514" t="s">
        <v>42</v>
      </c>
      <c r="D3514">
        <v>2</v>
      </c>
      <c r="E3514">
        <v>5</v>
      </c>
      <c r="F3514">
        <v>10</v>
      </c>
      <c r="G3514" t="s">
        <v>25</v>
      </c>
      <c r="H3514" t="s">
        <v>26</v>
      </c>
      <c r="I3514" s="1">
        <v>45111</v>
      </c>
      <c r="J3514" t="s">
        <v>32</v>
      </c>
      <c r="K3514" t="s">
        <v>33</v>
      </c>
      <c r="L3514">
        <v>3</v>
      </c>
      <c r="M3514" t="s">
        <v>20</v>
      </c>
      <c r="N3514" t="s">
        <v>29</v>
      </c>
      <c r="O3514" t="s">
        <v>22</v>
      </c>
    </row>
    <row r="3515" spans="1:15" x14ac:dyDescent="0.35">
      <c r="A3515" t="s">
        <v>3576</v>
      </c>
      <c r="B3515" t="str">
        <f t="shared" si="55"/>
        <v>Sandwich</v>
      </c>
      <c r="C3515" t="s">
        <v>47</v>
      </c>
      <c r="D3515">
        <v>3</v>
      </c>
      <c r="E3515">
        <v>4</v>
      </c>
      <c r="F3515">
        <v>12</v>
      </c>
      <c r="G3515" t="s">
        <v>36</v>
      </c>
      <c r="H3515" t="s">
        <v>26</v>
      </c>
      <c r="I3515" s="1">
        <v>45018</v>
      </c>
      <c r="J3515" t="s">
        <v>59</v>
      </c>
      <c r="K3515" t="s">
        <v>60</v>
      </c>
      <c r="L3515">
        <v>2</v>
      </c>
      <c r="M3515" t="s">
        <v>28</v>
      </c>
      <c r="N3515" t="s">
        <v>39</v>
      </c>
      <c r="O3515" t="s">
        <v>40</v>
      </c>
    </row>
    <row r="3516" spans="1:15" x14ac:dyDescent="0.35">
      <c r="A3516" t="s">
        <v>3577</v>
      </c>
      <c r="B3516" t="str">
        <f t="shared" si="55"/>
        <v>Tea</v>
      </c>
      <c r="C3516" t="s">
        <v>84</v>
      </c>
      <c r="D3516">
        <v>4</v>
      </c>
      <c r="E3516">
        <v>1.5</v>
      </c>
      <c r="F3516">
        <v>6</v>
      </c>
      <c r="G3516" t="s">
        <v>25</v>
      </c>
      <c r="H3516" t="s">
        <v>17</v>
      </c>
      <c r="I3516" s="1">
        <v>45125</v>
      </c>
      <c r="J3516" t="s">
        <v>32</v>
      </c>
      <c r="K3516" t="s">
        <v>33</v>
      </c>
      <c r="L3516">
        <v>3</v>
      </c>
      <c r="M3516" t="s">
        <v>20</v>
      </c>
      <c r="N3516" t="s">
        <v>29</v>
      </c>
      <c r="O3516" t="s">
        <v>22</v>
      </c>
    </row>
    <row r="3517" spans="1:15" x14ac:dyDescent="0.35">
      <c r="A3517" t="s">
        <v>3578</v>
      </c>
      <c r="B3517" t="str">
        <f t="shared" si="55"/>
        <v>Sandwich</v>
      </c>
      <c r="C3517" t="s">
        <v>47</v>
      </c>
      <c r="D3517">
        <v>2</v>
      </c>
      <c r="E3517">
        <v>4</v>
      </c>
      <c r="F3517">
        <v>8</v>
      </c>
      <c r="G3517" t="s">
        <v>25</v>
      </c>
      <c r="H3517" t="s">
        <v>26</v>
      </c>
      <c r="I3517" s="1">
        <v>45211</v>
      </c>
      <c r="J3517" t="s">
        <v>74</v>
      </c>
      <c r="K3517" t="s">
        <v>75</v>
      </c>
      <c r="L3517">
        <v>4</v>
      </c>
      <c r="M3517" t="s">
        <v>45</v>
      </c>
      <c r="N3517" t="s">
        <v>64</v>
      </c>
      <c r="O3517" t="s">
        <v>22</v>
      </c>
    </row>
    <row r="3518" spans="1:15" x14ac:dyDescent="0.35">
      <c r="A3518" t="s">
        <v>3579</v>
      </c>
      <c r="B3518" t="str">
        <f t="shared" si="55"/>
        <v>Coffee</v>
      </c>
      <c r="C3518" t="s">
        <v>15</v>
      </c>
      <c r="D3518">
        <v>1</v>
      </c>
      <c r="E3518">
        <v>2</v>
      </c>
      <c r="F3518">
        <v>2</v>
      </c>
      <c r="G3518" t="s">
        <v>16</v>
      </c>
      <c r="H3518" t="s">
        <v>26</v>
      </c>
      <c r="I3518" s="1">
        <v>45131</v>
      </c>
      <c r="J3518" t="s">
        <v>32</v>
      </c>
      <c r="K3518" t="s">
        <v>33</v>
      </c>
      <c r="L3518">
        <v>3</v>
      </c>
      <c r="M3518" t="s">
        <v>20</v>
      </c>
      <c r="N3518" t="s">
        <v>72</v>
      </c>
      <c r="O3518" t="s">
        <v>22</v>
      </c>
    </row>
    <row r="3519" spans="1:15" x14ac:dyDescent="0.35">
      <c r="A3519" t="s">
        <v>3580</v>
      </c>
      <c r="B3519" t="str">
        <f t="shared" si="55"/>
        <v>Cookie</v>
      </c>
      <c r="C3519" t="s">
        <v>31</v>
      </c>
      <c r="D3519">
        <v>2</v>
      </c>
      <c r="E3519">
        <v>1</v>
      </c>
      <c r="F3519">
        <v>2</v>
      </c>
      <c r="G3519" t="s">
        <v>36</v>
      </c>
      <c r="H3519" t="s">
        <v>26</v>
      </c>
      <c r="I3519" s="1">
        <v>44931</v>
      </c>
      <c r="J3519" t="s">
        <v>55</v>
      </c>
      <c r="K3519" t="s">
        <v>56</v>
      </c>
      <c r="L3519">
        <v>1</v>
      </c>
      <c r="M3519" t="s">
        <v>53</v>
      </c>
      <c r="N3519" t="s">
        <v>64</v>
      </c>
      <c r="O3519" t="s">
        <v>22</v>
      </c>
    </row>
    <row r="3520" spans="1:15" x14ac:dyDescent="0.35">
      <c r="A3520" t="s">
        <v>3581</v>
      </c>
      <c r="B3520" t="str">
        <f t="shared" si="55"/>
        <v>Salad</v>
      </c>
      <c r="C3520" t="s">
        <v>42</v>
      </c>
      <c r="D3520">
        <v>4</v>
      </c>
      <c r="E3520">
        <v>5</v>
      </c>
      <c r="F3520">
        <v>20</v>
      </c>
      <c r="G3520" t="s">
        <v>16</v>
      </c>
      <c r="H3520" t="s">
        <v>17</v>
      </c>
      <c r="I3520" s="1">
        <v>45027</v>
      </c>
      <c r="J3520" t="s">
        <v>59</v>
      </c>
      <c r="K3520" t="s">
        <v>60</v>
      </c>
      <c r="L3520">
        <v>2</v>
      </c>
      <c r="M3520" t="s">
        <v>28</v>
      </c>
      <c r="N3520" t="s">
        <v>29</v>
      </c>
      <c r="O3520" t="s">
        <v>22</v>
      </c>
    </row>
    <row r="3521" spans="1:15" x14ac:dyDescent="0.35">
      <c r="A3521" t="s">
        <v>3582</v>
      </c>
      <c r="B3521" t="str">
        <f t="shared" si="55"/>
        <v>Cookie</v>
      </c>
      <c r="C3521" t="s">
        <v>31</v>
      </c>
      <c r="D3521">
        <v>5</v>
      </c>
      <c r="E3521">
        <v>1</v>
      </c>
      <c r="F3521">
        <v>5</v>
      </c>
      <c r="G3521" t="s">
        <v>25</v>
      </c>
      <c r="H3521" t="s">
        <v>26</v>
      </c>
      <c r="I3521" s="1">
        <v>45005</v>
      </c>
      <c r="J3521" t="s">
        <v>62</v>
      </c>
      <c r="K3521" t="s">
        <v>63</v>
      </c>
      <c r="L3521">
        <v>1</v>
      </c>
      <c r="M3521" t="s">
        <v>53</v>
      </c>
      <c r="N3521" t="s">
        <v>72</v>
      </c>
      <c r="O3521" t="s">
        <v>22</v>
      </c>
    </row>
    <row r="3522" spans="1:15" x14ac:dyDescent="0.35">
      <c r="A3522" t="s">
        <v>3583</v>
      </c>
      <c r="B3522" t="str">
        <f t="shared" ref="B3522:B3585" si="56">TRIM(CLEAN(C3522))</f>
        <v>Juice</v>
      </c>
      <c r="C3522" t="s">
        <v>50</v>
      </c>
      <c r="D3522">
        <v>1</v>
      </c>
      <c r="E3522">
        <v>3</v>
      </c>
      <c r="F3522">
        <v>3</v>
      </c>
      <c r="G3522" t="s">
        <v>16</v>
      </c>
      <c r="H3522" t="s">
        <v>26</v>
      </c>
      <c r="I3522" s="1">
        <v>45182</v>
      </c>
      <c r="J3522" t="s">
        <v>18</v>
      </c>
      <c r="K3522" t="s">
        <v>19</v>
      </c>
      <c r="L3522">
        <v>3</v>
      </c>
      <c r="M3522" t="s">
        <v>20</v>
      </c>
      <c r="N3522" t="s">
        <v>34</v>
      </c>
      <c r="O3522" t="s">
        <v>22</v>
      </c>
    </row>
    <row r="3523" spans="1:15" x14ac:dyDescent="0.35">
      <c r="A3523" t="s">
        <v>3584</v>
      </c>
      <c r="B3523" t="str">
        <f t="shared" si="56"/>
        <v>Cake</v>
      </c>
      <c r="C3523" t="s">
        <v>24</v>
      </c>
      <c r="D3523">
        <v>3</v>
      </c>
      <c r="E3523">
        <v>3</v>
      </c>
      <c r="F3523">
        <v>9</v>
      </c>
      <c r="G3523" t="s">
        <v>36</v>
      </c>
      <c r="H3523" t="s">
        <v>17</v>
      </c>
      <c r="I3523" s="1">
        <v>44927</v>
      </c>
      <c r="J3523" t="s">
        <v>55</v>
      </c>
      <c r="K3523" t="s">
        <v>56</v>
      </c>
      <c r="L3523">
        <v>1</v>
      </c>
      <c r="M3523" t="s">
        <v>53</v>
      </c>
      <c r="N3523" t="s">
        <v>39</v>
      </c>
      <c r="O3523" t="s">
        <v>40</v>
      </c>
    </row>
    <row r="3524" spans="1:15" x14ac:dyDescent="0.35">
      <c r="A3524" t="s">
        <v>3585</v>
      </c>
      <c r="B3524" t="str">
        <f t="shared" si="56"/>
        <v>Juice</v>
      </c>
      <c r="C3524" t="s">
        <v>50</v>
      </c>
      <c r="D3524">
        <v>4</v>
      </c>
      <c r="E3524">
        <v>3</v>
      </c>
      <c r="F3524">
        <v>12</v>
      </c>
      <c r="G3524" t="s">
        <v>36</v>
      </c>
      <c r="H3524" t="s">
        <v>26</v>
      </c>
      <c r="I3524" s="1">
        <v>44973</v>
      </c>
      <c r="J3524" t="s">
        <v>51</v>
      </c>
      <c r="K3524" t="s">
        <v>52</v>
      </c>
      <c r="L3524">
        <v>1</v>
      </c>
      <c r="M3524" t="s">
        <v>53</v>
      </c>
      <c r="N3524" t="s">
        <v>64</v>
      </c>
      <c r="O3524" t="s">
        <v>22</v>
      </c>
    </row>
    <row r="3525" spans="1:15" x14ac:dyDescent="0.35">
      <c r="A3525" t="s">
        <v>3586</v>
      </c>
      <c r="B3525" t="str">
        <f t="shared" si="56"/>
        <v>Cookie</v>
      </c>
      <c r="C3525" t="s">
        <v>31</v>
      </c>
      <c r="D3525">
        <v>3</v>
      </c>
      <c r="E3525">
        <v>1</v>
      </c>
      <c r="F3525">
        <v>3</v>
      </c>
      <c r="G3525" t="s">
        <v>25</v>
      </c>
      <c r="H3525" t="s">
        <v>26</v>
      </c>
      <c r="I3525" s="1">
        <v>45018</v>
      </c>
      <c r="J3525" t="s">
        <v>59</v>
      </c>
      <c r="K3525" t="s">
        <v>60</v>
      </c>
      <c r="L3525">
        <v>2</v>
      </c>
      <c r="M3525" t="s">
        <v>28</v>
      </c>
      <c r="N3525" t="s">
        <v>39</v>
      </c>
      <c r="O3525" t="s">
        <v>40</v>
      </c>
    </row>
    <row r="3526" spans="1:15" x14ac:dyDescent="0.35">
      <c r="A3526" t="s">
        <v>3587</v>
      </c>
      <c r="B3526" t="str">
        <f t="shared" si="56"/>
        <v>Tea</v>
      </c>
      <c r="C3526" t="s">
        <v>84</v>
      </c>
      <c r="D3526">
        <v>4</v>
      </c>
      <c r="E3526">
        <v>1.5</v>
      </c>
      <c r="F3526">
        <v>6</v>
      </c>
      <c r="G3526" t="s">
        <v>36</v>
      </c>
      <c r="H3526" t="s">
        <v>17</v>
      </c>
      <c r="I3526" s="1">
        <v>45210</v>
      </c>
      <c r="J3526" t="s">
        <v>74</v>
      </c>
      <c r="K3526" t="s">
        <v>75</v>
      </c>
      <c r="L3526">
        <v>4</v>
      </c>
      <c r="M3526" t="s">
        <v>45</v>
      </c>
      <c r="N3526" t="s">
        <v>34</v>
      </c>
      <c r="O3526" t="s">
        <v>22</v>
      </c>
    </row>
    <row r="3527" spans="1:15" x14ac:dyDescent="0.35">
      <c r="A3527" t="s">
        <v>3588</v>
      </c>
      <c r="B3527" t="str">
        <f t="shared" si="56"/>
        <v>Sandwich</v>
      </c>
      <c r="C3527" t="s">
        <v>47</v>
      </c>
      <c r="D3527">
        <v>5</v>
      </c>
      <c r="E3527">
        <v>4</v>
      </c>
      <c r="F3527">
        <v>20</v>
      </c>
      <c r="G3527" t="s">
        <v>36</v>
      </c>
      <c r="H3527" t="s">
        <v>17</v>
      </c>
      <c r="I3527" s="1">
        <v>45250</v>
      </c>
      <c r="J3527" t="s">
        <v>43</v>
      </c>
      <c r="K3527" t="s">
        <v>44</v>
      </c>
      <c r="L3527">
        <v>4</v>
      </c>
      <c r="M3527" t="s">
        <v>45</v>
      </c>
      <c r="N3527" t="s">
        <v>72</v>
      </c>
      <c r="O3527" t="s">
        <v>22</v>
      </c>
    </row>
    <row r="3528" spans="1:15" x14ac:dyDescent="0.35">
      <c r="A3528" t="s">
        <v>3589</v>
      </c>
      <c r="B3528" t="str">
        <f t="shared" si="56"/>
        <v>Tea</v>
      </c>
      <c r="C3528" t="s">
        <v>84</v>
      </c>
      <c r="D3528">
        <v>3</v>
      </c>
      <c r="E3528">
        <v>1.5</v>
      </c>
      <c r="F3528">
        <v>4.5</v>
      </c>
      <c r="G3528" t="s">
        <v>25</v>
      </c>
      <c r="H3528" t="s">
        <v>17</v>
      </c>
      <c r="I3528" s="1">
        <v>45243</v>
      </c>
      <c r="J3528" t="s">
        <v>43</v>
      </c>
      <c r="K3528" t="s">
        <v>44</v>
      </c>
      <c r="L3528">
        <v>4</v>
      </c>
      <c r="M3528" t="s">
        <v>45</v>
      </c>
      <c r="N3528" t="s">
        <v>72</v>
      </c>
      <c r="O3528" t="s">
        <v>22</v>
      </c>
    </row>
    <row r="3529" spans="1:15" x14ac:dyDescent="0.35">
      <c r="A3529" t="s">
        <v>3590</v>
      </c>
      <c r="B3529" t="str">
        <f t="shared" si="56"/>
        <v>Juice</v>
      </c>
      <c r="C3529" t="s">
        <v>50</v>
      </c>
      <c r="D3529">
        <v>4</v>
      </c>
      <c r="E3529">
        <v>3</v>
      </c>
      <c r="F3529">
        <v>12</v>
      </c>
      <c r="G3529" t="s">
        <v>16</v>
      </c>
      <c r="H3529" t="s">
        <v>17</v>
      </c>
      <c r="I3529" s="1">
        <v>44977</v>
      </c>
      <c r="J3529" t="s">
        <v>51</v>
      </c>
      <c r="K3529" t="s">
        <v>52</v>
      </c>
      <c r="L3529">
        <v>1</v>
      </c>
      <c r="M3529" t="s">
        <v>53</v>
      </c>
      <c r="N3529" t="s">
        <v>72</v>
      </c>
      <c r="O3529" t="s">
        <v>22</v>
      </c>
    </row>
    <row r="3530" spans="1:15" x14ac:dyDescent="0.35">
      <c r="A3530" t="s">
        <v>3591</v>
      </c>
      <c r="B3530" t="str">
        <f t="shared" si="56"/>
        <v>Coffee</v>
      </c>
      <c r="C3530" t="s">
        <v>15</v>
      </c>
      <c r="D3530">
        <v>1</v>
      </c>
      <c r="E3530">
        <v>2</v>
      </c>
      <c r="F3530">
        <v>2</v>
      </c>
      <c r="G3530" t="s">
        <v>25</v>
      </c>
      <c r="H3530" t="s">
        <v>17</v>
      </c>
      <c r="I3530" s="1">
        <v>45023</v>
      </c>
      <c r="J3530" t="s">
        <v>59</v>
      </c>
      <c r="K3530" t="s">
        <v>60</v>
      </c>
      <c r="L3530">
        <v>2</v>
      </c>
      <c r="M3530" t="s">
        <v>28</v>
      </c>
      <c r="N3530" t="s">
        <v>21</v>
      </c>
      <c r="O3530" t="s">
        <v>22</v>
      </c>
    </row>
    <row r="3531" spans="1:15" x14ac:dyDescent="0.35">
      <c r="A3531" t="s">
        <v>3592</v>
      </c>
      <c r="B3531" t="str">
        <f t="shared" si="56"/>
        <v>Salad</v>
      </c>
      <c r="C3531" t="s">
        <v>42</v>
      </c>
      <c r="D3531">
        <v>2</v>
      </c>
      <c r="E3531">
        <v>5</v>
      </c>
      <c r="F3531">
        <v>10</v>
      </c>
      <c r="G3531" t="s">
        <v>36</v>
      </c>
      <c r="H3531" t="s">
        <v>17</v>
      </c>
      <c r="I3531" s="1">
        <v>45119</v>
      </c>
      <c r="J3531" t="s">
        <v>32</v>
      </c>
      <c r="K3531" t="s">
        <v>33</v>
      </c>
      <c r="L3531">
        <v>3</v>
      </c>
      <c r="M3531" t="s">
        <v>20</v>
      </c>
      <c r="N3531" t="s">
        <v>34</v>
      </c>
      <c r="O3531" t="s">
        <v>22</v>
      </c>
    </row>
    <row r="3532" spans="1:15" x14ac:dyDescent="0.35">
      <c r="A3532" t="s">
        <v>3593</v>
      </c>
      <c r="B3532" t="str">
        <f t="shared" si="56"/>
        <v>Smoothie</v>
      </c>
      <c r="C3532" t="s">
        <v>58</v>
      </c>
      <c r="D3532">
        <v>3</v>
      </c>
      <c r="E3532">
        <v>4</v>
      </c>
      <c r="F3532">
        <v>12</v>
      </c>
      <c r="G3532" t="s">
        <v>16</v>
      </c>
      <c r="H3532" t="s">
        <v>26</v>
      </c>
      <c r="I3532" s="1">
        <v>45064</v>
      </c>
      <c r="J3532" t="s">
        <v>27</v>
      </c>
      <c r="K3532" t="s">
        <v>27</v>
      </c>
      <c r="L3532">
        <v>2</v>
      </c>
      <c r="M3532" t="s">
        <v>28</v>
      </c>
      <c r="N3532" t="s">
        <v>64</v>
      </c>
      <c r="O3532" t="s">
        <v>22</v>
      </c>
    </row>
    <row r="3533" spans="1:15" x14ac:dyDescent="0.35">
      <c r="A3533" t="s">
        <v>3594</v>
      </c>
      <c r="B3533" t="str">
        <f t="shared" si="56"/>
        <v>Cookie</v>
      </c>
      <c r="C3533" t="s">
        <v>31</v>
      </c>
      <c r="D3533">
        <v>4</v>
      </c>
      <c r="E3533">
        <v>1</v>
      </c>
      <c r="F3533">
        <v>4</v>
      </c>
      <c r="G3533" t="s">
        <v>36</v>
      </c>
      <c r="H3533" t="s">
        <v>17</v>
      </c>
      <c r="I3533" s="1">
        <v>45079</v>
      </c>
      <c r="J3533" t="s">
        <v>37</v>
      </c>
      <c r="K3533" t="s">
        <v>38</v>
      </c>
      <c r="L3533">
        <v>2</v>
      </c>
      <c r="M3533" t="s">
        <v>28</v>
      </c>
      <c r="N3533" t="s">
        <v>21</v>
      </c>
      <c r="O3533" t="s">
        <v>22</v>
      </c>
    </row>
    <row r="3534" spans="1:15" x14ac:dyDescent="0.35">
      <c r="A3534" t="s">
        <v>3595</v>
      </c>
      <c r="B3534" t="str">
        <f t="shared" si="56"/>
        <v>Tea</v>
      </c>
      <c r="C3534" t="s">
        <v>84</v>
      </c>
      <c r="D3534">
        <v>5</v>
      </c>
      <c r="E3534">
        <v>1.5</v>
      </c>
      <c r="F3534">
        <v>7.5</v>
      </c>
      <c r="G3534" t="s">
        <v>25</v>
      </c>
      <c r="H3534" t="s">
        <v>26</v>
      </c>
      <c r="I3534" s="1">
        <v>45228</v>
      </c>
      <c r="J3534" t="s">
        <v>74</v>
      </c>
      <c r="K3534" t="s">
        <v>75</v>
      </c>
      <c r="L3534">
        <v>4</v>
      </c>
      <c r="M3534" t="s">
        <v>45</v>
      </c>
      <c r="N3534" t="s">
        <v>39</v>
      </c>
      <c r="O3534" t="s">
        <v>40</v>
      </c>
    </row>
    <row r="3535" spans="1:15" x14ac:dyDescent="0.35">
      <c r="A3535" t="s">
        <v>3596</v>
      </c>
      <c r="B3535" t="str">
        <f t="shared" si="56"/>
        <v>Smoothie</v>
      </c>
      <c r="C3535" t="s">
        <v>58</v>
      </c>
      <c r="D3535">
        <v>5</v>
      </c>
      <c r="E3535">
        <v>4</v>
      </c>
      <c r="F3535">
        <v>20</v>
      </c>
      <c r="G3535" t="s">
        <v>25</v>
      </c>
      <c r="H3535" t="s">
        <v>26</v>
      </c>
      <c r="I3535" s="1">
        <v>45258</v>
      </c>
      <c r="J3535" t="s">
        <v>43</v>
      </c>
      <c r="K3535" t="s">
        <v>44</v>
      </c>
      <c r="L3535">
        <v>4</v>
      </c>
      <c r="M3535" t="s">
        <v>45</v>
      </c>
      <c r="N3535" t="s">
        <v>29</v>
      </c>
      <c r="O3535" t="s">
        <v>22</v>
      </c>
    </row>
    <row r="3536" spans="1:15" x14ac:dyDescent="0.35">
      <c r="A3536" t="s">
        <v>3597</v>
      </c>
      <c r="B3536" t="str">
        <f t="shared" si="56"/>
        <v>Cookie</v>
      </c>
      <c r="C3536" t="s">
        <v>31</v>
      </c>
      <c r="D3536">
        <v>2</v>
      </c>
      <c r="E3536">
        <v>1</v>
      </c>
      <c r="F3536">
        <v>2</v>
      </c>
      <c r="G3536" t="s">
        <v>25</v>
      </c>
      <c r="H3536" t="s">
        <v>26</v>
      </c>
      <c r="I3536" s="1">
        <v>45005</v>
      </c>
      <c r="J3536" t="s">
        <v>62</v>
      </c>
      <c r="K3536" t="s">
        <v>63</v>
      </c>
      <c r="L3536">
        <v>1</v>
      </c>
      <c r="M3536" t="s">
        <v>53</v>
      </c>
      <c r="N3536" t="s">
        <v>72</v>
      </c>
      <c r="O3536" t="s">
        <v>22</v>
      </c>
    </row>
    <row r="3537" spans="1:15" x14ac:dyDescent="0.35">
      <c r="A3537" t="s">
        <v>3598</v>
      </c>
      <c r="B3537" t="str">
        <f t="shared" si="56"/>
        <v>Salad</v>
      </c>
      <c r="C3537" t="s">
        <v>42</v>
      </c>
      <c r="D3537">
        <v>4</v>
      </c>
      <c r="E3537">
        <v>5</v>
      </c>
      <c r="F3537">
        <v>20</v>
      </c>
      <c r="G3537" t="s">
        <v>25</v>
      </c>
      <c r="H3537" t="s">
        <v>17</v>
      </c>
      <c r="I3537" s="1">
        <v>45039</v>
      </c>
      <c r="J3537" t="s">
        <v>59</v>
      </c>
      <c r="K3537" t="s">
        <v>60</v>
      </c>
      <c r="L3537">
        <v>2</v>
      </c>
      <c r="M3537" t="s">
        <v>28</v>
      </c>
      <c r="N3537" t="s">
        <v>39</v>
      </c>
      <c r="O3537" t="s">
        <v>40</v>
      </c>
    </row>
    <row r="3538" spans="1:15" x14ac:dyDescent="0.35">
      <c r="A3538" t="s">
        <v>3599</v>
      </c>
      <c r="B3538" t="str">
        <f t="shared" si="56"/>
        <v>Salad</v>
      </c>
      <c r="C3538" t="s">
        <v>42</v>
      </c>
      <c r="D3538">
        <v>2</v>
      </c>
      <c r="E3538">
        <v>5</v>
      </c>
      <c r="F3538">
        <v>10</v>
      </c>
      <c r="G3538" t="s">
        <v>16</v>
      </c>
      <c r="H3538" t="s">
        <v>26</v>
      </c>
      <c r="I3538" s="1">
        <v>45036</v>
      </c>
      <c r="J3538" t="s">
        <v>59</v>
      </c>
      <c r="K3538" t="s">
        <v>60</v>
      </c>
      <c r="L3538">
        <v>2</v>
      </c>
      <c r="M3538" t="s">
        <v>28</v>
      </c>
      <c r="N3538" t="s">
        <v>64</v>
      </c>
      <c r="O3538" t="s">
        <v>22</v>
      </c>
    </row>
    <row r="3539" spans="1:15" x14ac:dyDescent="0.35">
      <c r="A3539" t="s">
        <v>3600</v>
      </c>
      <c r="B3539" t="str">
        <f t="shared" si="56"/>
        <v>Salad</v>
      </c>
      <c r="C3539" t="s">
        <v>42</v>
      </c>
      <c r="D3539">
        <v>3</v>
      </c>
      <c r="E3539">
        <v>5</v>
      </c>
      <c r="F3539">
        <v>15</v>
      </c>
      <c r="G3539" t="s">
        <v>25</v>
      </c>
      <c r="H3539" t="s">
        <v>26</v>
      </c>
      <c r="I3539" s="1">
        <v>44989</v>
      </c>
      <c r="J3539" t="s">
        <v>62</v>
      </c>
      <c r="K3539" t="s">
        <v>63</v>
      </c>
      <c r="L3539">
        <v>1</v>
      </c>
      <c r="M3539" t="s">
        <v>53</v>
      </c>
      <c r="N3539" t="s">
        <v>69</v>
      </c>
      <c r="O3539" t="s">
        <v>40</v>
      </c>
    </row>
    <row r="3540" spans="1:15" x14ac:dyDescent="0.35">
      <c r="A3540" t="s">
        <v>3601</v>
      </c>
      <c r="B3540" t="str">
        <f t="shared" si="56"/>
        <v>Sandwich</v>
      </c>
      <c r="C3540" t="s">
        <v>47</v>
      </c>
      <c r="D3540">
        <v>5</v>
      </c>
      <c r="E3540">
        <v>4</v>
      </c>
      <c r="F3540">
        <v>20</v>
      </c>
      <c r="G3540" t="s">
        <v>36</v>
      </c>
      <c r="H3540" t="s">
        <v>17</v>
      </c>
      <c r="I3540" s="1">
        <v>45041</v>
      </c>
      <c r="J3540" t="s">
        <v>59</v>
      </c>
      <c r="K3540" t="s">
        <v>60</v>
      </c>
      <c r="L3540">
        <v>2</v>
      </c>
      <c r="M3540" t="s">
        <v>28</v>
      </c>
      <c r="N3540" t="s">
        <v>29</v>
      </c>
      <c r="O3540" t="s">
        <v>22</v>
      </c>
    </row>
    <row r="3541" spans="1:15" x14ac:dyDescent="0.35">
      <c r="A3541" t="s">
        <v>3602</v>
      </c>
      <c r="B3541" t="str">
        <f t="shared" si="56"/>
        <v>Coffee</v>
      </c>
      <c r="C3541" t="s">
        <v>15</v>
      </c>
      <c r="D3541">
        <v>5</v>
      </c>
      <c r="E3541">
        <v>2</v>
      </c>
      <c r="F3541">
        <v>10</v>
      </c>
      <c r="G3541" t="s">
        <v>25</v>
      </c>
      <c r="H3541" t="s">
        <v>26</v>
      </c>
      <c r="I3541" s="1">
        <v>45017</v>
      </c>
      <c r="J3541" t="s">
        <v>59</v>
      </c>
      <c r="K3541" t="s">
        <v>60</v>
      </c>
      <c r="L3541">
        <v>2</v>
      </c>
      <c r="M3541" t="s">
        <v>28</v>
      </c>
      <c r="N3541" t="s">
        <v>69</v>
      </c>
      <c r="O3541" t="s">
        <v>40</v>
      </c>
    </row>
    <row r="3542" spans="1:15" x14ac:dyDescent="0.35">
      <c r="A3542" t="s">
        <v>3603</v>
      </c>
      <c r="B3542" t="str">
        <f t="shared" si="56"/>
        <v>Cake</v>
      </c>
      <c r="C3542" t="s">
        <v>24</v>
      </c>
      <c r="D3542">
        <v>5</v>
      </c>
      <c r="E3542">
        <v>3</v>
      </c>
      <c r="F3542">
        <v>15</v>
      </c>
      <c r="G3542" t="s">
        <v>25</v>
      </c>
      <c r="H3542" t="s">
        <v>17</v>
      </c>
      <c r="I3542" s="1">
        <v>45033</v>
      </c>
      <c r="J3542" t="s">
        <v>59</v>
      </c>
      <c r="K3542" t="s">
        <v>60</v>
      </c>
      <c r="L3542">
        <v>2</v>
      </c>
      <c r="M3542" t="s">
        <v>28</v>
      </c>
      <c r="N3542" t="s">
        <v>72</v>
      </c>
      <c r="O3542" t="s">
        <v>22</v>
      </c>
    </row>
    <row r="3543" spans="1:15" x14ac:dyDescent="0.35">
      <c r="A3543" t="s">
        <v>3604</v>
      </c>
      <c r="B3543" t="str">
        <f t="shared" si="56"/>
        <v>Juice</v>
      </c>
      <c r="C3543" t="s">
        <v>50</v>
      </c>
      <c r="D3543">
        <v>2</v>
      </c>
      <c r="E3543">
        <v>3</v>
      </c>
      <c r="F3543">
        <v>6</v>
      </c>
      <c r="G3543" t="s">
        <v>36</v>
      </c>
      <c r="H3543" t="s">
        <v>26</v>
      </c>
      <c r="I3543" s="1">
        <v>45198</v>
      </c>
      <c r="J3543" t="s">
        <v>18</v>
      </c>
      <c r="K3543" t="s">
        <v>19</v>
      </c>
      <c r="L3543">
        <v>3</v>
      </c>
      <c r="M3543" t="s">
        <v>20</v>
      </c>
      <c r="N3543" t="s">
        <v>21</v>
      </c>
      <c r="O3543" t="s">
        <v>22</v>
      </c>
    </row>
    <row r="3544" spans="1:15" x14ac:dyDescent="0.35">
      <c r="A3544" t="s">
        <v>3605</v>
      </c>
      <c r="B3544" t="str">
        <f t="shared" si="56"/>
        <v>Juice</v>
      </c>
      <c r="C3544" t="s">
        <v>50</v>
      </c>
      <c r="D3544">
        <v>3</v>
      </c>
      <c r="E3544">
        <v>3</v>
      </c>
      <c r="F3544">
        <v>9</v>
      </c>
      <c r="G3544" t="s">
        <v>25</v>
      </c>
      <c r="H3544" t="s">
        <v>26</v>
      </c>
      <c r="I3544" s="1">
        <v>45116</v>
      </c>
      <c r="J3544" t="s">
        <v>32</v>
      </c>
      <c r="K3544" t="s">
        <v>33</v>
      </c>
      <c r="L3544">
        <v>3</v>
      </c>
      <c r="M3544" t="s">
        <v>20</v>
      </c>
      <c r="N3544" t="s">
        <v>39</v>
      </c>
      <c r="O3544" t="s">
        <v>40</v>
      </c>
    </row>
    <row r="3545" spans="1:15" x14ac:dyDescent="0.35">
      <c r="A3545" t="s">
        <v>3606</v>
      </c>
      <c r="B3545" t="str">
        <f t="shared" si="56"/>
        <v>Smoothie</v>
      </c>
      <c r="C3545" t="s">
        <v>58</v>
      </c>
      <c r="D3545">
        <v>5</v>
      </c>
      <c r="E3545">
        <v>4</v>
      </c>
      <c r="F3545">
        <v>20</v>
      </c>
      <c r="G3545" t="s">
        <v>36</v>
      </c>
      <c r="H3545" t="s">
        <v>17</v>
      </c>
      <c r="I3545" s="1">
        <v>44935</v>
      </c>
      <c r="J3545" t="s">
        <v>55</v>
      </c>
      <c r="K3545" t="s">
        <v>56</v>
      </c>
      <c r="L3545">
        <v>1</v>
      </c>
      <c r="M3545" t="s">
        <v>53</v>
      </c>
      <c r="N3545" t="s">
        <v>72</v>
      </c>
      <c r="O3545" t="s">
        <v>22</v>
      </c>
    </row>
    <row r="3546" spans="1:15" x14ac:dyDescent="0.35">
      <c r="A3546" t="s">
        <v>3607</v>
      </c>
      <c r="B3546" t="str">
        <f t="shared" si="56"/>
        <v>Juice</v>
      </c>
      <c r="C3546" t="s">
        <v>50</v>
      </c>
      <c r="D3546">
        <v>2</v>
      </c>
      <c r="E3546">
        <v>3</v>
      </c>
      <c r="F3546">
        <v>6</v>
      </c>
      <c r="G3546" t="s">
        <v>25</v>
      </c>
      <c r="H3546" t="s">
        <v>26</v>
      </c>
      <c r="I3546" s="1">
        <v>45229</v>
      </c>
      <c r="J3546" t="s">
        <v>74</v>
      </c>
      <c r="K3546" t="s">
        <v>75</v>
      </c>
      <c r="L3546">
        <v>4</v>
      </c>
      <c r="M3546" t="s">
        <v>45</v>
      </c>
      <c r="N3546" t="s">
        <v>72</v>
      </c>
      <c r="O3546" t="s">
        <v>22</v>
      </c>
    </row>
    <row r="3547" spans="1:15" x14ac:dyDescent="0.35">
      <c r="A3547" t="s">
        <v>3608</v>
      </c>
      <c r="B3547" t="str">
        <f t="shared" si="56"/>
        <v>Cookie</v>
      </c>
      <c r="C3547" t="s">
        <v>31</v>
      </c>
      <c r="D3547">
        <v>1</v>
      </c>
      <c r="E3547">
        <v>1</v>
      </c>
      <c r="F3547">
        <v>1</v>
      </c>
      <c r="G3547" t="s">
        <v>16</v>
      </c>
      <c r="H3547" t="s">
        <v>26</v>
      </c>
      <c r="I3547" s="1">
        <v>45176</v>
      </c>
      <c r="J3547" t="s">
        <v>18</v>
      </c>
      <c r="K3547" t="s">
        <v>19</v>
      </c>
      <c r="L3547">
        <v>3</v>
      </c>
      <c r="M3547" t="s">
        <v>20</v>
      </c>
      <c r="N3547" t="s">
        <v>64</v>
      </c>
      <c r="O3547" t="s">
        <v>22</v>
      </c>
    </row>
    <row r="3548" spans="1:15" x14ac:dyDescent="0.35">
      <c r="A3548" t="s">
        <v>3609</v>
      </c>
      <c r="B3548" t="str">
        <f t="shared" si="56"/>
        <v>Tea</v>
      </c>
      <c r="C3548" t="s">
        <v>84</v>
      </c>
      <c r="D3548">
        <v>2</v>
      </c>
      <c r="E3548">
        <v>1.5</v>
      </c>
      <c r="F3548">
        <v>3</v>
      </c>
      <c r="G3548" t="s">
        <v>36</v>
      </c>
      <c r="H3548" t="s">
        <v>17</v>
      </c>
      <c r="I3548" s="1">
        <v>45180</v>
      </c>
      <c r="J3548" t="s">
        <v>18</v>
      </c>
      <c r="K3548" t="s">
        <v>19</v>
      </c>
      <c r="L3548">
        <v>3</v>
      </c>
      <c r="M3548" t="s">
        <v>20</v>
      </c>
      <c r="N3548" t="s">
        <v>72</v>
      </c>
      <c r="O3548" t="s">
        <v>22</v>
      </c>
    </row>
    <row r="3549" spans="1:15" x14ac:dyDescent="0.35">
      <c r="A3549" t="s">
        <v>3610</v>
      </c>
      <c r="B3549" t="str">
        <f t="shared" si="56"/>
        <v>Cookie</v>
      </c>
      <c r="C3549" t="s">
        <v>31</v>
      </c>
      <c r="D3549">
        <v>2</v>
      </c>
      <c r="E3549">
        <v>1</v>
      </c>
      <c r="F3549">
        <v>2</v>
      </c>
      <c r="G3549" t="s">
        <v>16</v>
      </c>
      <c r="H3549" t="s">
        <v>17</v>
      </c>
      <c r="I3549" s="1">
        <v>45250</v>
      </c>
      <c r="J3549" t="s">
        <v>43</v>
      </c>
      <c r="K3549" t="s">
        <v>44</v>
      </c>
      <c r="L3549">
        <v>4</v>
      </c>
      <c r="M3549" t="s">
        <v>45</v>
      </c>
      <c r="N3549" t="s">
        <v>72</v>
      </c>
      <c r="O3549" t="s">
        <v>22</v>
      </c>
    </row>
    <row r="3550" spans="1:15" x14ac:dyDescent="0.35">
      <c r="A3550" t="s">
        <v>3611</v>
      </c>
      <c r="B3550" t="str">
        <f t="shared" si="56"/>
        <v>Salad</v>
      </c>
      <c r="C3550" t="s">
        <v>42</v>
      </c>
      <c r="D3550">
        <v>2</v>
      </c>
      <c r="E3550">
        <v>5</v>
      </c>
      <c r="F3550">
        <v>10</v>
      </c>
      <c r="G3550" t="s">
        <v>16</v>
      </c>
      <c r="H3550" t="s">
        <v>26</v>
      </c>
      <c r="I3550" s="1">
        <v>45030</v>
      </c>
      <c r="J3550" t="s">
        <v>59</v>
      </c>
      <c r="K3550" t="s">
        <v>60</v>
      </c>
      <c r="L3550">
        <v>2</v>
      </c>
      <c r="M3550" t="s">
        <v>28</v>
      </c>
      <c r="N3550" t="s">
        <v>21</v>
      </c>
      <c r="O3550" t="s">
        <v>22</v>
      </c>
    </row>
    <row r="3551" spans="1:15" x14ac:dyDescent="0.35">
      <c r="A3551" t="s">
        <v>3612</v>
      </c>
      <c r="B3551" t="str">
        <f t="shared" si="56"/>
        <v>Tea</v>
      </c>
      <c r="C3551" t="s">
        <v>84</v>
      </c>
      <c r="D3551">
        <v>5</v>
      </c>
      <c r="E3551">
        <v>1.5</v>
      </c>
      <c r="F3551">
        <v>7.5</v>
      </c>
      <c r="G3551" t="s">
        <v>16</v>
      </c>
      <c r="H3551" t="s">
        <v>26</v>
      </c>
      <c r="I3551" s="1">
        <v>45124</v>
      </c>
      <c r="J3551" t="s">
        <v>32</v>
      </c>
      <c r="K3551" t="s">
        <v>33</v>
      </c>
      <c r="L3551">
        <v>3</v>
      </c>
      <c r="M3551" t="s">
        <v>20</v>
      </c>
      <c r="N3551" t="s">
        <v>72</v>
      </c>
      <c r="O3551" t="s">
        <v>22</v>
      </c>
    </row>
    <row r="3552" spans="1:15" x14ac:dyDescent="0.35">
      <c r="A3552" t="s">
        <v>3613</v>
      </c>
      <c r="B3552" t="str">
        <f t="shared" si="56"/>
        <v>Cake</v>
      </c>
      <c r="C3552" t="s">
        <v>24</v>
      </c>
      <c r="D3552">
        <v>4</v>
      </c>
      <c r="E3552">
        <v>3</v>
      </c>
      <c r="F3552">
        <v>12</v>
      </c>
      <c r="G3552" t="s">
        <v>36</v>
      </c>
      <c r="H3552" t="s">
        <v>17</v>
      </c>
      <c r="I3552" s="1">
        <v>45221</v>
      </c>
      <c r="J3552" t="s">
        <v>74</v>
      </c>
      <c r="K3552" t="s">
        <v>75</v>
      </c>
      <c r="L3552">
        <v>4</v>
      </c>
      <c r="M3552" t="s">
        <v>45</v>
      </c>
      <c r="N3552" t="s">
        <v>39</v>
      </c>
      <c r="O3552" t="s">
        <v>40</v>
      </c>
    </row>
    <row r="3553" spans="1:15" x14ac:dyDescent="0.35">
      <c r="A3553" t="s">
        <v>3614</v>
      </c>
      <c r="B3553" t="str">
        <f t="shared" si="56"/>
        <v>Cookie</v>
      </c>
      <c r="C3553" t="s">
        <v>31</v>
      </c>
      <c r="D3553">
        <v>5</v>
      </c>
      <c r="E3553">
        <v>1</v>
      </c>
      <c r="F3553">
        <v>5</v>
      </c>
      <c r="G3553" t="s">
        <v>16</v>
      </c>
      <c r="H3553" t="s">
        <v>26</v>
      </c>
      <c r="I3553" s="1">
        <v>45259</v>
      </c>
      <c r="J3553" t="s">
        <v>43</v>
      </c>
      <c r="K3553" t="s">
        <v>44</v>
      </c>
      <c r="L3553">
        <v>4</v>
      </c>
      <c r="M3553" t="s">
        <v>45</v>
      </c>
      <c r="N3553" t="s">
        <v>34</v>
      </c>
      <c r="O3553" t="s">
        <v>22</v>
      </c>
    </row>
    <row r="3554" spans="1:15" x14ac:dyDescent="0.35">
      <c r="A3554" t="s">
        <v>3615</v>
      </c>
      <c r="B3554" t="str">
        <f t="shared" si="56"/>
        <v>Tea</v>
      </c>
      <c r="C3554" t="s">
        <v>84</v>
      </c>
      <c r="D3554">
        <v>4</v>
      </c>
      <c r="E3554">
        <v>1.5</v>
      </c>
      <c r="F3554">
        <v>6</v>
      </c>
      <c r="G3554" t="s">
        <v>36</v>
      </c>
      <c r="H3554" t="s">
        <v>26</v>
      </c>
      <c r="I3554" s="1">
        <v>44932</v>
      </c>
      <c r="J3554" t="s">
        <v>55</v>
      </c>
      <c r="K3554" t="s">
        <v>56</v>
      </c>
      <c r="L3554">
        <v>1</v>
      </c>
      <c r="M3554" t="s">
        <v>53</v>
      </c>
      <c r="N3554" t="s">
        <v>21</v>
      </c>
      <c r="O3554" t="s">
        <v>22</v>
      </c>
    </row>
    <row r="3555" spans="1:15" x14ac:dyDescent="0.35">
      <c r="A3555" t="s">
        <v>3616</v>
      </c>
      <c r="B3555" t="str">
        <f t="shared" si="56"/>
        <v>Tea</v>
      </c>
      <c r="C3555" t="s">
        <v>84</v>
      </c>
      <c r="D3555">
        <v>1</v>
      </c>
      <c r="E3555">
        <v>1.5</v>
      </c>
      <c r="F3555">
        <v>1.5</v>
      </c>
      <c r="G3555" t="s">
        <v>36</v>
      </c>
      <c r="H3555" t="s">
        <v>26</v>
      </c>
      <c r="I3555" s="1">
        <v>45122</v>
      </c>
      <c r="J3555" t="s">
        <v>32</v>
      </c>
      <c r="K3555" t="s">
        <v>33</v>
      </c>
      <c r="L3555">
        <v>3</v>
      </c>
      <c r="M3555" t="s">
        <v>20</v>
      </c>
      <c r="N3555" t="s">
        <v>69</v>
      </c>
      <c r="O3555" t="s">
        <v>40</v>
      </c>
    </row>
    <row r="3556" spans="1:15" x14ac:dyDescent="0.35">
      <c r="A3556" t="s">
        <v>3617</v>
      </c>
      <c r="B3556" t="str">
        <f t="shared" si="56"/>
        <v>Sandwich</v>
      </c>
      <c r="C3556" t="s">
        <v>47</v>
      </c>
      <c r="D3556">
        <v>3</v>
      </c>
      <c r="E3556">
        <v>4</v>
      </c>
      <c r="F3556">
        <v>12</v>
      </c>
      <c r="G3556" t="s">
        <v>36</v>
      </c>
      <c r="H3556" t="s">
        <v>26</v>
      </c>
      <c r="I3556" s="1">
        <v>45203</v>
      </c>
      <c r="J3556" t="s">
        <v>74</v>
      </c>
      <c r="K3556" t="s">
        <v>75</v>
      </c>
      <c r="L3556">
        <v>4</v>
      </c>
      <c r="M3556" t="s">
        <v>45</v>
      </c>
      <c r="N3556" t="s">
        <v>34</v>
      </c>
      <c r="O3556" t="s">
        <v>22</v>
      </c>
    </row>
    <row r="3557" spans="1:15" x14ac:dyDescent="0.35">
      <c r="A3557" t="s">
        <v>3618</v>
      </c>
      <c r="B3557" t="str">
        <f t="shared" si="56"/>
        <v>Tea</v>
      </c>
      <c r="C3557" t="s">
        <v>84</v>
      </c>
      <c r="D3557">
        <v>2</v>
      </c>
      <c r="E3557">
        <v>1.5</v>
      </c>
      <c r="F3557">
        <v>3</v>
      </c>
      <c r="G3557" t="s">
        <v>25</v>
      </c>
      <c r="H3557" t="s">
        <v>26</v>
      </c>
      <c r="I3557" s="1">
        <v>45240</v>
      </c>
      <c r="J3557" t="s">
        <v>43</v>
      </c>
      <c r="K3557" t="s">
        <v>44</v>
      </c>
      <c r="L3557">
        <v>4</v>
      </c>
      <c r="M3557" t="s">
        <v>45</v>
      </c>
      <c r="N3557" t="s">
        <v>21</v>
      </c>
      <c r="O3557" t="s">
        <v>22</v>
      </c>
    </row>
    <row r="3558" spans="1:15" x14ac:dyDescent="0.35">
      <c r="A3558" t="s">
        <v>3619</v>
      </c>
      <c r="B3558" t="str">
        <f t="shared" si="56"/>
        <v>Smoothie</v>
      </c>
      <c r="C3558" t="s">
        <v>58</v>
      </c>
      <c r="D3558">
        <v>1</v>
      </c>
      <c r="E3558">
        <v>4</v>
      </c>
      <c r="F3558">
        <v>4</v>
      </c>
      <c r="G3558" t="s">
        <v>16</v>
      </c>
      <c r="H3558" t="s">
        <v>26</v>
      </c>
      <c r="I3558" s="1">
        <v>45278</v>
      </c>
      <c r="J3558" t="s">
        <v>66</v>
      </c>
      <c r="K3558" t="s">
        <v>67</v>
      </c>
      <c r="L3558">
        <v>4</v>
      </c>
      <c r="M3558" t="s">
        <v>45</v>
      </c>
      <c r="N3558" t="s">
        <v>72</v>
      </c>
      <c r="O3558" t="s">
        <v>22</v>
      </c>
    </row>
    <row r="3559" spans="1:15" x14ac:dyDescent="0.35">
      <c r="A3559" t="s">
        <v>3620</v>
      </c>
      <c r="B3559" t="str">
        <f t="shared" si="56"/>
        <v>Smoothie</v>
      </c>
      <c r="C3559" t="s">
        <v>58</v>
      </c>
      <c r="D3559">
        <v>5</v>
      </c>
      <c r="E3559">
        <v>4</v>
      </c>
      <c r="F3559">
        <v>20</v>
      </c>
      <c r="G3559" t="s">
        <v>25</v>
      </c>
      <c r="H3559" t="s">
        <v>26</v>
      </c>
      <c r="I3559" s="1">
        <v>45015</v>
      </c>
      <c r="J3559" t="s">
        <v>62</v>
      </c>
      <c r="K3559" t="s">
        <v>63</v>
      </c>
      <c r="L3559">
        <v>1</v>
      </c>
      <c r="M3559" t="s">
        <v>53</v>
      </c>
      <c r="N3559" t="s">
        <v>64</v>
      </c>
      <c r="O3559" t="s">
        <v>22</v>
      </c>
    </row>
    <row r="3560" spans="1:15" x14ac:dyDescent="0.35">
      <c r="A3560" t="s">
        <v>3621</v>
      </c>
      <c r="B3560" t="str">
        <f t="shared" si="56"/>
        <v>Juice</v>
      </c>
      <c r="C3560" t="s">
        <v>50</v>
      </c>
      <c r="D3560">
        <v>2</v>
      </c>
      <c r="E3560">
        <v>3</v>
      </c>
      <c r="F3560">
        <v>6</v>
      </c>
      <c r="G3560" t="s">
        <v>36</v>
      </c>
      <c r="H3560" t="s">
        <v>26</v>
      </c>
      <c r="I3560" s="1">
        <v>45029</v>
      </c>
      <c r="J3560" t="s">
        <v>59</v>
      </c>
      <c r="K3560" t="s">
        <v>60</v>
      </c>
      <c r="L3560">
        <v>2</v>
      </c>
      <c r="M3560" t="s">
        <v>28</v>
      </c>
      <c r="N3560" t="s">
        <v>64</v>
      </c>
      <c r="O3560" t="s">
        <v>22</v>
      </c>
    </row>
    <row r="3561" spans="1:15" x14ac:dyDescent="0.35">
      <c r="A3561" t="s">
        <v>3622</v>
      </c>
      <c r="B3561" t="str">
        <f t="shared" si="56"/>
        <v>Smoothie</v>
      </c>
      <c r="C3561" t="s">
        <v>58</v>
      </c>
      <c r="D3561">
        <v>1</v>
      </c>
      <c r="E3561">
        <v>4</v>
      </c>
      <c r="F3561">
        <v>4</v>
      </c>
      <c r="G3561" t="s">
        <v>16</v>
      </c>
      <c r="H3561" t="s">
        <v>17</v>
      </c>
      <c r="I3561" s="1">
        <v>44964</v>
      </c>
      <c r="J3561" t="s">
        <v>51</v>
      </c>
      <c r="K3561" t="s">
        <v>52</v>
      </c>
      <c r="L3561">
        <v>1</v>
      </c>
      <c r="M3561" t="s">
        <v>53</v>
      </c>
      <c r="N3561" t="s">
        <v>29</v>
      </c>
      <c r="O3561" t="s">
        <v>22</v>
      </c>
    </row>
    <row r="3562" spans="1:15" x14ac:dyDescent="0.35">
      <c r="A3562" t="s">
        <v>3623</v>
      </c>
      <c r="B3562" t="str">
        <f t="shared" si="56"/>
        <v>Tea</v>
      </c>
      <c r="C3562" t="s">
        <v>84</v>
      </c>
      <c r="D3562">
        <v>2</v>
      </c>
      <c r="E3562">
        <v>1.5</v>
      </c>
      <c r="F3562">
        <v>3</v>
      </c>
      <c r="G3562" t="s">
        <v>36</v>
      </c>
      <c r="H3562" t="s">
        <v>26</v>
      </c>
      <c r="I3562" s="1">
        <v>45000</v>
      </c>
      <c r="J3562" t="s">
        <v>62</v>
      </c>
      <c r="K3562" t="s">
        <v>63</v>
      </c>
      <c r="L3562">
        <v>1</v>
      </c>
      <c r="M3562" t="s">
        <v>53</v>
      </c>
      <c r="N3562" t="s">
        <v>34</v>
      </c>
      <c r="O3562" t="s">
        <v>22</v>
      </c>
    </row>
    <row r="3563" spans="1:15" x14ac:dyDescent="0.35">
      <c r="A3563" t="s">
        <v>3624</v>
      </c>
      <c r="B3563" t="str">
        <f t="shared" si="56"/>
        <v>Cake</v>
      </c>
      <c r="C3563" t="s">
        <v>24</v>
      </c>
      <c r="D3563">
        <v>5</v>
      </c>
      <c r="E3563">
        <v>3</v>
      </c>
      <c r="F3563">
        <v>15</v>
      </c>
      <c r="G3563" t="s">
        <v>16</v>
      </c>
      <c r="H3563" t="s">
        <v>17</v>
      </c>
      <c r="I3563" s="1">
        <v>45190</v>
      </c>
      <c r="J3563" t="s">
        <v>18</v>
      </c>
      <c r="K3563" t="s">
        <v>19</v>
      </c>
      <c r="L3563">
        <v>3</v>
      </c>
      <c r="M3563" t="s">
        <v>20</v>
      </c>
      <c r="N3563" t="s">
        <v>64</v>
      </c>
      <c r="O3563" t="s">
        <v>22</v>
      </c>
    </row>
    <row r="3564" spans="1:15" x14ac:dyDescent="0.35">
      <c r="A3564" t="s">
        <v>3625</v>
      </c>
      <c r="B3564" t="str">
        <f t="shared" si="56"/>
        <v>Smoothie</v>
      </c>
      <c r="C3564" t="s">
        <v>58</v>
      </c>
      <c r="D3564">
        <v>4</v>
      </c>
      <c r="E3564">
        <v>4</v>
      </c>
      <c r="F3564">
        <v>16</v>
      </c>
      <c r="G3564" t="s">
        <v>36</v>
      </c>
      <c r="H3564" t="s">
        <v>26</v>
      </c>
      <c r="I3564" s="1">
        <v>45197</v>
      </c>
      <c r="J3564" t="s">
        <v>18</v>
      </c>
      <c r="K3564" t="s">
        <v>19</v>
      </c>
      <c r="L3564">
        <v>3</v>
      </c>
      <c r="M3564" t="s">
        <v>20</v>
      </c>
      <c r="N3564" t="s">
        <v>64</v>
      </c>
      <c r="O3564" t="s">
        <v>22</v>
      </c>
    </row>
    <row r="3565" spans="1:15" x14ac:dyDescent="0.35">
      <c r="A3565" t="s">
        <v>3626</v>
      </c>
      <c r="B3565" t="str">
        <f t="shared" si="56"/>
        <v>Coffee</v>
      </c>
      <c r="C3565" t="s">
        <v>15</v>
      </c>
      <c r="D3565">
        <v>1</v>
      </c>
      <c r="E3565">
        <v>2</v>
      </c>
      <c r="F3565">
        <v>2</v>
      </c>
      <c r="G3565" t="s">
        <v>25</v>
      </c>
      <c r="H3565" t="s">
        <v>26</v>
      </c>
      <c r="I3565" s="1">
        <v>45287</v>
      </c>
      <c r="J3565" t="s">
        <v>66</v>
      </c>
      <c r="K3565" t="s">
        <v>67</v>
      </c>
      <c r="L3565">
        <v>4</v>
      </c>
      <c r="M3565" t="s">
        <v>45</v>
      </c>
      <c r="N3565" t="s">
        <v>34</v>
      </c>
      <c r="O3565" t="s">
        <v>22</v>
      </c>
    </row>
    <row r="3566" spans="1:15" x14ac:dyDescent="0.35">
      <c r="A3566" t="s">
        <v>3627</v>
      </c>
      <c r="B3566" t="str">
        <f t="shared" si="56"/>
        <v>Cake</v>
      </c>
      <c r="C3566" t="s">
        <v>24</v>
      </c>
      <c r="D3566">
        <v>1</v>
      </c>
      <c r="E3566">
        <v>3</v>
      </c>
      <c r="F3566">
        <v>3</v>
      </c>
      <c r="G3566" t="s">
        <v>25</v>
      </c>
      <c r="H3566" t="s">
        <v>17</v>
      </c>
      <c r="I3566" s="1">
        <v>45103</v>
      </c>
      <c r="J3566" t="s">
        <v>37</v>
      </c>
      <c r="K3566" t="s">
        <v>38</v>
      </c>
      <c r="L3566">
        <v>2</v>
      </c>
      <c r="M3566" t="s">
        <v>28</v>
      </c>
      <c r="N3566" t="s">
        <v>72</v>
      </c>
      <c r="O3566" t="s">
        <v>22</v>
      </c>
    </row>
    <row r="3567" spans="1:15" x14ac:dyDescent="0.35">
      <c r="A3567" t="s">
        <v>3628</v>
      </c>
      <c r="B3567" t="str">
        <f t="shared" si="56"/>
        <v>Salad</v>
      </c>
      <c r="C3567" t="s">
        <v>42</v>
      </c>
      <c r="D3567">
        <v>3</v>
      </c>
      <c r="E3567">
        <v>5</v>
      </c>
      <c r="F3567">
        <v>15</v>
      </c>
      <c r="G3567" t="s">
        <v>25</v>
      </c>
      <c r="H3567" t="s">
        <v>26</v>
      </c>
      <c r="I3567" s="1">
        <v>45171</v>
      </c>
      <c r="J3567" t="s">
        <v>18</v>
      </c>
      <c r="K3567" t="s">
        <v>19</v>
      </c>
      <c r="L3567">
        <v>3</v>
      </c>
      <c r="M3567" t="s">
        <v>20</v>
      </c>
      <c r="N3567" t="s">
        <v>69</v>
      </c>
      <c r="O3567" t="s">
        <v>40</v>
      </c>
    </row>
    <row r="3568" spans="1:15" x14ac:dyDescent="0.35">
      <c r="A3568" t="s">
        <v>3629</v>
      </c>
      <c r="B3568" t="str">
        <f t="shared" si="56"/>
        <v>Salad</v>
      </c>
      <c r="C3568" t="s">
        <v>42</v>
      </c>
      <c r="D3568">
        <v>3</v>
      </c>
      <c r="E3568">
        <v>5</v>
      </c>
      <c r="F3568">
        <v>15</v>
      </c>
      <c r="G3568" t="s">
        <v>36</v>
      </c>
      <c r="H3568" t="s">
        <v>17</v>
      </c>
      <c r="I3568" s="1">
        <v>45236</v>
      </c>
      <c r="J3568" t="s">
        <v>43</v>
      </c>
      <c r="K3568" t="s">
        <v>44</v>
      </c>
      <c r="L3568">
        <v>4</v>
      </c>
      <c r="M3568" t="s">
        <v>45</v>
      </c>
      <c r="N3568" t="s">
        <v>72</v>
      </c>
      <c r="O3568" t="s">
        <v>22</v>
      </c>
    </row>
    <row r="3569" spans="1:15" x14ac:dyDescent="0.35">
      <c r="A3569" t="s">
        <v>3630</v>
      </c>
      <c r="B3569" t="str">
        <f t="shared" si="56"/>
        <v>Coffee</v>
      </c>
      <c r="C3569" t="s">
        <v>15</v>
      </c>
      <c r="D3569">
        <v>5</v>
      </c>
      <c r="E3569">
        <v>2</v>
      </c>
      <c r="F3569">
        <v>10</v>
      </c>
      <c r="G3569" t="s">
        <v>36</v>
      </c>
      <c r="H3569" t="s">
        <v>26</v>
      </c>
      <c r="I3569" s="1">
        <v>45128</v>
      </c>
      <c r="J3569" t="s">
        <v>32</v>
      </c>
      <c r="K3569" t="s">
        <v>33</v>
      </c>
      <c r="L3569">
        <v>3</v>
      </c>
      <c r="M3569" t="s">
        <v>20</v>
      </c>
      <c r="N3569" t="s">
        <v>21</v>
      </c>
      <c r="O3569" t="s">
        <v>22</v>
      </c>
    </row>
    <row r="3570" spans="1:15" x14ac:dyDescent="0.35">
      <c r="A3570" t="s">
        <v>3631</v>
      </c>
      <c r="B3570" t="str">
        <f t="shared" si="56"/>
        <v>Tea</v>
      </c>
      <c r="C3570" t="s">
        <v>84</v>
      </c>
      <c r="D3570">
        <v>5</v>
      </c>
      <c r="E3570">
        <v>1.5</v>
      </c>
      <c r="F3570">
        <v>7.5</v>
      </c>
      <c r="G3570" t="s">
        <v>36</v>
      </c>
      <c r="H3570" t="s">
        <v>17</v>
      </c>
      <c r="I3570" s="1">
        <v>45170</v>
      </c>
      <c r="J3570" t="s">
        <v>18</v>
      </c>
      <c r="K3570" t="s">
        <v>19</v>
      </c>
      <c r="L3570">
        <v>3</v>
      </c>
      <c r="M3570" t="s">
        <v>20</v>
      </c>
      <c r="N3570" t="s">
        <v>21</v>
      </c>
      <c r="O3570" t="s">
        <v>22</v>
      </c>
    </row>
    <row r="3571" spans="1:15" x14ac:dyDescent="0.35">
      <c r="A3571" t="s">
        <v>3632</v>
      </c>
      <c r="B3571" t="str">
        <f t="shared" si="56"/>
        <v>Salad</v>
      </c>
      <c r="C3571" t="s">
        <v>42</v>
      </c>
      <c r="D3571">
        <v>1</v>
      </c>
      <c r="E3571">
        <v>5</v>
      </c>
      <c r="F3571">
        <v>5</v>
      </c>
      <c r="G3571" t="s">
        <v>16</v>
      </c>
      <c r="H3571" t="s">
        <v>26</v>
      </c>
      <c r="I3571" s="1">
        <v>45185</v>
      </c>
      <c r="J3571" t="s">
        <v>18</v>
      </c>
      <c r="K3571" t="s">
        <v>19</v>
      </c>
      <c r="L3571">
        <v>3</v>
      </c>
      <c r="M3571" t="s">
        <v>20</v>
      </c>
      <c r="N3571" t="s">
        <v>69</v>
      </c>
      <c r="O3571" t="s">
        <v>40</v>
      </c>
    </row>
    <row r="3572" spans="1:15" x14ac:dyDescent="0.35">
      <c r="A3572" t="s">
        <v>3633</v>
      </c>
      <c r="B3572" t="str">
        <f t="shared" si="56"/>
        <v>Juice</v>
      </c>
      <c r="C3572" t="s">
        <v>50</v>
      </c>
      <c r="D3572">
        <v>5</v>
      </c>
      <c r="E3572">
        <v>3</v>
      </c>
      <c r="F3572">
        <v>15</v>
      </c>
      <c r="G3572" t="s">
        <v>25</v>
      </c>
      <c r="H3572" t="s">
        <v>17</v>
      </c>
      <c r="I3572" s="1">
        <v>45051</v>
      </c>
      <c r="J3572" t="s">
        <v>27</v>
      </c>
      <c r="K3572" t="s">
        <v>27</v>
      </c>
      <c r="L3572">
        <v>2</v>
      </c>
      <c r="M3572" t="s">
        <v>28</v>
      </c>
      <c r="N3572" t="s">
        <v>21</v>
      </c>
      <c r="O3572" t="s">
        <v>22</v>
      </c>
    </row>
    <row r="3573" spans="1:15" x14ac:dyDescent="0.35">
      <c r="A3573" t="s">
        <v>3634</v>
      </c>
      <c r="B3573" t="str">
        <f t="shared" si="56"/>
        <v>Coffee</v>
      </c>
      <c r="C3573" t="s">
        <v>15</v>
      </c>
      <c r="D3573">
        <v>4</v>
      </c>
      <c r="E3573">
        <v>2</v>
      </c>
      <c r="F3573">
        <v>8</v>
      </c>
      <c r="G3573" t="s">
        <v>16</v>
      </c>
      <c r="H3573" t="s">
        <v>17</v>
      </c>
      <c r="I3573" s="1">
        <v>45039</v>
      </c>
      <c r="J3573" t="s">
        <v>59</v>
      </c>
      <c r="K3573" t="s">
        <v>60</v>
      </c>
      <c r="L3573">
        <v>2</v>
      </c>
      <c r="M3573" t="s">
        <v>28</v>
      </c>
      <c r="N3573" t="s">
        <v>39</v>
      </c>
      <c r="O3573" t="s">
        <v>40</v>
      </c>
    </row>
    <row r="3574" spans="1:15" x14ac:dyDescent="0.35">
      <c r="A3574" t="s">
        <v>3635</v>
      </c>
      <c r="B3574" t="str">
        <f t="shared" si="56"/>
        <v>Coffee</v>
      </c>
      <c r="C3574" t="s">
        <v>15</v>
      </c>
      <c r="D3574">
        <v>2</v>
      </c>
      <c r="E3574">
        <v>2</v>
      </c>
      <c r="F3574">
        <v>4</v>
      </c>
      <c r="G3574" t="s">
        <v>25</v>
      </c>
      <c r="H3574" t="s">
        <v>17</v>
      </c>
      <c r="I3574" s="1">
        <v>45135</v>
      </c>
      <c r="J3574" t="s">
        <v>32</v>
      </c>
      <c r="K3574" t="s">
        <v>33</v>
      </c>
      <c r="L3574">
        <v>3</v>
      </c>
      <c r="M3574" t="s">
        <v>20</v>
      </c>
      <c r="N3574" t="s">
        <v>21</v>
      </c>
      <c r="O3574" t="s">
        <v>22</v>
      </c>
    </row>
    <row r="3575" spans="1:15" x14ac:dyDescent="0.35">
      <c r="A3575" t="s">
        <v>3636</v>
      </c>
      <c r="B3575" t="str">
        <f t="shared" si="56"/>
        <v>Smoothie</v>
      </c>
      <c r="C3575" t="s">
        <v>58</v>
      </c>
      <c r="D3575">
        <v>3</v>
      </c>
      <c r="E3575">
        <v>4</v>
      </c>
      <c r="F3575">
        <v>12</v>
      </c>
      <c r="G3575" t="s">
        <v>25</v>
      </c>
      <c r="H3575" t="s">
        <v>26</v>
      </c>
      <c r="I3575" s="1">
        <v>45207</v>
      </c>
      <c r="J3575" t="s">
        <v>74</v>
      </c>
      <c r="K3575" t="s">
        <v>75</v>
      </c>
      <c r="L3575">
        <v>4</v>
      </c>
      <c r="M3575" t="s">
        <v>45</v>
      </c>
      <c r="N3575" t="s">
        <v>39</v>
      </c>
      <c r="O3575" t="s">
        <v>40</v>
      </c>
    </row>
    <row r="3576" spans="1:15" x14ac:dyDescent="0.35">
      <c r="A3576" t="s">
        <v>3637</v>
      </c>
      <c r="B3576" t="str">
        <f t="shared" si="56"/>
        <v>Tea</v>
      </c>
      <c r="C3576" t="s">
        <v>84</v>
      </c>
      <c r="D3576">
        <v>4</v>
      </c>
      <c r="E3576">
        <v>1.5</v>
      </c>
      <c r="F3576">
        <v>6</v>
      </c>
      <c r="G3576" t="s">
        <v>25</v>
      </c>
      <c r="H3576" t="s">
        <v>17</v>
      </c>
      <c r="I3576" s="1">
        <v>45023</v>
      </c>
      <c r="J3576" t="s">
        <v>59</v>
      </c>
      <c r="K3576" t="s">
        <v>60</v>
      </c>
      <c r="L3576">
        <v>2</v>
      </c>
      <c r="M3576" t="s">
        <v>28</v>
      </c>
      <c r="N3576" t="s">
        <v>21</v>
      </c>
      <c r="O3576" t="s">
        <v>22</v>
      </c>
    </row>
    <row r="3577" spans="1:15" x14ac:dyDescent="0.35">
      <c r="A3577" t="s">
        <v>3638</v>
      </c>
      <c r="B3577" t="str">
        <f t="shared" si="56"/>
        <v>Cookie</v>
      </c>
      <c r="C3577" t="s">
        <v>31</v>
      </c>
      <c r="D3577">
        <v>5</v>
      </c>
      <c r="E3577">
        <v>1</v>
      </c>
      <c r="F3577">
        <v>5</v>
      </c>
      <c r="G3577" t="s">
        <v>36</v>
      </c>
      <c r="H3577" t="s">
        <v>26</v>
      </c>
      <c r="I3577" s="1">
        <v>45085</v>
      </c>
      <c r="J3577" t="s">
        <v>37</v>
      </c>
      <c r="K3577" t="s">
        <v>38</v>
      </c>
      <c r="L3577">
        <v>2</v>
      </c>
      <c r="M3577" t="s">
        <v>28</v>
      </c>
      <c r="N3577" t="s">
        <v>64</v>
      </c>
      <c r="O3577" t="s">
        <v>22</v>
      </c>
    </row>
    <row r="3578" spans="1:15" x14ac:dyDescent="0.35">
      <c r="A3578" t="s">
        <v>3639</v>
      </c>
      <c r="B3578" t="str">
        <f t="shared" si="56"/>
        <v>Tea</v>
      </c>
      <c r="C3578" t="s">
        <v>84</v>
      </c>
      <c r="D3578">
        <v>5</v>
      </c>
      <c r="E3578">
        <v>1.5</v>
      </c>
      <c r="F3578">
        <v>7.5</v>
      </c>
      <c r="G3578" t="s">
        <v>25</v>
      </c>
      <c r="H3578" t="s">
        <v>26</v>
      </c>
      <c r="I3578" s="1">
        <v>45237</v>
      </c>
      <c r="J3578" t="s">
        <v>43</v>
      </c>
      <c r="K3578" t="s">
        <v>44</v>
      </c>
      <c r="L3578">
        <v>4</v>
      </c>
      <c r="M3578" t="s">
        <v>45</v>
      </c>
      <c r="N3578" t="s">
        <v>29</v>
      </c>
      <c r="O3578" t="s">
        <v>22</v>
      </c>
    </row>
    <row r="3579" spans="1:15" x14ac:dyDescent="0.35">
      <c r="A3579" t="s">
        <v>3640</v>
      </c>
      <c r="B3579" t="str">
        <f t="shared" si="56"/>
        <v>Salad</v>
      </c>
      <c r="C3579" t="s">
        <v>42</v>
      </c>
      <c r="D3579">
        <v>1</v>
      </c>
      <c r="E3579">
        <v>5</v>
      </c>
      <c r="F3579">
        <v>5</v>
      </c>
      <c r="G3579" t="s">
        <v>36</v>
      </c>
      <c r="H3579" t="s">
        <v>26</v>
      </c>
      <c r="I3579" s="1">
        <v>45133</v>
      </c>
      <c r="J3579" t="s">
        <v>32</v>
      </c>
      <c r="K3579" t="s">
        <v>33</v>
      </c>
      <c r="L3579">
        <v>3</v>
      </c>
      <c r="M3579" t="s">
        <v>20</v>
      </c>
      <c r="N3579" t="s">
        <v>34</v>
      </c>
      <c r="O3579" t="s">
        <v>22</v>
      </c>
    </row>
    <row r="3580" spans="1:15" x14ac:dyDescent="0.35">
      <c r="A3580" t="s">
        <v>3641</v>
      </c>
      <c r="B3580" t="str">
        <f t="shared" si="56"/>
        <v>Salad</v>
      </c>
      <c r="C3580" t="s">
        <v>42</v>
      </c>
      <c r="D3580">
        <v>1</v>
      </c>
      <c r="E3580">
        <v>5</v>
      </c>
      <c r="F3580">
        <v>5</v>
      </c>
      <c r="G3580" t="s">
        <v>36</v>
      </c>
      <c r="H3580" t="s">
        <v>17</v>
      </c>
      <c r="I3580" s="1">
        <v>45038</v>
      </c>
      <c r="J3580" t="s">
        <v>59</v>
      </c>
      <c r="K3580" t="s">
        <v>60</v>
      </c>
      <c r="L3580">
        <v>2</v>
      </c>
      <c r="M3580" t="s">
        <v>28</v>
      </c>
      <c r="N3580" t="s">
        <v>69</v>
      </c>
      <c r="O3580" t="s">
        <v>40</v>
      </c>
    </row>
    <row r="3581" spans="1:15" x14ac:dyDescent="0.35">
      <c r="A3581" t="s">
        <v>3642</v>
      </c>
      <c r="B3581" t="str">
        <f t="shared" si="56"/>
        <v>Tea</v>
      </c>
      <c r="C3581" t="s">
        <v>84</v>
      </c>
      <c r="D3581">
        <v>4</v>
      </c>
      <c r="E3581">
        <v>1.5</v>
      </c>
      <c r="F3581">
        <v>6</v>
      </c>
      <c r="G3581" t="s">
        <v>25</v>
      </c>
      <c r="H3581" t="s">
        <v>26</v>
      </c>
      <c r="I3581" s="1">
        <v>45218</v>
      </c>
      <c r="J3581" t="s">
        <v>74</v>
      </c>
      <c r="K3581" t="s">
        <v>75</v>
      </c>
      <c r="L3581">
        <v>4</v>
      </c>
      <c r="M3581" t="s">
        <v>45</v>
      </c>
      <c r="N3581" t="s">
        <v>64</v>
      </c>
      <c r="O3581" t="s">
        <v>22</v>
      </c>
    </row>
    <row r="3582" spans="1:15" x14ac:dyDescent="0.35">
      <c r="A3582" t="s">
        <v>3643</v>
      </c>
      <c r="B3582" t="str">
        <f t="shared" si="56"/>
        <v>Tea</v>
      </c>
      <c r="C3582" t="s">
        <v>84</v>
      </c>
      <c r="D3582">
        <v>2</v>
      </c>
      <c r="E3582">
        <v>1.5</v>
      </c>
      <c r="F3582">
        <v>3</v>
      </c>
      <c r="G3582" t="s">
        <v>25</v>
      </c>
      <c r="H3582" t="s">
        <v>17</v>
      </c>
      <c r="I3582" s="1">
        <v>45037</v>
      </c>
      <c r="J3582" t="s">
        <v>59</v>
      </c>
      <c r="K3582" t="s">
        <v>60</v>
      </c>
      <c r="L3582">
        <v>2</v>
      </c>
      <c r="M3582" t="s">
        <v>28</v>
      </c>
      <c r="N3582" t="s">
        <v>21</v>
      </c>
      <c r="O3582" t="s">
        <v>22</v>
      </c>
    </row>
    <row r="3583" spans="1:15" x14ac:dyDescent="0.35">
      <c r="A3583" t="s">
        <v>3644</v>
      </c>
      <c r="B3583" t="str">
        <f t="shared" si="56"/>
        <v>Cookie</v>
      </c>
      <c r="C3583" t="s">
        <v>31</v>
      </c>
      <c r="D3583">
        <v>5</v>
      </c>
      <c r="E3583">
        <v>1</v>
      </c>
      <c r="F3583">
        <v>5</v>
      </c>
      <c r="G3583" t="s">
        <v>25</v>
      </c>
      <c r="H3583" t="s">
        <v>17</v>
      </c>
      <c r="I3583" s="1">
        <v>45255</v>
      </c>
      <c r="J3583" t="s">
        <v>43</v>
      </c>
      <c r="K3583" t="s">
        <v>44</v>
      </c>
      <c r="L3583">
        <v>4</v>
      </c>
      <c r="M3583" t="s">
        <v>45</v>
      </c>
      <c r="N3583" t="s">
        <v>69</v>
      </c>
      <c r="O3583" t="s">
        <v>40</v>
      </c>
    </row>
    <row r="3584" spans="1:15" x14ac:dyDescent="0.35">
      <c r="A3584" t="s">
        <v>3645</v>
      </c>
      <c r="B3584" t="str">
        <f t="shared" si="56"/>
        <v>Coffee</v>
      </c>
      <c r="C3584" t="s">
        <v>15</v>
      </c>
      <c r="D3584">
        <v>4</v>
      </c>
      <c r="E3584">
        <v>2</v>
      </c>
      <c r="F3584">
        <v>8</v>
      </c>
      <c r="G3584" t="s">
        <v>25</v>
      </c>
      <c r="H3584" t="s">
        <v>26</v>
      </c>
      <c r="I3584" s="1">
        <v>45138</v>
      </c>
      <c r="J3584" t="s">
        <v>32</v>
      </c>
      <c r="K3584" t="s">
        <v>33</v>
      </c>
      <c r="L3584">
        <v>3</v>
      </c>
      <c r="M3584" t="s">
        <v>20</v>
      </c>
      <c r="N3584" t="s">
        <v>72</v>
      </c>
      <c r="O3584" t="s">
        <v>22</v>
      </c>
    </row>
    <row r="3585" spans="1:15" x14ac:dyDescent="0.35">
      <c r="A3585" t="s">
        <v>3646</v>
      </c>
      <c r="B3585" t="str">
        <f t="shared" si="56"/>
        <v>Salad</v>
      </c>
      <c r="C3585" t="s">
        <v>42</v>
      </c>
      <c r="D3585">
        <v>5</v>
      </c>
      <c r="E3585">
        <v>5</v>
      </c>
      <c r="F3585">
        <v>25</v>
      </c>
      <c r="G3585" t="s">
        <v>36</v>
      </c>
      <c r="H3585" t="s">
        <v>17</v>
      </c>
      <c r="I3585" s="1">
        <v>45113</v>
      </c>
      <c r="J3585" t="s">
        <v>32</v>
      </c>
      <c r="K3585" t="s">
        <v>33</v>
      </c>
      <c r="L3585">
        <v>3</v>
      </c>
      <c r="M3585" t="s">
        <v>20</v>
      </c>
      <c r="N3585" t="s">
        <v>64</v>
      </c>
      <c r="O3585" t="s">
        <v>22</v>
      </c>
    </row>
    <row r="3586" spans="1:15" x14ac:dyDescent="0.35">
      <c r="A3586" t="s">
        <v>3647</v>
      </c>
      <c r="B3586" t="str">
        <f t="shared" ref="B3586:B3649" si="57">TRIM(CLEAN(C3586))</f>
        <v>Salad</v>
      </c>
      <c r="C3586" t="s">
        <v>42</v>
      </c>
      <c r="D3586">
        <v>2</v>
      </c>
      <c r="E3586">
        <v>5</v>
      </c>
      <c r="F3586">
        <v>10</v>
      </c>
      <c r="G3586" t="s">
        <v>36</v>
      </c>
      <c r="H3586" t="s">
        <v>26</v>
      </c>
      <c r="I3586" s="1">
        <v>45241</v>
      </c>
      <c r="J3586" t="s">
        <v>43</v>
      </c>
      <c r="K3586" t="s">
        <v>44</v>
      </c>
      <c r="L3586">
        <v>4</v>
      </c>
      <c r="M3586" t="s">
        <v>45</v>
      </c>
      <c r="N3586" t="s">
        <v>69</v>
      </c>
      <c r="O3586" t="s">
        <v>40</v>
      </c>
    </row>
    <row r="3587" spans="1:15" x14ac:dyDescent="0.35">
      <c r="A3587" t="s">
        <v>3648</v>
      </c>
      <c r="B3587" t="str">
        <f t="shared" si="57"/>
        <v>Sandwich</v>
      </c>
      <c r="C3587" t="s">
        <v>47</v>
      </c>
      <c r="D3587">
        <v>3</v>
      </c>
      <c r="E3587">
        <v>4</v>
      </c>
      <c r="F3587">
        <v>12</v>
      </c>
      <c r="G3587" t="s">
        <v>16</v>
      </c>
      <c r="H3587" t="s">
        <v>26</v>
      </c>
      <c r="I3587" s="1">
        <v>45202</v>
      </c>
      <c r="J3587" t="s">
        <v>74</v>
      </c>
      <c r="K3587" t="s">
        <v>75</v>
      </c>
      <c r="L3587">
        <v>4</v>
      </c>
      <c r="M3587" t="s">
        <v>45</v>
      </c>
      <c r="N3587" t="s">
        <v>29</v>
      </c>
      <c r="O3587" t="s">
        <v>22</v>
      </c>
    </row>
    <row r="3588" spans="1:15" x14ac:dyDescent="0.35">
      <c r="A3588" t="s">
        <v>3649</v>
      </c>
      <c r="B3588" t="str">
        <f t="shared" si="57"/>
        <v>Salad</v>
      </c>
      <c r="C3588" t="s">
        <v>42</v>
      </c>
      <c r="D3588">
        <v>1</v>
      </c>
      <c r="E3588">
        <v>5</v>
      </c>
      <c r="F3588">
        <v>5</v>
      </c>
      <c r="G3588" t="s">
        <v>36</v>
      </c>
      <c r="H3588" t="s">
        <v>17</v>
      </c>
      <c r="I3588" s="1">
        <v>45228</v>
      </c>
      <c r="J3588" t="s">
        <v>74</v>
      </c>
      <c r="K3588" t="s">
        <v>75</v>
      </c>
      <c r="L3588">
        <v>4</v>
      </c>
      <c r="M3588" t="s">
        <v>45</v>
      </c>
      <c r="N3588" t="s">
        <v>39</v>
      </c>
      <c r="O3588" t="s">
        <v>40</v>
      </c>
    </row>
    <row r="3589" spans="1:15" x14ac:dyDescent="0.35">
      <c r="A3589" t="s">
        <v>3650</v>
      </c>
      <c r="B3589" t="str">
        <f t="shared" si="57"/>
        <v>Smoothie</v>
      </c>
      <c r="C3589" t="s">
        <v>58</v>
      </c>
      <c r="D3589">
        <v>5</v>
      </c>
      <c r="E3589">
        <v>4</v>
      </c>
      <c r="F3589">
        <v>20</v>
      </c>
      <c r="G3589" t="s">
        <v>16</v>
      </c>
      <c r="H3589" t="s">
        <v>17</v>
      </c>
      <c r="I3589" s="1">
        <v>45046</v>
      </c>
      <c r="J3589" t="s">
        <v>59</v>
      </c>
      <c r="K3589" t="s">
        <v>60</v>
      </c>
      <c r="L3589">
        <v>2</v>
      </c>
      <c r="M3589" t="s">
        <v>28</v>
      </c>
      <c r="N3589" t="s">
        <v>39</v>
      </c>
      <c r="O3589" t="s">
        <v>40</v>
      </c>
    </row>
    <row r="3590" spans="1:15" x14ac:dyDescent="0.35">
      <c r="A3590" t="s">
        <v>3651</v>
      </c>
      <c r="B3590" t="str">
        <f t="shared" si="57"/>
        <v>Tea</v>
      </c>
      <c r="C3590" t="s">
        <v>84</v>
      </c>
      <c r="D3590">
        <v>2</v>
      </c>
      <c r="E3590">
        <v>1.5</v>
      </c>
      <c r="F3590">
        <v>3</v>
      </c>
      <c r="G3590" t="s">
        <v>25</v>
      </c>
      <c r="H3590" t="s">
        <v>26</v>
      </c>
      <c r="I3590" s="1">
        <v>45112</v>
      </c>
      <c r="J3590" t="s">
        <v>32</v>
      </c>
      <c r="K3590" t="s">
        <v>33</v>
      </c>
      <c r="L3590">
        <v>3</v>
      </c>
      <c r="M3590" t="s">
        <v>20</v>
      </c>
      <c r="N3590" t="s">
        <v>34</v>
      </c>
      <c r="O3590" t="s">
        <v>22</v>
      </c>
    </row>
    <row r="3591" spans="1:15" x14ac:dyDescent="0.35">
      <c r="A3591" t="s">
        <v>3652</v>
      </c>
      <c r="B3591" t="str">
        <f t="shared" si="57"/>
        <v>Sandwich</v>
      </c>
      <c r="C3591" t="s">
        <v>47</v>
      </c>
      <c r="D3591">
        <v>3</v>
      </c>
      <c r="E3591">
        <v>4</v>
      </c>
      <c r="F3591">
        <v>12</v>
      </c>
      <c r="G3591" t="s">
        <v>36</v>
      </c>
      <c r="H3591" t="s">
        <v>26</v>
      </c>
      <c r="I3591" s="1">
        <v>45096</v>
      </c>
      <c r="J3591" t="s">
        <v>37</v>
      </c>
      <c r="K3591" t="s">
        <v>38</v>
      </c>
      <c r="L3591">
        <v>2</v>
      </c>
      <c r="M3591" t="s">
        <v>28</v>
      </c>
      <c r="N3591" t="s">
        <v>72</v>
      </c>
      <c r="O3591" t="s">
        <v>22</v>
      </c>
    </row>
    <row r="3592" spans="1:15" x14ac:dyDescent="0.35">
      <c r="A3592" t="s">
        <v>3653</v>
      </c>
      <c r="B3592" t="str">
        <f t="shared" si="57"/>
        <v>Juice</v>
      </c>
      <c r="C3592" t="s">
        <v>50</v>
      </c>
      <c r="D3592">
        <v>3</v>
      </c>
      <c r="E3592">
        <v>3</v>
      </c>
      <c r="F3592">
        <v>9</v>
      </c>
      <c r="G3592" t="s">
        <v>25</v>
      </c>
      <c r="H3592" t="s">
        <v>17</v>
      </c>
      <c r="I3592" s="1">
        <v>45184</v>
      </c>
      <c r="J3592" t="s">
        <v>18</v>
      </c>
      <c r="K3592" t="s">
        <v>19</v>
      </c>
      <c r="L3592">
        <v>3</v>
      </c>
      <c r="M3592" t="s">
        <v>20</v>
      </c>
      <c r="N3592" t="s">
        <v>21</v>
      </c>
      <c r="O3592" t="s">
        <v>22</v>
      </c>
    </row>
    <row r="3593" spans="1:15" x14ac:dyDescent="0.35">
      <c r="A3593" t="s">
        <v>3654</v>
      </c>
      <c r="B3593" t="str">
        <f t="shared" si="57"/>
        <v>Juice</v>
      </c>
      <c r="C3593" t="s">
        <v>50</v>
      </c>
      <c r="D3593">
        <v>4</v>
      </c>
      <c r="E3593">
        <v>3</v>
      </c>
      <c r="F3593">
        <v>12</v>
      </c>
      <c r="G3593" t="s">
        <v>25</v>
      </c>
      <c r="H3593" t="s">
        <v>26</v>
      </c>
      <c r="I3593" s="1">
        <v>45040</v>
      </c>
      <c r="J3593" t="s">
        <v>59</v>
      </c>
      <c r="K3593" t="s">
        <v>60</v>
      </c>
      <c r="L3593">
        <v>2</v>
      </c>
      <c r="M3593" t="s">
        <v>28</v>
      </c>
      <c r="N3593" t="s">
        <v>72</v>
      </c>
      <c r="O3593" t="s">
        <v>22</v>
      </c>
    </row>
    <row r="3594" spans="1:15" x14ac:dyDescent="0.35">
      <c r="A3594" t="s">
        <v>3655</v>
      </c>
      <c r="B3594" t="str">
        <f t="shared" si="57"/>
        <v>Tea</v>
      </c>
      <c r="C3594" t="s">
        <v>84</v>
      </c>
      <c r="D3594">
        <v>4</v>
      </c>
      <c r="E3594">
        <v>1.5</v>
      </c>
      <c r="F3594">
        <v>6</v>
      </c>
      <c r="G3594" t="s">
        <v>36</v>
      </c>
      <c r="H3594" t="s">
        <v>17</v>
      </c>
      <c r="I3594" s="1">
        <v>44971</v>
      </c>
      <c r="J3594" t="s">
        <v>51</v>
      </c>
      <c r="K3594" t="s">
        <v>52</v>
      </c>
      <c r="L3594">
        <v>1</v>
      </c>
      <c r="M3594" t="s">
        <v>53</v>
      </c>
      <c r="N3594" t="s">
        <v>29</v>
      </c>
      <c r="O3594" t="s">
        <v>22</v>
      </c>
    </row>
    <row r="3595" spans="1:15" x14ac:dyDescent="0.35">
      <c r="A3595" t="s">
        <v>3656</v>
      </c>
      <c r="B3595" t="str">
        <f t="shared" si="57"/>
        <v>Juice</v>
      </c>
      <c r="C3595" t="s">
        <v>50</v>
      </c>
      <c r="D3595">
        <v>3</v>
      </c>
      <c r="E3595">
        <v>3</v>
      </c>
      <c r="F3595">
        <v>9</v>
      </c>
      <c r="G3595" t="s">
        <v>25</v>
      </c>
      <c r="H3595" t="s">
        <v>17</v>
      </c>
      <c r="I3595" s="1">
        <v>45261</v>
      </c>
      <c r="J3595" t="s">
        <v>66</v>
      </c>
      <c r="K3595" t="s">
        <v>67</v>
      </c>
      <c r="L3595">
        <v>4</v>
      </c>
      <c r="M3595" t="s">
        <v>45</v>
      </c>
      <c r="N3595" t="s">
        <v>21</v>
      </c>
      <c r="O3595" t="s">
        <v>22</v>
      </c>
    </row>
    <row r="3596" spans="1:15" x14ac:dyDescent="0.35">
      <c r="A3596" t="s">
        <v>3657</v>
      </c>
      <c r="B3596" t="str">
        <f t="shared" si="57"/>
        <v>Sandwich</v>
      </c>
      <c r="C3596" t="s">
        <v>47</v>
      </c>
      <c r="D3596">
        <v>3</v>
      </c>
      <c r="E3596">
        <v>4</v>
      </c>
      <c r="F3596">
        <v>12</v>
      </c>
      <c r="G3596" t="s">
        <v>16</v>
      </c>
      <c r="H3596" t="s">
        <v>26</v>
      </c>
      <c r="I3596" s="1">
        <v>45268</v>
      </c>
      <c r="J3596" t="s">
        <v>66</v>
      </c>
      <c r="K3596" t="s">
        <v>67</v>
      </c>
      <c r="L3596">
        <v>4</v>
      </c>
      <c r="M3596" t="s">
        <v>45</v>
      </c>
      <c r="N3596" t="s">
        <v>21</v>
      </c>
      <c r="O3596" t="s">
        <v>22</v>
      </c>
    </row>
    <row r="3597" spans="1:15" x14ac:dyDescent="0.35">
      <c r="A3597" t="s">
        <v>3658</v>
      </c>
      <c r="B3597" t="str">
        <f t="shared" si="57"/>
        <v>Cake</v>
      </c>
      <c r="C3597" t="s">
        <v>24</v>
      </c>
      <c r="D3597">
        <v>3</v>
      </c>
      <c r="E3597">
        <v>3</v>
      </c>
      <c r="F3597">
        <v>9</v>
      </c>
      <c r="G3597" t="s">
        <v>25</v>
      </c>
      <c r="H3597" t="s">
        <v>26</v>
      </c>
      <c r="I3597" s="1">
        <v>45175</v>
      </c>
      <c r="J3597" t="s">
        <v>18</v>
      </c>
      <c r="K3597" t="s">
        <v>19</v>
      </c>
      <c r="L3597">
        <v>3</v>
      </c>
      <c r="M3597" t="s">
        <v>20</v>
      </c>
      <c r="N3597" t="s">
        <v>34</v>
      </c>
      <c r="O3597" t="s">
        <v>22</v>
      </c>
    </row>
    <row r="3598" spans="1:15" x14ac:dyDescent="0.35">
      <c r="A3598" t="s">
        <v>3659</v>
      </c>
      <c r="B3598" t="str">
        <f t="shared" si="57"/>
        <v>Tea</v>
      </c>
      <c r="C3598" t="s">
        <v>84</v>
      </c>
      <c r="D3598">
        <v>3</v>
      </c>
      <c r="E3598">
        <v>1.5</v>
      </c>
      <c r="F3598">
        <v>4.5</v>
      </c>
      <c r="G3598" t="s">
        <v>25</v>
      </c>
      <c r="H3598" t="s">
        <v>17</v>
      </c>
      <c r="I3598" s="1">
        <v>44952</v>
      </c>
      <c r="J3598" t="s">
        <v>55</v>
      </c>
      <c r="K3598" t="s">
        <v>56</v>
      </c>
      <c r="L3598">
        <v>1</v>
      </c>
      <c r="M3598" t="s">
        <v>53</v>
      </c>
      <c r="N3598" t="s">
        <v>64</v>
      </c>
      <c r="O3598" t="s">
        <v>22</v>
      </c>
    </row>
    <row r="3599" spans="1:15" x14ac:dyDescent="0.35">
      <c r="A3599" t="s">
        <v>3660</v>
      </c>
      <c r="B3599" t="str">
        <f t="shared" si="57"/>
        <v>Smoothie</v>
      </c>
      <c r="C3599" t="s">
        <v>58</v>
      </c>
      <c r="D3599">
        <v>4</v>
      </c>
      <c r="E3599">
        <v>4</v>
      </c>
      <c r="F3599">
        <v>16</v>
      </c>
      <c r="G3599" t="s">
        <v>16</v>
      </c>
      <c r="H3599" t="s">
        <v>17</v>
      </c>
      <c r="I3599" s="1">
        <v>45004</v>
      </c>
      <c r="J3599" t="s">
        <v>62</v>
      </c>
      <c r="K3599" t="s">
        <v>63</v>
      </c>
      <c r="L3599">
        <v>1</v>
      </c>
      <c r="M3599" t="s">
        <v>53</v>
      </c>
      <c r="N3599" t="s">
        <v>39</v>
      </c>
      <c r="O3599" t="s">
        <v>40</v>
      </c>
    </row>
    <row r="3600" spans="1:15" x14ac:dyDescent="0.35">
      <c r="A3600" t="s">
        <v>3661</v>
      </c>
      <c r="B3600" t="str">
        <f t="shared" si="57"/>
        <v>Salad</v>
      </c>
      <c r="C3600" t="s">
        <v>42</v>
      </c>
      <c r="D3600">
        <v>3</v>
      </c>
      <c r="E3600">
        <v>5</v>
      </c>
      <c r="F3600">
        <v>15</v>
      </c>
      <c r="G3600" t="s">
        <v>25</v>
      </c>
      <c r="H3600" t="s">
        <v>26</v>
      </c>
      <c r="I3600" s="1">
        <v>44961</v>
      </c>
      <c r="J3600" t="s">
        <v>51</v>
      </c>
      <c r="K3600" t="s">
        <v>52</v>
      </c>
      <c r="L3600">
        <v>1</v>
      </c>
      <c r="M3600" t="s">
        <v>53</v>
      </c>
      <c r="N3600" t="s">
        <v>69</v>
      </c>
      <c r="O3600" t="s">
        <v>40</v>
      </c>
    </row>
    <row r="3601" spans="1:15" x14ac:dyDescent="0.35">
      <c r="A3601" t="s">
        <v>3662</v>
      </c>
      <c r="B3601" t="str">
        <f t="shared" si="57"/>
        <v>Salad</v>
      </c>
      <c r="C3601" t="s">
        <v>42</v>
      </c>
      <c r="D3601">
        <v>5</v>
      </c>
      <c r="E3601">
        <v>5</v>
      </c>
      <c r="F3601">
        <v>25</v>
      </c>
      <c r="G3601" t="s">
        <v>16</v>
      </c>
      <c r="H3601" t="s">
        <v>26</v>
      </c>
      <c r="I3601" s="1">
        <v>44992</v>
      </c>
      <c r="J3601" t="s">
        <v>62</v>
      </c>
      <c r="K3601" t="s">
        <v>63</v>
      </c>
      <c r="L3601">
        <v>1</v>
      </c>
      <c r="M3601" t="s">
        <v>53</v>
      </c>
      <c r="N3601" t="s">
        <v>29</v>
      </c>
      <c r="O3601" t="s">
        <v>22</v>
      </c>
    </row>
    <row r="3602" spans="1:15" x14ac:dyDescent="0.35">
      <c r="A3602" t="s">
        <v>3663</v>
      </c>
      <c r="B3602" t="str">
        <f t="shared" si="57"/>
        <v>Coffee</v>
      </c>
      <c r="C3602" t="s">
        <v>15</v>
      </c>
      <c r="D3602">
        <v>2</v>
      </c>
      <c r="E3602">
        <v>2</v>
      </c>
      <c r="F3602">
        <v>4</v>
      </c>
      <c r="G3602" t="s">
        <v>36</v>
      </c>
      <c r="H3602" t="s">
        <v>17</v>
      </c>
      <c r="I3602" s="1">
        <v>45160</v>
      </c>
      <c r="J3602" t="s">
        <v>93</v>
      </c>
      <c r="K3602" t="s">
        <v>94</v>
      </c>
      <c r="L3602">
        <v>3</v>
      </c>
      <c r="M3602" t="s">
        <v>20</v>
      </c>
      <c r="N3602" t="s">
        <v>29</v>
      </c>
      <c r="O3602" t="s">
        <v>22</v>
      </c>
    </row>
    <row r="3603" spans="1:15" x14ac:dyDescent="0.35">
      <c r="A3603" t="s">
        <v>3664</v>
      </c>
      <c r="B3603" t="str">
        <f t="shared" si="57"/>
        <v>Juice</v>
      </c>
      <c r="C3603" t="s">
        <v>50</v>
      </c>
      <c r="D3603">
        <v>1</v>
      </c>
      <c r="E3603">
        <v>3</v>
      </c>
      <c r="F3603">
        <v>3</v>
      </c>
      <c r="G3603" t="s">
        <v>16</v>
      </c>
      <c r="H3603" t="s">
        <v>17</v>
      </c>
      <c r="I3603" s="1">
        <v>44962</v>
      </c>
      <c r="J3603" t="s">
        <v>51</v>
      </c>
      <c r="K3603" t="s">
        <v>52</v>
      </c>
      <c r="L3603">
        <v>1</v>
      </c>
      <c r="M3603" t="s">
        <v>53</v>
      </c>
      <c r="N3603" t="s">
        <v>39</v>
      </c>
      <c r="O3603" t="s">
        <v>40</v>
      </c>
    </row>
    <row r="3604" spans="1:15" x14ac:dyDescent="0.35">
      <c r="A3604" t="s">
        <v>3665</v>
      </c>
      <c r="B3604" t="str">
        <f t="shared" si="57"/>
        <v>Sandwich</v>
      </c>
      <c r="C3604" t="s">
        <v>47</v>
      </c>
      <c r="D3604">
        <v>5</v>
      </c>
      <c r="E3604">
        <v>4</v>
      </c>
      <c r="F3604">
        <v>20</v>
      </c>
      <c r="G3604" t="s">
        <v>36</v>
      </c>
      <c r="H3604" t="s">
        <v>17</v>
      </c>
      <c r="I3604" s="1">
        <v>44949</v>
      </c>
      <c r="J3604" t="s">
        <v>55</v>
      </c>
      <c r="K3604" t="s">
        <v>56</v>
      </c>
      <c r="L3604">
        <v>1</v>
      </c>
      <c r="M3604" t="s">
        <v>53</v>
      </c>
      <c r="N3604" t="s">
        <v>72</v>
      </c>
      <c r="O3604" t="s">
        <v>22</v>
      </c>
    </row>
    <row r="3605" spans="1:15" x14ac:dyDescent="0.35">
      <c r="A3605" t="s">
        <v>3666</v>
      </c>
      <c r="B3605" t="str">
        <f t="shared" si="57"/>
        <v>Juice</v>
      </c>
      <c r="C3605" t="s">
        <v>50</v>
      </c>
      <c r="D3605">
        <v>2</v>
      </c>
      <c r="E3605">
        <v>3</v>
      </c>
      <c r="F3605">
        <v>6</v>
      </c>
      <c r="G3605" t="s">
        <v>36</v>
      </c>
      <c r="H3605" t="s">
        <v>26</v>
      </c>
      <c r="I3605" s="1">
        <v>45124</v>
      </c>
      <c r="J3605" t="s">
        <v>32</v>
      </c>
      <c r="K3605" t="s">
        <v>33</v>
      </c>
      <c r="L3605">
        <v>3</v>
      </c>
      <c r="M3605" t="s">
        <v>20</v>
      </c>
      <c r="N3605" t="s">
        <v>72</v>
      </c>
      <c r="O3605" t="s">
        <v>22</v>
      </c>
    </row>
    <row r="3606" spans="1:15" x14ac:dyDescent="0.35">
      <c r="A3606" t="s">
        <v>3667</v>
      </c>
      <c r="B3606" t="str">
        <f t="shared" si="57"/>
        <v>Juice</v>
      </c>
      <c r="C3606" t="s">
        <v>50</v>
      </c>
      <c r="D3606">
        <v>2</v>
      </c>
      <c r="E3606">
        <v>3</v>
      </c>
      <c r="F3606">
        <v>6</v>
      </c>
      <c r="G3606" t="s">
        <v>16</v>
      </c>
      <c r="H3606" t="s">
        <v>26</v>
      </c>
      <c r="I3606" s="1">
        <v>45078</v>
      </c>
      <c r="J3606" t="s">
        <v>37</v>
      </c>
      <c r="K3606" t="s">
        <v>38</v>
      </c>
      <c r="L3606">
        <v>2</v>
      </c>
      <c r="M3606" t="s">
        <v>28</v>
      </c>
      <c r="N3606" t="s">
        <v>64</v>
      </c>
      <c r="O3606" t="s">
        <v>22</v>
      </c>
    </row>
    <row r="3607" spans="1:15" x14ac:dyDescent="0.35">
      <c r="A3607" t="s">
        <v>3668</v>
      </c>
      <c r="B3607" t="str">
        <f t="shared" si="57"/>
        <v>Salad</v>
      </c>
      <c r="C3607" t="s">
        <v>42</v>
      </c>
      <c r="D3607">
        <v>1</v>
      </c>
      <c r="E3607">
        <v>5</v>
      </c>
      <c r="F3607">
        <v>5</v>
      </c>
      <c r="G3607" t="s">
        <v>25</v>
      </c>
      <c r="H3607" t="s">
        <v>17</v>
      </c>
      <c r="I3607" s="1">
        <v>45130</v>
      </c>
      <c r="J3607" t="s">
        <v>32</v>
      </c>
      <c r="K3607" t="s">
        <v>33</v>
      </c>
      <c r="L3607">
        <v>3</v>
      </c>
      <c r="M3607" t="s">
        <v>20</v>
      </c>
      <c r="N3607" t="s">
        <v>39</v>
      </c>
      <c r="O3607" t="s">
        <v>40</v>
      </c>
    </row>
    <row r="3608" spans="1:15" x14ac:dyDescent="0.35">
      <c r="A3608" t="s">
        <v>3669</v>
      </c>
      <c r="B3608" t="str">
        <f t="shared" si="57"/>
        <v>Coffee</v>
      </c>
      <c r="C3608" t="s">
        <v>15</v>
      </c>
      <c r="D3608">
        <v>3</v>
      </c>
      <c r="E3608">
        <v>2</v>
      </c>
      <c r="F3608">
        <v>6</v>
      </c>
      <c r="G3608" t="s">
        <v>16</v>
      </c>
      <c r="H3608" t="s">
        <v>26</v>
      </c>
      <c r="I3608" s="1">
        <v>45213</v>
      </c>
      <c r="J3608" t="s">
        <v>74</v>
      </c>
      <c r="K3608" t="s">
        <v>75</v>
      </c>
      <c r="L3608">
        <v>4</v>
      </c>
      <c r="M3608" t="s">
        <v>45</v>
      </c>
      <c r="N3608" t="s">
        <v>69</v>
      </c>
      <c r="O3608" t="s">
        <v>40</v>
      </c>
    </row>
    <row r="3609" spans="1:15" x14ac:dyDescent="0.35">
      <c r="A3609" t="s">
        <v>3670</v>
      </c>
      <c r="B3609" t="str">
        <f t="shared" si="57"/>
        <v>Coffee</v>
      </c>
      <c r="C3609" t="s">
        <v>15</v>
      </c>
      <c r="D3609">
        <v>5</v>
      </c>
      <c r="E3609">
        <v>2</v>
      </c>
      <c r="F3609">
        <v>10</v>
      </c>
      <c r="G3609" t="s">
        <v>16</v>
      </c>
      <c r="H3609" t="s">
        <v>17</v>
      </c>
      <c r="I3609" s="1">
        <v>44991</v>
      </c>
      <c r="J3609" t="s">
        <v>62</v>
      </c>
      <c r="K3609" t="s">
        <v>63</v>
      </c>
      <c r="L3609">
        <v>1</v>
      </c>
      <c r="M3609" t="s">
        <v>53</v>
      </c>
      <c r="N3609" t="s">
        <v>72</v>
      </c>
      <c r="O3609" t="s">
        <v>22</v>
      </c>
    </row>
    <row r="3610" spans="1:15" x14ac:dyDescent="0.35">
      <c r="A3610" t="s">
        <v>3671</v>
      </c>
      <c r="B3610" t="str">
        <f t="shared" si="57"/>
        <v>Salad</v>
      </c>
      <c r="C3610" t="s">
        <v>42</v>
      </c>
      <c r="D3610">
        <v>4</v>
      </c>
      <c r="E3610">
        <v>5</v>
      </c>
      <c r="F3610">
        <v>20</v>
      </c>
      <c r="G3610" t="s">
        <v>16</v>
      </c>
      <c r="H3610" t="s">
        <v>17</v>
      </c>
      <c r="I3610" s="1">
        <v>44977</v>
      </c>
      <c r="J3610" t="s">
        <v>51</v>
      </c>
      <c r="K3610" t="s">
        <v>52</v>
      </c>
      <c r="L3610">
        <v>1</v>
      </c>
      <c r="M3610" t="s">
        <v>53</v>
      </c>
      <c r="N3610" t="s">
        <v>72</v>
      </c>
      <c r="O3610" t="s">
        <v>22</v>
      </c>
    </row>
    <row r="3611" spans="1:15" x14ac:dyDescent="0.35">
      <c r="A3611" t="s">
        <v>3672</v>
      </c>
      <c r="B3611" t="str">
        <f t="shared" si="57"/>
        <v>Juice</v>
      </c>
      <c r="C3611" t="s">
        <v>50</v>
      </c>
      <c r="D3611">
        <v>5</v>
      </c>
      <c r="E3611">
        <v>3</v>
      </c>
      <c r="F3611">
        <v>15</v>
      </c>
      <c r="G3611" t="s">
        <v>25</v>
      </c>
      <c r="H3611" t="s">
        <v>26</v>
      </c>
      <c r="I3611" s="1">
        <v>45130</v>
      </c>
      <c r="J3611" t="s">
        <v>32</v>
      </c>
      <c r="K3611" t="s">
        <v>33</v>
      </c>
      <c r="L3611">
        <v>3</v>
      </c>
      <c r="M3611" t="s">
        <v>20</v>
      </c>
      <c r="N3611" t="s">
        <v>39</v>
      </c>
      <c r="O3611" t="s">
        <v>40</v>
      </c>
    </row>
    <row r="3612" spans="1:15" x14ac:dyDescent="0.35">
      <c r="A3612" t="s">
        <v>3673</v>
      </c>
      <c r="B3612" t="str">
        <f t="shared" si="57"/>
        <v>Juice</v>
      </c>
      <c r="C3612" t="s">
        <v>50</v>
      </c>
      <c r="D3612">
        <v>4</v>
      </c>
      <c r="E3612">
        <v>3</v>
      </c>
      <c r="F3612">
        <v>12</v>
      </c>
      <c r="G3612" t="s">
        <v>16</v>
      </c>
      <c r="H3612" t="s">
        <v>17</v>
      </c>
      <c r="I3612" s="1">
        <v>45026</v>
      </c>
      <c r="J3612" t="s">
        <v>59</v>
      </c>
      <c r="K3612" t="s">
        <v>60</v>
      </c>
      <c r="L3612">
        <v>2</v>
      </c>
      <c r="M3612" t="s">
        <v>28</v>
      </c>
      <c r="N3612" t="s">
        <v>72</v>
      </c>
      <c r="O3612" t="s">
        <v>22</v>
      </c>
    </row>
    <row r="3613" spans="1:15" x14ac:dyDescent="0.35">
      <c r="A3613" t="s">
        <v>3674</v>
      </c>
      <c r="B3613" t="str">
        <f t="shared" si="57"/>
        <v>Cookie</v>
      </c>
      <c r="C3613" t="s">
        <v>31</v>
      </c>
      <c r="D3613">
        <v>1</v>
      </c>
      <c r="E3613">
        <v>1</v>
      </c>
      <c r="F3613">
        <v>1</v>
      </c>
      <c r="G3613" t="s">
        <v>25</v>
      </c>
      <c r="H3613" t="s">
        <v>17</v>
      </c>
      <c r="I3613" s="1">
        <v>45093</v>
      </c>
      <c r="J3613" t="s">
        <v>37</v>
      </c>
      <c r="K3613" t="s">
        <v>38</v>
      </c>
      <c r="L3613">
        <v>2</v>
      </c>
      <c r="M3613" t="s">
        <v>28</v>
      </c>
      <c r="N3613" t="s">
        <v>21</v>
      </c>
      <c r="O3613" t="s">
        <v>22</v>
      </c>
    </row>
    <row r="3614" spans="1:15" x14ac:dyDescent="0.35">
      <c r="A3614" t="s">
        <v>3675</v>
      </c>
      <c r="B3614" t="str">
        <f t="shared" si="57"/>
        <v>Tea</v>
      </c>
      <c r="C3614" t="s">
        <v>84</v>
      </c>
      <c r="D3614">
        <v>1</v>
      </c>
      <c r="E3614">
        <v>1.5</v>
      </c>
      <c r="F3614">
        <v>1.5</v>
      </c>
      <c r="G3614" t="s">
        <v>16</v>
      </c>
      <c r="H3614" t="s">
        <v>17</v>
      </c>
      <c r="I3614" s="1">
        <v>45152</v>
      </c>
      <c r="J3614" t="s">
        <v>93</v>
      </c>
      <c r="K3614" t="s">
        <v>94</v>
      </c>
      <c r="L3614">
        <v>3</v>
      </c>
      <c r="M3614" t="s">
        <v>20</v>
      </c>
      <c r="N3614" t="s">
        <v>72</v>
      </c>
      <c r="O3614" t="s">
        <v>22</v>
      </c>
    </row>
    <row r="3615" spans="1:15" x14ac:dyDescent="0.35">
      <c r="A3615" t="s">
        <v>3676</v>
      </c>
      <c r="B3615" t="str">
        <f t="shared" si="57"/>
        <v>Tea</v>
      </c>
      <c r="C3615" t="s">
        <v>84</v>
      </c>
      <c r="D3615">
        <v>5</v>
      </c>
      <c r="E3615">
        <v>1.5</v>
      </c>
      <c r="F3615">
        <v>7.5</v>
      </c>
      <c r="G3615" t="s">
        <v>36</v>
      </c>
      <c r="H3615" t="s">
        <v>17</v>
      </c>
      <c r="I3615" s="1">
        <v>44973</v>
      </c>
      <c r="J3615" t="s">
        <v>51</v>
      </c>
      <c r="K3615" t="s">
        <v>52</v>
      </c>
      <c r="L3615">
        <v>1</v>
      </c>
      <c r="M3615" t="s">
        <v>53</v>
      </c>
      <c r="N3615" t="s">
        <v>64</v>
      </c>
      <c r="O3615" t="s">
        <v>22</v>
      </c>
    </row>
    <row r="3616" spans="1:15" x14ac:dyDescent="0.35">
      <c r="A3616" t="s">
        <v>3677</v>
      </c>
      <c r="B3616" t="str">
        <f t="shared" si="57"/>
        <v>Salad</v>
      </c>
      <c r="C3616" t="s">
        <v>42</v>
      </c>
      <c r="D3616">
        <v>5</v>
      </c>
      <c r="E3616">
        <v>5</v>
      </c>
      <c r="F3616">
        <v>25</v>
      </c>
      <c r="G3616" t="s">
        <v>16</v>
      </c>
      <c r="H3616" t="s">
        <v>26</v>
      </c>
      <c r="I3616" s="1">
        <v>45023</v>
      </c>
      <c r="J3616" t="s">
        <v>59</v>
      </c>
      <c r="K3616" t="s">
        <v>60</v>
      </c>
      <c r="L3616">
        <v>2</v>
      </c>
      <c r="M3616" t="s">
        <v>28</v>
      </c>
      <c r="N3616" t="s">
        <v>21</v>
      </c>
      <c r="O3616" t="s">
        <v>22</v>
      </c>
    </row>
    <row r="3617" spans="1:15" x14ac:dyDescent="0.35">
      <c r="A3617" t="s">
        <v>3678</v>
      </c>
      <c r="B3617" t="str">
        <f t="shared" si="57"/>
        <v>Tea</v>
      </c>
      <c r="C3617" t="s">
        <v>84</v>
      </c>
      <c r="D3617">
        <v>4</v>
      </c>
      <c r="E3617">
        <v>1.5</v>
      </c>
      <c r="F3617">
        <v>6</v>
      </c>
      <c r="G3617" t="s">
        <v>16</v>
      </c>
      <c r="H3617" t="s">
        <v>17</v>
      </c>
      <c r="I3617" s="1">
        <v>45012</v>
      </c>
      <c r="J3617" t="s">
        <v>62</v>
      </c>
      <c r="K3617" t="s">
        <v>63</v>
      </c>
      <c r="L3617">
        <v>1</v>
      </c>
      <c r="M3617" t="s">
        <v>53</v>
      </c>
      <c r="N3617" t="s">
        <v>72</v>
      </c>
      <c r="O3617" t="s">
        <v>22</v>
      </c>
    </row>
    <row r="3618" spans="1:15" x14ac:dyDescent="0.35">
      <c r="A3618" t="s">
        <v>3679</v>
      </c>
      <c r="B3618" t="str">
        <f t="shared" si="57"/>
        <v>Cake</v>
      </c>
      <c r="C3618" t="s">
        <v>24</v>
      </c>
      <c r="D3618">
        <v>4</v>
      </c>
      <c r="E3618">
        <v>3</v>
      </c>
      <c r="F3618">
        <v>12</v>
      </c>
      <c r="G3618" t="s">
        <v>16</v>
      </c>
      <c r="H3618" t="s">
        <v>17</v>
      </c>
      <c r="I3618" s="1">
        <v>44963</v>
      </c>
      <c r="J3618" t="s">
        <v>51</v>
      </c>
      <c r="K3618" t="s">
        <v>52</v>
      </c>
      <c r="L3618">
        <v>1</v>
      </c>
      <c r="M3618" t="s">
        <v>53</v>
      </c>
      <c r="N3618" t="s">
        <v>72</v>
      </c>
      <c r="O3618" t="s">
        <v>22</v>
      </c>
    </row>
    <row r="3619" spans="1:15" x14ac:dyDescent="0.35">
      <c r="A3619" t="s">
        <v>3680</v>
      </c>
      <c r="B3619" t="str">
        <f t="shared" si="57"/>
        <v>Cookie</v>
      </c>
      <c r="C3619" t="s">
        <v>31</v>
      </c>
      <c r="D3619">
        <v>4</v>
      </c>
      <c r="E3619">
        <v>1</v>
      </c>
      <c r="F3619">
        <v>4</v>
      </c>
      <c r="G3619" t="s">
        <v>16</v>
      </c>
      <c r="H3619" t="s">
        <v>26</v>
      </c>
      <c r="I3619" s="1">
        <v>45220</v>
      </c>
      <c r="J3619" t="s">
        <v>74</v>
      </c>
      <c r="K3619" t="s">
        <v>75</v>
      </c>
      <c r="L3619">
        <v>4</v>
      </c>
      <c r="M3619" t="s">
        <v>45</v>
      </c>
      <c r="N3619" t="s">
        <v>69</v>
      </c>
      <c r="O3619" t="s">
        <v>40</v>
      </c>
    </row>
    <row r="3620" spans="1:15" x14ac:dyDescent="0.35">
      <c r="A3620" t="s">
        <v>3681</v>
      </c>
      <c r="B3620" t="str">
        <f t="shared" si="57"/>
        <v>Salad</v>
      </c>
      <c r="C3620" t="s">
        <v>42</v>
      </c>
      <c r="D3620">
        <v>2</v>
      </c>
      <c r="E3620">
        <v>5</v>
      </c>
      <c r="F3620">
        <v>10</v>
      </c>
      <c r="G3620" t="s">
        <v>36</v>
      </c>
      <c r="H3620" t="s">
        <v>17</v>
      </c>
      <c r="I3620" s="1">
        <v>45101</v>
      </c>
      <c r="J3620" t="s">
        <v>37</v>
      </c>
      <c r="K3620" t="s">
        <v>38</v>
      </c>
      <c r="L3620">
        <v>2</v>
      </c>
      <c r="M3620" t="s">
        <v>28</v>
      </c>
      <c r="N3620" t="s">
        <v>69</v>
      </c>
      <c r="O3620" t="s">
        <v>40</v>
      </c>
    </row>
    <row r="3621" spans="1:15" x14ac:dyDescent="0.35">
      <c r="A3621" t="s">
        <v>3682</v>
      </c>
      <c r="B3621" t="str">
        <f t="shared" si="57"/>
        <v>Salad</v>
      </c>
      <c r="C3621" t="s">
        <v>42</v>
      </c>
      <c r="D3621">
        <v>3</v>
      </c>
      <c r="E3621">
        <v>5</v>
      </c>
      <c r="F3621">
        <v>15</v>
      </c>
      <c r="G3621" t="s">
        <v>25</v>
      </c>
      <c r="H3621" t="s">
        <v>26</v>
      </c>
      <c r="I3621" s="1">
        <v>45075</v>
      </c>
      <c r="J3621" t="s">
        <v>27</v>
      </c>
      <c r="K3621" t="s">
        <v>27</v>
      </c>
      <c r="L3621">
        <v>2</v>
      </c>
      <c r="M3621" t="s">
        <v>28</v>
      </c>
      <c r="N3621" t="s">
        <v>72</v>
      </c>
      <c r="O3621" t="s">
        <v>22</v>
      </c>
    </row>
    <row r="3622" spans="1:15" x14ac:dyDescent="0.35">
      <c r="A3622" t="s">
        <v>3683</v>
      </c>
      <c r="B3622" t="str">
        <f t="shared" si="57"/>
        <v>Sandwich</v>
      </c>
      <c r="C3622" t="s">
        <v>47</v>
      </c>
      <c r="D3622">
        <v>3</v>
      </c>
      <c r="E3622">
        <v>4</v>
      </c>
      <c r="F3622">
        <v>12</v>
      </c>
      <c r="G3622" t="s">
        <v>25</v>
      </c>
      <c r="H3622" t="s">
        <v>26</v>
      </c>
      <c r="I3622" s="1">
        <v>44978</v>
      </c>
      <c r="J3622" t="s">
        <v>51</v>
      </c>
      <c r="K3622" t="s">
        <v>52</v>
      </c>
      <c r="L3622">
        <v>1</v>
      </c>
      <c r="M3622" t="s">
        <v>53</v>
      </c>
      <c r="N3622" t="s">
        <v>29</v>
      </c>
      <c r="O3622" t="s">
        <v>22</v>
      </c>
    </row>
    <row r="3623" spans="1:15" x14ac:dyDescent="0.35">
      <c r="A3623" t="s">
        <v>3684</v>
      </c>
      <c r="B3623" t="str">
        <f t="shared" si="57"/>
        <v>Smoothie</v>
      </c>
      <c r="C3623" t="s">
        <v>58</v>
      </c>
      <c r="D3623">
        <v>1</v>
      </c>
      <c r="E3623">
        <v>4</v>
      </c>
      <c r="F3623">
        <v>4</v>
      </c>
      <c r="G3623" t="s">
        <v>16</v>
      </c>
      <c r="H3623" t="s">
        <v>17</v>
      </c>
      <c r="I3623" s="1">
        <v>45145</v>
      </c>
      <c r="J3623" t="s">
        <v>93</v>
      </c>
      <c r="K3623" t="s">
        <v>94</v>
      </c>
      <c r="L3623">
        <v>3</v>
      </c>
      <c r="M3623" t="s">
        <v>20</v>
      </c>
      <c r="N3623" t="s">
        <v>72</v>
      </c>
      <c r="O3623" t="s">
        <v>22</v>
      </c>
    </row>
    <row r="3624" spans="1:15" x14ac:dyDescent="0.35">
      <c r="A3624" t="s">
        <v>3685</v>
      </c>
      <c r="B3624" t="str">
        <f t="shared" si="57"/>
        <v>Smoothie</v>
      </c>
      <c r="C3624" t="s">
        <v>58</v>
      </c>
      <c r="D3624">
        <v>3</v>
      </c>
      <c r="E3624">
        <v>4</v>
      </c>
      <c r="F3624">
        <v>12</v>
      </c>
      <c r="G3624" t="s">
        <v>36</v>
      </c>
      <c r="H3624" t="s">
        <v>17</v>
      </c>
      <c r="I3624" s="1">
        <v>45090</v>
      </c>
      <c r="J3624" t="s">
        <v>37</v>
      </c>
      <c r="K3624" t="s">
        <v>38</v>
      </c>
      <c r="L3624">
        <v>2</v>
      </c>
      <c r="M3624" t="s">
        <v>28</v>
      </c>
      <c r="N3624" t="s">
        <v>29</v>
      </c>
      <c r="O3624" t="s">
        <v>22</v>
      </c>
    </row>
    <row r="3625" spans="1:15" x14ac:dyDescent="0.35">
      <c r="A3625" t="s">
        <v>3686</v>
      </c>
      <c r="B3625" t="str">
        <f t="shared" si="57"/>
        <v>Salad</v>
      </c>
      <c r="C3625" t="s">
        <v>42</v>
      </c>
      <c r="D3625">
        <v>1</v>
      </c>
      <c r="E3625">
        <v>5</v>
      </c>
      <c r="F3625">
        <v>5</v>
      </c>
      <c r="G3625" t="s">
        <v>16</v>
      </c>
      <c r="H3625" t="s">
        <v>26</v>
      </c>
      <c r="I3625" s="1">
        <v>45276</v>
      </c>
      <c r="J3625" t="s">
        <v>66</v>
      </c>
      <c r="K3625" t="s">
        <v>67</v>
      </c>
      <c r="L3625">
        <v>4</v>
      </c>
      <c r="M3625" t="s">
        <v>45</v>
      </c>
      <c r="N3625" t="s">
        <v>69</v>
      </c>
      <c r="O3625" t="s">
        <v>40</v>
      </c>
    </row>
    <row r="3626" spans="1:15" x14ac:dyDescent="0.35">
      <c r="A3626" t="s">
        <v>3687</v>
      </c>
      <c r="B3626" t="str">
        <f t="shared" si="57"/>
        <v>Cookie</v>
      </c>
      <c r="C3626" t="s">
        <v>31</v>
      </c>
      <c r="D3626">
        <v>2</v>
      </c>
      <c r="E3626">
        <v>1</v>
      </c>
      <c r="F3626">
        <v>2</v>
      </c>
      <c r="G3626" t="s">
        <v>36</v>
      </c>
      <c r="H3626" t="s">
        <v>26</v>
      </c>
      <c r="I3626" s="1">
        <v>45186</v>
      </c>
      <c r="J3626" t="s">
        <v>18</v>
      </c>
      <c r="K3626" t="s">
        <v>19</v>
      </c>
      <c r="L3626">
        <v>3</v>
      </c>
      <c r="M3626" t="s">
        <v>20</v>
      </c>
      <c r="N3626" t="s">
        <v>39</v>
      </c>
      <c r="O3626" t="s">
        <v>40</v>
      </c>
    </row>
    <row r="3627" spans="1:15" x14ac:dyDescent="0.35">
      <c r="A3627" t="s">
        <v>3688</v>
      </c>
      <c r="B3627" t="str">
        <f t="shared" si="57"/>
        <v>Cake</v>
      </c>
      <c r="C3627" t="s">
        <v>24</v>
      </c>
      <c r="D3627">
        <v>2</v>
      </c>
      <c r="E3627">
        <v>3</v>
      </c>
      <c r="F3627">
        <v>6</v>
      </c>
      <c r="G3627" t="s">
        <v>25</v>
      </c>
      <c r="H3627" t="s">
        <v>17</v>
      </c>
      <c r="I3627" s="1">
        <v>45141</v>
      </c>
      <c r="J3627" t="s">
        <v>93</v>
      </c>
      <c r="K3627" t="s">
        <v>94</v>
      </c>
      <c r="L3627">
        <v>3</v>
      </c>
      <c r="M3627" t="s">
        <v>20</v>
      </c>
      <c r="N3627" t="s">
        <v>64</v>
      </c>
      <c r="O3627" t="s">
        <v>22</v>
      </c>
    </row>
    <row r="3628" spans="1:15" x14ac:dyDescent="0.35">
      <c r="A3628" t="s">
        <v>3689</v>
      </c>
      <c r="B3628" t="str">
        <f t="shared" si="57"/>
        <v>Cake</v>
      </c>
      <c r="C3628" t="s">
        <v>24</v>
      </c>
      <c r="D3628">
        <v>1</v>
      </c>
      <c r="E3628">
        <v>3</v>
      </c>
      <c r="F3628">
        <v>3</v>
      </c>
      <c r="G3628" t="s">
        <v>16</v>
      </c>
      <c r="H3628" t="s">
        <v>17</v>
      </c>
      <c r="I3628" s="1">
        <v>45007</v>
      </c>
      <c r="J3628" t="s">
        <v>62</v>
      </c>
      <c r="K3628" t="s">
        <v>63</v>
      </c>
      <c r="L3628">
        <v>1</v>
      </c>
      <c r="M3628" t="s">
        <v>53</v>
      </c>
      <c r="N3628" t="s">
        <v>34</v>
      </c>
      <c r="O3628" t="s">
        <v>22</v>
      </c>
    </row>
    <row r="3629" spans="1:15" x14ac:dyDescent="0.35">
      <c r="A3629" t="s">
        <v>3690</v>
      </c>
      <c r="B3629" t="str">
        <f t="shared" si="57"/>
        <v>Juice</v>
      </c>
      <c r="C3629" t="s">
        <v>50</v>
      </c>
      <c r="D3629">
        <v>3</v>
      </c>
      <c r="E3629">
        <v>3</v>
      </c>
      <c r="F3629">
        <v>9</v>
      </c>
      <c r="G3629" t="s">
        <v>25</v>
      </c>
      <c r="H3629" t="s">
        <v>26</v>
      </c>
      <c r="I3629" s="1">
        <v>45041</v>
      </c>
      <c r="J3629" t="s">
        <v>59</v>
      </c>
      <c r="K3629" t="s">
        <v>60</v>
      </c>
      <c r="L3629">
        <v>2</v>
      </c>
      <c r="M3629" t="s">
        <v>28</v>
      </c>
      <c r="N3629" t="s">
        <v>29</v>
      </c>
      <c r="O3629" t="s">
        <v>22</v>
      </c>
    </row>
    <row r="3630" spans="1:15" x14ac:dyDescent="0.35">
      <c r="A3630" t="s">
        <v>3691</v>
      </c>
      <c r="B3630" t="str">
        <f t="shared" si="57"/>
        <v>Tea</v>
      </c>
      <c r="C3630" t="s">
        <v>84</v>
      </c>
      <c r="D3630">
        <v>3</v>
      </c>
      <c r="E3630">
        <v>1.5</v>
      </c>
      <c r="F3630">
        <v>4.5</v>
      </c>
      <c r="G3630" t="s">
        <v>25</v>
      </c>
      <c r="H3630" t="s">
        <v>26</v>
      </c>
      <c r="I3630" s="1">
        <v>45137</v>
      </c>
      <c r="J3630" t="s">
        <v>32</v>
      </c>
      <c r="K3630" t="s">
        <v>33</v>
      </c>
      <c r="L3630">
        <v>3</v>
      </c>
      <c r="M3630" t="s">
        <v>20</v>
      </c>
      <c r="N3630" t="s">
        <v>39</v>
      </c>
      <c r="O3630" t="s">
        <v>40</v>
      </c>
    </row>
    <row r="3631" spans="1:15" x14ac:dyDescent="0.35">
      <c r="A3631" t="s">
        <v>3692</v>
      </c>
      <c r="B3631" t="str">
        <f t="shared" si="57"/>
        <v>Coffee</v>
      </c>
      <c r="C3631" t="s">
        <v>15</v>
      </c>
      <c r="D3631">
        <v>2</v>
      </c>
      <c r="E3631">
        <v>2</v>
      </c>
      <c r="F3631">
        <v>4</v>
      </c>
      <c r="G3631" t="s">
        <v>36</v>
      </c>
      <c r="H3631" t="s">
        <v>17</v>
      </c>
      <c r="I3631" s="1">
        <v>45207</v>
      </c>
      <c r="J3631" t="s">
        <v>74</v>
      </c>
      <c r="K3631" t="s">
        <v>75</v>
      </c>
      <c r="L3631">
        <v>4</v>
      </c>
      <c r="M3631" t="s">
        <v>45</v>
      </c>
      <c r="N3631" t="s">
        <v>39</v>
      </c>
      <c r="O3631" t="s">
        <v>40</v>
      </c>
    </row>
    <row r="3632" spans="1:15" x14ac:dyDescent="0.35">
      <c r="A3632" t="s">
        <v>3693</v>
      </c>
      <c r="B3632" t="str">
        <f t="shared" si="57"/>
        <v>Cookie</v>
      </c>
      <c r="C3632" t="s">
        <v>31</v>
      </c>
      <c r="D3632">
        <v>2</v>
      </c>
      <c r="E3632">
        <v>1</v>
      </c>
      <c r="F3632">
        <v>2</v>
      </c>
      <c r="G3632" t="s">
        <v>25</v>
      </c>
      <c r="H3632" t="s">
        <v>17</v>
      </c>
      <c r="I3632" s="1">
        <v>45186</v>
      </c>
      <c r="J3632" t="s">
        <v>18</v>
      </c>
      <c r="K3632" t="s">
        <v>19</v>
      </c>
      <c r="L3632">
        <v>3</v>
      </c>
      <c r="M3632" t="s">
        <v>20</v>
      </c>
      <c r="N3632" t="s">
        <v>39</v>
      </c>
      <c r="O3632" t="s">
        <v>40</v>
      </c>
    </row>
    <row r="3633" spans="1:15" x14ac:dyDescent="0.35">
      <c r="A3633" t="s">
        <v>3694</v>
      </c>
      <c r="B3633" t="str">
        <f t="shared" si="57"/>
        <v>Sandwich</v>
      </c>
      <c r="C3633" t="s">
        <v>47</v>
      </c>
      <c r="D3633">
        <v>4</v>
      </c>
      <c r="E3633">
        <v>4</v>
      </c>
      <c r="F3633">
        <v>16</v>
      </c>
      <c r="G3633" t="s">
        <v>25</v>
      </c>
      <c r="H3633" t="s">
        <v>17</v>
      </c>
      <c r="I3633" s="1">
        <v>45268</v>
      </c>
      <c r="J3633" t="s">
        <v>66</v>
      </c>
      <c r="K3633" t="s">
        <v>67</v>
      </c>
      <c r="L3633">
        <v>4</v>
      </c>
      <c r="M3633" t="s">
        <v>45</v>
      </c>
      <c r="N3633" t="s">
        <v>21</v>
      </c>
      <c r="O3633" t="s">
        <v>22</v>
      </c>
    </row>
    <row r="3634" spans="1:15" x14ac:dyDescent="0.35">
      <c r="A3634" t="s">
        <v>3695</v>
      </c>
      <c r="B3634" t="str">
        <f t="shared" si="57"/>
        <v>Tea</v>
      </c>
      <c r="C3634" t="s">
        <v>84</v>
      </c>
      <c r="D3634">
        <v>3</v>
      </c>
      <c r="E3634">
        <v>1.5</v>
      </c>
      <c r="F3634">
        <v>4.5</v>
      </c>
      <c r="G3634" t="s">
        <v>16</v>
      </c>
      <c r="H3634" t="s">
        <v>17</v>
      </c>
      <c r="I3634" s="1">
        <v>45086</v>
      </c>
      <c r="J3634" t="s">
        <v>37</v>
      </c>
      <c r="K3634" t="s">
        <v>38</v>
      </c>
      <c r="L3634">
        <v>2</v>
      </c>
      <c r="M3634" t="s">
        <v>28</v>
      </c>
      <c r="N3634" t="s">
        <v>21</v>
      </c>
      <c r="O3634" t="s">
        <v>22</v>
      </c>
    </row>
    <row r="3635" spans="1:15" x14ac:dyDescent="0.35">
      <c r="A3635" t="s">
        <v>3696</v>
      </c>
      <c r="B3635" t="str">
        <f t="shared" si="57"/>
        <v>Cookie</v>
      </c>
      <c r="C3635" t="s">
        <v>31</v>
      </c>
      <c r="D3635">
        <v>1</v>
      </c>
      <c r="E3635">
        <v>1</v>
      </c>
      <c r="F3635">
        <v>1</v>
      </c>
      <c r="G3635" t="s">
        <v>36</v>
      </c>
      <c r="H3635" t="s">
        <v>26</v>
      </c>
      <c r="I3635" s="1">
        <v>44967</v>
      </c>
      <c r="J3635" t="s">
        <v>51</v>
      </c>
      <c r="K3635" t="s">
        <v>52</v>
      </c>
      <c r="L3635">
        <v>1</v>
      </c>
      <c r="M3635" t="s">
        <v>53</v>
      </c>
      <c r="N3635" t="s">
        <v>21</v>
      </c>
      <c r="O3635" t="s">
        <v>22</v>
      </c>
    </row>
    <row r="3636" spans="1:15" x14ac:dyDescent="0.35">
      <c r="A3636" t="s">
        <v>3697</v>
      </c>
      <c r="B3636" t="str">
        <f t="shared" si="57"/>
        <v>Cookie</v>
      </c>
      <c r="C3636" t="s">
        <v>31</v>
      </c>
      <c r="D3636">
        <v>2</v>
      </c>
      <c r="E3636">
        <v>1</v>
      </c>
      <c r="F3636">
        <v>2</v>
      </c>
      <c r="G3636" t="s">
        <v>36</v>
      </c>
      <c r="H3636" t="s">
        <v>26</v>
      </c>
      <c r="I3636" s="1">
        <v>45186</v>
      </c>
      <c r="J3636" t="s">
        <v>18</v>
      </c>
      <c r="K3636" t="s">
        <v>19</v>
      </c>
      <c r="L3636">
        <v>3</v>
      </c>
      <c r="M3636" t="s">
        <v>20</v>
      </c>
      <c r="N3636" t="s">
        <v>39</v>
      </c>
      <c r="O3636" t="s">
        <v>40</v>
      </c>
    </row>
    <row r="3637" spans="1:15" x14ac:dyDescent="0.35">
      <c r="A3637" t="s">
        <v>3698</v>
      </c>
      <c r="B3637" t="str">
        <f t="shared" si="57"/>
        <v>Coffee</v>
      </c>
      <c r="C3637" t="s">
        <v>15</v>
      </c>
      <c r="D3637">
        <v>3</v>
      </c>
      <c r="E3637">
        <v>2</v>
      </c>
      <c r="F3637">
        <v>6</v>
      </c>
      <c r="G3637" t="s">
        <v>36</v>
      </c>
      <c r="H3637" t="s">
        <v>17</v>
      </c>
      <c r="I3637" s="1">
        <v>45156</v>
      </c>
      <c r="J3637" t="s">
        <v>93</v>
      </c>
      <c r="K3637" t="s">
        <v>94</v>
      </c>
      <c r="L3637">
        <v>3</v>
      </c>
      <c r="M3637" t="s">
        <v>20</v>
      </c>
      <c r="N3637" t="s">
        <v>21</v>
      </c>
      <c r="O3637" t="s">
        <v>22</v>
      </c>
    </row>
    <row r="3638" spans="1:15" x14ac:dyDescent="0.35">
      <c r="A3638" t="s">
        <v>3699</v>
      </c>
      <c r="B3638" t="str">
        <f t="shared" si="57"/>
        <v>Cake</v>
      </c>
      <c r="C3638" t="s">
        <v>24</v>
      </c>
      <c r="D3638">
        <v>5</v>
      </c>
      <c r="E3638">
        <v>3</v>
      </c>
      <c r="F3638">
        <v>15</v>
      </c>
      <c r="G3638" t="s">
        <v>36</v>
      </c>
      <c r="H3638" t="s">
        <v>26</v>
      </c>
      <c r="I3638" s="1">
        <v>45141</v>
      </c>
      <c r="J3638" t="s">
        <v>93</v>
      </c>
      <c r="K3638" t="s">
        <v>94</v>
      </c>
      <c r="L3638">
        <v>3</v>
      </c>
      <c r="M3638" t="s">
        <v>20</v>
      </c>
      <c r="N3638" t="s">
        <v>64</v>
      </c>
      <c r="O3638" t="s">
        <v>22</v>
      </c>
    </row>
    <row r="3639" spans="1:15" x14ac:dyDescent="0.35">
      <c r="A3639" t="s">
        <v>3700</v>
      </c>
      <c r="B3639" t="str">
        <f t="shared" si="57"/>
        <v>Juice</v>
      </c>
      <c r="C3639" t="s">
        <v>50</v>
      </c>
      <c r="D3639">
        <v>1</v>
      </c>
      <c r="E3639">
        <v>3</v>
      </c>
      <c r="F3639">
        <v>3</v>
      </c>
      <c r="G3639" t="s">
        <v>16</v>
      </c>
      <c r="H3639" t="s">
        <v>17</v>
      </c>
      <c r="I3639" s="1">
        <v>45277</v>
      </c>
      <c r="J3639" t="s">
        <v>66</v>
      </c>
      <c r="K3639" t="s">
        <v>67</v>
      </c>
      <c r="L3639">
        <v>4</v>
      </c>
      <c r="M3639" t="s">
        <v>45</v>
      </c>
      <c r="N3639" t="s">
        <v>39</v>
      </c>
      <c r="O3639" t="s">
        <v>40</v>
      </c>
    </row>
    <row r="3640" spans="1:15" x14ac:dyDescent="0.35">
      <c r="A3640" t="s">
        <v>3701</v>
      </c>
      <c r="B3640" t="str">
        <f t="shared" si="57"/>
        <v>Sandwich</v>
      </c>
      <c r="C3640" t="s">
        <v>47</v>
      </c>
      <c r="D3640">
        <v>3</v>
      </c>
      <c r="E3640">
        <v>4</v>
      </c>
      <c r="F3640">
        <v>12</v>
      </c>
      <c r="G3640" t="s">
        <v>36</v>
      </c>
      <c r="H3640" t="s">
        <v>17</v>
      </c>
      <c r="I3640" s="1">
        <v>45079</v>
      </c>
      <c r="J3640" t="s">
        <v>37</v>
      </c>
      <c r="K3640" t="s">
        <v>38</v>
      </c>
      <c r="L3640">
        <v>2</v>
      </c>
      <c r="M3640" t="s">
        <v>28</v>
      </c>
      <c r="N3640" t="s">
        <v>21</v>
      </c>
      <c r="O3640" t="s">
        <v>22</v>
      </c>
    </row>
    <row r="3641" spans="1:15" x14ac:dyDescent="0.35">
      <c r="A3641" t="s">
        <v>3702</v>
      </c>
      <c r="B3641" t="str">
        <f t="shared" si="57"/>
        <v>Tea</v>
      </c>
      <c r="C3641" t="s">
        <v>84</v>
      </c>
      <c r="D3641">
        <v>5</v>
      </c>
      <c r="E3641">
        <v>1.5</v>
      </c>
      <c r="F3641">
        <v>7.5</v>
      </c>
      <c r="G3641" t="s">
        <v>16</v>
      </c>
      <c r="H3641" t="s">
        <v>17</v>
      </c>
      <c r="I3641" s="1">
        <v>45095</v>
      </c>
      <c r="J3641" t="s">
        <v>37</v>
      </c>
      <c r="K3641" t="s">
        <v>38</v>
      </c>
      <c r="L3641">
        <v>2</v>
      </c>
      <c r="M3641" t="s">
        <v>28</v>
      </c>
      <c r="N3641" t="s">
        <v>39</v>
      </c>
      <c r="O3641" t="s">
        <v>40</v>
      </c>
    </row>
    <row r="3642" spans="1:15" x14ac:dyDescent="0.35">
      <c r="A3642" t="s">
        <v>3703</v>
      </c>
      <c r="B3642" t="str">
        <f t="shared" si="57"/>
        <v>Juice</v>
      </c>
      <c r="C3642" t="s">
        <v>50</v>
      </c>
      <c r="D3642">
        <v>2</v>
      </c>
      <c r="E3642">
        <v>3</v>
      </c>
      <c r="F3642">
        <v>6</v>
      </c>
      <c r="G3642" t="s">
        <v>25</v>
      </c>
      <c r="H3642" t="s">
        <v>17</v>
      </c>
      <c r="I3642" s="1">
        <v>45090</v>
      </c>
      <c r="J3642" t="s">
        <v>37</v>
      </c>
      <c r="K3642" t="s">
        <v>38</v>
      </c>
      <c r="L3642">
        <v>2</v>
      </c>
      <c r="M3642" t="s">
        <v>28</v>
      </c>
      <c r="N3642" t="s">
        <v>29</v>
      </c>
      <c r="O3642" t="s">
        <v>22</v>
      </c>
    </row>
    <row r="3643" spans="1:15" x14ac:dyDescent="0.35">
      <c r="A3643" t="s">
        <v>3704</v>
      </c>
      <c r="B3643" t="str">
        <f t="shared" si="57"/>
        <v>Cookie</v>
      </c>
      <c r="C3643" t="s">
        <v>31</v>
      </c>
      <c r="D3643">
        <v>1</v>
      </c>
      <c r="E3643">
        <v>1</v>
      </c>
      <c r="F3643">
        <v>1</v>
      </c>
      <c r="G3643" t="s">
        <v>25</v>
      </c>
      <c r="H3643" t="s">
        <v>17</v>
      </c>
      <c r="I3643" s="1">
        <v>45079</v>
      </c>
      <c r="J3643" t="s">
        <v>37</v>
      </c>
      <c r="K3643" t="s">
        <v>38</v>
      </c>
      <c r="L3643">
        <v>2</v>
      </c>
      <c r="M3643" t="s">
        <v>28</v>
      </c>
      <c r="N3643" t="s">
        <v>21</v>
      </c>
      <c r="O3643" t="s">
        <v>22</v>
      </c>
    </row>
    <row r="3644" spans="1:15" x14ac:dyDescent="0.35">
      <c r="A3644" t="s">
        <v>3705</v>
      </c>
      <c r="B3644" t="str">
        <f t="shared" si="57"/>
        <v>Tea</v>
      </c>
      <c r="C3644" t="s">
        <v>84</v>
      </c>
      <c r="D3644">
        <v>1</v>
      </c>
      <c r="E3644">
        <v>1.5</v>
      </c>
      <c r="F3644">
        <v>1.5</v>
      </c>
      <c r="G3644" t="s">
        <v>36</v>
      </c>
      <c r="H3644" t="s">
        <v>17</v>
      </c>
      <c r="I3644" s="1">
        <v>44955</v>
      </c>
      <c r="J3644" t="s">
        <v>55</v>
      </c>
      <c r="K3644" t="s">
        <v>56</v>
      </c>
      <c r="L3644">
        <v>1</v>
      </c>
      <c r="M3644" t="s">
        <v>53</v>
      </c>
      <c r="N3644" t="s">
        <v>39</v>
      </c>
      <c r="O3644" t="s">
        <v>40</v>
      </c>
    </row>
    <row r="3645" spans="1:15" x14ac:dyDescent="0.35">
      <c r="A3645" t="s">
        <v>3706</v>
      </c>
      <c r="B3645" t="str">
        <f t="shared" si="57"/>
        <v>Salad</v>
      </c>
      <c r="C3645" t="s">
        <v>42</v>
      </c>
      <c r="D3645">
        <v>3</v>
      </c>
      <c r="E3645">
        <v>5</v>
      </c>
      <c r="F3645">
        <v>15</v>
      </c>
      <c r="G3645" t="s">
        <v>25</v>
      </c>
      <c r="H3645" t="s">
        <v>17</v>
      </c>
      <c r="I3645" s="1">
        <v>45168</v>
      </c>
      <c r="J3645" t="s">
        <v>93</v>
      </c>
      <c r="K3645" t="s">
        <v>94</v>
      </c>
      <c r="L3645">
        <v>3</v>
      </c>
      <c r="M3645" t="s">
        <v>20</v>
      </c>
      <c r="N3645" t="s">
        <v>34</v>
      </c>
      <c r="O3645" t="s">
        <v>22</v>
      </c>
    </row>
    <row r="3646" spans="1:15" x14ac:dyDescent="0.35">
      <c r="A3646" t="s">
        <v>3707</v>
      </c>
      <c r="B3646" t="str">
        <f t="shared" si="57"/>
        <v>Coffee</v>
      </c>
      <c r="C3646" t="s">
        <v>15</v>
      </c>
      <c r="D3646">
        <v>1</v>
      </c>
      <c r="E3646">
        <v>2</v>
      </c>
      <c r="F3646">
        <v>2</v>
      </c>
      <c r="G3646" t="s">
        <v>16</v>
      </c>
      <c r="H3646" t="s">
        <v>26</v>
      </c>
      <c r="I3646" s="1">
        <v>45237</v>
      </c>
      <c r="J3646" t="s">
        <v>43</v>
      </c>
      <c r="K3646" t="s">
        <v>44</v>
      </c>
      <c r="L3646">
        <v>4</v>
      </c>
      <c r="M3646" t="s">
        <v>45</v>
      </c>
      <c r="N3646" t="s">
        <v>29</v>
      </c>
      <c r="O3646" t="s">
        <v>22</v>
      </c>
    </row>
    <row r="3647" spans="1:15" x14ac:dyDescent="0.35">
      <c r="A3647" t="s">
        <v>3708</v>
      </c>
      <c r="B3647" t="str">
        <f t="shared" si="57"/>
        <v>Salad</v>
      </c>
      <c r="C3647" t="s">
        <v>42</v>
      </c>
      <c r="D3647">
        <v>1</v>
      </c>
      <c r="E3647">
        <v>5</v>
      </c>
      <c r="F3647">
        <v>5</v>
      </c>
      <c r="G3647" t="s">
        <v>16</v>
      </c>
      <c r="H3647" t="s">
        <v>26</v>
      </c>
      <c r="I3647" s="1">
        <v>45253</v>
      </c>
      <c r="J3647" t="s">
        <v>43</v>
      </c>
      <c r="K3647" t="s">
        <v>44</v>
      </c>
      <c r="L3647">
        <v>4</v>
      </c>
      <c r="M3647" t="s">
        <v>45</v>
      </c>
      <c r="N3647" t="s">
        <v>64</v>
      </c>
      <c r="O3647" t="s">
        <v>22</v>
      </c>
    </row>
    <row r="3648" spans="1:15" x14ac:dyDescent="0.35">
      <c r="A3648" t="s">
        <v>3709</v>
      </c>
      <c r="B3648" t="str">
        <f t="shared" si="57"/>
        <v>Cookie</v>
      </c>
      <c r="C3648" t="s">
        <v>31</v>
      </c>
      <c r="D3648">
        <v>3</v>
      </c>
      <c r="E3648">
        <v>1</v>
      </c>
      <c r="F3648">
        <v>3</v>
      </c>
      <c r="G3648" t="s">
        <v>25</v>
      </c>
      <c r="H3648" t="s">
        <v>17</v>
      </c>
      <c r="I3648" s="1">
        <v>45061</v>
      </c>
      <c r="J3648" t="s">
        <v>27</v>
      </c>
      <c r="K3648" t="s">
        <v>27</v>
      </c>
      <c r="L3648">
        <v>2</v>
      </c>
      <c r="M3648" t="s">
        <v>28</v>
      </c>
      <c r="N3648" t="s">
        <v>72</v>
      </c>
      <c r="O3648" t="s">
        <v>22</v>
      </c>
    </row>
    <row r="3649" spans="1:15" x14ac:dyDescent="0.35">
      <c r="A3649" t="s">
        <v>3710</v>
      </c>
      <c r="B3649" t="str">
        <f t="shared" si="57"/>
        <v>Smoothie</v>
      </c>
      <c r="C3649" t="s">
        <v>58</v>
      </c>
      <c r="D3649">
        <v>5</v>
      </c>
      <c r="E3649">
        <v>4</v>
      </c>
      <c r="F3649">
        <v>20</v>
      </c>
      <c r="G3649" t="s">
        <v>25</v>
      </c>
      <c r="H3649" t="s">
        <v>26</v>
      </c>
      <c r="I3649" s="1">
        <v>45100</v>
      </c>
      <c r="J3649" t="s">
        <v>37</v>
      </c>
      <c r="K3649" t="s">
        <v>38</v>
      </c>
      <c r="L3649">
        <v>2</v>
      </c>
      <c r="M3649" t="s">
        <v>28</v>
      </c>
      <c r="N3649" t="s">
        <v>21</v>
      </c>
      <c r="O3649" t="s">
        <v>22</v>
      </c>
    </row>
    <row r="3650" spans="1:15" x14ac:dyDescent="0.35">
      <c r="A3650" t="s">
        <v>3711</v>
      </c>
      <c r="B3650" t="str">
        <f t="shared" ref="B3650:B3713" si="58">TRIM(CLEAN(C3650))</f>
        <v>Juice</v>
      </c>
      <c r="C3650" t="s">
        <v>50</v>
      </c>
      <c r="D3650">
        <v>2</v>
      </c>
      <c r="E3650">
        <v>3</v>
      </c>
      <c r="F3650">
        <v>6</v>
      </c>
      <c r="G3650" t="s">
        <v>25</v>
      </c>
      <c r="H3650" t="s">
        <v>26</v>
      </c>
      <c r="I3650" s="1">
        <v>44933</v>
      </c>
      <c r="J3650" t="s">
        <v>55</v>
      </c>
      <c r="K3650" t="s">
        <v>56</v>
      </c>
      <c r="L3650">
        <v>1</v>
      </c>
      <c r="M3650" t="s">
        <v>53</v>
      </c>
      <c r="N3650" t="s">
        <v>69</v>
      </c>
      <c r="O3650" t="s">
        <v>40</v>
      </c>
    </row>
    <row r="3651" spans="1:15" x14ac:dyDescent="0.35">
      <c r="A3651" t="s">
        <v>3712</v>
      </c>
      <c r="B3651" t="str">
        <f t="shared" si="58"/>
        <v>Sandwich</v>
      </c>
      <c r="C3651" t="s">
        <v>47</v>
      </c>
      <c r="D3651">
        <v>1</v>
      </c>
      <c r="E3651">
        <v>4</v>
      </c>
      <c r="F3651">
        <v>4</v>
      </c>
      <c r="G3651" t="s">
        <v>16</v>
      </c>
      <c r="H3651" t="s">
        <v>17</v>
      </c>
      <c r="I3651" s="1">
        <v>45010</v>
      </c>
      <c r="J3651" t="s">
        <v>62</v>
      </c>
      <c r="K3651" t="s">
        <v>63</v>
      </c>
      <c r="L3651">
        <v>1</v>
      </c>
      <c r="M3651" t="s">
        <v>53</v>
      </c>
      <c r="N3651" t="s">
        <v>69</v>
      </c>
      <c r="O3651" t="s">
        <v>40</v>
      </c>
    </row>
    <row r="3652" spans="1:15" x14ac:dyDescent="0.35">
      <c r="A3652" t="s">
        <v>3713</v>
      </c>
      <c r="B3652" t="str">
        <f t="shared" si="58"/>
        <v>Salad</v>
      </c>
      <c r="C3652" t="s">
        <v>42</v>
      </c>
      <c r="D3652">
        <v>5</v>
      </c>
      <c r="E3652">
        <v>5</v>
      </c>
      <c r="F3652">
        <v>25</v>
      </c>
      <c r="G3652" t="s">
        <v>16</v>
      </c>
      <c r="H3652" t="s">
        <v>17</v>
      </c>
      <c r="I3652" s="1">
        <v>45209</v>
      </c>
      <c r="J3652" t="s">
        <v>74</v>
      </c>
      <c r="K3652" t="s">
        <v>75</v>
      </c>
      <c r="L3652">
        <v>4</v>
      </c>
      <c r="M3652" t="s">
        <v>45</v>
      </c>
      <c r="N3652" t="s">
        <v>29</v>
      </c>
      <c r="O3652" t="s">
        <v>22</v>
      </c>
    </row>
    <row r="3653" spans="1:15" x14ac:dyDescent="0.35">
      <c r="A3653" t="s">
        <v>3714</v>
      </c>
      <c r="B3653" t="str">
        <f t="shared" si="58"/>
        <v>Salad</v>
      </c>
      <c r="C3653" t="s">
        <v>42</v>
      </c>
      <c r="D3653">
        <v>2</v>
      </c>
      <c r="E3653">
        <v>5</v>
      </c>
      <c r="F3653">
        <v>10</v>
      </c>
      <c r="G3653" t="s">
        <v>36</v>
      </c>
      <c r="H3653" t="s">
        <v>26</v>
      </c>
      <c r="I3653" s="1">
        <v>44963</v>
      </c>
      <c r="J3653" t="s">
        <v>51</v>
      </c>
      <c r="K3653" t="s">
        <v>52</v>
      </c>
      <c r="L3653">
        <v>1</v>
      </c>
      <c r="M3653" t="s">
        <v>53</v>
      </c>
      <c r="N3653" t="s">
        <v>72</v>
      </c>
      <c r="O3653" t="s">
        <v>22</v>
      </c>
    </row>
    <row r="3654" spans="1:15" x14ac:dyDescent="0.35">
      <c r="A3654" t="s">
        <v>3715</v>
      </c>
      <c r="B3654" t="str">
        <f t="shared" si="58"/>
        <v>Cake</v>
      </c>
      <c r="C3654" t="s">
        <v>24</v>
      </c>
      <c r="D3654">
        <v>1</v>
      </c>
      <c r="E3654">
        <v>3</v>
      </c>
      <c r="F3654">
        <v>3</v>
      </c>
      <c r="G3654" t="s">
        <v>16</v>
      </c>
      <c r="H3654" t="s">
        <v>17</v>
      </c>
      <c r="I3654" s="1">
        <v>45261</v>
      </c>
      <c r="J3654" t="s">
        <v>66</v>
      </c>
      <c r="K3654" t="s">
        <v>67</v>
      </c>
      <c r="L3654">
        <v>4</v>
      </c>
      <c r="M3654" t="s">
        <v>45</v>
      </c>
      <c r="N3654" t="s">
        <v>21</v>
      </c>
      <c r="O3654" t="s">
        <v>22</v>
      </c>
    </row>
    <row r="3655" spans="1:15" x14ac:dyDescent="0.35">
      <c r="A3655" t="s">
        <v>3716</v>
      </c>
      <c r="B3655" t="str">
        <f t="shared" si="58"/>
        <v>Sandwich</v>
      </c>
      <c r="C3655" t="s">
        <v>47</v>
      </c>
      <c r="D3655">
        <v>5</v>
      </c>
      <c r="E3655">
        <v>4</v>
      </c>
      <c r="F3655">
        <v>20</v>
      </c>
      <c r="G3655" t="s">
        <v>25</v>
      </c>
      <c r="H3655" t="s">
        <v>17</v>
      </c>
      <c r="I3655" s="1">
        <v>44981</v>
      </c>
      <c r="J3655" t="s">
        <v>51</v>
      </c>
      <c r="K3655" t="s">
        <v>52</v>
      </c>
      <c r="L3655">
        <v>1</v>
      </c>
      <c r="M3655" t="s">
        <v>53</v>
      </c>
      <c r="N3655" t="s">
        <v>21</v>
      </c>
      <c r="O3655" t="s">
        <v>22</v>
      </c>
    </row>
    <row r="3656" spans="1:15" x14ac:dyDescent="0.35">
      <c r="A3656" t="s">
        <v>3717</v>
      </c>
      <c r="B3656" t="str">
        <f t="shared" si="58"/>
        <v>Coffee</v>
      </c>
      <c r="C3656" t="s">
        <v>15</v>
      </c>
      <c r="D3656">
        <v>1</v>
      </c>
      <c r="E3656">
        <v>2</v>
      </c>
      <c r="F3656">
        <v>2</v>
      </c>
      <c r="G3656" t="s">
        <v>16</v>
      </c>
      <c r="H3656" t="s">
        <v>17</v>
      </c>
      <c r="I3656" s="1">
        <v>45250</v>
      </c>
      <c r="J3656" t="s">
        <v>43</v>
      </c>
      <c r="K3656" t="s">
        <v>44</v>
      </c>
      <c r="L3656">
        <v>4</v>
      </c>
      <c r="M3656" t="s">
        <v>45</v>
      </c>
      <c r="N3656" t="s">
        <v>72</v>
      </c>
      <c r="O3656" t="s">
        <v>22</v>
      </c>
    </row>
    <row r="3657" spans="1:15" x14ac:dyDescent="0.35">
      <c r="A3657" t="s">
        <v>3718</v>
      </c>
      <c r="B3657" t="str">
        <f t="shared" si="58"/>
        <v>Juice</v>
      </c>
      <c r="C3657" t="s">
        <v>50</v>
      </c>
      <c r="D3657">
        <v>3</v>
      </c>
      <c r="E3657">
        <v>3</v>
      </c>
      <c r="F3657">
        <v>9</v>
      </c>
      <c r="G3657" t="s">
        <v>16</v>
      </c>
      <c r="H3657" t="s">
        <v>26</v>
      </c>
      <c r="I3657" s="1">
        <v>44964</v>
      </c>
      <c r="J3657" t="s">
        <v>51</v>
      </c>
      <c r="K3657" t="s">
        <v>52</v>
      </c>
      <c r="L3657">
        <v>1</v>
      </c>
      <c r="M3657" t="s">
        <v>53</v>
      </c>
      <c r="N3657" t="s">
        <v>29</v>
      </c>
      <c r="O3657" t="s">
        <v>22</v>
      </c>
    </row>
    <row r="3658" spans="1:15" x14ac:dyDescent="0.35">
      <c r="A3658" t="s">
        <v>3719</v>
      </c>
      <c r="B3658" t="str">
        <f t="shared" si="58"/>
        <v>Salad</v>
      </c>
      <c r="C3658" t="s">
        <v>42</v>
      </c>
      <c r="D3658">
        <v>3</v>
      </c>
      <c r="E3658">
        <v>5</v>
      </c>
      <c r="F3658">
        <v>15</v>
      </c>
      <c r="G3658" t="s">
        <v>16</v>
      </c>
      <c r="H3658" t="s">
        <v>17</v>
      </c>
      <c r="I3658" s="1">
        <v>45024</v>
      </c>
      <c r="J3658" t="s">
        <v>59</v>
      </c>
      <c r="K3658" t="s">
        <v>60</v>
      </c>
      <c r="L3658">
        <v>2</v>
      </c>
      <c r="M3658" t="s">
        <v>28</v>
      </c>
      <c r="N3658" t="s">
        <v>69</v>
      </c>
      <c r="O3658" t="s">
        <v>40</v>
      </c>
    </row>
    <row r="3659" spans="1:15" x14ac:dyDescent="0.35">
      <c r="A3659" t="s">
        <v>3720</v>
      </c>
      <c r="B3659" t="str">
        <f t="shared" si="58"/>
        <v>Sandwich</v>
      </c>
      <c r="C3659" t="s">
        <v>47</v>
      </c>
      <c r="D3659">
        <v>4</v>
      </c>
      <c r="E3659">
        <v>4</v>
      </c>
      <c r="F3659">
        <v>16</v>
      </c>
      <c r="G3659" t="s">
        <v>25</v>
      </c>
      <c r="H3659" t="s">
        <v>17</v>
      </c>
      <c r="I3659" s="1">
        <v>45276</v>
      </c>
      <c r="J3659" t="s">
        <v>66</v>
      </c>
      <c r="K3659" t="s">
        <v>67</v>
      </c>
      <c r="L3659">
        <v>4</v>
      </c>
      <c r="M3659" t="s">
        <v>45</v>
      </c>
      <c r="N3659" t="s">
        <v>69</v>
      </c>
      <c r="O3659" t="s">
        <v>40</v>
      </c>
    </row>
    <row r="3660" spans="1:15" x14ac:dyDescent="0.35">
      <c r="A3660" t="s">
        <v>3721</v>
      </c>
      <c r="B3660" t="str">
        <f t="shared" si="58"/>
        <v>Juice</v>
      </c>
      <c r="C3660" t="s">
        <v>50</v>
      </c>
      <c r="D3660">
        <v>5</v>
      </c>
      <c r="E3660">
        <v>3</v>
      </c>
      <c r="F3660">
        <v>15</v>
      </c>
      <c r="G3660" t="s">
        <v>36</v>
      </c>
      <c r="H3660" t="s">
        <v>26</v>
      </c>
      <c r="I3660" s="1">
        <v>44998</v>
      </c>
      <c r="J3660" t="s">
        <v>62</v>
      </c>
      <c r="K3660" t="s">
        <v>63</v>
      </c>
      <c r="L3660">
        <v>1</v>
      </c>
      <c r="M3660" t="s">
        <v>53</v>
      </c>
      <c r="N3660" t="s">
        <v>72</v>
      </c>
      <c r="O3660" t="s">
        <v>22</v>
      </c>
    </row>
    <row r="3661" spans="1:15" x14ac:dyDescent="0.35">
      <c r="A3661" t="s">
        <v>3722</v>
      </c>
      <c r="B3661" t="str">
        <f t="shared" si="58"/>
        <v>Coffee</v>
      </c>
      <c r="C3661" t="s">
        <v>15</v>
      </c>
      <c r="D3661">
        <v>5</v>
      </c>
      <c r="E3661">
        <v>2</v>
      </c>
      <c r="F3661">
        <v>10</v>
      </c>
      <c r="G3661" t="s">
        <v>16</v>
      </c>
      <c r="H3661" t="s">
        <v>26</v>
      </c>
      <c r="I3661" s="1">
        <v>45027</v>
      </c>
      <c r="J3661" t="s">
        <v>59</v>
      </c>
      <c r="K3661" t="s">
        <v>60</v>
      </c>
      <c r="L3661">
        <v>2</v>
      </c>
      <c r="M3661" t="s">
        <v>28</v>
      </c>
      <c r="N3661" t="s">
        <v>29</v>
      </c>
      <c r="O3661" t="s">
        <v>22</v>
      </c>
    </row>
    <row r="3662" spans="1:15" x14ac:dyDescent="0.35">
      <c r="A3662" t="s">
        <v>3723</v>
      </c>
      <c r="B3662" t="str">
        <f t="shared" si="58"/>
        <v>Cake</v>
      </c>
      <c r="C3662" t="s">
        <v>24</v>
      </c>
      <c r="D3662">
        <v>5</v>
      </c>
      <c r="E3662">
        <v>3</v>
      </c>
      <c r="F3662">
        <v>15</v>
      </c>
      <c r="G3662" t="s">
        <v>16</v>
      </c>
      <c r="H3662" t="s">
        <v>26</v>
      </c>
      <c r="I3662" s="1">
        <v>44973</v>
      </c>
      <c r="J3662" t="s">
        <v>51</v>
      </c>
      <c r="K3662" t="s">
        <v>52</v>
      </c>
      <c r="L3662">
        <v>1</v>
      </c>
      <c r="M3662" t="s">
        <v>53</v>
      </c>
      <c r="N3662" t="s">
        <v>64</v>
      </c>
      <c r="O3662" t="s">
        <v>22</v>
      </c>
    </row>
    <row r="3663" spans="1:15" x14ac:dyDescent="0.35">
      <c r="A3663" t="s">
        <v>3724</v>
      </c>
      <c r="B3663" t="str">
        <f t="shared" si="58"/>
        <v>Tea</v>
      </c>
      <c r="C3663" t="s">
        <v>84</v>
      </c>
      <c r="D3663">
        <v>3</v>
      </c>
      <c r="E3663">
        <v>1.5</v>
      </c>
      <c r="F3663">
        <v>4.5</v>
      </c>
      <c r="G3663" t="s">
        <v>16</v>
      </c>
      <c r="H3663" t="s">
        <v>26</v>
      </c>
      <c r="I3663" s="1">
        <v>45110</v>
      </c>
      <c r="J3663" t="s">
        <v>32</v>
      </c>
      <c r="K3663" t="s">
        <v>33</v>
      </c>
      <c r="L3663">
        <v>3</v>
      </c>
      <c r="M3663" t="s">
        <v>20</v>
      </c>
      <c r="N3663" t="s">
        <v>72</v>
      </c>
      <c r="O3663" t="s">
        <v>22</v>
      </c>
    </row>
    <row r="3664" spans="1:15" x14ac:dyDescent="0.35">
      <c r="A3664" t="s">
        <v>3725</v>
      </c>
      <c r="B3664" t="str">
        <f t="shared" si="58"/>
        <v>Sandwich</v>
      </c>
      <c r="C3664" t="s">
        <v>47</v>
      </c>
      <c r="D3664">
        <v>2</v>
      </c>
      <c r="E3664">
        <v>4</v>
      </c>
      <c r="F3664">
        <v>8</v>
      </c>
      <c r="G3664" t="s">
        <v>25</v>
      </c>
      <c r="H3664" t="s">
        <v>26</v>
      </c>
      <c r="I3664" s="1">
        <v>45128</v>
      </c>
      <c r="J3664" t="s">
        <v>32</v>
      </c>
      <c r="K3664" t="s">
        <v>33</v>
      </c>
      <c r="L3664">
        <v>3</v>
      </c>
      <c r="M3664" t="s">
        <v>20</v>
      </c>
      <c r="N3664" t="s">
        <v>21</v>
      </c>
      <c r="O3664" t="s">
        <v>22</v>
      </c>
    </row>
    <row r="3665" spans="1:15" x14ac:dyDescent="0.35">
      <c r="A3665" t="s">
        <v>3726</v>
      </c>
      <c r="B3665" t="str">
        <f t="shared" si="58"/>
        <v>Cookie</v>
      </c>
      <c r="C3665" t="s">
        <v>31</v>
      </c>
      <c r="D3665">
        <v>4</v>
      </c>
      <c r="E3665">
        <v>1</v>
      </c>
      <c r="F3665">
        <v>4</v>
      </c>
      <c r="G3665" t="s">
        <v>36</v>
      </c>
      <c r="H3665" t="s">
        <v>26</v>
      </c>
      <c r="I3665" s="1">
        <v>45106</v>
      </c>
      <c r="J3665" t="s">
        <v>37</v>
      </c>
      <c r="K3665" t="s">
        <v>38</v>
      </c>
      <c r="L3665">
        <v>2</v>
      </c>
      <c r="M3665" t="s">
        <v>28</v>
      </c>
      <c r="N3665" t="s">
        <v>64</v>
      </c>
      <c r="O3665" t="s">
        <v>22</v>
      </c>
    </row>
    <row r="3666" spans="1:15" x14ac:dyDescent="0.35">
      <c r="A3666" t="s">
        <v>3727</v>
      </c>
      <c r="B3666" t="str">
        <f t="shared" si="58"/>
        <v>Salad</v>
      </c>
      <c r="C3666" t="s">
        <v>42</v>
      </c>
      <c r="D3666">
        <v>5</v>
      </c>
      <c r="E3666">
        <v>5</v>
      </c>
      <c r="F3666">
        <v>25</v>
      </c>
      <c r="G3666" t="s">
        <v>25</v>
      </c>
      <c r="H3666" t="s">
        <v>26</v>
      </c>
      <c r="I3666" s="1">
        <v>44942</v>
      </c>
      <c r="J3666" t="s">
        <v>55</v>
      </c>
      <c r="K3666" t="s">
        <v>56</v>
      </c>
      <c r="L3666">
        <v>1</v>
      </c>
      <c r="M3666" t="s">
        <v>53</v>
      </c>
      <c r="N3666" t="s">
        <v>72</v>
      </c>
      <c r="O3666" t="s">
        <v>22</v>
      </c>
    </row>
    <row r="3667" spans="1:15" x14ac:dyDescent="0.35">
      <c r="A3667" t="s">
        <v>3728</v>
      </c>
      <c r="B3667" t="str">
        <f t="shared" si="58"/>
        <v>Cookie</v>
      </c>
      <c r="C3667" t="s">
        <v>31</v>
      </c>
      <c r="D3667">
        <v>5</v>
      </c>
      <c r="E3667">
        <v>1</v>
      </c>
      <c r="F3667">
        <v>5</v>
      </c>
      <c r="G3667" t="s">
        <v>16</v>
      </c>
      <c r="H3667" t="s">
        <v>17</v>
      </c>
      <c r="I3667" s="1">
        <v>44955</v>
      </c>
      <c r="J3667" t="s">
        <v>55</v>
      </c>
      <c r="K3667" t="s">
        <v>56</v>
      </c>
      <c r="L3667">
        <v>1</v>
      </c>
      <c r="M3667" t="s">
        <v>53</v>
      </c>
      <c r="N3667" t="s">
        <v>39</v>
      </c>
      <c r="O3667" t="s">
        <v>40</v>
      </c>
    </row>
    <row r="3668" spans="1:15" x14ac:dyDescent="0.35">
      <c r="A3668" t="s">
        <v>3729</v>
      </c>
      <c r="B3668" t="str">
        <f t="shared" si="58"/>
        <v>Sandwich</v>
      </c>
      <c r="C3668" t="s">
        <v>47</v>
      </c>
      <c r="D3668">
        <v>1</v>
      </c>
      <c r="E3668">
        <v>4</v>
      </c>
      <c r="F3668">
        <v>4</v>
      </c>
      <c r="G3668" t="s">
        <v>25</v>
      </c>
      <c r="H3668" t="s">
        <v>17</v>
      </c>
      <c r="I3668" s="1">
        <v>45179</v>
      </c>
      <c r="J3668" t="s">
        <v>18</v>
      </c>
      <c r="K3668" t="s">
        <v>19</v>
      </c>
      <c r="L3668">
        <v>3</v>
      </c>
      <c r="M3668" t="s">
        <v>20</v>
      </c>
      <c r="N3668" t="s">
        <v>39</v>
      </c>
      <c r="O3668" t="s">
        <v>40</v>
      </c>
    </row>
    <row r="3669" spans="1:15" x14ac:dyDescent="0.35">
      <c r="A3669" t="s">
        <v>3730</v>
      </c>
      <c r="B3669" t="str">
        <f t="shared" si="58"/>
        <v>Juice</v>
      </c>
      <c r="C3669" t="s">
        <v>50</v>
      </c>
      <c r="D3669">
        <v>1</v>
      </c>
      <c r="E3669">
        <v>3</v>
      </c>
      <c r="F3669">
        <v>3</v>
      </c>
      <c r="G3669" t="s">
        <v>36</v>
      </c>
      <c r="H3669" t="s">
        <v>26</v>
      </c>
      <c r="I3669" s="1">
        <v>44942</v>
      </c>
      <c r="J3669" t="s">
        <v>55</v>
      </c>
      <c r="K3669" t="s">
        <v>56</v>
      </c>
      <c r="L3669">
        <v>1</v>
      </c>
      <c r="M3669" t="s">
        <v>53</v>
      </c>
      <c r="N3669" t="s">
        <v>72</v>
      </c>
      <c r="O3669" t="s">
        <v>22</v>
      </c>
    </row>
    <row r="3670" spans="1:15" x14ac:dyDescent="0.35">
      <c r="A3670" t="s">
        <v>3731</v>
      </c>
      <c r="B3670" t="str">
        <f t="shared" si="58"/>
        <v>Sandwich</v>
      </c>
      <c r="C3670" t="s">
        <v>47</v>
      </c>
      <c r="D3670">
        <v>3</v>
      </c>
      <c r="E3670">
        <v>4</v>
      </c>
      <c r="F3670">
        <v>12</v>
      </c>
      <c r="G3670" t="s">
        <v>25</v>
      </c>
      <c r="H3670" t="s">
        <v>17</v>
      </c>
      <c r="I3670" s="1">
        <v>45094</v>
      </c>
      <c r="J3670" t="s">
        <v>37</v>
      </c>
      <c r="K3670" t="s">
        <v>38</v>
      </c>
      <c r="L3670">
        <v>2</v>
      </c>
      <c r="M3670" t="s">
        <v>28</v>
      </c>
      <c r="N3670" t="s">
        <v>69</v>
      </c>
      <c r="O3670" t="s">
        <v>40</v>
      </c>
    </row>
    <row r="3671" spans="1:15" x14ac:dyDescent="0.35">
      <c r="A3671" t="s">
        <v>3732</v>
      </c>
      <c r="B3671" t="str">
        <f t="shared" si="58"/>
        <v>Coffee</v>
      </c>
      <c r="C3671" t="s">
        <v>15</v>
      </c>
      <c r="D3671">
        <v>3</v>
      </c>
      <c r="E3671">
        <v>2</v>
      </c>
      <c r="F3671">
        <v>6</v>
      </c>
      <c r="G3671" t="s">
        <v>16</v>
      </c>
      <c r="H3671" t="s">
        <v>17</v>
      </c>
      <c r="I3671" s="1">
        <v>45286</v>
      </c>
      <c r="J3671" t="s">
        <v>66</v>
      </c>
      <c r="K3671" t="s">
        <v>67</v>
      </c>
      <c r="L3671">
        <v>4</v>
      </c>
      <c r="M3671" t="s">
        <v>45</v>
      </c>
      <c r="N3671" t="s">
        <v>29</v>
      </c>
      <c r="O3671" t="s">
        <v>22</v>
      </c>
    </row>
    <row r="3672" spans="1:15" x14ac:dyDescent="0.35">
      <c r="A3672" t="s">
        <v>3733</v>
      </c>
      <c r="B3672" t="str">
        <f t="shared" si="58"/>
        <v>Sandwich</v>
      </c>
      <c r="C3672" t="s">
        <v>47</v>
      </c>
      <c r="D3672">
        <v>1</v>
      </c>
      <c r="E3672">
        <v>4</v>
      </c>
      <c r="F3672">
        <v>4</v>
      </c>
      <c r="G3672" t="s">
        <v>36</v>
      </c>
      <c r="H3672" t="s">
        <v>17</v>
      </c>
      <c r="I3672" s="1">
        <v>45092</v>
      </c>
      <c r="J3672" t="s">
        <v>37</v>
      </c>
      <c r="K3672" t="s">
        <v>38</v>
      </c>
      <c r="L3672">
        <v>2</v>
      </c>
      <c r="M3672" t="s">
        <v>28</v>
      </c>
      <c r="N3672" t="s">
        <v>64</v>
      </c>
      <c r="O3672" t="s">
        <v>22</v>
      </c>
    </row>
    <row r="3673" spans="1:15" x14ac:dyDescent="0.35">
      <c r="A3673" t="s">
        <v>3734</v>
      </c>
      <c r="B3673" t="str">
        <f t="shared" si="58"/>
        <v>Juice</v>
      </c>
      <c r="C3673" t="s">
        <v>50</v>
      </c>
      <c r="D3673">
        <v>5</v>
      </c>
      <c r="E3673">
        <v>3</v>
      </c>
      <c r="F3673">
        <v>15</v>
      </c>
      <c r="G3673" t="s">
        <v>36</v>
      </c>
      <c r="H3673" t="s">
        <v>17</v>
      </c>
      <c r="I3673" s="1">
        <v>44943</v>
      </c>
      <c r="J3673" t="s">
        <v>55</v>
      </c>
      <c r="K3673" t="s">
        <v>56</v>
      </c>
      <c r="L3673">
        <v>1</v>
      </c>
      <c r="M3673" t="s">
        <v>53</v>
      </c>
      <c r="N3673" t="s">
        <v>29</v>
      </c>
      <c r="O3673" t="s">
        <v>22</v>
      </c>
    </row>
    <row r="3674" spans="1:15" x14ac:dyDescent="0.35">
      <c r="A3674" t="s">
        <v>3735</v>
      </c>
      <c r="B3674" t="str">
        <f t="shared" si="58"/>
        <v>Salad</v>
      </c>
      <c r="C3674" t="s">
        <v>42</v>
      </c>
      <c r="D3674">
        <v>2</v>
      </c>
      <c r="E3674">
        <v>5</v>
      </c>
      <c r="F3674">
        <v>10</v>
      </c>
      <c r="G3674" t="s">
        <v>36</v>
      </c>
      <c r="H3674" t="s">
        <v>26</v>
      </c>
      <c r="I3674" s="1">
        <v>44979</v>
      </c>
      <c r="J3674" t="s">
        <v>51</v>
      </c>
      <c r="K3674" t="s">
        <v>52</v>
      </c>
      <c r="L3674">
        <v>1</v>
      </c>
      <c r="M3674" t="s">
        <v>53</v>
      </c>
      <c r="N3674" t="s">
        <v>34</v>
      </c>
      <c r="O3674" t="s">
        <v>22</v>
      </c>
    </row>
    <row r="3675" spans="1:15" x14ac:dyDescent="0.35">
      <c r="A3675" t="s">
        <v>3736</v>
      </c>
      <c r="B3675" t="str">
        <f t="shared" si="58"/>
        <v>Cookie</v>
      </c>
      <c r="C3675" t="s">
        <v>31</v>
      </c>
      <c r="D3675">
        <v>4</v>
      </c>
      <c r="E3675">
        <v>1</v>
      </c>
      <c r="F3675">
        <v>4</v>
      </c>
      <c r="G3675" t="s">
        <v>36</v>
      </c>
      <c r="H3675" t="s">
        <v>17</v>
      </c>
      <c r="I3675" s="1">
        <v>45061</v>
      </c>
      <c r="J3675" t="s">
        <v>27</v>
      </c>
      <c r="K3675" t="s">
        <v>27</v>
      </c>
      <c r="L3675">
        <v>2</v>
      </c>
      <c r="M3675" t="s">
        <v>28</v>
      </c>
      <c r="N3675" t="s">
        <v>72</v>
      </c>
      <c r="O3675" t="s">
        <v>22</v>
      </c>
    </row>
    <row r="3676" spans="1:15" x14ac:dyDescent="0.35">
      <c r="A3676" t="s">
        <v>3737</v>
      </c>
      <c r="B3676" t="str">
        <f t="shared" si="58"/>
        <v>Tea</v>
      </c>
      <c r="C3676" t="s">
        <v>84</v>
      </c>
      <c r="D3676">
        <v>4</v>
      </c>
      <c r="E3676">
        <v>1.5</v>
      </c>
      <c r="F3676">
        <v>6</v>
      </c>
      <c r="G3676" t="s">
        <v>16</v>
      </c>
      <c r="H3676" t="s">
        <v>26</v>
      </c>
      <c r="I3676" s="1">
        <v>45168</v>
      </c>
      <c r="J3676" t="s">
        <v>93</v>
      </c>
      <c r="K3676" t="s">
        <v>94</v>
      </c>
      <c r="L3676">
        <v>3</v>
      </c>
      <c r="M3676" t="s">
        <v>20</v>
      </c>
      <c r="N3676" t="s">
        <v>34</v>
      </c>
      <c r="O3676" t="s">
        <v>22</v>
      </c>
    </row>
    <row r="3677" spans="1:15" x14ac:dyDescent="0.35">
      <c r="A3677" t="s">
        <v>3738</v>
      </c>
      <c r="B3677" t="str">
        <f t="shared" si="58"/>
        <v>Tea</v>
      </c>
      <c r="C3677" t="s">
        <v>84</v>
      </c>
      <c r="D3677">
        <v>2</v>
      </c>
      <c r="E3677">
        <v>1.5</v>
      </c>
      <c r="F3677">
        <v>3</v>
      </c>
      <c r="G3677" t="s">
        <v>16</v>
      </c>
      <c r="H3677" t="s">
        <v>17</v>
      </c>
      <c r="I3677" s="1">
        <v>45140</v>
      </c>
      <c r="J3677" t="s">
        <v>93</v>
      </c>
      <c r="K3677" t="s">
        <v>94</v>
      </c>
      <c r="L3677">
        <v>3</v>
      </c>
      <c r="M3677" t="s">
        <v>20</v>
      </c>
      <c r="N3677" t="s">
        <v>34</v>
      </c>
      <c r="O3677" t="s">
        <v>22</v>
      </c>
    </row>
    <row r="3678" spans="1:15" x14ac:dyDescent="0.35">
      <c r="A3678" t="s">
        <v>3739</v>
      </c>
      <c r="B3678" t="str">
        <f t="shared" si="58"/>
        <v>Cake</v>
      </c>
      <c r="C3678" t="s">
        <v>24</v>
      </c>
      <c r="D3678">
        <v>4</v>
      </c>
      <c r="E3678">
        <v>3</v>
      </c>
      <c r="F3678">
        <v>12</v>
      </c>
      <c r="G3678" t="s">
        <v>36</v>
      </c>
      <c r="H3678" t="s">
        <v>26</v>
      </c>
      <c r="I3678" s="1">
        <v>44967</v>
      </c>
      <c r="J3678" t="s">
        <v>51</v>
      </c>
      <c r="K3678" t="s">
        <v>52</v>
      </c>
      <c r="L3678">
        <v>1</v>
      </c>
      <c r="M3678" t="s">
        <v>53</v>
      </c>
      <c r="N3678" t="s">
        <v>21</v>
      </c>
      <c r="O3678" t="s">
        <v>22</v>
      </c>
    </row>
    <row r="3679" spans="1:15" x14ac:dyDescent="0.35">
      <c r="A3679" t="s">
        <v>3740</v>
      </c>
      <c r="B3679" t="str">
        <f t="shared" si="58"/>
        <v>Coffee</v>
      </c>
      <c r="C3679" t="s">
        <v>15</v>
      </c>
      <c r="D3679">
        <v>5</v>
      </c>
      <c r="E3679">
        <v>2</v>
      </c>
      <c r="F3679">
        <v>10</v>
      </c>
      <c r="G3679" t="s">
        <v>16</v>
      </c>
      <c r="H3679" t="s">
        <v>26</v>
      </c>
      <c r="I3679" s="1">
        <v>45000</v>
      </c>
      <c r="J3679" t="s">
        <v>62</v>
      </c>
      <c r="K3679" t="s">
        <v>63</v>
      </c>
      <c r="L3679">
        <v>1</v>
      </c>
      <c r="M3679" t="s">
        <v>53</v>
      </c>
      <c r="N3679" t="s">
        <v>34</v>
      </c>
      <c r="O3679" t="s">
        <v>22</v>
      </c>
    </row>
    <row r="3680" spans="1:15" x14ac:dyDescent="0.35">
      <c r="A3680" t="s">
        <v>3741</v>
      </c>
      <c r="B3680" t="str">
        <f t="shared" si="58"/>
        <v>Cake</v>
      </c>
      <c r="C3680" t="s">
        <v>24</v>
      </c>
      <c r="D3680">
        <v>1</v>
      </c>
      <c r="E3680">
        <v>3</v>
      </c>
      <c r="F3680">
        <v>3</v>
      </c>
      <c r="G3680" t="s">
        <v>16</v>
      </c>
      <c r="H3680" t="s">
        <v>17</v>
      </c>
      <c r="I3680" s="1">
        <v>45214</v>
      </c>
      <c r="J3680" t="s">
        <v>74</v>
      </c>
      <c r="K3680" t="s">
        <v>75</v>
      </c>
      <c r="L3680">
        <v>4</v>
      </c>
      <c r="M3680" t="s">
        <v>45</v>
      </c>
      <c r="N3680" t="s">
        <v>39</v>
      </c>
      <c r="O3680" t="s">
        <v>40</v>
      </c>
    </row>
    <row r="3681" spans="1:15" x14ac:dyDescent="0.35">
      <c r="A3681" t="s">
        <v>3742</v>
      </c>
      <c r="B3681" t="str">
        <f t="shared" si="58"/>
        <v>Coffee</v>
      </c>
      <c r="C3681" t="s">
        <v>15</v>
      </c>
      <c r="D3681">
        <v>4</v>
      </c>
      <c r="E3681">
        <v>2</v>
      </c>
      <c r="F3681">
        <v>8</v>
      </c>
      <c r="G3681" t="s">
        <v>16</v>
      </c>
      <c r="H3681" t="s">
        <v>17</v>
      </c>
      <c r="I3681" s="1">
        <v>45135</v>
      </c>
      <c r="J3681" t="s">
        <v>32</v>
      </c>
      <c r="K3681" t="s">
        <v>33</v>
      </c>
      <c r="L3681">
        <v>3</v>
      </c>
      <c r="M3681" t="s">
        <v>20</v>
      </c>
      <c r="N3681" t="s">
        <v>21</v>
      </c>
      <c r="O3681" t="s">
        <v>22</v>
      </c>
    </row>
    <row r="3682" spans="1:15" x14ac:dyDescent="0.35">
      <c r="A3682" t="s">
        <v>3743</v>
      </c>
      <c r="B3682" t="str">
        <f t="shared" si="58"/>
        <v>Salad</v>
      </c>
      <c r="C3682" t="s">
        <v>42</v>
      </c>
      <c r="D3682">
        <v>5</v>
      </c>
      <c r="E3682">
        <v>5</v>
      </c>
      <c r="F3682">
        <v>25</v>
      </c>
      <c r="G3682" t="s">
        <v>36</v>
      </c>
      <c r="H3682" t="s">
        <v>26</v>
      </c>
      <c r="I3682" s="1">
        <v>44930</v>
      </c>
      <c r="J3682" t="s">
        <v>55</v>
      </c>
      <c r="K3682" t="s">
        <v>56</v>
      </c>
      <c r="L3682">
        <v>1</v>
      </c>
      <c r="M3682" t="s">
        <v>53</v>
      </c>
      <c r="N3682" t="s">
        <v>34</v>
      </c>
      <c r="O3682" t="s">
        <v>22</v>
      </c>
    </row>
    <row r="3683" spans="1:15" x14ac:dyDescent="0.35">
      <c r="A3683" t="s">
        <v>3744</v>
      </c>
      <c r="B3683" t="str">
        <f t="shared" si="58"/>
        <v>Tea</v>
      </c>
      <c r="C3683" t="s">
        <v>84</v>
      </c>
      <c r="D3683">
        <v>2</v>
      </c>
      <c r="E3683">
        <v>1.5</v>
      </c>
      <c r="F3683">
        <v>3</v>
      </c>
      <c r="G3683" t="s">
        <v>36</v>
      </c>
      <c r="H3683" t="s">
        <v>26</v>
      </c>
      <c r="I3683" s="1">
        <v>45206</v>
      </c>
      <c r="J3683" t="s">
        <v>74</v>
      </c>
      <c r="K3683" t="s">
        <v>75</v>
      </c>
      <c r="L3683">
        <v>4</v>
      </c>
      <c r="M3683" t="s">
        <v>45</v>
      </c>
      <c r="N3683" t="s">
        <v>69</v>
      </c>
      <c r="O3683" t="s">
        <v>40</v>
      </c>
    </row>
    <row r="3684" spans="1:15" x14ac:dyDescent="0.35">
      <c r="A3684" t="s">
        <v>3745</v>
      </c>
      <c r="B3684" t="str">
        <f t="shared" si="58"/>
        <v>Smoothie</v>
      </c>
      <c r="C3684" t="s">
        <v>58</v>
      </c>
      <c r="D3684">
        <v>3</v>
      </c>
      <c r="E3684">
        <v>4</v>
      </c>
      <c r="F3684">
        <v>12</v>
      </c>
      <c r="G3684" t="s">
        <v>36</v>
      </c>
      <c r="H3684" t="s">
        <v>26</v>
      </c>
      <c r="I3684" s="1">
        <v>44989</v>
      </c>
      <c r="J3684" t="s">
        <v>62</v>
      </c>
      <c r="K3684" t="s">
        <v>63</v>
      </c>
      <c r="L3684">
        <v>1</v>
      </c>
      <c r="M3684" t="s">
        <v>53</v>
      </c>
      <c r="N3684" t="s">
        <v>69</v>
      </c>
      <c r="O3684" t="s">
        <v>40</v>
      </c>
    </row>
    <row r="3685" spans="1:15" x14ac:dyDescent="0.35">
      <c r="A3685" t="s">
        <v>3746</v>
      </c>
      <c r="B3685" t="str">
        <f t="shared" si="58"/>
        <v>Salad</v>
      </c>
      <c r="C3685" t="s">
        <v>42</v>
      </c>
      <c r="D3685">
        <v>4</v>
      </c>
      <c r="E3685">
        <v>5</v>
      </c>
      <c r="F3685">
        <v>20</v>
      </c>
      <c r="G3685" t="s">
        <v>16</v>
      </c>
      <c r="H3685" t="s">
        <v>17</v>
      </c>
      <c r="I3685" s="1">
        <v>45190</v>
      </c>
      <c r="J3685" t="s">
        <v>18</v>
      </c>
      <c r="K3685" t="s">
        <v>19</v>
      </c>
      <c r="L3685">
        <v>3</v>
      </c>
      <c r="M3685" t="s">
        <v>20</v>
      </c>
      <c r="N3685" t="s">
        <v>64</v>
      </c>
      <c r="O3685" t="s">
        <v>22</v>
      </c>
    </row>
    <row r="3686" spans="1:15" x14ac:dyDescent="0.35">
      <c r="A3686" t="s">
        <v>3747</v>
      </c>
      <c r="B3686" t="str">
        <f t="shared" si="58"/>
        <v>Cookie</v>
      </c>
      <c r="C3686" t="s">
        <v>31</v>
      </c>
      <c r="D3686">
        <v>2</v>
      </c>
      <c r="E3686">
        <v>1</v>
      </c>
      <c r="F3686">
        <v>2</v>
      </c>
      <c r="G3686" t="s">
        <v>36</v>
      </c>
      <c r="H3686" t="s">
        <v>26</v>
      </c>
      <c r="I3686" s="1">
        <v>44940</v>
      </c>
      <c r="J3686" t="s">
        <v>55</v>
      </c>
      <c r="K3686" t="s">
        <v>56</v>
      </c>
      <c r="L3686">
        <v>1</v>
      </c>
      <c r="M3686" t="s">
        <v>53</v>
      </c>
      <c r="N3686" t="s">
        <v>69</v>
      </c>
      <c r="O3686" t="s">
        <v>40</v>
      </c>
    </row>
    <row r="3687" spans="1:15" x14ac:dyDescent="0.35">
      <c r="A3687" t="s">
        <v>3748</v>
      </c>
      <c r="B3687" t="str">
        <f t="shared" si="58"/>
        <v>Sandwich</v>
      </c>
      <c r="C3687" t="s">
        <v>47</v>
      </c>
      <c r="D3687">
        <v>1</v>
      </c>
      <c r="E3687">
        <v>4</v>
      </c>
      <c r="F3687">
        <v>4</v>
      </c>
      <c r="G3687" t="s">
        <v>16</v>
      </c>
      <c r="H3687" t="s">
        <v>17</v>
      </c>
      <c r="I3687" s="1">
        <v>45220</v>
      </c>
      <c r="J3687" t="s">
        <v>74</v>
      </c>
      <c r="K3687" t="s">
        <v>75</v>
      </c>
      <c r="L3687">
        <v>4</v>
      </c>
      <c r="M3687" t="s">
        <v>45</v>
      </c>
      <c r="N3687" t="s">
        <v>69</v>
      </c>
      <c r="O3687" t="s">
        <v>40</v>
      </c>
    </row>
    <row r="3688" spans="1:15" x14ac:dyDescent="0.35">
      <c r="A3688" t="s">
        <v>3749</v>
      </c>
      <c r="B3688" t="str">
        <f t="shared" si="58"/>
        <v>Coffee</v>
      </c>
      <c r="C3688" t="s">
        <v>15</v>
      </c>
      <c r="D3688">
        <v>4</v>
      </c>
      <c r="E3688">
        <v>2</v>
      </c>
      <c r="F3688">
        <v>8</v>
      </c>
      <c r="G3688" t="s">
        <v>25</v>
      </c>
      <c r="H3688" t="s">
        <v>26</v>
      </c>
      <c r="I3688" s="1">
        <v>45147</v>
      </c>
      <c r="J3688" t="s">
        <v>93</v>
      </c>
      <c r="K3688" t="s">
        <v>94</v>
      </c>
      <c r="L3688">
        <v>3</v>
      </c>
      <c r="M3688" t="s">
        <v>20</v>
      </c>
      <c r="N3688" t="s">
        <v>34</v>
      </c>
      <c r="O3688" t="s">
        <v>22</v>
      </c>
    </row>
    <row r="3689" spans="1:15" x14ac:dyDescent="0.35">
      <c r="A3689" t="s">
        <v>3750</v>
      </c>
      <c r="B3689" t="str">
        <f t="shared" si="58"/>
        <v>Salad</v>
      </c>
      <c r="C3689" t="s">
        <v>42</v>
      </c>
      <c r="D3689">
        <v>2</v>
      </c>
      <c r="E3689">
        <v>5</v>
      </c>
      <c r="F3689">
        <v>10</v>
      </c>
      <c r="G3689" t="s">
        <v>16</v>
      </c>
      <c r="H3689" t="s">
        <v>17</v>
      </c>
      <c r="I3689" s="1">
        <v>45169</v>
      </c>
      <c r="J3689" t="s">
        <v>93</v>
      </c>
      <c r="K3689" t="s">
        <v>94</v>
      </c>
      <c r="L3689">
        <v>3</v>
      </c>
      <c r="M3689" t="s">
        <v>20</v>
      </c>
      <c r="N3689" t="s">
        <v>64</v>
      </c>
      <c r="O3689" t="s">
        <v>22</v>
      </c>
    </row>
    <row r="3690" spans="1:15" x14ac:dyDescent="0.35">
      <c r="A3690" t="s">
        <v>3751</v>
      </c>
      <c r="B3690" t="str">
        <f t="shared" si="58"/>
        <v>Tea</v>
      </c>
      <c r="C3690" t="s">
        <v>84</v>
      </c>
      <c r="D3690">
        <v>4</v>
      </c>
      <c r="E3690">
        <v>1.5</v>
      </c>
      <c r="F3690">
        <v>6</v>
      </c>
      <c r="G3690" t="s">
        <v>25</v>
      </c>
      <c r="H3690" t="s">
        <v>26</v>
      </c>
      <c r="I3690" s="1">
        <v>45033</v>
      </c>
      <c r="J3690" t="s">
        <v>59</v>
      </c>
      <c r="K3690" t="s">
        <v>60</v>
      </c>
      <c r="L3690">
        <v>2</v>
      </c>
      <c r="M3690" t="s">
        <v>28</v>
      </c>
      <c r="N3690" t="s">
        <v>72</v>
      </c>
      <c r="O3690" t="s">
        <v>22</v>
      </c>
    </row>
    <row r="3691" spans="1:15" x14ac:dyDescent="0.35">
      <c r="A3691" t="s">
        <v>3752</v>
      </c>
      <c r="B3691" t="str">
        <f t="shared" si="58"/>
        <v>Salad</v>
      </c>
      <c r="C3691" t="s">
        <v>42</v>
      </c>
      <c r="D3691">
        <v>4</v>
      </c>
      <c r="E3691">
        <v>5</v>
      </c>
      <c r="F3691">
        <v>20</v>
      </c>
      <c r="G3691" t="s">
        <v>36</v>
      </c>
      <c r="H3691" t="s">
        <v>26</v>
      </c>
      <c r="I3691" s="1">
        <v>45257</v>
      </c>
      <c r="J3691" t="s">
        <v>43</v>
      </c>
      <c r="K3691" t="s">
        <v>44</v>
      </c>
      <c r="L3691">
        <v>4</v>
      </c>
      <c r="M3691" t="s">
        <v>45</v>
      </c>
      <c r="N3691" t="s">
        <v>72</v>
      </c>
      <c r="O3691" t="s">
        <v>22</v>
      </c>
    </row>
    <row r="3692" spans="1:15" x14ac:dyDescent="0.35">
      <c r="A3692" t="s">
        <v>3753</v>
      </c>
      <c r="B3692" t="str">
        <f t="shared" si="58"/>
        <v>Smoothie</v>
      </c>
      <c r="C3692" t="s">
        <v>58</v>
      </c>
      <c r="D3692">
        <v>2</v>
      </c>
      <c r="E3692">
        <v>4</v>
      </c>
      <c r="F3692">
        <v>8</v>
      </c>
      <c r="G3692" t="s">
        <v>16</v>
      </c>
      <c r="H3692" t="s">
        <v>17</v>
      </c>
      <c r="I3692" s="1">
        <v>44961</v>
      </c>
      <c r="J3692" t="s">
        <v>51</v>
      </c>
      <c r="K3692" t="s">
        <v>52</v>
      </c>
      <c r="L3692">
        <v>1</v>
      </c>
      <c r="M3692" t="s">
        <v>53</v>
      </c>
      <c r="N3692" t="s">
        <v>69</v>
      </c>
      <c r="O3692" t="s">
        <v>40</v>
      </c>
    </row>
    <row r="3693" spans="1:15" x14ac:dyDescent="0.35">
      <c r="A3693" t="s">
        <v>3754</v>
      </c>
      <c r="B3693" t="str">
        <f t="shared" si="58"/>
        <v>Smoothie</v>
      </c>
      <c r="C3693" t="s">
        <v>58</v>
      </c>
      <c r="D3693">
        <v>1</v>
      </c>
      <c r="E3693">
        <v>4</v>
      </c>
      <c r="F3693">
        <v>4</v>
      </c>
      <c r="G3693" t="s">
        <v>36</v>
      </c>
      <c r="H3693" t="s">
        <v>17</v>
      </c>
      <c r="I3693" s="1">
        <v>45028</v>
      </c>
      <c r="J3693" t="s">
        <v>59</v>
      </c>
      <c r="K3693" t="s">
        <v>60</v>
      </c>
      <c r="L3693">
        <v>2</v>
      </c>
      <c r="M3693" t="s">
        <v>28</v>
      </c>
      <c r="N3693" t="s">
        <v>34</v>
      </c>
      <c r="O3693" t="s">
        <v>22</v>
      </c>
    </row>
    <row r="3694" spans="1:15" x14ac:dyDescent="0.35">
      <c r="A3694" t="s">
        <v>3755</v>
      </c>
      <c r="B3694" t="str">
        <f t="shared" si="58"/>
        <v>Cake</v>
      </c>
      <c r="C3694" t="s">
        <v>24</v>
      </c>
      <c r="D3694">
        <v>5</v>
      </c>
      <c r="E3694">
        <v>3</v>
      </c>
      <c r="F3694">
        <v>15</v>
      </c>
      <c r="G3694" t="s">
        <v>25</v>
      </c>
      <c r="H3694" t="s">
        <v>26</v>
      </c>
      <c r="I3694" s="1">
        <v>45057</v>
      </c>
      <c r="J3694" t="s">
        <v>27</v>
      </c>
      <c r="K3694" t="s">
        <v>27</v>
      </c>
      <c r="L3694">
        <v>2</v>
      </c>
      <c r="M3694" t="s">
        <v>28</v>
      </c>
      <c r="N3694" t="s">
        <v>64</v>
      </c>
      <c r="O3694" t="s">
        <v>22</v>
      </c>
    </row>
    <row r="3695" spans="1:15" x14ac:dyDescent="0.35">
      <c r="A3695" t="s">
        <v>3756</v>
      </c>
      <c r="B3695" t="str">
        <f t="shared" si="58"/>
        <v>Tea</v>
      </c>
      <c r="C3695" t="s">
        <v>84</v>
      </c>
      <c r="D3695">
        <v>2</v>
      </c>
      <c r="E3695">
        <v>1.5</v>
      </c>
      <c r="F3695">
        <v>3</v>
      </c>
      <c r="G3695" t="s">
        <v>36</v>
      </c>
      <c r="H3695" t="s">
        <v>17</v>
      </c>
      <c r="I3695" s="1">
        <v>45290</v>
      </c>
      <c r="J3695" t="s">
        <v>66</v>
      </c>
      <c r="K3695" t="s">
        <v>67</v>
      </c>
      <c r="L3695">
        <v>4</v>
      </c>
      <c r="M3695" t="s">
        <v>45</v>
      </c>
      <c r="N3695" t="s">
        <v>69</v>
      </c>
      <c r="O3695" t="s">
        <v>40</v>
      </c>
    </row>
    <row r="3696" spans="1:15" x14ac:dyDescent="0.35">
      <c r="A3696" t="s">
        <v>3757</v>
      </c>
      <c r="B3696" t="str">
        <f t="shared" si="58"/>
        <v>Smoothie</v>
      </c>
      <c r="C3696" t="s">
        <v>58</v>
      </c>
      <c r="D3696">
        <v>4</v>
      </c>
      <c r="E3696">
        <v>4</v>
      </c>
      <c r="F3696">
        <v>16</v>
      </c>
      <c r="G3696" t="s">
        <v>16</v>
      </c>
      <c r="H3696" t="s">
        <v>26</v>
      </c>
      <c r="I3696" s="1">
        <v>45038</v>
      </c>
      <c r="J3696" t="s">
        <v>59</v>
      </c>
      <c r="K3696" t="s">
        <v>60</v>
      </c>
      <c r="L3696">
        <v>2</v>
      </c>
      <c r="M3696" t="s">
        <v>28</v>
      </c>
      <c r="N3696" t="s">
        <v>69</v>
      </c>
      <c r="O3696" t="s">
        <v>40</v>
      </c>
    </row>
    <row r="3697" spans="1:15" x14ac:dyDescent="0.35">
      <c r="A3697" t="s">
        <v>3758</v>
      </c>
      <c r="B3697" t="str">
        <f t="shared" si="58"/>
        <v>Salad</v>
      </c>
      <c r="C3697" t="s">
        <v>42</v>
      </c>
      <c r="D3697">
        <v>1</v>
      </c>
      <c r="E3697">
        <v>5</v>
      </c>
      <c r="F3697">
        <v>5</v>
      </c>
      <c r="G3697" t="s">
        <v>25</v>
      </c>
      <c r="H3697" t="s">
        <v>26</v>
      </c>
      <c r="I3697" s="1">
        <v>44947</v>
      </c>
      <c r="J3697" t="s">
        <v>55</v>
      </c>
      <c r="K3697" t="s">
        <v>56</v>
      </c>
      <c r="L3697">
        <v>1</v>
      </c>
      <c r="M3697" t="s">
        <v>53</v>
      </c>
      <c r="N3697" t="s">
        <v>69</v>
      </c>
      <c r="O3697" t="s">
        <v>40</v>
      </c>
    </row>
    <row r="3698" spans="1:15" x14ac:dyDescent="0.35">
      <c r="A3698" t="s">
        <v>3759</v>
      </c>
      <c r="B3698" t="str">
        <f t="shared" si="58"/>
        <v>Coffee</v>
      </c>
      <c r="C3698" t="s">
        <v>15</v>
      </c>
      <c r="D3698">
        <v>1</v>
      </c>
      <c r="E3698">
        <v>2</v>
      </c>
      <c r="F3698">
        <v>2</v>
      </c>
      <c r="G3698" t="s">
        <v>36</v>
      </c>
      <c r="H3698" t="s">
        <v>17</v>
      </c>
      <c r="I3698" s="1">
        <v>44932</v>
      </c>
      <c r="J3698" t="s">
        <v>55</v>
      </c>
      <c r="K3698" t="s">
        <v>56</v>
      </c>
      <c r="L3698">
        <v>1</v>
      </c>
      <c r="M3698" t="s">
        <v>53</v>
      </c>
      <c r="N3698" t="s">
        <v>21</v>
      </c>
      <c r="O3698" t="s">
        <v>22</v>
      </c>
    </row>
    <row r="3699" spans="1:15" x14ac:dyDescent="0.35">
      <c r="A3699" t="s">
        <v>3760</v>
      </c>
      <c r="B3699" t="str">
        <f t="shared" si="58"/>
        <v>Juice</v>
      </c>
      <c r="C3699" t="s">
        <v>50</v>
      </c>
      <c r="D3699">
        <v>5</v>
      </c>
      <c r="E3699">
        <v>3</v>
      </c>
      <c r="F3699">
        <v>15</v>
      </c>
      <c r="G3699" t="s">
        <v>36</v>
      </c>
      <c r="H3699" t="s">
        <v>26</v>
      </c>
      <c r="I3699" s="1">
        <v>45070</v>
      </c>
      <c r="J3699" t="s">
        <v>27</v>
      </c>
      <c r="K3699" t="s">
        <v>27</v>
      </c>
      <c r="L3699">
        <v>2</v>
      </c>
      <c r="M3699" t="s">
        <v>28</v>
      </c>
      <c r="N3699" t="s">
        <v>34</v>
      </c>
      <c r="O3699" t="s">
        <v>22</v>
      </c>
    </row>
    <row r="3700" spans="1:15" x14ac:dyDescent="0.35">
      <c r="A3700" t="s">
        <v>3761</v>
      </c>
      <c r="B3700" t="str">
        <f t="shared" si="58"/>
        <v>Cookie</v>
      </c>
      <c r="C3700" t="s">
        <v>31</v>
      </c>
      <c r="D3700">
        <v>2</v>
      </c>
      <c r="E3700">
        <v>1</v>
      </c>
      <c r="F3700">
        <v>2</v>
      </c>
      <c r="G3700" t="s">
        <v>36</v>
      </c>
      <c r="H3700" t="s">
        <v>17</v>
      </c>
      <c r="I3700" s="1">
        <v>45178</v>
      </c>
      <c r="J3700" t="s">
        <v>18</v>
      </c>
      <c r="K3700" t="s">
        <v>19</v>
      </c>
      <c r="L3700">
        <v>3</v>
      </c>
      <c r="M3700" t="s">
        <v>20</v>
      </c>
      <c r="N3700" t="s">
        <v>69</v>
      </c>
      <c r="O3700" t="s">
        <v>40</v>
      </c>
    </row>
    <row r="3701" spans="1:15" x14ac:dyDescent="0.35">
      <c r="A3701" t="s">
        <v>3762</v>
      </c>
      <c r="B3701" t="str">
        <f t="shared" si="58"/>
        <v>Sandwich</v>
      </c>
      <c r="C3701" t="s">
        <v>47</v>
      </c>
      <c r="D3701">
        <v>5</v>
      </c>
      <c r="E3701">
        <v>4</v>
      </c>
      <c r="F3701">
        <v>20</v>
      </c>
      <c r="G3701" t="s">
        <v>25</v>
      </c>
      <c r="H3701" t="s">
        <v>26</v>
      </c>
      <c r="I3701" s="1">
        <v>45093</v>
      </c>
      <c r="J3701" t="s">
        <v>37</v>
      </c>
      <c r="K3701" t="s">
        <v>38</v>
      </c>
      <c r="L3701">
        <v>2</v>
      </c>
      <c r="M3701" t="s">
        <v>28</v>
      </c>
      <c r="N3701" t="s">
        <v>21</v>
      </c>
      <c r="O3701" t="s">
        <v>22</v>
      </c>
    </row>
    <row r="3702" spans="1:15" x14ac:dyDescent="0.35">
      <c r="A3702" t="s">
        <v>3763</v>
      </c>
      <c r="B3702" t="str">
        <f t="shared" si="58"/>
        <v>Juice</v>
      </c>
      <c r="C3702" t="s">
        <v>50</v>
      </c>
      <c r="D3702">
        <v>1</v>
      </c>
      <c r="E3702">
        <v>3</v>
      </c>
      <c r="F3702">
        <v>3</v>
      </c>
      <c r="G3702" t="s">
        <v>36</v>
      </c>
      <c r="H3702" t="s">
        <v>17</v>
      </c>
      <c r="I3702" s="1">
        <v>44961</v>
      </c>
      <c r="J3702" t="s">
        <v>51</v>
      </c>
      <c r="K3702" t="s">
        <v>52</v>
      </c>
      <c r="L3702">
        <v>1</v>
      </c>
      <c r="M3702" t="s">
        <v>53</v>
      </c>
      <c r="N3702" t="s">
        <v>69</v>
      </c>
      <c r="O3702" t="s">
        <v>40</v>
      </c>
    </row>
    <row r="3703" spans="1:15" x14ac:dyDescent="0.35">
      <c r="A3703" t="s">
        <v>3764</v>
      </c>
      <c r="B3703" t="str">
        <f t="shared" si="58"/>
        <v>Cake</v>
      </c>
      <c r="C3703" t="s">
        <v>24</v>
      </c>
      <c r="D3703">
        <v>2</v>
      </c>
      <c r="E3703">
        <v>3</v>
      </c>
      <c r="F3703">
        <v>6</v>
      </c>
      <c r="G3703" t="s">
        <v>36</v>
      </c>
      <c r="H3703" t="s">
        <v>17</v>
      </c>
      <c r="I3703" s="1">
        <v>45182</v>
      </c>
      <c r="J3703" t="s">
        <v>18</v>
      </c>
      <c r="K3703" t="s">
        <v>19</v>
      </c>
      <c r="L3703">
        <v>3</v>
      </c>
      <c r="M3703" t="s">
        <v>20</v>
      </c>
      <c r="N3703" t="s">
        <v>34</v>
      </c>
      <c r="O3703" t="s">
        <v>22</v>
      </c>
    </row>
    <row r="3704" spans="1:15" x14ac:dyDescent="0.35">
      <c r="A3704" t="s">
        <v>3765</v>
      </c>
      <c r="B3704" t="str">
        <f t="shared" si="58"/>
        <v>Sandwich</v>
      </c>
      <c r="C3704" t="s">
        <v>47</v>
      </c>
      <c r="D3704">
        <v>5</v>
      </c>
      <c r="E3704">
        <v>4</v>
      </c>
      <c r="F3704">
        <v>20</v>
      </c>
      <c r="G3704" t="s">
        <v>36</v>
      </c>
      <c r="H3704" t="s">
        <v>26</v>
      </c>
      <c r="I3704" s="1">
        <v>45092</v>
      </c>
      <c r="J3704" t="s">
        <v>37</v>
      </c>
      <c r="K3704" t="s">
        <v>38</v>
      </c>
      <c r="L3704">
        <v>2</v>
      </c>
      <c r="M3704" t="s">
        <v>28</v>
      </c>
      <c r="N3704" t="s">
        <v>64</v>
      </c>
      <c r="O3704" t="s">
        <v>22</v>
      </c>
    </row>
    <row r="3705" spans="1:15" x14ac:dyDescent="0.35">
      <c r="A3705" t="s">
        <v>3766</v>
      </c>
      <c r="B3705" t="str">
        <f t="shared" si="58"/>
        <v>Cookie</v>
      </c>
      <c r="C3705" t="s">
        <v>31</v>
      </c>
      <c r="D3705">
        <v>2</v>
      </c>
      <c r="E3705">
        <v>1</v>
      </c>
      <c r="F3705">
        <v>2</v>
      </c>
      <c r="G3705" t="s">
        <v>25</v>
      </c>
      <c r="H3705" t="s">
        <v>17</v>
      </c>
      <c r="I3705" s="1">
        <v>45069</v>
      </c>
      <c r="J3705" t="s">
        <v>27</v>
      </c>
      <c r="K3705" t="s">
        <v>27</v>
      </c>
      <c r="L3705">
        <v>2</v>
      </c>
      <c r="M3705" t="s">
        <v>28</v>
      </c>
      <c r="N3705" t="s">
        <v>29</v>
      </c>
      <c r="O3705" t="s">
        <v>22</v>
      </c>
    </row>
    <row r="3706" spans="1:15" x14ac:dyDescent="0.35">
      <c r="A3706" t="s">
        <v>3767</v>
      </c>
      <c r="B3706" t="str">
        <f t="shared" si="58"/>
        <v>Cake</v>
      </c>
      <c r="C3706" t="s">
        <v>24</v>
      </c>
      <c r="D3706">
        <v>5</v>
      </c>
      <c r="E3706">
        <v>3</v>
      </c>
      <c r="F3706">
        <v>15</v>
      </c>
      <c r="G3706" t="s">
        <v>25</v>
      </c>
      <c r="H3706" t="s">
        <v>17</v>
      </c>
      <c r="I3706" s="1">
        <v>45284</v>
      </c>
      <c r="J3706" t="s">
        <v>66</v>
      </c>
      <c r="K3706" t="s">
        <v>67</v>
      </c>
      <c r="L3706">
        <v>4</v>
      </c>
      <c r="M3706" t="s">
        <v>45</v>
      </c>
      <c r="N3706" t="s">
        <v>39</v>
      </c>
      <c r="O3706" t="s">
        <v>40</v>
      </c>
    </row>
    <row r="3707" spans="1:15" x14ac:dyDescent="0.35">
      <c r="A3707" t="s">
        <v>3768</v>
      </c>
      <c r="B3707" t="str">
        <f t="shared" si="58"/>
        <v>Coffee</v>
      </c>
      <c r="C3707" t="s">
        <v>15</v>
      </c>
      <c r="D3707">
        <v>3</v>
      </c>
      <c r="E3707">
        <v>2</v>
      </c>
      <c r="F3707">
        <v>6</v>
      </c>
      <c r="G3707" t="s">
        <v>25</v>
      </c>
      <c r="H3707" t="s">
        <v>26</v>
      </c>
      <c r="I3707" s="1">
        <v>44971</v>
      </c>
      <c r="J3707" t="s">
        <v>51</v>
      </c>
      <c r="K3707" t="s">
        <v>52</v>
      </c>
      <c r="L3707">
        <v>1</v>
      </c>
      <c r="M3707" t="s">
        <v>53</v>
      </c>
      <c r="N3707" t="s">
        <v>29</v>
      </c>
      <c r="O3707" t="s">
        <v>22</v>
      </c>
    </row>
    <row r="3708" spans="1:15" x14ac:dyDescent="0.35">
      <c r="A3708" t="s">
        <v>3769</v>
      </c>
      <c r="B3708" t="str">
        <f t="shared" si="58"/>
        <v>Salad</v>
      </c>
      <c r="C3708" t="s">
        <v>42</v>
      </c>
      <c r="D3708">
        <v>4</v>
      </c>
      <c r="E3708">
        <v>5</v>
      </c>
      <c r="F3708">
        <v>20</v>
      </c>
      <c r="G3708" t="s">
        <v>36</v>
      </c>
      <c r="H3708" t="s">
        <v>26</v>
      </c>
      <c r="I3708" s="1">
        <v>45144</v>
      </c>
      <c r="J3708" t="s">
        <v>93</v>
      </c>
      <c r="K3708" t="s">
        <v>94</v>
      </c>
      <c r="L3708">
        <v>3</v>
      </c>
      <c r="M3708" t="s">
        <v>20</v>
      </c>
      <c r="N3708" t="s">
        <v>39</v>
      </c>
      <c r="O3708" t="s">
        <v>40</v>
      </c>
    </row>
    <row r="3709" spans="1:15" x14ac:dyDescent="0.35">
      <c r="A3709" t="s">
        <v>3770</v>
      </c>
      <c r="B3709" t="str">
        <f t="shared" si="58"/>
        <v>Juice</v>
      </c>
      <c r="C3709" t="s">
        <v>50</v>
      </c>
      <c r="D3709">
        <v>4</v>
      </c>
      <c r="E3709">
        <v>3</v>
      </c>
      <c r="F3709">
        <v>12</v>
      </c>
      <c r="G3709" t="s">
        <v>25</v>
      </c>
      <c r="H3709" t="s">
        <v>17</v>
      </c>
      <c r="I3709" s="1">
        <v>44956</v>
      </c>
      <c r="J3709" t="s">
        <v>55</v>
      </c>
      <c r="K3709" t="s">
        <v>56</v>
      </c>
      <c r="L3709">
        <v>1</v>
      </c>
      <c r="M3709" t="s">
        <v>53</v>
      </c>
      <c r="N3709" t="s">
        <v>72</v>
      </c>
      <c r="O3709" t="s">
        <v>22</v>
      </c>
    </row>
    <row r="3710" spans="1:15" x14ac:dyDescent="0.35">
      <c r="A3710" t="s">
        <v>3771</v>
      </c>
      <c r="B3710" t="str">
        <f t="shared" si="58"/>
        <v>Smoothie</v>
      </c>
      <c r="C3710" t="s">
        <v>58</v>
      </c>
      <c r="D3710">
        <v>1</v>
      </c>
      <c r="E3710">
        <v>4</v>
      </c>
      <c r="F3710">
        <v>4</v>
      </c>
      <c r="G3710" t="s">
        <v>16</v>
      </c>
      <c r="H3710" t="s">
        <v>17</v>
      </c>
      <c r="I3710" s="1">
        <v>45033</v>
      </c>
      <c r="J3710" t="s">
        <v>59</v>
      </c>
      <c r="K3710" t="s">
        <v>60</v>
      </c>
      <c r="L3710">
        <v>2</v>
      </c>
      <c r="M3710" t="s">
        <v>28</v>
      </c>
      <c r="N3710" t="s">
        <v>72</v>
      </c>
      <c r="O3710" t="s">
        <v>22</v>
      </c>
    </row>
    <row r="3711" spans="1:15" x14ac:dyDescent="0.35">
      <c r="A3711" t="s">
        <v>3772</v>
      </c>
      <c r="B3711" t="str">
        <f t="shared" si="58"/>
        <v>Juice</v>
      </c>
      <c r="C3711" t="s">
        <v>50</v>
      </c>
      <c r="D3711">
        <v>5</v>
      </c>
      <c r="E3711">
        <v>3</v>
      </c>
      <c r="F3711">
        <v>15</v>
      </c>
      <c r="G3711" t="s">
        <v>36</v>
      </c>
      <c r="H3711" t="s">
        <v>17</v>
      </c>
      <c r="I3711" s="1">
        <v>44985</v>
      </c>
      <c r="J3711" t="s">
        <v>51</v>
      </c>
      <c r="K3711" t="s">
        <v>52</v>
      </c>
      <c r="L3711">
        <v>1</v>
      </c>
      <c r="M3711" t="s">
        <v>53</v>
      </c>
      <c r="N3711" t="s">
        <v>29</v>
      </c>
      <c r="O3711" t="s">
        <v>22</v>
      </c>
    </row>
    <row r="3712" spans="1:15" x14ac:dyDescent="0.35">
      <c r="A3712" t="s">
        <v>3773</v>
      </c>
      <c r="B3712" t="str">
        <f t="shared" si="58"/>
        <v>Tea</v>
      </c>
      <c r="C3712" t="s">
        <v>84</v>
      </c>
      <c r="D3712">
        <v>4</v>
      </c>
      <c r="E3712">
        <v>1.5</v>
      </c>
      <c r="F3712">
        <v>6</v>
      </c>
      <c r="G3712" t="s">
        <v>25</v>
      </c>
      <c r="H3712" t="s">
        <v>17</v>
      </c>
      <c r="I3712" s="1">
        <v>45192</v>
      </c>
      <c r="J3712" t="s">
        <v>18</v>
      </c>
      <c r="K3712" t="s">
        <v>19</v>
      </c>
      <c r="L3712">
        <v>3</v>
      </c>
      <c r="M3712" t="s">
        <v>20</v>
      </c>
      <c r="N3712" t="s">
        <v>69</v>
      </c>
      <c r="O3712" t="s">
        <v>40</v>
      </c>
    </row>
    <row r="3713" spans="1:15" x14ac:dyDescent="0.35">
      <c r="A3713" t="s">
        <v>3774</v>
      </c>
      <c r="B3713" t="str">
        <f t="shared" si="58"/>
        <v>Cookie</v>
      </c>
      <c r="C3713" t="s">
        <v>31</v>
      </c>
      <c r="D3713">
        <v>1</v>
      </c>
      <c r="E3713">
        <v>1</v>
      </c>
      <c r="F3713">
        <v>1</v>
      </c>
      <c r="G3713" t="s">
        <v>16</v>
      </c>
      <c r="H3713" t="s">
        <v>26</v>
      </c>
      <c r="I3713" s="1">
        <v>45001</v>
      </c>
      <c r="J3713" t="s">
        <v>62</v>
      </c>
      <c r="K3713" t="s">
        <v>63</v>
      </c>
      <c r="L3713">
        <v>1</v>
      </c>
      <c r="M3713" t="s">
        <v>53</v>
      </c>
      <c r="N3713" t="s">
        <v>64</v>
      </c>
      <c r="O3713" t="s">
        <v>22</v>
      </c>
    </row>
    <row r="3714" spans="1:15" x14ac:dyDescent="0.35">
      <c r="A3714" t="s">
        <v>3775</v>
      </c>
      <c r="B3714" t="str">
        <f t="shared" ref="B3714:B3758" si="59">TRIM(CLEAN(C3714))</f>
        <v>Salad</v>
      </c>
      <c r="C3714" t="s">
        <v>42</v>
      </c>
      <c r="D3714">
        <v>5</v>
      </c>
      <c r="E3714">
        <v>5</v>
      </c>
      <c r="F3714">
        <v>25</v>
      </c>
      <c r="G3714" t="s">
        <v>36</v>
      </c>
      <c r="H3714" t="s">
        <v>26</v>
      </c>
      <c r="I3714" s="1">
        <v>45218</v>
      </c>
      <c r="J3714" t="s">
        <v>74</v>
      </c>
      <c r="K3714" t="s">
        <v>75</v>
      </c>
      <c r="L3714">
        <v>4</v>
      </c>
      <c r="M3714" t="s">
        <v>45</v>
      </c>
      <c r="N3714" t="s">
        <v>64</v>
      </c>
      <c r="O3714" t="s">
        <v>22</v>
      </c>
    </row>
    <row r="3715" spans="1:15" x14ac:dyDescent="0.35">
      <c r="A3715" t="s">
        <v>3776</v>
      </c>
      <c r="B3715" t="str">
        <f t="shared" si="59"/>
        <v>Tea</v>
      </c>
      <c r="C3715" t="s">
        <v>84</v>
      </c>
      <c r="D3715">
        <v>2</v>
      </c>
      <c r="E3715">
        <v>1.5</v>
      </c>
      <c r="F3715">
        <v>3</v>
      </c>
      <c r="G3715" t="s">
        <v>36</v>
      </c>
      <c r="H3715" t="s">
        <v>26</v>
      </c>
      <c r="I3715" s="1">
        <v>44965</v>
      </c>
      <c r="J3715" t="s">
        <v>51</v>
      </c>
      <c r="K3715" t="s">
        <v>52</v>
      </c>
      <c r="L3715">
        <v>1</v>
      </c>
      <c r="M3715" t="s">
        <v>53</v>
      </c>
      <c r="N3715" t="s">
        <v>34</v>
      </c>
      <c r="O3715" t="s">
        <v>22</v>
      </c>
    </row>
    <row r="3716" spans="1:15" x14ac:dyDescent="0.35">
      <c r="A3716" t="s">
        <v>3777</v>
      </c>
      <c r="B3716" t="str">
        <f t="shared" si="59"/>
        <v>Salad</v>
      </c>
      <c r="C3716" t="s">
        <v>42</v>
      </c>
      <c r="D3716">
        <v>3</v>
      </c>
      <c r="E3716">
        <v>5</v>
      </c>
      <c r="F3716">
        <v>15</v>
      </c>
      <c r="G3716" t="s">
        <v>36</v>
      </c>
      <c r="H3716" t="s">
        <v>26</v>
      </c>
      <c r="I3716" s="1">
        <v>45034</v>
      </c>
      <c r="J3716" t="s">
        <v>59</v>
      </c>
      <c r="K3716" t="s">
        <v>60</v>
      </c>
      <c r="L3716">
        <v>2</v>
      </c>
      <c r="M3716" t="s">
        <v>28</v>
      </c>
      <c r="N3716" t="s">
        <v>29</v>
      </c>
      <c r="O3716" t="s">
        <v>22</v>
      </c>
    </row>
    <row r="3717" spans="1:15" x14ac:dyDescent="0.35">
      <c r="A3717" t="s">
        <v>3778</v>
      </c>
      <c r="B3717" t="str">
        <f t="shared" si="59"/>
        <v>Smoothie</v>
      </c>
      <c r="C3717" t="s">
        <v>58</v>
      </c>
      <c r="D3717">
        <v>2</v>
      </c>
      <c r="E3717">
        <v>4</v>
      </c>
      <c r="F3717">
        <v>8</v>
      </c>
      <c r="G3717" t="s">
        <v>36</v>
      </c>
      <c r="H3717" t="s">
        <v>17</v>
      </c>
      <c r="I3717" s="1">
        <v>45051</v>
      </c>
      <c r="J3717" t="s">
        <v>27</v>
      </c>
      <c r="K3717" t="s">
        <v>27</v>
      </c>
      <c r="L3717">
        <v>2</v>
      </c>
      <c r="M3717" t="s">
        <v>28</v>
      </c>
      <c r="N3717" t="s">
        <v>21</v>
      </c>
      <c r="O3717" t="s">
        <v>22</v>
      </c>
    </row>
    <row r="3718" spans="1:15" x14ac:dyDescent="0.35">
      <c r="A3718" t="s">
        <v>3779</v>
      </c>
      <c r="B3718" t="str">
        <f t="shared" si="59"/>
        <v>Cookie</v>
      </c>
      <c r="C3718" t="s">
        <v>31</v>
      </c>
      <c r="D3718">
        <v>1</v>
      </c>
      <c r="E3718">
        <v>1</v>
      </c>
      <c r="F3718">
        <v>1</v>
      </c>
      <c r="G3718" t="s">
        <v>25</v>
      </c>
      <c r="H3718" t="s">
        <v>17</v>
      </c>
      <c r="I3718" s="1">
        <v>45253</v>
      </c>
      <c r="J3718" t="s">
        <v>43</v>
      </c>
      <c r="K3718" t="s">
        <v>44</v>
      </c>
      <c r="L3718">
        <v>4</v>
      </c>
      <c r="M3718" t="s">
        <v>45</v>
      </c>
      <c r="N3718" t="s">
        <v>64</v>
      </c>
      <c r="O3718" t="s">
        <v>22</v>
      </c>
    </row>
    <row r="3719" spans="1:15" x14ac:dyDescent="0.35">
      <c r="A3719" t="s">
        <v>3780</v>
      </c>
      <c r="B3719" t="str">
        <f t="shared" si="59"/>
        <v>Coffee</v>
      </c>
      <c r="C3719" t="s">
        <v>15</v>
      </c>
      <c r="D3719">
        <v>5</v>
      </c>
      <c r="E3719">
        <v>2</v>
      </c>
      <c r="F3719">
        <v>10</v>
      </c>
      <c r="G3719" t="s">
        <v>25</v>
      </c>
      <c r="H3719" t="s">
        <v>26</v>
      </c>
      <c r="I3719" s="1">
        <v>44997</v>
      </c>
      <c r="J3719" t="s">
        <v>62</v>
      </c>
      <c r="K3719" t="s">
        <v>63</v>
      </c>
      <c r="L3719">
        <v>1</v>
      </c>
      <c r="M3719" t="s">
        <v>53</v>
      </c>
      <c r="N3719" t="s">
        <v>39</v>
      </c>
      <c r="O3719" t="s">
        <v>40</v>
      </c>
    </row>
    <row r="3720" spans="1:15" x14ac:dyDescent="0.35">
      <c r="A3720" t="s">
        <v>3781</v>
      </c>
      <c r="B3720" t="str">
        <f t="shared" si="59"/>
        <v>Juice</v>
      </c>
      <c r="C3720" t="s">
        <v>50</v>
      </c>
      <c r="D3720">
        <v>3</v>
      </c>
      <c r="E3720">
        <v>3</v>
      </c>
      <c r="F3720">
        <v>9</v>
      </c>
      <c r="G3720" t="s">
        <v>25</v>
      </c>
      <c r="H3720" t="s">
        <v>17</v>
      </c>
      <c r="I3720" s="1">
        <v>45196</v>
      </c>
      <c r="J3720" t="s">
        <v>18</v>
      </c>
      <c r="K3720" t="s">
        <v>19</v>
      </c>
      <c r="L3720">
        <v>3</v>
      </c>
      <c r="M3720" t="s">
        <v>20</v>
      </c>
      <c r="N3720" t="s">
        <v>34</v>
      </c>
      <c r="O3720" t="s">
        <v>22</v>
      </c>
    </row>
    <row r="3721" spans="1:15" x14ac:dyDescent="0.35">
      <c r="A3721" t="s">
        <v>3782</v>
      </c>
      <c r="B3721" t="str">
        <f t="shared" si="59"/>
        <v>Juice</v>
      </c>
      <c r="C3721" t="s">
        <v>50</v>
      </c>
      <c r="D3721">
        <v>1</v>
      </c>
      <c r="E3721">
        <v>3</v>
      </c>
      <c r="F3721">
        <v>3</v>
      </c>
      <c r="G3721" t="s">
        <v>25</v>
      </c>
      <c r="H3721" t="s">
        <v>17</v>
      </c>
      <c r="I3721" s="1">
        <v>45223</v>
      </c>
      <c r="J3721" t="s">
        <v>74</v>
      </c>
      <c r="K3721" t="s">
        <v>75</v>
      </c>
      <c r="L3721">
        <v>4</v>
      </c>
      <c r="M3721" t="s">
        <v>45</v>
      </c>
      <c r="N3721" t="s">
        <v>29</v>
      </c>
      <c r="O3721" t="s">
        <v>22</v>
      </c>
    </row>
    <row r="3722" spans="1:15" x14ac:dyDescent="0.35">
      <c r="A3722" t="s">
        <v>3783</v>
      </c>
      <c r="B3722" t="str">
        <f t="shared" si="59"/>
        <v>Cookie</v>
      </c>
      <c r="C3722" t="s">
        <v>31</v>
      </c>
      <c r="D3722">
        <v>1</v>
      </c>
      <c r="E3722">
        <v>1</v>
      </c>
      <c r="F3722">
        <v>1</v>
      </c>
      <c r="G3722" t="s">
        <v>36</v>
      </c>
      <c r="H3722" t="s">
        <v>26</v>
      </c>
      <c r="I3722" s="1">
        <v>45122</v>
      </c>
      <c r="J3722" t="s">
        <v>32</v>
      </c>
      <c r="K3722" t="s">
        <v>33</v>
      </c>
      <c r="L3722">
        <v>3</v>
      </c>
      <c r="M3722" t="s">
        <v>20</v>
      </c>
      <c r="N3722" t="s">
        <v>69</v>
      </c>
      <c r="O3722" t="s">
        <v>40</v>
      </c>
    </row>
    <row r="3723" spans="1:15" x14ac:dyDescent="0.35">
      <c r="A3723" t="s">
        <v>3784</v>
      </c>
      <c r="B3723" t="str">
        <f t="shared" si="59"/>
        <v>Tea</v>
      </c>
      <c r="C3723" t="s">
        <v>84</v>
      </c>
      <c r="D3723">
        <v>5</v>
      </c>
      <c r="E3723">
        <v>1.5</v>
      </c>
      <c r="F3723">
        <v>7.5</v>
      </c>
      <c r="G3723" t="s">
        <v>16</v>
      </c>
      <c r="H3723" t="s">
        <v>17</v>
      </c>
      <c r="I3723" s="1">
        <v>45125</v>
      </c>
      <c r="J3723" t="s">
        <v>32</v>
      </c>
      <c r="K3723" t="s">
        <v>33</v>
      </c>
      <c r="L3723">
        <v>3</v>
      </c>
      <c r="M3723" t="s">
        <v>20</v>
      </c>
      <c r="N3723" t="s">
        <v>29</v>
      </c>
      <c r="O3723" t="s">
        <v>22</v>
      </c>
    </row>
    <row r="3724" spans="1:15" x14ac:dyDescent="0.35">
      <c r="A3724" t="s">
        <v>3785</v>
      </c>
      <c r="B3724" t="str">
        <f t="shared" si="59"/>
        <v>Cake</v>
      </c>
      <c r="C3724" t="s">
        <v>24</v>
      </c>
      <c r="D3724">
        <v>2</v>
      </c>
      <c r="E3724">
        <v>3</v>
      </c>
      <c r="F3724">
        <v>6</v>
      </c>
      <c r="G3724" t="s">
        <v>36</v>
      </c>
      <c r="H3724" t="s">
        <v>26</v>
      </c>
      <c r="I3724" s="1">
        <v>44952</v>
      </c>
      <c r="J3724" t="s">
        <v>55</v>
      </c>
      <c r="K3724" t="s">
        <v>56</v>
      </c>
      <c r="L3724">
        <v>1</v>
      </c>
      <c r="M3724" t="s">
        <v>53</v>
      </c>
      <c r="N3724" t="s">
        <v>64</v>
      </c>
      <c r="O3724" t="s">
        <v>22</v>
      </c>
    </row>
    <row r="3725" spans="1:15" x14ac:dyDescent="0.35">
      <c r="A3725" t="s">
        <v>3786</v>
      </c>
      <c r="B3725" t="str">
        <f t="shared" si="59"/>
        <v>Tea</v>
      </c>
      <c r="C3725" t="s">
        <v>84</v>
      </c>
      <c r="D3725">
        <v>4</v>
      </c>
      <c r="E3725">
        <v>1.5</v>
      </c>
      <c r="F3725">
        <v>6</v>
      </c>
      <c r="G3725" t="s">
        <v>36</v>
      </c>
      <c r="H3725" t="s">
        <v>26</v>
      </c>
      <c r="I3725" s="1">
        <v>45109</v>
      </c>
      <c r="J3725" t="s">
        <v>32</v>
      </c>
      <c r="K3725" t="s">
        <v>33</v>
      </c>
      <c r="L3725">
        <v>3</v>
      </c>
      <c r="M3725" t="s">
        <v>20</v>
      </c>
      <c r="N3725" t="s">
        <v>39</v>
      </c>
      <c r="O3725" t="s">
        <v>40</v>
      </c>
    </row>
    <row r="3726" spans="1:15" x14ac:dyDescent="0.35">
      <c r="A3726" t="s">
        <v>3787</v>
      </c>
      <c r="B3726" t="str">
        <f t="shared" si="59"/>
        <v>Smoothie</v>
      </c>
      <c r="C3726" t="s">
        <v>58</v>
      </c>
      <c r="D3726">
        <v>1</v>
      </c>
      <c r="E3726">
        <v>4</v>
      </c>
      <c r="F3726">
        <v>4</v>
      </c>
      <c r="G3726" t="s">
        <v>16</v>
      </c>
      <c r="H3726" t="s">
        <v>17</v>
      </c>
      <c r="I3726" s="1">
        <v>44947</v>
      </c>
      <c r="J3726" t="s">
        <v>55</v>
      </c>
      <c r="K3726" t="s">
        <v>56</v>
      </c>
      <c r="L3726">
        <v>1</v>
      </c>
      <c r="M3726" t="s">
        <v>53</v>
      </c>
      <c r="N3726" t="s">
        <v>69</v>
      </c>
      <c r="O3726" t="s">
        <v>40</v>
      </c>
    </row>
    <row r="3727" spans="1:15" x14ac:dyDescent="0.35">
      <c r="A3727" t="s">
        <v>3788</v>
      </c>
      <c r="B3727" t="str">
        <f t="shared" si="59"/>
        <v>Sandwich</v>
      </c>
      <c r="C3727" t="s">
        <v>47</v>
      </c>
      <c r="D3727">
        <v>5</v>
      </c>
      <c r="E3727">
        <v>4</v>
      </c>
      <c r="F3727">
        <v>20</v>
      </c>
      <c r="G3727" t="s">
        <v>36</v>
      </c>
      <c r="H3727" t="s">
        <v>17</v>
      </c>
      <c r="I3727" s="1">
        <v>45046</v>
      </c>
      <c r="J3727" t="s">
        <v>59</v>
      </c>
      <c r="K3727" t="s">
        <v>60</v>
      </c>
      <c r="L3727">
        <v>2</v>
      </c>
      <c r="M3727" t="s">
        <v>28</v>
      </c>
      <c r="N3727" t="s">
        <v>39</v>
      </c>
      <c r="O3727" t="s">
        <v>40</v>
      </c>
    </row>
    <row r="3728" spans="1:15" x14ac:dyDescent="0.35">
      <c r="A3728" t="s">
        <v>3789</v>
      </c>
      <c r="B3728" t="str">
        <f t="shared" si="59"/>
        <v>Cake</v>
      </c>
      <c r="C3728" t="s">
        <v>24</v>
      </c>
      <c r="D3728">
        <v>3</v>
      </c>
      <c r="E3728">
        <v>3</v>
      </c>
      <c r="F3728">
        <v>9</v>
      </c>
      <c r="G3728" t="s">
        <v>16</v>
      </c>
      <c r="H3728" t="s">
        <v>17</v>
      </c>
      <c r="I3728" s="1">
        <v>45252</v>
      </c>
      <c r="J3728" t="s">
        <v>43</v>
      </c>
      <c r="K3728" t="s">
        <v>44</v>
      </c>
      <c r="L3728">
        <v>4</v>
      </c>
      <c r="M3728" t="s">
        <v>45</v>
      </c>
      <c r="N3728" t="s">
        <v>34</v>
      </c>
      <c r="O3728" t="s">
        <v>22</v>
      </c>
    </row>
    <row r="3729" spans="1:15" x14ac:dyDescent="0.35">
      <c r="A3729" t="s">
        <v>3790</v>
      </c>
      <c r="B3729" t="str">
        <f t="shared" si="59"/>
        <v>Coffee</v>
      </c>
      <c r="C3729" t="s">
        <v>15</v>
      </c>
      <c r="D3729">
        <v>3</v>
      </c>
      <c r="E3729">
        <v>2</v>
      </c>
      <c r="F3729">
        <v>6</v>
      </c>
      <c r="G3729" t="s">
        <v>36</v>
      </c>
      <c r="H3729" t="s">
        <v>26</v>
      </c>
      <c r="I3729" s="1">
        <v>45214</v>
      </c>
      <c r="J3729" t="s">
        <v>74</v>
      </c>
      <c r="K3729" t="s">
        <v>75</v>
      </c>
      <c r="L3729">
        <v>4</v>
      </c>
      <c r="M3729" t="s">
        <v>45</v>
      </c>
      <c r="N3729" t="s">
        <v>39</v>
      </c>
      <c r="O3729" t="s">
        <v>40</v>
      </c>
    </row>
    <row r="3730" spans="1:15" x14ac:dyDescent="0.35">
      <c r="A3730" t="s">
        <v>3791</v>
      </c>
      <c r="B3730" t="str">
        <f t="shared" si="59"/>
        <v>Salad</v>
      </c>
      <c r="C3730" t="s">
        <v>42</v>
      </c>
      <c r="D3730">
        <v>4</v>
      </c>
      <c r="E3730">
        <v>5</v>
      </c>
      <c r="F3730">
        <v>20</v>
      </c>
      <c r="G3730" t="s">
        <v>25</v>
      </c>
      <c r="H3730" t="s">
        <v>26</v>
      </c>
      <c r="I3730" s="1">
        <v>44994</v>
      </c>
      <c r="J3730" t="s">
        <v>62</v>
      </c>
      <c r="K3730" t="s">
        <v>63</v>
      </c>
      <c r="L3730">
        <v>1</v>
      </c>
      <c r="M3730" t="s">
        <v>53</v>
      </c>
      <c r="N3730" t="s">
        <v>64</v>
      </c>
      <c r="O3730" t="s">
        <v>22</v>
      </c>
    </row>
    <row r="3731" spans="1:15" x14ac:dyDescent="0.35">
      <c r="A3731" t="s">
        <v>3792</v>
      </c>
      <c r="B3731" t="str">
        <f t="shared" si="59"/>
        <v>Smoothie</v>
      </c>
      <c r="C3731" t="s">
        <v>58</v>
      </c>
      <c r="D3731">
        <v>3</v>
      </c>
      <c r="E3731">
        <v>4</v>
      </c>
      <c r="F3731">
        <v>12</v>
      </c>
      <c r="G3731" t="s">
        <v>16</v>
      </c>
      <c r="H3731" t="s">
        <v>26</v>
      </c>
      <c r="I3731" s="1">
        <v>45188</v>
      </c>
      <c r="J3731" t="s">
        <v>18</v>
      </c>
      <c r="K3731" t="s">
        <v>19</v>
      </c>
      <c r="L3731">
        <v>3</v>
      </c>
      <c r="M3731" t="s">
        <v>20</v>
      </c>
      <c r="N3731" t="s">
        <v>29</v>
      </c>
      <c r="O3731" t="s">
        <v>22</v>
      </c>
    </row>
    <row r="3732" spans="1:15" x14ac:dyDescent="0.35">
      <c r="A3732" t="s">
        <v>3793</v>
      </c>
      <c r="B3732" t="str">
        <f t="shared" si="59"/>
        <v>Cake</v>
      </c>
      <c r="C3732" t="s">
        <v>24</v>
      </c>
      <c r="D3732">
        <v>4</v>
      </c>
      <c r="E3732">
        <v>3</v>
      </c>
      <c r="F3732">
        <v>12</v>
      </c>
      <c r="G3732" t="s">
        <v>36</v>
      </c>
      <c r="H3732" t="s">
        <v>17</v>
      </c>
      <c r="I3732" s="1">
        <v>45239</v>
      </c>
      <c r="J3732" t="s">
        <v>43</v>
      </c>
      <c r="K3732" t="s">
        <v>44</v>
      </c>
      <c r="L3732">
        <v>4</v>
      </c>
      <c r="M3732" t="s">
        <v>45</v>
      </c>
      <c r="N3732" t="s">
        <v>64</v>
      </c>
      <c r="O3732" t="s">
        <v>22</v>
      </c>
    </row>
    <row r="3733" spans="1:15" x14ac:dyDescent="0.35">
      <c r="A3733" t="s">
        <v>3794</v>
      </c>
      <c r="B3733" t="str">
        <f t="shared" si="59"/>
        <v>Smoothie</v>
      </c>
      <c r="C3733" t="s">
        <v>58</v>
      </c>
      <c r="D3733">
        <v>5</v>
      </c>
      <c r="E3733">
        <v>4</v>
      </c>
      <c r="F3733">
        <v>20</v>
      </c>
      <c r="G3733" t="s">
        <v>36</v>
      </c>
      <c r="H3733" t="s">
        <v>26</v>
      </c>
      <c r="I3733" s="1">
        <v>45001</v>
      </c>
      <c r="J3733" t="s">
        <v>62</v>
      </c>
      <c r="K3733" t="s">
        <v>63</v>
      </c>
      <c r="L3733">
        <v>1</v>
      </c>
      <c r="M3733" t="s">
        <v>53</v>
      </c>
      <c r="N3733" t="s">
        <v>64</v>
      </c>
      <c r="O3733" t="s">
        <v>22</v>
      </c>
    </row>
    <row r="3734" spans="1:15" x14ac:dyDescent="0.35">
      <c r="A3734" t="s">
        <v>3795</v>
      </c>
      <c r="B3734" t="str">
        <f t="shared" si="59"/>
        <v>Salad</v>
      </c>
      <c r="C3734" t="s">
        <v>42</v>
      </c>
      <c r="D3734">
        <v>2</v>
      </c>
      <c r="E3734">
        <v>5</v>
      </c>
      <c r="F3734">
        <v>10</v>
      </c>
      <c r="G3734" t="s">
        <v>36</v>
      </c>
      <c r="H3734" t="s">
        <v>17</v>
      </c>
      <c r="I3734" s="1">
        <v>45214</v>
      </c>
      <c r="J3734" t="s">
        <v>74</v>
      </c>
      <c r="K3734" t="s">
        <v>75</v>
      </c>
      <c r="L3734">
        <v>4</v>
      </c>
      <c r="M3734" t="s">
        <v>45</v>
      </c>
      <c r="N3734" t="s">
        <v>39</v>
      </c>
      <c r="O3734" t="s">
        <v>40</v>
      </c>
    </row>
    <row r="3735" spans="1:15" x14ac:dyDescent="0.35">
      <c r="A3735" t="s">
        <v>3796</v>
      </c>
      <c r="B3735" t="str">
        <f t="shared" si="59"/>
        <v>Juice</v>
      </c>
      <c r="C3735" t="s">
        <v>50</v>
      </c>
      <c r="D3735">
        <v>4</v>
      </c>
      <c r="E3735">
        <v>3</v>
      </c>
      <c r="F3735">
        <v>12</v>
      </c>
      <c r="G3735" t="s">
        <v>25</v>
      </c>
      <c r="H3735" t="s">
        <v>17</v>
      </c>
      <c r="I3735" s="1">
        <v>44949</v>
      </c>
      <c r="J3735" t="s">
        <v>55</v>
      </c>
      <c r="K3735" t="s">
        <v>56</v>
      </c>
      <c r="L3735">
        <v>1</v>
      </c>
      <c r="M3735" t="s">
        <v>53</v>
      </c>
      <c r="N3735" t="s">
        <v>72</v>
      </c>
      <c r="O3735" t="s">
        <v>22</v>
      </c>
    </row>
    <row r="3736" spans="1:15" x14ac:dyDescent="0.35">
      <c r="A3736" t="s">
        <v>3797</v>
      </c>
      <c r="B3736" t="str">
        <f t="shared" si="59"/>
        <v>Salad</v>
      </c>
      <c r="C3736" t="s">
        <v>42</v>
      </c>
      <c r="D3736">
        <v>1</v>
      </c>
      <c r="E3736">
        <v>5</v>
      </c>
      <c r="F3736">
        <v>5</v>
      </c>
      <c r="G3736" t="s">
        <v>36</v>
      </c>
      <c r="H3736" t="s">
        <v>17</v>
      </c>
      <c r="I3736" s="1">
        <v>45196</v>
      </c>
      <c r="J3736" t="s">
        <v>18</v>
      </c>
      <c r="K3736" t="s">
        <v>19</v>
      </c>
      <c r="L3736">
        <v>3</v>
      </c>
      <c r="M3736" t="s">
        <v>20</v>
      </c>
      <c r="N3736" t="s">
        <v>34</v>
      </c>
      <c r="O3736" t="s">
        <v>22</v>
      </c>
    </row>
    <row r="3737" spans="1:15" x14ac:dyDescent="0.35">
      <c r="A3737" t="s">
        <v>3798</v>
      </c>
      <c r="B3737" t="str">
        <f t="shared" si="59"/>
        <v>Coffee</v>
      </c>
      <c r="C3737" t="s">
        <v>15</v>
      </c>
      <c r="D3737">
        <v>4</v>
      </c>
      <c r="E3737">
        <v>2</v>
      </c>
      <c r="F3737">
        <v>8</v>
      </c>
      <c r="G3737" t="s">
        <v>16</v>
      </c>
      <c r="H3737" t="s">
        <v>26</v>
      </c>
      <c r="I3737" s="1">
        <v>45066</v>
      </c>
      <c r="J3737" t="s">
        <v>27</v>
      </c>
      <c r="K3737" t="s">
        <v>27</v>
      </c>
      <c r="L3737">
        <v>2</v>
      </c>
      <c r="M3737" t="s">
        <v>28</v>
      </c>
      <c r="N3737" t="s">
        <v>69</v>
      </c>
      <c r="O3737" t="s">
        <v>40</v>
      </c>
    </row>
    <row r="3738" spans="1:15" x14ac:dyDescent="0.35">
      <c r="A3738" t="s">
        <v>3799</v>
      </c>
      <c r="B3738" t="str">
        <f t="shared" si="59"/>
        <v>Cake</v>
      </c>
      <c r="C3738" t="s">
        <v>24</v>
      </c>
      <c r="D3738">
        <v>5</v>
      </c>
      <c r="E3738">
        <v>3</v>
      </c>
      <c r="F3738">
        <v>15</v>
      </c>
      <c r="G3738" t="s">
        <v>16</v>
      </c>
      <c r="H3738" t="s">
        <v>17</v>
      </c>
      <c r="I3738" s="1">
        <v>45030</v>
      </c>
      <c r="J3738" t="s">
        <v>59</v>
      </c>
      <c r="K3738" t="s">
        <v>60</v>
      </c>
      <c r="L3738">
        <v>2</v>
      </c>
      <c r="M3738" t="s">
        <v>28</v>
      </c>
      <c r="N3738" t="s">
        <v>21</v>
      </c>
      <c r="O3738" t="s">
        <v>22</v>
      </c>
    </row>
    <row r="3739" spans="1:15" x14ac:dyDescent="0.35">
      <c r="A3739" t="s">
        <v>3800</v>
      </c>
      <c r="B3739" t="str">
        <f t="shared" si="59"/>
        <v>Cookie</v>
      </c>
      <c r="C3739" t="s">
        <v>31</v>
      </c>
      <c r="D3739">
        <v>2</v>
      </c>
      <c r="E3739">
        <v>1</v>
      </c>
      <c r="F3739">
        <v>2</v>
      </c>
      <c r="G3739" t="s">
        <v>25</v>
      </c>
      <c r="H3739" t="s">
        <v>17</v>
      </c>
      <c r="I3739" s="1">
        <v>45211</v>
      </c>
      <c r="J3739" t="s">
        <v>74</v>
      </c>
      <c r="K3739" t="s">
        <v>75</v>
      </c>
      <c r="L3739">
        <v>4</v>
      </c>
      <c r="M3739" t="s">
        <v>45</v>
      </c>
      <c r="N3739" t="s">
        <v>64</v>
      </c>
      <c r="O3739" t="s">
        <v>22</v>
      </c>
    </row>
    <row r="3740" spans="1:15" x14ac:dyDescent="0.35">
      <c r="A3740" t="s">
        <v>3801</v>
      </c>
      <c r="B3740" t="str">
        <f t="shared" si="59"/>
        <v>Smoothie</v>
      </c>
      <c r="C3740" t="s">
        <v>58</v>
      </c>
      <c r="D3740">
        <v>4</v>
      </c>
      <c r="E3740">
        <v>4</v>
      </c>
      <c r="F3740">
        <v>16</v>
      </c>
      <c r="G3740" t="s">
        <v>25</v>
      </c>
      <c r="H3740" t="s">
        <v>17</v>
      </c>
      <c r="I3740" s="1">
        <v>44961</v>
      </c>
      <c r="J3740" t="s">
        <v>51</v>
      </c>
      <c r="K3740" t="s">
        <v>52</v>
      </c>
      <c r="L3740">
        <v>1</v>
      </c>
      <c r="M3740" t="s">
        <v>53</v>
      </c>
      <c r="N3740" t="s">
        <v>69</v>
      </c>
      <c r="O3740" t="s">
        <v>40</v>
      </c>
    </row>
    <row r="3741" spans="1:15" x14ac:dyDescent="0.35">
      <c r="A3741" t="s">
        <v>3802</v>
      </c>
      <c r="B3741" t="str">
        <f t="shared" si="59"/>
        <v>Cake</v>
      </c>
      <c r="C3741" t="s">
        <v>24</v>
      </c>
      <c r="D3741">
        <v>5</v>
      </c>
      <c r="E3741">
        <v>3</v>
      </c>
      <c r="F3741">
        <v>15</v>
      </c>
      <c r="G3741" t="s">
        <v>16</v>
      </c>
      <c r="H3741" t="s">
        <v>17</v>
      </c>
      <c r="I3741" s="1">
        <v>45259</v>
      </c>
      <c r="J3741" t="s">
        <v>43</v>
      </c>
      <c r="K3741" t="s">
        <v>44</v>
      </c>
      <c r="L3741">
        <v>4</v>
      </c>
      <c r="M3741" t="s">
        <v>45</v>
      </c>
      <c r="N3741" t="s">
        <v>34</v>
      </c>
      <c r="O3741" t="s">
        <v>22</v>
      </c>
    </row>
    <row r="3742" spans="1:15" x14ac:dyDescent="0.35">
      <c r="A3742" t="s">
        <v>3803</v>
      </c>
      <c r="B3742" t="str">
        <f t="shared" si="59"/>
        <v>Coffee</v>
      </c>
      <c r="C3742" t="s">
        <v>15</v>
      </c>
      <c r="D3742">
        <v>4</v>
      </c>
      <c r="E3742">
        <v>2</v>
      </c>
      <c r="F3742">
        <v>8</v>
      </c>
      <c r="G3742" t="s">
        <v>16</v>
      </c>
      <c r="H3742" t="s">
        <v>26</v>
      </c>
      <c r="I3742" s="1">
        <v>45251</v>
      </c>
      <c r="J3742" t="s">
        <v>43</v>
      </c>
      <c r="K3742" t="s">
        <v>44</v>
      </c>
      <c r="L3742">
        <v>4</v>
      </c>
      <c r="M3742" t="s">
        <v>45</v>
      </c>
      <c r="N3742" t="s">
        <v>29</v>
      </c>
      <c r="O3742" t="s">
        <v>22</v>
      </c>
    </row>
    <row r="3743" spans="1:15" x14ac:dyDescent="0.35">
      <c r="A3743" t="s">
        <v>3804</v>
      </c>
      <c r="B3743" t="str">
        <f t="shared" si="59"/>
        <v>Coffee</v>
      </c>
      <c r="C3743" t="s">
        <v>15</v>
      </c>
      <c r="D3743">
        <v>4</v>
      </c>
      <c r="E3743">
        <v>2</v>
      </c>
      <c r="F3743">
        <v>8</v>
      </c>
      <c r="G3743" t="s">
        <v>16</v>
      </c>
      <c r="H3743" t="s">
        <v>17</v>
      </c>
      <c r="I3743" s="1">
        <v>45245</v>
      </c>
      <c r="J3743" t="s">
        <v>43</v>
      </c>
      <c r="K3743" t="s">
        <v>44</v>
      </c>
      <c r="L3743">
        <v>4</v>
      </c>
      <c r="M3743" t="s">
        <v>45</v>
      </c>
      <c r="N3743" t="s">
        <v>34</v>
      </c>
      <c r="O3743" t="s">
        <v>22</v>
      </c>
    </row>
    <row r="3744" spans="1:15" x14ac:dyDescent="0.35">
      <c r="A3744" t="s">
        <v>3805</v>
      </c>
      <c r="B3744" t="str">
        <f t="shared" si="59"/>
        <v>Salad</v>
      </c>
      <c r="C3744" t="s">
        <v>42</v>
      </c>
      <c r="D3744">
        <v>2</v>
      </c>
      <c r="E3744">
        <v>5</v>
      </c>
      <c r="F3744">
        <v>10</v>
      </c>
      <c r="G3744" t="s">
        <v>16</v>
      </c>
      <c r="H3744" t="s">
        <v>26</v>
      </c>
      <c r="I3744" s="1">
        <v>45140</v>
      </c>
      <c r="J3744" t="s">
        <v>93</v>
      </c>
      <c r="K3744" t="s">
        <v>94</v>
      </c>
      <c r="L3744">
        <v>3</v>
      </c>
      <c r="M3744" t="s">
        <v>20</v>
      </c>
      <c r="N3744" t="s">
        <v>34</v>
      </c>
      <c r="O3744" t="s">
        <v>22</v>
      </c>
    </row>
    <row r="3745" spans="1:15" x14ac:dyDescent="0.35">
      <c r="A3745" t="s">
        <v>3806</v>
      </c>
      <c r="B3745" t="str">
        <f t="shared" si="59"/>
        <v>Juice</v>
      </c>
      <c r="C3745" t="s">
        <v>50</v>
      </c>
      <c r="D3745">
        <v>2</v>
      </c>
      <c r="E3745">
        <v>3</v>
      </c>
      <c r="F3745">
        <v>6</v>
      </c>
      <c r="G3745" t="s">
        <v>36</v>
      </c>
      <c r="H3745" t="s">
        <v>26</v>
      </c>
      <c r="I3745" s="1">
        <v>45074</v>
      </c>
      <c r="J3745" t="s">
        <v>27</v>
      </c>
      <c r="K3745" t="s">
        <v>27</v>
      </c>
      <c r="L3745">
        <v>2</v>
      </c>
      <c r="M3745" t="s">
        <v>28</v>
      </c>
      <c r="N3745" t="s">
        <v>39</v>
      </c>
      <c r="O3745" t="s">
        <v>40</v>
      </c>
    </row>
    <row r="3746" spans="1:15" x14ac:dyDescent="0.35">
      <c r="A3746" t="s">
        <v>3807</v>
      </c>
      <c r="B3746" t="str">
        <f t="shared" si="59"/>
        <v>Sandwich</v>
      </c>
      <c r="C3746" t="s">
        <v>47</v>
      </c>
      <c r="D3746">
        <v>4</v>
      </c>
      <c r="E3746">
        <v>4</v>
      </c>
      <c r="F3746">
        <v>16</v>
      </c>
      <c r="G3746" t="s">
        <v>25</v>
      </c>
      <c r="H3746" t="s">
        <v>26</v>
      </c>
      <c r="I3746" s="1">
        <v>45069</v>
      </c>
      <c r="J3746" t="s">
        <v>27</v>
      </c>
      <c r="K3746" t="s">
        <v>27</v>
      </c>
      <c r="L3746">
        <v>2</v>
      </c>
      <c r="M3746" t="s">
        <v>28</v>
      </c>
      <c r="N3746" t="s">
        <v>29</v>
      </c>
      <c r="O3746" t="s">
        <v>22</v>
      </c>
    </row>
    <row r="3747" spans="1:15" x14ac:dyDescent="0.35">
      <c r="A3747" t="s">
        <v>3808</v>
      </c>
      <c r="B3747" t="str">
        <f t="shared" si="59"/>
        <v>Smoothie</v>
      </c>
      <c r="C3747" t="s">
        <v>58</v>
      </c>
      <c r="D3747">
        <v>3</v>
      </c>
      <c r="E3747">
        <v>4</v>
      </c>
      <c r="F3747">
        <v>12</v>
      </c>
      <c r="G3747" t="s">
        <v>36</v>
      </c>
      <c r="H3747" t="s">
        <v>17</v>
      </c>
      <c r="I3747" s="1">
        <v>44999</v>
      </c>
      <c r="J3747" t="s">
        <v>62</v>
      </c>
      <c r="K3747" t="s">
        <v>63</v>
      </c>
      <c r="L3747">
        <v>1</v>
      </c>
      <c r="M3747" t="s">
        <v>53</v>
      </c>
      <c r="N3747" t="s">
        <v>29</v>
      </c>
      <c r="O3747" t="s">
        <v>22</v>
      </c>
    </row>
    <row r="3748" spans="1:15" x14ac:dyDescent="0.35">
      <c r="A3748" t="s">
        <v>3809</v>
      </c>
      <c r="B3748" t="str">
        <f t="shared" si="59"/>
        <v>Coffee</v>
      </c>
      <c r="C3748" t="s">
        <v>15</v>
      </c>
      <c r="D3748">
        <v>2</v>
      </c>
      <c r="E3748">
        <v>2</v>
      </c>
      <c r="F3748">
        <v>4</v>
      </c>
      <c r="G3748" t="s">
        <v>25</v>
      </c>
      <c r="H3748" t="s">
        <v>26</v>
      </c>
      <c r="I3748" s="1">
        <v>45181</v>
      </c>
      <c r="J3748" t="s">
        <v>18</v>
      </c>
      <c r="K3748" t="s">
        <v>19</v>
      </c>
      <c r="L3748">
        <v>3</v>
      </c>
      <c r="M3748" t="s">
        <v>20</v>
      </c>
      <c r="N3748" t="s">
        <v>29</v>
      </c>
      <c r="O3748" t="s">
        <v>22</v>
      </c>
    </row>
    <row r="3749" spans="1:15" x14ac:dyDescent="0.35">
      <c r="A3749" t="s">
        <v>3810</v>
      </c>
      <c r="B3749" t="str">
        <f t="shared" si="59"/>
        <v>Sandwich</v>
      </c>
      <c r="C3749" t="s">
        <v>47</v>
      </c>
      <c r="D3749">
        <v>5</v>
      </c>
      <c r="E3749">
        <v>4</v>
      </c>
      <c r="F3749">
        <v>20</v>
      </c>
      <c r="G3749" t="s">
        <v>25</v>
      </c>
      <c r="H3749" t="s">
        <v>26</v>
      </c>
      <c r="I3749" s="1">
        <v>44990</v>
      </c>
      <c r="J3749" t="s">
        <v>62</v>
      </c>
      <c r="K3749" t="s">
        <v>63</v>
      </c>
      <c r="L3749">
        <v>1</v>
      </c>
      <c r="M3749" t="s">
        <v>53</v>
      </c>
      <c r="N3749" t="s">
        <v>39</v>
      </c>
      <c r="O3749" t="s">
        <v>40</v>
      </c>
    </row>
    <row r="3750" spans="1:15" x14ac:dyDescent="0.35">
      <c r="A3750" t="s">
        <v>3811</v>
      </c>
      <c r="B3750" t="str">
        <f t="shared" si="59"/>
        <v>Salad</v>
      </c>
      <c r="C3750" t="s">
        <v>42</v>
      </c>
      <c r="D3750">
        <v>5</v>
      </c>
      <c r="E3750">
        <v>5</v>
      </c>
      <c r="F3750">
        <v>25</v>
      </c>
      <c r="G3750" t="s">
        <v>25</v>
      </c>
      <c r="H3750" t="s">
        <v>17</v>
      </c>
      <c r="I3750" s="1">
        <v>44961</v>
      </c>
      <c r="J3750" t="s">
        <v>51</v>
      </c>
      <c r="K3750" t="s">
        <v>52</v>
      </c>
      <c r="L3750">
        <v>1</v>
      </c>
      <c r="M3750" t="s">
        <v>53</v>
      </c>
      <c r="N3750" t="s">
        <v>69</v>
      </c>
      <c r="O3750" t="s">
        <v>40</v>
      </c>
    </row>
    <row r="3751" spans="1:15" x14ac:dyDescent="0.35">
      <c r="A3751" t="s">
        <v>3812</v>
      </c>
      <c r="B3751" t="str">
        <f t="shared" si="59"/>
        <v>Tea</v>
      </c>
      <c r="C3751" t="s">
        <v>84</v>
      </c>
      <c r="D3751">
        <v>4</v>
      </c>
      <c r="E3751">
        <v>1.5</v>
      </c>
      <c r="F3751">
        <v>6</v>
      </c>
      <c r="G3751" t="s">
        <v>25</v>
      </c>
      <c r="H3751" t="s">
        <v>26</v>
      </c>
      <c r="I3751" s="1">
        <v>45017</v>
      </c>
      <c r="J3751" t="s">
        <v>59</v>
      </c>
      <c r="K3751" t="s">
        <v>60</v>
      </c>
      <c r="L3751">
        <v>2</v>
      </c>
      <c r="M3751" t="s">
        <v>28</v>
      </c>
      <c r="N3751" t="s">
        <v>69</v>
      </c>
      <c r="O3751" t="s">
        <v>40</v>
      </c>
    </row>
    <row r="3752" spans="1:15" x14ac:dyDescent="0.35">
      <c r="A3752" t="s">
        <v>3813</v>
      </c>
      <c r="B3752" t="str">
        <f t="shared" si="59"/>
        <v>Cake</v>
      </c>
      <c r="C3752" t="s">
        <v>24</v>
      </c>
      <c r="D3752">
        <v>1</v>
      </c>
      <c r="E3752">
        <v>3</v>
      </c>
      <c r="F3752">
        <v>3</v>
      </c>
      <c r="G3752" t="s">
        <v>25</v>
      </c>
      <c r="H3752" t="s">
        <v>26</v>
      </c>
      <c r="I3752" s="1">
        <v>44946</v>
      </c>
      <c r="J3752" t="s">
        <v>55</v>
      </c>
      <c r="K3752" t="s">
        <v>56</v>
      </c>
      <c r="L3752">
        <v>1</v>
      </c>
      <c r="M3752" t="s">
        <v>53</v>
      </c>
      <c r="N3752" t="s">
        <v>21</v>
      </c>
      <c r="O3752" t="s">
        <v>22</v>
      </c>
    </row>
    <row r="3753" spans="1:15" x14ac:dyDescent="0.35">
      <c r="A3753" t="s">
        <v>3814</v>
      </c>
      <c r="B3753" t="str">
        <f t="shared" si="59"/>
        <v>Juice</v>
      </c>
      <c r="C3753" t="s">
        <v>50</v>
      </c>
      <c r="D3753">
        <v>2</v>
      </c>
      <c r="E3753">
        <v>3</v>
      </c>
      <c r="F3753">
        <v>6</v>
      </c>
      <c r="G3753" t="s">
        <v>36</v>
      </c>
      <c r="H3753" t="s">
        <v>26</v>
      </c>
      <c r="I3753" s="1">
        <v>45234</v>
      </c>
      <c r="J3753" t="s">
        <v>43</v>
      </c>
      <c r="K3753" t="s">
        <v>44</v>
      </c>
      <c r="L3753">
        <v>4</v>
      </c>
      <c r="M3753" t="s">
        <v>45</v>
      </c>
      <c r="N3753" t="s">
        <v>69</v>
      </c>
      <c r="O3753" t="s">
        <v>40</v>
      </c>
    </row>
    <row r="3754" spans="1:15" x14ac:dyDescent="0.35">
      <c r="A3754" t="s">
        <v>3815</v>
      </c>
      <c r="B3754" t="str">
        <f t="shared" si="59"/>
        <v>Smoothie</v>
      </c>
      <c r="C3754" t="s">
        <v>58</v>
      </c>
      <c r="D3754">
        <v>5</v>
      </c>
      <c r="E3754">
        <v>4</v>
      </c>
      <c r="F3754">
        <v>20</v>
      </c>
      <c r="G3754" t="s">
        <v>25</v>
      </c>
      <c r="H3754" t="s">
        <v>26</v>
      </c>
      <c r="I3754" s="1">
        <v>45127</v>
      </c>
      <c r="J3754" t="s">
        <v>32</v>
      </c>
      <c r="K3754" t="s">
        <v>33</v>
      </c>
      <c r="L3754">
        <v>3</v>
      </c>
      <c r="M3754" t="s">
        <v>20</v>
      </c>
      <c r="N3754" t="s">
        <v>64</v>
      </c>
      <c r="O3754" t="s">
        <v>22</v>
      </c>
    </row>
    <row r="3755" spans="1:15" x14ac:dyDescent="0.35">
      <c r="A3755" t="s">
        <v>3816</v>
      </c>
      <c r="B3755" t="str">
        <f t="shared" si="59"/>
        <v>Smoothie</v>
      </c>
      <c r="C3755" t="s">
        <v>58</v>
      </c>
      <c r="D3755">
        <v>1</v>
      </c>
      <c r="E3755">
        <v>4</v>
      </c>
      <c r="F3755">
        <v>4</v>
      </c>
      <c r="G3755" t="s">
        <v>25</v>
      </c>
      <c r="H3755" t="s">
        <v>17</v>
      </c>
      <c r="I3755" s="1">
        <v>45134</v>
      </c>
      <c r="J3755" t="s">
        <v>32</v>
      </c>
      <c r="K3755" t="s">
        <v>33</v>
      </c>
      <c r="L3755">
        <v>3</v>
      </c>
      <c r="M3755" t="s">
        <v>20</v>
      </c>
      <c r="N3755" t="s">
        <v>64</v>
      </c>
      <c r="O3755" t="s">
        <v>22</v>
      </c>
    </row>
    <row r="3756" spans="1:15" x14ac:dyDescent="0.35">
      <c r="A3756" t="s">
        <v>3817</v>
      </c>
      <c r="B3756" t="str">
        <f t="shared" si="59"/>
        <v>Sandwich</v>
      </c>
      <c r="C3756" t="s">
        <v>47</v>
      </c>
      <c r="D3756">
        <v>2</v>
      </c>
      <c r="E3756">
        <v>4</v>
      </c>
      <c r="F3756">
        <v>8</v>
      </c>
      <c r="G3756" t="s">
        <v>16</v>
      </c>
      <c r="H3756" t="s">
        <v>26</v>
      </c>
      <c r="I3756" s="1">
        <v>45274</v>
      </c>
      <c r="J3756" t="s">
        <v>66</v>
      </c>
      <c r="K3756" t="s">
        <v>67</v>
      </c>
      <c r="L3756">
        <v>4</v>
      </c>
      <c r="M3756" t="s">
        <v>45</v>
      </c>
      <c r="N3756" t="s">
        <v>64</v>
      </c>
      <c r="O3756" t="s">
        <v>22</v>
      </c>
    </row>
    <row r="3757" spans="1:15" x14ac:dyDescent="0.35">
      <c r="A3757" t="s">
        <v>3818</v>
      </c>
      <c r="B3757" t="str">
        <f t="shared" si="59"/>
        <v>Sandwich</v>
      </c>
      <c r="C3757" t="s">
        <v>47</v>
      </c>
      <c r="D3757">
        <v>3</v>
      </c>
      <c r="E3757">
        <v>4</v>
      </c>
      <c r="F3757">
        <v>12</v>
      </c>
      <c r="G3757" t="s">
        <v>25</v>
      </c>
      <c r="H3757" t="s">
        <v>17</v>
      </c>
      <c r="I3757" s="1">
        <v>44981</v>
      </c>
      <c r="J3757" t="s">
        <v>51</v>
      </c>
      <c r="K3757" t="s">
        <v>52</v>
      </c>
      <c r="L3757">
        <v>1</v>
      </c>
      <c r="M3757" t="s">
        <v>53</v>
      </c>
      <c r="N3757" t="s">
        <v>21</v>
      </c>
      <c r="O3757" t="s">
        <v>22</v>
      </c>
    </row>
    <row r="3758" spans="1:15" x14ac:dyDescent="0.35">
      <c r="A3758" t="s">
        <v>3819</v>
      </c>
      <c r="B3758" t="str">
        <f t="shared" si="59"/>
        <v>Sandwich</v>
      </c>
      <c r="C3758" t="s">
        <v>47</v>
      </c>
      <c r="D3758">
        <v>3</v>
      </c>
      <c r="E3758">
        <v>4</v>
      </c>
      <c r="F3758">
        <v>12</v>
      </c>
      <c r="G3758" t="s">
        <v>25</v>
      </c>
      <c r="H3758" t="s">
        <v>26</v>
      </c>
      <c r="I3758" s="1">
        <v>45237</v>
      </c>
      <c r="J3758" t="s">
        <v>43</v>
      </c>
      <c r="K3758" t="s">
        <v>44</v>
      </c>
      <c r="L3758">
        <v>4</v>
      </c>
      <c r="M3758" t="s">
        <v>45</v>
      </c>
      <c r="N3758" t="s">
        <v>29</v>
      </c>
      <c r="O3758" t="s">
        <v>22</v>
      </c>
    </row>
  </sheetData>
  <mergeCells count="12">
    <mergeCell ref="R6:U6"/>
    <mergeCell ref="R12:U12"/>
    <mergeCell ref="R18:U18"/>
    <mergeCell ref="R24:U24"/>
    <mergeCell ref="R54:Z54"/>
    <mergeCell ref="R48:Y48"/>
    <mergeCell ref="R49:Z49"/>
    <mergeCell ref="R53:Y53"/>
    <mergeCell ref="R30:U30"/>
    <mergeCell ref="R36:U36"/>
    <mergeCell ref="R42:Y42"/>
    <mergeCell ref="R43:Z43"/>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7C04-9EB7-4C24-A479-F0E4C0DC0C9D}">
  <sheetPr codeName="Sheet3"/>
  <dimension ref="A2:AF71"/>
  <sheetViews>
    <sheetView topLeftCell="A17" zoomScale="50" zoomScaleNormal="50" workbookViewId="0">
      <selection activeCell="H5" sqref="H5"/>
    </sheetView>
  </sheetViews>
  <sheetFormatPr defaultRowHeight="14.5" x14ac:dyDescent="0.35"/>
  <cols>
    <col min="1" max="1" width="21.90625" bestFit="1" customWidth="1"/>
    <col min="2" max="2" width="30.26953125" bestFit="1" customWidth="1"/>
    <col min="3" max="3" width="26.08984375" bestFit="1" customWidth="1"/>
    <col min="4" max="4" width="11.1796875" bestFit="1" customWidth="1"/>
    <col min="5" max="5" width="12" bestFit="1" customWidth="1"/>
    <col min="6" max="6" width="10.36328125" bestFit="1" customWidth="1"/>
    <col min="7" max="7" width="25" bestFit="1" customWidth="1"/>
    <col min="8" max="9" width="28.81640625" bestFit="1" customWidth="1"/>
    <col min="10" max="10" width="13" bestFit="1" customWidth="1"/>
    <col min="11" max="11" width="11.1796875" bestFit="1" customWidth="1"/>
    <col min="12" max="12" width="17.54296875" bestFit="1" customWidth="1"/>
    <col min="13" max="13" width="16.6328125" bestFit="1" customWidth="1"/>
    <col min="14" max="14" width="11.1796875" bestFit="1" customWidth="1"/>
    <col min="15" max="15" width="21.54296875" bestFit="1" customWidth="1"/>
    <col min="16" max="16" width="16.6328125" bestFit="1" customWidth="1"/>
    <col min="17" max="17" width="15.54296875" bestFit="1" customWidth="1"/>
    <col min="18" max="18" width="24.6328125" bestFit="1" customWidth="1"/>
    <col min="19" max="19" width="28.81640625" bestFit="1" customWidth="1"/>
    <col min="20" max="20" width="20.453125" bestFit="1" customWidth="1"/>
    <col min="21" max="21" width="7.7265625" bestFit="1" customWidth="1"/>
    <col min="22" max="22" width="10.54296875" bestFit="1" customWidth="1"/>
    <col min="23" max="23" width="8.453125" bestFit="1" customWidth="1"/>
    <col min="24" max="24" width="16.6328125" bestFit="1" customWidth="1"/>
    <col min="25" max="25" width="26.08984375" bestFit="1" customWidth="1"/>
    <col min="27" max="27" width="17.08984375" bestFit="1" customWidth="1"/>
    <col min="28" max="28" width="17.54296875" bestFit="1" customWidth="1"/>
    <col min="29" max="29" width="11.1796875" bestFit="1" customWidth="1"/>
    <col min="30" max="30" width="10.08984375" customWidth="1"/>
    <col min="31" max="31" width="12.81640625" customWidth="1"/>
    <col min="32" max="32" width="15.54296875" customWidth="1"/>
    <col min="33" max="34" width="6.453125" bestFit="1" customWidth="1"/>
  </cols>
  <sheetData>
    <row r="2" spans="1:28" x14ac:dyDescent="0.35">
      <c r="G2" t="str">
        <f>"Most utilized payment method: "&amp;INDEX(G5:G7,MATCH(MAX(H5:H7),H5:H7,0))&amp;" with "&amp;TEXT(MAX(H5:H7),"0%")&amp;" of total payments"</f>
        <v>Most utilized payment method: Digital Wallet with 35% of total payments</v>
      </c>
      <c r="J2" t="str">
        <f>"Location with highest sales: "&amp;INDEX(J5:J6,MATCH(MAX(K5:K6),K5:K6,0))&amp;" with "&amp;TEXT(MAX(K5:K6),"$#,##0")&amp;" in total sales"</f>
        <v>Location with highest sales: In-store with $17,008 in total sales</v>
      </c>
      <c r="L2" t="str">
        <f>"Item with highest sales: "&amp;INDEX(M5:M12,MATCH(MAX(N5:N12),N5:N12,0))&amp;" with "&amp;TEXT(MAX(N5:N12),"$#,##0")&amp;" in total sales"</f>
        <v>Item with highest sales: Salad with $7,990 in total sales</v>
      </c>
    </row>
    <row r="3" spans="1:28" x14ac:dyDescent="0.35">
      <c r="B3" t="s">
        <v>10486</v>
      </c>
      <c r="G3" t="s">
        <v>10487</v>
      </c>
      <c r="J3" t="s">
        <v>10489</v>
      </c>
      <c r="P3" t="s">
        <v>10492</v>
      </c>
    </row>
    <row r="4" spans="1:28" x14ac:dyDescent="0.35">
      <c r="B4" s="2" t="s">
        <v>10467</v>
      </c>
      <c r="C4" s="2" t="s">
        <v>5</v>
      </c>
      <c r="G4" s="2" t="s">
        <v>5</v>
      </c>
      <c r="H4" t="s">
        <v>10462</v>
      </c>
      <c r="J4" s="2" t="s">
        <v>6</v>
      </c>
      <c r="K4" t="s">
        <v>10467</v>
      </c>
      <c r="M4" s="2" t="s">
        <v>1</v>
      </c>
      <c r="N4" t="s">
        <v>10467</v>
      </c>
      <c r="P4" s="2" t="s">
        <v>10467</v>
      </c>
      <c r="Q4" s="2" t="s">
        <v>6</v>
      </c>
      <c r="X4" t="str">
        <f>"Highest selling product: "&amp;INDEX(X7:X14,MATCH(MAX(Y7:Y14),Y7:Y14,0))&amp;" with "&amp;TEXT(MAX(Y7:Y14),"0")&amp;" transactions"</f>
        <v>Highest selling product: Salad with 1598 transactions</v>
      </c>
    </row>
    <row r="5" spans="1:28" x14ac:dyDescent="0.35">
      <c r="B5" s="2" t="s">
        <v>1</v>
      </c>
      <c r="C5" t="s">
        <v>25</v>
      </c>
      <c r="D5" t="s">
        <v>16</v>
      </c>
      <c r="E5" t="s">
        <v>36</v>
      </c>
      <c r="G5" t="s">
        <v>25</v>
      </c>
      <c r="H5" s="7">
        <v>0.32605802501996273</v>
      </c>
      <c r="J5" t="s">
        <v>26</v>
      </c>
      <c r="K5" s="10">
        <v>17007.5</v>
      </c>
      <c r="M5" t="s">
        <v>24</v>
      </c>
      <c r="N5" s="10">
        <v>4059</v>
      </c>
      <c r="P5" s="2" t="s">
        <v>1</v>
      </c>
      <c r="Q5" t="s">
        <v>26</v>
      </c>
      <c r="R5" t="s">
        <v>17</v>
      </c>
      <c r="X5" t="s">
        <v>10491</v>
      </c>
    </row>
    <row r="6" spans="1:28" x14ac:dyDescent="0.35">
      <c r="B6" t="s">
        <v>24</v>
      </c>
      <c r="C6" s="10">
        <v>1440</v>
      </c>
      <c r="D6" s="10">
        <v>1356</v>
      </c>
      <c r="E6" s="10">
        <v>1263</v>
      </c>
      <c r="G6" t="s">
        <v>16</v>
      </c>
      <c r="H6" s="7">
        <v>0.32685653446899121</v>
      </c>
      <c r="J6" t="s">
        <v>17</v>
      </c>
      <c r="K6" s="10">
        <v>16273</v>
      </c>
      <c r="M6" t="s">
        <v>15</v>
      </c>
      <c r="N6" s="10">
        <v>2926</v>
      </c>
      <c r="P6" t="s">
        <v>24</v>
      </c>
      <c r="Q6" s="10">
        <v>1935</v>
      </c>
      <c r="R6" s="10">
        <v>2124</v>
      </c>
      <c r="U6" s="10"/>
      <c r="V6" s="10"/>
      <c r="X6" s="11" t="s">
        <v>1</v>
      </c>
      <c r="Y6" s="9" t="s">
        <v>10495</v>
      </c>
      <c r="AB6">
        <f>MAX(AA7:AA14)*1.2</f>
        <v>636</v>
      </c>
    </row>
    <row r="7" spans="1:28" x14ac:dyDescent="0.35">
      <c r="B7" t="s">
        <v>15</v>
      </c>
      <c r="C7" s="10">
        <v>960</v>
      </c>
      <c r="D7" s="10">
        <v>924</v>
      </c>
      <c r="E7" s="10">
        <v>1042</v>
      </c>
      <c r="G7" t="s">
        <v>36</v>
      </c>
      <c r="H7" s="7">
        <v>0.34708544051104606</v>
      </c>
      <c r="M7" t="s">
        <v>31</v>
      </c>
      <c r="N7" s="10">
        <v>1519</v>
      </c>
      <c r="P7" t="s">
        <v>15</v>
      </c>
      <c r="Q7" s="10">
        <v>1294</v>
      </c>
      <c r="R7" s="10">
        <v>1632</v>
      </c>
      <c r="U7" s="10"/>
      <c r="V7" s="10"/>
      <c r="X7" s="9" t="s">
        <v>24</v>
      </c>
      <c r="Y7" s="9">
        <v>1353</v>
      </c>
      <c r="Z7" t="s">
        <v>24</v>
      </c>
      <c r="AA7">
        <v>439</v>
      </c>
      <c r="AB7">
        <f>$AB$6-AA7</f>
        <v>197</v>
      </c>
    </row>
    <row r="8" spans="1:28" x14ac:dyDescent="0.35">
      <c r="B8" t="s">
        <v>31</v>
      </c>
      <c r="C8" s="10">
        <v>498</v>
      </c>
      <c r="D8" s="10">
        <v>505</v>
      </c>
      <c r="E8" s="10">
        <v>516</v>
      </c>
      <c r="M8" t="s">
        <v>50</v>
      </c>
      <c r="N8" s="10">
        <v>4191</v>
      </c>
      <c r="P8" t="s">
        <v>31</v>
      </c>
      <c r="Q8" s="10">
        <v>710</v>
      </c>
      <c r="R8" s="10">
        <v>809</v>
      </c>
      <c r="U8" s="10"/>
      <c r="V8" s="10"/>
      <c r="X8" s="9" t="s">
        <v>15</v>
      </c>
      <c r="Y8" s="9">
        <v>1463</v>
      </c>
      <c r="Z8" t="s">
        <v>15</v>
      </c>
      <c r="AA8">
        <v>482</v>
      </c>
      <c r="AB8">
        <f t="shared" ref="AB8:AB14" si="0">$AB$6-AA8</f>
        <v>154</v>
      </c>
    </row>
    <row r="9" spans="1:28" x14ac:dyDescent="0.35">
      <c r="B9" t="s">
        <v>50</v>
      </c>
      <c r="C9" s="10">
        <v>1350</v>
      </c>
      <c r="D9" s="10">
        <v>1224</v>
      </c>
      <c r="E9" s="10">
        <v>1617</v>
      </c>
      <c r="M9" t="s">
        <v>42</v>
      </c>
      <c r="N9" s="10">
        <v>7990</v>
      </c>
      <c r="P9" t="s">
        <v>50</v>
      </c>
      <c r="Q9" s="10">
        <v>2220</v>
      </c>
      <c r="R9" s="10">
        <v>1971</v>
      </c>
      <c r="U9" s="10"/>
      <c r="V9" s="10"/>
      <c r="X9" s="9" t="s">
        <v>31</v>
      </c>
      <c r="Y9" s="9">
        <v>1519</v>
      </c>
      <c r="Z9" t="s">
        <v>31</v>
      </c>
      <c r="AA9">
        <v>512</v>
      </c>
      <c r="AB9">
        <f t="shared" si="0"/>
        <v>124</v>
      </c>
    </row>
    <row r="10" spans="1:28" x14ac:dyDescent="0.35">
      <c r="B10" t="s">
        <v>42</v>
      </c>
      <c r="C10" s="10">
        <v>2670</v>
      </c>
      <c r="D10" s="10">
        <v>2750</v>
      </c>
      <c r="E10" s="10">
        <v>2570</v>
      </c>
      <c r="M10" t="s">
        <v>47</v>
      </c>
      <c r="N10" s="10">
        <v>5696</v>
      </c>
      <c r="P10" t="s">
        <v>42</v>
      </c>
      <c r="Q10" s="10">
        <v>4370</v>
      </c>
      <c r="R10" s="10">
        <v>3620</v>
      </c>
      <c r="U10" s="10"/>
      <c r="V10" s="10"/>
      <c r="X10" s="9" t="s">
        <v>50</v>
      </c>
      <c r="Y10" s="9">
        <v>1397</v>
      </c>
      <c r="Z10" t="s">
        <v>50</v>
      </c>
      <c r="AA10">
        <v>478</v>
      </c>
      <c r="AB10">
        <f t="shared" si="0"/>
        <v>158</v>
      </c>
    </row>
    <row r="11" spans="1:28" x14ac:dyDescent="0.35">
      <c r="B11" t="s">
        <v>47</v>
      </c>
      <c r="C11" s="10">
        <v>2000</v>
      </c>
      <c r="D11" s="10">
        <v>1676</v>
      </c>
      <c r="E11" s="10">
        <v>2020</v>
      </c>
      <c r="M11" t="s">
        <v>58</v>
      </c>
      <c r="N11" s="10">
        <v>4744</v>
      </c>
      <c r="P11" t="s">
        <v>47</v>
      </c>
      <c r="Q11" s="10">
        <v>3012</v>
      </c>
      <c r="R11" s="10">
        <v>2684</v>
      </c>
      <c r="U11" s="10"/>
      <c r="V11" s="10"/>
      <c r="X11" s="9" t="s">
        <v>42</v>
      </c>
      <c r="Y11" s="9">
        <v>1598</v>
      </c>
      <c r="Z11" t="s">
        <v>42</v>
      </c>
      <c r="AA11">
        <v>530</v>
      </c>
      <c r="AB11">
        <f t="shared" si="0"/>
        <v>106</v>
      </c>
    </row>
    <row r="12" spans="1:28" x14ac:dyDescent="0.35">
      <c r="B12" t="s">
        <v>58</v>
      </c>
      <c r="C12" s="10">
        <v>1412</v>
      </c>
      <c r="D12" s="10">
        <v>1548</v>
      </c>
      <c r="E12" s="10">
        <v>1784</v>
      </c>
      <c r="M12" t="s">
        <v>84</v>
      </c>
      <c r="N12" s="10">
        <v>2155.5</v>
      </c>
      <c r="P12" t="s">
        <v>58</v>
      </c>
      <c r="Q12" s="10">
        <v>2364</v>
      </c>
      <c r="R12" s="10">
        <v>2380</v>
      </c>
      <c r="U12" s="10"/>
      <c r="V12" s="10"/>
      <c r="X12" s="9" t="s">
        <v>47</v>
      </c>
      <c r="Y12" s="9">
        <v>1424</v>
      </c>
      <c r="Z12" t="s">
        <v>47</v>
      </c>
      <c r="AA12">
        <v>457</v>
      </c>
      <c r="AB12">
        <f t="shared" si="0"/>
        <v>179</v>
      </c>
    </row>
    <row r="13" spans="1:28" x14ac:dyDescent="0.35">
      <c r="B13" t="s">
        <v>84</v>
      </c>
      <c r="C13" s="10">
        <v>661.5</v>
      </c>
      <c r="D13" s="10">
        <v>751.5</v>
      </c>
      <c r="E13" s="10">
        <v>742.5</v>
      </c>
      <c r="P13" t="s">
        <v>84</v>
      </c>
      <c r="Q13" s="10">
        <v>1102.5</v>
      </c>
      <c r="R13" s="10">
        <v>1053</v>
      </c>
      <c r="U13" s="10"/>
      <c r="V13" s="10"/>
      <c r="X13" s="9" t="s">
        <v>58</v>
      </c>
      <c r="Y13" s="9">
        <v>1186</v>
      </c>
      <c r="Z13" t="s">
        <v>58</v>
      </c>
      <c r="AA13">
        <v>389</v>
      </c>
      <c r="AB13">
        <f t="shared" si="0"/>
        <v>247</v>
      </c>
    </row>
    <row r="14" spans="1:28" x14ac:dyDescent="0.35">
      <c r="X14" s="9" t="s">
        <v>84</v>
      </c>
      <c r="Y14" s="9">
        <v>1437</v>
      </c>
      <c r="Z14" t="s">
        <v>84</v>
      </c>
      <c r="AA14">
        <v>470</v>
      </c>
      <c r="AB14">
        <f t="shared" si="0"/>
        <v>166</v>
      </c>
    </row>
    <row r="16" spans="1:28" x14ac:dyDescent="0.35">
      <c r="A16" t="str">
        <f>"Highest Quarterly Revenue: "&amp;INDEX(C19:C22,MATCH(MAX(D19:D22),D19:D22,0))&amp;" with "&amp;TEXT(MAX(D19:D22),"$#,##0")&amp;" ("&amp;TEXT(MAX(B30:B33),"0.0%")&amp;") of Total Annual Revenue"</f>
        <v>Highest Quarterly Revenue: Q1 with $8,684 (26.1%) of Total Annual Revenue</v>
      </c>
      <c r="J16" t="str">
        <f>"Highest Performing Month: "&amp;INDEX(J19:J30,MATCH(MAX(K19:K30),K19:K30,0))&amp;" with "&amp;TEXT(MAX(K19:K30),"$#,##0")&amp;" in sales"</f>
        <v>Highest Performing Month: Jan with $3,215 in sales</v>
      </c>
      <c r="M16" t="str">
        <f>"Highest sales occur on: "&amp;INDEX(N19:N20,MATCH(MAX(O19:O20),O19:O20,0))&amp;" with "&amp;TEXT(MAX(O19:O20),"$#,##0")&amp;" in Sales"</f>
        <v>Highest sales occur on: Weekday with $23,676 in Sales</v>
      </c>
      <c r="S16" t="str">
        <f>"Busiest Day: "&amp;INDEX(R18:R24,MATCH(MAX(S18:S24),S18:S24,0))&amp;" with "&amp;TEXT(MAX(S18:S24),"0.0%")&amp;" in weekly Sales"</f>
        <v>Busiest Day: Friday with 14.9% in weekly Sales</v>
      </c>
    </row>
    <row r="17" spans="1:32" x14ac:dyDescent="0.35">
      <c r="C17" t="s">
        <v>10488</v>
      </c>
      <c r="R17" s="2" t="s">
        <v>10505</v>
      </c>
      <c r="S17" t="s">
        <v>10462</v>
      </c>
      <c r="AA17" s="9"/>
    </row>
    <row r="18" spans="1:32" x14ac:dyDescent="0.35">
      <c r="C18" s="2" t="s">
        <v>10471</v>
      </c>
      <c r="D18" t="s">
        <v>10467</v>
      </c>
      <c r="G18" s="6">
        <f>MAX(F19:F22)*1.2</f>
        <v>10420.799999999999</v>
      </c>
      <c r="J18" s="2" t="s">
        <v>10496</v>
      </c>
      <c r="K18" t="s">
        <v>10467</v>
      </c>
      <c r="N18" s="2" t="s">
        <v>13</v>
      </c>
      <c r="O18" t="s">
        <v>10458</v>
      </c>
      <c r="R18" t="s">
        <v>21</v>
      </c>
      <c r="S18" s="15">
        <v>0.14905509715198295</v>
      </c>
      <c r="AA18" t="str">
        <f>"Day with highest revenue is: "&amp;INDEX(AA20:AA26,MATCH(MAX(AC20:AC26),AC20:AC26,0))&amp;" with "&amp;TEXT(MAX(AC20:AC26),"$#,##0")&amp;" in sales"</f>
        <v>Day with highest revenue is: Thursday with $5,036 in sales</v>
      </c>
    </row>
    <row r="19" spans="1:32" x14ac:dyDescent="0.35">
      <c r="C19" t="s">
        <v>53</v>
      </c>
      <c r="D19" s="10">
        <v>8684</v>
      </c>
      <c r="E19" t="s">
        <v>53</v>
      </c>
      <c r="F19" s="10">
        <v>8684</v>
      </c>
      <c r="G19" s="10">
        <f>$G$18-F19</f>
        <v>1736.7999999999993</v>
      </c>
      <c r="J19" t="s">
        <v>56</v>
      </c>
      <c r="K19" s="10">
        <v>3214.5</v>
      </c>
      <c r="N19" t="s">
        <v>22</v>
      </c>
      <c r="O19" s="10">
        <v>23676</v>
      </c>
      <c r="R19" t="s">
        <v>39</v>
      </c>
      <c r="S19" s="15">
        <v>0.1485227575192973</v>
      </c>
      <c r="AA19" s="11" t="s">
        <v>10505</v>
      </c>
      <c r="AB19" s="11" t="s">
        <v>10497</v>
      </c>
      <c r="AC19" s="9" t="s">
        <v>10467</v>
      </c>
      <c r="AF19">
        <f>MAX(AE20:AE26)*1.2</f>
        <v>6042.5999999999995</v>
      </c>
    </row>
    <row r="20" spans="1:32" x14ac:dyDescent="0.35">
      <c r="C20" t="s">
        <v>28</v>
      </c>
      <c r="D20" s="10">
        <v>7882.5</v>
      </c>
      <c r="E20" t="s">
        <v>28</v>
      </c>
      <c r="F20" s="10">
        <v>7882.5</v>
      </c>
      <c r="G20" s="10">
        <f t="shared" ref="G20:G22" si="1">$G$18-F20</f>
        <v>2538.2999999999993</v>
      </c>
      <c r="J20" t="s">
        <v>52</v>
      </c>
      <c r="K20" s="10">
        <v>2666</v>
      </c>
      <c r="N20" t="s">
        <v>40</v>
      </c>
      <c r="O20" s="10">
        <v>9604.5</v>
      </c>
      <c r="R20" t="s">
        <v>72</v>
      </c>
      <c r="S20" s="15">
        <v>0.14799041788661166</v>
      </c>
      <c r="AA20" s="9" t="s">
        <v>39</v>
      </c>
      <c r="AB20" s="9" t="s">
        <v>10501</v>
      </c>
      <c r="AC20" s="16">
        <v>4971</v>
      </c>
      <c r="AD20" t="s">
        <v>39</v>
      </c>
      <c r="AE20" s="16">
        <v>4971</v>
      </c>
      <c r="AF20" s="16">
        <f>$AF$19-AE20</f>
        <v>1071.5999999999995</v>
      </c>
    </row>
    <row r="21" spans="1:32" x14ac:dyDescent="0.35">
      <c r="C21" t="s">
        <v>20</v>
      </c>
      <c r="D21" s="10">
        <v>8235</v>
      </c>
      <c r="E21" t="s">
        <v>20</v>
      </c>
      <c r="F21" s="10">
        <v>8235</v>
      </c>
      <c r="G21" s="10">
        <f t="shared" si="1"/>
        <v>2185.7999999999993</v>
      </c>
      <c r="J21" t="s">
        <v>63</v>
      </c>
      <c r="K21" s="10">
        <v>2803.5</v>
      </c>
      <c r="R21" t="s">
        <v>64</v>
      </c>
      <c r="S21" s="15">
        <v>0.14745807825392601</v>
      </c>
      <c r="AA21" s="9" t="s">
        <v>72</v>
      </c>
      <c r="AB21" s="9" t="s">
        <v>10499</v>
      </c>
      <c r="AC21" s="16">
        <v>4964.5</v>
      </c>
      <c r="AD21" t="s">
        <v>72</v>
      </c>
      <c r="AE21" s="16">
        <v>4964.5</v>
      </c>
      <c r="AF21" s="16">
        <f t="shared" ref="AF21:AF26" si="2">$AF$19-AE21</f>
        <v>1078.0999999999995</v>
      </c>
    </row>
    <row r="22" spans="1:32" x14ac:dyDescent="0.35">
      <c r="C22" t="s">
        <v>45</v>
      </c>
      <c r="D22" s="10">
        <v>8479</v>
      </c>
      <c r="E22" t="s">
        <v>45</v>
      </c>
      <c r="F22" s="10">
        <v>8479</v>
      </c>
      <c r="G22" s="10">
        <f t="shared" si="1"/>
        <v>1941.7999999999993</v>
      </c>
      <c r="J22" t="s">
        <v>60</v>
      </c>
      <c r="K22" s="10">
        <v>2799.5</v>
      </c>
      <c r="R22" t="s">
        <v>69</v>
      </c>
      <c r="S22" s="15">
        <v>0.13681128560021294</v>
      </c>
      <c r="AA22" s="9" t="s">
        <v>29</v>
      </c>
      <c r="AB22" s="9" t="s">
        <v>10503</v>
      </c>
      <c r="AC22" s="16">
        <v>4696</v>
      </c>
      <c r="AD22" t="s">
        <v>29</v>
      </c>
      <c r="AE22" s="16">
        <v>4696</v>
      </c>
      <c r="AF22" s="16">
        <f t="shared" si="2"/>
        <v>1346.5999999999995</v>
      </c>
    </row>
    <row r="23" spans="1:32" x14ac:dyDescent="0.35">
      <c r="J23" t="s">
        <v>27</v>
      </c>
      <c r="K23" s="10">
        <v>2311.5</v>
      </c>
      <c r="N23" t="s">
        <v>10490</v>
      </c>
      <c r="R23" t="s">
        <v>34</v>
      </c>
      <c r="S23" s="15">
        <v>0.13521426670215597</v>
      </c>
      <c r="AA23" s="9" t="s">
        <v>34</v>
      </c>
      <c r="AB23" s="9" t="s">
        <v>10504</v>
      </c>
      <c r="AC23" s="16">
        <v>4311.5</v>
      </c>
      <c r="AD23" t="s">
        <v>34</v>
      </c>
      <c r="AE23" s="16">
        <v>4311.5</v>
      </c>
      <c r="AF23" s="16">
        <f t="shared" si="2"/>
        <v>1731.0999999999995</v>
      </c>
    </row>
    <row r="24" spans="1:32" x14ac:dyDescent="0.35">
      <c r="J24" t="s">
        <v>38</v>
      </c>
      <c r="K24" s="10">
        <v>2771.5</v>
      </c>
      <c r="N24" t="s">
        <v>10459</v>
      </c>
      <c r="R24" t="s">
        <v>29</v>
      </c>
      <c r="S24" s="15">
        <v>0.13494809688581316</v>
      </c>
      <c r="AA24" s="9" t="s">
        <v>64</v>
      </c>
      <c r="AB24" s="9" t="s">
        <v>10502</v>
      </c>
      <c r="AC24" s="16">
        <v>5035.5</v>
      </c>
      <c r="AD24" t="s">
        <v>64</v>
      </c>
      <c r="AE24" s="16">
        <v>5035.5</v>
      </c>
      <c r="AF24" s="16">
        <f t="shared" si="2"/>
        <v>1007.0999999999995</v>
      </c>
    </row>
    <row r="25" spans="1:32" x14ac:dyDescent="0.35">
      <c r="J25" t="s">
        <v>33</v>
      </c>
      <c r="K25" s="10">
        <v>2672.5</v>
      </c>
      <c r="N25" s="10">
        <v>8.8582645727974452</v>
      </c>
      <c r="AA25" s="9" t="s">
        <v>21</v>
      </c>
      <c r="AB25" s="9" t="s">
        <v>10498</v>
      </c>
      <c r="AC25" s="16">
        <v>4668.5</v>
      </c>
      <c r="AD25" t="s">
        <v>21</v>
      </c>
      <c r="AE25" s="16">
        <v>4668.5</v>
      </c>
      <c r="AF25" s="16">
        <f t="shared" si="2"/>
        <v>1374.0999999999995</v>
      </c>
    </row>
    <row r="26" spans="1:32" x14ac:dyDescent="0.35">
      <c r="C26" t="s">
        <v>10495</v>
      </c>
      <c r="J26" t="s">
        <v>94</v>
      </c>
      <c r="K26" s="10">
        <v>2669.5</v>
      </c>
      <c r="AA26" s="9" t="s">
        <v>69</v>
      </c>
      <c r="AB26" s="9" t="s">
        <v>10500</v>
      </c>
      <c r="AC26" s="16">
        <v>4633.5</v>
      </c>
      <c r="AD26" t="s">
        <v>69</v>
      </c>
      <c r="AE26" s="16">
        <v>4633.5</v>
      </c>
      <c r="AF26" s="16">
        <f t="shared" si="2"/>
        <v>1409.0999999999995</v>
      </c>
    </row>
    <row r="27" spans="1:32" x14ac:dyDescent="0.35">
      <c r="C27" s="14">
        <v>11377</v>
      </c>
      <c r="J27" t="s">
        <v>19</v>
      </c>
      <c r="K27" s="10">
        <v>2893</v>
      </c>
    </row>
    <row r="28" spans="1:32" x14ac:dyDescent="0.35">
      <c r="J28" t="s">
        <v>75</v>
      </c>
      <c r="K28" s="10">
        <v>2735.5</v>
      </c>
      <c r="R28" s="2" t="s">
        <v>10472</v>
      </c>
      <c r="S28" t="s">
        <v>10470</v>
      </c>
    </row>
    <row r="29" spans="1:32" x14ac:dyDescent="0.35">
      <c r="A29" s="2" t="s">
        <v>11</v>
      </c>
      <c r="B29" t="s">
        <v>10458</v>
      </c>
      <c r="J29" t="s">
        <v>44</v>
      </c>
      <c r="K29" s="10">
        <v>2969</v>
      </c>
      <c r="R29" t="s">
        <v>56</v>
      </c>
      <c r="S29" s="10">
        <v>3214.5</v>
      </c>
    </row>
    <row r="30" spans="1:32" x14ac:dyDescent="0.35">
      <c r="A30" t="s">
        <v>53</v>
      </c>
      <c r="B30" s="8">
        <v>0.26093357972386233</v>
      </c>
      <c r="J30" t="s">
        <v>67</v>
      </c>
      <c r="K30" s="10">
        <v>2774.5</v>
      </c>
      <c r="R30" t="s">
        <v>52</v>
      </c>
      <c r="S30" s="10">
        <v>5880.5</v>
      </c>
      <c r="X30" t="s">
        <v>10493</v>
      </c>
    </row>
    <row r="31" spans="1:32" x14ac:dyDescent="0.35">
      <c r="A31" t="s">
        <v>28</v>
      </c>
      <c r="B31" s="8">
        <v>0.23685040789651599</v>
      </c>
      <c r="R31" t="s">
        <v>63</v>
      </c>
      <c r="S31" s="10">
        <v>8684</v>
      </c>
      <c r="X31" s="11" t="s">
        <v>13</v>
      </c>
      <c r="Y31" s="9" t="s">
        <v>10462</v>
      </c>
    </row>
    <row r="32" spans="1:32" x14ac:dyDescent="0.35">
      <c r="A32" t="s">
        <v>20</v>
      </c>
      <c r="B32" s="8">
        <v>0.24744219588047053</v>
      </c>
      <c r="R32" t="s">
        <v>60</v>
      </c>
      <c r="S32" s="10">
        <v>11483.5</v>
      </c>
      <c r="X32" s="9" t="s">
        <v>22</v>
      </c>
      <c r="Y32" s="7">
        <v>0.71466595688048973</v>
      </c>
    </row>
    <row r="33" spans="1:25" x14ac:dyDescent="0.35">
      <c r="A33" t="s">
        <v>45</v>
      </c>
      <c r="B33" s="8">
        <v>0.25477381649915115</v>
      </c>
      <c r="R33" t="s">
        <v>27</v>
      </c>
      <c r="S33" s="10">
        <v>13795</v>
      </c>
      <c r="X33" s="9" t="s">
        <v>40</v>
      </c>
      <c r="Y33" s="7">
        <v>0.28533404311951027</v>
      </c>
    </row>
    <row r="34" spans="1:25" x14ac:dyDescent="0.35">
      <c r="R34" t="s">
        <v>38</v>
      </c>
      <c r="S34" s="10">
        <v>16566.5</v>
      </c>
    </row>
    <row r="35" spans="1:25" x14ac:dyDescent="0.35">
      <c r="I35" t="s">
        <v>10462</v>
      </c>
      <c r="R35" t="s">
        <v>33</v>
      </c>
      <c r="S35" s="10">
        <v>19239</v>
      </c>
    </row>
    <row r="36" spans="1:25" x14ac:dyDescent="0.35">
      <c r="I36" s="14">
        <v>3757</v>
      </c>
      <c r="R36" t="s">
        <v>94</v>
      </c>
      <c r="S36" s="10">
        <v>21908.5</v>
      </c>
    </row>
    <row r="37" spans="1:25" x14ac:dyDescent="0.35">
      <c r="R37" t="s">
        <v>19</v>
      </c>
      <c r="S37" s="10">
        <v>24801.5</v>
      </c>
    </row>
    <row r="38" spans="1:25" x14ac:dyDescent="0.35">
      <c r="A38" s="2" t="s">
        <v>10469</v>
      </c>
      <c r="B38" s="2" t="s">
        <v>5</v>
      </c>
      <c r="I38" t="s">
        <v>10467</v>
      </c>
      <c r="R38" t="s">
        <v>75</v>
      </c>
      <c r="S38" s="10">
        <v>27537</v>
      </c>
    </row>
    <row r="39" spans="1:25" x14ac:dyDescent="0.35">
      <c r="A39" s="2" t="s">
        <v>10472</v>
      </c>
      <c r="B39" t="s">
        <v>25</v>
      </c>
      <c r="C39" t="s">
        <v>16</v>
      </c>
      <c r="D39" t="s">
        <v>36</v>
      </c>
      <c r="I39" s="10">
        <v>33280.5</v>
      </c>
      <c r="R39" t="s">
        <v>44</v>
      </c>
      <c r="S39" s="10">
        <v>30506</v>
      </c>
    </row>
    <row r="40" spans="1:25" x14ac:dyDescent="0.35">
      <c r="A40" s="7" t="s">
        <v>56</v>
      </c>
      <c r="B40" s="7">
        <v>9.4936996770231541E-2</v>
      </c>
      <c r="C40" s="7">
        <v>0.10764357911407145</v>
      </c>
      <c r="D40" s="7">
        <v>8.7887835908087755E-2</v>
      </c>
      <c r="R40" t="s">
        <v>67</v>
      </c>
      <c r="S40" s="10">
        <v>33280.5</v>
      </c>
    </row>
    <row r="41" spans="1:25" x14ac:dyDescent="0.35">
      <c r="A41" s="7" t="s">
        <v>52</v>
      </c>
      <c r="B41" s="7">
        <v>7.851521630350726E-2</v>
      </c>
      <c r="C41" s="7">
        <v>8.8173645721738317E-2</v>
      </c>
      <c r="D41" s="7">
        <v>7.4126963520706218E-2</v>
      </c>
      <c r="I41" s="2" t="s">
        <v>10472</v>
      </c>
      <c r="J41" t="s">
        <v>10468</v>
      </c>
    </row>
    <row r="42" spans="1:25" x14ac:dyDescent="0.35">
      <c r="A42" s="7" t="s">
        <v>63</v>
      </c>
      <c r="B42" s="7">
        <v>9.416367192830824E-2</v>
      </c>
      <c r="C42" s="7">
        <v>8.519260328846244E-2</v>
      </c>
      <c r="D42" s="7">
        <v>7.3910597602665634E-2</v>
      </c>
      <c r="I42" s="7" t="s">
        <v>56</v>
      </c>
      <c r="J42" s="7">
        <v>0</v>
      </c>
    </row>
    <row r="43" spans="1:25" x14ac:dyDescent="0.35">
      <c r="A43" s="7" t="s">
        <v>60</v>
      </c>
      <c r="B43" s="7">
        <v>8.5520629577400725E-2</v>
      </c>
      <c r="C43" s="7">
        <v>9.2086263915412928E-2</v>
      </c>
      <c r="D43" s="7">
        <v>7.538188584534164E-2</v>
      </c>
      <c r="I43" s="7" t="s">
        <v>52</v>
      </c>
      <c r="J43" s="7">
        <v>-0.17063306890651733</v>
      </c>
    </row>
    <row r="44" spans="1:25" x14ac:dyDescent="0.35">
      <c r="A44" s="7" t="s">
        <v>27</v>
      </c>
      <c r="B44" s="7">
        <v>7.7105035709411823E-2</v>
      </c>
      <c r="C44" s="7">
        <v>6.2974521402953093E-2</v>
      </c>
      <c r="D44" s="7">
        <v>6.8198537366394044E-2</v>
      </c>
      <c r="I44" s="7" t="s">
        <v>63</v>
      </c>
      <c r="J44" s="7">
        <v>5.1575393848462117E-2</v>
      </c>
    </row>
    <row r="45" spans="1:25" x14ac:dyDescent="0.35">
      <c r="A45" s="7" t="s">
        <v>38</v>
      </c>
      <c r="B45" s="7">
        <v>8.5111222308147202E-2</v>
      </c>
      <c r="C45" s="7">
        <v>8.3608924495784623E-2</v>
      </c>
      <c r="D45" s="7">
        <v>8.1223765632437578E-2</v>
      </c>
      <c r="I45" s="7" t="s">
        <v>60</v>
      </c>
      <c r="J45" s="7">
        <v>-1.4267879436418763E-3</v>
      </c>
    </row>
    <row r="46" spans="1:25" x14ac:dyDescent="0.35">
      <c r="A46" s="7" t="s">
        <v>33</v>
      </c>
      <c r="B46" s="7">
        <v>9.0706454987945231E-2</v>
      </c>
      <c r="C46" s="7">
        <v>7.2662909311099727E-2</v>
      </c>
      <c r="D46" s="7">
        <v>7.7502271842139425E-2</v>
      </c>
      <c r="I46" s="7" t="s">
        <v>27</v>
      </c>
      <c r="J46" s="7">
        <v>-0.17431684229326666</v>
      </c>
    </row>
    <row r="47" spans="1:25" x14ac:dyDescent="0.35">
      <c r="A47" s="7" t="s">
        <v>94</v>
      </c>
      <c r="B47" s="7">
        <v>7.6604649046990853E-2</v>
      </c>
      <c r="C47" s="7">
        <v>8.7614700265499099E-2</v>
      </c>
      <c r="D47" s="7">
        <v>7.6766627720801422E-2</v>
      </c>
      <c r="I47" s="7" t="s">
        <v>38</v>
      </c>
      <c r="J47" s="7">
        <v>0.19900497512437812</v>
      </c>
    </row>
    <row r="48" spans="1:25" x14ac:dyDescent="0.35">
      <c r="A48" s="7" t="s">
        <v>19</v>
      </c>
      <c r="B48" s="7">
        <v>9.1525269526452263E-2</v>
      </c>
      <c r="C48" s="7">
        <v>7.7879733569332532E-2</v>
      </c>
      <c r="D48" s="7">
        <v>9.0960231944264142E-2</v>
      </c>
      <c r="I48" s="7" t="s">
        <v>33</v>
      </c>
      <c r="J48" s="7">
        <v>-3.5720728847194662E-2</v>
      </c>
    </row>
    <row r="49" spans="1:14" x14ac:dyDescent="0.35">
      <c r="A49" s="7" t="s">
        <v>75</v>
      </c>
      <c r="B49" s="7">
        <v>6.9690215166264835E-2</v>
      </c>
      <c r="C49" s="7">
        <v>7.4479482043877221E-2</v>
      </c>
      <c r="D49" s="7">
        <v>0.10125924964299624</v>
      </c>
      <c r="I49" s="7" t="s">
        <v>94</v>
      </c>
      <c r="J49" s="7">
        <v>-1.1225444340505146E-3</v>
      </c>
    </row>
    <row r="50" spans="1:14" x14ac:dyDescent="0.35">
      <c r="A50" s="7" t="s">
        <v>44</v>
      </c>
      <c r="B50" s="7">
        <v>8.2700268389209838E-2</v>
      </c>
      <c r="C50" s="7">
        <v>8.2910242675485579E-2</v>
      </c>
      <c r="D50" s="7">
        <v>0.10125924964299624</v>
      </c>
      <c r="I50" s="7" t="s">
        <v>19</v>
      </c>
      <c r="J50" s="7">
        <v>8.3723543734781788E-2</v>
      </c>
    </row>
    <row r="51" spans="1:14" x14ac:dyDescent="0.35">
      <c r="A51" s="7" t="s">
        <v>67</v>
      </c>
      <c r="B51" s="7">
        <v>7.3420370286130188E-2</v>
      </c>
      <c r="C51" s="7">
        <v>8.477339419628302E-2</v>
      </c>
      <c r="D51" s="7">
        <v>9.1522783331169671E-2</v>
      </c>
      <c r="I51" s="7" t="s">
        <v>75</v>
      </c>
      <c r="J51" s="7">
        <v>-5.4441755962668509E-2</v>
      </c>
    </row>
    <row r="52" spans="1:14" x14ac:dyDescent="0.35">
      <c r="I52" s="7" t="s">
        <v>44</v>
      </c>
      <c r="J52" s="7">
        <v>8.5359166514348384E-2</v>
      </c>
    </row>
    <row r="53" spans="1:14" x14ac:dyDescent="0.35">
      <c r="I53" s="7" t="s">
        <v>67</v>
      </c>
      <c r="J53" s="7">
        <v>-6.5510272819131021E-2</v>
      </c>
    </row>
    <row r="54" spans="1:14" x14ac:dyDescent="0.35">
      <c r="B54" s="3"/>
      <c r="C54" s="3"/>
      <c r="D54" s="3"/>
      <c r="E54" s="7"/>
    </row>
    <row r="55" spans="1:14" x14ac:dyDescent="0.35">
      <c r="B55" s="3"/>
      <c r="C55" s="3"/>
      <c r="D55" s="3"/>
      <c r="E55" s="7"/>
    </row>
    <row r="56" spans="1:14" x14ac:dyDescent="0.35">
      <c r="B56" s="3" t="s">
        <v>56</v>
      </c>
      <c r="C56" s="3" t="s">
        <v>52</v>
      </c>
      <c r="D56" s="3" t="s">
        <v>63</v>
      </c>
      <c r="E56" s="3" t="s">
        <v>60</v>
      </c>
      <c r="F56" s="3" t="s">
        <v>27</v>
      </c>
      <c r="G56" s="3" t="s">
        <v>38</v>
      </c>
      <c r="H56" s="3" t="s">
        <v>33</v>
      </c>
      <c r="I56" s="3" t="s">
        <v>94</v>
      </c>
      <c r="J56" s="3" t="s">
        <v>19</v>
      </c>
      <c r="K56" s="3" t="s">
        <v>75</v>
      </c>
      <c r="L56" s="3" t="s">
        <v>44</v>
      </c>
      <c r="M56" s="3" t="s">
        <v>67</v>
      </c>
      <c r="N56" s="3"/>
    </row>
    <row r="57" spans="1:14" x14ac:dyDescent="0.35">
      <c r="A57" t="s">
        <v>25</v>
      </c>
      <c r="B57" s="7">
        <v>9.4936996770231541E-2</v>
      </c>
      <c r="C57" s="3">
        <v>7.851521630350726E-2</v>
      </c>
      <c r="D57" s="3">
        <v>9.416367192830824E-2</v>
      </c>
      <c r="E57" s="3">
        <v>8.5520629577400725E-2</v>
      </c>
      <c r="F57" s="3">
        <v>7.7105035709411823E-2</v>
      </c>
      <c r="G57" s="3">
        <v>8.5111222308147202E-2</v>
      </c>
      <c r="H57" s="3">
        <v>9.0706454987945231E-2</v>
      </c>
      <c r="I57" s="3">
        <v>7.6604649046990853E-2</v>
      </c>
      <c r="J57" s="3">
        <v>9.1525269526452263E-2</v>
      </c>
      <c r="K57" s="3">
        <v>6.9690215166264835E-2</v>
      </c>
      <c r="L57" s="3">
        <v>8.2700268389209838E-2</v>
      </c>
      <c r="M57" s="3">
        <v>7.3420370286130188E-2</v>
      </c>
    </row>
    <row r="58" spans="1:14" x14ac:dyDescent="0.35">
      <c r="A58" t="s">
        <v>16</v>
      </c>
      <c r="B58" s="7">
        <v>0.10764357911407145</v>
      </c>
      <c r="C58" s="3">
        <v>8.8173645721738317E-2</v>
      </c>
      <c r="D58" s="3">
        <v>8.519260328846244E-2</v>
      </c>
      <c r="E58" s="3">
        <v>9.2086263915412928E-2</v>
      </c>
      <c r="F58" s="3">
        <v>6.2974521402953093E-2</v>
      </c>
      <c r="G58" s="3">
        <v>8.3608924495784623E-2</v>
      </c>
      <c r="H58" s="3">
        <v>7.2662909311099727E-2</v>
      </c>
      <c r="I58" s="3">
        <v>8.7614700265499099E-2</v>
      </c>
      <c r="J58" s="3">
        <v>7.7879733569332532E-2</v>
      </c>
      <c r="K58" s="3">
        <v>7.4479482043877221E-2</v>
      </c>
      <c r="L58" s="3">
        <v>8.2910242675485579E-2</v>
      </c>
      <c r="M58" s="3">
        <v>8.477339419628302E-2</v>
      </c>
    </row>
    <row r="59" spans="1:14" x14ac:dyDescent="0.35">
      <c r="A59" t="s">
        <v>36</v>
      </c>
      <c r="B59" s="7">
        <v>8.7887835908087755E-2</v>
      </c>
      <c r="C59" s="3">
        <v>7.4126963520706218E-2</v>
      </c>
      <c r="D59" s="3">
        <v>7.3910597602665634E-2</v>
      </c>
      <c r="E59" s="3">
        <v>7.538188584534164E-2</v>
      </c>
      <c r="F59" s="3">
        <v>6.8198537366394044E-2</v>
      </c>
      <c r="G59" s="3">
        <v>8.1223765632437578E-2</v>
      </c>
      <c r="H59" s="3">
        <v>7.7502271842139425E-2</v>
      </c>
      <c r="I59" s="3">
        <v>7.6766627720801422E-2</v>
      </c>
      <c r="J59" s="3">
        <v>9.0960231944264142E-2</v>
      </c>
      <c r="K59" s="3">
        <v>0.10125924964299624</v>
      </c>
      <c r="L59" s="3">
        <v>0.10125924964299624</v>
      </c>
      <c r="M59" s="3">
        <v>9.1522783331169671E-2</v>
      </c>
    </row>
    <row r="60" spans="1:14" x14ac:dyDescent="0.35">
      <c r="B60" s="3"/>
      <c r="C60" s="3"/>
      <c r="D60" s="3"/>
      <c r="E60" s="7"/>
    </row>
    <row r="61" spans="1:14" x14ac:dyDescent="0.35">
      <c r="A61" t="s">
        <v>10494</v>
      </c>
      <c r="B61" s="3"/>
      <c r="C61" s="3"/>
      <c r="D61" s="3"/>
      <c r="E61" s="7"/>
    </row>
    <row r="62" spans="1:14" x14ac:dyDescent="0.35">
      <c r="B62" s="3"/>
      <c r="C62" s="13">
        <f>MAX(B64:B71)*1.2</f>
        <v>9588</v>
      </c>
      <c r="D62" s="3"/>
      <c r="E62" s="7"/>
    </row>
    <row r="63" spans="1:14" x14ac:dyDescent="0.35">
      <c r="A63" s="10" t="s">
        <v>1</v>
      </c>
      <c r="B63" s="13" t="s">
        <v>10467</v>
      </c>
      <c r="C63" s="3"/>
      <c r="D63" s="3"/>
      <c r="E63" s="7"/>
    </row>
    <row r="64" spans="1:14" x14ac:dyDescent="0.35">
      <c r="A64" s="10" t="s">
        <v>24</v>
      </c>
      <c r="B64" s="13">
        <v>4059</v>
      </c>
      <c r="C64" s="13">
        <f>$C$62-B64</f>
        <v>5529</v>
      </c>
      <c r="D64" s="3"/>
      <c r="E64" s="7"/>
    </row>
    <row r="65" spans="1:5" x14ac:dyDescent="0.35">
      <c r="A65" s="10" t="s">
        <v>15</v>
      </c>
      <c r="B65" s="13">
        <v>2926</v>
      </c>
      <c r="C65" s="13">
        <f t="shared" ref="C65:C71" si="3">$C$62-B65</f>
        <v>6662</v>
      </c>
      <c r="D65" s="3"/>
      <c r="E65" s="7"/>
    </row>
    <row r="66" spans="1:5" x14ac:dyDescent="0.35">
      <c r="A66" s="10" t="s">
        <v>31</v>
      </c>
      <c r="B66" s="10">
        <v>1519</v>
      </c>
      <c r="C66" s="13">
        <f t="shared" si="3"/>
        <v>8069</v>
      </c>
    </row>
    <row r="67" spans="1:5" x14ac:dyDescent="0.35">
      <c r="A67" s="10" t="s">
        <v>50</v>
      </c>
      <c r="B67" s="10">
        <v>4191</v>
      </c>
      <c r="C67" s="13">
        <f t="shared" si="3"/>
        <v>5397</v>
      </c>
    </row>
    <row r="68" spans="1:5" x14ac:dyDescent="0.35">
      <c r="A68" s="10" t="s">
        <v>42</v>
      </c>
      <c r="B68" s="10">
        <v>7990</v>
      </c>
      <c r="C68" s="13">
        <f t="shared" si="3"/>
        <v>1598</v>
      </c>
    </row>
    <row r="69" spans="1:5" x14ac:dyDescent="0.35">
      <c r="A69" s="10" t="s">
        <v>47</v>
      </c>
      <c r="B69" s="10">
        <v>5696</v>
      </c>
      <c r="C69" s="13">
        <f t="shared" si="3"/>
        <v>3892</v>
      </c>
    </row>
    <row r="70" spans="1:5" x14ac:dyDescent="0.35">
      <c r="A70" s="10" t="s">
        <v>58</v>
      </c>
      <c r="B70" s="10">
        <v>4744</v>
      </c>
      <c r="C70" s="13">
        <f t="shared" si="3"/>
        <v>4844</v>
      </c>
    </row>
    <row r="71" spans="1:5" x14ac:dyDescent="0.35">
      <c r="A71" s="10" t="s">
        <v>84</v>
      </c>
      <c r="B71" s="10">
        <v>2155.5</v>
      </c>
      <c r="C71" s="13">
        <f t="shared" si="3"/>
        <v>7432.5</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315A-8F28-496B-8CC0-F4F01D2E5E90}">
  <dimension ref="A1"/>
  <sheetViews>
    <sheetView showGridLines="0" tabSelected="1" topLeftCell="A5" zoomScale="60" zoomScaleNormal="60" workbookViewId="0">
      <selection activeCell="D20" sqref="D20"/>
    </sheetView>
  </sheetViews>
  <sheetFormatPr defaultRowHeight="14.5" x14ac:dyDescent="0.35"/>
  <cols>
    <col min="1" max="16384" width="8.7265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2E94-12E3-4F20-BF91-4AF49F9CA598}">
  <dimension ref="A1"/>
  <sheetViews>
    <sheetView showGridLines="0" zoomScale="60" zoomScaleNormal="60" workbookViewId="0">
      <selection activeCell="AE21" sqref="AE21"/>
    </sheetView>
  </sheetViews>
  <sheetFormatPr defaultRowHeight="14.5" x14ac:dyDescent="0.35"/>
  <cols>
    <col min="1" max="16384" width="8.7265625" style="17"/>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Props1.xml><?xml version="1.0" encoding="utf-8"?>
<ds:datastoreItem xmlns:ds="http://schemas.openxmlformats.org/officeDocument/2006/customXml" ds:itemID="{0B8535BF-209E-48CD-87A7-94741CD746CF}">
  <ds:schemaRefs/>
</ds:datastoreItem>
</file>

<file path=customXml/itemProps2.xml><?xml version="1.0" encoding="utf-8"?>
<ds:datastoreItem xmlns:ds="http://schemas.openxmlformats.org/officeDocument/2006/customXml" ds:itemID="{35816A2F-F562-4B06-BB70-6FD3976F63A2}">
  <ds:schemaRefs/>
</ds:datastoreItem>
</file>

<file path=customXml/itemProps3.xml><?xml version="1.0" encoding="utf-8"?>
<ds:datastoreItem xmlns:ds="http://schemas.openxmlformats.org/officeDocument/2006/customXml" ds:itemID="{52BEA448-CDF7-4677-B14B-6DAFFD4014A0}">
  <ds:schemaRefs/>
</ds:datastoreItem>
</file>

<file path=customXml/itemProps4.xml><?xml version="1.0" encoding="utf-8"?>
<ds:datastoreItem xmlns:ds="http://schemas.openxmlformats.org/officeDocument/2006/customXml" ds:itemID="{BAD9B1DD-A023-465B-8E84-52364840CF10}">
  <ds:schemaRefs/>
</ds:datastoreItem>
</file>

<file path=customXml/itemProps5.xml><?xml version="1.0" encoding="utf-8"?>
<ds:datastoreItem xmlns:ds="http://schemas.openxmlformats.org/officeDocument/2006/customXml" ds:itemID="{B35CB76E-84F8-4EC4-A413-6825823A34DF}">
  <ds:schemaRefs/>
</ds:datastoreItem>
</file>

<file path=customXml/itemProps6.xml><?xml version="1.0" encoding="utf-8"?>
<ds:datastoreItem xmlns:ds="http://schemas.openxmlformats.org/officeDocument/2006/customXml" ds:itemID="{54BEF48C-053A-4019-A8BA-48F48F4CF8F8}">
  <ds:schemaRefs/>
</ds:datastoreItem>
</file>

<file path=customXml/itemProps7.xml><?xml version="1.0" encoding="utf-8"?>
<ds:datastoreItem xmlns:ds="http://schemas.openxmlformats.org/officeDocument/2006/customXml" ds:itemID="{1B6BBD78-C14A-4F90-AC56-28DF95C8D3DA}">
  <ds:schemaRefs/>
</ds:datastoreItem>
</file>

<file path=customXml/itemProps8.xml><?xml version="1.0" encoding="utf-8"?>
<ds:datastoreItem xmlns:ds="http://schemas.openxmlformats.org/officeDocument/2006/customXml" ds:itemID="{DFB4D051-BDF4-4CA5-B0E1-0D14A1B42364}">
  <ds:schemaRefs/>
</ds:datastoreItem>
</file>

<file path=customXml/itemProps9.xml><?xml version="1.0" encoding="utf-8"?>
<ds:datastoreItem xmlns:ds="http://schemas.openxmlformats.org/officeDocument/2006/customXml" ds:itemID="{DBAD47D3-DD4B-4478-993C-94EFCA11161A}">
  <ds:schemaRefs/>
</ds:datastoreItem>
</file>

<file path=customXml/itemProps10.xml><?xml version="1.0" encoding="utf-8"?>
<ds:datastoreItem xmlns:ds="http://schemas.openxmlformats.org/officeDocument/2006/customXml" ds:itemID="{981B62BB-35AF-4C12-8E17-C55AFE77745D}">
  <ds:schemaRefs/>
</ds:datastoreItem>
</file>

<file path=customXml/itemProps11.xml><?xml version="1.0" encoding="utf-8"?>
<ds:datastoreItem xmlns:ds="http://schemas.openxmlformats.org/officeDocument/2006/customXml" ds:itemID="{DCC20EBC-EF6D-428F-8F27-CCC3E2FD2EAA}">
  <ds:schemaRefs/>
</ds:datastoreItem>
</file>

<file path=customXml/itemProps12.xml><?xml version="1.0" encoding="utf-8"?>
<ds:datastoreItem xmlns:ds="http://schemas.openxmlformats.org/officeDocument/2006/customXml" ds:itemID="{8A461040-C3CD-4033-A918-4A85039C9D1F}">
  <ds:schemaRefs/>
</ds:datastoreItem>
</file>

<file path=customXml/itemProps13.xml><?xml version="1.0" encoding="utf-8"?>
<ds:datastoreItem xmlns:ds="http://schemas.openxmlformats.org/officeDocument/2006/customXml" ds:itemID="{CFE7D6F1-FBD9-4017-91BF-01C8C9740BE5}">
  <ds:schemaRefs/>
</ds:datastoreItem>
</file>

<file path=customXml/itemProps14.xml><?xml version="1.0" encoding="utf-8"?>
<ds:datastoreItem xmlns:ds="http://schemas.openxmlformats.org/officeDocument/2006/customXml" ds:itemID="{8180E513-9505-47DF-99EC-6AA8936A1823}">
  <ds:schemaRefs/>
</ds:datastoreItem>
</file>

<file path=customXml/itemProps15.xml><?xml version="1.0" encoding="utf-8"?>
<ds:datastoreItem xmlns:ds="http://schemas.openxmlformats.org/officeDocument/2006/customXml" ds:itemID="{9F702E24-62D4-4076-89E0-C6C3548BB6C0}">
  <ds:schemaRefs>
    <ds:schemaRef ds:uri="http://schemas.microsoft.com/DataMashup"/>
  </ds:schemaRefs>
</ds:datastoreItem>
</file>

<file path=customXml/itemProps16.xml><?xml version="1.0" encoding="utf-8"?>
<ds:datastoreItem xmlns:ds="http://schemas.openxmlformats.org/officeDocument/2006/customXml" ds:itemID="{E1A6E738-DF39-4C8C-AB48-5EBE8F1DAEEC}">
  <ds:schemaRefs/>
</ds:datastoreItem>
</file>

<file path=customXml/itemProps17.xml><?xml version="1.0" encoding="utf-8"?>
<ds:datastoreItem xmlns:ds="http://schemas.openxmlformats.org/officeDocument/2006/customXml" ds:itemID="{C539D6EB-2CD6-43E8-A009-4644437FAEBE}">
  <ds:schemaRefs/>
</ds:datastoreItem>
</file>

<file path=customXml/itemProps18.xml><?xml version="1.0" encoding="utf-8"?>
<ds:datastoreItem xmlns:ds="http://schemas.openxmlformats.org/officeDocument/2006/customXml" ds:itemID="{BA0AAC28-9AFA-450D-A710-EC7238B9373C}">
  <ds:schemaRefs/>
</ds:datastoreItem>
</file>

<file path=customXml/itemProps19.xml><?xml version="1.0" encoding="utf-8"?>
<ds:datastoreItem xmlns:ds="http://schemas.openxmlformats.org/officeDocument/2006/customXml" ds:itemID="{8797B229-FED7-40EA-B6F5-D4DDF10C3F2C}">
  <ds:schemaRefs/>
</ds:datastoreItem>
</file>

<file path=customXml/itemProps20.xml><?xml version="1.0" encoding="utf-8"?>
<ds:datastoreItem xmlns:ds="http://schemas.openxmlformats.org/officeDocument/2006/customXml" ds:itemID="{EF357CFE-0AAC-44EC-B59F-0BFC5676C608}">
  <ds:schemaRefs/>
</ds:datastoreItem>
</file>

<file path=customXml/itemProps21.xml><?xml version="1.0" encoding="utf-8"?>
<ds:datastoreItem xmlns:ds="http://schemas.openxmlformats.org/officeDocument/2006/customXml" ds:itemID="{309FF604-38A3-4746-B45D-7525F3EDF35A}">
  <ds:schemaRefs/>
</ds:datastoreItem>
</file>

<file path=customXml/itemProps22.xml><?xml version="1.0" encoding="utf-8"?>
<ds:datastoreItem xmlns:ds="http://schemas.openxmlformats.org/officeDocument/2006/customXml" ds:itemID="{DABD451F-9BD1-43CD-A455-4797F2C325F8}">
  <ds:schemaRefs/>
</ds:datastoreItem>
</file>

<file path=customXml/itemProps23.xml><?xml version="1.0" encoding="utf-8"?>
<ds:datastoreItem xmlns:ds="http://schemas.openxmlformats.org/officeDocument/2006/customXml" ds:itemID="{5AB1A80D-7026-4D4D-B7CF-CF1B3BE65CE2}">
  <ds:schemaRefs/>
</ds:datastoreItem>
</file>

<file path=customXml/itemProps24.xml><?xml version="1.0" encoding="utf-8"?>
<ds:datastoreItem xmlns:ds="http://schemas.openxmlformats.org/officeDocument/2006/customXml" ds:itemID="{D07D23CC-6ECF-4D98-B601-CAB8F061A085}">
  <ds:schemaRefs/>
</ds:datastoreItem>
</file>

<file path=customXml/itemProps25.xml><?xml version="1.0" encoding="utf-8"?>
<ds:datastoreItem xmlns:ds="http://schemas.openxmlformats.org/officeDocument/2006/customXml" ds:itemID="{4DF8B548-6D13-4DAD-863A-CF7341C29A43}">
  <ds:schemaRefs/>
</ds:datastoreItem>
</file>

<file path=customXml/itemProps26.xml><?xml version="1.0" encoding="utf-8"?>
<ds:datastoreItem xmlns:ds="http://schemas.openxmlformats.org/officeDocument/2006/customXml" ds:itemID="{4BE5D334-273F-4EFE-B302-6698F2933735}">
  <ds:schemaRefs/>
</ds:datastoreItem>
</file>

<file path=customXml/itemProps27.xml><?xml version="1.0" encoding="utf-8"?>
<ds:datastoreItem xmlns:ds="http://schemas.openxmlformats.org/officeDocument/2006/customXml" ds:itemID="{30D64E42-47E8-4458-9B0F-E2FA78B270DC}">
  <ds:schemaRefs/>
</ds:datastoreItem>
</file>

<file path=customXml/itemProps28.xml><?xml version="1.0" encoding="utf-8"?>
<ds:datastoreItem xmlns:ds="http://schemas.openxmlformats.org/officeDocument/2006/customXml" ds:itemID="{636A6D92-5056-47A1-B177-FA27E5FFEB6B}">
  <ds:schemaRefs/>
</ds:datastoreItem>
</file>

<file path=customXml/itemProps29.xml><?xml version="1.0" encoding="utf-8"?>
<ds:datastoreItem xmlns:ds="http://schemas.openxmlformats.org/officeDocument/2006/customXml" ds:itemID="{14DE1CAC-E591-4352-B5D3-126515F6E171}">
  <ds:schemaRefs/>
</ds:datastoreItem>
</file>

<file path=customXml/itemProps30.xml><?xml version="1.0" encoding="utf-8"?>
<ds:datastoreItem xmlns:ds="http://schemas.openxmlformats.org/officeDocument/2006/customXml" ds:itemID="{2B26999D-037A-47BD-8756-69460DE973ED}">
  <ds:schemaRefs/>
</ds:datastoreItem>
</file>

<file path=customXml/itemProps31.xml><?xml version="1.0" encoding="utf-8"?>
<ds:datastoreItem xmlns:ds="http://schemas.openxmlformats.org/officeDocument/2006/customXml" ds:itemID="{1DA23FA3-79E7-49CE-A297-A738DB03E638}">
  <ds:schemaRefs/>
</ds:datastoreItem>
</file>

<file path=customXml/itemProps32.xml><?xml version="1.0" encoding="utf-8"?>
<ds:datastoreItem xmlns:ds="http://schemas.openxmlformats.org/officeDocument/2006/customXml" ds:itemID="{4A5CAF9A-988D-418F-87A6-C2C699E927E0}">
  <ds:schemaRefs/>
</ds:datastoreItem>
</file>

<file path=customXml/itemProps33.xml><?xml version="1.0" encoding="utf-8"?>
<ds:datastoreItem xmlns:ds="http://schemas.openxmlformats.org/officeDocument/2006/customXml" ds:itemID="{51A883E9-081E-42A0-BBBA-EC93E5A75123}">
  <ds:schemaRefs/>
</ds:datastoreItem>
</file>

<file path=customXml/itemProps34.xml><?xml version="1.0" encoding="utf-8"?>
<ds:datastoreItem xmlns:ds="http://schemas.openxmlformats.org/officeDocument/2006/customXml" ds:itemID="{C49EEED6-3C02-4901-8F7A-1DF1D45318BD}">
  <ds:schemaRefs/>
</ds:datastoreItem>
</file>

<file path=customXml/itemProps35.xml><?xml version="1.0" encoding="utf-8"?>
<ds:datastoreItem xmlns:ds="http://schemas.openxmlformats.org/officeDocument/2006/customXml" ds:itemID="{B263DDDF-8D40-472C-8F45-A04D336E2DCC}">
  <ds:schemaRefs/>
</ds:datastoreItem>
</file>

<file path=customXml/itemProps36.xml><?xml version="1.0" encoding="utf-8"?>
<ds:datastoreItem xmlns:ds="http://schemas.openxmlformats.org/officeDocument/2006/customXml" ds:itemID="{123CC2BC-B298-4B82-A3B0-81CFC5E614F6}">
  <ds:schemaRefs/>
</ds:datastoreItem>
</file>

<file path=customXml/itemProps37.xml><?xml version="1.0" encoding="utf-8"?>
<ds:datastoreItem xmlns:ds="http://schemas.openxmlformats.org/officeDocument/2006/customXml" ds:itemID="{F024E23F-6219-4056-90C1-4969E1325603}">
  <ds:schemaRefs/>
</ds:datastoreItem>
</file>

<file path=customXml/itemProps38.xml><?xml version="1.0" encoding="utf-8"?>
<ds:datastoreItem xmlns:ds="http://schemas.openxmlformats.org/officeDocument/2006/customXml" ds:itemID="{2A308924-2872-417E-B9A6-2C311458FA23}">
  <ds:schemaRefs/>
</ds:datastoreItem>
</file>

<file path=customXml/itemProps39.xml><?xml version="1.0" encoding="utf-8"?>
<ds:datastoreItem xmlns:ds="http://schemas.openxmlformats.org/officeDocument/2006/customXml" ds:itemID="{0F8D9007-10EC-4025-986D-17EEF4470CE5}">
  <ds:schemaRefs/>
</ds:datastoreItem>
</file>

<file path=customXml/itemProps40.xml><?xml version="1.0" encoding="utf-8"?>
<ds:datastoreItem xmlns:ds="http://schemas.openxmlformats.org/officeDocument/2006/customXml" ds:itemID="{40973DF4-2116-47D0-957E-E0F01FF57EC5}">
  <ds:schemaRefs/>
</ds:datastoreItem>
</file>

<file path=customXml/itemProps41.xml><?xml version="1.0" encoding="utf-8"?>
<ds:datastoreItem xmlns:ds="http://schemas.openxmlformats.org/officeDocument/2006/customXml" ds:itemID="{9417CD91-3B9E-4875-8749-455A470C3C04}">
  <ds:schemaRefs/>
</ds:datastoreItem>
</file>

<file path=customXml/itemProps42.xml><?xml version="1.0" encoding="utf-8"?>
<ds:datastoreItem xmlns:ds="http://schemas.openxmlformats.org/officeDocument/2006/customXml" ds:itemID="{1E290C22-08A3-47F2-9DA3-7AAA602D42BE}">
  <ds:schemaRefs/>
</ds:datastoreItem>
</file>

<file path=customXml/itemProps43.xml><?xml version="1.0" encoding="utf-8"?>
<ds:datastoreItem xmlns:ds="http://schemas.openxmlformats.org/officeDocument/2006/customXml" ds:itemID="{5E3E687E-7D93-45B2-8B4E-A7AB10F2828F}">
  <ds:schemaRefs/>
</ds:datastoreItem>
</file>

<file path=customXml/itemProps44.xml><?xml version="1.0" encoding="utf-8"?>
<ds:datastoreItem xmlns:ds="http://schemas.openxmlformats.org/officeDocument/2006/customXml" ds:itemID="{A3A0E852-981A-46B7-850B-E5EC5473DC73}">
  <ds:schemaRefs/>
</ds:datastoreItem>
</file>

<file path=customXml/itemProps45.xml><?xml version="1.0" encoding="utf-8"?>
<ds:datastoreItem xmlns:ds="http://schemas.openxmlformats.org/officeDocument/2006/customXml" ds:itemID="{0D2BF0D4-7A1D-4C11-8B60-03B1BCE80544}">
  <ds:schemaRefs/>
</ds:datastoreItem>
</file>

<file path=customXml/itemProps46.xml><?xml version="1.0" encoding="utf-8"?>
<ds:datastoreItem xmlns:ds="http://schemas.openxmlformats.org/officeDocument/2006/customXml" ds:itemID="{12814148-538C-47CB-A33C-376C95935D49}">
  <ds:schemaRefs/>
</ds:datastoreItem>
</file>

<file path=customXml/itemProps47.xml><?xml version="1.0" encoding="utf-8"?>
<ds:datastoreItem xmlns:ds="http://schemas.openxmlformats.org/officeDocument/2006/customXml" ds:itemID="{1C7409E9-0F76-48C3-ABF4-34DB50D5AA9D}">
  <ds:schemaRefs/>
</ds:datastoreItem>
</file>

<file path=customXml/itemProps48.xml><?xml version="1.0" encoding="utf-8"?>
<ds:datastoreItem xmlns:ds="http://schemas.openxmlformats.org/officeDocument/2006/customXml" ds:itemID="{46328C9E-43F5-4107-92E3-5BE3B9EFDD79}">
  <ds:schemaRefs/>
</ds:datastoreItem>
</file>

<file path=customXml/itemProps49.xml><?xml version="1.0" encoding="utf-8"?>
<ds:datastoreItem xmlns:ds="http://schemas.openxmlformats.org/officeDocument/2006/customXml" ds:itemID="{DD074197-723F-4C02-BBBD-DE38F8115A56}">
  <ds:schemaRefs/>
</ds:datastoreItem>
</file>

<file path=customXml/itemProps50.xml><?xml version="1.0" encoding="utf-8"?>
<ds:datastoreItem xmlns:ds="http://schemas.openxmlformats.org/officeDocument/2006/customXml" ds:itemID="{A2F7F0D2-FB08-44BA-BE4A-8E08C84D022D}">
  <ds:schemaRefs/>
</ds:datastoreItem>
</file>

<file path=customXml/itemProps51.xml><?xml version="1.0" encoding="utf-8"?>
<ds:datastoreItem xmlns:ds="http://schemas.openxmlformats.org/officeDocument/2006/customXml" ds:itemID="{CD465315-18EA-43F3-B36B-6D0DA8EC09EE}">
  <ds:schemaRefs/>
</ds:datastoreItem>
</file>

<file path=customXml/itemProps52.xml><?xml version="1.0" encoding="utf-8"?>
<ds:datastoreItem xmlns:ds="http://schemas.openxmlformats.org/officeDocument/2006/customXml" ds:itemID="{4C769AB2-17F2-43A6-AFAE-E5F71AFFFCBE}">
  <ds:schemaRefs/>
</ds:datastoreItem>
</file>

<file path=customXml/itemProps53.xml><?xml version="1.0" encoding="utf-8"?>
<ds:datastoreItem xmlns:ds="http://schemas.openxmlformats.org/officeDocument/2006/customXml" ds:itemID="{7937A3F2-CF0B-47DD-930E-E55EF7FA155E}">
  <ds:schemaRefs/>
</ds:datastoreItem>
</file>

<file path=customXml/itemProps54.xml><?xml version="1.0" encoding="utf-8"?>
<ds:datastoreItem xmlns:ds="http://schemas.openxmlformats.org/officeDocument/2006/customXml" ds:itemID="{B593E81F-CD34-4217-8042-D43D84E3AF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dirty_cafe_sales_data</vt:lpstr>
      <vt:lpstr>cleaned_cafe_sales_data</vt:lpstr>
      <vt:lpstr>CALCULATIONS</vt:lpstr>
      <vt:lpstr>DASHBOARD_P1</vt:lpstr>
      <vt:lpstr>DASHBOARD_P2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Timothy Mayowa Akintayo</dc:creator>
  <cp:lastModifiedBy>Timothy Mayowa Akintayo</cp:lastModifiedBy>
  <cp:lastPrinted>2025-09-27T10:16:20Z</cp:lastPrinted>
  <dcterms:created xsi:type="dcterms:W3CDTF">2025-09-05T19:56:44Z</dcterms:created>
  <dcterms:modified xsi:type="dcterms:W3CDTF">2025-09-30T22:08:13Z</dcterms:modified>
</cp:coreProperties>
</file>